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autoCompressPictures="0"/>
  <mc:AlternateContent xmlns:mc="http://schemas.openxmlformats.org/markup-compatibility/2006">
    <mc:Choice Requires="x15">
      <x15ac:absPath xmlns:x15ac="http://schemas.microsoft.com/office/spreadsheetml/2010/11/ac" url="https://kimleyhorn.sharepoint.com/sites/DRPTZEBGuide/Shared Documents/General/Production/5 - Emissions Reduction Target Scenarios and Financial Analysis/Virginia DRPT Procurement Tool/"/>
    </mc:Choice>
  </mc:AlternateContent>
  <xr:revisionPtr revIDLastSave="497" documentId="13_ncr:1_{E77D49DC-45E3-A049-8DFC-E4E734B50CF2}" xr6:coauthVersionLast="47" xr6:coauthVersionMax="47" xr10:uidLastSave="{A1E575A4-D671-4084-9EDD-3D7D80736064}"/>
  <bookViews>
    <workbookView xWindow="-120" yWindow="-120" windowWidth="29040" windowHeight="15840" tabRatio="864" xr2:uid="{00000000-000D-0000-FFFF-FFFF00000000}"/>
  </bookViews>
  <sheets>
    <sheet name="Instructions" sheetId="94" r:id="rId1"/>
    <sheet name="Emissions Instructions" sheetId="113" state="hidden" r:id="rId2"/>
    <sheet name="Fleet Input" sheetId="10" r:id="rId3"/>
    <sheet name="Infrastructure Input" sheetId="107" r:id="rId4"/>
    <sheet name="Fleet Calculations" sheetId="111" state="hidden" r:id="rId5"/>
    <sheet name="Fleet Outputs Internal" sheetId="108" state="hidden" r:id="rId6"/>
    <sheet name="Infrastructure Outputs" sheetId="103" state="hidden" r:id="rId7"/>
    <sheet name="Operating Outputs" sheetId="104" state="hidden" r:id="rId8"/>
    <sheet name="Fleet Composition Outputs" sheetId="102" r:id="rId9"/>
    <sheet name="MOVES-Output" sheetId="112" r:id="rId10"/>
    <sheet name="Emissions Outputs" sheetId="105" r:id="rId11"/>
    <sheet name="Total Costs Outputs" sheetId="106" r:id="rId12"/>
    <sheet name="Fuel Costs" sheetId="109" state="hidden" r:id="rId13"/>
  </sheets>
  <externalReferences>
    <externalReference r:id="rId14"/>
  </externalReferences>
  <definedNames>
    <definedName name="_xlnm._FilterDatabase" localSheetId="2" hidden="1">'Fleet Input'!#REF!</definedName>
    <definedName name="H2_DGE_Conversion">'[1]4 -All FCEB'!$W$37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10" l="1"/>
  <c r="B101" i="106"/>
  <c r="E100" i="106"/>
  <c r="E98" i="106"/>
  <c r="F71" i="105"/>
  <c r="G71" i="105"/>
  <c r="H71" i="105"/>
  <c r="I71" i="105"/>
  <c r="J71" i="105"/>
  <c r="K71" i="105"/>
  <c r="L71" i="105"/>
  <c r="M71" i="105"/>
  <c r="N71" i="105"/>
  <c r="O71" i="105"/>
  <c r="P71" i="105"/>
  <c r="Q71" i="105"/>
  <c r="R71" i="105"/>
  <c r="S71" i="105"/>
  <c r="E71" i="105"/>
  <c r="D71" i="105"/>
  <c r="C71" i="105"/>
  <c r="F59" i="105"/>
  <c r="G59" i="105"/>
  <c r="H59" i="105"/>
  <c r="I59" i="105"/>
  <c r="J59" i="105"/>
  <c r="K59" i="105"/>
  <c r="L59" i="105"/>
  <c r="M59" i="105"/>
  <c r="N59" i="105"/>
  <c r="O59" i="105"/>
  <c r="P59" i="105"/>
  <c r="Q59" i="105"/>
  <c r="R59" i="105"/>
  <c r="S59" i="105"/>
  <c r="E59" i="105"/>
  <c r="D59" i="105"/>
  <c r="C59" i="105"/>
  <c r="B70" i="106" l="1"/>
  <c r="B75" i="106"/>
  <c r="B76" i="106"/>
  <c r="B2" i="112"/>
  <c r="B8" i="112"/>
  <c r="B5" i="112"/>
  <c r="B6" i="112"/>
  <c r="B7" i="112"/>
  <c r="C107" i="106"/>
  <c r="D107" i="106" s="1"/>
  <c r="E107" i="106" s="1"/>
  <c r="F107" i="106" s="1"/>
  <c r="G107" i="106" s="1"/>
  <c r="H107" i="106" s="1"/>
  <c r="I107" i="106" s="1"/>
  <c r="J107" i="106" s="1"/>
  <c r="K107" i="106" s="1"/>
  <c r="L107" i="106" s="1"/>
  <c r="M107" i="106" s="1"/>
  <c r="N107" i="106" s="1"/>
  <c r="O107" i="106" s="1"/>
  <c r="P107" i="106" s="1"/>
  <c r="Q107" i="106" s="1"/>
  <c r="R107" i="106" s="1"/>
  <c r="C108" i="106"/>
  <c r="D108" i="106" s="1"/>
  <c r="E108" i="106" s="1"/>
  <c r="F108" i="106" s="1"/>
  <c r="G108" i="106" s="1"/>
  <c r="H108" i="106" s="1"/>
  <c r="I108" i="106" s="1"/>
  <c r="J108" i="106" s="1"/>
  <c r="K108" i="106" s="1"/>
  <c r="L108" i="106" s="1"/>
  <c r="M108" i="106" s="1"/>
  <c r="N108" i="106" s="1"/>
  <c r="O108" i="106" s="1"/>
  <c r="P108" i="106" s="1"/>
  <c r="Q108" i="106" s="1"/>
  <c r="R108" i="106" s="1"/>
  <c r="C109" i="106"/>
  <c r="D109" i="106" s="1"/>
  <c r="E109" i="106" s="1"/>
  <c r="F109" i="106" s="1"/>
  <c r="G109" i="106" s="1"/>
  <c r="H109" i="106" s="1"/>
  <c r="I109" i="106" s="1"/>
  <c r="J109" i="106" s="1"/>
  <c r="K109" i="106" s="1"/>
  <c r="L109" i="106" s="1"/>
  <c r="M109" i="106" s="1"/>
  <c r="N109" i="106" s="1"/>
  <c r="O109" i="106" s="1"/>
  <c r="P109" i="106" s="1"/>
  <c r="Q109" i="106" s="1"/>
  <c r="R109" i="106" s="1"/>
  <c r="C110" i="106"/>
  <c r="D110" i="106" s="1"/>
  <c r="E110" i="106" s="1"/>
  <c r="F110" i="106" s="1"/>
  <c r="G110" i="106" s="1"/>
  <c r="H110" i="106" s="1"/>
  <c r="I110" i="106" s="1"/>
  <c r="J110" i="106" s="1"/>
  <c r="K110" i="106" s="1"/>
  <c r="L110" i="106" s="1"/>
  <c r="M110" i="106" s="1"/>
  <c r="N110" i="106" s="1"/>
  <c r="O110" i="106" s="1"/>
  <c r="P110" i="106" s="1"/>
  <c r="Q110" i="106" s="1"/>
  <c r="R110" i="106" s="1"/>
  <c r="C111" i="106"/>
  <c r="D111" i="106" s="1"/>
  <c r="E111" i="106" s="1"/>
  <c r="F111" i="106" s="1"/>
  <c r="G111" i="106" s="1"/>
  <c r="H111" i="106" s="1"/>
  <c r="I111" i="106" s="1"/>
  <c r="J111" i="106" s="1"/>
  <c r="K111" i="106" s="1"/>
  <c r="L111" i="106" s="1"/>
  <c r="M111" i="106" s="1"/>
  <c r="N111" i="106" s="1"/>
  <c r="O111" i="106" s="1"/>
  <c r="P111" i="106" s="1"/>
  <c r="Q111" i="106" s="1"/>
  <c r="R111" i="106" s="1"/>
  <c r="C112" i="106"/>
  <c r="D112" i="106" s="1"/>
  <c r="E112" i="106" s="1"/>
  <c r="F112" i="106" s="1"/>
  <c r="G112" i="106" s="1"/>
  <c r="H112" i="106" s="1"/>
  <c r="I112" i="106" s="1"/>
  <c r="J112" i="106" s="1"/>
  <c r="K112" i="106" s="1"/>
  <c r="L112" i="106" s="1"/>
  <c r="M112" i="106" s="1"/>
  <c r="N112" i="106" s="1"/>
  <c r="O112" i="106" s="1"/>
  <c r="P112" i="106" s="1"/>
  <c r="Q112" i="106" s="1"/>
  <c r="R112" i="106" s="1"/>
  <c r="C113" i="106"/>
  <c r="D113" i="106" s="1"/>
  <c r="E113" i="106" s="1"/>
  <c r="F113" i="106" s="1"/>
  <c r="G113" i="106" s="1"/>
  <c r="H113" i="106" s="1"/>
  <c r="I113" i="106" s="1"/>
  <c r="J113" i="106" s="1"/>
  <c r="K113" i="106" s="1"/>
  <c r="L113" i="106" s="1"/>
  <c r="M113" i="106" s="1"/>
  <c r="N113" i="106" s="1"/>
  <c r="O113" i="106" s="1"/>
  <c r="P113" i="106" s="1"/>
  <c r="Q113" i="106" s="1"/>
  <c r="R113" i="106" s="1"/>
  <c r="C114" i="106"/>
  <c r="D114" i="106" s="1"/>
  <c r="E114" i="106" s="1"/>
  <c r="F114" i="106" s="1"/>
  <c r="G114" i="106" s="1"/>
  <c r="H114" i="106" s="1"/>
  <c r="I114" i="106" s="1"/>
  <c r="J114" i="106" s="1"/>
  <c r="K114" i="106" s="1"/>
  <c r="L114" i="106" s="1"/>
  <c r="M114" i="106" s="1"/>
  <c r="N114" i="106" s="1"/>
  <c r="O114" i="106" s="1"/>
  <c r="P114" i="106" s="1"/>
  <c r="Q114" i="106" s="1"/>
  <c r="R114" i="106" s="1"/>
  <c r="C106" i="106"/>
  <c r="D106" i="106" s="1"/>
  <c r="E106" i="106" s="1"/>
  <c r="F106" i="106" s="1"/>
  <c r="G106" i="106" s="1"/>
  <c r="H106" i="106" s="1"/>
  <c r="I106" i="106" s="1"/>
  <c r="J106" i="106" s="1"/>
  <c r="K106" i="106" s="1"/>
  <c r="L106" i="106" s="1"/>
  <c r="M106" i="106" s="1"/>
  <c r="N106" i="106" s="1"/>
  <c r="O106" i="106" s="1"/>
  <c r="P106" i="106" s="1"/>
  <c r="Q106" i="106" s="1"/>
  <c r="R106" i="106" s="1"/>
  <c r="B10825" i="112"/>
  <c r="A10825" i="112" s="1"/>
  <c r="B10826" i="112"/>
  <c r="A10826" i="112" s="1"/>
  <c r="B10827" i="112"/>
  <c r="A10827" i="112" s="1"/>
  <c r="B10828" i="112"/>
  <c r="A10828" i="112" s="1"/>
  <c r="B10829" i="112"/>
  <c r="A10829" i="112" s="1"/>
  <c r="B10830" i="112"/>
  <c r="A10830" i="112" s="1"/>
  <c r="B10831" i="112"/>
  <c r="A10831" i="112" s="1"/>
  <c r="B10832" i="112"/>
  <c r="A10832" i="112" s="1"/>
  <c r="B10833" i="112"/>
  <c r="A10833" i="112" s="1"/>
  <c r="B10834" i="112"/>
  <c r="A10834" i="112" s="1"/>
  <c r="B10835" i="112"/>
  <c r="A10835" i="112" s="1"/>
  <c r="B10836" i="112"/>
  <c r="A10836" i="112" s="1"/>
  <c r="B10837" i="112"/>
  <c r="A10837" i="112" s="1"/>
  <c r="B10838" i="112"/>
  <c r="A10838" i="112" s="1"/>
  <c r="B10839" i="112"/>
  <c r="A10839" i="112" s="1"/>
  <c r="B10840" i="112"/>
  <c r="A10840" i="112" s="1"/>
  <c r="B10841" i="112"/>
  <c r="A10841" i="112" s="1"/>
  <c r="B10842" i="112"/>
  <c r="A10842" i="112" s="1"/>
  <c r="B10843" i="112"/>
  <c r="A10843" i="112" s="1"/>
  <c r="B10844" i="112"/>
  <c r="A10844" i="112" s="1"/>
  <c r="B10845" i="112"/>
  <c r="A10845" i="112" s="1"/>
  <c r="B10846" i="112"/>
  <c r="A10846" i="112" s="1"/>
  <c r="B10847" i="112"/>
  <c r="A10847" i="112" s="1"/>
  <c r="B10848" i="112"/>
  <c r="A10848" i="112" s="1"/>
  <c r="B10849" i="112"/>
  <c r="A10849" i="112" s="1"/>
  <c r="B10850" i="112"/>
  <c r="A10850" i="112" s="1"/>
  <c r="B10851" i="112"/>
  <c r="A10851" i="112" s="1"/>
  <c r="B10852" i="112"/>
  <c r="A10852" i="112" s="1"/>
  <c r="B10853" i="112"/>
  <c r="A10853" i="112" s="1"/>
  <c r="B10854" i="112"/>
  <c r="A10854" i="112" s="1"/>
  <c r="B10855" i="112"/>
  <c r="A10855" i="112" s="1"/>
  <c r="B10856" i="112"/>
  <c r="A10856" i="112" s="1"/>
  <c r="B10857" i="112"/>
  <c r="A10857" i="112" s="1"/>
  <c r="B10858" i="112"/>
  <c r="A10858" i="112" s="1"/>
  <c r="B10859" i="112"/>
  <c r="A10859" i="112" s="1"/>
  <c r="B10860" i="112"/>
  <c r="A10860" i="112" s="1"/>
  <c r="B10861" i="112"/>
  <c r="A10861" i="112" s="1"/>
  <c r="B10862" i="112"/>
  <c r="A10862" i="112" s="1"/>
  <c r="B10863" i="112"/>
  <c r="A10863" i="112" s="1"/>
  <c r="B10864" i="112"/>
  <c r="A10864" i="112" s="1"/>
  <c r="B10865" i="112"/>
  <c r="A10865" i="112" s="1"/>
  <c r="B10866" i="112"/>
  <c r="A10866" i="112" s="1"/>
  <c r="B10867" i="112"/>
  <c r="A10867" i="112" s="1"/>
  <c r="B10868" i="112"/>
  <c r="A10868" i="112" s="1"/>
  <c r="B10869" i="112"/>
  <c r="A10869" i="112" s="1"/>
  <c r="B10870" i="112"/>
  <c r="A10870" i="112" s="1"/>
  <c r="B10871" i="112"/>
  <c r="A10871" i="112" s="1"/>
  <c r="B10872" i="112"/>
  <c r="A10872" i="112" s="1"/>
  <c r="B10873" i="112"/>
  <c r="A10873" i="112" s="1"/>
  <c r="B10874" i="112"/>
  <c r="A10874" i="112" s="1"/>
  <c r="B10875" i="112"/>
  <c r="A10875" i="112" s="1"/>
  <c r="B10876" i="112"/>
  <c r="A10876" i="112" s="1"/>
  <c r="B10877" i="112"/>
  <c r="A10877" i="112" s="1"/>
  <c r="B10878" i="112"/>
  <c r="A10878" i="112" s="1"/>
  <c r="B10879" i="112"/>
  <c r="A10879" i="112" s="1"/>
  <c r="B10880" i="112"/>
  <c r="A10880" i="112" s="1"/>
  <c r="B10881" i="112"/>
  <c r="A10881" i="112" s="1"/>
  <c r="B10882" i="112"/>
  <c r="A10882" i="112" s="1"/>
  <c r="B10883" i="112"/>
  <c r="A10883" i="112" s="1"/>
  <c r="B10884" i="112"/>
  <c r="A10884" i="112" s="1"/>
  <c r="B10885" i="112"/>
  <c r="A10885" i="112" s="1"/>
  <c r="B10886" i="112"/>
  <c r="A10886" i="112" s="1"/>
  <c r="B10887" i="112"/>
  <c r="A10887" i="112" s="1"/>
  <c r="B10888" i="112"/>
  <c r="A10888" i="112" s="1"/>
  <c r="B10889" i="112"/>
  <c r="A10889" i="112" s="1"/>
  <c r="B10890" i="112"/>
  <c r="A10890" i="112" s="1"/>
  <c r="B10891" i="112"/>
  <c r="A10891" i="112" s="1"/>
  <c r="B10892" i="112"/>
  <c r="A10892" i="112" s="1"/>
  <c r="B10893" i="112"/>
  <c r="A10893" i="112" s="1"/>
  <c r="B10894" i="112"/>
  <c r="A10894" i="112" s="1"/>
  <c r="B10895" i="112"/>
  <c r="A10895" i="112" s="1"/>
  <c r="B10896" i="112"/>
  <c r="A10896" i="112" s="1"/>
  <c r="B10897" i="112"/>
  <c r="A10897" i="112" s="1"/>
  <c r="B10898" i="112"/>
  <c r="A10898" i="112" s="1"/>
  <c r="B10899" i="112"/>
  <c r="A10899" i="112" s="1"/>
  <c r="B10900" i="112"/>
  <c r="A10900" i="112" s="1"/>
  <c r="B10901" i="112"/>
  <c r="A10901" i="112" s="1"/>
  <c r="B10902" i="112"/>
  <c r="A10902" i="112" s="1"/>
  <c r="B10903" i="112"/>
  <c r="A10903" i="112" s="1"/>
  <c r="B10904" i="112"/>
  <c r="A10904" i="112" s="1"/>
  <c r="B10905" i="112"/>
  <c r="A10905" i="112" s="1"/>
  <c r="B10906" i="112"/>
  <c r="A10906" i="112" s="1"/>
  <c r="B10907" i="112"/>
  <c r="A10907" i="112" s="1"/>
  <c r="B10908" i="112"/>
  <c r="A10908" i="112" s="1"/>
  <c r="B10909" i="112"/>
  <c r="A10909" i="112" s="1"/>
  <c r="B10910" i="112"/>
  <c r="A10910" i="112" s="1"/>
  <c r="B10911" i="112"/>
  <c r="A10911" i="112" s="1"/>
  <c r="B10912" i="112"/>
  <c r="A10912" i="112" s="1"/>
  <c r="B10913" i="112"/>
  <c r="A10913" i="112" s="1"/>
  <c r="B10914" i="112"/>
  <c r="A10914" i="112" s="1"/>
  <c r="B10915" i="112"/>
  <c r="A10915" i="112" s="1"/>
  <c r="B10916" i="112"/>
  <c r="A10916" i="112" s="1"/>
  <c r="B10917" i="112"/>
  <c r="A10917" i="112" s="1"/>
  <c r="B10918" i="112"/>
  <c r="A10918" i="112" s="1"/>
  <c r="B10919" i="112"/>
  <c r="A10919" i="112" s="1"/>
  <c r="A10920" i="112"/>
  <c r="B10920" i="112"/>
  <c r="B10921" i="112"/>
  <c r="A10921" i="112" s="1"/>
  <c r="B10922" i="112"/>
  <c r="A10922" i="112" s="1"/>
  <c r="B10923" i="112"/>
  <c r="A10923" i="112" s="1"/>
  <c r="B10924" i="112"/>
  <c r="A10924" i="112" s="1"/>
  <c r="B10925" i="112"/>
  <c r="A10925" i="112" s="1"/>
  <c r="B10926" i="112"/>
  <c r="A10926" i="112" s="1"/>
  <c r="B10927" i="112"/>
  <c r="A10927" i="112" s="1"/>
  <c r="B10928" i="112"/>
  <c r="A10928" i="112" s="1"/>
  <c r="B10929" i="112"/>
  <c r="A10929" i="112" s="1"/>
  <c r="B10930" i="112"/>
  <c r="A10930" i="112" s="1"/>
  <c r="B10931" i="112"/>
  <c r="A10931" i="112" s="1"/>
  <c r="B10932" i="112"/>
  <c r="A10932" i="112" s="1"/>
  <c r="B10933" i="112"/>
  <c r="A10933" i="112" s="1"/>
  <c r="B10934" i="112"/>
  <c r="A10934" i="112" s="1"/>
  <c r="B10935" i="112"/>
  <c r="A10935" i="112" s="1"/>
  <c r="A10936" i="112"/>
  <c r="B10936" i="112"/>
  <c r="B10937" i="112"/>
  <c r="A10937" i="112" s="1"/>
  <c r="B10938" i="112"/>
  <c r="A10938" i="112" s="1"/>
  <c r="B10939" i="112"/>
  <c r="A10939" i="112" s="1"/>
  <c r="B10940" i="112"/>
  <c r="A10940" i="112" s="1"/>
  <c r="B10941" i="112"/>
  <c r="A10941" i="112" s="1"/>
  <c r="B10942" i="112"/>
  <c r="A10942" i="112" s="1"/>
  <c r="B10943" i="112"/>
  <c r="A10943" i="112" s="1"/>
  <c r="B10944" i="112"/>
  <c r="A10944" i="112" s="1"/>
  <c r="B10945" i="112"/>
  <c r="A10945" i="112" s="1"/>
  <c r="B10946" i="112"/>
  <c r="A10946" i="112" s="1"/>
  <c r="B10947" i="112"/>
  <c r="A10947" i="112" s="1"/>
  <c r="B10948" i="112"/>
  <c r="A10948" i="112" s="1"/>
  <c r="B10949" i="112"/>
  <c r="A10949" i="112" s="1"/>
  <c r="B10950" i="112"/>
  <c r="A10950" i="112" s="1"/>
  <c r="B10951" i="112"/>
  <c r="A10951" i="112" s="1"/>
  <c r="B10952" i="112"/>
  <c r="A10952" i="112" s="1"/>
  <c r="B10953" i="112"/>
  <c r="A10953" i="112" s="1"/>
  <c r="B10954" i="112"/>
  <c r="A10954" i="112" s="1"/>
  <c r="B10955" i="112"/>
  <c r="A10955" i="112" s="1"/>
  <c r="B10956" i="112"/>
  <c r="A10956" i="112" s="1"/>
  <c r="B10957" i="112"/>
  <c r="A10957" i="112" s="1"/>
  <c r="B10958" i="112"/>
  <c r="A10958" i="112" s="1"/>
  <c r="B10959" i="112"/>
  <c r="A10959" i="112" s="1"/>
  <c r="B10960" i="112"/>
  <c r="A10960" i="112" s="1"/>
  <c r="B10961" i="112"/>
  <c r="A10961" i="112" s="1"/>
  <c r="B10962" i="112"/>
  <c r="A10962" i="112" s="1"/>
  <c r="B10963" i="112"/>
  <c r="A10963" i="112" s="1"/>
  <c r="B10964" i="112"/>
  <c r="A10964" i="112" s="1"/>
  <c r="B10965" i="112"/>
  <c r="A10965" i="112" s="1"/>
  <c r="B10966" i="112"/>
  <c r="A10966" i="112" s="1"/>
  <c r="B10967" i="112"/>
  <c r="A10967" i="112" s="1"/>
  <c r="B10968" i="112"/>
  <c r="A10968" i="112" s="1"/>
  <c r="B10969" i="112"/>
  <c r="A10969" i="112" s="1"/>
  <c r="B10970" i="112"/>
  <c r="A10970" i="112" s="1"/>
  <c r="B10971" i="112"/>
  <c r="A10971" i="112" s="1"/>
  <c r="B10972" i="112"/>
  <c r="A10972" i="112" s="1"/>
  <c r="B10973" i="112"/>
  <c r="A10973" i="112" s="1"/>
  <c r="B10974" i="112"/>
  <c r="A10974" i="112" s="1"/>
  <c r="B10975" i="112"/>
  <c r="A10975" i="112" s="1"/>
  <c r="B10976" i="112"/>
  <c r="A10976" i="112" s="1"/>
  <c r="B10977" i="112"/>
  <c r="A10977" i="112" s="1"/>
  <c r="B10978" i="112"/>
  <c r="A10978" i="112" s="1"/>
  <c r="B10979" i="112"/>
  <c r="A10979" i="112" s="1"/>
  <c r="B10980" i="112"/>
  <c r="A10980" i="112" s="1"/>
  <c r="B10981" i="112"/>
  <c r="A10981" i="112" s="1"/>
  <c r="B10982" i="112"/>
  <c r="A10982" i="112" s="1"/>
  <c r="B10983" i="112"/>
  <c r="A10983" i="112" s="1"/>
  <c r="A10984" i="112"/>
  <c r="B10984" i="112"/>
  <c r="B10985" i="112"/>
  <c r="A10985" i="112" s="1"/>
  <c r="B10986" i="112"/>
  <c r="A10986" i="112" s="1"/>
  <c r="B10987" i="112"/>
  <c r="A10987" i="112" s="1"/>
  <c r="B10988" i="112"/>
  <c r="A10988" i="112" s="1"/>
  <c r="B10989" i="112"/>
  <c r="A10989" i="112" s="1"/>
  <c r="B10990" i="112"/>
  <c r="A10990" i="112" s="1"/>
  <c r="B10991" i="112"/>
  <c r="A10991" i="112" s="1"/>
  <c r="B10992" i="112"/>
  <c r="A10992" i="112" s="1"/>
  <c r="B10993" i="112"/>
  <c r="A10993" i="112" s="1"/>
  <c r="B10994" i="112"/>
  <c r="A10994" i="112" s="1"/>
  <c r="B10995" i="112"/>
  <c r="A10995" i="112" s="1"/>
  <c r="B10996" i="112"/>
  <c r="A10996" i="112" s="1"/>
  <c r="B10997" i="112"/>
  <c r="A10997" i="112" s="1"/>
  <c r="B10998" i="112"/>
  <c r="A10998" i="112" s="1"/>
  <c r="B10999" i="112"/>
  <c r="A10999" i="112" s="1"/>
  <c r="B11000" i="112"/>
  <c r="A11000" i="112" s="1"/>
  <c r="B11001" i="112"/>
  <c r="A11001" i="112" s="1"/>
  <c r="B11002" i="112"/>
  <c r="A11002" i="112" s="1"/>
  <c r="B11003" i="112"/>
  <c r="A11003" i="112" s="1"/>
  <c r="B11004" i="112"/>
  <c r="A11004" i="112" s="1"/>
  <c r="B11005" i="112"/>
  <c r="A11005" i="112" s="1"/>
  <c r="B11006" i="112"/>
  <c r="A11006" i="112" s="1"/>
  <c r="B11007" i="112"/>
  <c r="A11007" i="112" s="1"/>
  <c r="B11008" i="112"/>
  <c r="A11008" i="112" s="1"/>
  <c r="B11009" i="112"/>
  <c r="A11009" i="112" s="1"/>
  <c r="B11010" i="112"/>
  <c r="A11010" i="112" s="1"/>
  <c r="B11011" i="112"/>
  <c r="A11011" i="112" s="1"/>
  <c r="B11012" i="112"/>
  <c r="A11012" i="112" s="1"/>
  <c r="B11013" i="112"/>
  <c r="A11013" i="112" s="1"/>
  <c r="B11014" i="112"/>
  <c r="A11014" i="112" s="1"/>
  <c r="B11015" i="112"/>
  <c r="A11015" i="112" s="1"/>
  <c r="B11016" i="112"/>
  <c r="A11016" i="112" s="1"/>
  <c r="B11017" i="112"/>
  <c r="A11017" i="112" s="1"/>
  <c r="B11018" i="112"/>
  <c r="A11018" i="112" s="1"/>
  <c r="B11019" i="112"/>
  <c r="A11019" i="112" s="1"/>
  <c r="B11020" i="112"/>
  <c r="A11020" i="112" s="1"/>
  <c r="B11021" i="112"/>
  <c r="A11021" i="112" s="1"/>
  <c r="B11022" i="112"/>
  <c r="A11022" i="112" s="1"/>
  <c r="B11023" i="112"/>
  <c r="A11023" i="112" s="1"/>
  <c r="B11024" i="112"/>
  <c r="A11024" i="112" s="1"/>
  <c r="B11025" i="112"/>
  <c r="A11025" i="112" s="1"/>
  <c r="B11026" i="112"/>
  <c r="A11026" i="112" s="1"/>
  <c r="B11027" i="112"/>
  <c r="A11027" i="112" s="1"/>
  <c r="B11028" i="112"/>
  <c r="A11028" i="112" s="1"/>
  <c r="B11029" i="112"/>
  <c r="A11029" i="112" s="1"/>
  <c r="B11030" i="112"/>
  <c r="A11030" i="112" s="1"/>
  <c r="B11031" i="112"/>
  <c r="A11031" i="112" s="1"/>
  <c r="B11032" i="112"/>
  <c r="A11032" i="112" s="1"/>
  <c r="B11033" i="112"/>
  <c r="A11033" i="112" s="1"/>
  <c r="B11034" i="112"/>
  <c r="A11034" i="112" s="1"/>
  <c r="B11035" i="112"/>
  <c r="A11035" i="112" s="1"/>
  <c r="B11036" i="112"/>
  <c r="A11036" i="112" s="1"/>
  <c r="B11037" i="112"/>
  <c r="A11037" i="112" s="1"/>
  <c r="B11038" i="112"/>
  <c r="A11038" i="112" s="1"/>
  <c r="B11039" i="112"/>
  <c r="A11039" i="112" s="1"/>
  <c r="B11040" i="112"/>
  <c r="A11040" i="112" s="1"/>
  <c r="B11041" i="112"/>
  <c r="A11041" i="112" s="1"/>
  <c r="B11042" i="112"/>
  <c r="A11042" i="112" s="1"/>
  <c r="B11043" i="112"/>
  <c r="A11043" i="112" s="1"/>
  <c r="B11044" i="112"/>
  <c r="A11044" i="112" s="1"/>
  <c r="B11045" i="112"/>
  <c r="A11045" i="112" s="1"/>
  <c r="B11046" i="112"/>
  <c r="A11046" i="112" s="1"/>
  <c r="B11047" i="112"/>
  <c r="A11047" i="112" s="1"/>
  <c r="A11048" i="112"/>
  <c r="B11048" i="112"/>
  <c r="B11049" i="112"/>
  <c r="A11049" i="112" s="1"/>
  <c r="B11050" i="112"/>
  <c r="A11050" i="112" s="1"/>
  <c r="B11051" i="112"/>
  <c r="A11051" i="112" s="1"/>
  <c r="B11052" i="112"/>
  <c r="A11052" i="112" s="1"/>
  <c r="B11053" i="112"/>
  <c r="A11053" i="112" s="1"/>
  <c r="B11054" i="112"/>
  <c r="A11054" i="112" s="1"/>
  <c r="B11055" i="112"/>
  <c r="A11055" i="112" s="1"/>
  <c r="B11056" i="112"/>
  <c r="A11056" i="112" s="1"/>
  <c r="B11057" i="112"/>
  <c r="A11057" i="112" s="1"/>
  <c r="B11058" i="112"/>
  <c r="A11058" i="112" s="1"/>
  <c r="B11059" i="112"/>
  <c r="A11059" i="112" s="1"/>
  <c r="B11060" i="112"/>
  <c r="A11060" i="112" s="1"/>
  <c r="B11061" i="112"/>
  <c r="A11061" i="112" s="1"/>
  <c r="B11062" i="112"/>
  <c r="A11062" i="112" s="1"/>
  <c r="B11063" i="112"/>
  <c r="A11063" i="112" s="1"/>
  <c r="A11064" i="112"/>
  <c r="B11064" i="112"/>
  <c r="B11065" i="112"/>
  <c r="A11065" i="112" s="1"/>
  <c r="B11066" i="112"/>
  <c r="A11066" i="112" s="1"/>
  <c r="B11067" i="112"/>
  <c r="A11067" i="112" s="1"/>
  <c r="B11068" i="112"/>
  <c r="A11068" i="112" s="1"/>
  <c r="B11069" i="112"/>
  <c r="A11069" i="112" s="1"/>
  <c r="B11070" i="112"/>
  <c r="A11070" i="112" s="1"/>
  <c r="B11071" i="112"/>
  <c r="A11071" i="112" s="1"/>
  <c r="B11072" i="112"/>
  <c r="A11072" i="112" s="1"/>
  <c r="B11073" i="112"/>
  <c r="A11073" i="112" s="1"/>
  <c r="B11074" i="112"/>
  <c r="A11074" i="112" s="1"/>
  <c r="B11075" i="112"/>
  <c r="A11075" i="112" s="1"/>
  <c r="B11076" i="112"/>
  <c r="A11076" i="112" s="1"/>
  <c r="B11077" i="112"/>
  <c r="A11077" i="112" s="1"/>
  <c r="B11078" i="112"/>
  <c r="A11078" i="112" s="1"/>
  <c r="B11079" i="112"/>
  <c r="A11079" i="112" s="1"/>
  <c r="B11080" i="112"/>
  <c r="A11080" i="112" s="1"/>
  <c r="B11081" i="112"/>
  <c r="A11081" i="112" s="1"/>
  <c r="B11082" i="112"/>
  <c r="A11082" i="112" s="1"/>
  <c r="B11083" i="112"/>
  <c r="A11083" i="112" s="1"/>
  <c r="B11084" i="112"/>
  <c r="A11084" i="112" s="1"/>
  <c r="B11085" i="112"/>
  <c r="A11085" i="112" s="1"/>
  <c r="B11086" i="112"/>
  <c r="A11086" i="112" s="1"/>
  <c r="B11087" i="112"/>
  <c r="A11087" i="112" s="1"/>
  <c r="B11088" i="112"/>
  <c r="A11088" i="112" s="1"/>
  <c r="B11089" i="112"/>
  <c r="A11089" i="112" s="1"/>
  <c r="B11090" i="112"/>
  <c r="A11090" i="112" s="1"/>
  <c r="B11091" i="112"/>
  <c r="A11091" i="112" s="1"/>
  <c r="B11092" i="112"/>
  <c r="A11092" i="112" s="1"/>
  <c r="B11093" i="112"/>
  <c r="A11093" i="112" s="1"/>
  <c r="B11094" i="112"/>
  <c r="A11094" i="112" s="1"/>
  <c r="B11095" i="112"/>
  <c r="A11095" i="112" s="1"/>
  <c r="B11096" i="112"/>
  <c r="A11096" i="112" s="1"/>
  <c r="B11097" i="112"/>
  <c r="A11097" i="112" s="1"/>
  <c r="B11098" i="112"/>
  <c r="A11098" i="112" s="1"/>
  <c r="B4727" i="112"/>
  <c r="A4727" i="112" s="1"/>
  <c r="B4728" i="112"/>
  <c r="A4728" i="112" s="1"/>
  <c r="B4729" i="112"/>
  <c r="A4729" i="112" s="1"/>
  <c r="A4730" i="112"/>
  <c r="B4730" i="112"/>
  <c r="B4731" i="112"/>
  <c r="A4731" i="112" s="1"/>
  <c r="B4732" i="112"/>
  <c r="A4732" i="112" s="1"/>
  <c r="B4733" i="112"/>
  <c r="A4733" i="112" s="1"/>
  <c r="B4734" i="112"/>
  <c r="A4734" i="112" s="1"/>
  <c r="B4735" i="112"/>
  <c r="A4735" i="112" s="1"/>
  <c r="B4736" i="112"/>
  <c r="A4736" i="112" s="1"/>
  <c r="A4737" i="112"/>
  <c r="B4737" i="112"/>
  <c r="B4738" i="112"/>
  <c r="A4738" i="112" s="1"/>
  <c r="B4739" i="112"/>
  <c r="A4739" i="112" s="1"/>
  <c r="B4740" i="112"/>
  <c r="A4740" i="112" s="1"/>
  <c r="B4741" i="112"/>
  <c r="A4741" i="112" s="1"/>
  <c r="A4742" i="112"/>
  <c r="B4742" i="112"/>
  <c r="B4743" i="112"/>
  <c r="A4743" i="112" s="1"/>
  <c r="B4744" i="112"/>
  <c r="A4744" i="112" s="1"/>
  <c r="B4745" i="112"/>
  <c r="A4745" i="112" s="1"/>
  <c r="B4746" i="112"/>
  <c r="A4746" i="112" s="1"/>
  <c r="B4747" i="112"/>
  <c r="A4747" i="112" s="1"/>
  <c r="B4748" i="112"/>
  <c r="A4748" i="112" s="1"/>
  <c r="B4749" i="112"/>
  <c r="A4749" i="112" s="1"/>
  <c r="B4750" i="112"/>
  <c r="A4750" i="112" s="1"/>
  <c r="B4751" i="112"/>
  <c r="A4751" i="112" s="1"/>
  <c r="B4752" i="112"/>
  <c r="A4752" i="112" s="1"/>
  <c r="B4753" i="112"/>
  <c r="A4753" i="112" s="1"/>
  <c r="B4754" i="112"/>
  <c r="A4754" i="112" s="1"/>
  <c r="B4755" i="112"/>
  <c r="A4755" i="112" s="1"/>
  <c r="B4756" i="112"/>
  <c r="A4756" i="112" s="1"/>
  <c r="B4757" i="112"/>
  <c r="A4757" i="112" s="1"/>
  <c r="B4758" i="112"/>
  <c r="A4758" i="112" s="1"/>
  <c r="B4759" i="112"/>
  <c r="A4759" i="112" s="1"/>
  <c r="B4760" i="112"/>
  <c r="A4760" i="112" s="1"/>
  <c r="B4761" i="112"/>
  <c r="A4761" i="112" s="1"/>
  <c r="B4762" i="112"/>
  <c r="A4762" i="112" s="1"/>
  <c r="B4763" i="112"/>
  <c r="A4763" i="112" s="1"/>
  <c r="B4764" i="112"/>
  <c r="A4764" i="112" s="1"/>
  <c r="B4765" i="112"/>
  <c r="A4765" i="112" s="1"/>
  <c r="B4766" i="112"/>
  <c r="A4766" i="112" s="1"/>
  <c r="B4767" i="112"/>
  <c r="A4767" i="112" s="1"/>
  <c r="B4768" i="112"/>
  <c r="A4768" i="112" s="1"/>
  <c r="B4769" i="112"/>
  <c r="A4769" i="112" s="1"/>
  <c r="B4770" i="112"/>
  <c r="A4770" i="112" s="1"/>
  <c r="B4771" i="112"/>
  <c r="A4771" i="112" s="1"/>
  <c r="B4772" i="112"/>
  <c r="A4772" i="112" s="1"/>
  <c r="B4773" i="112"/>
  <c r="A4773" i="112" s="1"/>
  <c r="B4774" i="112"/>
  <c r="A4774" i="112" s="1"/>
  <c r="A4775" i="112"/>
  <c r="B4775" i="112"/>
  <c r="B4776" i="112"/>
  <c r="A4776" i="112" s="1"/>
  <c r="B4777" i="112"/>
  <c r="A4777" i="112" s="1"/>
  <c r="B4778" i="112"/>
  <c r="A4778" i="112" s="1"/>
  <c r="B4779" i="112"/>
  <c r="A4779" i="112" s="1"/>
  <c r="B4780" i="112"/>
  <c r="A4780" i="112" s="1"/>
  <c r="B4781" i="112"/>
  <c r="A4781" i="112" s="1"/>
  <c r="B4782" i="112"/>
  <c r="A4782" i="112" s="1"/>
  <c r="B4783" i="112"/>
  <c r="A4783" i="112" s="1"/>
  <c r="B4784" i="112"/>
  <c r="A4784" i="112" s="1"/>
  <c r="B4785" i="112"/>
  <c r="A4785" i="112" s="1"/>
  <c r="B4786" i="112"/>
  <c r="A4786" i="112" s="1"/>
  <c r="B4787" i="112"/>
  <c r="A4787" i="112" s="1"/>
  <c r="B4788" i="112"/>
  <c r="A4788" i="112" s="1"/>
  <c r="B4789" i="112"/>
  <c r="A4789" i="112" s="1"/>
  <c r="B4790" i="112"/>
  <c r="A4790" i="112" s="1"/>
  <c r="B4791" i="112"/>
  <c r="A4791" i="112" s="1"/>
  <c r="B4792" i="112"/>
  <c r="A4792" i="112" s="1"/>
  <c r="B4793" i="112"/>
  <c r="A4793" i="112" s="1"/>
  <c r="B4794" i="112"/>
  <c r="A4794" i="112" s="1"/>
  <c r="B4795" i="112"/>
  <c r="A4795" i="112" s="1"/>
  <c r="B4796" i="112"/>
  <c r="A4796" i="112" s="1"/>
  <c r="B4797" i="112"/>
  <c r="A4797" i="112" s="1"/>
  <c r="B4798" i="112"/>
  <c r="A4798" i="112" s="1"/>
  <c r="B4799" i="112"/>
  <c r="A4799" i="112" s="1"/>
  <c r="B4800" i="112"/>
  <c r="A4800" i="112" s="1"/>
  <c r="B4801" i="112"/>
  <c r="A4801" i="112" s="1"/>
  <c r="A4802" i="112"/>
  <c r="B4802" i="112"/>
  <c r="B4803" i="112"/>
  <c r="A4803" i="112" s="1"/>
  <c r="B4804" i="112"/>
  <c r="A4804" i="112" s="1"/>
  <c r="B4805" i="112"/>
  <c r="A4805" i="112" s="1"/>
  <c r="B4806" i="112"/>
  <c r="A4806" i="112" s="1"/>
  <c r="A4807" i="112"/>
  <c r="B4807" i="112"/>
  <c r="B4808" i="112"/>
  <c r="A4808" i="112" s="1"/>
  <c r="B4809" i="112"/>
  <c r="A4809" i="112" s="1"/>
  <c r="B4810" i="112"/>
  <c r="A4810" i="112" s="1"/>
  <c r="B4811" i="112"/>
  <c r="A4811" i="112" s="1"/>
  <c r="B4812" i="112"/>
  <c r="A4812" i="112" s="1"/>
  <c r="B4813" i="112"/>
  <c r="A4813" i="112" s="1"/>
  <c r="B4814" i="112"/>
  <c r="A4814" i="112" s="1"/>
  <c r="B4815" i="112"/>
  <c r="A4815" i="112" s="1"/>
  <c r="B4816" i="112"/>
  <c r="A4816" i="112" s="1"/>
  <c r="B4817" i="112"/>
  <c r="A4817" i="112" s="1"/>
  <c r="B4818" i="112"/>
  <c r="A4818" i="112" s="1"/>
  <c r="B4819" i="112"/>
  <c r="A4819" i="112" s="1"/>
  <c r="B4820" i="112"/>
  <c r="A4820" i="112" s="1"/>
  <c r="B4821" i="112"/>
  <c r="A4821" i="112" s="1"/>
  <c r="B4822" i="112"/>
  <c r="A4822" i="112" s="1"/>
  <c r="B4823" i="112"/>
  <c r="A4823" i="112" s="1"/>
  <c r="B4824" i="112"/>
  <c r="A4824" i="112" s="1"/>
  <c r="B4825" i="112"/>
  <c r="A4825" i="112" s="1"/>
  <c r="B4826" i="112"/>
  <c r="A4826" i="112" s="1"/>
  <c r="B4827" i="112"/>
  <c r="A4827" i="112" s="1"/>
  <c r="B4828" i="112"/>
  <c r="A4828" i="112" s="1"/>
  <c r="B4829" i="112"/>
  <c r="A4829" i="112" s="1"/>
  <c r="B4830" i="112"/>
  <c r="A4830" i="112" s="1"/>
  <c r="B4831" i="112"/>
  <c r="A4831" i="112" s="1"/>
  <c r="B4832" i="112"/>
  <c r="A4832" i="112" s="1"/>
  <c r="B4833" i="112"/>
  <c r="A4833" i="112" s="1"/>
  <c r="A4834" i="112"/>
  <c r="B4834" i="112"/>
  <c r="B4835" i="112"/>
  <c r="A4835" i="112" s="1"/>
  <c r="B4836" i="112"/>
  <c r="A4836" i="112" s="1"/>
  <c r="B4837" i="112"/>
  <c r="A4837" i="112" s="1"/>
  <c r="B4838" i="112"/>
  <c r="A4838" i="112" s="1"/>
  <c r="A4839" i="112"/>
  <c r="B4839" i="112"/>
  <c r="B4840" i="112"/>
  <c r="A4840" i="112" s="1"/>
  <c r="A4841" i="112"/>
  <c r="B4841" i="112"/>
  <c r="B4842" i="112"/>
  <c r="A4842" i="112" s="1"/>
  <c r="B4843" i="112"/>
  <c r="A4843" i="112" s="1"/>
  <c r="B4844" i="112"/>
  <c r="A4844" i="112" s="1"/>
  <c r="B4845" i="112"/>
  <c r="A4845" i="112" s="1"/>
  <c r="B4846" i="112"/>
  <c r="A4846" i="112" s="1"/>
  <c r="A4847" i="112"/>
  <c r="B4847" i="112"/>
  <c r="B4848" i="112"/>
  <c r="A4848" i="112" s="1"/>
  <c r="B4849" i="112"/>
  <c r="A4849" i="112" s="1"/>
  <c r="B4850" i="112"/>
  <c r="A4850" i="112" s="1"/>
  <c r="B4851" i="112"/>
  <c r="A4851" i="112" s="1"/>
  <c r="B4852" i="112"/>
  <c r="A4852" i="112" s="1"/>
  <c r="B4853" i="112"/>
  <c r="A4853" i="112" s="1"/>
  <c r="B4854" i="112"/>
  <c r="A4854" i="112" s="1"/>
  <c r="B4855" i="112"/>
  <c r="A4855" i="112" s="1"/>
  <c r="B4856" i="112"/>
  <c r="A4856" i="112" s="1"/>
  <c r="A4857" i="112"/>
  <c r="B4857" i="112"/>
  <c r="A4858" i="112"/>
  <c r="B4858" i="112"/>
  <c r="B4859" i="112"/>
  <c r="A4859" i="112" s="1"/>
  <c r="B4860" i="112"/>
  <c r="A4860" i="112" s="1"/>
  <c r="B4861" i="112"/>
  <c r="A4861" i="112" s="1"/>
  <c r="B4862" i="112"/>
  <c r="A4862" i="112" s="1"/>
  <c r="B4863" i="112"/>
  <c r="A4863" i="112" s="1"/>
  <c r="B4864" i="112"/>
  <c r="A4864" i="112" s="1"/>
  <c r="A4865" i="112"/>
  <c r="B4865" i="112"/>
  <c r="B4866" i="112"/>
  <c r="A4866" i="112" s="1"/>
  <c r="B4867" i="112"/>
  <c r="A4867" i="112" s="1"/>
  <c r="B4868" i="112"/>
  <c r="A4868" i="112" s="1"/>
  <c r="B4869" i="112"/>
  <c r="A4869" i="112" s="1"/>
  <c r="A4870" i="112"/>
  <c r="B4870" i="112"/>
  <c r="B4871" i="112"/>
  <c r="A4871" i="112" s="1"/>
  <c r="B4872" i="112"/>
  <c r="A4872" i="112" s="1"/>
  <c r="B4873" i="112"/>
  <c r="A4873" i="112" s="1"/>
  <c r="B4874" i="112"/>
  <c r="A4874" i="112" s="1"/>
  <c r="B4875" i="112"/>
  <c r="A4875" i="112" s="1"/>
  <c r="B4876" i="112"/>
  <c r="A4876" i="112" s="1"/>
  <c r="B4877" i="112"/>
  <c r="A4877" i="112" s="1"/>
  <c r="B4878" i="112"/>
  <c r="A4878" i="112" s="1"/>
  <c r="B4879" i="112"/>
  <c r="A4879" i="112" s="1"/>
  <c r="B4880" i="112"/>
  <c r="A4880" i="112" s="1"/>
  <c r="B4881" i="112"/>
  <c r="A4881" i="112" s="1"/>
  <c r="B4882" i="112"/>
  <c r="A4882" i="112" s="1"/>
  <c r="B4883" i="112"/>
  <c r="A4883" i="112" s="1"/>
  <c r="B4884" i="112"/>
  <c r="A4884" i="112" s="1"/>
  <c r="B4885" i="112"/>
  <c r="A4885" i="112" s="1"/>
  <c r="B4886" i="112"/>
  <c r="A4886" i="112" s="1"/>
  <c r="B4887" i="112"/>
  <c r="A4887" i="112" s="1"/>
  <c r="B4888" i="112"/>
  <c r="A4888" i="112" s="1"/>
  <c r="B4889" i="112"/>
  <c r="A4889" i="112" s="1"/>
  <c r="B4890" i="112"/>
  <c r="A4890" i="112" s="1"/>
  <c r="B4891" i="112"/>
  <c r="A4891" i="112" s="1"/>
  <c r="B4892" i="112"/>
  <c r="A4892" i="112" s="1"/>
  <c r="B4893" i="112"/>
  <c r="A4893" i="112" s="1"/>
  <c r="B4894" i="112"/>
  <c r="A4894" i="112" s="1"/>
  <c r="B4895" i="112"/>
  <c r="A4895" i="112" s="1"/>
  <c r="B4896" i="112"/>
  <c r="A4896" i="112" s="1"/>
  <c r="A4897" i="112"/>
  <c r="B4897" i="112"/>
  <c r="B4898" i="112"/>
  <c r="A4898" i="112" s="1"/>
  <c r="B4899" i="112"/>
  <c r="A4899" i="112" s="1"/>
  <c r="B4900" i="112"/>
  <c r="A4900" i="112" s="1"/>
  <c r="B4901" i="112"/>
  <c r="A4901" i="112" s="1"/>
  <c r="B4902" i="112"/>
  <c r="A4902" i="112" s="1"/>
  <c r="A4903" i="112"/>
  <c r="B4903" i="112"/>
  <c r="B4904" i="112"/>
  <c r="A4904" i="112" s="1"/>
  <c r="B4905" i="112"/>
  <c r="A4905" i="112" s="1"/>
  <c r="B4906" i="112"/>
  <c r="A4906" i="112" s="1"/>
  <c r="B4907" i="112"/>
  <c r="A4907" i="112" s="1"/>
  <c r="B4908" i="112"/>
  <c r="A4908" i="112" s="1"/>
  <c r="B4909" i="112"/>
  <c r="A4909" i="112" s="1"/>
  <c r="B4910" i="112"/>
  <c r="A4910" i="112" s="1"/>
  <c r="B4911" i="112"/>
  <c r="A4911" i="112" s="1"/>
  <c r="B4912" i="112"/>
  <c r="A4912" i="112" s="1"/>
  <c r="B4913" i="112"/>
  <c r="A4913" i="112" s="1"/>
  <c r="B4914" i="112"/>
  <c r="A4914" i="112" s="1"/>
  <c r="B4915" i="112"/>
  <c r="A4915" i="112" s="1"/>
  <c r="B4916" i="112"/>
  <c r="A4916" i="112" s="1"/>
  <c r="B4917" i="112"/>
  <c r="A4917" i="112" s="1"/>
  <c r="B4918" i="112"/>
  <c r="A4918" i="112" s="1"/>
  <c r="B4919" i="112"/>
  <c r="A4919" i="112" s="1"/>
  <c r="B4920" i="112"/>
  <c r="A4920" i="112" s="1"/>
  <c r="B4921" i="112"/>
  <c r="A4921" i="112" s="1"/>
  <c r="B4922" i="112"/>
  <c r="A4922" i="112" s="1"/>
  <c r="B4923" i="112"/>
  <c r="A4923" i="112" s="1"/>
  <c r="B4924" i="112"/>
  <c r="A4924" i="112" s="1"/>
  <c r="B4925" i="112"/>
  <c r="A4925" i="112" s="1"/>
  <c r="B4926" i="112"/>
  <c r="A4926" i="112" s="1"/>
  <c r="B4927" i="112"/>
  <c r="A4927" i="112" s="1"/>
  <c r="B4928" i="112"/>
  <c r="A4928" i="112" s="1"/>
  <c r="B4929" i="112"/>
  <c r="A4929" i="112" s="1"/>
  <c r="A4930" i="112"/>
  <c r="B4930" i="112"/>
  <c r="B4931" i="112"/>
  <c r="A4931" i="112" s="1"/>
  <c r="B4932" i="112"/>
  <c r="A4932" i="112" s="1"/>
  <c r="B4933" i="112"/>
  <c r="A4933" i="112" s="1"/>
  <c r="B4934" i="112"/>
  <c r="A4934" i="112" s="1"/>
  <c r="A4935" i="112"/>
  <c r="B4935" i="112"/>
  <c r="B4936" i="112"/>
  <c r="A4936" i="112" s="1"/>
  <c r="B4937" i="112"/>
  <c r="A4937" i="112" s="1"/>
  <c r="B4938" i="112"/>
  <c r="A4938" i="112" s="1"/>
  <c r="B4939" i="112"/>
  <c r="A4939" i="112" s="1"/>
  <c r="B4940" i="112"/>
  <c r="A4940" i="112" s="1"/>
  <c r="B4941" i="112"/>
  <c r="A4941" i="112" s="1"/>
  <c r="B4942" i="112"/>
  <c r="A4942" i="112" s="1"/>
  <c r="B4943" i="112"/>
  <c r="A4943" i="112" s="1"/>
  <c r="B4944" i="112"/>
  <c r="A4944" i="112" s="1"/>
  <c r="B4945" i="112"/>
  <c r="A4945" i="112" s="1"/>
  <c r="B4946" i="112"/>
  <c r="A4946" i="112" s="1"/>
  <c r="B4947" i="112"/>
  <c r="A4947" i="112" s="1"/>
  <c r="B4948" i="112"/>
  <c r="A4948" i="112" s="1"/>
  <c r="B4949" i="112"/>
  <c r="A4949" i="112" s="1"/>
  <c r="B4950" i="112"/>
  <c r="A4950" i="112" s="1"/>
  <c r="B4951" i="112"/>
  <c r="A4951" i="112" s="1"/>
  <c r="B4952" i="112"/>
  <c r="A4952" i="112" s="1"/>
  <c r="B4953" i="112"/>
  <c r="A4953" i="112" s="1"/>
  <c r="B4954" i="112"/>
  <c r="A4954" i="112" s="1"/>
  <c r="B4955" i="112"/>
  <c r="A4955" i="112" s="1"/>
  <c r="B4956" i="112"/>
  <c r="A4956" i="112" s="1"/>
  <c r="B4957" i="112"/>
  <c r="A4957" i="112" s="1"/>
  <c r="B4958" i="112"/>
  <c r="A4958" i="112" s="1"/>
  <c r="B4959" i="112"/>
  <c r="A4959" i="112" s="1"/>
  <c r="B4960" i="112"/>
  <c r="A4960" i="112" s="1"/>
  <c r="B4961" i="112"/>
  <c r="A4961" i="112" s="1"/>
  <c r="A4962" i="112"/>
  <c r="B4962" i="112"/>
  <c r="B4963" i="112"/>
  <c r="A4963" i="112" s="1"/>
  <c r="B4964" i="112"/>
  <c r="A4964" i="112" s="1"/>
  <c r="B4965" i="112"/>
  <c r="A4965" i="112" s="1"/>
  <c r="B4966" i="112"/>
  <c r="A4966" i="112" s="1"/>
  <c r="A4967" i="112"/>
  <c r="B4967" i="112"/>
  <c r="B4968" i="112"/>
  <c r="A4968" i="112" s="1"/>
  <c r="B4969" i="112"/>
  <c r="A4969" i="112" s="1"/>
  <c r="B4970" i="112"/>
  <c r="A4970" i="112" s="1"/>
  <c r="B4971" i="112"/>
  <c r="A4971" i="112" s="1"/>
  <c r="B4972" i="112"/>
  <c r="A4972" i="112" s="1"/>
  <c r="B4973" i="112"/>
  <c r="A4973" i="112" s="1"/>
  <c r="B4974" i="112"/>
  <c r="A4974" i="112" s="1"/>
  <c r="B4975" i="112"/>
  <c r="A4975" i="112" s="1"/>
  <c r="B4976" i="112"/>
  <c r="A4976" i="112" s="1"/>
  <c r="B4977" i="112"/>
  <c r="A4977" i="112" s="1"/>
  <c r="A4978" i="112"/>
  <c r="B4978" i="112"/>
  <c r="B4979" i="112"/>
  <c r="A4979" i="112" s="1"/>
  <c r="B4980" i="112"/>
  <c r="A4980" i="112" s="1"/>
  <c r="B4981" i="112"/>
  <c r="A4981" i="112" s="1"/>
  <c r="B4982" i="112"/>
  <c r="A4982" i="112" s="1"/>
  <c r="B4983" i="112"/>
  <c r="A4983" i="112" s="1"/>
  <c r="B4984" i="112"/>
  <c r="A4984" i="112" s="1"/>
  <c r="A4985" i="112"/>
  <c r="B4985" i="112"/>
  <c r="A4986" i="112"/>
  <c r="B4986" i="112"/>
  <c r="B4987" i="112"/>
  <c r="A4987" i="112" s="1"/>
  <c r="B4988" i="112"/>
  <c r="A4988" i="112" s="1"/>
  <c r="B4989" i="112"/>
  <c r="A4989" i="112" s="1"/>
  <c r="B4990" i="112"/>
  <c r="A4990" i="112" s="1"/>
  <c r="B4991" i="112"/>
  <c r="A4991" i="112" s="1"/>
  <c r="B4992" i="112"/>
  <c r="A4992" i="112" s="1"/>
  <c r="A4993" i="112"/>
  <c r="B4993" i="112"/>
  <c r="B4994" i="112"/>
  <c r="A4994" i="112" s="1"/>
  <c r="B4995" i="112"/>
  <c r="A4995" i="112" s="1"/>
  <c r="B4996" i="112"/>
  <c r="A4996" i="112" s="1"/>
  <c r="B4997" i="112"/>
  <c r="A4997" i="112" s="1"/>
  <c r="A4998" i="112"/>
  <c r="B4998" i="112"/>
  <c r="B4999" i="112"/>
  <c r="A4999" i="112" s="1"/>
  <c r="B5000" i="112"/>
  <c r="A5000" i="112" s="1"/>
  <c r="B5001" i="112"/>
  <c r="A5001" i="112" s="1"/>
  <c r="B5002" i="112"/>
  <c r="A5002" i="112" s="1"/>
  <c r="B5003" i="112"/>
  <c r="A5003" i="112" s="1"/>
  <c r="B5004" i="112"/>
  <c r="A5004" i="112" s="1"/>
  <c r="B5005" i="112"/>
  <c r="A5005" i="112" s="1"/>
  <c r="B5006" i="112"/>
  <c r="A5006" i="112" s="1"/>
  <c r="B5007" i="112"/>
  <c r="A5007" i="112" s="1"/>
  <c r="B5008" i="112"/>
  <c r="A5008" i="112" s="1"/>
  <c r="B5009" i="112"/>
  <c r="A5009" i="112" s="1"/>
  <c r="A5010" i="112"/>
  <c r="B5010" i="112"/>
  <c r="B5011" i="112"/>
  <c r="A5011" i="112" s="1"/>
  <c r="B5012" i="112"/>
  <c r="A5012" i="112" s="1"/>
  <c r="B5013" i="112"/>
  <c r="A5013" i="112" s="1"/>
  <c r="B5014" i="112"/>
  <c r="A5014" i="112" s="1"/>
  <c r="B5015" i="112"/>
  <c r="A5015" i="112" s="1"/>
  <c r="A5016" i="112"/>
  <c r="B5016" i="112"/>
  <c r="B5017" i="112"/>
  <c r="A5017" i="112" s="1"/>
  <c r="B5018" i="112"/>
  <c r="A5018" i="112" s="1"/>
  <c r="B5019" i="112"/>
  <c r="A5019" i="112" s="1"/>
  <c r="B5020" i="112"/>
  <c r="A5020" i="112" s="1"/>
  <c r="B5021" i="112"/>
  <c r="A5021" i="112" s="1"/>
  <c r="B5022" i="112"/>
  <c r="A5022" i="112" s="1"/>
  <c r="B5023" i="112"/>
  <c r="A5023" i="112" s="1"/>
  <c r="B5024" i="112"/>
  <c r="A5024" i="112" s="1"/>
  <c r="B5025" i="112"/>
  <c r="A5025" i="112" s="1"/>
  <c r="B5026" i="112"/>
  <c r="A5026" i="112" s="1"/>
  <c r="B5027" i="112"/>
  <c r="A5027" i="112" s="1"/>
  <c r="B5028" i="112"/>
  <c r="A5028" i="112" s="1"/>
  <c r="B5029" i="112"/>
  <c r="A5029" i="112" s="1"/>
  <c r="B5030" i="112"/>
  <c r="A5030" i="112" s="1"/>
  <c r="B5031" i="112"/>
  <c r="A5031" i="112" s="1"/>
  <c r="B5032" i="112"/>
  <c r="A5032" i="112" s="1"/>
  <c r="B5033" i="112"/>
  <c r="A5033" i="112" s="1"/>
  <c r="B5034" i="112"/>
  <c r="A5034" i="112" s="1"/>
  <c r="B5035" i="112"/>
  <c r="A5035" i="112" s="1"/>
  <c r="B5036" i="112"/>
  <c r="A5036" i="112" s="1"/>
  <c r="B5037" i="112"/>
  <c r="A5037" i="112" s="1"/>
  <c r="B5038" i="112"/>
  <c r="A5038" i="112" s="1"/>
  <c r="B5039" i="112"/>
  <c r="A5039" i="112" s="1"/>
  <c r="B5040" i="112"/>
  <c r="A5040" i="112" s="1"/>
  <c r="B5041" i="112"/>
  <c r="A5041" i="112" s="1"/>
  <c r="B5042" i="112"/>
  <c r="A5042" i="112" s="1"/>
  <c r="B5043" i="112"/>
  <c r="A5043" i="112" s="1"/>
  <c r="B5044" i="112"/>
  <c r="A5044" i="112" s="1"/>
  <c r="B5045" i="112"/>
  <c r="A5045" i="112" s="1"/>
  <c r="B5046" i="112"/>
  <c r="A5046" i="112" s="1"/>
  <c r="B5047" i="112"/>
  <c r="A5047" i="112" s="1"/>
  <c r="B5048" i="112"/>
  <c r="A5048" i="112" s="1"/>
  <c r="A5049" i="112"/>
  <c r="B5049" i="112"/>
  <c r="B5050" i="112"/>
  <c r="A5050" i="112" s="1"/>
  <c r="B5051" i="112"/>
  <c r="A5051" i="112" s="1"/>
  <c r="B5052" i="112"/>
  <c r="A5052" i="112" s="1"/>
  <c r="B5053" i="112"/>
  <c r="A5053" i="112" s="1"/>
  <c r="B5054" i="112"/>
  <c r="A5054" i="112" s="1"/>
  <c r="B5055" i="112"/>
  <c r="A5055" i="112" s="1"/>
  <c r="B5056" i="112"/>
  <c r="A5056" i="112" s="1"/>
  <c r="B5057" i="112"/>
  <c r="A5057" i="112" s="1"/>
  <c r="B5058" i="112"/>
  <c r="A5058" i="112" s="1"/>
  <c r="B5059" i="112"/>
  <c r="A5059" i="112" s="1"/>
  <c r="B5060" i="112"/>
  <c r="A5060" i="112" s="1"/>
  <c r="B5061" i="112"/>
  <c r="A5061" i="112" s="1"/>
  <c r="B5062" i="112"/>
  <c r="A5062" i="112" s="1"/>
  <c r="B5063" i="112"/>
  <c r="A5063" i="112" s="1"/>
  <c r="A5064" i="112"/>
  <c r="B5064" i="112"/>
  <c r="A5065" i="112"/>
  <c r="B5065" i="112"/>
  <c r="A5066" i="112"/>
  <c r="B5066" i="112"/>
  <c r="B5067" i="112"/>
  <c r="A5067" i="112" s="1"/>
  <c r="B5068" i="112"/>
  <c r="A5068" i="112" s="1"/>
  <c r="B5069" i="112"/>
  <c r="A5069" i="112" s="1"/>
  <c r="B5070" i="112"/>
  <c r="A5070" i="112" s="1"/>
  <c r="A5071" i="112"/>
  <c r="B5071" i="112"/>
  <c r="B5072" i="112"/>
  <c r="A5072" i="112" s="1"/>
  <c r="B5073" i="112"/>
  <c r="A5073" i="112" s="1"/>
  <c r="B5074" i="112"/>
  <c r="A5074" i="112" s="1"/>
  <c r="B5075" i="112"/>
  <c r="A5075" i="112" s="1"/>
  <c r="B5076" i="112"/>
  <c r="A5076" i="112" s="1"/>
  <c r="B5077" i="112"/>
  <c r="A5077" i="112" s="1"/>
  <c r="B5078" i="112"/>
  <c r="A5078" i="112" s="1"/>
  <c r="B5079" i="112"/>
  <c r="A5079" i="112" s="1"/>
  <c r="B5080" i="112"/>
  <c r="A5080" i="112" s="1"/>
  <c r="B5081" i="112"/>
  <c r="A5081" i="112" s="1"/>
  <c r="B5082" i="112"/>
  <c r="A5082" i="112" s="1"/>
  <c r="B5083" i="112"/>
  <c r="A5083" i="112" s="1"/>
  <c r="B5084" i="112"/>
  <c r="A5084" i="112" s="1"/>
  <c r="B5085" i="112"/>
  <c r="A5085" i="112" s="1"/>
  <c r="B5086" i="112"/>
  <c r="A5086" i="112" s="1"/>
  <c r="B5087" i="112"/>
  <c r="A5087" i="112" s="1"/>
  <c r="A5088" i="112"/>
  <c r="B5088" i="112"/>
  <c r="B5089" i="112"/>
  <c r="A5089" i="112" s="1"/>
  <c r="A5090" i="112"/>
  <c r="B5090" i="112"/>
  <c r="B5091" i="112"/>
  <c r="A5091" i="112" s="1"/>
  <c r="B5092" i="112"/>
  <c r="A5092" i="112" s="1"/>
  <c r="B5093" i="112"/>
  <c r="A5093" i="112" s="1"/>
  <c r="B5094" i="112"/>
  <c r="A5094" i="112" s="1"/>
  <c r="B5095" i="112"/>
  <c r="A5095" i="112" s="1"/>
  <c r="B5096" i="112"/>
  <c r="A5096" i="112" s="1"/>
  <c r="B5097" i="112"/>
  <c r="A5097" i="112" s="1"/>
  <c r="B5098" i="112"/>
  <c r="A5098" i="112" s="1"/>
  <c r="B5099" i="112"/>
  <c r="A5099" i="112" s="1"/>
  <c r="B5100" i="112"/>
  <c r="A5100" i="112" s="1"/>
  <c r="B5101" i="112"/>
  <c r="A5101" i="112" s="1"/>
  <c r="B5102" i="112"/>
  <c r="A5102" i="112" s="1"/>
  <c r="B5103" i="112"/>
  <c r="A5103" i="112" s="1"/>
  <c r="B5104" i="112"/>
  <c r="A5104" i="112" s="1"/>
  <c r="B5105" i="112"/>
  <c r="A5105" i="112" s="1"/>
  <c r="A5106" i="112"/>
  <c r="B5106" i="112"/>
  <c r="B5107" i="112"/>
  <c r="A5107" i="112" s="1"/>
  <c r="B5108" i="112"/>
  <c r="A5108" i="112" s="1"/>
  <c r="B5109" i="112"/>
  <c r="A5109" i="112" s="1"/>
  <c r="B5110" i="112"/>
  <c r="A5110" i="112" s="1"/>
  <c r="B5111" i="112"/>
  <c r="A5111" i="112" s="1"/>
  <c r="A5112" i="112"/>
  <c r="B5112" i="112"/>
  <c r="B5113" i="112"/>
  <c r="A5113" i="112" s="1"/>
  <c r="A5114" i="112"/>
  <c r="B5114" i="112"/>
  <c r="B5115" i="112"/>
  <c r="A5115" i="112" s="1"/>
  <c r="B5116" i="112"/>
  <c r="A5116" i="112" s="1"/>
  <c r="B5117" i="112"/>
  <c r="A5117" i="112" s="1"/>
  <c r="A5118" i="112"/>
  <c r="B5118" i="112"/>
  <c r="B5119" i="112"/>
  <c r="A5119" i="112" s="1"/>
  <c r="B5120" i="112"/>
  <c r="A5120" i="112" s="1"/>
  <c r="B5121" i="112"/>
  <c r="A5121" i="112" s="1"/>
  <c r="B5122" i="112"/>
  <c r="A5122" i="112" s="1"/>
  <c r="B5123" i="112"/>
  <c r="A5123" i="112" s="1"/>
  <c r="B5124" i="112"/>
  <c r="A5124" i="112" s="1"/>
  <c r="B5125" i="112"/>
  <c r="A5125" i="112" s="1"/>
  <c r="B5126" i="112"/>
  <c r="A5126" i="112" s="1"/>
  <c r="B5127" i="112"/>
  <c r="A5127" i="112" s="1"/>
  <c r="B5128" i="112"/>
  <c r="A5128" i="112" s="1"/>
  <c r="B5129" i="112"/>
  <c r="A5129" i="112" s="1"/>
  <c r="B5130" i="112"/>
  <c r="A5130" i="112" s="1"/>
  <c r="B5131" i="112"/>
  <c r="A5131" i="112" s="1"/>
  <c r="B5132" i="112"/>
  <c r="A5132" i="112" s="1"/>
  <c r="B5133" i="112"/>
  <c r="A5133" i="112" s="1"/>
  <c r="B5134" i="112"/>
  <c r="A5134" i="112" s="1"/>
  <c r="B5135" i="112"/>
  <c r="A5135" i="112" s="1"/>
  <c r="B5136" i="112"/>
  <c r="A5136" i="112" s="1"/>
  <c r="B5137" i="112"/>
  <c r="A5137" i="112" s="1"/>
  <c r="B5138" i="112"/>
  <c r="A5138" i="112" s="1"/>
  <c r="B5139" i="112"/>
  <c r="A5139" i="112" s="1"/>
  <c r="B5140" i="112"/>
  <c r="A5140" i="112" s="1"/>
  <c r="B5141" i="112"/>
  <c r="A5141" i="112" s="1"/>
  <c r="B5142" i="112"/>
  <c r="A5142" i="112" s="1"/>
  <c r="B5143" i="112"/>
  <c r="A5143" i="112" s="1"/>
  <c r="B5144" i="112"/>
  <c r="A5144" i="112" s="1"/>
  <c r="B5145" i="112"/>
  <c r="A5145" i="112" s="1"/>
  <c r="B5146" i="112"/>
  <c r="A5146" i="112" s="1"/>
  <c r="B5147" i="112"/>
  <c r="A5147" i="112" s="1"/>
  <c r="B5148" i="112"/>
  <c r="A5148" i="112" s="1"/>
  <c r="B5149" i="112"/>
  <c r="A5149" i="112" s="1"/>
  <c r="B5150" i="112"/>
  <c r="A5150" i="112" s="1"/>
  <c r="B5151" i="112"/>
  <c r="A5151" i="112" s="1"/>
  <c r="B5152" i="112"/>
  <c r="A5152" i="112" s="1"/>
  <c r="B5153" i="112"/>
  <c r="A5153" i="112" s="1"/>
  <c r="B5154" i="112"/>
  <c r="A5154" i="112" s="1"/>
  <c r="B5155" i="112"/>
  <c r="A5155" i="112" s="1"/>
  <c r="B5156" i="112"/>
  <c r="A5156" i="112" s="1"/>
  <c r="B5157" i="112"/>
  <c r="A5157" i="112" s="1"/>
  <c r="B5158" i="112"/>
  <c r="A5158" i="112" s="1"/>
  <c r="B5159" i="112"/>
  <c r="A5159" i="112" s="1"/>
  <c r="B5160" i="112"/>
  <c r="A5160" i="112" s="1"/>
  <c r="B5161" i="112"/>
  <c r="A5161" i="112" s="1"/>
  <c r="A5162" i="112"/>
  <c r="B5162" i="112"/>
  <c r="B5163" i="112"/>
  <c r="A5163" i="112" s="1"/>
  <c r="B5164" i="112"/>
  <c r="A5164" i="112" s="1"/>
  <c r="B5165" i="112"/>
  <c r="A5165" i="112" s="1"/>
  <c r="B5166" i="112"/>
  <c r="A5166" i="112" s="1"/>
  <c r="B5167" i="112"/>
  <c r="A5167" i="112" s="1"/>
  <c r="B5168" i="112"/>
  <c r="A5168" i="112" s="1"/>
  <c r="B5169" i="112"/>
  <c r="A5169" i="112" s="1"/>
  <c r="B5170" i="112"/>
  <c r="A5170" i="112" s="1"/>
  <c r="B5171" i="112"/>
  <c r="A5171" i="112" s="1"/>
  <c r="B5172" i="112"/>
  <c r="A5172" i="112" s="1"/>
  <c r="B5173" i="112"/>
  <c r="A5173" i="112" s="1"/>
  <c r="B5174" i="112"/>
  <c r="A5174" i="112" s="1"/>
  <c r="B5175" i="112"/>
  <c r="A5175" i="112" s="1"/>
  <c r="B5176" i="112"/>
  <c r="A5176" i="112" s="1"/>
  <c r="B5177" i="112"/>
  <c r="A5177" i="112" s="1"/>
  <c r="B5178" i="112"/>
  <c r="A5178" i="112" s="1"/>
  <c r="B5179" i="112"/>
  <c r="A5179" i="112" s="1"/>
  <c r="B5180" i="112"/>
  <c r="A5180" i="112" s="1"/>
  <c r="B5181" i="112"/>
  <c r="A5181" i="112" s="1"/>
  <c r="B5182" i="112"/>
  <c r="A5182" i="112" s="1"/>
  <c r="B5183" i="112"/>
  <c r="A5183" i="112" s="1"/>
  <c r="B5184" i="112"/>
  <c r="A5184" i="112" s="1"/>
  <c r="B5185" i="112"/>
  <c r="A5185" i="112" s="1"/>
  <c r="B5186" i="112"/>
  <c r="A5186" i="112" s="1"/>
  <c r="B5187" i="112"/>
  <c r="A5187" i="112" s="1"/>
  <c r="B5188" i="112"/>
  <c r="A5188" i="112" s="1"/>
  <c r="B5189" i="112"/>
  <c r="A5189" i="112" s="1"/>
  <c r="B5190" i="112"/>
  <c r="A5190" i="112" s="1"/>
  <c r="A5191" i="112"/>
  <c r="B5191" i="112"/>
  <c r="B5192" i="112"/>
  <c r="A5192" i="112" s="1"/>
  <c r="B5193" i="112"/>
  <c r="A5193" i="112" s="1"/>
  <c r="B5194" i="112"/>
  <c r="A5194" i="112" s="1"/>
  <c r="B5195" i="112"/>
  <c r="A5195" i="112" s="1"/>
  <c r="B5196" i="112"/>
  <c r="A5196" i="112" s="1"/>
  <c r="B5197" i="112"/>
  <c r="A5197" i="112" s="1"/>
  <c r="B5198" i="112"/>
  <c r="A5198" i="112" s="1"/>
  <c r="B5199" i="112"/>
  <c r="A5199" i="112" s="1"/>
  <c r="B5200" i="112"/>
  <c r="A5200" i="112" s="1"/>
  <c r="A5201" i="112"/>
  <c r="B5201" i="112"/>
  <c r="B5202" i="112"/>
  <c r="A5202" i="112" s="1"/>
  <c r="B5203" i="112"/>
  <c r="A5203" i="112" s="1"/>
  <c r="B5204" i="112"/>
  <c r="A5204" i="112" s="1"/>
  <c r="B5205" i="112"/>
  <c r="A5205" i="112" s="1"/>
  <c r="B5206" i="112"/>
  <c r="A5206" i="112" s="1"/>
  <c r="B5207" i="112"/>
  <c r="A5207" i="112" s="1"/>
  <c r="A5208" i="112"/>
  <c r="B5208" i="112"/>
  <c r="B5209" i="112"/>
  <c r="A5209" i="112" s="1"/>
  <c r="B5210" i="112"/>
  <c r="A5210" i="112" s="1"/>
  <c r="B5211" i="112"/>
  <c r="A5211" i="112" s="1"/>
  <c r="B5212" i="112"/>
  <c r="A5212" i="112" s="1"/>
  <c r="B5213" i="112"/>
  <c r="A5213" i="112" s="1"/>
  <c r="B5214" i="112"/>
  <c r="A5214" i="112" s="1"/>
  <c r="B5215" i="112"/>
  <c r="A5215" i="112" s="1"/>
  <c r="B5216" i="112"/>
  <c r="A5216" i="112" s="1"/>
  <c r="B5217" i="112"/>
  <c r="A5217" i="112" s="1"/>
  <c r="A5218" i="112"/>
  <c r="B5218" i="112"/>
  <c r="B5219" i="112"/>
  <c r="A5219" i="112" s="1"/>
  <c r="B5220" i="112"/>
  <c r="A5220" i="112" s="1"/>
  <c r="B5221" i="112"/>
  <c r="A5221" i="112" s="1"/>
  <c r="B5222" i="112"/>
  <c r="A5222" i="112" s="1"/>
  <c r="B5223" i="112"/>
  <c r="A5223" i="112" s="1"/>
  <c r="B5224" i="112"/>
  <c r="A5224" i="112" s="1"/>
  <c r="B5225" i="112"/>
  <c r="A5225" i="112" s="1"/>
  <c r="B5226" i="112"/>
  <c r="A5226" i="112" s="1"/>
  <c r="B5227" i="112"/>
  <c r="A5227" i="112" s="1"/>
  <c r="B5228" i="112"/>
  <c r="A5228" i="112" s="1"/>
  <c r="B5229" i="112"/>
  <c r="A5229" i="112" s="1"/>
  <c r="B5230" i="112"/>
  <c r="A5230" i="112" s="1"/>
  <c r="B5231" i="112"/>
  <c r="A5231" i="112" s="1"/>
  <c r="B5232" i="112"/>
  <c r="A5232" i="112" s="1"/>
  <c r="B5233" i="112"/>
  <c r="A5233" i="112" s="1"/>
  <c r="A5234" i="112"/>
  <c r="B5234" i="112"/>
  <c r="B5235" i="112"/>
  <c r="A5235" i="112" s="1"/>
  <c r="B5236" i="112"/>
  <c r="A5236" i="112" s="1"/>
  <c r="B5237" i="112"/>
  <c r="A5237" i="112" s="1"/>
  <c r="B5238" i="112"/>
  <c r="A5238" i="112" s="1"/>
  <c r="A5239" i="112"/>
  <c r="B5239" i="112"/>
  <c r="B5240" i="112"/>
  <c r="A5240" i="112" s="1"/>
  <c r="B5241" i="112"/>
  <c r="A5241" i="112" s="1"/>
  <c r="B5242" i="112"/>
  <c r="A5242" i="112" s="1"/>
  <c r="B5243" i="112"/>
  <c r="A5243" i="112" s="1"/>
  <c r="B5244" i="112"/>
  <c r="A5244" i="112" s="1"/>
  <c r="B5245" i="112"/>
  <c r="A5245" i="112" s="1"/>
  <c r="B5246" i="112"/>
  <c r="A5246" i="112" s="1"/>
  <c r="B5247" i="112"/>
  <c r="A5247" i="112" s="1"/>
  <c r="B5248" i="112"/>
  <c r="A5248" i="112" s="1"/>
  <c r="B5249" i="112"/>
  <c r="A5249" i="112" s="1"/>
  <c r="B5250" i="112"/>
  <c r="A5250" i="112" s="1"/>
  <c r="B5251" i="112"/>
  <c r="A5251" i="112" s="1"/>
  <c r="B5252" i="112"/>
  <c r="A5252" i="112" s="1"/>
  <c r="B5253" i="112"/>
  <c r="A5253" i="112" s="1"/>
  <c r="B5254" i="112"/>
  <c r="A5254" i="112" s="1"/>
  <c r="B5255" i="112"/>
  <c r="A5255" i="112" s="1"/>
  <c r="B5256" i="112"/>
  <c r="A5256" i="112" s="1"/>
  <c r="B5257" i="112"/>
  <c r="A5257" i="112" s="1"/>
  <c r="B5258" i="112"/>
  <c r="A5258" i="112" s="1"/>
  <c r="B5259" i="112"/>
  <c r="A5259" i="112" s="1"/>
  <c r="B5260" i="112"/>
  <c r="A5260" i="112" s="1"/>
  <c r="B5261" i="112"/>
  <c r="A5261" i="112" s="1"/>
  <c r="B5262" i="112"/>
  <c r="A5262" i="112" s="1"/>
  <c r="B5263" i="112"/>
  <c r="A5263" i="112" s="1"/>
  <c r="B5264" i="112"/>
  <c r="A5264" i="112" s="1"/>
  <c r="B5265" i="112"/>
  <c r="A5265" i="112" s="1"/>
  <c r="B5266" i="112"/>
  <c r="A5266" i="112" s="1"/>
  <c r="B5267" i="112"/>
  <c r="A5267" i="112" s="1"/>
  <c r="B5268" i="112"/>
  <c r="A5268" i="112" s="1"/>
  <c r="B5269" i="112"/>
  <c r="A5269" i="112" s="1"/>
  <c r="B5270" i="112"/>
  <c r="A5270" i="112" s="1"/>
  <c r="B5271" i="112"/>
  <c r="A5271" i="112" s="1"/>
  <c r="B5272" i="112"/>
  <c r="A5272" i="112" s="1"/>
  <c r="B5273" i="112"/>
  <c r="A5273" i="112" s="1"/>
  <c r="B5274" i="112"/>
  <c r="A5274" i="112" s="1"/>
  <c r="B5275" i="112"/>
  <c r="A5275" i="112" s="1"/>
  <c r="B5276" i="112"/>
  <c r="A5276" i="112" s="1"/>
  <c r="B5277" i="112"/>
  <c r="A5277" i="112" s="1"/>
  <c r="B5278" i="112"/>
  <c r="A5278" i="112" s="1"/>
  <c r="B5279" i="112"/>
  <c r="A5279" i="112" s="1"/>
  <c r="B5280" i="112"/>
  <c r="A5280" i="112" s="1"/>
  <c r="B5281" i="112"/>
  <c r="A5281" i="112" s="1"/>
  <c r="B5282" i="112"/>
  <c r="A5282" i="112" s="1"/>
  <c r="B5283" i="112"/>
  <c r="A5283" i="112" s="1"/>
  <c r="B5284" i="112"/>
  <c r="A5284" i="112" s="1"/>
  <c r="B5285" i="112"/>
  <c r="A5285" i="112" s="1"/>
  <c r="B5286" i="112"/>
  <c r="A5286" i="112" s="1"/>
  <c r="B5287" i="112"/>
  <c r="A5287" i="112" s="1"/>
  <c r="B5288" i="112"/>
  <c r="A5288" i="112" s="1"/>
  <c r="B5289" i="112"/>
  <c r="A5289" i="112" s="1"/>
  <c r="B5290" i="112"/>
  <c r="A5290" i="112" s="1"/>
  <c r="B5291" i="112"/>
  <c r="A5291" i="112" s="1"/>
  <c r="B5292" i="112"/>
  <c r="A5292" i="112" s="1"/>
  <c r="B5293" i="112"/>
  <c r="A5293" i="112" s="1"/>
  <c r="B5294" i="112"/>
  <c r="A5294" i="112" s="1"/>
  <c r="B5295" i="112"/>
  <c r="A5295" i="112" s="1"/>
  <c r="B5296" i="112"/>
  <c r="A5296" i="112" s="1"/>
  <c r="B5297" i="112"/>
  <c r="A5297" i="112" s="1"/>
  <c r="B5298" i="112"/>
  <c r="A5298" i="112" s="1"/>
  <c r="B5299" i="112"/>
  <c r="A5299" i="112" s="1"/>
  <c r="B5300" i="112"/>
  <c r="A5300" i="112" s="1"/>
  <c r="B5301" i="112"/>
  <c r="A5301" i="112" s="1"/>
  <c r="B5302" i="112"/>
  <c r="A5302" i="112" s="1"/>
  <c r="B5303" i="112"/>
  <c r="A5303" i="112" s="1"/>
  <c r="B5304" i="112"/>
  <c r="A5304" i="112" s="1"/>
  <c r="B5305" i="112"/>
  <c r="A5305" i="112" s="1"/>
  <c r="A5306" i="112"/>
  <c r="B5306" i="112"/>
  <c r="B5307" i="112"/>
  <c r="A5307" i="112" s="1"/>
  <c r="B5308" i="112"/>
  <c r="A5308" i="112" s="1"/>
  <c r="B5309" i="112"/>
  <c r="A5309" i="112" s="1"/>
  <c r="B5310" i="112"/>
  <c r="A5310" i="112" s="1"/>
  <c r="B5311" i="112"/>
  <c r="A5311" i="112" s="1"/>
  <c r="B5312" i="112"/>
  <c r="A5312" i="112" s="1"/>
  <c r="A5313" i="112"/>
  <c r="B5313" i="112"/>
  <c r="B5314" i="112"/>
  <c r="A5314" i="112" s="1"/>
  <c r="B5315" i="112"/>
  <c r="A5315" i="112" s="1"/>
  <c r="B5316" i="112"/>
  <c r="A5316" i="112" s="1"/>
  <c r="B5317" i="112"/>
  <c r="A5317" i="112" s="1"/>
  <c r="B5318" i="112"/>
  <c r="A5318" i="112" s="1"/>
  <c r="B5319" i="112"/>
  <c r="A5319" i="112" s="1"/>
  <c r="B5320" i="112"/>
  <c r="A5320" i="112" s="1"/>
  <c r="B5321" i="112"/>
  <c r="A5321" i="112" s="1"/>
  <c r="B5322" i="112"/>
  <c r="A5322" i="112" s="1"/>
  <c r="B5323" i="112"/>
  <c r="A5323" i="112" s="1"/>
  <c r="B5324" i="112"/>
  <c r="A5324" i="112" s="1"/>
  <c r="B5325" i="112"/>
  <c r="A5325" i="112" s="1"/>
  <c r="B5326" i="112"/>
  <c r="A5326" i="112" s="1"/>
  <c r="A5327" i="112"/>
  <c r="B5327" i="112"/>
  <c r="B5328" i="112"/>
  <c r="A5328" i="112" s="1"/>
  <c r="B5329" i="112"/>
  <c r="A5329" i="112" s="1"/>
  <c r="B5330" i="112"/>
  <c r="A5330" i="112" s="1"/>
  <c r="B5331" i="112"/>
  <c r="A5331" i="112" s="1"/>
  <c r="A5332" i="112"/>
  <c r="B5332" i="112"/>
  <c r="B5333" i="112"/>
  <c r="A5333" i="112" s="1"/>
  <c r="B5334" i="112"/>
  <c r="A5334" i="112" s="1"/>
  <c r="B5335" i="112"/>
  <c r="A5335" i="112" s="1"/>
  <c r="B5336" i="112"/>
  <c r="A5336" i="112" s="1"/>
  <c r="B5337" i="112"/>
  <c r="A5337" i="112" s="1"/>
  <c r="B5338" i="112"/>
  <c r="A5338" i="112" s="1"/>
  <c r="B5339" i="112"/>
  <c r="A5339" i="112" s="1"/>
  <c r="B5340" i="112"/>
  <c r="A5340" i="112" s="1"/>
  <c r="B5341" i="112"/>
  <c r="A5341" i="112" s="1"/>
  <c r="B5342" i="112"/>
  <c r="A5342" i="112" s="1"/>
  <c r="B5343" i="112"/>
  <c r="A5343" i="112" s="1"/>
  <c r="B5344" i="112"/>
  <c r="A5344" i="112" s="1"/>
  <c r="A5345" i="112"/>
  <c r="B5345" i="112"/>
  <c r="A5346" i="112"/>
  <c r="B5346" i="112"/>
  <c r="B5347" i="112"/>
  <c r="A5347" i="112" s="1"/>
  <c r="B5348" i="112"/>
  <c r="A5348" i="112" s="1"/>
  <c r="B5349" i="112"/>
  <c r="A5349" i="112" s="1"/>
  <c r="B5350" i="112"/>
  <c r="A5350" i="112" s="1"/>
  <c r="A5351" i="112"/>
  <c r="B5351" i="112"/>
  <c r="B5352" i="112"/>
  <c r="A5352" i="112" s="1"/>
  <c r="B5353" i="112"/>
  <c r="A5353" i="112" s="1"/>
  <c r="B5354" i="112"/>
  <c r="A5354" i="112" s="1"/>
  <c r="B5355" i="112"/>
  <c r="A5355" i="112" s="1"/>
  <c r="B5356" i="112"/>
  <c r="A5356" i="112" s="1"/>
  <c r="B5357" i="112"/>
  <c r="A5357" i="112" s="1"/>
  <c r="B5358" i="112"/>
  <c r="A5358" i="112" s="1"/>
  <c r="B5359" i="112"/>
  <c r="A5359" i="112" s="1"/>
  <c r="B5360" i="112"/>
  <c r="A5360" i="112" s="1"/>
  <c r="B5361" i="112"/>
  <c r="A5361" i="112" s="1"/>
  <c r="B5362" i="112"/>
  <c r="A5362" i="112" s="1"/>
  <c r="B5363" i="112"/>
  <c r="A5363" i="112" s="1"/>
  <c r="B5364" i="112"/>
  <c r="A5364" i="112" s="1"/>
  <c r="B5365" i="112"/>
  <c r="A5365" i="112" s="1"/>
  <c r="A5366" i="112"/>
  <c r="B5366" i="112"/>
  <c r="B5367" i="112"/>
  <c r="A5367" i="112" s="1"/>
  <c r="B5368" i="112"/>
  <c r="A5368" i="112" s="1"/>
  <c r="B5369" i="112"/>
  <c r="A5369" i="112" s="1"/>
  <c r="B5370" i="112"/>
  <c r="A5370" i="112" s="1"/>
  <c r="B5371" i="112"/>
  <c r="A5371" i="112" s="1"/>
  <c r="B5372" i="112"/>
  <c r="A5372" i="112" s="1"/>
  <c r="B5373" i="112"/>
  <c r="A5373" i="112" s="1"/>
  <c r="B5374" i="112"/>
  <c r="A5374" i="112" s="1"/>
  <c r="B5375" i="112"/>
  <c r="A5375" i="112" s="1"/>
  <c r="B5376" i="112"/>
  <c r="A5376" i="112" s="1"/>
  <c r="B5377" i="112"/>
  <c r="A5377" i="112" s="1"/>
  <c r="B5378" i="112"/>
  <c r="A5378" i="112" s="1"/>
  <c r="B5379" i="112"/>
  <c r="A5379" i="112" s="1"/>
  <c r="B5380" i="112"/>
  <c r="A5380" i="112" s="1"/>
  <c r="B5381" i="112"/>
  <c r="A5381" i="112" s="1"/>
  <c r="B5382" i="112"/>
  <c r="A5382" i="112" s="1"/>
  <c r="B5383" i="112"/>
  <c r="A5383" i="112" s="1"/>
  <c r="B5384" i="112"/>
  <c r="A5384" i="112" s="1"/>
  <c r="B5385" i="112"/>
  <c r="A5385" i="112" s="1"/>
  <c r="B5386" i="112"/>
  <c r="A5386" i="112" s="1"/>
  <c r="B5387" i="112"/>
  <c r="A5387" i="112" s="1"/>
  <c r="B5388" i="112"/>
  <c r="A5388" i="112" s="1"/>
  <c r="B5389" i="112"/>
  <c r="A5389" i="112" s="1"/>
  <c r="B5390" i="112"/>
  <c r="A5390" i="112" s="1"/>
  <c r="B5391" i="112"/>
  <c r="A5391" i="112" s="1"/>
  <c r="B5392" i="112"/>
  <c r="A5392" i="112" s="1"/>
  <c r="A5393" i="112"/>
  <c r="B5393" i="112"/>
  <c r="B5394" i="112"/>
  <c r="A5394" i="112" s="1"/>
  <c r="B5395" i="112"/>
  <c r="A5395" i="112" s="1"/>
  <c r="B5396" i="112"/>
  <c r="A5396" i="112" s="1"/>
  <c r="B5397" i="112"/>
  <c r="A5397" i="112" s="1"/>
  <c r="B5398" i="112"/>
  <c r="A5398" i="112" s="1"/>
  <c r="B5399" i="112"/>
  <c r="A5399" i="112" s="1"/>
  <c r="B5400" i="112"/>
  <c r="A5400" i="112" s="1"/>
  <c r="B5401" i="112"/>
  <c r="A5401" i="112" s="1"/>
  <c r="B5402" i="112"/>
  <c r="A5402" i="112" s="1"/>
  <c r="B5403" i="112"/>
  <c r="A5403" i="112" s="1"/>
  <c r="B5404" i="112"/>
  <c r="A5404" i="112" s="1"/>
  <c r="B5405" i="112"/>
  <c r="A5405" i="112" s="1"/>
  <c r="B5406" i="112"/>
  <c r="A5406" i="112" s="1"/>
  <c r="B5407" i="112"/>
  <c r="A5407" i="112" s="1"/>
  <c r="B5408" i="112"/>
  <c r="A5408" i="112" s="1"/>
  <c r="B5409" i="112"/>
  <c r="A5409" i="112" s="1"/>
  <c r="B5410" i="112"/>
  <c r="A5410" i="112" s="1"/>
  <c r="B5411" i="112"/>
  <c r="A5411" i="112" s="1"/>
  <c r="B5412" i="112"/>
  <c r="A5412" i="112" s="1"/>
  <c r="B5413" i="112"/>
  <c r="A5413" i="112" s="1"/>
  <c r="B5414" i="112"/>
  <c r="A5414" i="112" s="1"/>
  <c r="B5415" i="112"/>
  <c r="A5415" i="112" s="1"/>
  <c r="B5416" i="112"/>
  <c r="A5416" i="112" s="1"/>
  <c r="B5417" i="112"/>
  <c r="A5417" i="112" s="1"/>
  <c r="B5418" i="112"/>
  <c r="A5418" i="112" s="1"/>
  <c r="B5419" i="112"/>
  <c r="A5419" i="112" s="1"/>
  <c r="B5420" i="112"/>
  <c r="A5420" i="112" s="1"/>
  <c r="B5421" i="112"/>
  <c r="A5421" i="112" s="1"/>
  <c r="A5422" i="112"/>
  <c r="B5422" i="112"/>
  <c r="B5423" i="112"/>
  <c r="A5423" i="112" s="1"/>
  <c r="B5424" i="112"/>
  <c r="A5424" i="112" s="1"/>
  <c r="B5425" i="112"/>
  <c r="A5425" i="112" s="1"/>
  <c r="B5426" i="112"/>
  <c r="A5426" i="112" s="1"/>
  <c r="B5427" i="112"/>
  <c r="A5427" i="112" s="1"/>
  <c r="B5428" i="112"/>
  <c r="A5428" i="112" s="1"/>
  <c r="B5429" i="112"/>
  <c r="A5429" i="112" s="1"/>
  <c r="B5430" i="112"/>
  <c r="A5430" i="112" s="1"/>
  <c r="B5431" i="112"/>
  <c r="A5431" i="112" s="1"/>
  <c r="B5432" i="112"/>
  <c r="A5432" i="112" s="1"/>
  <c r="B5433" i="112"/>
  <c r="A5433" i="112" s="1"/>
  <c r="B5434" i="112"/>
  <c r="A5434" i="112" s="1"/>
  <c r="B5435" i="112"/>
  <c r="A5435" i="112" s="1"/>
  <c r="B5436" i="112"/>
  <c r="A5436" i="112" s="1"/>
  <c r="B5437" i="112"/>
  <c r="A5437" i="112" s="1"/>
  <c r="B5438" i="112"/>
  <c r="A5438" i="112" s="1"/>
  <c r="B5439" i="112"/>
  <c r="A5439" i="112" s="1"/>
  <c r="B5440" i="112"/>
  <c r="A5440" i="112" s="1"/>
  <c r="B5441" i="112"/>
  <c r="A5441" i="112" s="1"/>
  <c r="B5442" i="112"/>
  <c r="A5442" i="112" s="1"/>
  <c r="B5443" i="112"/>
  <c r="A5443" i="112" s="1"/>
  <c r="B5444" i="112"/>
  <c r="A5444" i="112" s="1"/>
  <c r="B5445" i="112"/>
  <c r="A5445" i="112" s="1"/>
  <c r="B5446" i="112"/>
  <c r="A5446" i="112" s="1"/>
  <c r="A5447" i="112"/>
  <c r="B5447" i="112"/>
  <c r="B5448" i="112"/>
  <c r="A5448" i="112" s="1"/>
  <c r="B5449" i="112"/>
  <c r="A5449" i="112" s="1"/>
  <c r="B5450" i="112"/>
  <c r="A5450" i="112" s="1"/>
  <c r="B5451" i="112"/>
  <c r="A5451" i="112" s="1"/>
  <c r="B5452" i="112"/>
  <c r="A5452" i="112" s="1"/>
  <c r="B5453" i="112"/>
  <c r="A5453" i="112" s="1"/>
  <c r="B5454" i="112"/>
  <c r="A5454" i="112" s="1"/>
  <c r="B5455" i="112"/>
  <c r="A5455" i="112" s="1"/>
  <c r="B5456" i="112"/>
  <c r="A5456" i="112" s="1"/>
  <c r="B5457" i="112"/>
  <c r="A5457" i="112" s="1"/>
  <c r="B5458" i="112"/>
  <c r="A5458" i="112" s="1"/>
  <c r="B5459" i="112"/>
  <c r="A5459" i="112" s="1"/>
  <c r="B5460" i="112"/>
  <c r="A5460" i="112" s="1"/>
  <c r="B5461" i="112"/>
  <c r="A5461" i="112" s="1"/>
  <c r="B5462" i="112"/>
  <c r="A5462" i="112" s="1"/>
  <c r="B5463" i="112"/>
  <c r="A5463" i="112" s="1"/>
  <c r="B5464" i="112"/>
  <c r="A5464" i="112" s="1"/>
  <c r="B5465" i="112"/>
  <c r="A5465" i="112" s="1"/>
  <c r="B5466" i="112"/>
  <c r="A5466" i="112" s="1"/>
  <c r="A5467" i="112"/>
  <c r="B5467" i="112"/>
  <c r="B5468" i="112"/>
  <c r="A5468" i="112" s="1"/>
  <c r="B5469" i="112"/>
  <c r="A5469" i="112" s="1"/>
  <c r="B5470" i="112"/>
  <c r="A5470" i="112" s="1"/>
  <c r="A5471" i="112"/>
  <c r="B5471" i="112"/>
  <c r="B5472" i="112"/>
  <c r="A5472" i="112" s="1"/>
  <c r="B5473" i="112"/>
  <c r="A5473" i="112" s="1"/>
  <c r="B5474" i="112"/>
  <c r="A5474" i="112" s="1"/>
  <c r="B5475" i="112"/>
  <c r="A5475" i="112" s="1"/>
  <c r="B5476" i="112"/>
  <c r="A5476" i="112" s="1"/>
  <c r="B5477" i="112"/>
  <c r="A5477" i="112" s="1"/>
  <c r="A5478" i="112"/>
  <c r="B5478" i="112"/>
  <c r="B5479" i="112"/>
  <c r="A5479" i="112" s="1"/>
  <c r="B5480" i="112"/>
  <c r="A5480" i="112" s="1"/>
  <c r="B5481" i="112"/>
  <c r="A5481" i="112" s="1"/>
  <c r="B5482" i="112"/>
  <c r="A5482" i="112" s="1"/>
  <c r="A5483" i="112"/>
  <c r="B5483" i="112"/>
  <c r="B5484" i="112"/>
  <c r="A5484" i="112" s="1"/>
  <c r="B5485" i="112"/>
  <c r="A5485" i="112" s="1"/>
  <c r="B5486" i="112"/>
  <c r="A5486" i="112" s="1"/>
  <c r="B5487" i="112"/>
  <c r="A5487" i="112" s="1"/>
  <c r="B5488" i="112"/>
  <c r="A5488" i="112" s="1"/>
  <c r="B5489" i="112"/>
  <c r="A5489" i="112" s="1"/>
  <c r="B5490" i="112"/>
  <c r="A5490" i="112" s="1"/>
  <c r="B5491" i="112"/>
  <c r="A5491" i="112" s="1"/>
  <c r="B5492" i="112"/>
  <c r="A5492" i="112" s="1"/>
  <c r="B5493" i="112"/>
  <c r="A5493" i="112" s="1"/>
  <c r="B5494" i="112"/>
  <c r="A5494" i="112" s="1"/>
  <c r="B5495" i="112"/>
  <c r="A5495" i="112" s="1"/>
  <c r="B5496" i="112"/>
  <c r="A5496" i="112" s="1"/>
  <c r="B5497" i="112"/>
  <c r="A5497" i="112" s="1"/>
  <c r="B5498" i="112"/>
  <c r="A5498" i="112" s="1"/>
  <c r="B5499" i="112"/>
  <c r="A5499" i="112" s="1"/>
  <c r="B5500" i="112"/>
  <c r="A5500" i="112" s="1"/>
  <c r="B5501" i="112"/>
  <c r="A5501" i="112" s="1"/>
  <c r="A5502" i="112"/>
  <c r="B5502" i="112"/>
  <c r="B5503" i="112"/>
  <c r="A5503" i="112" s="1"/>
  <c r="B5504" i="112"/>
  <c r="A5504" i="112" s="1"/>
  <c r="B5505" i="112"/>
  <c r="A5505" i="112" s="1"/>
  <c r="B5506" i="112"/>
  <c r="A5506" i="112" s="1"/>
  <c r="B5507" i="112"/>
  <c r="A5507" i="112" s="1"/>
  <c r="A5508" i="112"/>
  <c r="B5508" i="112"/>
  <c r="B5509" i="112"/>
  <c r="A5509" i="112" s="1"/>
  <c r="B5510" i="112"/>
  <c r="A5510" i="112" s="1"/>
  <c r="B5511" i="112"/>
  <c r="A5511" i="112" s="1"/>
  <c r="B5512" i="112"/>
  <c r="A5512" i="112" s="1"/>
  <c r="B5513" i="112"/>
  <c r="A5513" i="112" s="1"/>
  <c r="B5514" i="112"/>
  <c r="A5514" i="112" s="1"/>
  <c r="A5515" i="112"/>
  <c r="B5515" i="112"/>
  <c r="B5516" i="112"/>
  <c r="A5516" i="112" s="1"/>
  <c r="B5517" i="112"/>
  <c r="A5517" i="112" s="1"/>
  <c r="B5518" i="112"/>
  <c r="A5518" i="112" s="1"/>
  <c r="B5519" i="112"/>
  <c r="A5519" i="112" s="1"/>
  <c r="B5520" i="112"/>
  <c r="A5520" i="112" s="1"/>
  <c r="B5521" i="112"/>
  <c r="A5521" i="112" s="1"/>
  <c r="B5522" i="112"/>
  <c r="A5522" i="112" s="1"/>
  <c r="B5523" i="112"/>
  <c r="A5523" i="112" s="1"/>
  <c r="B5524" i="112"/>
  <c r="A5524" i="112" s="1"/>
  <c r="B5525" i="112"/>
  <c r="A5525" i="112" s="1"/>
  <c r="B5526" i="112"/>
  <c r="A5526" i="112" s="1"/>
  <c r="B5527" i="112"/>
  <c r="A5527" i="112" s="1"/>
  <c r="B5528" i="112"/>
  <c r="A5528" i="112" s="1"/>
  <c r="B5529" i="112"/>
  <c r="A5529" i="112" s="1"/>
  <c r="B5530" i="112"/>
  <c r="A5530" i="112" s="1"/>
  <c r="B5531" i="112"/>
  <c r="A5531" i="112" s="1"/>
  <c r="B5532" i="112"/>
  <c r="A5532" i="112" s="1"/>
  <c r="B5533" i="112"/>
  <c r="A5533" i="112" s="1"/>
  <c r="B5534" i="112"/>
  <c r="A5534" i="112" s="1"/>
  <c r="B5535" i="112"/>
  <c r="A5535" i="112" s="1"/>
  <c r="B5536" i="112"/>
  <c r="A5536" i="112" s="1"/>
  <c r="B5537" i="112"/>
  <c r="A5537" i="112" s="1"/>
  <c r="B5538" i="112"/>
  <c r="A5538" i="112" s="1"/>
  <c r="A5539" i="112"/>
  <c r="B5539" i="112"/>
  <c r="B5540" i="112"/>
  <c r="A5540" i="112" s="1"/>
  <c r="B5541" i="112"/>
  <c r="A5541" i="112" s="1"/>
  <c r="B5542" i="112"/>
  <c r="A5542" i="112" s="1"/>
  <c r="B5543" i="112"/>
  <c r="A5543" i="112" s="1"/>
  <c r="B5544" i="112"/>
  <c r="A5544" i="112" s="1"/>
  <c r="B5545" i="112"/>
  <c r="A5545" i="112" s="1"/>
  <c r="A5546" i="112"/>
  <c r="B5546" i="112"/>
  <c r="B5547" i="112"/>
  <c r="A5547" i="112" s="1"/>
  <c r="B5548" i="112"/>
  <c r="A5548" i="112" s="1"/>
  <c r="B5549" i="112"/>
  <c r="A5549" i="112" s="1"/>
  <c r="B5550" i="112"/>
  <c r="A5550" i="112" s="1"/>
  <c r="A5551" i="112"/>
  <c r="B5551" i="112"/>
  <c r="B5552" i="112"/>
  <c r="A5552" i="112" s="1"/>
  <c r="B5553" i="112"/>
  <c r="A5553" i="112" s="1"/>
  <c r="B5554" i="112"/>
  <c r="A5554" i="112" s="1"/>
  <c r="B5555" i="112"/>
  <c r="A5555" i="112" s="1"/>
  <c r="A5556" i="112"/>
  <c r="B5556" i="112"/>
  <c r="B5557" i="112"/>
  <c r="A5557" i="112" s="1"/>
  <c r="B5558" i="112"/>
  <c r="A5558" i="112" s="1"/>
  <c r="A5559" i="112"/>
  <c r="B5559" i="112"/>
  <c r="B5560" i="112"/>
  <c r="A5560" i="112" s="1"/>
  <c r="B5561" i="112"/>
  <c r="A5561" i="112" s="1"/>
  <c r="B5562" i="112"/>
  <c r="A5562" i="112" s="1"/>
  <c r="B5563" i="112"/>
  <c r="A5563" i="112" s="1"/>
  <c r="B5564" i="112"/>
  <c r="A5564" i="112" s="1"/>
  <c r="B5565" i="112"/>
  <c r="A5565" i="112" s="1"/>
  <c r="B5566" i="112"/>
  <c r="A5566" i="112" s="1"/>
  <c r="B5567" i="112"/>
  <c r="A5567" i="112" s="1"/>
  <c r="B5568" i="112"/>
  <c r="A5568" i="112" s="1"/>
  <c r="B5569" i="112"/>
  <c r="A5569" i="112" s="1"/>
  <c r="B5570" i="112"/>
  <c r="A5570" i="112" s="1"/>
  <c r="B5571" i="112"/>
  <c r="A5571" i="112" s="1"/>
  <c r="B5572" i="112"/>
  <c r="A5572" i="112" s="1"/>
  <c r="A5573" i="112"/>
  <c r="B5573" i="112"/>
  <c r="A5574" i="112"/>
  <c r="B5574" i="112"/>
  <c r="B5575" i="112"/>
  <c r="A5575" i="112" s="1"/>
  <c r="B5576" i="112"/>
  <c r="A5576" i="112" s="1"/>
  <c r="B5577" i="112"/>
  <c r="A5577" i="112" s="1"/>
  <c r="B5578" i="112"/>
  <c r="A5578" i="112" s="1"/>
  <c r="B5579" i="112"/>
  <c r="A5579" i="112" s="1"/>
  <c r="B5580" i="112"/>
  <c r="A5580" i="112" s="1"/>
  <c r="B5581" i="112"/>
  <c r="A5581" i="112" s="1"/>
  <c r="B5582" i="112"/>
  <c r="A5582" i="112" s="1"/>
  <c r="B5583" i="112"/>
  <c r="A5583" i="112" s="1"/>
  <c r="B5584" i="112"/>
  <c r="A5584" i="112" s="1"/>
  <c r="B5585" i="112"/>
  <c r="A5585" i="112" s="1"/>
  <c r="B5586" i="112"/>
  <c r="A5586" i="112" s="1"/>
  <c r="A5587" i="112"/>
  <c r="B5587" i="112"/>
  <c r="A5588" i="112"/>
  <c r="B5588" i="112"/>
  <c r="B5589" i="112"/>
  <c r="A5589" i="112" s="1"/>
  <c r="B5590" i="112"/>
  <c r="A5590" i="112" s="1"/>
  <c r="B5591" i="112"/>
  <c r="A5591" i="112" s="1"/>
  <c r="B5592" i="112"/>
  <c r="A5592" i="112" s="1"/>
  <c r="B5593" i="112"/>
  <c r="A5593" i="112" s="1"/>
  <c r="B5594" i="112"/>
  <c r="A5594" i="112" s="1"/>
  <c r="B5595" i="112"/>
  <c r="A5595" i="112" s="1"/>
  <c r="B5596" i="112"/>
  <c r="A5596" i="112" s="1"/>
  <c r="B5597" i="112"/>
  <c r="A5597" i="112" s="1"/>
  <c r="A5598" i="112"/>
  <c r="B5598" i="112"/>
  <c r="B5599" i="112"/>
  <c r="A5599" i="112" s="1"/>
  <c r="B5600" i="112"/>
  <c r="A5600" i="112" s="1"/>
  <c r="B5601" i="112"/>
  <c r="A5601" i="112" s="1"/>
  <c r="B5602" i="112"/>
  <c r="A5602" i="112" s="1"/>
  <c r="A5603" i="112"/>
  <c r="B5603" i="112"/>
  <c r="B5604" i="112"/>
  <c r="A5604" i="112" s="1"/>
  <c r="B5605" i="112"/>
  <c r="A5605" i="112" s="1"/>
  <c r="B5606" i="112"/>
  <c r="A5606" i="112" s="1"/>
  <c r="B5607" i="112"/>
  <c r="A5607" i="112" s="1"/>
  <c r="B5608" i="112"/>
  <c r="A5608" i="112" s="1"/>
  <c r="B5609" i="112"/>
  <c r="A5609" i="112" s="1"/>
  <c r="B5610" i="112"/>
  <c r="A5610" i="112" s="1"/>
  <c r="B5611" i="112"/>
  <c r="A5611" i="112" s="1"/>
  <c r="B5612" i="112"/>
  <c r="A5612" i="112" s="1"/>
  <c r="B5613" i="112"/>
  <c r="A5613" i="112" s="1"/>
  <c r="B5614" i="112"/>
  <c r="A5614" i="112" s="1"/>
  <c r="A5615" i="112"/>
  <c r="B5615" i="112"/>
  <c r="B5616" i="112"/>
  <c r="A5616" i="112" s="1"/>
  <c r="B5617" i="112"/>
  <c r="A5617" i="112" s="1"/>
  <c r="B5618" i="112"/>
  <c r="A5618" i="112" s="1"/>
  <c r="B5619" i="112"/>
  <c r="A5619" i="112" s="1"/>
  <c r="A5620" i="112"/>
  <c r="B5620" i="112"/>
  <c r="B5621" i="112"/>
  <c r="A5621" i="112" s="1"/>
  <c r="B5622" i="112"/>
  <c r="A5622" i="112" s="1"/>
  <c r="A5623" i="112"/>
  <c r="B5623" i="112"/>
  <c r="B5624" i="112"/>
  <c r="A5624" i="112" s="1"/>
  <c r="B5625" i="112"/>
  <c r="A5625" i="112" s="1"/>
  <c r="A5626" i="112"/>
  <c r="B5626" i="112"/>
  <c r="B5627" i="112"/>
  <c r="A5627" i="112" s="1"/>
  <c r="A5628" i="112"/>
  <c r="B5628" i="112"/>
  <c r="B5629" i="112"/>
  <c r="A5629" i="112" s="1"/>
  <c r="B5630" i="112"/>
  <c r="A5630" i="112" s="1"/>
  <c r="B5631" i="112"/>
  <c r="A5631" i="112" s="1"/>
  <c r="B5632" i="112"/>
  <c r="A5632" i="112" s="1"/>
  <c r="B5633" i="112"/>
  <c r="A5633" i="112" s="1"/>
  <c r="B5634" i="112"/>
  <c r="A5634" i="112" s="1"/>
  <c r="B5635" i="112"/>
  <c r="A5635" i="112" s="1"/>
  <c r="B5636" i="112"/>
  <c r="A5636" i="112" s="1"/>
  <c r="B5637" i="112"/>
  <c r="A5637" i="112" s="1"/>
  <c r="B5638" i="112"/>
  <c r="A5638" i="112" s="1"/>
  <c r="B5639" i="112"/>
  <c r="A5639" i="112" s="1"/>
  <c r="B5640" i="112"/>
  <c r="A5640" i="112" s="1"/>
  <c r="B5641" i="112"/>
  <c r="A5641" i="112" s="1"/>
  <c r="B5642" i="112"/>
  <c r="A5642" i="112" s="1"/>
  <c r="A5643" i="112"/>
  <c r="B5643" i="112"/>
  <c r="A5644" i="112"/>
  <c r="B5644" i="112"/>
  <c r="B5645" i="112"/>
  <c r="A5645" i="112" s="1"/>
  <c r="B5646" i="112"/>
  <c r="A5646" i="112" s="1"/>
  <c r="B5647" i="112"/>
  <c r="A5647" i="112" s="1"/>
  <c r="B5648" i="112"/>
  <c r="A5648" i="112" s="1"/>
  <c r="B5649" i="112"/>
  <c r="A5649" i="112" s="1"/>
  <c r="B5650" i="112"/>
  <c r="A5650" i="112" s="1"/>
  <c r="B5651" i="112"/>
  <c r="A5651" i="112" s="1"/>
  <c r="B5652" i="112"/>
  <c r="A5652" i="112" s="1"/>
  <c r="B5653" i="112"/>
  <c r="A5653" i="112" s="1"/>
  <c r="B5654" i="112"/>
  <c r="A5654" i="112" s="1"/>
  <c r="A5655" i="112"/>
  <c r="B5655" i="112"/>
  <c r="B5656" i="112"/>
  <c r="A5656" i="112" s="1"/>
  <c r="B5657" i="112"/>
  <c r="A5657" i="112" s="1"/>
  <c r="B5658" i="112"/>
  <c r="A5658" i="112" s="1"/>
  <c r="B5659" i="112"/>
  <c r="A5659" i="112" s="1"/>
  <c r="B5660" i="112"/>
  <c r="A5660" i="112" s="1"/>
  <c r="A5661" i="112"/>
  <c r="B5661" i="112"/>
  <c r="B5662" i="112"/>
  <c r="A5662" i="112" s="1"/>
  <c r="B5663" i="112"/>
  <c r="A5663" i="112" s="1"/>
  <c r="B5664" i="112"/>
  <c r="A5664" i="112" s="1"/>
  <c r="B5665" i="112"/>
  <c r="A5665" i="112" s="1"/>
  <c r="B5666" i="112"/>
  <c r="A5666" i="112" s="1"/>
  <c r="A5667" i="112"/>
  <c r="B5667" i="112"/>
  <c r="B5668" i="112"/>
  <c r="A5668" i="112" s="1"/>
  <c r="B5669" i="112"/>
  <c r="A5669" i="112" s="1"/>
  <c r="B5670" i="112"/>
  <c r="A5670" i="112" s="1"/>
  <c r="B5671" i="112"/>
  <c r="A5671" i="112" s="1"/>
  <c r="B5672" i="112"/>
  <c r="A5672" i="112" s="1"/>
  <c r="B5673" i="112"/>
  <c r="A5673" i="112" s="1"/>
  <c r="B5674" i="112"/>
  <c r="A5674" i="112" s="1"/>
  <c r="B5675" i="112"/>
  <c r="A5675" i="112" s="1"/>
  <c r="B5676" i="112"/>
  <c r="A5676" i="112" s="1"/>
  <c r="B5677" i="112"/>
  <c r="A5677" i="112" s="1"/>
  <c r="B5678" i="112"/>
  <c r="A5678" i="112" s="1"/>
  <c r="A5679" i="112"/>
  <c r="B5679" i="112"/>
  <c r="B5680" i="112"/>
  <c r="A5680" i="112" s="1"/>
  <c r="B5681" i="112"/>
  <c r="A5681" i="112" s="1"/>
  <c r="B5682" i="112"/>
  <c r="A5682" i="112" s="1"/>
  <c r="A5683" i="112"/>
  <c r="B5683" i="112"/>
  <c r="B5684" i="112"/>
  <c r="A5684" i="112" s="1"/>
  <c r="B5685" i="112"/>
  <c r="A5685" i="112" s="1"/>
  <c r="B5686" i="112"/>
  <c r="A5686" i="112" s="1"/>
  <c r="B5687" i="112"/>
  <c r="A5687" i="112" s="1"/>
  <c r="B5688" i="112"/>
  <c r="A5688" i="112" s="1"/>
  <c r="B5689" i="112"/>
  <c r="A5689" i="112" s="1"/>
  <c r="B5690" i="112"/>
  <c r="A5690" i="112" s="1"/>
  <c r="B5691" i="112"/>
  <c r="A5691" i="112" s="1"/>
  <c r="B5692" i="112"/>
  <c r="A5692" i="112" s="1"/>
  <c r="B5693" i="112"/>
  <c r="A5693" i="112" s="1"/>
  <c r="B5694" i="112"/>
  <c r="A5694" i="112" s="1"/>
  <c r="B5695" i="112"/>
  <c r="A5695" i="112" s="1"/>
  <c r="B5696" i="112"/>
  <c r="A5696" i="112" s="1"/>
  <c r="B5697" i="112"/>
  <c r="A5697" i="112" s="1"/>
  <c r="B5698" i="112"/>
  <c r="A5698" i="112" s="1"/>
  <c r="A5699" i="112"/>
  <c r="B5699" i="112"/>
  <c r="B5700" i="112"/>
  <c r="A5700" i="112" s="1"/>
  <c r="B5701" i="112"/>
  <c r="A5701" i="112" s="1"/>
  <c r="A5702" i="112"/>
  <c r="B5702" i="112"/>
  <c r="B5703" i="112"/>
  <c r="A5703" i="112" s="1"/>
  <c r="B5704" i="112"/>
  <c r="A5704" i="112" s="1"/>
  <c r="B5705" i="112"/>
  <c r="A5705" i="112" s="1"/>
  <c r="B5706" i="112"/>
  <c r="A5706" i="112" s="1"/>
  <c r="B5707" i="112"/>
  <c r="A5707" i="112" s="1"/>
  <c r="B5708" i="112"/>
  <c r="A5708" i="112" s="1"/>
  <c r="B5709" i="112"/>
  <c r="A5709" i="112" s="1"/>
  <c r="A5710" i="112"/>
  <c r="B5710" i="112"/>
  <c r="B5711" i="112"/>
  <c r="A5711" i="112" s="1"/>
  <c r="B5712" i="112"/>
  <c r="A5712" i="112" s="1"/>
  <c r="B5713" i="112"/>
  <c r="A5713" i="112" s="1"/>
  <c r="A5714" i="112"/>
  <c r="B5714" i="112"/>
  <c r="B5715" i="112"/>
  <c r="A5715" i="112" s="1"/>
  <c r="B5716" i="112"/>
  <c r="A5716" i="112" s="1"/>
  <c r="B5717" i="112"/>
  <c r="A5717" i="112" s="1"/>
  <c r="B5718" i="112"/>
  <c r="A5718" i="112" s="1"/>
  <c r="B5719" i="112"/>
  <c r="A5719" i="112" s="1"/>
  <c r="B5720" i="112"/>
  <c r="A5720" i="112" s="1"/>
  <c r="B5721" i="112"/>
  <c r="A5721" i="112" s="1"/>
  <c r="B5722" i="112"/>
  <c r="A5722" i="112" s="1"/>
  <c r="A5723" i="112"/>
  <c r="B5723" i="112"/>
  <c r="B5724" i="112"/>
  <c r="A5724" i="112" s="1"/>
  <c r="B5725" i="112"/>
  <c r="A5725" i="112" s="1"/>
  <c r="B5726" i="112"/>
  <c r="A5726" i="112" s="1"/>
  <c r="A5727" i="112"/>
  <c r="B5727" i="112"/>
  <c r="B5728" i="112"/>
  <c r="A5728" i="112" s="1"/>
  <c r="B5729" i="112"/>
  <c r="A5729" i="112" s="1"/>
  <c r="B5730" i="112"/>
  <c r="A5730" i="112" s="1"/>
  <c r="B5731" i="112"/>
  <c r="A5731" i="112" s="1"/>
  <c r="B5732" i="112"/>
  <c r="A5732" i="112" s="1"/>
  <c r="B5733" i="112"/>
  <c r="A5733" i="112" s="1"/>
  <c r="B5734" i="112"/>
  <c r="A5734" i="112" s="1"/>
  <c r="B5735" i="112"/>
  <c r="A5735" i="112" s="1"/>
  <c r="B5736" i="112"/>
  <c r="A5736" i="112" s="1"/>
  <c r="B5737" i="112"/>
  <c r="A5737" i="112" s="1"/>
  <c r="B5738" i="112"/>
  <c r="A5738" i="112" s="1"/>
  <c r="A5739" i="112"/>
  <c r="B5739" i="112"/>
  <c r="A5740" i="112"/>
  <c r="B5740" i="112"/>
  <c r="B5741" i="112"/>
  <c r="A5741" i="112" s="1"/>
  <c r="B5742" i="112"/>
  <c r="A5742" i="112" s="1"/>
  <c r="B5743" i="112"/>
  <c r="A5743" i="112" s="1"/>
  <c r="B5744" i="112"/>
  <c r="A5744" i="112" s="1"/>
  <c r="B5745" i="112"/>
  <c r="A5745" i="112" s="1"/>
  <c r="A5746" i="112"/>
  <c r="B5746" i="112"/>
  <c r="A5747" i="112"/>
  <c r="B5747" i="112"/>
  <c r="B5748" i="112"/>
  <c r="A5748" i="112" s="1"/>
  <c r="A5749" i="112"/>
  <c r="B5749" i="112"/>
  <c r="A5750" i="112"/>
  <c r="B5750" i="112"/>
  <c r="B5751" i="112"/>
  <c r="A5751" i="112" s="1"/>
  <c r="B5752" i="112"/>
  <c r="A5752" i="112" s="1"/>
  <c r="B5753" i="112"/>
  <c r="A5753" i="112" s="1"/>
  <c r="B5754" i="112"/>
  <c r="A5754" i="112" s="1"/>
  <c r="A5755" i="112"/>
  <c r="B5755" i="112"/>
  <c r="B5756" i="112"/>
  <c r="A5756" i="112" s="1"/>
  <c r="A5757" i="112"/>
  <c r="B5757" i="112"/>
  <c r="B5758" i="112"/>
  <c r="A5758" i="112" s="1"/>
  <c r="B5759" i="112"/>
  <c r="A5759" i="112" s="1"/>
  <c r="B5760" i="112"/>
  <c r="A5760" i="112" s="1"/>
  <c r="B5761" i="112"/>
  <c r="A5761" i="112" s="1"/>
  <c r="B5762" i="112"/>
  <c r="A5762" i="112" s="1"/>
  <c r="B5763" i="112"/>
  <c r="A5763" i="112" s="1"/>
  <c r="B5764" i="112"/>
  <c r="A5764" i="112" s="1"/>
  <c r="B5765" i="112"/>
  <c r="A5765" i="112" s="1"/>
  <c r="A5766" i="112"/>
  <c r="B5766" i="112"/>
  <c r="B5767" i="112"/>
  <c r="A5767" i="112" s="1"/>
  <c r="B5768" i="112"/>
  <c r="A5768" i="112" s="1"/>
  <c r="B5769" i="112"/>
  <c r="A5769" i="112" s="1"/>
  <c r="B5770" i="112"/>
  <c r="A5770" i="112" s="1"/>
  <c r="B5771" i="112"/>
  <c r="A5771" i="112" s="1"/>
  <c r="B5772" i="112"/>
  <c r="A5772" i="112" s="1"/>
  <c r="A5773" i="112"/>
  <c r="B5773" i="112"/>
  <c r="B5774" i="112"/>
  <c r="A5774" i="112" s="1"/>
  <c r="B5775" i="112"/>
  <c r="A5775" i="112" s="1"/>
  <c r="B5776" i="112"/>
  <c r="A5776" i="112" s="1"/>
  <c r="B5777" i="112"/>
  <c r="A5777" i="112" s="1"/>
  <c r="B5778" i="112"/>
  <c r="A5778" i="112" s="1"/>
  <c r="B5779" i="112"/>
  <c r="A5779" i="112" s="1"/>
  <c r="B5780" i="112"/>
  <c r="A5780" i="112" s="1"/>
  <c r="B5781" i="112"/>
  <c r="A5781" i="112" s="1"/>
  <c r="B5782" i="112"/>
  <c r="A5782" i="112" s="1"/>
  <c r="B5783" i="112"/>
  <c r="A5783" i="112" s="1"/>
  <c r="B5784" i="112"/>
  <c r="A5784" i="112" s="1"/>
  <c r="B5785" i="112"/>
  <c r="A5785" i="112" s="1"/>
  <c r="B5786" i="112"/>
  <c r="A5786" i="112" s="1"/>
  <c r="B5787" i="112"/>
  <c r="A5787" i="112" s="1"/>
  <c r="B5788" i="112"/>
  <c r="A5788" i="112" s="1"/>
  <c r="B5789" i="112"/>
  <c r="A5789" i="112" s="1"/>
  <c r="A5790" i="112"/>
  <c r="B5790" i="112"/>
  <c r="A5791" i="112"/>
  <c r="B5791" i="112"/>
  <c r="B5792" i="112"/>
  <c r="A5792" i="112" s="1"/>
  <c r="B5793" i="112"/>
  <c r="A5793" i="112" s="1"/>
  <c r="B5794" i="112"/>
  <c r="A5794" i="112" s="1"/>
  <c r="B5795" i="112"/>
  <c r="A5795" i="112" s="1"/>
  <c r="A5796" i="112"/>
  <c r="B5796" i="112"/>
  <c r="B5797" i="112"/>
  <c r="A5797" i="112" s="1"/>
  <c r="B5798" i="112"/>
  <c r="A5798" i="112" s="1"/>
  <c r="B5799" i="112"/>
  <c r="A5799" i="112" s="1"/>
  <c r="B5800" i="112"/>
  <c r="A5800" i="112" s="1"/>
  <c r="B5801" i="112"/>
  <c r="A5801" i="112" s="1"/>
  <c r="B5802" i="112"/>
  <c r="A5802" i="112" s="1"/>
  <c r="B5803" i="112"/>
  <c r="A5803" i="112" s="1"/>
  <c r="B5804" i="112"/>
  <c r="A5804" i="112" s="1"/>
  <c r="B5805" i="112"/>
  <c r="A5805" i="112" s="1"/>
  <c r="B5806" i="112"/>
  <c r="A5806" i="112" s="1"/>
  <c r="B5807" i="112"/>
  <c r="A5807" i="112" s="1"/>
  <c r="B5808" i="112"/>
  <c r="A5808" i="112" s="1"/>
  <c r="B5809" i="112"/>
  <c r="A5809" i="112" s="1"/>
  <c r="B5810" i="112"/>
  <c r="A5810" i="112" s="1"/>
  <c r="B5811" i="112"/>
  <c r="A5811" i="112" s="1"/>
  <c r="B5812" i="112"/>
  <c r="A5812" i="112" s="1"/>
  <c r="B5813" i="112"/>
  <c r="A5813" i="112" s="1"/>
  <c r="B5814" i="112"/>
  <c r="A5814" i="112" s="1"/>
  <c r="B5815" i="112"/>
  <c r="A5815" i="112" s="1"/>
  <c r="B5816" i="112"/>
  <c r="A5816" i="112" s="1"/>
  <c r="B5817" i="112"/>
  <c r="A5817" i="112" s="1"/>
  <c r="B5818" i="112"/>
  <c r="A5818" i="112" s="1"/>
  <c r="B5819" i="112"/>
  <c r="A5819" i="112" s="1"/>
  <c r="B5820" i="112"/>
  <c r="A5820" i="112" s="1"/>
  <c r="A5821" i="112"/>
  <c r="B5821" i="112"/>
  <c r="B5822" i="112"/>
  <c r="A5822" i="112" s="1"/>
  <c r="B5823" i="112"/>
  <c r="A5823" i="112" s="1"/>
  <c r="B5824" i="112"/>
  <c r="A5824" i="112" s="1"/>
  <c r="B5825" i="112"/>
  <c r="A5825" i="112" s="1"/>
  <c r="B5826" i="112"/>
  <c r="A5826" i="112" s="1"/>
  <c r="A5827" i="112"/>
  <c r="B5827" i="112"/>
  <c r="B5828" i="112"/>
  <c r="A5828" i="112" s="1"/>
  <c r="B5829" i="112"/>
  <c r="A5829" i="112" s="1"/>
  <c r="B5830" i="112"/>
  <c r="A5830" i="112" s="1"/>
  <c r="B5831" i="112"/>
  <c r="A5831" i="112" s="1"/>
  <c r="B5832" i="112"/>
  <c r="A5832" i="112" s="1"/>
  <c r="B5833" i="112"/>
  <c r="A5833" i="112" s="1"/>
  <c r="B5834" i="112"/>
  <c r="A5834" i="112" s="1"/>
  <c r="B5835" i="112"/>
  <c r="A5835" i="112" s="1"/>
  <c r="A5836" i="112"/>
  <c r="B5836" i="112"/>
  <c r="B5837" i="112"/>
  <c r="A5837" i="112" s="1"/>
  <c r="A5838" i="112"/>
  <c r="B5838" i="112"/>
  <c r="B5839" i="112"/>
  <c r="A5839" i="112" s="1"/>
  <c r="B5840" i="112"/>
  <c r="A5840" i="112" s="1"/>
  <c r="B5841" i="112"/>
  <c r="A5841" i="112" s="1"/>
  <c r="B5842" i="112"/>
  <c r="A5842" i="112" s="1"/>
  <c r="B5843" i="112"/>
  <c r="A5843" i="112" s="1"/>
  <c r="B5844" i="112"/>
  <c r="A5844" i="112" s="1"/>
  <c r="A5845" i="112"/>
  <c r="B5845" i="112"/>
  <c r="B5846" i="112"/>
  <c r="A5846" i="112" s="1"/>
  <c r="B5847" i="112"/>
  <c r="A5847" i="112" s="1"/>
  <c r="B5848" i="112"/>
  <c r="A5848" i="112" s="1"/>
  <c r="B5849" i="112"/>
  <c r="A5849" i="112" s="1"/>
  <c r="B5850" i="112"/>
  <c r="A5850" i="112" s="1"/>
  <c r="A5851" i="112"/>
  <c r="B5851" i="112"/>
  <c r="A5852" i="112"/>
  <c r="B5852" i="112"/>
  <c r="B5853" i="112"/>
  <c r="A5853" i="112" s="1"/>
  <c r="A5854" i="112"/>
  <c r="B5854" i="112"/>
  <c r="B5855" i="112"/>
  <c r="A5855" i="112" s="1"/>
  <c r="B5856" i="112"/>
  <c r="A5856" i="112" s="1"/>
  <c r="B5857" i="112"/>
  <c r="A5857" i="112" s="1"/>
  <c r="B5858" i="112"/>
  <c r="A5858" i="112" s="1"/>
  <c r="B5859" i="112"/>
  <c r="A5859" i="112" s="1"/>
  <c r="B5860" i="112"/>
  <c r="A5860" i="112" s="1"/>
  <c r="B5861" i="112"/>
  <c r="A5861" i="112" s="1"/>
  <c r="A5862" i="112"/>
  <c r="B5862" i="112"/>
  <c r="B5863" i="112"/>
  <c r="A5863" i="112" s="1"/>
  <c r="B5864" i="112"/>
  <c r="A5864" i="112" s="1"/>
  <c r="B5865" i="112"/>
  <c r="A5865" i="112" s="1"/>
  <c r="B5866" i="112"/>
  <c r="A5866" i="112" s="1"/>
  <c r="B5867" i="112"/>
  <c r="A5867" i="112" s="1"/>
  <c r="B5868" i="112"/>
  <c r="A5868" i="112" s="1"/>
  <c r="B5869" i="112"/>
  <c r="A5869" i="112" s="1"/>
  <c r="B5870" i="112"/>
  <c r="A5870" i="112" s="1"/>
  <c r="B5871" i="112"/>
  <c r="A5871" i="112" s="1"/>
  <c r="B5872" i="112"/>
  <c r="A5872" i="112" s="1"/>
  <c r="B5873" i="112"/>
  <c r="A5873" i="112" s="1"/>
  <c r="B5874" i="112"/>
  <c r="A5874" i="112" s="1"/>
  <c r="A5875" i="112"/>
  <c r="B5875" i="112"/>
  <c r="B5876" i="112"/>
  <c r="A5876" i="112" s="1"/>
  <c r="B5877" i="112"/>
  <c r="A5877" i="112" s="1"/>
  <c r="B5878" i="112"/>
  <c r="A5878" i="112" s="1"/>
  <c r="B5879" i="112"/>
  <c r="A5879" i="112" s="1"/>
  <c r="B5880" i="112"/>
  <c r="A5880" i="112" s="1"/>
  <c r="B5881" i="112"/>
  <c r="A5881" i="112" s="1"/>
  <c r="B5882" i="112"/>
  <c r="A5882" i="112" s="1"/>
  <c r="A5883" i="112"/>
  <c r="B5883" i="112"/>
  <c r="B5884" i="112"/>
  <c r="A5884" i="112" s="1"/>
  <c r="B5885" i="112"/>
  <c r="A5885" i="112" s="1"/>
  <c r="A5886" i="112"/>
  <c r="B5886" i="112"/>
  <c r="B5887" i="112"/>
  <c r="A5887" i="112" s="1"/>
  <c r="B5888" i="112"/>
  <c r="A5888" i="112" s="1"/>
  <c r="B5889" i="112"/>
  <c r="A5889" i="112" s="1"/>
  <c r="B5890" i="112"/>
  <c r="A5890" i="112" s="1"/>
  <c r="B5891" i="112"/>
  <c r="A5891" i="112" s="1"/>
  <c r="B5892" i="112"/>
  <c r="A5892" i="112" s="1"/>
  <c r="B5893" i="112"/>
  <c r="A5893" i="112" s="1"/>
  <c r="B5894" i="112"/>
  <c r="A5894" i="112" s="1"/>
  <c r="B5895" i="112"/>
  <c r="A5895" i="112" s="1"/>
  <c r="B5896" i="112"/>
  <c r="A5896" i="112" s="1"/>
  <c r="B5897" i="112"/>
  <c r="A5897" i="112" s="1"/>
  <c r="B5898" i="112"/>
  <c r="A5898" i="112" s="1"/>
  <c r="A5899" i="112"/>
  <c r="B5899" i="112"/>
  <c r="B5900" i="112"/>
  <c r="A5900" i="112" s="1"/>
  <c r="B5901" i="112"/>
  <c r="A5901" i="112" s="1"/>
  <c r="B5902" i="112"/>
  <c r="A5902" i="112" s="1"/>
  <c r="A5903" i="112"/>
  <c r="B5903" i="112"/>
  <c r="B5904" i="112"/>
  <c r="A5904" i="112" s="1"/>
  <c r="B5905" i="112"/>
  <c r="A5905" i="112" s="1"/>
  <c r="B5906" i="112"/>
  <c r="A5906" i="112" s="1"/>
  <c r="B5907" i="112"/>
  <c r="A5907" i="112" s="1"/>
  <c r="B5908" i="112"/>
  <c r="A5908" i="112" s="1"/>
  <c r="B5909" i="112"/>
  <c r="A5909" i="112" s="1"/>
  <c r="B5910" i="112"/>
  <c r="A5910" i="112" s="1"/>
  <c r="A5911" i="112"/>
  <c r="B5911" i="112"/>
  <c r="B5912" i="112"/>
  <c r="A5912" i="112" s="1"/>
  <c r="B5913" i="112"/>
  <c r="A5913" i="112" s="1"/>
  <c r="B5914" i="112"/>
  <c r="A5914" i="112" s="1"/>
  <c r="B5915" i="112"/>
  <c r="A5915" i="112" s="1"/>
  <c r="B5916" i="112"/>
  <c r="A5916" i="112" s="1"/>
  <c r="B5917" i="112"/>
  <c r="A5917" i="112" s="1"/>
  <c r="A5918" i="112"/>
  <c r="B5918" i="112"/>
  <c r="B5919" i="112"/>
  <c r="A5919" i="112" s="1"/>
  <c r="B5920" i="112"/>
  <c r="A5920" i="112" s="1"/>
  <c r="B5921" i="112"/>
  <c r="A5921" i="112" s="1"/>
  <c r="B5922" i="112"/>
  <c r="A5922" i="112" s="1"/>
  <c r="A5923" i="112"/>
  <c r="B5923" i="112"/>
  <c r="B5924" i="112"/>
  <c r="A5924" i="112" s="1"/>
  <c r="B5925" i="112"/>
  <c r="A5925" i="112" s="1"/>
  <c r="B5926" i="112"/>
  <c r="A5926" i="112" s="1"/>
  <c r="A5927" i="112"/>
  <c r="B5927" i="112"/>
  <c r="B5928" i="112"/>
  <c r="A5928" i="112" s="1"/>
  <c r="B5929" i="112"/>
  <c r="A5929" i="112" s="1"/>
  <c r="B5930" i="112"/>
  <c r="A5930" i="112" s="1"/>
  <c r="A5931" i="112"/>
  <c r="B5931" i="112"/>
  <c r="B5932" i="112"/>
  <c r="A5932" i="112" s="1"/>
  <c r="B5933" i="112"/>
  <c r="A5933" i="112" s="1"/>
  <c r="B5934" i="112"/>
  <c r="A5934" i="112" s="1"/>
  <c r="B5935" i="112"/>
  <c r="A5935" i="112" s="1"/>
  <c r="B5936" i="112"/>
  <c r="A5936" i="112" s="1"/>
  <c r="B5937" i="112"/>
  <c r="A5937" i="112" s="1"/>
  <c r="B5938" i="112"/>
  <c r="A5938" i="112" s="1"/>
  <c r="B5939" i="112"/>
  <c r="A5939" i="112" s="1"/>
  <c r="B5940" i="112"/>
  <c r="A5940" i="112" s="1"/>
  <c r="B5941" i="112"/>
  <c r="A5941" i="112" s="1"/>
  <c r="B5942" i="112"/>
  <c r="A5942" i="112" s="1"/>
  <c r="A5943" i="112"/>
  <c r="B5943" i="112"/>
  <c r="B5944" i="112"/>
  <c r="A5944" i="112" s="1"/>
  <c r="B5945" i="112"/>
  <c r="A5945" i="112" s="1"/>
  <c r="B5946" i="112"/>
  <c r="A5946" i="112" s="1"/>
  <c r="B5947" i="112"/>
  <c r="A5947" i="112" s="1"/>
  <c r="B5948" i="112"/>
  <c r="A5948" i="112" s="1"/>
  <c r="B5949" i="112"/>
  <c r="A5949" i="112" s="1"/>
  <c r="B5950" i="112"/>
  <c r="A5950" i="112" s="1"/>
  <c r="B5951" i="112"/>
  <c r="A5951" i="112" s="1"/>
  <c r="B5952" i="112"/>
  <c r="A5952" i="112" s="1"/>
  <c r="B5953" i="112"/>
  <c r="A5953" i="112" s="1"/>
  <c r="B5954" i="112"/>
  <c r="A5954" i="112" s="1"/>
  <c r="A5955" i="112"/>
  <c r="B5955" i="112"/>
  <c r="B5956" i="112"/>
  <c r="A5956" i="112" s="1"/>
  <c r="B5957" i="112"/>
  <c r="A5957" i="112" s="1"/>
  <c r="B5958" i="112"/>
  <c r="A5958" i="112" s="1"/>
  <c r="A5959" i="112"/>
  <c r="B5959" i="112"/>
  <c r="B5960" i="112"/>
  <c r="A5960" i="112" s="1"/>
  <c r="B5961" i="112"/>
  <c r="A5961" i="112" s="1"/>
  <c r="B5962" i="112"/>
  <c r="A5962" i="112" s="1"/>
  <c r="B5963" i="112"/>
  <c r="A5963" i="112" s="1"/>
  <c r="B5964" i="112"/>
  <c r="A5964" i="112" s="1"/>
  <c r="B5965" i="112"/>
  <c r="A5965" i="112" s="1"/>
  <c r="A5966" i="112"/>
  <c r="B5966" i="112"/>
  <c r="B5967" i="112"/>
  <c r="A5967" i="112" s="1"/>
  <c r="B5968" i="112"/>
  <c r="A5968" i="112" s="1"/>
  <c r="B5969" i="112"/>
  <c r="A5969" i="112" s="1"/>
  <c r="B5970" i="112"/>
  <c r="A5970" i="112" s="1"/>
  <c r="B5971" i="112"/>
  <c r="A5971" i="112" s="1"/>
  <c r="B5972" i="112"/>
  <c r="A5972" i="112" s="1"/>
  <c r="B5973" i="112"/>
  <c r="A5973" i="112" s="1"/>
  <c r="B5974" i="112"/>
  <c r="A5974" i="112" s="1"/>
  <c r="B5975" i="112"/>
  <c r="A5975" i="112" s="1"/>
  <c r="B5976" i="112"/>
  <c r="A5976" i="112" s="1"/>
  <c r="B5977" i="112"/>
  <c r="A5977" i="112" s="1"/>
  <c r="A5978" i="112"/>
  <c r="B5978" i="112"/>
  <c r="B5979" i="112"/>
  <c r="A5979" i="112" s="1"/>
  <c r="B5980" i="112"/>
  <c r="A5980" i="112" s="1"/>
  <c r="B5981" i="112"/>
  <c r="A5981" i="112" s="1"/>
  <c r="B5982" i="112"/>
  <c r="A5982" i="112" s="1"/>
  <c r="B5983" i="112"/>
  <c r="A5983" i="112" s="1"/>
  <c r="B5984" i="112"/>
  <c r="A5984" i="112" s="1"/>
  <c r="B5985" i="112"/>
  <c r="A5985" i="112" s="1"/>
  <c r="B5986" i="112"/>
  <c r="A5986" i="112" s="1"/>
  <c r="A5987" i="112"/>
  <c r="B5987" i="112"/>
  <c r="B5988" i="112"/>
  <c r="A5988" i="112" s="1"/>
  <c r="B5989" i="112"/>
  <c r="A5989" i="112" s="1"/>
  <c r="B5990" i="112"/>
  <c r="A5990" i="112" s="1"/>
  <c r="B5991" i="112"/>
  <c r="A5991" i="112" s="1"/>
  <c r="B5992" i="112"/>
  <c r="A5992" i="112" s="1"/>
  <c r="B5993" i="112"/>
  <c r="A5993" i="112" s="1"/>
  <c r="B5994" i="112"/>
  <c r="A5994" i="112" s="1"/>
  <c r="B5995" i="112"/>
  <c r="A5995" i="112" s="1"/>
  <c r="B5996" i="112"/>
  <c r="A5996" i="112" s="1"/>
  <c r="B5997" i="112"/>
  <c r="A5997" i="112" s="1"/>
  <c r="B5998" i="112"/>
  <c r="A5998" i="112" s="1"/>
  <c r="B5999" i="112"/>
  <c r="A5999" i="112" s="1"/>
  <c r="B6000" i="112"/>
  <c r="A6000" i="112" s="1"/>
  <c r="B6001" i="112"/>
  <c r="A6001" i="112" s="1"/>
  <c r="B6002" i="112"/>
  <c r="A6002" i="112" s="1"/>
  <c r="A6003" i="112"/>
  <c r="B6003" i="112"/>
  <c r="B6004" i="112"/>
  <c r="A6004" i="112" s="1"/>
  <c r="B6005" i="112"/>
  <c r="A6005" i="112" s="1"/>
  <c r="B6006" i="112"/>
  <c r="A6006" i="112" s="1"/>
  <c r="B6007" i="112"/>
  <c r="A6007" i="112" s="1"/>
  <c r="B6008" i="112"/>
  <c r="A6008" i="112" s="1"/>
  <c r="B6009" i="112"/>
  <c r="A6009" i="112" s="1"/>
  <c r="A6010" i="112"/>
  <c r="B6010" i="112"/>
  <c r="B6011" i="112"/>
  <c r="A6011" i="112" s="1"/>
  <c r="B6012" i="112"/>
  <c r="A6012" i="112" s="1"/>
  <c r="B6013" i="112"/>
  <c r="A6013" i="112" s="1"/>
  <c r="B6014" i="112"/>
  <c r="A6014" i="112" s="1"/>
  <c r="A6015" i="112"/>
  <c r="B6015" i="112"/>
  <c r="B6016" i="112"/>
  <c r="A6016" i="112" s="1"/>
  <c r="B6017" i="112"/>
  <c r="A6017" i="112" s="1"/>
  <c r="B6018" i="112"/>
  <c r="A6018" i="112" s="1"/>
  <c r="B6019" i="112"/>
  <c r="A6019" i="112" s="1"/>
  <c r="B6020" i="112"/>
  <c r="A6020" i="112" s="1"/>
  <c r="B6021" i="112"/>
  <c r="A6021" i="112" s="1"/>
  <c r="B6022" i="112"/>
  <c r="A6022" i="112" s="1"/>
  <c r="B6023" i="112"/>
  <c r="A6023" i="112" s="1"/>
  <c r="B6024" i="112"/>
  <c r="A6024" i="112" s="1"/>
  <c r="B6025" i="112"/>
  <c r="A6025" i="112" s="1"/>
  <c r="B6026" i="112"/>
  <c r="A6026" i="112" s="1"/>
  <c r="A6027" i="112"/>
  <c r="B6027" i="112"/>
  <c r="B6028" i="112"/>
  <c r="A6028" i="112" s="1"/>
  <c r="B6029" i="112"/>
  <c r="A6029" i="112" s="1"/>
  <c r="B6030" i="112"/>
  <c r="A6030" i="112" s="1"/>
  <c r="B6031" i="112"/>
  <c r="A6031" i="112" s="1"/>
  <c r="B6032" i="112"/>
  <c r="A6032" i="112" s="1"/>
  <c r="B6033" i="112"/>
  <c r="A6033" i="112" s="1"/>
  <c r="B6034" i="112"/>
  <c r="A6034" i="112" s="1"/>
  <c r="B6035" i="112"/>
  <c r="A6035" i="112" s="1"/>
  <c r="B6036" i="112"/>
  <c r="A6036" i="112" s="1"/>
  <c r="B6037" i="112"/>
  <c r="A6037" i="112" s="1"/>
  <c r="B6038" i="112"/>
  <c r="A6038" i="112" s="1"/>
  <c r="B6039" i="112"/>
  <c r="A6039" i="112" s="1"/>
  <c r="B6040" i="112"/>
  <c r="A6040" i="112" s="1"/>
  <c r="B6041" i="112"/>
  <c r="A6041" i="112" s="1"/>
  <c r="B6042" i="112"/>
  <c r="A6042" i="112" s="1"/>
  <c r="B6043" i="112"/>
  <c r="A6043" i="112" s="1"/>
  <c r="B6044" i="112"/>
  <c r="A6044" i="112" s="1"/>
  <c r="B6045" i="112"/>
  <c r="A6045" i="112" s="1"/>
  <c r="B6046" i="112"/>
  <c r="A6046" i="112" s="1"/>
  <c r="B6047" i="112"/>
  <c r="A6047" i="112" s="1"/>
  <c r="B6048" i="112"/>
  <c r="A6048" i="112" s="1"/>
  <c r="B6049" i="112"/>
  <c r="A6049" i="112" s="1"/>
  <c r="B6050" i="112"/>
  <c r="A6050" i="112" s="1"/>
  <c r="A6051" i="112"/>
  <c r="B6051" i="112"/>
  <c r="B6052" i="112"/>
  <c r="A6052" i="112" s="1"/>
  <c r="B6053" i="112"/>
  <c r="A6053" i="112" s="1"/>
  <c r="B6054" i="112"/>
  <c r="A6054" i="112" s="1"/>
  <c r="B6055" i="112"/>
  <c r="A6055" i="112" s="1"/>
  <c r="B6056" i="112"/>
  <c r="A6056" i="112" s="1"/>
  <c r="B6057" i="112"/>
  <c r="A6057" i="112" s="1"/>
  <c r="B6058" i="112"/>
  <c r="A6058" i="112" s="1"/>
  <c r="B6059" i="112"/>
  <c r="A6059" i="112" s="1"/>
  <c r="B6060" i="112"/>
  <c r="A6060" i="112" s="1"/>
  <c r="B6061" i="112"/>
  <c r="A6061" i="112" s="1"/>
  <c r="B6062" i="112"/>
  <c r="A6062" i="112" s="1"/>
  <c r="B6063" i="112"/>
  <c r="A6063" i="112" s="1"/>
  <c r="B6064" i="112"/>
  <c r="A6064" i="112" s="1"/>
  <c r="B6065" i="112"/>
  <c r="A6065" i="112" s="1"/>
  <c r="B6066" i="112"/>
  <c r="A6066" i="112" s="1"/>
  <c r="A6067" i="112"/>
  <c r="B6067" i="112"/>
  <c r="B6068" i="112"/>
  <c r="A6068" i="112" s="1"/>
  <c r="B6069" i="112"/>
  <c r="A6069" i="112" s="1"/>
  <c r="B6070" i="112"/>
  <c r="A6070" i="112" s="1"/>
  <c r="B6071" i="112"/>
  <c r="A6071" i="112" s="1"/>
  <c r="B6072" i="112"/>
  <c r="A6072" i="112" s="1"/>
  <c r="B6073" i="112"/>
  <c r="A6073" i="112" s="1"/>
  <c r="B6074" i="112"/>
  <c r="A6074" i="112" s="1"/>
  <c r="B6075" i="112"/>
  <c r="A6075" i="112" s="1"/>
  <c r="B6076" i="112"/>
  <c r="A6076" i="112" s="1"/>
  <c r="B6077" i="112"/>
  <c r="A6077" i="112" s="1"/>
  <c r="B6078" i="112"/>
  <c r="A6078" i="112" s="1"/>
  <c r="B6079" i="112"/>
  <c r="A6079" i="112" s="1"/>
  <c r="B6080" i="112"/>
  <c r="A6080" i="112" s="1"/>
  <c r="B6081" i="112"/>
  <c r="A6081" i="112" s="1"/>
  <c r="B6082" i="112"/>
  <c r="A6082" i="112" s="1"/>
  <c r="A6083" i="112"/>
  <c r="B6083" i="112"/>
  <c r="B6084" i="112"/>
  <c r="A6084" i="112" s="1"/>
  <c r="B6085" i="112"/>
  <c r="A6085" i="112" s="1"/>
  <c r="B6086" i="112"/>
  <c r="A6086" i="112" s="1"/>
  <c r="A6087" i="112"/>
  <c r="B6087" i="112"/>
  <c r="B6088" i="112"/>
  <c r="A6088" i="112" s="1"/>
  <c r="B6089" i="112"/>
  <c r="A6089" i="112" s="1"/>
  <c r="B6090" i="112"/>
  <c r="A6090" i="112" s="1"/>
  <c r="B6091" i="112"/>
  <c r="A6091" i="112" s="1"/>
  <c r="B6092" i="112"/>
  <c r="A6092" i="112" s="1"/>
  <c r="A6093" i="112"/>
  <c r="B6093" i="112"/>
  <c r="B6094" i="112"/>
  <c r="A6094" i="112" s="1"/>
  <c r="B6095" i="112"/>
  <c r="A6095" i="112" s="1"/>
  <c r="B6096" i="112"/>
  <c r="A6096" i="112" s="1"/>
  <c r="B6097" i="112"/>
  <c r="A6097" i="112" s="1"/>
  <c r="B6098" i="112"/>
  <c r="A6098" i="112" s="1"/>
  <c r="B6099" i="112"/>
  <c r="A6099" i="112" s="1"/>
  <c r="A6100" i="112"/>
  <c r="B6100" i="112"/>
  <c r="B6101" i="112"/>
  <c r="A6101" i="112" s="1"/>
  <c r="A6102" i="112"/>
  <c r="B6102" i="112"/>
  <c r="B6103" i="112"/>
  <c r="A6103" i="112" s="1"/>
  <c r="B6104" i="112"/>
  <c r="A6104" i="112" s="1"/>
  <c r="B6105" i="112"/>
  <c r="A6105" i="112" s="1"/>
  <c r="A6106" i="112"/>
  <c r="B6106" i="112"/>
  <c r="B6107" i="112"/>
  <c r="A6107" i="112" s="1"/>
  <c r="B6108" i="112"/>
  <c r="A6108" i="112" s="1"/>
  <c r="B6109" i="112"/>
  <c r="A6109" i="112" s="1"/>
  <c r="B6110" i="112"/>
  <c r="A6110" i="112" s="1"/>
  <c r="B6111" i="112"/>
  <c r="A6111" i="112" s="1"/>
  <c r="B6112" i="112"/>
  <c r="A6112" i="112" s="1"/>
  <c r="B6113" i="112"/>
  <c r="A6113" i="112" s="1"/>
  <c r="B6114" i="112"/>
  <c r="A6114" i="112" s="1"/>
  <c r="B6115" i="112"/>
  <c r="A6115" i="112" s="1"/>
  <c r="B6116" i="112"/>
  <c r="A6116" i="112" s="1"/>
  <c r="B6117" i="112"/>
  <c r="A6117" i="112" s="1"/>
  <c r="B6118" i="112"/>
  <c r="A6118" i="112" s="1"/>
  <c r="B6119" i="112"/>
  <c r="A6119" i="112" s="1"/>
  <c r="B6120" i="112"/>
  <c r="A6120" i="112" s="1"/>
  <c r="B6121" i="112"/>
  <c r="A6121" i="112" s="1"/>
  <c r="B6122" i="112"/>
  <c r="A6122" i="112" s="1"/>
  <c r="B6123" i="112"/>
  <c r="A6123" i="112" s="1"/>
  <c r="A6124" i="112"/>
  <c r="B6124" i="112"/>
  <c r="B6125" i="112"/>
  <c r="A6125" i="112" s="1"/>
  <c r="B6126" i="112"/>
  <c r="A6126" i="112" s="1"/>
  <c r="B6127" i="112"/>
  <c r="A6127" i="112" s="1"/>
  <c r="B6128" i="112"/>
  <c r="A6128" i="112" s="1"/>
  <c r="B6129" i="112"/>
  <c r="A6129" i="112" s="1"/>
  <c r="A6130" i="112"/>
  <c r="B6130" i="112"/>
  <c r="B6131" i="112"/>
  <c r="A6131" i="112" s="1"/>
  <c r="B6132" i="112"/>
  <c r="A6132" i="112" s="1"/>
  <c r="A6133" i="112"/>
  <c r="B6133" i="112"/>
  <c r="B6134" i="112"/>
  <c r="A6134" i="112" s="1"/>
  <c r="B6135" i="112"/>
  <c r="A6135" i="112" s="1"/>
  <c r="B6136" i="112"/>
  <c r="A6136" i="112" s="1"/>
  <c r="B6137" i="112"/>
  <c r="A6137" i="112" s="1"/>
  <c r="B6138" i="112"/>
  <c r="A6138" i="112" s="1"/>
  <c r="B6139" i="112"/>
  <c r="A6139" i="112" s="1"/>
  <c r="B6140" i="112"/>
  <c r="A6140" i="112" s="1"/>
  <c r="B6141" i="112"/>
  <c r="A6141" i="112" s="1"/>
  <c r="A6142" i="112"/>
  <c r="B6142" i="112"/>
  <c r="B6143" i="112"/>
  <c r="A6143" i="112" s="1"/>
  <c r="B6144" i="112"/>
  <c r="A6144" i="112" s="1"/>
  <c r="B6145" i="112"/>
  <c r="A6145" i="112" s="1"/>
  <c r="B6146" i="112"/>
  <c r="A6146" i="112" s="1"/>
  <c r="B6147" i="112"/>
  <c r="A6147" i="112" s="1"/>
  <c r="B6148" i="112"/>
  <c r="A6148" i="112" s="1"/>
  <c r="B6149" i="112"/>
  <c r="A6149" i="112" s="1"/>
  <c r="B6150" i="112"/>
  <c r="A6150" i="112" s="1"/>
  <c r="B6151" i="112"/>
  <c r="A6151" i="112" s="1"/>
  <c r="B6152" i="112"/>
  <c r="A6152" i="112" s="1"/>
  <c r="B6153" i="112"/>
  <c r="A6153" i="112" s="1"/>
  <c r="B6154" i="112"/>
  <c r="A6154" i="112" s="1"/>
  <c r="B6155" i="112"/>
  <c r="A6155" i="112" s="1"/>
  <c r="A6156" i="112"/>
  <c r="B6156" i="112"/>
  <c r="B6157" i="112"/>
  <c r="A6157" i="112" s="1"/>
  <c r="B6158" i="112"/>
  <c r="A6158" i="112" s="1"/>
  <c r="B6159" i="112"/>
  <c r="A6159" i="112" s="1"/>
  <c r="B6160" i="112"/>
  <c r="A6160" i="112" s="1"/>
  <c r="B6161" i="112"/>
  <c r="A6161" i="112" s="1"/>
  <c r="B6162" i="112"/>
  <c r="A6162" i="112" s="1"/>
  <c r="A6163" i="112"/>
  <c r="B6163" i="112"/>
  <c r="B6164" i="112"/>
  <c r="A6164" i="112" s="1"/>
  <c r="B6165" i="112"/>
  <c r="A6165" i="112" s="1"/>
  <c r="B6166" i="112"/>
  <c r="A6166" i="112" s="1"/>
  <c r="B6167" i="112"/>
  <c r="A6167" i="112" s="1"/>
  <c r="B6168" i="112"/>
  <c r="A6168" i="112" s="1"/>
  <c r="B6169" i="112"/>
  <c r="A6169" i="112" s="1"/>
  <c r="B6170" i="112"/>
  <c r="A6170" i="112" s="1"/>
  <c r="B6171" i="112"/>
  <c r="A6171" i="112" s="1"/>
  <c r="B6172" i="112"/>
  <c r="A6172" i="112" s="1"/>
  <c r="B6173" i="112"/>
  <c r="A6173" i="112" s="1"/>
  <c r="B6174" i="112"/>
  <c r="A6174" i="112" s="1"/>
  <c r="B6175" i="112"/>
  <c r="A6175" i="112" s="1"/>
  <c r="B6176" i="112"/>
  <c r="A6176" i="112" s="1"/>
  <c r="B6177" i="112"/>
  <c r="A6177" i="112" s="1"/>
  <c r="B6178" i="112"/>
  <c r="A6178" i="112" s="1"/>
  <c r="B6179" i="112"/>
  <c r="A6179" i="112" s="1"/>
  <c r="B6180" i="112"/>
  <c r="A6180" i="112" s="1"/>
  <c r="B6181" i="112"/>
  <c r="A6181" i="112" s="1"/>
  <c r="B6182" i="112"/>
  <c r="A6182" i="112" s="1"/>
  <c r="B6183" i="112"/>
  <c r="A6183" i="112" s="1"/>
  <c r="B6184" i="112"/>
  <c r="A6184" i="112" s="1"/>
  <c r="B6185" i="112"/>
  <c r="A6185" i="112" s="1"/>
  <c r="B6186" i="112"/>
  <c r="A6186" i="112" s="1"/>
  <c r="B6187" i="112"/>
  <c r="A6187" i="112" s="1"/>
  <c r="B6188" i="112"/>
  <c r="A6188" i="112" s="1"/>
  <c r="B6189" i="112"/>
  <c r="A6189" i="112" s="1"/>
  <c r="B6190" i="112"/>
  <c r="A6190" i="112" s="1"/>
  <c r="B6191" i="112"/>
  <c r="A6191" i="112" s="1"/>
  <c r="B6192" i="112"/>
  <c r="A6192" i="112" s="1"/>
  <c r="B6193" i="112"/>
  <c r="A6193" i="112" s="1"/>
  <c r="B6194" i="112"/>
  <c r="A6194" i="112" s="1"/>
  <c r="B6195" i="112"/>
  <c r="A6195" i="112" s="1"/>
  <c r="B6196" i="112"/>
  <c r="A6196" i="112" s="1"/>
  <c r="B6197" i="112"/>
  <c r="A6197" i="112" s="1"/>
  <c r="B6198" i="112"/>
  <c r="A6198" i="112" s="1"/>
  <c r="B6199" i="112"/>
  <c r="A6199" i="112" s="1"/>
  <c r="B6200" i="112"/>
  <c r="A6200" i="112" s="1"/>
  <c r="B6201" i="112"/>
  <c r="A6201" i="112" s="1"/>
  <c r="B6202" i="112"/>
  <c r="A6202" i="112" s="1"/>
  <c r="A6203" i="112"/>
  <c r="B6203" i="112"/>
  <c r="B6204" i="112"/>
  <c r="A6204" i="112" s="1"/>
  <c r="B6205" i="112"/>
  <c r="A6205" i="112" s="1"/>
  <c r="B6206" i="112"/>
  <c r="A6206" i="112" s="1"/>
  <c r="B6207" i="112"/>
  <c r="A6207" i="112" s="1"/>
  <c r="B6208" i="112"/>
  <c r="A6208" i="112" s="1"/>
  <c r="B6209" i="112"/>
  <c r="A6209" i="112" s="1"/>
  <c r="B6210" i="112"/>
  <c r="A6210" i="112" s="1"/>
  <c r="B6211" i="112"/>
  <c r="A6211" i="112" s="1"/>
  <c r="B6212" i="112"/>
  <c r="A6212" i="112" s="1"/>
  <c r="B6213" i="112"/>
  <c r="A6213" i="112" s="1"/>
  <c r="B6214" i="112"/>
  <c r="A6214" i="112" s="1"/>
  <c r="B6215" i="112"/>
  <c r="A6215" i="112" s="1"/>
  <c r="B6216" i="112"/>
  <c r="A6216" i="112" s="1"/>
  <c r="B6217" i="112"/>
  <c r="A6217" i="112" s="1"/>
  <c r="B6218" i="112"/>
  <c r="A6218" i="112" s="1"/>
  <c r="B6219" i="112"/>
  <c r="A6219" i="112" s="1"/>
  <c r="A6220" i="112"/>
  <c r="B6220" i="112"/>
  <c r="B6221" i="112"/>
  <c r="A6221" i="112" s="1"/>
  <c r="B6222" i="112"/>
  <c r="A6222" i="112" s="1"/>
  <c r="B6223" i="112"/>
  <c r="A6223" i="112" s="1"/>
  <c r="B6224" i="112"/>
  <c r="A6224" i="112" s="1"/>
  <c r="B6225" i="112"/>
  <c r="A6225" i="112" s="1"/>
  <c r="B6226" i="112"/>
  <c r="A6226" i="112" s="1"/>
  <c r="B6227" i="112"/>
  <c r="A6227" i="112" s="1"/>
  <c r="B6228" i="112"/>
  <c r="A6228" i="112" s="1"/>
  <c r="B6229" i="112"/>
  <c r="A6229" i="112" s="1"/>
  <c r="A6230" i="112"/>
  <c r="B6230" i="112"/>
  <c r="B6231" i="112"/>
  <c r="A6231" i="112" s="1"/>
  <c r="B6232" i="112"/>
  <c r="A6232" i="112" s="1"/>
  <c r="B6233" i="112"/>
  <c r="A6233" i="112" s="1"/>
  <c r="A6234" i="112"/>
  <c r="B6234" i="112"/>
  <c r="B6235" i="112"/>
  <c r="A6235" i="112" s="1"/>
  <c r="B6236" i="112"/>
  <c r="A6236" i="112" s="1"/>
  <c r="B6237" i="112"/>
  <c r="A6237" i="112" s="1"/>
  <c r="B6238" i="112"/>
  <c r="A6238" i="112" s="1"/>
  <c r="B6239" i="112"/>
  <c r="A6239" i="112" s="1"/>
  <c r="B6240" i="112"/>
  <c r="A6240" i="112" s="1"/>
  <c r="B6241" i="112"/>
  <c r="A6241" i="112" s="1"/>
  <c r="B6242" i="112"/>
  <c r="A6242" i="112" s="1"/>
  <c r="A6243" i="112"/>
  <c r="B6243" i="112"/>
  <c r="B6244" i="112"/>
  <c r="A6244" i="112" s="1"/>
  <c r="B6245" i="112"/>
  <c r="A6245" i="112" s="1"/>
  <c r="B6246" i="112"/>
  <c r="A6246" i="112" s="1"/>
  <c r="B6247" i="112"/>
  <c r="A6247" i="112" s="1"/>
  <c r="B6248" i="112"/>
  <c r="A6248" i="112" s="1"/>
  <c r="B6249" i="112"/>
  <c r="A6249" i="112" s="1"/>
  <c r="B6250" i="112"/>
  <c r="A6250" i="112" s="1"/>
  <c r="B6251" i="112"/>
  <c r="A6251" i="112" s="1"/>
  <c r="B6252" i="112"/>
  <c r="A6252" i="112" s="1"/>
  <c r="B6253" i="112"/>
  <c r="A6253" i="112" s="1"/>
  <c r="B6254" i="112"/>
  <c r="A6254" i="112" s="1"/>
  <c r="B6255" i="112"/>
  <c r="A6255" i="112" s="1"/>
  <c r="B6256" i="112"/>
  <c r="A6256" i="112" s="1"/>
  <c r="B6257" i="112"/>
  <c r="A6257" i="112" s="1"/>
  <c r="B6258" i="112"/>
  <c r="A6258" i="112" s="1"/>
  <c r="B6259" i="112"/>
  <c r="A6259" i="112" s="1"/>
  <c r="B6260" i="112"/>
  <c r="A6260" i="112" s="1"/>
  <c r="B6261" i="112"/>
  <c r="A6261" i="112" s="1"/>
  <c r="B6262" i="112"/>
  <c r="A6262" i="112" s="1"/>
  <c r="B6263" i="112"/>
  <c r="A6263" i="112" s="1"/>
  <c r="B6264" i="112"/>
  <c r="A6264" i="112" s="1"/>
  <c r="B6265" i="112"/>
  <c r="A6265" i="112" s="1"/>
  <c r="B6266" i="112"/>
  <c r="A6266" i="112" s="1"/>
  <c r="A6267" i="112"/>
  <c r="B6267" i="112"/>
  <c r="B6268" i="112"/>
  <c r="A6268" i="112" s="1"/>
  <c r="B6269" i="112"/>
  <c r="A6269" i="112" s="1"/>
  <c r="B6270" i="112"/>
  <c r="A6270" i="112" s="1"/>
  <c r="B6271" i="112"/>
  <c r="A6271" i="112" s="1"/>
  <c r="B6272" i="112"/>
  <c r="A6272" i="112" s="1"/>
  <c r="B6273" i="112"/>
  <c r="A6273" i="112" s="1"/>
  <c r="A6274" i="112"/>
  <c r="B6274" i="112"/>
  <c r="B6275" i="112"/>
  <c r="A6275" i="112" s="1"/>
  <c r="B6276" i="112"/>
  <c r="A6276" i="112" s="1"/>
  <c r="B6277" i="112"/>
  <c r="A6277" i="112" s="1"/>
  <c r="B6278" i="112"/>
  <c r="A6278" i="112" s="1"/>
  <c r="B6279" i="112"/>
  <c r="A6279" i="112" s="1"/>
  <c r="B6280" i="112"/>
  <c r="A6280" i="112" s="1"/>
  <c r="B6281" i="112"/>
  <c r="A6281" i="112" s="1"/>
  <c r="B6282" i="112"/>
  <c r="A6282" i="112" s="1"/>
  <c r="B6283" i="112"/>
  <c r="A6283" i="112" s="1"/>
  <c r="B6284" i="112"/>
  <c r="A6284" i="112" s="1"/>
  <c r="B6285" i="112"/>
  <c r="A6285" i="112" s="1"/>
  <c r="B6286" i="112"/>
  <c r="A6286" i="112" s="1"/>
  <c r="B6287" i="112"/>
  <c r="A6287" i="112" s="1"/>
  <c r="B6288" i="112"/>
  <c r="A6288" i="112" s="1"/>
  <c r="B6289" i="112"/>
  <c r="A6289" i="112" s="1"/>
  <c r="B6290" i="112"/>
  <c r="A6290" i="112" s="1"/>
  <c r="B6291" i="112"/>
  <c r="A6291" i="112" s="1"/>
  <c r="B6292" i="112"/>
  <c r="A6292" i="112" s="1"/>
  <c r="A6293" i="112"/>
  <c r="B6293" i="112"/>
  <c r="B6294" i="112"/>
  <c r="A6294" i="112" s="1"/>
  <c r="B6295" i="112"/>
  <c r="A6295" i="112" s="1"/>
  <c r="B6296" i="112"/>
  <c r="A6296" i="112" s="1"/>
  <c r="B6297" i="112"/>
  <c r="A6297" i="112" s="1"/>
  <c r="B6298" i="112"/>
  <c r="A6298" i="112" s="1"/>
  <c r="B6299" i="112"/>
  <c r="A6299" i="112" s="1"/>
  <c r="B6300" i="112"/>
  <c r="A6300" i="112" s="1"/>
  <c r="B6301" i="112"/>
  <c r="A6301" i="112" s="1"/>
  <c r="B6302" i="112"/>
  <c r="A6302" i="112" s="1"/>
  <c r="B6303" i="112"/>
  <c r="A6303" i="112" s="1"/>
  <c r="B6304" i="112"/>
  <c r="A6304" i="112" s="1"/>
  <c r="B6305" i="112"/>
  <c r="A6305" i="112" s="1"/>
  <c r="B6306" i="112"/>
  <c r="A6306" i="112" s="1"/>
  <c r="B6307" i="112"/>
  <c r="A6307" i="112" s="1"/>
  <c r="B6308" i="112"/>
  <c r="A6308" i="112" s="1"/>
  <c r="B6309" i="112"/>
  <c r="A6309" i="112" s="1"/>
  <c r="B6310" i="112"/>
  <c r="A6310" i="112" s="1"/>
  <c r="B6311" i="112"/>
  <c r="A6311" i="112" s="1"/>
  <c r="B6312" i="112"/>
  <c r="A6312" i="112" s="1"/>
  <c r="B6313" i="112"/>
  <c r="A6313" i="112" s="1"/>
  <c r="B6314" i="112"/>
  <c r="A6314" i="112" s="1"/>
  <c r="B6315" i="112"/>
  <c r="A6315" i="112" s="1"/>
  <c r="B6316" i="112"/>
  <c r="A6316" i="112" s="1"/>
  <c r="B6317" i="112"/>
  <c r="A6317" i="112" s="1"/>
  <c r="B6318" i="112"/>
  <c r="A6318" i="112" s="1"/>
  <c r="B6319" i="112"/>
  <c r="A6319" i="112" s="1"/>
  <c r="B6320" i="112"/>
  <c r="A6320" i="112" s="1"/>
  <c r="B6321" i="112"/>
  <c r="A6321" i="112" s="1"/>
  <c r="B6322" i="112"/>
  <c r="A6322" i="112" s="1"/>
  <c r="A6323" i="112"/>
  <c r="B6323" i="112"/>
  <c r="B6324" i="112"/>
  <c r="A6324" i="112" s="1"/>
  <c r="A6325" i="112"/>
  <c r="B6325" i="112"/>
  <c r="B6326" i="112"/>
  <c r="A6326" i="112" s="1"/>
  <c r="B6327" i="112"/>
  <c r="A6327" i="112" s="1"/>
  <c r="B6328" i="112"/>
  <c r="A6328" i="112" s="1"/>
  <c r="B6329" i="112"/>
  <c r="A6329" i="112" s="1"/>
  <c r="B6330" i="112"/>
  <c r="A6330" i="112" s="1"/>
  <c r="B6331" i="112"/>
  <c r="A6331" i="112" s="1"/>
  <c r="B6332" i="112"/>
  <c r="A6332" i="112" s="1"/>
  <c r="B6333" i="112"/>
  <c r="A6333" i="112" s="1"/>
  <c r="B6334" i="112"/>
  <c r="A6334" i="112" s="1"/>
  <c r="B6335" i="112"/>
  <c r="A6335" i="112" s="1"/>
  <c r="B6336" i="112"/>
  <c r="A6336" i="112" s="1"/>
  <c r="A6337" i="112"/>
  <c r="B6337" i="112"/>
  <c r="B6338" i="112"/>
  <c r="A6338" i="112" s="1"/>
  <c r="B6339" i="112"/>
  <c r="A6339" i="112" s="1"/>
  <c r="B6340" i="112"/>
  <c r="A6340" i="112" s="1"/>
  <c r="B6341" i="112"/>
  <c r="A6341" i="112" s="1"/>
  <c r="B6342" i="112"/>
  <c r="A6342" i="112" s="1"/>
  <c r="B6343" i="112"/>
  <c r="A6343" i="112" s="1"/>
  <c r="B6344" i="112"/>
  <c r="A6344" i="112" s="1"/>
  <c r="A6345" i="112"/>
  <c r="B6345" i="112"/>
  <c r="B6346" i="112"/>
  <c r="A6346" i="112" s="1"/>
  <c r="B6347" i="112"/>
  <c r="A6347" i="112" s="1"/>
  <c r="B6348" i="112"/>
  <c r="A6348" i="112" s="1"/>
  <c r="A6349" i="112"/>
  <c r="B6349" i="112"/>
  <c r="B6350" i="112"/>
  <c r="A6350" i="112" s="1"/>
  <c r="B6351" i="112"/>
  <c r="A6351" i="112" s="1"/>
  <c r="B6352" i="112"/>
  <c r="A6352" i="112" s="1"/>
  <c r="B6353" i="112"/>
  <c r="A6353" i="112" s="1"/>
  <c r="B6354" i="112"/>
  <c r="A6354" i="112" s="1"/>
  <c r="B6355" i="112"/>
  <c r="A6355" i="112" s="1"/>
  <c r="B6356" i="112"/>
  <c r="A6356" i="112" s="1"/>
  <c r="B6357" i="112"/>
  <c r="A6357" i="112" s="1"/>
  <c r="B6358" i="112"/>
  <c r="A6358" i="112" s="1"/>
  <c r="B6359" i="112"/>
  <c r="A6359" i="112" s="1"/>
  <c r="B6360" i="112"/>
  <c r="A6360" i="112" s="1"/>
  <c r="B6361" i="112"/>
  <c r="A6361" i="112" s="1"/>
  <c r="B6362" i="112"/>
  <c r="A6362" i="112" s="1"/>
  <c r="B6363" i="112"/>
  <c r="A6363" i="112" s="1"/>
  <c r="B6364" i="112"/>
  <c r="A6364" i="112" s="1"/>
  <c r="B6365" i="112"/>
  <c r="A6365" i="112" s="1"/>
  <c r="B6366" i="112"/>
  <c r="A6366" i="112" s="1"/>
  <c r="B6367" i="112"/>
  <c r="A6367" i="112" s="1"/>
  <c r="B6368" i="112"/>
  <c r="A6368" i="112" s="1"/>
  <c r="B6369" i="112"/>
  <c r="A6369" i="112" s="1"/>
  <c r="A6370" i="112"/>
  <c r="B6370" i="112"/>
  <c r="B6371" i="112"/>
  <c r="A6371" i="112" s="1"/>
  <c r="B6372" i="112"/>
  <c r="A6372" i="112" s="1"/>
  <c r="B6373" i="112"/>
  <c r="A6373" i="112" s="1"/>
  <c r="B6374" i="112"/>
  <c r="A6374" i="112" s="1"/>
  <c r="A6375" i="112"/>
  <c r="B6375" i="112"/>
  <c r="B6376" i="112"/>
  <c r="A6376" i="112" s="1"/>
  <c r="B6377" i="112"/>
  <c r="A6377" i="112" s="1"/>
  <c r="B6378" i="112"/>
  <c r="A6378" i="112" s="1"/>
  <c r="B6379" i="112"/>
  <c r="A6379" i="112" s="1"/>
  <c r="B6380" i="112"/>
  <c r="A6380" i="112" s="1"/>
  <c r="B6381" i="112"/>
  <c r="A6381" i="112" s="1"/>
  <c r="B6382" i="112"/>
  <c r="A6382" i="112" s="1"/>
  <c r="B6383" i="112"/>
  <c r="A6383" i="112" s="1"/>
  <c r="B6384" i="112"/>
  <c r="A6384" i="112" s="1"/>
  <c r="B6385" i="112"/>
  <c r="A6385" i="112" s="1"/>
  <c r="B6386" i="112"/>
  <c r="A6386" i="112" s="1"/>
  <c r="B6387" i="112"/>
  <c r="A6387" i="112" s="1"/>
  <c r="B6388" i="112"/>
  <c r="A6388" i="112" s="1"/>
  <c r="B6389" i="112"/>
  <c r="A6389" i="112" s="1"/>
  <c r="B6390" i="112"/>
  <c r="A6390" i="112" s="1"/>
  <c r="B6391" i="112"/>
  <c r="A6391" i="112" s="1"/>
  <c r="B6392" i="112"/>
  <c r="A6392" i="112" s="1"/>
  <c r="B6393" i="112"/>
  <c r="A6393" i="112" s="1"/>
  <c r="B6394" i="112"/>
  <c r="A6394" i="112" s="1"/>
  <c r="B6395" i="112"/>
  <c r="A6395" i="112" s="1"/>
  <c r="B6396" i="112"/>
  <c r="A6396" i="112" s="1"/>
  <c r="B6397" i="112"/>
  <c r="A6397" i="112" s="1"/>
  <c r="B6398" i="112"/>
  <c r="A6398" i="112" s="1"/>
  <c r="B6399" i="112"/>
  <c r="A6399" i="112" s="1"/>
  <c r="B6400" i="112"/>
  <c r="A6400" i="112" s="1"/>
  <c r="B6401" i="112"/>
  <c r="A6401" i="112" s="1"/>
  <c r="B6402" i="112"/>
  <c r="A6402" i="112" s="1"/>
  <c r="B6403" i="112"/>
  <c r="A6403" i="112" s="1"/>
  <c r="B6404" i="112"/>
  <c r="A6404" i="112" s="1"/>
  <c r="B6405" i="112"/>
  <c r="A6405" i="112" s="1"/>
  <c r="B6406" i="112"/>
  <c r="A6406" i="112" s="1"/>
  <c r="B6407" i="112"/>
  <c r="A6407" i="112" s="1"/>
  <c r="B6408" i="112"/>
  <c r="A6408" i="112" s="1"/>
  <c r="B6409" i="112"/>
  <c r="A6409" i="112" s="1"/>
  <c r="B6410" i="112"/>
  <c r="A6410" i="112" s="1"/>
  <c r="A6411" i="112"/>
  <c r="B6411" i="112"/>
  <c r="B6412" i="112"/>
  <c r="A6412" i="112" s="1"/>
  <c r="B6413" i="112"/>
  <c r="A6413" i="112" s="1"/>
  <c r="B6414" i="112"/>
  <c r="A6414" i="112" s="1"/>
  <c r="B6415" i="112"/>
  <c r="A6415" i="112" s="1"/>
  <c r="B6416" i="112"/>
  <c r="A6416" i="112" s="1"/>
  <c r="A6417" i="112"/>
  <c r="B6417" i="112"/>
  <c r="B6418" i="112"/>
  <c r="A6418" i="112" s="1"/>
  <c r="B6419" i="112"/>
  <c r="A6419" i="112" s="1"/>
  <c r="B6420" i="112"/>
  <c r="A6420" i="112" s="1"/>
  <c r="B6421" i="112"/>
  <c r="A6421" i="112" s="1"/>
  <c r="B6422" i="112"/>
  <c r="A6422" i="112" s="1"/>
  <c r="A6423" i="112"/>
  <c r="B6423" i="112"/>
  <c r="B6424" i="112"/>
  <c r="A6424" i="112" s="1"/>
  <c r="B6425" i="112"/>
  <c r="A6425" i="112" s="1"/>
  <c r="B6426" i="112"/>
  <c r="A6426" i="112" s="1"/>
  <c r="B6427" i="112"/>
  <c r="A6427" i="112" s="1"/>
  <c r="B6428" i="112"/>
  <c r="A6428" i="112" s="1"/>
  <c r="B6429" i="112"/>
  <c r="A6429" i="112" s="1"/>
  <c r="B6430" i="112"/>
  <c r="A6430" i="112" s="1"/>
  <c r="B6431" i="112"/>
  <c r="A6431" i="112" s="1"/>
  <c r="B6432" i="112"/>
  <c r="A6432" i="112" s="1"/>
  <c r="B6433" i="112"/>
  <c r="A6433" i="112" s="1"/>
  <c r="B6434" i="112"/>
  <c r="A6434" i="112" s="1"/>
  <c r="A6435" i="112"/>
  <c r="B6435" i="112"/>
  <c r="B6436" i="112"/>
  <c r="A6436" i="112" s="1"/>
  <c r="B6437" i="112"/>
  <c r="A6437" i="112" s="1"/>
  <c r="B6438" i="112"/>
  <c r="A6438" i="112" s="1"/>
  <c r="B6439" i="112"/>
  <c r="A6439" i="112" s="1"/>
  <c r="B6440" i="112"/>
  <c r="A6440" i="112" s="1"/>
  <c r="B6441" i="112"/>
  <c r="A6441" i="112" s="1"/>
  <c r="B6442" i="112"/>
  <c r="A6442" i="112" s="1"/>
  <c r="B6443" i="112"/>
  <c r="A6443" i="112" s="1"/>
  <c r="B6444" i="112"/>
  <c r="A6444" i="112" s="1"/>
  <c r="B6445" i="112"/>
  <c r="A6445" i="112" s="1"/>
  <c r="B6446" i="112"/>
  <c r="A6446" i="112" s="1"/>
  <c r="A6447" i="112"/>
  <c r="B6447" i="112"/>
  <c r="B6448" i="112"/>
  <c r="A6448" i="112" s="1"/>
  <c r="A6449" i="112"/>
  <c r="B6449" i="112"/>
  <c r="B6450" i="112"/>
  <c r="A6450" i="112" s="1"/>
  <c r="B6451" i="112"/>
  <c r="A6451" i="112" s="1"/>
  <c r="B6452" i="112"/>
  <c r="A6452" i="112" s="1"/>
  <c r="A6453" i="112"/>
  <c r="B6453" i="112"/>
  <c r="B6454" i="112"/>
  <c r="A6454" i="112" s="1"/>
  <c r="A6455" i="112"/>
  <c r="B6455" i="112"/>
  <c r="B6456" i="112"/>
  <c r="A6456" i="112" s="1"/>
  <c r="B6457" i="112"/>
  <c r="A6457" i="112" s="1"/>
  <c r="B6458" i="112"/>
  <c r="A6458" i="112" s="1"/>
  <c r="A6459" i="112"/>
  <c r="B6459" i="112"/>
  <c r="B6460" i="112"/>
  <c r="A6460" i="112" s="1"/>
  <c r="B6461" i="112"/>
  <c r="A6461" i="112" s="1"/>
  <c r="B6462" i="112"/>
  <c r="A6462" i="112" s="1"/>
  <c r="B6463" i="112"/>
  <c r="A6463" i="112" s="1"/>
  <c r="B6464" i="112"/>
  <c r="A6464" i="112" s="1"/>
  <c r="B6465" i="112"/>
  <c r="A6465" i="112" s="1"/>
  <c r="B6466" i="112"/>
  <c r="A6466" i="112" s="1"/>
  <c r="B6467" i="112"/>
  <c r="A6467" i="112" s="1"/>
  <c r="A6468" i="112"/>
  <c r="B6468" i="112"/>
  <c r="B6469" i="112"/>
  <c r="A6469" i="112" s="1"/>
  <c r="B6470" i="112"/>
  <c r="A6470" i="112" s="1"/>
  <c r="B6471" i="112"/>
  <c r="A6471" i="112" s="1"/>
  <c r="B6472" i="112"/>
  <c r="A6472" i="112" s="1"/>
  <c r="A6473" i="112"/>
  <c r="B6473" i="112"/>
  <c r="B6474" i="112"/>
  <c r="A6474" i="112" s="1"/>
  <c r="A6475" i="112"/>
  <c r="B6475" i="112"/>
  <c r="B6476" i="112"/>
  <c r="A6476" i="112" s="1"/>
  <c r="B6477" i="112"/>
  <c r="A6477" i="112" s="1"/>
  <c r="B6478" i="112"/>
  <c r="A6478" i="112" s="1"/>
  <c r="B6479" i="112"/>
  <c r="A6479" i="112" s="1"/>
  <c r="B6480" i="112"/>
  <c r="A6480" i="112" s="1"/>
  <c r="B6481" i="112"/>
  <c r="A6481" i="112" s="1"/>
  <c r="B6482" i="112"/>
  <c r="A6482" i="112" s="1"/>
  <c r="B6483" i="112"/>
  <c r="A6483" i="112" s="1"/>
  <c r="B6484" i="112"/>
  <c r="A6484" i="112" s="1"/>
  <c r="B6485" i="112"/>
  <c r="A6485" i="112" s="1"/>
  <c r="B6486" i="112"/>
  <c r="A6486" i="112" s="1"/>
  <c r="B6487" i="112"/>
  <c r="A6487" i="112" s="1"/>
  <c r="B6488" i="112"/>
  <c r="A6488" i="112" s="1"/>
  <c r="B6489" i="112"/>
  <c r="A6489" i="112" s="1"/>
  <c r="B6490" i="112"/>
  <c r="A6490" i="112" s="1"/>
  <c r="A6491" i="112"/>
  <c r="B6491" i="112"/>
  <c r="B6492" i="112"/>
  <c r="A6492" i="112" s="1"/>
  <c r="B6493" i="112"/>
  <c r="A6493" i="112" s="1"/>
  <c r="B6494" i="112"/>
  <c r="A6494" i="112" s="1"/>
  <c r="B6495" i="112"/>
  <c r="A6495" i="112" s="1"/>
  <c r="B6496" i="112"/>
  <c r="A6496" i="112" s="1"/>
  <c r="B6497" i="112"/>
  <c r="A6497" i="112" s="1"/>
  <c r="B6498" i="112"/>
  <c r="A6498" i="112" s="1"/>
  <c r="A6499" i="112"/>
  <c r="B6499" i="112"/>
  <c r="A6500" i="112"/>
  <c r="B6500" i="112"/>
  <c r="B6501" i="112"/>
  <c r="A6501" i="112" s="1"/>
  <c r="B6502" i="112"/>
  <c r="A6502" i="112" s="1"/>
  <c r="B6503" i="112"/>
  <c r="A6503" i="112" s="1"/>
  <c r="B6504" i="112"/>
  <c r="A6504" i="112" s="1"/>
  <c r="B6505" i="112"/>
  <c r="A6505" i="112" s="1"/>
  <c r="B6506" i="112"/>
  <c r="A6506" i="112" s="1"/>
  <c r="A6507" i="112"/>
  <c r="B6507" i="112"/>
  <c r="B6508" i="112"/>
  <c r="A6508" i="112" s="1"/>
  <c r="B6509" i="112"/>
  <c r="A6509" i="112" s="1"/>
  <c r="B6510" i="112"/>
  <c r="A6510" i="112" s="1"/>
  <c r="A6511" i="112"/>
  <c r="B6511" i="112"/>
  <c r="B6512" i="112"/>
  <c r="A6512" i="112" s="1"/>
  <c r="B6513" i="112"/>
  <c r="A6513" i="112" s="1"/>
  <c r="B6514" i="112"/>
  <c r="A6514" i="112" s="1"/>
  <c r="B6515" i="112"/>
  <c r="A6515" i="112" s="1"/>
  <c r="B6516" i="112"/>
  <c r="A6516" i="112" s="1"/>
  <c r="B6517" i="112"/>
  <c r="A6517" i="112" s="1"/>
  <c r="B6518" i="112"/>
  <c r="A6518" i="112" s="1"/>
  <c r="B6519" i="112"/>
  <c r="A6519" i="112" s="1"/>
  <c r="B6520" i="112"/>
  <c r="A6520" i="112" s="1"/>
  <c r="B6521" i="112"/>
  <c r="A6521" i="112" s="1"/>
  <c r="B6522" i="112"/>
  <c r="A6522" i="112" s="1"/>
  <c r="B6523" i="112"/>
  <c r="A6523" i="112" s="1"/>
  <c r="B6524" i="112"/>
  <c r="A6524" i="112" s="1"/>
  <c r="B6525" i="112"/>
  <c r="A6525" i="112" s="1"/>
  <c r="B6526" i="112"/>
  <c r="A6526" i="112" s="1"/>
  <c r="B6527" i="112"/>
  <c r="A6527" i="112" s="1"/>
  <c r="B6528" i="112"/>
  <c r="A6528" i="112" s="1"/>
  <c r="A6529" i="112"/>
  <c r="B6529" i="112"/>
  <c r="B6530" i="112"/>
  <c r="A6530" i="112" s="1"/>
  <c r="B6531" i="112"/>
  <c r="A6531" i="112" s="1"/>
  <c r="B6532" i="112"/>
  <c r="A6532" i="112" s="1"/>
  <c r="B6533" i="112"/>
  <c r="A6533" i="112" s="1"/>
  <c r="A6534" i="112"/>
  <c r="B6534" i="112"/>
  <c r="B6535" i="112"/>
  <c r="A6535" i="112" s="1"/>
  <c r="B6536" i="112"/>
  <c r="A6536" i="112" s="1"/>
  <c r="B6537" i="112"/>
  <c r="A6537" i="112" s="1"/>
  <c r="B6538" i="112"/>
  <c r="A6538" i="112" s="1"/>
  <c r="B6539" i="112"/>
  <c r="A6539" i="112" s="1"/>
  <c r="B6540" i="112"/>
  <c r="A6540" i="112" s="1"/>
  <c r="B6541" i="112"/>
  <c r="A6541" i="112" s="1"/>
  <c r="B6542" i="112"/>
  <c r="A6542" i="112" s="1"/>
  <c r="B6543" i="112"/>
  <c r="A6543" i="112" s="1"/>
  <c r="B6544" i="112"/>
  <c r="A6544" i="112" s="1"/>
  <c r="B6545" i="112"/>
  <c r="A6545" i="112" s="1"/>
  <c r="B6546" i="112"/>
  <c r="A6546" i="112" s="1"/>
  <c r="B6547" i="112"/>
  <c r="A6547" i="112" s="1"/>
  <c r="B6548" i="112"/>
  <c r="A6548" i="112" s="1"/>
  <c r="A6549" i="112"/>
  <c r="B6549" i="112"/>
  <c r="B6550" i="112"/>
  <c r="A6550" i="112" s="1"/>
  <c r="A6551" i="112"/>
  <c r="B6551" i="112"/>
  <c r="B6552" i="112"/>
  <c r="A6552" i="112" s="1"/>
  <c r="B6553" i="112"/>
  <c r="A6553" i="112" s="1"/>
  <c r="A6554" i="112"/>
  <c r="B6554" i="112"/>
  <c r="B6555" i="112"/>
  <c r="A6555" i="112" s="1"/>
  <c r="A6556" i="112"/>
  <c r="B6556" i="112"/>
  <c r="B6557" i="112"/>
  <c r="A6557" i="112" s="1"/>
  <c r="B6558" i="112"/>
  <c r="A6558" i="112" s="1"/>
  <c r="B6559" i="112"/>
  <c r="A6559" i="112" s="1"/>
  <c r="B6560" i="112"/>
  <c r="A6560" i="112" s="1"/>
  <c r="B6561" i="112"/>
  <c r="A6561" i="112" s="1"/>
  <c r="A6562" i="112"/>
  <c r="B6562" i="112"/>
  <c r="B6563" i="112"/>
  <c r="A6563" i="112" s="1"/>
  <c r="B6564" i="112"/>
  <c r="A6564" i="112" s="1"/>
  <c r="B6565" i="112"/>
  <c r="A6565" i="112" s="1"/>
  <c r="A6566" i="112"/>
  <c r="B6566" i="112"/>
  <c r="B6567" i="112"/>
  <c r="A6567" i="112" s="1"/>
  <c r="B6568" i="112"/>
  <c r="A6568" i="112" s="1"/>
  <c r="B6569" i="112"/>
  <c r="A6569" i="112" s="1"/>
  <c r="B6570" i="112"/>
  <c r="A6570" i="112" s="1"/>
  <c r="B6571" i="112"/>
  <c r="A6571" i="112" s="1"/>
  <c r="B6572" i="112"/>
  <c r="A6572" i="112" s="1"/>
  <c r="B6573" i="112"/>
  <c r="A6573" i="112" s="1"/>
  <c r="B6574" i="112"/>
  <c r="A6574" i="112" s="1"/>
  <c r="B6575" i="112"/>
  <c r="A6575" i="112" s="1"/>
  <c r="B6576" i="112"/>
  <c r="A6576" i="112" s="1"/>
  <c r="B6577" i="112"/>
  <c r="A6577" i="112" s="1"/>
  <c r="B6578" i="112"/>
  <c r="A6578" i="112" s="1"/>
  <c r="A6579" i="112"/>
  <c r="B6579" i="112"/>
  <c r="B6580" i="112"/>
  <c r="A6580" i="112" s="1"/>
  <c r="B6581" i="112"/>
  <c r="A6581" i="112" s="1"/>
  <c r="B6582" i="112"/>
  <c r="A6582" i="112" s="1"/>
  <c r="B6583" i="112"/>
  <c r="A6583" i="112" s="1"/>
  <c r="B6584" i="112"/>
  <c r="A6584" i="112" s="1"/>
  <c r="B6585" i="112"/>
  <c r="A6585" i="112" s="1"/>
  <c r="B6586" i="112"/>
  <c r="A6586" i="112" s="1"/>
  <c r="B6587" i="112"/>
  <c r="A6587" i="112" s="1"/>
  <c r="A6588" i="112"/>
  <c r="B6588" i="112"/>
  <c r="B6589" i="112"/>
  <c r="A6589" i="112" s="1"/>
  <c r="B6590" i="112"/>
  <c r="A6590" i="112" s="1"/>
  <c r="B6591" i="112"/>
  <c r="A6591" i="112" s="1"/>
  <c r="B6592" i="112"/>
  <c r="A6592" i="112" s="1"/>
  <c r="B6593" i="112"/>
  <c r="A6593" i="112" s="1"/>
  <c r="B6594" i="112"/>
  <c r="A6594" i="112" s="1"/>
  <c r="B6595" i="112"/>
  <c r="A6595" i="112" s="1"/>
  <c r="B6596" i="112"/>
  <c r="A6596" i="112" s="1"/>
  <c r="B6597" i="112"/>
  <c r="A6597" i="112" s="1"/>
  <c r="B6598" i="112"/>
  <c r="A6598" i="112" s="1"/>
  <c r="B6599" i="112"/>
  <c r="A6599" i="112" s="1"/>
  <c r="B6600" i="112"/>
  <c r="A6600" i="112" s="1"/>
  <c r="B6601" i="112"/>
  <c r="A6601" i="112" s="1"/>
  <c r="B6602" i="112"/>
  <c r="A6602" i="112" s="1"/>
  <c r="B6603" i="112"/>
  <c r="A6603" i="112" s="1"/>
  <c r="B6604" i="112"/>
  <c r="A6604" i="112" s="1"/>
  <c r="B6605" i="112"/>
  <c r="A6605" i="112" s="1"/>
  <c r="B6606" i="112"/>
  <c r="A6606" i="112" s="1"/>
  <c r="B6607" i="112"/>
  <c r="A6607" i="112" s="1"/>
  <c r="B6608" i="112"/>
  <c r="A6608" i="112" s="1"/>
  <c r="B6609" i="112"/>
  <c r="A6609" i="112" s="1"/>
  <c r="B6610" i="112"/>
  <c r="A6610" i="112" s="1"/>
  <c r="B6611" i="112"/>
  <c r="A6611" i="112" s="1"/>
  <c r="B6612" i="112"/>
  <c r="A6612" i="112" s="1"/>
  <c r="B6613" i="112"/>
  <c r="A6613" i="112" s="1"/>
  <c r="B6614" i="112"/>
  <c r="A6614" i="112" s="1"/>
  <c r="B6615" i="112"/>
  <c r="A6615" i="112" s="1"/>
  <c r="B6616" i="112"/>
  <c r="A6616" i="112" s="1"/>
  <c r="B6617" i="112"/>
  <c r="A6617" i="112" s="1"/>
  <c r="B6618" i="112"/>
  <c r="A6618" i="112" s="1"/>
  <c r="A6619" i="112"/>
  <c r="B6619" i="112"/>
  <c r="B6620" i="112"/>
  <c r="A6620" i="112" s="1"/>
  <c r="B6621" i="112"/>
  <c r="A6621" i="112" s="1"/>
  <c r="B6622" i="112"/>
  <c r="A6622" i="112" s="1"/>
  <c r="B6623" i="112"/>
  <c r="A6623" i="112" s="1"/>
  <c r="B6624" i="112"/>
  <c r="A6624" i="112" s="1"/>
  <c r="B6625" i="112"/>
  <c r="A6625" i="112" s="1"/>
  <c r="B6626" i="112"/>
  <c r="A6626" i="112" s="1"/>
  <c r="B6627" i="112"/>
  <c r="A6627" i="112" s="1"/>
  <c r="B6628" i="112"/>
  <c r="A6628" i="112" s="1"/>
  <c r="B6629" i="112"/>
  <c r="A6629" i="112" s="1"/>
  <c r="B6630" i="112"/>
  <c r="A6630" i="112" s="1"/>
  <c r="A6631" i="112"/>
  <c r="B6631" i="112"/>
  <c r="B6632" i="112"/>
  <c r="A6632" i="112" s="1"/>
  <c r="B6633" i="112"/>
  <c r="A6633" i="112" s="1"/>
  <c r="B6634" i="112"/>
  <c r="A6634" i="112" s="1"/>
  <c r="B6635" i="112"/>
  <c r="A6635" i="112" s="1"/>
  <c r="B6636" i="112"/>
  <c r="A6636" i="112" s="1"/>
  <c r="B6637" i="112"/>
  <c r="A6637" i="112" s="1"/>
  <c r="B6638" i="112"/>
  <c r="A6638" i="112" s="1"/>
  <c r="B6639" i="112"/>
  <c r="A6639" i="112" s="1"/>
  <c r="A6640" i="112"/>
  <c r="B6640" i="112"/>
  <c r="B6641" i="112"/>
  <c r="A6641" i="112" s="1"/>
  <c r="B6642" i="112"/>
  <c r="A6642" i="112" s="1"/>
  <c r="B6643" i="112"/>
  <c r="A6643" i="112" s="1"/>
  <c r="B6644" i="112"/>
  <c r="A6644" i="112" s="1"/>
  <c r="B6645" i="112"/>
  <c r="A6645" i="112" s="1"/>
  <c r="B6646" i="112"/>
  <c r="A6646" i="112" s="1"/>
  <c r="B6647" i="112"/>
  <c r="A6647" i="112" s="1"/>
  <c r="B6648" i="112"/>
  <c r="A6648" i="112" s="1"/>
  <c r="A6649" i="112"/>
  <c r="B6649" i="112"/>
  <c r="B6650" i="112"/>
  <c r="A6650" i="112" s="1"/>
  <c r="B6651" i="112"/>
  <c r="A6651" i="112" s="1"/>
  <c r="B6652" i="112"/>
  <c r="A6652" i="112" s="1"/>
  <c r="B6653" i="112"/>
  <c r="A6653" i="112" s="1"/>
  <c r="B6654" i="112"/>
  <c r="A6654" i="112" s="1"/>
  <c r="B6655" i="112"/>
  <c r="A6655" i="112" s="1"/>
  <c r="B6656" i="112"/>
  <c r="A6656" i="112" s="1"/>
  <c r="A6657" i="112"/>
  <c r="B6657" i="112"/>
  <c r="B6658" i="112"/>
  <c r="A6658" i="112" s="1"/>
  <c r="B6659" i="112"/>
  <c r="A6659" i="112" s="1"/>
  <c r="B6660" i="112"/>
  <c r="A6660" i="112" s="1"/>
  <c r="B6661" i="112"/>
  <c r="A6661" i="112" s="1"/>
  <c r="B6662" i="112"/>
  <c r="A6662" i="112" s="1"/>
  <c r="B6663" i="112"/>
  <c r="A6663" i="112" s="1"/>
  <c r="B6664" i="112"/>
  <c r="A6664" i="112" s="1"/>
  <c r="B6665" i="112"/>
  <c r="A6665" i="112" s="1"/>
  <c r="B6666" i="112"/>
  <c r="A6666" i="112" s="1"/>
  <c r="A6667" i="112"/>
  <c r="B6667" i="112"/>
  <c r="B6668" i="112"/>
  <c r="A6668" i="112" s="1"/>
  <c r="B6669" i="112"/>
  <c r="A6669" i="112" s="1"/>
  <c r="B6670" i="112"/>
  <c r="A6670" i="112" s="1"/>
  <c r="B6671" i="112"/>
  <c r="A6671" i="112" s="1"/>
  <c r="B6672" i="112"/>
  <c r="A6672" i="112" s="1"/>
  <c r="B6673" i="112"/>
  <c r="A6673" i="112" s="1"/>
  <c r="B6674" i="112"/>
  <c r="A6674" i="112" s="1"/>
  <c r="B6675" i="112"/>
  <c r="A6675" i="112" s="1"/>
  <c r="B6676" i="112"/>
  <c r="A6676" i="112" s="1"/>
  <c r="B6677" i="112"/>
  <c r="A6677" i="112" s="1"/>
  <c r="B6678" i="112"/>
  <c r="A6678" i="112" s="1"/>
  <c r="B6679" i="112"/>
  <c r="A6679" i="112" s="1"/>
  <c r="B6680" i="112"/>
  <c r="A6680" i="112" s="1"/>
  <c r="B6681" i="112"/>
  <c r="A6681" i="112" s="1"/>
  <c r="B6682" i="112"/>
  <c r="A6682" i="112" s="1"/>
  <c r="B6683" i="112"/>
  <c r="A6683" i="112" s="1"/>
  <c r="B6684" i="112"/>
  <c r="A6684" i="112" s="1"/>
  <c r="B6685" i="112"/>
  <c r="A6685" i="112" s="1"/>
  <c r="B6686" i="112"/>
  <c r="A6686" i="112" s="1"/>
  <c r="B6687" i="112"/>
  <c r="A6687" i="112" s="1"/>
  <c r="B6688" i="112"/>
  <c r="A6688" i="112" s="1"/>
  <c r="B6689" i="112"/>
  <c r="A6689" i="112" s="1"/>
  <c r="B6690" i="112"/>
  <c r="A6690" i="112" s="1"/>
  <c r="B6691" i="112"/>
  <c r="A6691" i="112" s="1"/>
  <c r="B6692" i="112"/>
  <c r="A6692" i="112" s="1"/>
  <c r="B6693" i="112"/>
  <c r="A6693" i="112" s="1"/>
  <c r="B6694" i="112"/>
  <c r="A6694" i="112" s="1"/>
  <c r="B6695" i="112"/>
  <c r="A6695" i="112" s="1"/>
  <c r="A6696" i="112"/>
  <c r="B6696" i="112"/>
  <c r="B6697" i="112"/>
  <c r="A6697" i="112" s="1"/>
  <c r="B6698" i="112"/>
  <c r="A6698" i="112" s="1"/>
  <c r="A6699" i="112"/>
  <c r="B6699" i="112"/>
  <c r="B6700" i="112"/>
  <c r="A6700" i="112" s="1"/>
  <c r="B6701" i="112"/>
  <c r="A6701" i="112" s="1"/>
  <c r="A6702" i="112"/>
  <c r="B6702" i="112"/>
  <c r="B6703" i="112"/>
  <c r="A6703" i="112" s="1"/>
  <c r="A6704" i="112"/>
  <c r="B6704" i="112"/>
  <c r="B6705" i="112"/>
  <c r="A6705" i="112" s="1"/>
  <c r="B6706" i="112"/>
  <c r="A6706" i="112" s="1"/>
  <c r="A6707" i="112"/>
  <c r="B6707" i="112"/>
  <c r="B6708" i="112"/>
  <c r="A6708" i="112" s="1"/>
  <c r="B6709" i="112"/>
  <c r="A6709" i="112" s="1"/>
  <c r="A6710" i="112"/>
  <c r="B6710" i="112"/>
  <c r="B6711" i="112"/>
  <c r="A6711" i="112" s="1"/>
  <c r="B6712" i="112"/>
  <c r="A6712" i="112" s="1"/>
  <c r="B6713" i="112"/>
  <c r="A6713" i="112" s="1"/>
  <c r="B6714" i="112"/>
  <c r="A6714" i="112" s="1"/>
  <c r="B6715" i="112"/>
  <c r="A6715" i="112" s="1"/>
  <c r="B6716" i="112"/>
  <c r="A6716" i="112" s="1"/>
  <c r="B6717" i="112"/>
  <c r="A6717" i="112" s="1"/>
  <c r="B6718" i="112"/>
  <c r="A6718" i="112" s="1"/>
  <c r="B6719" i="112"/>
  <c r="A6719" i="112" s="1"/>
  <c r="B6720" i="112"/>
  <c r="A6720" i="112" s="1"/>
  <c r="B6721" i="112"/>
  <c r="A6721" i="112" s="1"/>
  <c r="B6722" i="112"/>
  <c r="A6722" i="112" s="1"/>
  <c r="B6723" i="112"/>
  <c r="A6723" i="112" s="1"/>
  <c r="A6724" i="112"/>
  <c r="B6724" i="112"/>
  <c r="B6725" i="112"/>
  <c r="A6725" i="112" s="1"/>
  <c r="B6726" i="112"/>
  <c r="A6726" i="112" s="1"/>
  <c r="B6727" i="112"/>
  <c r="A6727" i="112" s="1"/>
  <c r="B6728" i="112"/>
  <c r="A6728" i="112" s="1"/>
  <c r="B6729" i="112"/>
  <c r="A6729" i="112" s="1"/>
  <c r="B6730" i="112"/>
  <c r="A6730" i="112" s="1"/>
  <c r="A6731" i="112"/>
  <c r="B6731" i="112"/>
  <c r="B6732" i="112"/>
  <c r="A6732" i="112" s="1"/>
  <c r="B6733" i="112"/>
  <c r="A6733" i="112" s="1"/>
  <c r="B6734" i="112"/>
  <c r="A6734" i="112" s="1"/>
  <c r="B6735" i="112"/>
  <c r="A6735" i="112" s="1"/>
  <c r="B6736" i="112"/>
  <c r="A6736" i="112" s="1"/>
  <c r="A6737" i="112"/>
  <c r="B6737" i="112"/>
  <c r="B6738" i="112"/>
  <c r="A6738" i="112" s="1"/>
  <c r="B6739" i="112"/>
  <c r="A6739" i="112" s="1"/>
  <c r="B6740" i="112"/>
  <c r="A6740" i="112" s="1"/>
  <c r="B6741" i="112"/>
  <c r="A6741" i="112" s="1"/>
  <c r="B6742" i="112"/>
  <c r="A6742" i="112" s="1"/>
  <c r="B6743" i="112"/>
  <c r="A6743" i="112" s="1"/>
  <c r="B6744" i="112"/>
  <c r="A6744" i="112" s="1"/>
  <c r="B6745" i="112"/>
  <c r="A6745" i="112" s="1"/>
  <c r="B6746" i="112"/>
  <c r="A6746" i="112" s="1"/>
  <c r="B6747" i="112"/>
  <c r="A6747" i="112" s="1"/>
  <c r="B6748" i="112"/>
  <c r="A6748" i="112" s="1"/>
  <c r="B6749" i="112"/>
  <c r="A6749" i="112" s="1"/>
  <c r="B6750" i="112"/>
  <c r="A6750" i="112" s="1"/>
  <c r="B6751" i="112"/>
  <c r="A6751" i="112" s="1"/>
  <c r="B6752" i="112"/>
  <c r="A6752" i="112" s="1"/>
  <c r="B6753" i="112"/>
  <c r="A6753" i="112" s="1"/>
  <c r="B6754" i="112"/>
  <c r="A6754" i="112" s="1"/>
  <c r="A6755" i="112"/>
  <c r="B6755" i="112"/>
  <c r="B6756" i="112"/>
  <c r="A6756" i="112" s="1"/>
  <c r="B6757" i="112"/>
  <c r="A6757" i="112" s="1"/>
  <c r="B6758" i="112"/>
  <c r="A6758" i="112" s="1"/>
  <c r="B6759" i="112"/>
  <c r="A6759" i="112" s="1"/>
  <c r="B6760" i="112"/>
  <c r="A6760" i="112" s="1"/>
  <c r="B6761" i="112"/>
  <c r="A6761" i="112" s="1"/>
  <c r="B6762" i="112"/>
  <c r="A6762" i="112" s="1"/>
  <c r="B6763" i="112"/>
  <c r="A6763" i="112" s="1"/>
  <c r="B6764" i="112"/>
  <c r="A6764" i="112" s="1"/>
  <c r="B6765" i="112"/>
  <c r="A6765" i="112" s="1"/>
  <c r="B6766" i="112"/>
  <c r="A6766" i="112" s="1"/>
  <c r="B6767" i="112"/>
  <c r="A6767" i="112" s="1"/>
  <c r="B6768" i="112"/>
  <c r="A6768" i="112" s="1"/>
  <c r="B6769" i="112"/>
  <c r="A6769" i="112" s="1"/>
  <c r="B6770" i="112"/>
  <c r="A6770" i="112" s="1"/>
  <c r="B6771" i="112"/>
  <c r="A6771" i="112" s="1"/>
  <c r="B6772" i="112"/>
  <c r="A6772" i="112" s="1"/>
  <c r="B6773" i="112"/>
  <c r="A6773" i="112" s="1"/>
  <c r="B6774" i="112"/>
  <c r="A6774" i="112" s="1"/>
  <c r="B6775" i="112"/>
  <c r="A6775" i="112" s="1"/>
  <c r="B6776" i="112"/>
  <c r="A6776" i="112" s="1"/>
  <c r="B6777" i="112"/>
  <c r="A6777" i="112" s="1"/>
  <c r="B6778" i="112"/>
  <c r="A6778" i="112" s="1"/>
  <c r="B6779" i="112"/>
  <c r="A6779" i="112" s="1"/>
  <c r="B6780" i="112"/>
  <c r="A6780" i="112" s="1"/>
  <c r="B6781" i="112"/>
  <c r="A6781" i="112" s="1"/>
  <c r="B6782" i="112"/>
  <c r="A6782" i="112" s="1"/>
  <c r="B6783" i="112"/>
  <c r="A6783" i="112" s="1"/>
  <c r="B6784" i="112"/>
  <c r="A6784" i="112" s="1"/>
  <c r="B6785" i="112"/>
  <c r="A6785" i="112" s="1"/>
  <c r="B6786" i="112"/>
  <c r="A6786" i="112" s="1"/>
  <c r="B6787" i="112"/>
  <c r="A6787" i="112" s="1"/>
  <c r="B6788" i="112"/>
  <c r="A6788" i="112" s="1"/>
  <c r="B6789" i="112"/>
  <c r="A6789" i="112" s="1"/>
  <c r="B6790" i="112"/>
  <c r="A6790" i="112" s="1"/>
  <c r="B6791" i="112"/>
  <c r="A6791" i="112" s="1"/>
  <c r="B6792" i="112"/>
  <c r="A6792" i="112" s="1"/>
  <c r="B6793" i="112"/>
  <c r="A6793" i="112" s="1"/>
  <c r="B6794" i="112"/>
  <c r="A6794" i="112" s="1"/>
  <c r="B6795" i="112"/>
  <c r="A6795" i="112" s="1"/>
  <c r="B6796" i="112"/>
  <c r="A6796" i="112" s="1"/>
  <c r="B6797" i="112"/>
  <c r="A6797" i="112" s="1"/>
  <c r="B6798" i="112"/>
  <c r="A6798" i="112" s="1"/>
  <c r="B6799" i="112"/>
  <c r="A6799" i="112" s="1"/>
  <c r="A6800" i="112"/>
  <c r="B6800" i="112"/>
  <c r="B6801" i="112"/>
  <c r="A6801" i="112" s="1"/>
  <c r="B6802" i="112"/>
  <c r="A6802" i="112" s="1"/>
  <c r="B6803" i="112"/>
  <c r="A6803" i="112" s="1"/>
  <c r="B6804" i="112"/>
  <c r="A6804" i="112" s="1"/>
  <c r="B6805" i="112"/>
  <c r="A6805" i="112" s="1"/>
  <c r="A6806" i="112"/>
  <c r="B6806" i="112"/>
  <c r="B6807" i="112"/>
  <c r="A6807" i="112" s="1"/>
  <c r="B6808" i="112"/>
  <c r="A6808" i="112" s="1"/>
  <c r="B6809" i="112"/>
  <c r="A6809" i="112" s="1"/>
  <c r="B6810" i="112"/>
  <c r="A6810" i="112" s="1"/>
  <c r="B6811" i="112"/>
  <c r="A6811" i="112" s="1"/>
  <c r="B6812" i="112"/>
  <c r="A6812" i="112" s="1"/>
  <c r="B6813" i="112"/>
  <c r="A6813" i="112" s="1"/>
  <c r="B6814" i="112"/>
  <c r="A6814" i="112" s="1"/>
  <c r="B6815" i="112"/>
  <c r="A6815" i="112" s="1"/>
  <c r="B6816" i="112"/>
  <c r="A6816" i="112" s="1"/>
  <c r="B6817" i="112"/>
  <c r="A6817" i="112" s="1"/>
  <c r="B6818" i="112"/>
  <c r="A6818" i="112" s="1"/>
  <c r="B6819" i="112"/>
  <c r="A6819" i="112" s="1"/>
  <c r="B6820" i="112"/>
  <c r="A6820" i="112" s="1"/>
  <c r="B6821" i="112"/>
  <c r="A6821" i="112" s="1"/>
  <c r="B6822" i="112"/>
  <c r="A6822" i="112" s="1"/>
  <c r="B6823" i="112"/>
  <c r="A6823" i="112" s="1"/>
  <c r="B6824" i="112"/>
  <c r="A6824" i="112" s="1"/>
  <c r="B6825" i="112"/>
  <c r="A6825" i="112" s="1"/>
  <c r="B6826" i="112"/>
  <c r="A6826" i="112" s="1"/>
  <c r="B6827" i="112"/>
  <c r="A6827" i="112" s="1"/>
  <c r="B6828" i="112"/>
  <c r="A6828" i="112" s="1"/>
  <c r="B6829" i="112"/>
  <c r="A6829" i="112" s="1"/>
  <c r="B6830" i="112"/>
  <c r="A6830" i="112" s="1"/>
  <c r="B6831" i="112"/>
  <c r="A6831" i="112" s="1"/>
  <c r="B6832" i="112"/>
  <c r="A6832" i="112" s="1"/>
  <c r="A6833" i="112"/>
  <c r="B6833" i="112"/>
  <c r="B6834" i="112"/>
  <c r="A6834" i="112" s="1"/>
  <c r="B6835" i="112"/>
  <c r="A6835" i="112" s="1"/>
  <c r="B6836" i="112"/>
  <c r="A6836" i="112" s="1"/>
  <c r="B6837" i="112"/>
  <c r="A6837" i="112" s="1"/>
  <c r="B6838" i="112"/>
  <c r="A6838" i="112" s="1"/>
  <c r="B6839" i="112"/>
  <c r="A6839" i="112" s="1"/>
  <c r="A6840" i="112"/>
  <c r="B6840" i="112"/>
  <c r="B6841" i="112"/>
  <c r="A6841" i="112" s="1"/>
  <c r="B6842" i="112"/>
  <c r="A6842" i="112" s="1"/>
  <c r="B6843" i="112"/>
  <c r="A6843" i="112" s="1"/>
  <c r="B6844" i="112"/>
  <c r="A6844" i="112" s="1"/>
  <c r="B6845" i="112"/>
  <c r="A6845" i="112" s="1"/>
  <c r="B6846" i="112"/>
  <c r="A6846" i="112" s="1"/>
  <c r="B6847" i="112"/>
  <c r="A6847" i="112" s="1"/>
  <c r="B6848" i="112"/>
  <c r="A6848" i="112" s="1"/>
  <c r="B6849" i="112"/>
  <c r="A6849" i="112" s="1"/>
  <c r="B6850" i="112"/>
  <c r="A6850" i="112" s="1"/>
  <c r="B6851" i="112"/>
  <c r="A6851" i="112" s="1"/>
  <c r="B6852" i="112"/>
  <c r="A6852" i="112" s="1"/>
  <c r="B6853" i="112"/>
  <c r="A6853" i="112" s="1"/>
  <c r="B6854" i="112"/>
  <c r="A6854" i="112" s="1"/>
  <c r="B6855" i="112"/>
  <c r="A6855" i="112" s="1"/>
  <c r="A6856" i="112"/>
  <c r="B6856" i="112"/>
  <c r="B6857" i="112"/>
  <c r="A6857" i="112" s="1"/>
  <c r="B6858" i="112"/>
  <c r="A6858" i="112" s="1"/>
  <c r="B6859" i="112"/>
  <c r="A6859" i="112" s="1"/>
  <c r="B6860" i="112"/>
  <c r="A6860" i="112" s="1"/>
  <c r="B6861" i="112"/>
  <c r="A6861" i="112" s="1"/>
  <c r="B6862" i="112"/>
  <c r="A6862" i="112" s="1"/>
  <c r="B6863" i="112"/>
  <c r="A6863" i="112" s="1"/>
  <c r="B6864" i="112"/>
  <c r="A6864" i="112" s="1"/>
  <c r="B6865" i="112"/>
  <c r="A6865" i="112" s="1"/>
  <c r="B6866" i="112"/>
  <c r="A6866" i="112" s="1"/>
  <c r="B6867" i="112"/>
  <c r="A6867" i="112" s="1"/>
  <c r="B6868" i="112"/>
  <c r="A6868" i="112" s="1"/>
  <c r="B6869" i="112"/>
  <c r="A6869" i="112" s="1"/>
  <c r="B6870" i="112"/>
  <c r="A6870" i="112" s="1"/>
  <c r="B6871" i="112"/>
  <c r="A6871" i="112" s="1"/>
  <c r="B6872" i="112"/>
  <c r="A6872" i="112" s="1"/>
  <c r="B6873" i="112"/>
  <c r="A6873" i="112" s="1"/>
  <c r="B6874" i="112"/>
  <c r="A6874" i="112" s="1"/>
  <c r="B6875" i="112"/>
  <c r="A6875" i="112" s="1"/>
  <c r="B6876" i="112"/>
  <c r="A6876" i="112" s="1"/>
  <c r="B6877" i="112"/>
  <c r="A6877" i="112" s="1"/>
  <c r="B6878" i="112"/>
  <c r="A6878" i="112" s="1"/>
  <c r="B6879" i="112"/>
  <c r="A6879" i="112" s="1"/>
  <c r="B6880" i="112"/>
  <c r="A6880" i="112" s="1"/>
  <c r="B6881" i="112"/>
  <c r="A6881" i="112" s="1"/>
  <c r="B6882" i="112"/>
  <c r="A6882" i="112" s="1"/>
  <c r="B6883" i="112"/>
  <c r="A6883" i="112" s="1"/>
  <c r="B6884" i="112"/>
  <c r="A6884" i="112" s="1"/>
  <c r="B6885" i="112"/>
  <c r="A6885" i="112" s="1"/>
  <c r="B6886" i="112"/>
  <c r="A6886" i="112" s="1"/>
  <c r="A6887" i="112"/>
  <c r="B6887" i="112"/>
  <c r="B6888" i="112"/>
  <c r="A6888" i="112" s="1"/>
  <c r="B6889" i="112"/>
  <c r="A6889" i="112" s="1"/>
  <c r="B6890" i="112"/>
  <c r="A6890" i="112" s="1"/>
  <c r="B6891" i="112"/>
  <c r="A6891" i="112" s="1"/>
  <c r="A6892" i="112"/>
  <c r="B6892" i="112"/>
  <c r="B6893" i="112"/>
  <c r="A6893" i="112" s="1"/>
  <c r="B6894" i="112"/>
  <c r="A6894" i="112" s="1"/>
  <c r="B6895" i="112"/>
  <c r="A6895" i="112" s="1"/>
  <c r="B6896" i="112"/>
  <c r="A6896" i="112" s="1"/>
  <c r="B6897" i="112"/>
  <c r="A6897" i="112" s="1"/>
  <c r="B6898" i="112"/>
  <c r="A6898" i="112" s="1"/>
  <c r="A6899" i="112"/>
  <c r="B6899" i="112"/>
  <c r="B6900" i="112"/>
  <c r="A6900" i="112" s="1"/>
  <c r="B6901" i="112"/>
  <c r="A6901" i="112" s="1"/>
  <c r="B6902" i="112"/>
  <c r="A6902" i="112" s="1"/>
  <c r="B6903" i="112"/>
  <c r="A6903" i="112" s="1"/>
  <c r="A6904" i="112"/>
  <c r="B6904" i="112"/>
  <c r="B6905" i="112"/>
  <c r="A6905" i="112" s="1"/>
  <c r="B6906" i="112"/>
  <c r="A6906" i="112" s="1"/>
  <c r="B6907" i="112"/>
  <c r="A6907" i="112" s="1"/>
  <c r="B6908" i="112"/>
  <c r="A6908" i="112" s="1"/>
  <c r="B6909" i="112"/>
  <c r="A6909" i="112" s="1"/>
  <c r="B6910" i="112"/>
  <c r="A6910" i="112" s="1"/>
  <c r="B6911" i="112"/>
  <c r="A6911" i="112" s="1"/>
  <c r="B6912" i="112"/>
  <c r="A6912" i="112" s="1"/>
  <c r="A6913" i="112"/>
  <c r="B6913" i="112"/>
  <c r="B6914" i="112"/>
  <c r="A6914" i="112" s="1"/>
  <c r="B6915" i="112"/>
  <c r="A6915" i="112" s="1"/>
  <c r="B6916" i="112"/>
  <c r="A6916" i="112" s="1"/>
  <c r="B6917" i="112"/>
  <c r="A6917" i="112" s="1"/>
  <c r="B6918" i="112"/>
  <c r="A6918" i="112" s="1"/>
  <c r="A6919" i="112"/>
  <c r="B6919" i="112"/>
  <c r="B6920" i="112"/>
  <c r="A6920" i="112" s="1"/>
  <c r="B6921" i="112"/>
  <c r="A6921" i="112" s="1"/>
  <c r="B6922" i="112"/>
  <c r="A6922" i="112" s="1"/>
  <c r="B6923" i="112"/>
  <c r="A6923" i="112" s="1"/>
  <c r="B6924" i="112"/>
  <c r="A6924" i="112" s="1"/>
  <c r="B6925" i="112"/>
  <c r="A6925" i="112" s="1"/>
  <c r="B6926" i="112"/>
  <c r="A6926" i="112" s="1"/>
  <c r="B6927" i="112"/>
  <c r="A6927" i="112" s="1"/>
  <c r="B6928" i="112"/>
  <c r="A6928" i="112" s="1"/>
  <c r="B6929" i="112"/>
  <c r="A6929" i="112" s="1"/>
  <c r="B6930" i="112"/>
  <c r="A6930" i="112" s="1"/>
  <c r="B6931" i="112"/>
  <c r="A6931" i="112" s="1"/>
  <c r="B6932" i="112"/>
  <c r="A6932" i="112" s="1"/>
  <c r="B6933" i="112"/>
  <c r="A6933" i="112" s="1"/>
  <c r="B6934" i="112"/>
  <c r="A6934" i="112" s="1"/>
  <c r="B6935" i="112"/>
  <c r="A6935" i="112" s="1"/>
  <c r="B6936" i="112"/>
  <c r="A6936" i="112" s="1"/>
  <c r="B6937" i="112"/>
  <c r="A6937" i="112" s="1"/>
  <c r="B6938" i="112"/>
  <c r="A6938" i="112" s="1"/>
  <c r="A6939" i="112"/>
  <c r="B6939" i="112"/>
  <c r="B6940" i="112"/>
  <c r="A6940" i="112" s="1"/>
  <c r="B6941" i="112"/>
  <c r="A6941" i="112" s="1"/>
  <c r="B6942" i="112"/>
  <c r="A6942" i="112" s="1"/>
  <c r="B6943" i="112"/>
  <c r="A6943" i="112" s="1"/>
  <c r="A6944" i="112"/>
  <c r="B6944" i="112"/>
  <c r="B6945" i="112"/>
  <c r="A6945" i="112" s="1"/>
  <c r="B6946" i="112"/>
  <c r="A6946" i="112" s="1"/>
  <c r="B6947" i="112"/>
  <c r="A6947" i="112" s="1"/>
  <c r="B6948" i="112"/>
  <c r="A6948" i="112" s="1"/>
  <c r="B6949" i="112"/>
  <c r="A6949" i="112" s="1"/>
  <c r="B6950" i="112"/>
  <c r="A6950" i="112" s="1"/>
  <c r="B6951" i="112"/>
  <c r="A6951" i="112" s="1"/>
  <c r="B6952" i="112"/>
  <c r="A6952" i="112" s="1"/>
  <c r="B6953" i="112"/>
  <c r="A6953" i="112" s="1"/>
  <c r="B6954" i="112"/>
  <c r="A6954" i="112" s="1"/>
  <c r="B6955" i="112"/>
  <c r="A6955" i="112" s="1"/>
  <c r="B6956" i="112"/>
  <c r="A6956" i="112" s="1"/>
  <c r="B6957" i="112"/>
  <c r="A6957" i="112" s="1"/>
  <c r="B6958" i="112"/>
  <c r="A6958" i="112" s="1"/>
  <c r="B6959" i="112"/>
  <c r="A6959" i="112" s="1"/>
  <c r="B6960" i="112"/>
  <c r="A6960" i="112" s="1"/>
  <c r="B6961" i="112"/>
  <c r="A6961" i="112" s="1"/>
  <c r="B6962" i="112"/>
  <c r="A6962" i="112" s="1"/>
  <c r="B6963" i="112"/>
  <c r="A6963" i="112" s="1"/>
  <c r="B6964" i="112"/>
  <c r="A6964" i="112" s="1"/>
  <c r="A6965" i="112"/>
  <c r="B6965" i="112"/>
  <c r="B6966" i="112"/>
  <c r="A6966" i="112" s="1"/>
  <c r="B6967" i="112"/>
  <c r="A6967" i="112" s="1"/>
  <c r="B6968" i="112"/>
  <c r="A6968" i="112" s="1"/>
  <c r="B6969" i="112"/>
  <c r="A6969" i="112" s="1"/>
  <c r="B6970" i="112"/>
  <c r="A6970" i="112" s="1"/>
  <c r="B6971" i="112"/>
  <c r="A6971" i="112" s="1"/>
  <c r="B6972" i="112"/>
  <c r="A6972" i="112" s="1"/>
  <c r="B6973" i="112"/>
  <c r="A6973" i="112" s="1"/>
  <c r="B6974" i="112"/>
  <c r="A6974" i="112" s="1"/>
  <c r="B6975" i="112"/>
  <c r="A6975" i="112" s="1"/>
  <c r="B6976" i="112"/>
  <c r="A6976" i="112" s="1"/>
  <c r="B6977" i="112"/>
  <c r="A6977" i="112" s="1"/>
  <c r="B6978" i="112"/>
  <c r="A6978" i="112" s="1"/>
  <c r="B6979" i="112"/>
  <c r="A6979" i="112" s="1"/>
  <c r="B6980" i="112"/>
  <c r="A6980" i="112" s="1"/>
  <c r="B6981" i="112"/>
  <c r="A6981" i="112" s="1"/>
  <c r="B6982" i="112"/>
  <c r="A6982" i="112" s="1"/>
  <c r="B6983" i="112"/>
  <c r="A6983" i="112" s="1"/>
  <c r="B6984" i="112"/>
  <c r="A6984" i="112" s="1"/>
  <c r="B6985" i="112"/>
  <c r="A6985" i="112" s="1"/>
  <c r="B6986" i="112"/>
  <c r="A6986" i="112" s="1"/>
  <c r="B6987" i="112"/>
  <c r="A6987" i="112" s="1"/>
  <c r="A6988" i="112"/>
  <c r="B6988" i="112"/>
  <c r="B6989" i="112"/>
  <c r="A6989" i="112" s="1"/>
  <c r="B6990" i="112"/>
  <c r="A6990" i="112" s="1"/>
  <c r="B6991" i="112"/>
  <c r="A6991" i="112" s="1"/>
  <c r="B6992" i="112"/>
  <c r="A6992" i="112" s="1"/>
  <c r="B6993" i="112"/>
  <c r="A6993" i="112" s="1"/>
  <c r="B6994" i="112"/>
  <c r="A6994" i="112" s="1"/>
  <c r="B6995" i="112"/>
  <c r="A6995" i="112" s="1"/>
  <c r="B6996" i="112"/>
  <c r="A6996" i="112" s="1"/>
  <c r="A6997" i="112"/>
  <c r="B6997" i="112"/>
  <c r="B6998" i="112"/>
  <c r="A6998" i="112" s="1"/>
  <c r="B6999" i="112"/>
  <c r="A6999" i="112" s="1"/>
  <c r="B7000" i="112"/>
  <c r="A7000" i="112" s="1"/>
  <c r="B7001" i="112"/>
  <c r="A7001" i="112" s="1"/>
  <c r="B7002" i="112"/>
  <c r="A7002" i="112" s="1"/>
  <c r="B7003" i="112"/>
  <c r="A7003" i="112" s="1"/>
  <c r="A7004" i="112"/>
  <c r="B7004" i="112"/>
  <c r="B7005" i="112"/>
  <c r="A7005" i="112" s="1"/>
  <c r="B7006" i="112"/>
  <c r="A7006" i="112" s="1"/>
  <c r="B7007" i="112"/>
  <c r="A7007" i="112" s="1"/>
  <c r="B7008" i="112"/>
  <c r="A7008" i="112" s="1"/>
  <c r="B7009" i="112"/>
  <c r="A7009" i="112" s="1"/>
  <c r="B7010" i="112"/>
  <c r="A7010" i="112" s="1"/>
  <c r="B7011" i="112"/>
  <c r="A7011" i="112" s="1"/>
  <c r="B7012" i="112"/>
  <c r="A7012" i="112" s="1"/>
  <c r="B7013" i="112"/>
  <c r="A7013" i="112" s="1"/>
  <c r="B7014" i="112"/>
  <c r="A7014" i="112" s="1"/>
  <c r="B7015" i="112"/>
  <c r="A7015" i="112" s="1"/>
  <c r="B7016" i="112"/>
  <c r="A7016" i="112" s="1"/>
  <c r="A7017" i="112"/>
  <c r="B7017" i="112"/>
  <c r="B7018" i="112"/>
  <c r="A7018" i="112" s="1"/>
  <c r="B7019" i="112"/>
  <c r="A7019" i="112" s="1"/>
  <c r="B7020" i="112"/>
  <c r="A7020" i="112" s="1"/>
  <c r="B7021" i="112"/>
  <c r="A7021" i="112" s="1"/>
  <c r="B7022" i="112"/>
  <c r="A7022" i="112" s="1"/>
  <c r="B7023" i="112"/>
  <c r="A7023" i="112" s="1"/>
  <c r="B7024" i="112"/>
  <c r="A7024" i="112" s="1"/>
  <c r="B7025" i="112"/>
  <c r="A7025" i="112" s="1"/>
  <c r="B7026" i="112"/>
  <c r="A7026" i="112" s="1"/>
  <c r="B7027" i="112"/>
  <c r="A7027" i="112" s="1"/>
  <c r="A7028" i="112"/>
  <c r="B7028" i="112"/>
  <c r="B7029" i="112"/>
  <c r="A7029" i="112" s="1"/>
  <c r="A7030" i="112"/>
  <c r="B7030" i="112"/>
  <c r="B7031" i="112"/>
  <c r="A7031" i="112" s="1"/>
  <c r="B7032" i="112"/>
  <c r="A7032" i="112" s="1"/>
  <c r="B7033" i="112"/>
  <c r="A7033" i="112" s="1"/>
  <c r="B7034" i="112"/>
  <c r="A7034" i="112" s="1"/>
  <c r="B7035" i="112"/>
  <c r="A7035" i="112" s="1"/>
  <c r="B7036" i="112"/>
  <c r="A7036" i="112" s="1"/>
  <c r="B7037" i="112"/>
  <c r="A7037" i="112" s="1"/>
  <c r="B7038" i="112"/>
  <c r="A7038" i="112" s="1"/>
  <c r="B7039" i="112"/>
  <c r="A7039" i="112" s="1"/>
  <c r="B7040" i="112"/>
  <c r="A7040" i="112" s="1"/>
  <c r="A7041" i="112"/>
  <c r="B7041" i="112"/>
  <c r="B7042" i="112"/>
  <c r="A7042" i="112" s="1"/>
  <c r="B7043" i="112"/>
  <c r="A7043" i="112" s="1"/>
  <c r="A7044" i="112"/>
  <c r="B7044" i="112"/>
  <c r="B7045" i="112"/>
  <c r="A7045" i="112" s="1"/>
  <c r="B7046" i="112"/>
  <c r="A7046" i="112" s="1"/>
  <c r="B7047" i="112"/>
  <c r="A7047" i="112" s="1"/>
  <c r="B7048" i="112"/>
  <c r="A7048" i="112" s="1"/>
  <c r="B7049" i="112"/>
  <c r="A7049" i="112" s="1"/>
  <c r="A7050" i="112"/>
  <c r="B7050" i="112"/>
  <c r="B7051" i="112"/>
  <c r="A7051" i="112" s="1"/>
  <c r="B7052" i="112"/>
  <c r="A7052" i="112" s="1"/>
  <c r="B7053" i="112"/>
  <c r="A7053" i="112" s="1"/>
  <c r="B7054" i="112"/>
  <c r="A7054" i="112" s="1"/>
  <c r="B7055" i="112"/>
  <c r="A7055" i="112" s="1"/>
  <c r="B7056" i="112"/>
  <c r="A7056" i="112" s="1"/>
  <c r="B7057" i="112"/>
  <c r="A7057" i="112" s="1"/>
  <c r="A7058" i="112"/>
  <c r="B7058" i="112"/>
  <c r="B7059" i="112"/>
  <c r="A7059" i="112" s="1"/>
  <c r="B7060" i="112"/>
  <c r="A7060" i="112" s="1"/>
  <c r="B7061" i="112"/>
  <c r="A7061" i="112" s="1"/>
  <c r="B7062" i="112"/>
  <c r="A7062" i="112" s="1"/>
  <c r="B7063" i="112"/>
  <c r="A7063" i="112" s="1"/>
  <c r="B7064" i="112"/>
  <c r="A7064" i="112" s="1"/>
  <c r="B7065" i="112"/>
  <c r="A7065" i="112" s="1"/>
  <c r="B7066" i="112"/>
  <c r="A7066" i="112" s="1"/>
  <c r="B7067" i="112"/>
  <c r="A7067" i="112" s="1"/>
  <c r="B7068" i="112"/>
  <c r="A7068" i="112" s="1"/>
  <c r="B7069" i="112"/>
  <c r="A7069" i="112" s="1"/>
  <c r="A7070" i="112"/>
  <c r="B7070" i="112"/>
  <c r="B7071" i="112"/>
  <c r="A7071" i="112" s="1"/>
  <c r="B7072" i="112"/>
  <c r="A7072" i="112" s="1"/>
  <c r="B7073" i="112"/>
  <c r="A7073" i="112" s="1"/>
  <c r="A7074" i="112"/>
  <c r="B7074" i="112"/>
  <c r="B7075" i="112"/>
  <c r="A7075" i="112" s="1"/>
  <c r="B7076" i="112"/>
  <c r="A7076" i="112" s="1"/>
  <c r="A7077" i="112"/>
  <c r="B7077" i="112"/>
  <c r="B7078" i="112"/>
  <c r="A7078" i="112" s="1"/>
  <c r="B7079" i="112"/>
  <c r="A7079" i="112" s="1"/>
  <c r="B7080" i="112"/>
  <c r="A7080" i="112" s="1"/>
  <c r="B7081" i="112"/>
  <c r="A7081" i="112" s="1"/>
  <c r="B7082" i="112"/>
  <c r="A7082" i="112" s="1"/>
  <c r="B7083" i="112"/>
  <c r="A7083" i="112" s="1"/>
  <c r="A7084" i="112"/>
  <c r="B7084" i="112"/>
  <c r="B7085" i="112"/>
  <c r="A7085" i="112" s="1"/>
  <c r="A7086" i="112"/>
  <c r="B7086" i="112"/>
  <c r="B7087" i="112"/>
  <c r="A7087" i="112" s="1"/>
  <c r="B7088" i="112"/>
  <c r="A7088" i="112" s="1"/>
  <c r="B7089" i="112"/>
  <c r="A7089" i="112" s="1"/>
  <c r="B7090" i="112"/>
  <c r="A7090" i="112" s="1"/>
  <c r="B7091" i="112"/>
  <c r="A7091" i="112" s="1"/>
  <c r="B7092" i="112"/>
  <c r="A7092" i="112" s="1"/>
  <c r="B7093" i="112"/>
  <c r="A7093" i="112" s="1"/>
  <c r="B7094" i="112"/>
  <c r="A7094" i="112" s="1"/>
  <c r="B7095" i="112"/>
  <c r="A7095" i="112" s="1"/>
  <c r="B7096" i="112"/>
  <c r="A7096" i="112" s="1"/>
  <c r="B7097" i="112"/>
  <c r="A7097" i="112" s="1"/>
  <c r="B7098" i="112"/>
  <c r="A7098" i="112" s="1"/>
  <c r="B7099" i="112"/>
  <c r="A7099" i="112" s="1"/>
  <c r="A7100" i="112"/>
  <c r="B7100" i="112"/>
  <c r="B7101" i="112"/>
  <c r="A7101" i="112" s="1"/>
  <c r="B7102" i="112"/>
  <c r="A7102" i="112" s="1"/>
  <c r="B7103" i="112"/>
  <c r="A7103" i="112" s="1"/>
  <c r="B7104" i="112"/>
  <c r="A7104" i="112" s="1"/>
  <c r="B7105" i="112"/>
  <c r="A7105" i="112" s="1"/>
  <c r="B7106" i="112"/>
  <c r="A7106" i="112" s="1"/>
  <c r="B7107" i="112"/>
  <c r="A7107" i="112" s="1"/>
  <c r="B7108" i="112"/>
  <c r="A7108" i="112" s="1"/>
  <c r="B7109" i="112"/>
  <c r="A7109" i="112" s="1"/>
  <c r="B7110" i="112"/>
  <c r="A7110" i="112" s="1"/>
  <c r="B7111" i="112"/>
  <c r="A7111" i="112" s="1"/>
  <c r="B7112" i="112"/>
  <c r="A7112" i="112" s="1"/>
  <c r="B7113" i="112"/>
  <c r="A7113" i="112" s="1"/>
  <c r="B7114" i="112"/>
  <c r="A7114" i="112" s="1"/>
  <c r="B7115" i="112"/>
  <c r="A7115" i="112" s="1"/>
  <c r="B7116" i="112"/>
  <c r="A7116" i="112" s="1"/>
  <c r="A7117" i="112"/>
  <c r="B7117" i="112"/>
  <c r="B7118" i="112"/>
  <c r="A7118" i="112" s="1"/>
  <c r="B7119" i="112"/>
  <c r="A7119" i="112" s="1"/>
  <c r="B7120" i="112"/>
  <c r="A7120" i="112" s="1"/>
  <c r="B7121" i="112"/>
  <c r="A7121" i="112" s="1"/>
  <c r="B7122" i="112"/>
  <c r="A7122" i="112" s="1"/>
  <c r="B7123" i="112"/>
  <c r="A7123" i="112" s="1"/>
  <c r="B7124" i="112"/>
  <c r="A7124" i="112" s="1"/>
  <c r="A7125" i="112"/>
  <c r="B7125" i="112"/>
  <c r="B7126" i="112"/>
  <c r="A7126" i="112" s="1"/>
  <c r="B7127" i="112"/>
  <c r="A7127" i="112" s="1"/>
  <c r="B7128" i="112"/>
  <c r="A7128" i="112" s="1"/>
  <c r="B7129" i="112"/>
  <c r="A7129" i="112" s="1"/>
  <c r="B7130" i="112"/>
  <c r="A7130" i="112" s="1"/>
  <c r="B7131" i="112"/>
  <c r="A7131" i="112" s="1"/>
  <c r="A7132" i="112"/>
  <c r="B7132" i="112"/>
  <c r="A7133" i="112"/>
  <c r="B7133" i="112"/>
  <c r="B7134" i="112"/>
  <c r="A7134" i="112" s="1"/>
  <c r="B7135" i="112"/>
  <c r="A7135" i="112" s="1"/>
  <c r="B7136" i="112"/>
  <c r="A7136" i="112" s="1"/>
  <c r="B7137" i="112"/>
  <c r="A7137" i="112" s="1"/>
  <c r="B7138" i="112"/>
  <c r="A7138" i="112" s="1"/>
  <c r="B7139" i="112"/>
  <c r="A7139" i="112" s="1"/>
  <c r="B7140" i="112"/>
  <c r="A7140" i="112" s="1"/>
  <c r="B7141" i="112"/>
  <c r="A7141" i="112" s="1"/>
  <c r="B7142" i="112"/>
  <c r="A7142" i="112" s="1"/>
  <c r="B7143" i="112"/>
  <c r="A7143" i="112" s="1"/>
  <c r="B7144" i="112"/>
  <c r="A7144" i="112" s="1"/>
  <c r="A7145" i="112"/>
  <c r="B7145" i="112"/>
  <c r="B7146" i="112"/>
  <c r="A7146" i="112" s="1"/>
  <c r="B7147" i="112"/>
  <c r="A7147" i="112" s="1"/>
  <c r="B7148" i="112"/>
  <c r="A7148" i="112" s="1"/>
  <c r="B7149" i="112"/>
  <c r="A7149" i="112" s="1"/>
  <c r="B7150" i="112"/>
  <c r="A7150" i="112" s="1"/>
  <c r="B7151" i="112"/>
  <c r="A7151" i="112" s="1"/>
  <c r="B7152" i="112"/>
  <c r="A7152" i="112" s="1"/>
  <c r="B7153" i="112"/>
  <c r="A7153" i="112" s="1"/>
  <c r="B7154" i="112"/>
  <c r="A7154" i="112" s="1"/>
  <c r="B7155" i="112"/>
  <c r="A7155" i="112" s="1"/>
  <c r="A7156" i="112"/>
  <c r="B7156" i="112"/>
  <c r="B7157" i="112"/>
  <c r="A7157" i="112" s="1"/>
  <c r="B7158" i="112"/>
  <c r="A7158" i="112" s="1"/>
  <c r="B7159" i="112"/>
  <c r="A7159" i="112" s="1"/>
  <c r="B7160" i="112"/>
  <c r="A7160" i="112" s="1"/>
  <c r="A7161" i="112"/>
  <c r="B7161" i="112"/>
  <c r="B7162" i="112"/>
  <c r="A7162" i="112" s="1"/>
  <c r="B7163" i="112"/>
  <c r="A7163" i="112" s="1"/>
  <c r="B7164" i="112"/>
  <c r="A7164" i="112" s="1"/>
  <c r="B7165" i="112"/>
  <c r="A7165" i="112" s="1"/>
  <c r="A7166" i="112"/>
  <c r="B7166" i="112"/>
  <c r="B7167" i="112"/>
  <c r="A7167" i="112" s="1"/>
  <c r="B7168" i="112"/>
  <c r="A7168" i="112" s="1"/>
  <c r="B7169" i="112"/>
  <c r="A7169" i="112" s="1"/>
  <c r="B7170" i="112"/>
  <c r="A7170" i="112" s="1"/>
  <c r="B7171" i="112"/>
  <c r="A7171" i="112" s="1"/>
  <c r="A7172" i="112"/>
  <c r="B7172" i="112"/>
  <c r="B7173" i="112"/>
  <c r="A7173" i="112" s="1"/>
  <c r="B7174" i="112"/>
  <c r="A7174" i="112" s="1"/>
  <c r="B7175" i="112"/>
  <c r="A7175" i="112" s="1"/>
  <c r="B7176" i="112"/>
  <c r="A7176" i="112" s="1"/>
  <c r="B7177" i="112"/>
  <c r="A7177" i="112" s="1"/>
  <c r="B7178" i="112"/>
  <c r="A7178" i="112" s="1"/>
  <c r="B7179" i="112"/>
  <c r="A7179" i="112" s="1"/>
  <c r="B7180" i="112"/>
  <c r="A7180" i="112" s="1"/>
  <c r="B7181" i="112"/>
  <c r="A7181" i="112" s="1"/>
  <c r="B7182" i="112"/>
  <c r="A7182" i="112" s="1"/>
  <c r="B7183" i="112"/>
  <c r="A7183" i="112" s="1"/>
  <c r="B7184" i="112"/>
  <c r="A7184" i="112" s="1"/>
  <c r="A7185" i="112"/>
  <c r="B7185" i="112"/>
  <c r="B7186" i="112"/>
  <c r="A7186" i="112" s="1"/>
  <c r="B7187" i="112"/>
  <c r="A7187" i="112" s="1"/>
  <c r="A7188" i="112"/>
  <c r="B7188" i="112"/>
  <c r="B7189" i="112"/>
  <c r="A7189" i="112" s="1"/>
  <c r="B7190" i="112"/>
  <c r="A7190" i="112" s="1"/>
  <c r="B7191" i="112"/>
  <c r="A7191" i="112" s="1"/>
  <c r="B7192" i="112"/>
  <c r="A7192" i="112" s="1"/>
  <c r="A7193" i="112"/>
  <c r="B7193" i="112"/>
  <c r="B7194" i="112"/>
  <c r="A7194" i="112" s="1"/>
  <c r="B7195" i="112"/>
  <c r="A7195" i="112" s="1"/>
  <c r="B7196" i="112"/>
  <c r="A7196" i="112" s="1"/>
  <c r="B7197" i="112"/>
  <c r="A7197" i="112" s="1"/>
  <c r="A7198" i="112"/>
  <c r="B7198" i="112"/>
  <c r="B7199" i="112"/>
  <c r="A7199" i="112" s="1"/>
  <c r="B7200" i="112"/>
  <c r="A7200" i="112" s="1"/>
  <c r="B7201" i="112"/>
  <c r="A7201" i="112" s="1"/>
  <c r="B7202" i="112"/>
  <c r="A7202" i="112" s="1"/>
  <c r="B7203" i="112"/>
  <c r="A7203" i="112" s="1"/>
  <c r="B7204" i="112"/>
  <c r="A7204" i="112" s="1"/>
  <c r="B7205" i="112"/>
  <c r="A7205" i="112" s="1"/>
  <c r="B7206" i="112"/>
  <c r="A7206" i="112" s="1"/>
  <c r="B7207" i="112"/>
  <c r="A7207" i="112" s="1"/>
  <c r="B7208" i="112"/>
  <c r="A7208" i="112" s="1"/>
  <c r="B7209" i="112"/>
  <c r="A7209" i="112" s="1"/>
  <c r="B7210" i="112"/>
  <c r="A7210" i="112" s="1"/>
  <c r="B7211" i="112"/>
  <c r="A7211" i="112" s="1"/>
  <c r="B7212" i="112"/>
  <c r="A7212" i="112" s="1"/>
  <c r="B7213" i="112"/>
  <c r="A7213" i="112" s="1"/>
  <c r="B7214" i="112"/>
  <c r="A7214" i="112" s="1"/>
  <c r="B7215" i="112"/>
  <c r="A7215" i="112" s="1"/>
  <c r="B7216" i="112"/>
  <c r="A7216" i="112" s="1"/>
  <c r="B7217" i="112"/>
  <c r="A7217" i="112" s="1"/>
  <c r="B7218" i="112"/>
  <c r="A7218" i="112" s="1"/>
  <c r="B7219" i="112"/>
  <c r="A7219" i="112" s="1"/>
  <c r="A7220" i="112"/>
  <c r="B7220" i="112"/>
  <c r="B7221" i="112"/>
  <c r="A7221" i="112" s="1"/>
  <c r="A7222" i="112"/>
  <c r="B7222" i="112"/>
  <c r="B7223" i="112"/>
  <c r="A7223" i="112" s="1"/>
  <c r="B7224" i="112"/>
  <c r="A7224" i="112" s="1"/>
  <c r="B7225" i="112"/>
  <c r="A7225" i="112" s="1"/>
  <c r="B7226" i="112"/>
  <c r="A7226" i="112" s="1"/>
  <c r="B7227" i="112"/>
  <c r="A7227" i="112" s="1"/>
  <c r="B7228" i="112"/>
  <c r="A7228" i="112" s="1"/>
  <c r="A7229" i="112"/>
  <c r="B7229" i="112"/>
  <c r="A7230" i="112"/>
  <c r="B7230" i="112"/>
  <c r="B7231" i="112"/>
  <c r="A7231" i="112" s="1"/>
  <c r="B7232" i="112"/>
  <c r="A7232" i="112" s="1"/>
  <c r="B7233" i="112"/>
  <c r="A7233" i="112" s="1"/>
  <c r="B7234" i="112"/>
  <c r="A7234" i="112" s="1"/>
  <c r="B7235" i="112"/>
  <c r="A7235" i="112" s="1"/>
  <c r="A7236" i="112"/>
  <c r="B7236" i="112"/>
  <c r="B7237" i="112"/>
  <c r="A7237" i="112" s="1"/>
  <c r="B7238" i="112"/>
  <c r="A7238" i="112" s="1"/>
  <c r="B7239" i="112"/>
  <c r="A7239" i="112" s="1"/>
  <c r="B7240" i="112"/>
  <c r="A7240" i="112" s="1"/>
  <c r="B7241" i="112"/>
  <c r="A7241" i="112" s="1"/>
  <c r="B7242" i="112"/>
  <c r="A7242" i="112" s="1"/>
  <c r="B7243" i="112"/>
  <c r="A7243" i="112" s="1"/>
  <c r="A7244" i="112"/>
  <c r="B7244" i="112"/>
  <c r="B7245" i="112"/>
  <c r="A7245" i="112" s="1"/>
  <c r="B7246" i="112"/>
  <c r="A7246" i="112" s="1"/>
  <c r="B7247" i="112"/>
  <c r="A7247" i="112" s="1"/>
  <c r="B7248" i="112"/>
  <c r="A7248" i="112" s="1"/>
  <c r="B7249" i="112"/>
  <c r="A7249" i="112" s="1"/>
  <c r="B7250" i="112"/>
  <c r="A7250" i="112" s="1"/>
  <c r="B7251" i="112"/>
  <c r="A7251" i="112" s="1"/>
  <c r="B7252" i="112"/>
  <c r="A7252" i="112" s="1"/>
  <c r="B7253" i="112"/>
  <c r="A7253" i="112" s="1"/>
  <c r="B7254" i="112"/>
  <c r="A7254" i="112" s="1"/>
  <c r="B7255" i="112"/>
  <c r="A7255" i="112" s="1"/>
  <c r="B7256" i="112"/>
  <c r="A7256" i="112" s="1"/>
  <c r="B7257" i="112"/>
  <c r="A7257" i="112" s="1"/>
  <c r="B7258" i="112"/>
  <c r="A7258" i="112" s="1"/>
  <c r="B7259" i="112"/>
  <c r="A7259" i="112" s="1"/>
  <c r="B7260" i="112"/>
  <c r="A7260" i="112" s="1"/>
  <c r="B7261" i="112"/>
  <c r="A7261" i="112" s="1"/>
  <c r="B7262" i="112"/>
  <c r="A7262" i="112" s="1"/>
  <c r="B7263" i="112"/>
  <c r="A7263" i="112" s="1"/>
  <c r="B7264" i="112"/>
  <c r="A7264" i="112" s="1"/>
  <c r="B7265" i="112"/>
  <c r="A7265" i="112" s="1"/>
  <c r="B7266" i="112"/>
  <c r="A7266" i="112" s="1"/>
  <c r="B7267" i="112"/>
  <c r="A7267" i="112" s="1"/>
  <c r="A7268" i="112"/>
  <c r="B7268" i="112"/>
  <c r="B7269" i="112"/>
  <c r="A7269" i="112" s="1"/>
  <c r="B7270" i="112"/>
  <c r="A7270" i="112" s="1"/>
  <c r="B7271" i="112"/>
  <c r="A7271" i="112" s="1"/>
  <c r="B7272" i="112"/>
  <c r="A7272" i="112" s="1"/>
  <c r="B7273" i="112"/>
  <c r="A7273" i="112" s="1"/>
  <c r="B7274" i="112"/>
  <c r="A7274" i="112" s="1"/>
  <c r="B7275" i="112"/>
  <c r="A7275" i="112" s="1"/>
  <c r="B7276" i="112"/>
  <c r="A7276" i="112" s="1"/>
  <c r="A7277" i="112"/>
  <c r="B7277" i="112"/>
  <c r="B7278" i="112"/>
  <c r="A7278" i="112" s="1"/>
  <c r="B7279" i="112"/>
  <c r="A7279" i="112" s="1"/>
  <c r="B7280" i="112"/>
  <c r="A7280" i="112" s="1"/>
  <c r="B7281" i="112"/>
  <c r="A7281" i="112" s="1"/>
  <c r="B7282" i="112"/>
  <c r="A7282" i="112" s="1"/>
  <c r="B7283" i="112"/>
  <c r="A7283" i="112" s="1"/>
  <c r="B7284" i="112"/>
  <c r="A7284" i="112" s="1"/>
  <c r="B7285" i="112"/>
  <c r="A7285" i="112" s="1"/>
  <c r="A7286" i="112"/>
  <c r="B7286" i="112"/>
  <c r="B7287" i="112"/>
  <c r="A7287" i="112" s="1"/>
  <c r="B7288" i="112"/>
  <c r="A7288" i="112" s="1"/>
  <c r="B7289" i="112"/>
  <c r="A7289" i="112" s="1"/>
  <c r="B7290" i="112"/>
  <c r="A7290" i="112" s="1"/>
  <c r="B7291" i="112"/>
  <c r="A7291" i="112" s="1"/>
  <c r="B7292" i="112"/>
  <c r="A7292" i="112" s="1"/>
  <c r="A7293" i="112"/>
  <c r="B7293" i="112"/>
  <c r="B7294" i="112"/>
  <c r="A7294" i="112" s="1"/>
  <c r="B7295" i="112"/>
  <c r="A7295" i="112" s="1"/>
  <c r="B7296" i="112"/>
  <c r="A7296" i="112" s="1"/>
  <c r="B7297" i="112"/>
  <c r="A7297" i="112" s="1"/>
  <c r="B7298" i="112"/>
  <c r="A7298" i="112" s="1"/>
  <c r="B7299" i="112"/>
  <c r="A7299" i="112" s="1"/>
  <c r="B7300" i="112"/>
  <c r="A7300" i="112" s="1"/>
  <c r="B7301" i="112"/>
  <c r="A7301" i="112" s="1"/>
  <c r="B7302" i="112"/>
  <c r="A7302" i="112" s="1"/>
  <c r="B7303" i="112"/>
  <c r="A7303" i="112" s="1"/>
  <c r="B7304" i="112"/>
  <c r="A7304" i="112" s="1"/>
  <c r="B7305" i="112"/>
  <c r="A7305" i="112" s="1"/>
  <c r="B7306" i="112"/>
  <c r="A7306" i="112" s="1"/>
  <c r="B7307" i="112"/>
  <c r="A7307" i="112" s="1"/>
  <c r="B7308" i="112"/>
  <c r="A7308" i="112" s="1"/>
  <c r="B7309" i="112"/>
  <c r="A7309" i="112" s="1"/>
  <c r="A7310" i="112"/>
  <c r="B7310" i="112"/>
  <c r="B7311" i="112"/>
  <c r="A7311" i="112" s="1"/>
  <c r="B7312" i="112"/>
  <c r="A7312" i="112" s="1"/>
  <c r="B7313" i="112"/>
  <c r="A7313" i="112" s="1"/>
  <c r="B7314" i="112"/>
  <c r="A7314" i="112" s="1"/>
  <c r="B7315" i="112"/>
  <c r="A7315" i="112" s="1"/>
  <c r="A7316" i="112"/>
  <c r="B7316" i="112"/>
  <c r="A7317" i="112"/>
  <c r="B7317" i="112"/>
  <c r="B7318" i="112"/>
  <c r="A7318" i="112" s="1"/>
  <c r="B7319" i="112"/>
  <c r="A7319" i="112" s="1"/>
  <c r="B7320" i="112"/>
  <c r="A7320" i="112" s="1"/>
  <c r="B7321" i="112"/>
  <c r="A7321" i="112" s="1"/>
  <c r="B7322" i="112"/>
  <c r="A7322" i="112" s="1"/>
  <c r="B7323" i="112"/>
  <c r="A7323" i="112" s="1"/>
  <c r="B7324" i="112"/>
  <c r="A7324" i="112" s="1"/>
  <c r="B7325" i="112"/>
  <c r="A7325" i="112" s="1"/>
  <c r="A7326" i="112"/>
  <c r="B7326" i="112"/>
  <c r="B7327" i="112"/>
  <c r="A7327" i="112" s="1"/>
  <c r="B7328" i="112"/>
  <c r="A7328" i="112" s="1"/>
  <c r="A7329" i="112"/>
  <c r="B7329" i="112"/>
  <c r="B7330" i="112"/>
  <c r="A7330" i="112" s="1"/>
  <c r="B7331" i="112"/>
  <c r="A7331" i="112" s="1"/>
  <c r="A7332" i="112"/>
  <c r="B7332" i="112"/>
  <c r="B7333" i="112"/>
  <c r="A7333" i="112" s="1"/>
  <c r="B7334" i="112"/>
  <c r="A7334" i="112" s="1"/>
  <c r="B7335" i="112"/>
  <c r="A7335" i="112" s="1"/>
  <c r="B7336" i="112"/>
  <c r="A7336" i="112" s="1"/>
  <c r="B7337" i="112"/>
  <c r="A7337" i="112" s="1"/>
  <c r="B7338" i="112"/>
  <c r="A7338" i="112" s="1"/>
  <c r="B7339" i="112"/>
  <c r="A7339" i="112" s="1"/>
  <c r="B7340" i="112"/>
  <c r="A7340" i="112" s="1"/>
  <c r="B7341" i="112"/>
  <c r="A7341" i="112" s="1"/>
  <c r="B7342" i="112"/>
  <c r="A7342" i="112" s="1"/>
  <c r="B7343" i="112"/>
  <c r="A7343" i="112" s="1"/>
  <c r="B7344" i="112"/>
  <c r="A7344" i="112" s="1"/>
  <c r="B7345" i="112"/>
  <c r="A7345" i="112" s="1"/>
  <c r="B7346" i="112"/>
  <c r="A7346" i="112" s="1"/>
  <c r="B7347" i="112"/>
  <c r="A7347" i="112" s="1"/>
  <c r="B7348" i="112"/>
  <c r="A7348" i="112" s="1"/>
  <c r="B7349" i="112"/>
  <c r="A7349" i="112" s="1"/>
  <c r="B7350" i="112"/>
  <c r="A7350" i="112" s="1"/>
  <c r="B7351" i="112"/>
  <c r="A7351" i="112" s="1"/>
  <c r="B7352" i="112"/>
  <c r="A7352" i="112" s="1"/>
  <c r="B7353" i="112"/>
  <c r="A7353" i="112" s="1"/>
  <c r="B7354" i="112"/>
  <c r="A7354" i="112" s="1"/>
  <c r="B7355" i="112"/>
  <c r="A7355" i="112" s="1"/>
  <c r="B7356" i="112"/>
  <c r="A7356" i="112" s="1"/>
  <c r="B7357" i="112"/>
  <c r="A7357" i="112" s="1"/>
  <c r="B7358" i="112"/>
  <c r="A7358" i="112" s="1"/>
  <c r="B7359" i="112"/>
  <c r="A7359" i="112" s="1"/>
  <c r="B7360" i="112"/>
  <c r="A7360" i="112" s="1"/>
  <c r="B7361" i="112"/>
  <c r="A7361" i="112" s="1"/>
  <c r="B7362" i="112"/>
  <c r="A7362" i="112" s="1"/>
  <c r="B7363" i="112"/>
  <c r="A7363" i="112" s="1"/>
  <c r="B7364" i="112"/>
  <c r="A7364" i="112" s="1"/>
  <c r="B7365" i="112"/>
  <c r="A7365" i="112" s="1"/>
  <c r="B7366" i="112"/>
  <c r="A7366" i="112" s="1"/>
  <c r="B7367" i="112"/>
  <c r="A7367" i="112" s="1"/>
  <c r="B7368" i="112"/>
  <c r="A7368" i="112" s="1"/>
  <c r="B7369" i="112"/>
  <c r="A7369" i="112" s="1"/>
  <c r="A7370" i="112"/>
  <c r="B7370" i="112"/>
  <c r="B7371" i="112"/>
  <c r="A7371" i="112" s="1"/>
  <c r="B7372" i="112"/>
  <c r="A7372" i="112" s="1"/>
  <c r="B7373" i="112"/>
  <c r="A7373" i="112" s="1"/>
  <c r="B7374" i="112"/>
  <c r="A7374" i="112" s="1"/>
  <c r="B7375" i="112"/>
  <c r="A7375" i="112" s="1"/>
  <c r="B7376" i="112"/>
  <c r="A7376" i="112" s="1"/>
  <c r="B7377" i="112"/>
  <c r="A7377" i="112" s="1"/>
  <c r="B7378" i="112"/>
  <c r="A7378" i="112" s="1"/>
  <c r="B7379" i="112"/>
  <c r="A7379" i="112" s="1"/>
  <c r="B7380" i="112"/>
  <c r="A7380" i="112" s="1"/>
  <c r="B7381" i="112"/>
  <c r="A7381" i="112" s="1"/>
  <c r="B7382" i="112"/>
  <c r="A7382" i="112" s="1"/>
  <c r="B7383" i="112"/>
  <c r="A7383" i="112" s="1"/>
  <c r="B7384" i="112"/>
  <c r="A7384" i="112" s="1"/>
  <c r="B7385" i="112"/>
  <c r="A7385" i="112" s="1"/>
  <c r="B7386" i="112"/>
  <c r="A7386" i="112" s="1"/>
  <c r="B7387" i="112"/>
  <c r="A7387" i="112" s="1"/>
  <c r="B7388" i="112"/>
  <c r="A7388" i="112" s="1"/>
  <c r="B7389" i="112"/>
  <c r="A7389" i="112" s="1"/>
  <c r="A7390" i="112"/>
  <c r="B7390" i="112"/>
  <c r="B7391" i="112"/>
  <c r="A7391" i="112" s="1"/>
  <c r="B7392" i="112"/>
  <c r="A7392" i="112" s="1"/>
  <c r="B7393" i="112"/>
  <c r="A7393" i="112" s="1"/>
  <c r="B7394" i="112"/>
  <c r="A7394" i="112" s="1"/>
  <c r="B7395" i="112"/>
  <c r="A7395" i="112" s="1"/>
  <c r="B7396" i="112"/>
  <c r="A7396" i="112" s="1"/>
  <c r="B7397" i="112"/>
  <c r="A7397" i="112" s="1"/>
  <c r="B7398" i="112"/>
  <c r="A7398" i="112" s="1"/>
  <c r="B7399" i="112"/>
  <c r="A7399" i="112" s="1"/>
  <c r="B7400" i="112"/>
  <c r="A7400" i="112" s="1"/>
  <c r="B7401" i="112"/>
  <c r="A7401" i="112" s="1"/>
  <c r="B7402" i="112"/>
  <c r="A7402" i="112" s="1"/>
  <c r="B7403" i="112"/>
  <c r="A7403" i="112" s="1"/>
  <c r="B7404" i="112"/>
  <c r="A7404" i="112" s="1"/>
  <c r="B7405" i="112"/>
  <c r="A7405" i="112" s="1"/>
  <c r="B7406" i="112"/>
  <c r="A7406" i="112" s="1"/>
  <c r="A7407" i="112"/>
  <c r="B7407" i="112"/>
  <c r="A7408" i="112"/>
  <c r="B7408" i="112"/>
  <c r="B7409" i="112"/>
  <c r="A7409" i="112" s="1"/>
  <c r="B7410" i="112"/>
  <c r="A7410" i="112" s="1"/>
  <c r="B7411" i="112"/>
  <c r="A7411" i="112" s="1"/>
  <c r="B7412" i="112"/>
  <c r="A7412" i="112" s="1"/>
  <c r="A7413" i="112"/>
  <c r="B7413" i="112"/>
  <c r="B7414" i="112"/>
  <c r="A7414" i="112" s="1"/>
  <c r="B7415" i="112"/>
  <c r="A7415" i="112" s="1"/>
  <c r="B7416" i="112"/>
  <c r="A7416" i="112" s="1"/>
  <c r="B7417" i="112"/>
  <c r="A7417" i="112" s="1"/>
  <c r="B7418" i="112"/>
  <c r="A7418" i="112" s="1"/>
  <c r="B7419" i="112"/>
  <c r="A7419" i="112" s="1"/>
  <c r="B7420" i="112"/>
  <c r="A7420" i="112" s="1"/>
  <c r="B7421" i="112"/>
  <c r="A7421" i="112" s="1"/>
  <c r="B7422" i="112"/>
  <c r="A7422" i="112" s="1"/>
  <c r="B7423" i="112"/>
  <c r="A7423" i="112" s="1"/>
  <c r="B7424" i="112"/>
  <c r="A7424" i="112" s="1"/>
  <c r="B7425" i="112"/>
  <c r="A7425" i="112" s="1"/>
  <c r="B7426" i="112"/>
  <c r="A7426" i="112" s="1"/>
  <c r="B7427" i="112"/>
  <c r="A7427" i="112" s="1"/>
  <c r="B7428" i="112"/>
  <c r="A7428" i="112" s="1"/>
  <c r="B7429" i="112"/>
  <c r="A7429" i="112" s="1"/>
  <c r="B7430" i="112"/>
  <c r="A7430" i="112" s="1"/>
  <c r="B7431" i="112"/>
  <c r="A7431" i="112" s="1"/>
  <c r="B7432" i="112"/>
  <c r="A7432" i="112" s="1"/>
  <c r="B7433" i="112"/>
  <c r="A7433" i="112" s="1"/>
  <c r="B7434" i="112"/>
  <c r="A7434" i="112" s="1"/>
  <c r="B7435" i="112"/>
  <c r="A7435" i="112" s="1"/>
  <c r="A7436" i="112"/>
  <c r="B7436" i="112"/>
  <c r="B7437" i="112"/>
  <c r="A7437" i="112" s="1"/>
  <c r="B7438" i="112"/>
  <c r="A7438" i="112" s="1"/>
  <c r="B7439" i="112"/>
  <c r="A7439" i="112" s="1"/>
  <c r="B7440" i="112"/>
  <c r="A7440" i="112" s="1"/>
  <c r="A7441" i="112"/>
  <c r="B7441" i="112"/>
  <c r="B7442" i="112"/>
  <c r="A7442" i="112" s="1"/>
  <c r="B7443" i="112"/>
  <c r="A7443" i="112" s="1"/>
  <c r="B7444" i="112"/>
  <c r="A7444" i="112" s="1"/>
  <c r="B7445" i="112"/>
  <c r="A7445" i="112" s="1"/>
  <c r="B7446" i="112"/>
  <c r="A7446" i="112" s="1"/>
  <c r="B7447" i="112"/>
  <c r="A7447" i="112" s="1"/>
  <c r="B7448" i="112"/>
  <c r="A7448" i="112" s="1"/>
  <c r="B7449" i="112"/>
  <c r="A7449" i="112" s="1"/>
  <c r="B7450" i="112"/>
  <c r="A7450" i="112" s="1"/>
  <c r="B7451" i="112"/>
  <c r="A7451" i="112" s="1"/>
  <c r="B7452" i="112"/>
  <c r="A7452" i="112" s="1"/>
  <c r="B7453" i="112"/>
  <c r="A7453" i="112" s="1"/>
  <c r="B7454" i="112"/>
  <c r="A7454" i="112" s="1"/>
  <c r="B7455" i="112"/>
  <c r="A7455" i="112" s="1"/>
  <c r="B7456" i="112"/>
  <c r="A7456" i="112" s="1"/>
  <c r="B7457" i="112"/>
  <c r="A7457" i="112" s="1"/>
  <c r="B7458" i="112"/>
  <c r="A7458" i="112" s="1"/>
  <c r="B7459" i="112"/>
  <c r="A7459" i="112" s="1"/>
  <c r="B7460" i="112"/>
  <c r="A7460" i="112" s="1"/>
  <c r="B7461" i="112"/>
  <c r="A7461" i="112" s="1"/>
  <c r="B7462" i="112"/>
  <c r="A7462" i="112" s="1"/>
  <c r="B7463" i="112"/>
  <c r="A7463" i="112" s="1"/>
  <c r="B7464" i="112"/>
  <c r="A7464" i="112" s="1"/>
  <c r="B7465" i="112"/>
  <c r="A7465" i="112" s="1"/>
  <c r="B7466" i="112"/>
  <c r="A7466" i="112" s="1"/>
  <c r="B7467" i="112"/>
  <c r="A7467" i="112" s="1"/>
  <c r="B7468" i="112"/>
  <c r="A7468" i="112" s="1"/>
  <c r="B7469" i="112"/>
  <c r="A7469" i="112" s="1"/>
  <c r="B7470" i="112"/>
  <c r="A7470" i="112" s="1"/>
  <c r="B7471" i="112"/>
  <c r="A7471" i="112" s="1"/>
  <c r="B7472" i="112"/>
  <c r="A7472" i="112" s="1"/>
  <c r="B7473" i="112"/>
  <c r="A7473" i="112" s="1"/>
  <c r="B7474" i="112"/>
  <c r="A7474" i="112" s="1"/>
  <c r="B7475" i="112"/>
  <c r="A7475" i="112" s="1"/>
  <c r="B7476" i="112"/>
  <c r="A7476" i="112" s="1"/>
  <c r="B7477" i="112"/>
  <c r="A7477" i="112" s="1"/>
  <c r="B7478" i="112"/>
  <c r="A7478" i="112" s="1"/>
  <c r="B7479" i="112"/>
  <c r="A7479" i="112" s="1"/>
  <c r="A7480" i="112"/>
  <c r="B7480" i="112"/>
  <c r="B7481" i="112"/>
  <c r="A7481" i="112" s="1"/>
  <c r="B7482" i="112"/>
  <c r="A7482" i="112" s="1"/>
  <c r="B7483" i="112"/>
  <c r="A7483" i="112" s="1"/>
  <c r="B7484" i="112"/>
  <c r="A7484" i="112" s="1"/>
  <c r="A7485" i="112"/>
  <c r="B7485" i="112"/>
  <c r="B7486" i="112"/>
  <c r="A7486" i="112" s="1"/>
  <c r="B7487" i="112"/>
  <c r="A7487" i="112" s="1"/>
  <c r="B7488" i="112"/>
  <c r="A7488" i="112" s="1"/>
  <c r="A7489" i="112"/>
  <c r="B7489" i="112"/>
  <c r="B7490" i="112"/>
  <c r="A7490" i="112" s="1"/>
  <c r="B7491" i="112"/>
  <c r="A7491" i="112" s="1"/>
  <c r="B7492" i="112"/>
  <c r="A7492" i="112" s="1"/>
  <c r="B7493" i="112"/>
  <c r="A7493" i="112" s="1"/>
  <c r="A7494" i="112"/>
  <c r="B7494" i="112"/>
  <c r="B7495" i="112"/>
  <c r="A7495" i="112" s="1"/>
  <c r="B7496" i="112"/>
  <c r="A7496" i="112" s="1"/>
  <c r="B7497" i="112"/>
  <c r="A7497" i="112" s="1"/>
  <c r="B7498" i="112"/>
  <c r="A7498" i="112" s="1"/>
  <c r="B7499" i="112"/>
  <c r="A7499" i="112" s="1"/>
  <c r="B7500" i="112"/>
  <c r="A7500" i="112" s="1"/>
  <c r="A7501" i="112"/>
  <c r="B7501" i="112"/>
  <c r="A7502" i="112"/>
  <c r="B7502" i="112"/>
  <c r="B7503" i="112"/>
  <c r="A7503" i="112" s="1"/>
  <c r="B7504" i="112"/>
  <c r="A7504" i="112" s="1"/>
  <c r="B7505" i="112"/>
  <c r="A7505" i="112" s="1"/>
  <c r="B7506" i="112"/>
  <c r="A7506" i="112" s="1"/>
  <c r="B7507" i="112"/>
  <c r="A7507" i="112" s="1"/>
  <c r="A7508" i="112"/>
  <c r="B7508" i="112"/>
  <c r="B7509" i="112"/>
  <c r="A7509" i="112" s="1"/>
  <c r="B7510" i="112"/>
  <c r="A7510" i="112" s="1"/>
  <c r="B7511" i="112"/>
  <c r="A7511" i="112" s="1"/>
  <c r="B7512" i="112"/>
  <c r="A7512" i="112" s="1"/>
  <c r="B7513" i="112"/>
  <c r="A7513" i="112" s="1"/>
  <c r="B7514" i="112"/>
  <c r="A7514" i="112" s="1"/>
  <c r="B7515" i="112"/>
  <c r="A7515" i="112" s="1"/>
  <c r="B7516" i="112"/>
  <c r="A7516" i="112" s="1"/>
  <c r="B7517" i="112"/>
  <c r="A7517" i="112" s="1"/>
  <c r="B7518" i="112"/>
  <c r="A7518" i="112" s="1"/>
  <c r="B7519" i="112"/>
  <c r="A7519" i="112" s="1"/>
  <c r="B7520" i="112"/>
  <c r="A7520" i="112" s="1"/>
  <c r="B7521" i="112"/>
  <c r="A7521" i="112" s="1"/>
  <c r="B7522" i="112"/>
  <c r="A7522" i="112" s="1"/>
  <c r="B7523" i="112"/>
  <c r="A7523" i="112" s="1"/>
  <c r="B7524" i="112"/>
  <c r="A7524" i="112" s="1"/>
  <c r="B7525" i="112"/>
  <c r="A7525" i="112" s="1"/>
  <c r="B7526" i="112"/>
  <c r="A7526" i="112" s="1"/>
  <c r="B7527" i="112"/>
  <c r="A7527" i="112" s="1"/>
  <c r="B7528" i="112"/>
  <c r="A7528" i="112" s="1"/>
  <c r="B7529" i="112"/>
  <c r="A7529" i="112" s="1"/>
  <c r="B7530" i="112"/>
  <c r="A7530" i="112" s="1"/>
  <c r="B7531" i="112"/>
  <c r="A7531" i="112" s="1"/>
  <c r="B7532" i="112"/>
  <c r="A7532" i="112" s="1"/>
  <c r="B7533" i="112"/>
  <c r="A7533" i="112" s="1"/>
  <c r="B7534" i="112"/>
  <c r="A7534" i="112" s="1"/>
  <c r="B7535" i="112"/>
  <c r="A7535" i="112" s="1"/>
  <c r="B7536" i="112"/>
  <c r="A7536" i="112" s="1"/>
  <c r="B7537" i="112"/>
  <c r="A7537" i="112" s="1"/>
  <c r="B7538" i="112"/>
  <c r="A7538" i="112" s="1"/>
  <c r="B7539" i="112"/>
  <c r="A7539" i="112" s="1"/>
  <c r="B7540" i="112"/>
  <c r="A7540" i="112" s="1"/>
  <c r="B7541" i="112"/>
  <c r="A7541" i="112" s="1"/>
  <c r="B7542" i="112"/>
  <c r="A7542" i="112" s="1"/>
  <c r="B7543" i="112"/>
  <c r="A7543" i="112" s="1"/>
  <c r="B7544" i="112"/>
  <c r="A7544" i="112" s="1"/>
  <c r="B7545" i="112"/>
  <c r="A7545" i="112" s="1"/>
  <c r="B7546" i="112"/>
  <c r="A7546" i="112" s="1"/>
  <c r="B7547" i="112"/>
  <c r="A7547" i="112" s="1"/>
  <c r="B7548" i="112"/>
  <c r="A7548" i="112" s="1"/>
  <c r="A7549" i="112"/>
  <c r="B7549" i="112"/>
  <c r="A7550" i="112"/>
  <c r="B7550" i="112"/>
  <c r="B7551" i="112"/>
  <c r="A7551" i="112" s="1"/>
  <c r="B7552" i="112"/>
  <c r="A7552" i="112" s="1"/>
  <c r="B7553" i="112"/>
  <c r="A7553" i="112" s="1"/>
  <c r="B7554" i="112"/>
  <c r="A7554" i="112" s="1"/>
  <c r="B7555" i="112"/>
  <c r="A7555" i="112" s="1"/>
  <c r="B7556" i="112"/>
  <c r="A7556" i="112" s="1"/>
  <c r="B7557" i="112"/>
  <c r="A7557" i="112" s="1"/>
  <c r="B7558" i="112"/>
  <c r="A7558" i="112" s="1"/>
  <c r="A7559" i="112"/>
  <c r="B7559" i="112"/>
  <c r="B7560" i="112"/>
  <c r="A7560" i="112" s="1"/>
  <c r="A7561" i="112"/>
  <c r="B7561" i="112"/>
  <c r="B7562" i="112"/>
  <c r="A7562" i="112" s="1"/>
  <c r="B7563" i="112"/>
  <c r="A7563" i="112" s="1"/>
  <c r="B7564" i="112"/>
  <c r="A7564" i="112" s="1"/>
  <c r="B7565" i="112"/>
  <c r="A7565" i="112" s="1"/>
  <c r="B7566" i="112"/>
  <c r="A7566" i="112" s="1"/>
  <c r="B7567" i="112"/>
  <c r="A7567" i="112" s="1"/>
  <c r="B7568" i="112"/>
  <c r="A7568" i="112" s="1"/>
  <c r="B7569" i="112"/>
  <c r="A7569" i="112" s="1"/>
  <c r="A7570" i="112"/>
  <c r="B7570" i="112"/>
  <c r="B7571" i="112"/>
  <c r="A7571" i="112" s="1"/>
  <c r="B7572" i="112"/>
  <c r="A7572" i="112" s="1"/>
  <c r="B7573" i="112"/>
  <c r="A7573" i="112" s="1"/>
  <c r="B7574" i="112"/>
  <c r="A7574" i="112" s="1"/>
  <c r="B7575" i="112"/>
  <c r="A7575" i="112" s="1"/>
  <c r="B7576" i="112"/>
  <c r="A7576" i="112" s="1"/>
  <c r="B7577" i="112"/>
  <c r="A7577" i="112" s="1"/>
  <c r="B7578" i="112"/>
  <c r="A7578" i="112" s="1"/>
  <c r="B7579" i="112"/>
  <c r="A7579" i="112" s="1"/>
  <c r="B7580" i="112"/>
  <c r="A7580" i="112" s="1"/>
  <c r="B7581" i="112"/>
  <c r="A7581" i="112" s="1"/>
  <c r="B7582" i="112"/>
  <c r="A7582" i="112" s="1"/>
  <c r="B7583" i="112"/>
  <c r="A7583" i="112" s="1"/>
  <c r="A7584" i="112"/>
  <c r="B7584" i="112"/>
  <c r="B7585" i="112"/>
  <c r="A7585" i="112" s="1"/>
  <c r="B7586" i="112"/>
  <c r="A7586" i="112" s="1"/>
  <c r="B7587" i="112"/>
  <c r="A7587" i="112" s="1"/>
  <c r="B7588" i="112"/>
  <c r="A7588" i="112" s="1"/>
  <c r="B7589" i="112"/>
  <c r="A7589" i="112" s="1"/>
  <c r="B7590" i="112"/>
  <c r="A7590" i="112" s="1"/>
  <c r="B7591" i="112"/>
  <c r="A7591" i="112" s="1"/>
  <c r="B7592" i="112"/>
  <c r="A7592" i="112" s="1"/>
  <c r="B7593" i="112"/>
  <c r="A7593" i="112" s="1"/>
  <c r="B7594" i="112"/>
  <c r="A7594" i="112" s="1"/>
  <c r="B7595" i="112"/>
  <c r="A7595" i="112" s="1"/>
  <c r="B7596" i="112"/>
  <c r="A7596" i="112" s="1"/>
  <c r="B7597" i="112"/>
  <c r="A7597" i="112" s="1"/>
  <c r="B7598" i="112"/>
  <c r="A7598" i="112" s="1"/>
  <c r="B7599" i="112"/>
  <c r="A7599" i="112" s="1"/>
  <c r="B7600" i="112"/>
  <c r="A7600" i="112" s="1"/>
  <c r="B7601" i="112"/>
  <c r="A7601" i="112" s="1"/>
  <c r="B7602" i="112"/>
  <c r="A7602" i="112" s="1"/>
  <c r="B7603" i="112"/>
  <c r="A7603" i="112" s="1"/>
  <c r="B7604" i="112"/>
  <c r="A7604" i="112" s="1"/>
  <c r="B7605" i="112"/>
  <c r="A7605" i="112" s="1"/>
  <c r="B7606" i="112"/>
  <c r="A7606" i="112" s="1"/>
  <c r="B7607" i="112"/>
  <c r="A7607" i="112" s="1"/>
  <c r="B7608" i="112"/>
  <c r="A7608" i="112" s="1"/>
  <c r="B7609" i="112"/>
  <c r="A7609" i="112" s="1"/>
  <c r="B7610" i="112"/>
  <c r="A7610" i="112" s="1"/>
  <c r="B7611" i="112"/>
  <c r="A7611" i="112" s="1"/>
  <c r="B7612" i="112"/>
  <c r="A7612" i="112" s="1"/>
  <c r="B7613" i="112"/>
  <c r="A7613" i="112" s="1"/>
  <c r="B7614" i="112"/>
  <c r="A7614" i="112" s="1"/>
  <c r="B7615" i="112"/>
  <c r="A7615" i="112" s="1"/>
  <c r="B7616" i="112"/>
  <c r="A7616" i="112" s="1"/>
  <c r="B7617" i="112"/>
  <c r="A7617" i="112" s="1"/>
  <c r="B7618" i="112"/>
  <c r="A7618" i="112" s="1"/>
  <c r="B7619" i="112"/>
  <c r="A7619" i="112" s="1"/>
  <c r="B7620" i="112"/>
  <c r="A7620" i="112" s="1"/>
  <c r="B7621" i="112"/>
  <c r="A7621" i="112" s="1"/>
  <c r="B7622" i="112"/>
  <c r="A7622" i="112" s="1"/>
  <c r="A7623" i="112"/>
  <c r="B7623" i="112"/>
  <c r="B7624" i="112"/>
  <c r="A7624" i="112" s="1"/>
  <c r="B7625" i="112"/>
  <c r="A7625" i="112" s="1"/>
  <c r="A7626" i="112"/>
  <c r="B7626" i="112"/>
  <c r="B7627" i="112"/>
  <c r="A7627" i="112" s="1"/>
  <c r="B7628" i="112"/>
  <c r="A7628" i="112" s="1"/>
  <c r="B7629" i="112"/>
  <c r="A7629" i="112" s="1"/>
  <c r="B7630" i="112"/>
  <c r="A7630" i="112" s="1"/>
  <c r="B7631" i="112"/>
  <c r="A7631" i="112" s="1"/>
  <c r="B7632" i="112"/>
  <c r="A7632" i="112" s="1"/>
  <c r="B7633" i="112"/>
  <c r="A7633" i="112" s="1"/>
  <c r="B7634" i="112"/>
  <c r="A7634" i="112" s="1"/>
  <c r="B7635" i="112"/>
  <c r="A7635" i="112" s="1"/>
  <c r="B7636" i="112"/>
  <c r="A7636" i="112" s="1"/>
  <c r="B7637" i="112"/>
  <c r="A7637" i="112" s="1"/>
  <c r="B7638" i="112"/>
  <c r="A7638" i="112" s="1"/>
  <c r="B7639" i="112"/>
  <c r="A7639" i="112" s="1"/>
  <c r="B7640" i="112"/>
  <c r="A7640" i="112" s="1"/>
  <c r="B7641" i="112"/>
  <c r="A7641" i="112" s="1"/>
  <c r="B7642" i="112"/>
  <c r="A7642" i="112" s="1"/>
  <c r="B7643" i="112"/>
  <c r="A7643" i="112" s="1"/>
  <c r="B7644" i="112"/>
  <c r="A7644" i="112" s="1"/>
  <c r="B7645" i="112"/>
  <c r="A7645" i="112" s="1"/>
  <c r="B7646" i="112"/>
  <c r="A7646" i="112" s="1"/>
  <c r="B7647" i="112"/>
  <c r="A7647" i="112" s="1"/>
  <c r="B7648" i="112"/>
  <c r="A7648" i="112" s="1"/>
  <c r="B7649" i="112"/>
  <c r="A7649" i="112" s="1"/>
  <c r="B7650" i="112"/>
  <c r="A7650" i="112" s="1"/>
  <c r="B7651" i="112"/>
  <c r="A7651" i="112" s="1"/>
  <c r="B7652" i="112"/>
  <c r="A7652" i="112" s="1"/>
  <c r="B7653" i="112"/>
  <c r="A7653" i="112" s="1"/>
  <c r="B7654" i="112"/>
  <c r="A7654" i="112" s="1"/>
  <c r="B7655" i="112"/>
  <c r="A7655" i="112" s="1"/>
  <c r="B7656" i="112"/>
  <c r="A7656" i="112" s="1"/>
  <c r="B7657" i="112"/>
  <c r="A7657" i="112" s="1"/>
  <c r="B7658" i="112"/>
  <c r="A7658" i="112" s="1"/>
  <c r="B7659" i="112"/>
  <c r="A7659" i="112" s="1"/>
  <c r="A7660" i="112"/>
  <c r="B7660" i="112"/>
  <c r="B7661" i="112"/>
  <c r="A7661" i="112" s="1"/>
  <c r="B7662" i="112"/>
  <c r="A7662" i="112" s="1"/>
  <c r="B7663" i="112"/>
  <c r="A7663" i="112" s="1"/>
  <c r="B7664" i="112"/>
  <c r="A7664" i="112" s="1"/>
  <c r="B7665" i="112"/>
  <c r="A7665" i="112" s="1"/>
  <c r="B7666" i="112"/>
  <c r="A7666" i="112" s="1"/>
  <c r="B7667" i="112"/>
  <c r="A7667" i="112" s="1"/>
  <c r="B7668" i="112"/>
  <c r="A7668" i="112" s="1"/>
  <c r="B7669" i="112"/>
  <c r="A7669" i="112" s="1"/>
  <c r="B7670" i="112"/>
  <c r="A7670" i="112" s="1"/>
  <c r="B7671" i="112"/>
  <c r="A7671" i="112" s="1"/>
  <c r="B7672" i="112"/>
  <c r="A7672" i="112" s="1"/>
  <c r="B7673" i="112"/>
  <c r="A7673" i="112" s="1"/>
  <c r="B7674" i="112"/>
  <c r="A7674" i="112" s="1"/>
  <c r="B7675" i="112"/>
  <c r="A7675" i="112" s="1"/>
  <c r="B7676" i="112"/>
  <c r="A7676" i="112" s="1"/>
  <c r="B7677" i="112"/>
  <c r="A7677" i="112" s="1"/>
  <c r="B7678" i="112"/>
  <c r="A7678" i="112" s="1"/>
  <c r="B7679" i="112"/>
  <c r="A7679" i="112" s="1"/>
  <c r="B7680" i="112"/>
  <c r="A7680" i="112" s="1"/>
  <c r="B7681" i="112"/>
  <c r="A7681" i="112" s="1"/>
  <c r="B7682" i="112"/>
  <c r="A7682" i="112" s="1"/>
  <c r="B7683" i="112"/>
  <c r="A7683" i="112" s="1"/>
  <c r="B7684" i="112"/>
  <c r="A7684" i="112" s="1"/>
  <c r="B7685" i="112"/>
  <c r="A7685" i="112" s="1"/>
  <c r="A7686" i="112"/>
  <c r="B7686" i="112"/>
  <c r="B7687" i="112"/>
  <c r="A7687" i="112" s="1"/>
  <c r="B7688" i="112"/>
  <c r="A7688" i="112" s="1"/>
  <c r="B7689" i="112"/>
  <c r="A7689" i="112" s="1"/>
  <c r="B7690" i="112"/>
  <c r="A7690" i="112" s="1"/>
  <c r="B7691" i="112"/>
  <c r="A7691" i="112" s="1"/>
  <c r="B7692" i="112"/>
  <c r="A7692" i="112" s="1"/>
  <c r="B7693" i="112"/>
  <c r="A7693" i="112" s="1"/>
  <c r="B7694" i="112"/>
  <c r="A7694" i="112" s="1"/>
  <c r="B7695" i="112"/>
  <c r="A7695" i="112" s="1"/>
  <c r="B7696" i="112"/>
  <c r="A7696" i="112" s="1"/>
  <c r="B7697" i="112"/>
  <c r="A7697" i="112" s="1"/>
  <c r="B7698" i="112"/>
  <c r="A7698" i="112" s="1"/>
  <c r="B7699" i="112"/>
  <c r="A7699" i="112" s="1"/>
  <c r="B7700" i="112"/>
  <c r="A7700" i="112" s="1"/>
  <c r="B7701" i="112"/>
  <c r="A7701" i="112" s="1"/>
  <c r="B7702" i="112"/>
  <c r="A7702" i="112" s="1"/>
  <c r="B7703" i="112"/>
  <c r="A7703" i="112" s="1"/>
  <c r="B7704" i="112"/>
  <c r="A7704" i="112" s="1"/>
  <c r="B7705" i="112"/>
  <c r="A7705" i="112" s="1"/>
  <c r="B7706" i="112"/>
  <c r="A7706" i="112" s="1"/>
  <c r="B7707" i="112"/>
  <c r="A7707" i="112" s="1"/>
  <c r="B7708" i="112"/>
  <c r="A7708" i="112" s="1"/>
  <c r="B7709" i="112"/>
  <c r="A7709" i="112" s="1"/>
  <c r="B7710" i="112"/>
  <c r="A7710" i="112" s="1"/>
  <c r="B7711" i="112"/>
  <c r="A7711" i="112" s="1"/>
  <c r="B7712" i="112"/>
  <c r="A7712" i="112" s="1"/>
  <c r="A7713" i="112"/>
  <c r="B7713" i="112"/>
  <c r="B7714" i="112"/>
  <c r="A7714" i="112" s="1"/>
  <c r="B7715" i="112"/>
  <c r="A7715" i="112" s="1"/>
  <c r="B7716" i="112"/>
  <c r="A7716" i="112" s="1"/>
  <c r="B7717" i="112"/>
  <c r="A7717" i="112" s="1"/>
  <c r="B7718" i="112"/>
  <c r="A7718" i="112" s="1"/>
  <c r="B7719" i="112"/>
  <c r="A7719" i="112" s="1"/>
  <c r="B7720" i="112"/>
  <c r="A7720" i="112" s="1"/>
  <c r="B7721" i="112"/>
  <c r="A7721" i="112" s="1"/>
  <c r="B7722" i="112"/>
  <c r="A7722" i="112" s="1"/>
  <c r="B7723" i="112"/>
  <c r="A7723" i="112" s="1"/>
  <c r="B7724" i="112"/>
  <c r="A7724" i="112" s="1"/>
  <c r="A7725" i="112"/>
  <c r="B7725" i="112"/>
  <c r="B7726" i="112"/>
  <c r="A7726" i="112" s="1"/>
  <c r="B7727" i="112"/>
  <c r="A7727" i="112" s="1"/>
  <c r="B7728" i="112"/>
  <c r="A7728" i="112" s="1"/>
  <c r="B7729" i="112"/>
  <c r="A7729" i="112" s="1"/>
  <c r="A7730" i="112"/>
  <c r="B7730" i="112"/>
  <c r="B7731" i="112"/>
  <c r="A7731" i="112" s="1"/>
  <c r="B7732" i="112"/>
  <c r="A7732" i="112" s="1"/>
  <c r="B7733" i="112"/>
  <c r="A7733" i="112" s="1"/>
  <c r="B7734" i="112"/>
  <c r="A7734" i="112" s="1"/>
  <c r="B7735" i="112"/>
  <c r="A7735" i="112" s="1"/>
  <c r="B7736" i="112"/>
  <c r="A7736" i="112" s="1"/>
  <c r="B7737" i="112"/>
  <c r="A7737" i="112" s="1"/>
  <c r="B7738" i="112"/>
  <c r="A7738" i="112" s="1"/>
  <c r="B7739" i="112"/>
  <c r="A7739" i="112" s="1"/>
  <c r="B7740" i="112"/>
  <c r="A7740" i="112" s="1"/>
  <c r="B7741" i="112"/>
  <c r="A7741" i="112" s="1"/>
  <c r="B7742" i="112"/>
  <c r="A7742" i="112" s="1"/>
  <c r="B7743" i="112"/>
  <c r="A7743" i="112" s="1"/>
  <c r="B7744" i="112"/>
  <c r="A7744" i="112" s="1"/>
  <c r="B7745" i="112"/>
  <c r="A7745" i="112" s="1"/>
  <c r="B7746" i="112"/>
  <c r="A7746" i="112" s="1"/>
  <c r="B7747" i="112"/>
  <c r="A7747" i="112" s="1"/>
  <c r="B7748" i="112"/>
  <c r="A7748" i="112" s="1"/>
  <c r="B7749" i="112"/>
  <c r="A7749" i="112" s="1"/>
  <c r="B7750" i="112"/>
  <c r="A7750" i="112" s="1"/>
  <c r="B7751" i="112"/>
  <c r="A7751" i="112" s="1"/>
  <c r="B7752" i="112"/>
  <c r="A7752" i="112" s="1"/>
  <c r="B7753" i="112"/>
  <c r="A7753" i="112" s="1"/>
  <c r="B7754" i="112"/>
  <c r="A7754" i="112" s="1"/>
  <c r="B7755" i="112"/>
  <c r="A7755" i="112" s="1"/>
  <c r="B7756" i="112"/>
  <c r="A7756" i="112" s="1"/>
  <c r="B7757" i="112"/>
  <c r="A7757" i="112" s="1"/>
  <c r="B7758" i="112"/>
  <c r="A7758" i="112" s="1"/>
  <c r="A7759" i="112"/>
  <c r="B7759" i="112"/>
  <c r="B7760" i="112"/>
  <c r="A7760" i="112" s="1"/>
  <c r="B7761" i="112"/>
  <c r="A7761" i="112" s="1"/>
  <c r="A7762" i="112"/>
  <c r="B7762" i="112"/>
  <c r="B7763" i="112"/>
  <c r="A7763" i="112" s="1"/>
  <c r="B7764" i="112"/>
  <c r="A7764" i="112" s="1"/>
  <c r="B7765" i="112"/>
  <c r="A7765" i="112" s="1"/>
  <c r="B7766" i="112"/>
  <c r="A7766" i="112" s="1"/>
  <c r="B7767" i="112"/>
  <c r="A7767" i="112" s="1"/>
  <c r="B7768" i="112"/>
  <c r="A7768" i="112" s="1"/>
  <c r="B7769" i="112"/>
  <c r="A7769" i="112" s="1"/>
  <c r="B7770" i="112"/>
  <c r="A7770" i="112" s="1"/>
  <c r="B7771" i="112"/>
  <c r="A7771" i="112" s="1"/>
  <c r="B7772" i="112"/>
  <c r="A7772" i="112" s="1"/>
  <c r="B7773" i="112"/>
  <c r="A7773" i="112" s="1"/>
  <c r="B7774" i="112"/>
  <c r="A7774" i="112" s="1"/>
  <c r="B7775" i="112"/>
  <c r="A7775" i="112" s="1"/>
  <c r="B7776" i="112"/>
  <c r="A7776" i="112" s="1"/>
  <c r="B7777" i="112"/>
  <c r="A7777" i="112" s="1"/>
  <c r="B7778" i="112"/>
  <c r="A7778" i="112" s="1"/>
  <c r="B7779" i="112"/>
  <c r="A7779" i="112" s="1"/>
  <c r="B7780" i="112"/>
  <c r="A7780" i="112" s="1"/>
  <c r="B7781" i="112"/>
  <c r="A7781" i="112" s="1"/>
  <c r="B7782" i="112"/>
  <c r="A7782" i="112" s="1"/>
  <c r="B7783" i="112"/>
  <c r="A7783" i="112" s="1"/>
  <c r="B7784" i="112"/>
  <c r="A7784" i="112" s="1"/>
  <c r="B7785" i="112"/>
  <c r="A7785" i="112" s="1"/>
  <c r="B7786" i="112"/>
  <c r="A7786" i="112" s="1"/>
  <c r="B7787" i="112"/>
  <c r="A7787" i="112" s="1"/>
  <c r="B7788" i="112"/>
  <c r="A7788" i="112" s="1"/>
  <c r="B7789" i="112"/>
  <c r="A7789" i="112" s="1"/>
  <c r="B7790" i="112"/>
  <c r="A7790" i="112" s="1"/>
  <c r="B7791" i="112"/>
  <c r="A7791" i="112" s="1"/>
  <c r="B7792" i="112"/>
  <c r="A7792" i="112" s="1"/>
  <c r="B7793" i="112"/>
  <c r="A7793" i="112" s="1"/>
  <c r="B7794" i="112"/>
  <c r="A7794" i="112" s="1"/>
  <c r="B7795" i="112"/>
  <c r="A7795" i="112" s="1"/>
  <c r="B7796" i="112"/>
  <c r="A7796" i="112" s="1"/>
  <c r="A7797" i="112"/>
  <c r="B7797" i="112"/>
  <c r="B7798" i="112"/>
  <c r="A7798" i="112" s="1"/>
  <c r="B7799" i="112"/>
  <c r="A7799" i="112" s="1"/>
  <c r="B7800" i="112"/>
  <c r="A7800" i="112" s="1"/>
  <c r="B7801" i="112"/>
  <c r="A7801" i="112" s="1"/>
  <c r="B7802" i="112"/>
  <c r="A7802" i="112" s="1"/>
  <c r="B7803" i="112"/>
  <c r="A7803" i="112" s="1"/>
  <c r="B7804" i="112"/>
  <c r="A7804" i="112" s="1"/>
  <c r="B7805" i="112"/>
  <c r="A7805" i="112" s="1"/>
  <c r="B7806" i="112"/>
  <c r="A7806" i="112" s="1"/>
  <c r="B7807" i="112"/>
  <c r="A7807" i="112" s="1"/>
  <c r="B7808" i="112"/>
  <c r="A7808" i="112" s="1"/>
  <c r="B7809" i="112"/>
  <c r="A7809" i="112" s="1"/>
  <c r="B7810" i="112"/>
  <c r="A7810" i="112" s="1"/>
  <c r="B7811" i="112"/>
  <c r="A7811" i="112" s="1"/>
  <c r="B7812" i="112"/>
  <c r="A7812" i="112" s="1"/>
  <c r="A7813" i="112"/>
  <c r="B7813" i="112"/>
  <c r="B7814" i="112"/>
  <c r="A7814" i="112" s="1"/>
  <c r="B7815" i="112"/>
  <c r="A7815" i="112" s="1"/>
  <c r="B7816" i="112"/>
  <c r="A7816" i="112" s="1"/>
  <c r="B7817" i="112"/>
  <c r="A7817" i="112" s="1"/>
  <c r="B7818" i="112"/>
  <c r="A7818" i="112" s="1"/>
  <c r="B7819" i="112"/>
  <c r="A7819" i="112" s="1"/>
  <c r="B7820" i="112"/>
  <c r="A7820" i="112" s="1"/>
  <c r="B7821" i="112"/>
  <c r="A7821" i="112" s="1"/>
  <c r="B7822" i="112"/>
  <c r="A7822" i="112" s="1"/>
  <c r="B7823" i="112"/>
  <c r="A7823" i="112" s="1"/>
  <c r="B7824" i="112"/>
  <c r="A7824" i="112" s="1"/>
  <c r="A7825" i="112"/>
  <c r="B7825" i="112"/>
  <c r="B7826" i="112"/>
  <c r="A7826" i="112" s="1"/>
  <c r="B7827" i="112"/>
  <c r="A7827" i="112" s="1"/>
  <c r="B7828" i="112"/>
  <c r="A7828" i="112" s="1"/>
  <c r="A7829" i="112"/>
  <c r="B7829" i="112"/>
  <c r="B7830" i="112"/>
  <c r="A7830" i="112" s="1"/>
  <c r="B7831" i="112"/>
  <c r="A7831" i="112" s="1"/>
  <c r="B7832" i="112"/>
  <c r="A7832" i="112" s="1"/>
  <c r="A7833" i="112"/>
  <c r="B7833" i="112"/>
  <c r="B7834" i="112"/>
  <c r="A7834" i="112" s="1"/>
  <c r="B7835" i="112"/>
  <c r="A7835" i="112" s="1"/>
  <c r="B7836" i="112"/>
  <c r="A7836" i="112" s="1"/>
  <c r="B7837" i="112"/>
  <c r="A7837" i="112" s="1"/>
  <c r="B7838" i="112"/>
  <c r="A7838" i="112" s="1"/>
  <c r="B7839" i="112"/>
  <c r="A7839" i="112" s="1"/>
  <c r="B7840" i="112"/>
  <c r="A7840" i="112" s="1"/>
  <c r="B7841" i="112"/>
  <c r="A7841" i="112" s="1"/>
  <c r="B7842" i="112"/>
  <c r="A7842" i="112" s="1"/>
  <c r="B7843" i="112"/>
  <c r="A7843" i="112" s="1"/>
  <c r="B7844" i="112"/>
  <c r="A7844" i="112" s="1"/>
  <c r="B7845" i="112"/>
  <c r="A7845" i="112" s="1"/>
  <c r="B7846" i="112"/>
  <c r="A7846" i="112" s="1"/>
  <c r="B7847" i="112"/>
  <c r="A7847" i="112" s="1"/>
  <c r="B7848" i="112"/>
  <c r="A7848" i="112" s="1"/>
  <c r="B7849" i="112"/>
  <c r="A7849" i="112" s="1"/>
  <c r="B7850" i="112"/>
  <c r="A7850" i="112" s="1"/>
  <c r="B7851" i="112"/>
  <c r="A7851" i="112" s="1"/>
  <c r="B7852" i="112"/>
  <c r="A7852" i="112" s="1"/>
  <c r="B7853" i="112"/>
  <c r="A7853" i="112" s="1"/>
  <c r="B7854" i="112"/>
  <c r="A7854" i="112" s="1"/>
  <c r="B7855" i="112"/>
  <c r="A7855" i="112" s="1"/>
  <c r="B7856" i="112"/>
  <c r="A7856" i="112" s="1"/>
  <c r="B7857" i="112"/>
  <c r="A7857" i="112" s="1"/>
  <c r="B7858" i="112"/>
  <c r="A7858" i="112" s="1"/>
  <c r="B7859" i="112"/>
  <c r="A7859" i="112" s="1"/>
  <c r="B7860" i="112"/>
  <c r="A7860" i="112" s="1"/>
  <c r="B7861" i="112"/>
  <c r="A7861" i="112" s="1"/>
  <c r="B7862" i="112"/>
  <c r="A7862" i="112" s="1"/>
  <c r="A7863" i="112"/>
  <c r="B7863" i="112"/>
  <c r="B7864" i="112"/>
  <c r="A7864" i="112" s="1"/>
  <c r="B7865" i="112"/>
  <c r="A7865" i="112" s="1"/>
  <c r="B7866" i="112"/>
  <c r="A7866" i="112" s="1"/>
  <c r="B7867" i="112"/>
  <c r="A7867" i="112" s="1"/>
  <c r="B7868" i="112"/>
  <c r="A7868" i="112" s="1"/>
  <c r="A7869" i="112"/>
  <c r="B7869" i="112"/>
  <c r="B7870" i="112"/>
  <c r="A7870" i="112" s="1"/>
  <c r="B7871" i="112"/>
  <c r="A7871" i="112" s="1"/>
  <c r="B7872" i="112"/>
  <c r="A7872" i="112" s="1"/>
  <c r="B7873" i="112"/>
  <c r="A7873" i="112" s="1"/>
  <c r="B7874" i="112"/>
  <c r="A7874" i="112" s="1"/>
  <c r="B7875" i="112"/>
  <c r="A7875" i="112" s="1"/>
  <c r="B7876" i="112"/>
  <c r="A7876" i="112" s="1"/>
  <c r="B7877" i="112"/>
  <c r="A7877" i="112" s="1"/>
  <c r="B7878" i="112"/>
  <c r="A7878" i="112" s="1"/>
  <c r="B7879" i="112"/>
  <c r="A7879" i="112" s="1"/>
  <c r="B7880" i="112"/>
  <c r="A7880" i="112" s="1"/>
  <c r="B7881" i="112"/>
  <c r="A7881" i="112" s="1"/>
  <c r="B7882" i="112"/>
  <c r="A7882" i="112" s="1"/>
  <c r="B7883" i="112"/>
  <c r="A7883" i="112" s="1"/>
  <c r="A7884" i="112"/>
  <c r="B7884" i="112"/>
  <c r="A7885" i="112"/>
  <c r="B7885" i="112"/>
  <c r="B7886" i="112"/>
  <c r="A7886" i="112" s="1"/>
  <c r="B7887" i="112"/>
  <c r="A7887" i="112" s="1"/>
  <c r="B7888" i="112"/>
  <c r="A7888" i="112" s="1"/>
  <c r="B7889" i="112"/>
  <c r="A7889" i="112" s="1"/>
  <c r="A7890" i="112"/>
  <c r="B7890" i="112"/>
  <c r="B7891" i="112"/>
  <c r="A7891" i="112" s="1"/>
  <c r="B7892" i="112"/>
  <c r="A7892" i="112" s="1"/>
  <c r="B7893" i="112"/>
  <c r="A7893" i="112" s="1"/>
  <c r="B7894" i="112"/>
  <c r="A7894" i="112" s="1"/>
  <c r="B7895" i="112"/>
  <c r="A7895" i="112" s="1"/>
  <c r="B7896" i="112"/>
  <c r="A7896" i="112" s="1"/>
  <c r="A7897" i="112"/>
  <c r="B7897" i="112"/>
  <c r="B7898" i="112"/>
  <c r="A7898" i="112" s="1"/>
  <c r="B7899" i="112"/>
  <c r="A7899" i="112" s="1"/>
  <c r="B7900" i="112"/>
  <c r="A7900" i="112" s="1"/>
  <c r="B7901" i="112"/>
  <c r="A7901" i="112" s="1"/>
  <c r="B7902" i="112"/>
  <c r="A7902" i="112" s="1"/>
  <c r="B7903" i="112"/>
  <c r="A7903" i="112" s="1"/>
  <c r="A7904" i="112"/>
  <c r="B7904" i="112"/>
  <c r="B7905" i="112"/>
  <c r="A7905" i="112" s="1"/>
  <c r="B7906" i="112"/>
  <c r="A7906" i="112" s="1"/>
  <c r="B7907" i="112"/>
  <c r="A7907" i="112" s="1"/>
  <c r="B7908" i="112"/>
  <c r="A7908" i="112" s="1"/>
  <c r="B7909" i="112"/>
  <c r="A7909" i="112" s="1"/>
  <c r="B7910" i="112"/>
  <c r="A7910" i="112" s="1"/>
  <c r="B7911" i="112"/>
  <c r="A7911" i="112" s="1"/>
  <c r="B7912" i="112"/>
  <c r="A7912" i="112" s="1"/>
  <c r="B7913" i="112"/>
  <c r="A7913" i="112" s="1"/>
  <c r="B7914" i="112"/>
  <c r="A7914" i="112" s="1"/>
  <c r="B7915" i="112"/>
  <c r="A7915" i="112" s="1"/>
  <c r="B7916" i="112"/>
  <c r="A7916" i="112" s="1"/>
  <c r="B7917" i="112"/>
  <c r="A7917" i="112" s="1"/>
  <c r="B7918" i="112"/>
  <c r="A7918" i="112" s="1"/>
  <c r="B7919" i="112"/>
  <c r="A7919" i="112" s="1"/>
  <c r="B7920" i="112"/>
  <c r="A7920" i="112" s="1"/>
  <c r="B7921" i="112"/>
  <c r="A7921" i="112" s="1"/>
  <c r="B7922" i="112"/>
  <c r="A7922" i="112" s="1"/>
  <c r="B7923" i="112"/>
  <c r="A7923" i="112" s="1"/>
  <c r="A7924" i="112"/>
  <c r="B7924" i="112"/>
  <c r="B7925" i="112"/>
  <c r="A7925" i="112" s="1"/>
  <c r="B7926" i="112"/>
  <c r="A7926" i="112" s="1"/>
  <c r="B7927" i="112"/>
  <c r="A7927" i="112" s="1"/>
  <c r="B7928" i="112"/>
  <c r="A7928" i="112" s="1"/>
  <c r="B7929" i="112"/>
  <c r="A7929" i="112" s="1"/>
  <c r="B7930" i="112"/>
  <c r="A7930" i="112" s="1"/>
  <c r="A7931" i="112"/>
  <c r="B7931" i="112"/>
  <c r="B7932" i="112"/>
  <c r="A7932" i="112" s="1"/>
  <c r="B7933" i="112"/>
  <c r="A7933" i="112" s="1"/>
  <c r="B7934" i="112"/>
  <c r="A7934" i="112" s="1"/>
  <c r="B7935" i="112"/>
  <c r="A7935" i="112" s="1"/>
  <c r="B7936" i="112"/>
  <c r="A7936" i="112" s="1"/>
  <c r="B7937" i="112"/>
  <c r="A7937" i="112" s="1"/>
  <c r="B7938" i="112"/>
  <c r="A7938" i="112" s="1"/>
  <c r="B7939" i="112"/>
  <c r="A7939" i="112" s="1"/>
  <c r="B7940" i="112"/>
  <c r="A7940" i="112" s="1"/>
  <c r="B7941" i="112"/>
  <c r="A7941" i="112" s="1"/>
  <c r="B7942" i="112"/>
  <c r="A7942" i="112" s="1"/>
  <c r="B7943" i="112"/>
  <c r="A7943" i="112" s="1"/>
  <c r="B7944" i="112"/>
  <c r="A7944" i="112" s="1"/>
  <c r="B7945" i="112"/>
  <c r="A7945" i="112" s="1"/>
  <c r="B7946" i="112"/>
  <c r="A7946" i="112" s="1"/>
  <c r="B7947" i="112"/>
  <c r="A7947" i="112" s="1"/>
  <c r="B7948" i="112"/>
  <c r="A7948" i="112" s="1"/>
  <c r="B7949" i="112"/>
  <c r="A7949" i="112" s="1"/>
  <c r="B7950" i="112"/>
  <c r="A7950" i="112" s="1"/>
  <c r="B7951" i="112"/>
  <c r="A7951" i="112" s="1"/>
  <c r="B7952" i="112"/>
  <c r="A7952" i="112" s="1"/>
  <c r="B7953" i="112"/>
  <c r="A7953" i="112" s="1"/>
  <c r="B7954" i="112"/>
  <c r="A7954" i="112" s="1"/>
  <c r="B7955" i="112"/>
  <c r="A7955" i="112" s="1"/>
  <c r="B7956" i="112"/>
  <c r="A7956" i="112" s="1"/>
  <c r="B7957" i="112"/>
  <c r="A7957" i="112" s="1"/>
  <c r="B7958" i="112"/>
  <c r="A7958" i="112" s="1"/>
  <c r="B7959" i="112"/>
  <c r="A7959" i="112" s="1"/>
  <c r="B7960" i="112"/>
  <c r="A7960" i="112" s="1"/>
  <c r="A7961" i="112"/>
  <c r="B7961" i="112"/>
  <c r="B7962" i="112"/>
  <c r="A7962" i="112" s="1"/>
  <c r="B7963" i="112"/>
  <c r="A7963" i="112" s="1"/>
  <c r="B7964" i="112"/>
  <c r="A7964" i="112" s="1"/>
  <c r="B7965" i="112"/>
  <c r="A7965" i="112" s="1"/>
  <c r="B7966" i="112"/>
  <c r="A7966" i="112" s="1"/>
  <c r="A7967" i="112"/>
  <c r="B7967" i="112"/>
  <c r="B7968" i="112"/>
  <c r="A7968" i="112" s="1"/>
  <c r="B7969" i="112"/>
  <c r="A7969" i="112" s="1"/>
  <c r="B7970" i="112"/>
  <c r="A7970" i="112" s="1"/>
  <c r="B7971" i="112"/>
  <c r="A7971" i="112" s="1"/>
  <c r="B7972" i="112"/>
  <c r="A7972" i="112" s="1"/>
  <c r="B7973" i="112"/>
  <c r="A7973" i="112" s="1"/>
  <c r="B7974" i="112"/>
  <c r="A7974" i="112" s="1"/>
  <c r="B7975" i="112"/>
  <c r="A7975" i="112" s="1"/>
  <c r="B7976" i="112"/>
  <c r="A7976" i="112" s="1"/>
  <c r="B7977" i="112"/>
  <c r="A7977" i="112" s="1"/>
  <c r="A7978" i="112"/>
  <c r="B7978" i="112"/>
  <c r="B7979" i="112"/>
  <c r="A7979" i="112" s="1"/>
  <c r="B7980" i="112"/>
  <c r="A7980" i="112" s="1"/>
  <c r="B7981" i="112"/>
  <c r="A7981" i="112" s="1"/>
  <c r="B7982" i="112"/>
  <c r="A7982" i="112" s="1"/>
  <c r="B7983" i="112"/>
  <c r="A7983" i="112" s="1"/>
  <c r="B7984" i="112"/>
  <c r="A7984" i="112" s="1"/>
  <c r="B7985" i="112"/>
  <c r="A7985" i="112" s="1"/>
  <c r="B7986" i="112"/>
  <c r="A7986" i="112" s="1"/>
  <c r="B7987" i="112"/>
  <c r="A7987" i="112" s="1"/>
  <c r="A7988" i="112"/>
  <c r="B7988" i="112"/>
  <c r="B7989" i="112"/>
  <c r="A7989" i="112" s="1"/>
  <c r="B7990" i="112"/>
  <c r="A7990" i="112" s="1"/>
  <c r="A7991" i="112"/>
  <c r="B7991" i="112"/>
  <c r="B7992" i="112"/>
  <c r="A7992" i="112" s="1"/>
  <c r="B7993" i="112"/>
  <c r="A7993" i="112" s="1"/>
  <c r="B7994" i="112"/>
  <c r="A7994" i="112" s="1"/>
  <c r="B7995" i="112"/>
  <c r="A7995" i="112" s="1"/>
  <c r="B7996" i="112"/>
  <c r="A7996" i="112" s="1"/>
  <c r="B7997" i="112"/>
  <c r="A7997" i="112" s="1"/>
  <c r="B7998" i="112"/>
  <c r="A7998" i="112" s="1"/>
  <c r="B7999" i="112"/>
  <c r="A7999" i="112" s="1"/>
  <c r="B8000" i="112"/>
  <c r="A8000" i="112" s="1"/>
  <c r="A8001" i="112"/>
  <c r="B8001" i="112"/>
  <c r="B8002" i="112"/>
  <c r="A8002" i="112" s="1"/>
  <c r="B8003" i="112"/>
  <c r="A8003" i="112" s="1"/>
  <c r="A8004" i="112"/>
  <c r="B8004" i="112"/>
  <c r="B8005" i="112"/>
  <c r="A8005" i="112" s="1"/>
  <c r="B8006" i="112"/>
  <c r="A8006" i="112" s="1"/>
  <c r="B8007" i="112"/>
  <c r="A8007" i="112" s="1"/>
  <c r="B8008" i="112"/>
  <c r="A8008" i="112" s="1"/>
  <c r="B8009" i="112"/>
  <c r="A8009" i="112" s="1"/>
  <c r="B8010" i="112"/>
  <c r="A8010" i="112" s="1"/>
  <c r="B8011" i="112"/>
  <c r="A8011" i="112" s="1"/>
  <c r="B8012" i="112"/>
  <c r="A8012" i="112" s="1"/>
  <c r="B8013" i="112"/>
  <c r="A8013" i="112" s="1"/>
  <c r="B8014" i="112"/>
  <c r="A8014" i="112" s="1"/>
  <c r="A8015" i="112"/>
  <c r="B8015" i="112"/>
  <c r="B8016" i="112"/>
  <c r="A8016" i="112" s="1"/>
  <c r="B8017" i="112"/>
  <c r="A8017" i="112" s="1"/>
  <c r="B8018" i="112"/>
  <c r="A8018" i="112" s="1"/>
  <c r="B8019" i="112"/>
  <c r="A8019" i="112" s="1"/>
  <c r="B8020" i="112"/>
  <c r="A8020" i="112" s="1"/>
  <c r="B8021" i="112"/>
  <c r="A8021" i="112" s="1"/>
  <c r="B8022" i="112"/>
  <c r="A8022" i="112" s="1"/>
  <c r="B8023" i="112"/>
  <c r="A8023" i="112" s="1"/>
  <c r="B8024" i="112"/>
  <c r="A8024" i="112" s="1"/>
  <c r="B8025" i="112"/>
  <c r="A8025" i="112" s="1"/>
  <c r="B8026" i="112"/>
  <c r="A8026" i="112" s="1"/>
  <c r="B8027" i="112"/>
  <c r="A8027" i="112" s="1"/>
  <c r="B8028" i="112"/>
  <c r="A8028" i="112" s="1"/>
  <c r="B8029" i="112"/>
  <c r="A8029" i="112" s="1"/>
  <c r="B8030" i="112"/>
  <c r="A8030" i="112" s="1"/>
  <c r="B8031" i="112"/>
  <c r="A8031" i="112" s="1"/>
  <c r="B8032" i="112"/>
  <c r="A8032" i="112" s="1"/>
  <c r="B8033" i="112"/>
  <c r="A8033" i="112" s="1"/>
  <c r="B8034" i="112"/>
  <c r="A8034" i="112" s="1"/>
  <c r="B8035" i="112"/>
  <c r="A8035" i="112" s="1"/>
  <c r="B8036" i="112"/>
  <c r="A8036" i="112" s="1"/>
  <c r="B8037" i="112"/>
  <c r="A8037" i="112" s="1"/>
  <c r="B8038" i="112"/>
  <c r="A8038" i="112" s="1"/>
  <c r="B8039" i="112"/>
  <c r="A8039" i="112" s="1"/>
  <c r="B8040" i="112"/>
  <c r="A8040" i="112" s="1"/>
  <c r="B8041" i="112"/>
  <c r="A8041" i="112" s="1"/>
  <c r="B8042" i="112"/>
  <c r="A8042" i="112" s="1"/>
  <c r="B8043" i="112"/>
  <c r="A8043" i="112" s="1"/>
  <c r="B8044" i="112"/>
  <c r="A8044" i="112" s="1"/>
  <c r="B8045" i="112"/>
  <c r="A8045" i="112" s="1"/>
  <c r="B8046" i="112"/>
  <c r="A8046" i="112" s="1"/>
  <c r="B8047" i="112"/>
  <c r="A8047" i="112" s="1"/>
  <c r="B8048" i="112"/>
  <c r="A8048" i="112" s="1"/>
  <c r="A8049" i="112"/>
  <c r="B8049" i="112"/>
  <c r="B8050" i="112"/>
  <c r="A8050" i="112" s="1"/>
  <c r="B8051" i="112"/>
  <c r="A8051" i="112" s="1"/>
  <c r="B8052" i="112"/>
  <c r="A8052" i="112" s="1"/>
  <c r="B8053" i="112"/>
  <c r="A8053" i="112" s="1"/>
  <c r="B8054" i="112"/>
  <c r="A8054" i="112" s="1"/>
  <c r="B8055" i="112"/>
  <c r="A8055" i="112" s="1"/>
  <c r="B8056" i="112"/>
  <c r="A8056" i="112" s="1"/>
  <c r="B8057" i="112"/>
  <c r="A8057" i="112" s="1"/>
  <c r="B8058" i="112"/>
  <c r="A8058" i="112" s="1"/>
  <c r="B8059" i="112"/>
  <c r="A8059" i="112" s="1"/>
  <c r="B8060" i="112"/>
  <c r="A8060" i="112" s="1"/>
  <c r="B8061" i="112"/>
  <c r="A8061" i="112" s="1"/>
  <c r="B8062" i="112"/>
  <c r="A8062" i="112" s="1"/>
  <c r="B8063" i="112"/>
  <c r="A8063" i="112" s="1"/>
  <c r="B8064" i="112"/>
  <c r="A8064" i="112" s="1"/>
  <c r="B8065" i="112"/>
  <c r="A8065" i="112" s="1"/>
  <c r="B8066" i="112"/>
  <c r="A8066" i="112" s="1"/>
  <c r="B8067" i="112"/>
  <c r="A8067" i="112" s="1"/>
  <c r="B8068" i="112"/>
  <c r="A8068" i="112" s="1"/>
  <c r="B8069" i="112"/>
  <c r="A8069" i="112" s="1"/>
  <c r="B8070" i="112"/>
  <c r="A8070" i="112" s="1"/>
  <c r="B8071" i="112"/>
  <c r="A8071" i="112" s="1"/>
  <c r="B8072" i="112"/>
  <c r="A8072" i="112" s="1"/>
  <c r="B8073" i="112"/>
  <c r="A8073" i="112" s="1"/>
  <c r="B8074" i="112"/>
  <c r="A8074" i="112" s="1"/>
  <c r="B8075" i="112"/>
  <c r="A8075" i="112" s="1"/>
  <c r="B8076" i="112"/>
  <c r="A8076" i="112" s="1"/>
  <c r="B8077" i="112"/>
  <c r="A8077" i="112" s="1"/>
  <c r="B8078" i="112"/>
  <c r="A8078" i="112" s="1"/>
  <c r="B8079" i="112"/>
  <c r="A8079" i="112" s="1"/>
  <c r="B8080" i="112"/>
  <c r="A8080" i="112" s="1"/>
  <c r="B8081" i="112"/>
  <c r="A8081" i="112" s="1"/>
  <c r="B8082" i="112"/>
  <c r="A8082" i="112" s="1"/>
  <c r="B8083" i="112"/>
  <c r="A8083" i="112" s="1"/>
  <c r="A8084" i="112"/>
  <c r="B8084" i="112"/>
  <c r="A8085" i="112"/>
  <c r="B8085" i="112"/>
  <c r="B8086" i="112"/>
  <c r="A8086" i="112" s="1"/>
  <c r="B8087" i="112"/>
  <c r="A8087" i="112" s="1"/>
  <c r="B8088" i="112"/>
  <c r="A8088" i="112" s="1"/>
  <c r="B8089" i="112"/>
  <c r="A8089" i="112" s="1"/>
  <c r="B8090" i="112"/>
  <c r="A8090" i="112" s="1"/>
  <c r="B8091" i="112"/>
  <c r="A8091" i="112" s="1"/>
  <c r="B8092" i="112"/>
  <c r="A8092" i="112" s="1"/>
  <c r="B8093" i="112"/>
  <c r="A8093" i="112" s="1"/>
  <c r="B8094" i="112"/>
  <c r="A8094" i="112" s="1"/>
  <c r="B8095" i="112"/>
  <c r="A8095" i="112" s="1"/>
  <c r="B8096" i="112"/>
  <c r="A8096" i="112" s="1"/>
  <c r="B8097" i="112"/>
  <c r="A8097" i="112" s="1"/>
  <c r="B8098" i="112"/>
  <c r="A8098" i="112" s="1"/>
  <c r="B8099" i="112"/>
  <c r="A8099" i="112" s="1"/>
  <c r="B8100" i="112"/>
  <c r="A8100" i="112" s="1"/>
  <c r="B8101" i="112"/>
  <c r="A8101" i="112" s="1"/>
  <c r="B8102" i="112"/>
  <c r="A8102" i="112" s="1"/>
  <c r="B8103" i="112"/>
  <c r="A8103" i="112" s="1"/>
  <c r="B8104" i="112"/>
  <c r="A8104" i="112" s="1"/>
  <c r="B8105" i="112"/>
  <c r="A8105" i="112" s="1"/>
  <c r="B8106" i="112"/>
  <c r="A8106" i="112" s="1"/>
  <c r="B8107" i="112"/>
  <c r="A8107" i="112" s="1"/>
  <c r="B8108" i="112"/>
  <c r="A8108" i="112" s="1"/>
  <c r="B8109" i="112"/>
  <c r="A8109" i="112" s="1"/>
  <c r="B8110" i="112"/>
  <c r="A8110" i="112" s="1"/>
  <c r="B8111" i="112"/>
  <c r="A8111" i="112" s="1"/>
  <c r="A8112" i="112"/>
  <c r="B8112" i="112"/>
  <c r="A8113" i="112"/>
  <c r="B8113" i="112"/>
  <c r="B8114" i="112"/>
  <c r="A8114" i="112" s="1"/>
  <c r="B8115" i="112"/>
  <c r="A8115" i="112" s="1"/>
  <c r="B8116" i="112"/>
  <c r="A8116" i="112" s="1"/>
  <c r="A8117" i="112"/>
  <c r="B8117" i="112"/>
  <c r="B8118" i="112"/>
  <c r="A8118" i="112" s="1"/>
  <c r="B8119" i="112"/>
  <c r="A8119" i="112" s="1"/>
  <c r="B8120" i="112"/>
  <c r="A8120" i="112" s="1"/>
  <c r="A8121" i="112"/>
  <c r="B8121" i="112"/>
  <c r="B8122" i="112"/>
  <c r="A8122" i="112" s="1"/>
  <c r="A8123" i="112"/>
  <c r="B8123" i="112"/>
  <c r="B8124" i="112"/>
  <c r="A8124" i="112" s="1"/>
  <c r="B8125" i="112"/>
  <c r="A8125" i="112" s="1"/>
  <c r="B8126" i="112"/>
  <c r="A8126" i="112" s="1"/>
  <c r="B8127" i="112"/>
  <c r="A8127" i="112" s="1"/>
  <c r="B8128" i="112"/>
  <c r="A8128" i="112" s="1"/>
  <c r="A8129" i="112"/>
  <c r="B8129" i="112"/>
  <c r="B8130" i="112"/>
  <c r="A8130" i="112" s="1"/>
  <c r="B8131" i="112"/>
  <c r="A8131" i="112" s="1"/>
  <c r="B8132" i="112"/>
  <c r="A8132" i="112" s="1"/>
  <c r="B8133" i="112"/>
  <c r="A8133" i="112" s="1"/>
  <c r="B8134" i="112"/>
  <c r="A8134" i="112" s="1"/>
  <c r="B8135" i="112"/>
  <c r="A8135" i="112" s="1"/>
  <c r="B8136" i="112"/>
  <c r="A8136" i="112" s="1"/>
  <c r="B8137" i="112"/>
  <c r="A8137" i="112" s="1"/>
  <c r="A8138" i="112"/>
  <c r="B8138" i="112"/>
  <c r="B8139" i="112"/>
  <c r="A8139" i="112" s="1"/>
  <c r="B8140" i="112"/>
  <c r="A8140" i="112" s="1"/>
  <c r="B8141" i="112"/>
  <c r="A8141" i="112" s="1"/>
  <c r="B8142" i="112"/>
  <c r="A8142" i="112" s="1"/>
  <c r="B8143" i="112"/>
  <c r="A8143" i="112" s="1"/>
  <c r="B8144" i="112"/>
  <c r="A8144" i="112" s="1"/>
  <c r="B8145" i="112"/>
  <c r="A8145" i="112" s="1"/>
  <c r="B8146" i="112"/>
  <c r="A8146" i="112" s="1"/>
  <c r="B8147" i="112"/>
  <c r="A8147" i="112" s="1"/>
  <c r="B8148" i="112"/>
  <c r="A8148" i="112" s="1"/>
  <c r="A8149" i="112"/>
  <c r="B8149" i="112"/>
  <c r="B8150" i="112"/>
  <c r="A8150" i="112" s="1"/>
  <c r="B8151" i="112"/>
  <c r="A8151" i="112" s="1"/>
  <c r="B8152" i="112"/>
  <c r="A8152" i="112" s="1"/>
  <c r="B8153" i="112"/>
  <c r="A8153" i="112" s="1"/>
  <c r="B8154" i="112"/>
  <c r="A8154" i="112" s="1"/>
  <c r="B8155" i="112"/>
  <c r="A8155" i="112" s="1"/>
  <c r="B8156" i="112"/>
  <c r="A8156" i="112" s="1"/>
  <c r="A8157" i="112"/>
  <c r="B8157" i="112"/>
  <c r="B8158" i="112"/>
  <c r="A8158" i="112" s="1"/>
  <c r="B8159" i="112"/>
  <c r="A8159" i="112" s="1"/>
  <c r="B8160" i="112"/>
  <c r="A8160" i="112" s="1"/>
  <c r="B8161" i="112"/>
  <c r="A8161" i="112" s="1"/>
  <c r="A8162" i="112"/>
  <c r="B8162" i="112"/>
  <c r="B8163" i="112"/>
  <c r="A8163" i="112" s="1"/>
  <c r="B8164" i="112"/>
  <c r="A8164" i="112" s="1"/>
  <c r="B8165" i="112"/>
  <c r="A8165" i="112" s="1"/>
  <c r="B8166" i="112"/>
  <c r="A8166" i="112" s="1"/>
  <c r="B8167" i="112"/>
  <c r="A8167" i="112" s="1"/>
  <c r="B8168" i="112"/>
  <c r="A8168" i="112" s="1"/>
  <c r="A8169" i="112"/>
  <c r="B8169" i="112"/>
  <c r="B8170" i="112"/>
  <c r="A8170" i="112" s="1"/>
  <c r="B8171" i="112"/>
  <c r="A8171" i="112" s="1"/>
  <c r="B8172" i="112"/>
  <c r="A8172" i="112" s="1"/>
  <c r="B8173" i="112"/>
  <c r="A8173" i="112" s="1"/>
  <c r="A8174" i="112"/>
  <c r="B8174" i="112"/>
  <c r="B8175" i="112"/>
  <c r="A8175" i="112" s="1"/>
  <c r="B8176" i="112"/>
  <c r="A8176" i="112" s="1"/>
  <c r="B8177" i="112"/>
  <c r="A8177" i="112" s="1"/>
  <c r="B8178" i="112"/>
  <c r="A8178" i="112" s="1"/>
  <c r="B8179" i="112"/>
  <c r="A8179" i="112" s="1"/>
  <c r="B8180" i="112"/>
  <c r="A8180" i="112" s="1"/>
  <c r="B8181" i="112"/>
  <c r="A8181" i="112" s="1"/>
  <c r="B8182" i="112"/>
  <c r="A8182" i="112" s="1"/>
  <c r="B8183" i="112"/>
  <c r="A8183" i="112" s="1"/>
  <c r="B8184" i="112"/>
  <c r="A8184" i="112" s="1"/>
  <c r="B8185" i="112"/>
  <c r="A8185" i="112" s="1"/>
  <c r="B8186" i="112"/>
  <c r="A8186" i="112" s="1"/>
  <c r="A8187" i="112"/>
  <c r="B8187" i="112"/>
  <c r="B8188" i="112"/>
  <c r="A8188" i="112" s="1"/>
  <c r="B8189" i="112"/>
  <c r="A8189" i="112" s="1"/>
  <c r="B8190" i="112"/>
  <c r="A8190" i="112" s="1"/>
  <c r="B8191" i="112"/>
  <c r="A8191" i="112" s="1"/>
  <c r="B8192" i="112"/>
  <c r="A8192" i="112" s="1"/>
  <c r="A8193" i="112"/>
  <c r="B8193" i="112"/>
  <c r="B8194" i="112"/>
  <c r="A8194" i="112" s="1"/>
  <c r="B8195" i="112"/>
  <c r="A8195" i="112" s="1"/>
  <c r="B8196" i="112"/>
  <c r="A8196" i="112" s="1"/>
  <c r="B8197" i="112"/>
  <c r="A8197" i="112" s="1"/>
  <c r="B8198" i="112"/>
  <c r="A8198" i="112" s="1"/>
  <c r="B8199" i="112"/>
  <c r="A8199" i="112" s="1"/>
  <c r="B8200" i="112"/>
  <c r="A8200" i="112" s="1"/>
  <c r="B8201" i="112"/>
  <c r="A8201" i="112" s="1"/>
  <c r="B8202" i="112"/>
  <c r="A8202" i="112" s="1"/>
  <c r="B8203" i="112"/>
  <c r="A8203" i="112" s="1"/>
  <c r="B8204" i="112"/>
  <c r="A8204" i="112" s="1"/>
  <c r="B8205" i="112"/>
  <c r="A8205" i="112" s="1"/>
  <c r="A8206" i="112"/>
  <c r="B8206" i="112"/>
  <c r="B8207" i="112"/>
  <c r="A8207" i="112" s="1"/>
  <c r="B8208" i="112"/>
  <c r="A8208" i="112" s="1"/>
  <c r="B8209" i="112"/>
  <c r="A8209" i="112" s="1"/>
  <c r="B8210" i="112"/>
  <c r="A8210" i="112" s="1"/>
  <c r="B8211" i="112"/>
  <c r="A8211" i="112" s="1"/>
  <c r="B8212" i="112"/>
  <c r="A8212" i="112" s="1"/>
  <c r="B8213" i="112"/>
  <c r="A8213" i="112" s="1"/>
  <c r="B8214" i="112"/>
  <c r="A8214" i="112" s="1"/>
  <c r="B8215" i="112"/>
  <c r="A8215" i="112" s="1"/>
  <c r="B8216" i="112"/>
  <c r="A8216" i="112" s="1"/>
  <c r="B8217" i="112"/>
  <c r="A8217" i="112" s="1"/>
  <c r="A8218" i="112"/>
  <c r="B8218" i="112"/>
  <c r="B8219" i="112"/>
  <c r="A8219" i="112" s="1"/>
  <c r="B8220" i="112"/>
  <c r="A8220" i="112" s="1"/>
  <c r="B8221" i="112"/>
  <c r="A8221" i="112" s="1"/>
  <c r="B8222" i="112"/>
  <c r="A8222" i="112" s="1"/>
  <c r="B8223" i="112"/>
  <c r="A8223" i="112" s="1"/>
  <c r="B8224" i="112"/>
  <c r="A8224" i="112" s="1"/>
  <c r="B8225" i="112"/>
  <c r="A8225" i="112" s="1"/>
  <c r="B8226" i="112"/>
  <c r="A8226" i="112" s="1"/>
  <c r="B8227" i="112"/>
  <c r="A8227" i="112" s="1"/>
  <c r="B8228" i="112"/>
  <c r="A8228" i="112" s="1"/>
  <c r="B8229" i="112"/>
  <c r="A8229" i="112" s="1"/>
  <c r="B8230" i="112"/>
  <c r="A8230" i="112" s="1"/>
  <c r="B8231" i="112"/>
  <c r="A8231" i="112" s="1"/>
  <c r="B8232" i="112"/>
  <c r="A8232" i="112" s="1"/>
  <c r="A8233" i="112"/>
  <c r="B8233" i="112"/>
  <c r="B8234" i="112"/>
  <c r="A8234" i="112" s="1"/>
  <c r="B8235" i="112"/>
  <c r="A8235" i="112" s="1"/>
  <c r="B8236" i="112"/>
  <c r="A8236" i="112" s="1"/>
  <c r="B8237" i="112"/>
  <c r="A8237" i="112" s="1"/>
  <c r="B8238" i="112"/>
  <c r="A8238" i="112" s="1"/>
  <c r="B8239" i="112"/>
  <c r="A8239" i="112" s="1"/>
  <c r="B8240" i="112"/>
  <c r="A8240" i="112" s="1"/>
  <c r="B8241" i="112"/>
  <c r="A8241" i="112" s="1"/>
  <c r="B8242" i="112"/>
  <c r="A8242" i="112" s="1"/>
  <c r="A8243" i="112"/>
  <c r="B8243" i="112"/>
  <c r="B8244" i="112"/>
  <c r="A8244" i="112" s="1"/>
  <c r="B8245" i="112"/>
  <c r="A8245" i="112" s="1"/>
  <c r="B8246" i="112"/>
  <c r="A8246" i="112" s="1"/>
  <c r="B8247" i="112"/>
  <c r="A8247" i="112" s="1"/>
  <c r="B8248" i="112"/>
  <c r="A8248" i="112" s="1"/>
  <c r="B8249" i="112"/>
  <c r="A8249" i="112" s="1"/>
  <c r="B8250" i="112"/>
  <c r="A8250" i="112" s="1"/>
  <c r="A8251" i="112"/>
  <c r="B8251" i="112"/>
  <c r="B8252" i="112"/>
  <c r="A8252" i="112" s="1"/>
  <c r="B8253" i="112"/>
  <c r="A8253" i="112" s="1"/>
  <c r="B8254" i="112"/>
  <c r="A8254" i="112" s="1"/>
  <c r="B8255" i="112"/>
  <c r="A8255" i="112" s="1"/>
  <c r="B8256" i="112"/>
  <c r="A8256" i="112" s="1"/>
  <c r="A8257" i="112"/>
  <c r="B8257" i="112"/>
  <c r="B8258" i="112"/>
  <c r="A8258" i="112" s="1"/>
  <c r="B8259" i="112"/>
  <c r="A8259" i="112" s="1"/>
  <c r="B8260" i="112"/>
  <c r="A8260" i="112" s="1"/>
  <c r="B8261" i="112"/>
  <c r="A8261" i="112" s="1"/>
  <c r="B8262" i="112"/>
  <c r="A8262" i="112" s="1"/>
  <c r="B8263" i="112"/>
  <c r="A8263" i="112" s="1"/>
  <c r="B8264" i="112"/>
  <c r="A8264" i="112" s="1"/>
  <c r="B8265" i="112"/>
  <c r="A8265" i="112" s="1"/>
  <c r="B8266" i="112"/>
  <c r="A8266" i="112" s="1"/>
  <c r="B8267" i="112"/>
  <c r="A8267" i="112" s="1"/>
  <c r="B8268" i="112"/>
  <c r="A8268" i="112" s="1"/>
  <c r="A8269" i="112"/>
  <c r="B8269" i="112"/>
  <c r="B8270" i="112"/>
  <c r="A8270" i="112" s="1"/>
  <c r="B8271" i="112"/>
  <c r="A8271" i="112" s="1"/>
  <c r="B8272" i="112"/>
  <c r="A8272" i="112" s="1"/>
  <c r="B8273" i="112"/>
  <c r="A8273" i="112" s="1"/>
  <c r="B8274" i="112"/>
  <c r="A8274" i="112" s="1"/>
  <c r="A8275" i="112"/>
  <c r="B8275" i="112"/>
  <c r="B8276" i="112"/>
  <c r="A8276" i="112" s="1"/>
  <c r="B8277" i="112"/>
  <c r="A8277" i="112" s="1"/>
  <c r="A8278" i="112"/>
  <c r="B8278" i="112"/>
  <c r="B8279" i="112"/>
  <c r="A8279" i="112" s="1"/>
  <c r="B8280" i="112"/>
  <c r="A8280" i="112" s="1"/>
  <c r="B8281" i="112"/>
  <c r="A8281" i="112" s="1"/>
  <c r="B8282" i="112"/>
  <c r="A8282" i="112" s="1"/>
  <c r="B8283" i="112"/>
  <c r="A8283" i="112" s="1"/>
  <c r="B8284" i="112"/>
  <c r="A8284" i="112" s="1"/>
  <c r="A8285" i="112"/>
  <c r="B8285" i="112"/>
  <c r="B8286" i="112"/>
  <c r="A8286" i="112" s="1"/>
  <c r="B8287" i="112"/>
  <c r="A8287" i="112" s="1"/>
  <c r="B8288" i="112"/>
  <c r="A8288" i="112" s="1"/>
  <c r="B8289" i="112"/>
  <c r="A8289" i="112" s="1"/>
  <c r="B8290" i="112"/>
  <c r="A8290" i="112" s="1"/>
  <c r="B8291" i="112"/>
  <c r="A8291" i="112" s="1"/>
  <c r="B8292" i="112"/>
  <c r="A8292" i="112" s="1"/>
  <c r="A8293" i="112"/>
  <c r="B8293" i="112"/>
  <c r="A8294" i="112"/>
  <c r="B8294" i="112"/>
  <c r="B8295" i="112"/>
  <c r="A8295" i="112" s="1"/>
  <c r="B8296" i="112"/>
  <c r="A8296" i="112" s="1"/>
  <c r="B8297" i="112"/>
  <c r="A8297" i="112" s="1"/>
  <c r="B8298" i="112"/>
  <c r="A8298" i="112" s="1"/>
  <c r="B8299" i="112"/>
  <c r="A8299" i="112" s="1"/>
  <c r="B8300" i="112"/>
  <c r="A8300" i="112" s="1"/>
  <c r="B8301" i="112"/>
  <c r="A8301" i="112" s="1"/>
  <c r="B8302" i="112"/>
  <c r="A8302" i="112" s="1"/>
  <c r="B8303" i="112"/>
  <c r="A8303" i="112" s="1"/>
  <c r="B8304" i="112"/>
  <c r="A8304" i="112" s="1"/>
  <c r="B8305" i="112"/>
  <c r="A8305" i="112" s="1"/>
  <c r="B8306" i="112"/>
  <c r="A8306" i="112" s="1"/>
  <c r="B8307" i="112"/>
  <c r="A8307" i="112" s="1"/>
  <c r="B8308" i="112"/>
  <c r="A8308" i="112" s="1"/>
  <c r="B8309" i="112"/>
  <c r="A8309" i="112" s="1"/>
  <c r="A8310" i="112"/>
  <c r="B8310" i="112"/>
  <c r="A8311" i="112"/>
  <c r="B8311" i="112"/>
  <c r="B8312" i="112"/>
  <c r="A8312" i="112" s="1"/>
  <c r="B8313" i="112"/>
  <c r="A8313" i="112" s="1"/>
  <c r="B8314" i="112"/>
  <c r="A8314" i="112" s="1"/>
  <c r="A8315" i="112"/>
  <c r="B8315" i="112"/>
  <c r="B8316" i="112"/>
  <c r="A8316" i="112" s="1"/>
  <c r="B8317" i="112"/>
  <c r="A8317" i="112" s="1"/>
  <c r="B8318" i="112"/>
  <c r="A8318" i="112" s="1"/>
  <c r="B8319" i="112"/>
  <c r="A8319" i="112" s="1"/>
  <c r="B8320" i="112"/>
  <c r="A8320" i="112" s="1"/>
  <c r="A8321" i="112"/>
  <c r="B8321" i="112"/>
  <c r="B8322" i="112"/>
  <c r="A8322" i="112" s="1"/>
  <c r="B8323" i="112"/>
  <c r="A8323" i="112" s="1"/>
  <c r="B8324" i="112"/>
  <c r="A8324" i="112" s="1"/>
  <c r="B8325" i="112"/>
  <c r="A8325" i="112" s="1"/>
  <c r="A8326" i="112"/>
  <c r="B8326" i="112"/>
  <c r="B8327" i="112"/>
  <c r="A8327" i="112" s="1"/>
  <c r="B8328" i="112"/>
  <c r="A8328" i="112" s="1"/>
  <c r="B8329" i="112"/>
  <c r="A8329" i="112" s="1"/>
  <c r="A8330" i="112"/>
  <c r="B8330" i="112"/>
  <c r="B8331" i="112"/>
  <c r="A8331" i="112" s="1"/>
  <c r="B8332" i="112"/>
  <c r="A8332" i="112" s="1"/>
  <c r="B8333" i="112"/>
  <c r="A8333" i="112" s="1"/>
  <c r="B8334" i="112"/>
  <c r="A8334" i="112" s="1"/>
  <c r="B8335" i="112"/>
  <c r="A8335" i="112" s="1"/>
  <c r="B8336" i="112"/>
  <c r="A8336" i="112" s="1"/>
  <c r="B8337" i="112"/>
  <c r="A8337" i="112" s="1"/>
  <c r="B8338" i="112"/>
  <c r="A8338" i="112" s="1"/>
  <c r="A8339" i="112"/>
  <c r="B8339" i="112"/>
  <c r="B8340" i="112"/>
  <c r="A8340" i="112" s="1"/>
  <c r="B8341" i="112"/>
  <c r="A8341" i="112" s="1"/>
  <c r="B8342" i="112"/>
  <c r="A8342" i="112" s="1"/>
  <c r="B8343" i="112"/>
  <c r="A8343" i="112" s="1"/>
  <c r="B8344" i="112"/>
  <c r="A8344" i="112" s="1"/>
  <c r="B8345" i="112"/>
  <c r="A8345" i="112" s="1"/>
  <c r="B8346" i="112"/>
  <c r="A8346" i="112" s="1"/>
  <c r="B8347" i="112"/>
  <c r="A8347" i="112" s="1"/>
  <c r="B8348" i="112"/>
  <c r="A8348" i="112" s="1"/>
  <c r="B8349" i="112"/>
  <c r="A8349" i="112" s="1"/>
  <c r="B8350" i="112"/>
  <c r="A8350" i="112" s="1"/>
  <c r="B8351" i="112"/>
  <c r="A8351" i="112" s="1"/>
  <c r="B8352" i="112"/>
  <c r="A8352" i="112" s="1"/>
  <c r="B8353" i="112"/>
  <c r="A8353" i="112" s="1"/>
  <c r="B8354" i="112"/>
  <c r="A8354" i="112" s="1"/>
  <c r="A8355" i="112"/>
  <c r="B8355" i="112"/>
  <c r="B8356" i="112"/>
  <c r="A8356" i="112" s="1"/>
  <c r="B8357" i="112"/>
  <c r="A8357" i="112" s="1"/>
  <c r="A8358" i="112"/>
  <c r="B8358" i="112"/>
  <c r="B8359" i="112"/>
  <c r="A8359" i="112" s="1"/>
  <c r="B8360" i="112"/>
  <c r="A8360" i="112" s="1"/>
  <c r="B8361" i="112"/>
  <c r="A8361" i="112" s="1"/>
  <c r="B8362" i="112"/>
  <c r="A8362" i="112" s="1"/>
  <c r="B8363" i="112"/>
  <c r="A8363" i="112" s="1"/>
  <c r="B8364" i="112"/>
  <c r="A8364" i="112" s="1"/>
  <c r="A8365" i="112"/>
  <c r="B8365" i="112"/>
  <c r="B8366" i="112"/>
  <c r="A8366" i="112" s="1"/>
  <c r="B8367" i="112"/>
  <c r="A8367" i="112" s="1"/>
  <c r="B8368" i="112"/>
  <c r="A8368" i="112" s="1"/>
  <c r="B8369" i="112"/>
  <c r="A8369" i="112" s="1"/>
  <c r="B8370" i="112"/>
  <c r="A8370" i="112" s="1"/>
  <c r="A8371" i="112"/>
  <c r="B8371" i="112"/>
  <c r="B8372" i="112"/>
  <c r="A8372" i="112" s="1"/>
  <c r="A8373" i="112"/>
  <c r="B8373" i="112"/>
  <c r="A8374" i="112"/>
  <c r="B8374" i="112"/>
  <c r="B8375" i="112"/>
  <c r="A8375" i="112" s="1"/>
  <c r="B8376" i="112"/>
  <c r="A8376" i="112" s="1"/>
  <c r="B8377" i="112"/>
  <c r="A8377" i="112" s="1"/>
  <c r="B8378" i="112"/>
  <c r="A8378" i="112" s="1"/>
  <c r="B8379" i="112"/>
  <c r="A8379" i="112" s="1"/>
  <c r="B8380" i="112"/>
  <c r="A8380" i="112" s="1"/>
  <c r="A8381" i="112"/>
  <c r="B8381" i="112"/>
  <c r="B8382" i="112"/>
  <c r="A8382" i="112" s="1"/>
  <c r="B8383" i="112"/>
  <c r="A8383" i="112" s="1"/>
  <c r="B8384" i="112"/>
  <c r="A8384" i="112" s="1"/>
  <c r="B8385" i="112"/>
  <c r="A8385" i="112" s="1"/>
  <c r="B8386" i="112"/>
  <c r="A8386" i="112" s="1"/>
  <c r="B8387" i="112"/>
  <c r="A8387" i="112" s="1"/>
  <c r="B8388" i="112"/>
  <c r="A8388" i="112" s="1"/>
  <c r="B8389" i="112"/>
  <c r="A8389" i="112" s="1"/>
  <c r="B8390" i="112"/>
  <c r="A8390" i="112" s="1"/>
  <c r="B8391" i="112"/>
  <c r="A8391" i="112" s="1"/>
  <c r="B8392" i="112"/>
  <c r="A8392" i="112" s="1"/>
  <c r="B8393" i="112"/>
  <c r="A8393" i="112" s="1"/>
  <c r="B8394" i="112"/>
  <c r="A8394" i="112" s="1"/>
  <c r="B8395" i="112"/>
  <c r="A8395" i="112" s="1"/>
  <c r="B8396" i="112"/>
  <c r="A8396" i="112" s="1"/>
  <c r="A8397" i="112"/>
  <c r="B8397" i="112"/>
  <c r="B8398" i="112"/>
  <c r="A8398" i="112" s="1"/>
  <c r="B8399" i="112"/>
  <c r="A8399" i="112" s="1"/>
  <c r="B8400" i="112"/>
  <c r="A8400" i="112" s="1"/>
  <c r="A8401" i="112"/>
  <c r="B8401" i="112"/>
  <c r="B8402" i="112"/>
  <c r="A8402" i="112" s="1"/>
  <c r="A8403" i="112"/>
  <c r="B8403" i="112"/>
  <c r="B8404" i="112"/>
  <c r="A8404" i="112" s="1"/>
  <c r="A8405" i="112"/>
  <c r="B8405" i="112"/>
  <c r="A8406" i="112"/>
  <c r="B8406" i="112"/>
  <c r="B8407" i="112"/>
  <c r="A8407" i="112" s="1"/>
  <c r="B8408" i="112"/>
  <c r="A8408" i="112" s="1"/>
  <c r="B8409" i="112"/>
  <c r="A8409" i="112" s="1"/>
  <c r="B8410" i="112"/>
  <c r="A8410" i="112" s="1"/>
  <c r="B8411" i="112"/>
  <c r="A8411" i="112" s="1"/>
  <c r="B8412" i="112"/>
  <c r="A8412" i="112" s="1"/>
  <c r="B8413" i="112"/>
  <c r="A8413" i="112" s="1"/>
  <c r="B8414" i="112"/>
  <c r="A8414" i="112" s="1"/>
  <c r="B8415" i="112"/>
  <c r="A8415" i="112" s="1"/>
  <c r="B8416" i="112"/>
  <c r="A8416" i="112" s="1"/>
  <c r="A8417" i="112"/>
  <c r="B8417" i="112"/>
  <c r="B8418" i="112"/>
  <c r="A8418" i="112" s="1"/>
  <c r="B8419" i="112"/>
  <c r="A8419" i="112" s="1"/>
  <c r="B8420" i="112"/>
  <c r="A8420" i="112" s="1"/>
  <c r="A8421" i="112"/>
  <c r="B8421" i="112"/>
  <c r="A8422" i="112"/>
  <c r="B8422" i="112"/>
  <c r="B8423" i="112"/>
  <c r="A8423" i="112" s="1"/>
  <c r="B8424" i="112"/>
  <c r="A8424" i="112" s="1"/>
  <c r="B8425" i="112"/>
  <c r="A8425" i="112" s="1"/>
  <c r="A8426" i="112"/>
  <c r="B8426" i="112"/>
  <c r="B8427" i="112"/>
  <c r="A8427" i="112" s="1"/>
  <c r="B8428" i="112"/>
  <c r="A8428" i="112" s="1"/>
  <c r="B8429" i="112"/>
  <c r="A8429" i="112" s="1"/>
  <c r="A8430" i="112"/>
  <c r="B8430" i="112"/>
  <c r="B8431" i="112"/>
  <c r="A8431" i="112" s="1"/>
  <c r="B8432" i="112"/>
  <c r="A8432" i="112" s="1"/>
  <c r="B8433" i="112"/>
  <c r="A8433" i="112" s="1"/>
  <c r="B8434" i="112"/>
  <c r="A8434" i="112" s="1"/>
  <c r="B8435" i="112"/>
  <c r="A8435" i="112" s="1"/>
  <c r="B8436" i="112"/>
  <c r="A8436" i="112" s="1"/>
  <c r="B8437" i="112"/>
  <c r="A8437" i="112" s="1"/>
  <c r="B8438" i="112"/>
  <c r="A8438" i="112" s="1"/>
  <c r="B8439" i="112"/>
  <c r="A8439" i="112" s="1"/>
  <c r="B8440" i="112"/>
  <c r="A8440" i="112" s="1"/>
  <c r="B8441" i="112"/>
  <c r="A8441" i="112" s="1"/>
  <c r="B8442" i="112"/>
  <c r="A8442" i="112" s="1"/>
  <c r="B8443" i="112"/>
  <c r="A8443" i="112" s="1"/>
  <c r="B8444" i="112"/>
  <c r="A8444" i="112" s="1"/>
  <c r="B8445" i="112"/>
  <c r="A8445" i="112" s="1"/>
  <c r="B8446" i="112"/>
  <c r="A8446" i="112" s="1"/>
  <c r="B8447" i="112"/>
  <c r="A8447" i="112" s="1"/>
  <c r="B8448" i="112"/>
  <c r="A8448" i="112" s="1"/>
  <c r="B8449" i="112"/>
  <c r="A8449" i="112" s="1"/>
  <c r="B8450" i="112"/>
  <c r="A8450" i="112" s="1"/>
  <c r="B8451" i="112"/>
  <c r="A8451" i="112" s="1"/>
  <c r="B8452" i="112"/>
  <c r="A8452" i="112" s="1"/>
  <c r="B8453" i="112"/>
  <c r="A8453" i="112" s="1"/>
  <c r="B8454" i="112"/>
  <c r="A8454" i="112" s="1"/>
  <c r="A8455" i="112"/>
  <c r="B8455" i="112"/>
  <c r="B8456" i="112"/>
  <c r="A8456" i="112" s="1"/>
  <c r="B8457" i="112"/>
  <c r="A8457" i="112" s="1"/>
  <c r="A8458" i="112"/>
  <c r="B8458" i="112"/>
  <c r="B8459" i="112"/>
  <c r="A8459" i="112" s="1"/>
  <c r="B8460" i="112"/>
  <c r="A8460" i="112" s="1"/>
  <c r="A8461" i="112"/>
  <c r="B8461" i="112"/>
  <c r="A8462" i="112"/>
  <c r="B8462" i="112"/>
  <c r="B8463" i="112"/>
  <c r="A8463" i="112" s="1"/>
  <c r="B8464" i="112"/>
  <c r="A8464" i="112" s="1"/>
  <c r="B8465" i="112"/>
  <c r="A8465" i="112" s="1"/>
  <c r="B8466" i="112"/>
  <c r="A8466" i="112" s="1"/>
  <c r="B8467" i="112"/>
  <c r="A8467" i="112" s="1"/>
  <c r="B8468" i="112"/>
  <c r="A8468" i="112" s="1"/>
  <c r="A8469" i="112"/>
  <c r="B8469" i="112"/>
  <c r="B8470" i="112"/>
  <c r="A8470" i="112" s="1"/>
  <c r="B8471" i="112"/>
  <c r="A8471" i="112" s="1"/>
  <c r="B8472" i="112"/>
  <c r="A8472" i="112" s="1"/>
  <c r="B8473" i="112"/>
  <c r="A8473" i="112" s="1"/>
  <c r="B8474" i="112"/>
  <c r="A8474" i="112" s="1"/>
  <c r="B8475" i="112"/>
  <c r="A8475" i="112" s="1"/>
  <c r="B8476" i="112"/>
  <c r="A8476" i="112" s="1"/>
  <c r="B8477" i="112"/>
  <c r="A8477" i="112" s="1"/>
  <c r="B8478" i="112"/>
  <c r="A8478" i="112" s="1"/>
  <c r="B8479" i="112"/>
  <c r="A8479" i="112" s="1"/>
  <c r="B8480" i="112"/>
  <c r="A8480" i="112" s="1"/>
  <c r="B8481" i="112"/>
  <c r="A8481" i="112" s="1"/>
  <c r="B8482" i="112"/>
  <c r="A8482" i="112" s="1"/>
  <c r="B8483" i="112"/>
  <c r="A8483" i="112" s="1"/>
  <c r="B8484" i="112"/>
  <c r="A8484" i="112" s="1"/>
  <c r="B8485" i="112"/>
  <c r="A8485" i="112" s="1"/>
  <c r="B8486" i="112"/>
  <c r="A8486" i="112" s="1"/>
  <c r="A8487" i="112"/>
  <c r="B8487" i="112"/>
  <c r="B8488" i="112"/>
  <c r="A8488" i="112" s="1"/>
  <c r="B8489" i="112"/>
  <c r="A8489" i="112" s="1"/>
  <c r="A8490" i="112"/>
  <c r="B8490" i="112"/>
  <c r="B8491" i="112"/>
  <c r="A8491" i="112" s="1"/>
  <c r="B8492" i="112"/>
  <c r="A8492" i="112" s="1"/>
  <c r="A8493" i="112"/>
  <c r="B8493" i="112"/>
  <c r="A8494" i="112"/>
  <c r="B8494" i="112"/>
  <c r="B8495" i="112"/>
  <c r="A8495" i="112" s="1"/>
  <c r="B8496" i="112"/>
  <c r="A8496" i="112" s="1"/>
  <c r="B8497" i="112"/>
  <c r="A8497" i="112" s="1"/>
  <c r="A8498" i="112"/>
  <c r="B8498" i="112"/>
  <c r="B8499" i="112"/>
  <c r="A8499" i="112" s="1"/>
  <c r="B8500" i="112"/>
  <c r="A8500" i="112" s="1"/>
  <c r="B8501" i="112"/>
  <c r="A8501" i="112" s="1"/>
  <c r="B8502" i="112"/>
  <c r="A8502" i="112" s="1"/>
  <c r="B8503" i="112"/>
  <c r="A8503" i="112" s="1"/>
  <c r="B8504" i="112"/>
  <c r="A8504" i="112" s="1"/>
  <c r="B8505" i="112"/>
  <c r="A8505" i="112" s="1"/>
  <c r="A8506" i="112"/>
  <c r="B8506" i="112"/>
  <c r="B8507" i="112"/>
  <c r="A8507" i="112" s="1"/>
  <c r="B8508" i="112"/>
  <c r="A8508" i="112" s="1"/>
  <c r="B8509" i="112"/>
  <c r="A8509" i="112" s="1"/>
  <c r="A8510" i="112"/>
  <c r="B8510" i="112"/>
  <c r="B8511" i="112"/>
  <c r="A8511" i="112" s="1"/>
  <c r="B8512" i="112"/>
  <c r="A8512" i="112" s="1"/>
  <c r="B8513" i="112"/>
  <c r="A8513" i="112" s="1"/>
  <c r="B8514" i="112"/>
  <c r="A8514" i="112" s="1"/>
  <c r="B8515" i="112"/>
  <c r="A8515" i="112" s="1"/>
  <c r="B8516" i="112"/>
  <c r="A8516" i="112" s="1"/>
  <c r="B8517" i="112"/>
  <c r="A8517" i="112" s="1"/>
  <c r="B8518" i="112"/>
  <c r="A8518" i="112" s="1"/>
  <c r="B8519" i="112"/>
  <c r="A8519" i="112" s="1"/>
  <c r="B8520" i="112"/>
  <c r="A8520" i="112" s="1"/>
  <c r="B8521" i="112"/>
  <c r="A8521" i="112" s="1"/>
  <c r="B8522" i="112"/>
  <c r="A8522" i="112" s="1"/>
  <c r="B8523" i="112"/>
  <c r="A8523" i="112" s="1"/>
  <c r="B8524" i="112"/>
  <c r="A8524" i="112" s="1"/>
  <c r="B8525" i="112"/>
  <c r="A8525" i="112" s="1"/>
  <c r="B8526" i="112"/>
  <c r="A8526" i="112" s="1"/>
  <c r="B8527" i="112"/>
  <c r="A8527" i="112" s="1"/>
  <c r="B8528" i="112"/>
  <c r="A8528" i="112" s="1"/>
  <c r="B8529" i="112"/>
  <c r="A8529" i="112" s="1"/>
  <c r="B8530" i="112"/>
  <c r="A8530" i="112" s="1"/>
  <c r="A8531" i="112"/>
  <c r="B8531" i="112"/>
  <c r="B8532" i="112"/>
  <c r="A8532" i="112" s="1"/>
  <c r="B8533" i="112"/>
  <c r="A8533" i="112" s="1"/>
  <c r="B8534" i="112"/>
  <c r="A8534" i="112" s="1"/>
  <c r="B8535" i="112"/>
  <c r="A8535" i="112" s="1"/>
  <c r="B8536" i="112"/>
  <c r="A8536" i="112" s="1"/>
  <c r="B8537" i="112"/>
  <c r="A8537" i="112" s="1"/>
  <c r="B8538" i="112"/>
  <c r="A8538" i="112" s="1"/>
  <c r="B8539" i="112"/>
  <c r="A8539" i="112" s="1"/>
  <c r="B8540" i="112"/>
  <c r="A8540" i="112" s="1"/>
  <c r="B8541" i="112"/>
  <c r="A8541" i="112" s="1"/>
  <c r="B8542" i="112"/>
  <c r="A8542" i="112" s="1"/>
  <c r="B8543" i="112"/>
  <c r="A8543" i="112" s="1"/>
  <c r="B8544" i="112"/>
  <c r="A8544" i="112" s="1"/>
  <c r="B8545" i="112"/>
  <c r="A8545" i="112" s="1"/>
  <c r="A8546" i="112"/>
  <c r="B8546" i="112"/>
  <c r="A8547" i="112"/>
  <c r="B8547" i="112"/>
  <c r="B8548" i="112"/>
  <c r="A8548" i="112" s="1"/>
  <c r="A8549" i="112"/>
  <c r="B8549" i="112"/>
  <c r="B8550" i="112"/>
  <c r="A8550" i="112" s="1"/>
  <c r="B8551" i="112"/>
  <c r="A8551" i="112" s="1"/>
  <c r="B8552" i="112"/>
  <c r="A8552" i="112" s="1"/>
  <c r="B8553" i="112"/>
  <c r="A8553" i="112" s="1"/>
  <c r="B8554" i="112"/>
  <c r="A8554" i="112" s="1"/>
  <c r="B8555" i="112"/>
  <c r="A8555" i="112" s="1"/>
  <c r="B8556" i="112"/>
  <c r="A8556" i="112" s="1"/>
  <c r="B8557" i="112"/>
  <c r="A8557" i="112" s="1"/>
  <c r="B8558" i="112"/>
  <c r="A8558" i="112" s="1"/>
  <c r="B8559" i="112"/>
  <c r="A8559" i="112" s="1"/>
  <c r="B8560" i="112"/>
  <c r="A8560" i="112" s="1"/>
  <c r="B8561" i="112"/>
  <c r="A8561" i="112" s="1"/>
  <c r="B8562" i="112"/>
  <c r="A8562" i="112" s="1"/>
  <c r="A8563" i="112"/>
  <c r="B8563" i="112"/>
  <c r="B8564" i="112"/>
  <c r="A8564" i="112" s="1"/>
  <c r="B8565" i="112"/>
  <c r="A8565" i="112" s="1"/>
  <c r="B8566" i="112"/>
  <c r="A8566" i="112" s="1"/>
  <c r="B8567" i="112"/>
  <c r="A8567" i="112" s="1"/>
  <c r="B8568" i="112"/>
  <c r="A8568" i="112" s="1"/>
  <c r="B8569" i="112"/>
  <c r="A8569" i="112" s="1"/>
  <c r="B8570" i="112"/>
  <c r="A8570" i="112" s="1"/>
  <c r="B8571" i="112"/>
  <c r="A8571" i="112" s="1"/>
  <c r="B8572" i="112"/>
  <c r="A8572" i="112" s="1"/>
  <c r="B8573" i="112"/>
  <c r="A8573" i="112" s="1"/>
  <c r="B8574" i="112"/>
  <c r="A8574" i="112" s="1"/>
  <c r="A8575" i="112"/>
  <c r="B8575" i="112"/>
  <c r="B8576" i="112"/>
  <c r="A8576" i="112" s="1"/>
  <c r="B8577" i="112"/>
  <c r="A8577" i="112" s="1"/>
  <c r="B8578" i="112"/>
  <c r="A8578" i="112" s="1"/>
  <c r="B8579" i="112"/>
  <c r="A8579" i="112" s="1"/>
  <c r="B8580" i="112"/>
  <c r="A8580" i="112" s="1"/>
  <c r="A8581" i="112"/>
  <c r="B8581" i="112"/>
  <c r="B8582" i="112"/>
  <c r="A8582" i="112" s="1"/>
  <c r="B8583" i="112"/>
  <c r="A8583" i="112" s="1"/>
  <c r="B8584" i="112"/>
  <c r="A8584" i="112" s="1"/>
  <c r="B8585" i="112"/>
  <c r="A8585" i="112" s="1"/>
  <c r="B8586" i="112"/>
  <c r="A8586" i="112" s="1"/>
  <c r="B8587" i="112"/>
  <c r="A8587" i="112" s="1"/>
  <c r="B8588" i="112"/>
  <c r="A8588" i="112" s="1"/>
  <c r="B8589" i="112"/>
  <c r="A8589" i="112" s="1"/>
  <c r="B8590" i="112"/>
  <c r="A8590" i="112" s="1"/>
  <c r="B8591" i="112"/>
  <c r="A8591" i="112" s="1"/>
  <c r="B8592" i="112"/>
  <c r="A8592" i="112" s="1"/>
  <c r="B8593" i="112"/>
  <c r="A8593" i="112" s="1"/>
  <c r="B8594" i="112"/>
  <c r="A8594" i="112" s="1"/>
  <c r="B8595" i="112"/>
  <c r="A8595" i="112" s="1"/>
  <c r="B8596" i="112"/>
  <c r="A8596" i="112" s="1"/>
  <c r="B8597" i="112"/>
  <c r="A8597" i="112" s="1"/>
  <c r="B8598" i="112"/>
  <c r="A8598" i="112" s="1"/>
  <c r="B8599" i="112"/>
  <c r="A8599" i="112" s="1"/>
  <c r="B8600" i="112"/>
  <c r="A8600" i="112" s="1"/>
  <c r="B8601" i="112"/>
  <c r="A8601" i="112" s="1"/>
  <c r="B8602" i="112"/>
  <c r="A8602" i="112" s="1"/>
  <c r="B8603" i="112"/>
  <c r="A8603" i="112" s="1"/>
  <c r="B8604" i="112"/>
  <c r="A8604" i="112" s="1"/>
  <c r="B8605" i="112"/>
  <c r="A8605" i="112" s="1"/>
  <c r="B8606" i="112"/>
  <c r="A8606" i="112" s="1"/>
  <c r="A8607" i="112"/>
  <c r="B8607" i="112"/>
  <c r="B8608" i="112"/>
  <c r="A8608" i="112" s="1"/>
  <c r="B8609" i="112"/>
  <c r="A8609" i="112" s="1"/>
  <c r="B8610" i="112"/>
  <c r="A8610" i="112" s="1"/>
  <c r="B8611" i="112"/>
  <c r="A8611" i="112" s="1"/>
  <c r="B8612" i="112"/>
  <c r="A8612" i="112" s="1"/>
  <c r="A8613" i="112"/>
  <c r="B8613" i="112"/>
  <c r="B8614" i="112"/>
  <c r="A8614" i="112" s="1"/>
  <c r="B8615" i="112"/>
  <c r="A8615" i="112" s="1"/>
  <c r="B8616" i="112"/>
  <c r="A8616" i="112" s="1"/>
  <c r="B8617" i="112"/>
  <c r="A8617" i="112" s="1"/>
  <c r="B8618" i="112"/>
  <c r="A8618" i="112" s="1"/>
  <c r="A8619" i="112"/>
  <c r="B8619" i="112"/>
  <c r="B8620" i="112"/>
  <c r="A8620" i="112" s="1"/>
  <c r="A8621" i="112"/>
  <c r="B8621" i="112"/>
  <c r="A8622" i="112"/>
  <c r="B8622" i="112"/>
  <c r="B8623" i="112"/>
  <c r="A8623" i="112" s="1"/>
  <c r="B8624" i="112"/>
  <c r="A8624" i="112" s="1"/>
  <c r="B8625" i="112"/>
  <c r="A8625" i="112" s="1"/>
  <c r="B8626" i="112"/>
  <c r="A8626" i="112" s="1"/>
  <c r="B8627" i="112"/>
  <c r="A8627" i="112" s="1"/>
  <c r="B8628" i="112"/>
  <c r="A8628" i="112" s="1"/>
  <c r="A8629" i="112"/>
  <c r="B8629" i="112"/>
  <c r="B8630" i="112"/>
  <c r="A8630" i="112" s="1"/>
  <c r="A8631" i="112"/>
  <c r="B8631" i="112"/>
  <c r="B8632" i="112"/>
  <c r="A8632" i="112" s="1"/>
  <c r="B8633" i="112"/>
  <c r="A8633" i="112" s="1"/>
  <c r="B8634" i="112"/>
  <c r="A8634" i="112" s="1"/>
  <c r="B8635" i="112"/>
  <c r="A8635" i="112" s="1"/>
  <c r="B8636" i="112"/>
  <c r="A8636" i="112" s="1"/>
  <c r="B8637" i="112"/>
  <c r="A8637" i="112" s="1"/>
  <c r="A8638" i="112"/>
  <c r="B8638" i="112"/>
  <c r="B8639" i="112"/>
  <c r="A8639" i="112" s="1"/>
  <c r="B8640" i="112"/>
  <c r="A8640" i="112" s="1"/>
  <c r="A8641" i="112"/>
  <c r="B8641" i="112"/>
  <c r="B8642" i="112"/>
  <c r="A8642" i="112" s="1"/>
  <c r="B8643" i="112"/>
  <c r="A8643" i="112" s="1"/>
  <c r="B8644" i="112"/>
  <c r="A8644" i="112" s="1"/>
  <c r="B8645" i="112"/>
  <c r="A8645" i="112" s="1"/>
  <c r="A8646" i="112"/>
  <c r="B8646" i="112"/>
  <c r="B8647" i="112"/>
  <c r="A8647" i="112" s="1"/>
  <c r="B8648" i="112"/>
  <c r="A8648" i="112" s="1"/>
  <c r="B8649" i="112"/>
  <c r="A8649" i="112" s="1"/>
  <c r="A8650" i="112"/>
  <c r="B8650" i="112"/>
  <c r="B8651" i="112"/>
  <c r="A8651" i="112" s="1"/>
  <c r="B8652" i="112"/>
  <c r="A8652" i="112" s="1"/>
  <c r="B8653" i="112"/>
  <c r="A8653" i="112" s="1"/>
  <c r="B8654" i="112"/>
  <c r="A8654" i="112" s="1"/>
  <c r="B8655" i="112"/>
  <c r="A8655" i="112" s="1"/>
  <c r="B8656" i="112"/>
  <c r="A8656" i="112" s="1"/>
  <c r="A8657" i="112"/>
  <c r="B8657" i="112"/>
  <c r="B8658" i="112"/>
  <c r="A8658" i="112" s="1"/>
  <c r="A8659" i="112"/>
  <c r="B8659" i="112"/>
  <c r="B8660" i="112"/>
  <c r="A8660" i="112" s="1"/>
  <c r="B8661" i="112"/>
  <c r="A8661" i="112" s="1"/>
  <c r="A8662" i="112"/>
  <c r="B8662" i="112"/>
  <c r="B8663" i="112"/>
  <c r="A8663" i="112" s="1"/>
  <c r="B8664" i="112"/>
  <c r="A8664" i="112" s="1"/>
  <c r="B8665" i="112"/>
  <c r="A8665" i="112" s="1"/>
  <c r="B8666" i="112"/>
  <c r="A8666" i="112" s="1"/>
  <c r="B8667" i="112"/>
  <c r="A8667" i="112" s="1"/>
  <c r="B8668" i="112"/>
  <c r="A8668" i="112" s="1"/>
  <c r="B8669" i="112"/>
  <c r="A8669" i="112" s="1"/>
  <c r="B8670" i="112"/>
  <c r="A8670" i="112" s="1"/>
  <c r="A8671" i="112"/>
  <c r="B8671" i="112"/>
  <c r="B8672" i="112"/>
  <c r="A8672" i="112" s="1"/>
  <c r="B8673" i="112"/>
  <c r="A8673" i="112" s="1"/>
  <c r="B8674" i="112"/>
  <c r="A8674" i="112" s="1"/>
  <c r="B8675" i="112"/>
  <c r="A8675" i="112" s="1"/>
  <c r="B8676" i="112"/>
  <c r="A8676" i="112" s="1"/>
  <c r="B8677" i="112"/>
  <c r="A8677" i="112" s="1"/>
  <c r="B8678" i="112"/>
  <c r="A8678" i="112" s="1"/>
  <c r="B8679" i="112"/>
  <c r="A8679" i="112" s="1"/>
  <c r="A8680" i="112"/>
  <c r="B8680" i="112"/>
  <c r="B8681" i="112"/>
  <c r="A8681" i="112" s="1"/>
  <c r="B8682" i="112"/>
  <c r="A8682" i="112" s="1"/>
  <c r="B8683" i="112"/>
  <c r="A8683" i="112" s="1"/>
  <c r="B8684" i="112"/>
  <c r="A8684" i="112" s="1"/>
  <c r="B8685" i="112"/>
  <c r="A8685" i="112" s="1"/>
  <c r="B8686" i="112"/>
  <c r="A8686" i="112" s="1"/>
  <c r="B8687" i="112"/>
  <c r="A8687" i="112" s="1"/>
  <c r="B8688" i="112"/>
  <c r="A8688" i="112" s="1"/>
  <c r="B8689" i="112"/>
  <c r="A8689" i="112" s="1"/>
  <c r="B8690" i="112"/>
  <c r="A8690" i="112" s="1"/>
  <c r="B8691" i="112"/>
  <c r="A8691" i="112" s="1"/>
  <c r="B8692" i="112"/>
  <c r="A8692" i="112" s="1"/>
  <c r="B8693" i="112"/>
  <c r="A8693" i="112" s="1"/>
  <c r="A8694" i="112"/>
  <c r="B8694" i="112"/>
  <c r="B8695" i="112"/>
  <c r="A8695" i="112" s="1"/>
  <c r="B8696" i="112"/>
  <c r="A8696" i="112" s="1"/>
  <c r="B8697" i="112"/>
  <c r="A8697" i="112" s="1"/>
  <c r="B8698" i="112"/>
  <c r="A8698" i="112" s="1"/>
  <c r="B8699" i="112"/>
  <c r="A8699" i="112" s="1"/>
  <c r="B8700" i="112"/>
  <c r="A8700" i="112" s="1"/>
  <c r="A8701" i="112"/>
  <c r="B8701" i="112"/>
  <c r="B8702" i="112"/>
  <c r="A8702" i="112" s="1"/>
  <c r="B8703" i="112"/>
  <c r="A8703" i="112" s="1"/>
  <c r="B8704" i="112"/>
  <c r="A8704" i="112" s="1"/>
  <c r="B8705" i="112"/>
  <c r="A8705" i="112" s="1"/>
  <c r="B8706" i="112"/>
  <c r="A8706" i="112" s="1"/>
  <c r="A8707" i="112"/>
  <c r="B8707" i="112"/>
  <c r="B8708" i="112"/>
  <c r="A8708" i="112" s="1"/>
  <c r="B8709" i="112"/>
  <c r="A8709" i="112" s="1"/>
  <c r="B8710" i="112"/>
  <c r="A8710" i="112" s="1"/>
  <c r="B8711" i="112"/>
  <c r="A8711" i="112" s="1"/>
  <c r="B8712" i="112"/>
  <c r="A8712" i="112" s="1"/>
  <c r="B8713" i="112"/>
  <c r="A8713" i="112" s="1"/>
  <c r="B8714" i="112"/>
  <c r="A8714" i="112" s="1"/>
  <c r="B8715" i="112"/>
  <c r="A8715" i="112" s="1"/>
  <c r="B8716" i="112"/>
  <c r="A8716" i="112" s="1"/>
  <c r="A8717" i="112"/>
  <c r="B8717" i="112"/>
  <c r="B8718" i="112"/>
  <c r="A8718" i="112" s="1"/>
  <c r="B8719" i="112"/>
  <c r="A8719" i="112" s="1"/>
  <c r="B8720" i="112"/>
  <c r="A8720" i="112" s="1"/>
  <c r="B8721" i="112"/>
  <c r="A8721" i="112" s="1"/>
  <c r="B8722" i="112"/>
  <c r="A8722" i="112" s="1"/>
  <c r="B8723" i="112"/>
  <c r="A8723" i="112" s="1"/>
  <c r="B8724" i="112"/>
  <c r="A8724" i="112" s="1"/>
  <c r="B8725" i="112"/>
  <c r="A8725" i="112" s="1"/>
  <c r="B8726" i="112"/>
  <c r="A8726" i="112" s="1"/>
  <c r="B8727" i="112"/>
  <c r="A8727" i="112" s="1"/>
  <c r="B8728" i="112"/>
  <c r="A8728" i="112" s="1"/>
  <c r="B8729" i="112"/>
  <c r="A8729" i="112" s="1"/>
  <c r="B8730" i="112"/>
  <c r="A8730" i="112" s="1"/>
  <c r="B8731" i="112"/>
  <c r="A8731" i="112" s="1"/>
  <c r="B8732" i="112"/>
  <c r="A8732" i="112" s="1"/>
  <c r="B8733" i="112"/>
  <c r="A8733" i="112" s="1"/>
  <c r="B8734" i="112"/>
  <c r="A8734" i="112" s="1"/>
  <c r="A8735" i="112"/>
  <c r="B8735" i="112"/>
  <c r="B8736" i="112"/>
  <c r="A8736" i="112" s="1"/>
  <c r="A8737" i="112"/>
  <c r="B8737" i="112"/>
  <c r="B8738" i="112"/>
  <c r="A8738" i="112" s="1"/>
  <c r="B8739" i="112"/>
  <c r="A8739" i="112" s="1"/>
  <c r="B8740" i="112"/>
  <c r="A8740" i="112" s="1"/>
  <c r="B8741" i="112"/>
  <c r="A8741" i="112" s="1"/>
  <c r="B8742" i="112"/>
  <c r="A8742" i="112" s="1"/>
  <c r="B8743" i="112"/>
  <c r="A8743" i="112" s="1"/>
  <c r="A8744" i="112"/>
  <c r="B8744" i="112"/>
  <c r="B8745" i="112"/>
  <c r="A8745" i="112" s="1"/>
  <c r="B8746" i="112"/>
  <c r="A8746" i="112" s="1"/>
  <c r="B8747" i="112"/>
  <c r="A8747" i="112" s="1"/>
  <c r="B8748" i="112"/>
  <c r="A8748" i="112" s="1"/>
  <c r="A8749" i="112"/>
  <c r="B8749" i="112"/>
  <c r="B8750" i="112"/>
  <c r="A8750" i="112" s="1"/>
  <c r="B8751" i="112"/>
  <c r="A8751" i="112" s="1"/>
  <c r="B8752" i="112"/>
  <c r="A8752" i="112" s="1"/>
  <c r="B8753" i="112"/>
  <c r="A8753" i="112" s="1"/>
  <c r="B8754" i="112"/>
  <c r="A8754" i="112" s="1"/>
  <c r="B8755" i="112"/>
  <c r="A8755" i="112" s="1"/>
  <c r="B8756" i="112"/>
  <c r="A8756" i="112" s="1"/>
  <c r="B8757" i="112"/>
  <c r="A8757" i="112" s="1"/>
  <c r="B8758" i="112"/>
  <c r="A8758" i="112" s="1"/>
  <c r="B8759" i="112"/>
  <c r="A8759" i="112" s="1"/>
  <c r="B8760" i="112"/>
  <c r="A8760" i="112" s="1"/>
  <c r="B8761" i="112"/>
  <c r="A8761" i="112" s="1"/>
  <c r="B8762" i="112"/>
  <c r="A8762" i="112" s="1"/>
  <c r="B8763" i="112"/>
  <c r="A8763" i="112" s="1"/>
  <c r="B8764" i="112"/>
  <c r="A8764" i="112" s="1"/>
  <c r="B8765" i="112"/>
  <c r="A8765" i="112" s="1"/>
  <c r="A8766" i="112"/>
  <c r="B8766" i="112"/>
  <c r="B8767" i="112"/>
  <c r="A8767" i="112" s="1"/>
  <c r="B8768" i="112"/>
  <c r="A8768" i="112" s="1"/>
  <c r="B8769" i="112"/>
  <c r="A8769" i="112" s="1"/>
  <c r="B8770" i="112"/>
  <c r="A8770" i="112" s="1"/>
  <c r="A8771" i="112"/>
  <c r="B8771" i="112"/>
  <c r="B8772" i="112"/>
  <c r="A8772" i="112" s="1"/>
  <c r="B8773" i="112"/>
  <c r="A8773" i="112" s="1"/>
  <c r="B8774" i="112"/>
  <c r="A8774" i="112" s="1"/>
  <c r="B8775" i="112"/>
  <c r="A8775" i="112" s="1"/>
  <c r="B8776" i="112"/>
  <c r="A8776" i="112" s="1"/>
  <c r="B8777" i="112"/>
  <c r="A8777" i="112" s="1"/>
  <c r="B8778" i="112"/>
  <c r="A8778" i="112" s="1"/>
  <c r="B8779" i="112"/>
  <c r="A8779" i="112" s="1"/>
  <c r="B8780" i="112"/>
  <c r="A8780" i="112" s="1"/>
  <c r="A8781" i="112"/>
  <c r="B8781" i="112"/>
  <c r="A8782" i="112"/>
  <c r="B8782" i="112"/>
  <c r="B8783" i="112"/>
  <c r="A8783" i="112" s="1"/>
  <c r="B8784" i="112"/>
  <c r="A8784" i="112" s="1"/>
  <c r="B8785" i="112"/>
  <c r="A8785" i="112" s="1"/>
  <c r="A8786" i="112"/>
  <c r="B8786" i="112"/>
  <c r="B8787" i="112"/>
  <c r="A8787" i="112" s="1"/>
  <c r="B8788" i="112"/>
  <c r="A8788" i="112" s="1"/>
  <c r="B8789" i="112"/>
  <c r="A8789" i="112" s="1"/>
  <c r="B8790" i="112"/>
  <c r="A8790" i="112" s="1"/>
  <c r="B8791" i="112"/>
  <c r="A8791" i="112" s="1"/>
  <c r="B8792" i="112"/>
  <c r="A8792" i="112" s="1"/>
  <c r="B8793" i="112"/>
  <c r="A8793" i="112" s="1"/>
  <c r="B8794" i="112"/>
  <c r="A8794" i="112" s="1"/>
  <c r="B8795" i="112"/>
  <c r="A8795" i="112" s="1"/>
  <c r="B8796" i="112"/>
  <c r="A8796" i="112" s="1"/>
  <c r="B8797" i="112"/>
  <c r="A8797" i="112" s="1"/>
  <c r="B8798" i="112"/>
  <c r="A8798" i="112" s="1"/>
  <c r="B8799" i="112"/>
  <c r="A8799" i="112" s="1"/>
  <c r="B8800" i="112"/>
  <c r="A8800" i="112" s="1"/>
  <c r="A8801" i="112"/>
  <c r="B8801" i="112"/>
  <c r="B8802" i="112"/>
  <c r="A8802" i="112" s="1"/>
  <c r="B8803" i="112"/>
  <c r="A8803" i="112" s="1"/>
  <c r="B8804" i="112"/>
  <c r="A8804" i="112" s="1"/>
  <c r="A8805" i="112"/>
  <c r="B8805" i="112"/>
  <c r="B8806" i="112"/>
  <c r="A8806" i="112" s="1"/>
  <c r="B8807" i="112"/>
  <c r="A8807" i="112" s="1"/>
  <c r="A8808" i="112"/>
  <c r="B8808" i="112"/>
  <c r="B8809" i="112"/>
  <c r="A8809" i="112" s="1"/>
  <c r="B8810" i="112"/>
  <c r="A8810" i="112" s="1"/>
  <c r="B8811" i="112"/>
  <c r="A8811" i="112" s="1"/>
  <c r="B8812" i="112"/>
  <c r="A8812" i="112" s="1"/>
  <c r="B8813" i="112"/>
  <c r="A8813" i="112" s="1"/>
  <c r="B8814" i="112"/>
  <c r="A8814" i="112" s="1"/>
  <c r="B8815" i="112"/>
  <c r="A8815" i="112" s="1"/>
  <c r="B8816" i="112"/>
  <c r="A8816" i="112" s="1"/>
  <c r="B8817" i="112"/>
  <c r="A8817" i="112" s="1"/>
  <c r="B8818" i="112"/>
  <c r="A8818" i="112" s="1"/>
  <c r="B8819" i="112"/>
  <c r="A8819" i="112" s="1"/>
  <c r="B8820" i="112"/>
  <c r="A8820" i="112" s="1"/>
  <c r="B8821" i="112"/>
  <c r="A8821" i="112" s="1"/>
  <c r="B8822" i="112"/>
  <c r="A8822" i="112" s="1"/>
  <c r="B8823" i="112"/>
  <c r="A8823" i="112" s="1"/>
  <c r="A8824" i="112"/>
  <c r="B8824" i="112"/>
  <c r="B8825" i="112"/>
  <c r="A8825" i="112" s="1"/>
  <c r="B8826" i="112"/>
  <c r="A8826" i="112" s="1"/>
  <c r="B8827" i="112"/>
  <c r="A8827" i="112" s="1"/>
  <c r="B8828" i="112"/>
  <c r="A8828" i="112" s="1"/>
  <c r="B8829" i="112"/>
  <c r="A8829" i="112" s="1"/>
  <c r="A8830" i="112"/>
  <c r="B8830" i="112"/>
  <c r="B8831" i="112"/>
  <c r="A8831" i="112" s="1"/>
  <c r="B8832" i="112"/>
  <c r="A8832" i="112" s="1"/>
  <c r="A8833" i="112"/>
  <c r="B8833" i="112"/>
  <c r="B8834" i="112"/>
  <c r="A8834" i="112" s="1"/>
  <c r="B8835" i="112"/>
  <c r="A8835" i="112" s="1"/>
  <c r="B8836" i="112"/>
  <c r="A8836" i="112" s="1"/>
  <c r="B8837" i="112"/>
  <c r="A8837" i="112" s="1"/>
  <c r="A8838" i="112"/>
  <c r="B8838" i="112"/>
  <c r="A8839" i="112"/>
  <c r="B8839" i="112"/>
  <c r="B8840" i="112"/>
  <c r="A8840" i="112" s="1"/>
  <c r="A8841" i="112"/>
  <c r="B8841" i="112"/>
  <c r="B8842" i="112"/>
  <c r="A8842" i="112" s="1"/>
  <c r="B8843" i="112"/>
  <c r="A8843" i="112" s="1"/>
  <c r="B8844" i="112"/>
  <c r="A8844" i="112" s="1"/>
  <c r="B8845" i="112"/>
  <c r="A8845" i="112" s="1"/>
  <c r="A8846" i="112"/>
  <c r="B8846" i="112"/>
  <c r="B8847" i="112"/>
  <c r="A8847" i="112" s="1"/>
  <c r="A8848" i="112"/>
  <c r="B8848" i="112"/>
  <c r="B8849" i="112"/>
  <c r="A8849" i="112" s="1"/>
  <c r="B8850" i="112"/>
  <c r="A8850" i="112" s="1"/>
  <c r="A8851" i="112"/>
  <c r="B8851" i="112"/>
  <c r="B8852" i="112"/>
  <c r="A8852" i="112" s="1"/>
  <c r="B8853" i="112"/>
  <c r="A8853" i="112" s="1"/>
  <c r="B8854" i="112"/>
  <c r="A8854" i="112" s="1"/>
  <c r="A8855" i="112"/>
  <c r="B8855" i="112"/>
  <c r="B8856" i="112"/>
  <c r="A8856" i="112" s="1"/>
  <c r="B8857" i="112"/>
  <c r="A8857" i="112" s="1"/>
  <c r="B8858" i="112"/>
  <c r="A8858" i="112" s="1"/>
  <c r="A8859" i="112"/>
  <c r="B8859" i="112"/>
  <c r="B8860" i="112"/>
  <c r="A8860" i="112" s="1"/>
  <c r="B8861" i="112"/>
  <c r="A8861" i="112" s="1"/>
  <c r="A8862" i="112"/>
  <c r="B8862" i="112"/>
  <c r="B8863" i="112"/>
  <c r="A8863" i="112" s="1"/>
  <c r="B8864" i="112"/>
  <c r="A8864" i="112" s="1"/>
  <c r="A8865" i="112"/>
  <c r="B8865" i="112"/>
  <c r="B8866" i="112"/>
  <c r="A8866" i="112" s="1"/>
  <c r="B8867" i="112"/>
  <c r="A8867" i="112" s="1"/>
  <c r="B8868" i="112"/>
  <c r="A8868" i="112" s="1"/>
  <c r="B8869" i="112"/>
  <c r="A8869" i="112" s="1"/>
  <c r="A8870" i="112"/>
  <c r="B8870" i="112"/>
  <c r="B8871" i="112"/>
  <c r="A8871" i="112" s="1"/>
  <c r="B8872" i="112"/>
  <c r="A8872" i="112" s="1"/>
  <c r="A8873" i="112"/>
  <c r="B8873" i="112"/>
  <c r="B8874" i="112"/>
  <c r="A8874" i="112" s="1"/>
  <c r="A8875" i="112"/>
  <c r="B8875" i="112"/>
  <c r="B8876" i="112"/>
  <c r="A8876" i="112" s="1"/>
  <c r="B8877" i="112"/>
  <c r="A8877" i="112" s="1"/>
  <c r="B8878" i="112"/>
  <c r="A8878" i="112" s="1"/>
  <c r="B8879" i="112"/>
  <c r="A8879" i="112" s="1"/>
  <c r="B8880" i="112"/>
  <c r="A8880" i="112" s="1"/>
  <c r="A8881" i="112"/>
  <c r="B8881" i="112"/>
  <c r="B8882" i="112"/>
  <c r="A8882" i="112" s="1"/>
  <c r="B8883" i="112"/>
  <c r="A8883" i="112" s="1"/>
  <c r="B8884" i="112"/>
  <c r="A8884" i="112" s="1"/>
  <c r="B8885" i="112"/>
  <c r="A8885" i="112" s="1"/>
  <c r="A8886" i="112"/>
  <c r="B8886" i="112"/>
  <c r="B8887" i="112"/>
  <c r="A8887" i="112" s="1"/>
  <c r="B8888" i="112"/>
  <c r="A8888" i="112" s="1"/>
  <c r="B8889" i="112"/>
  <c r="A8889" i="112" s="1"/>
  <c r="B8890" i="112"/>
  <c r="A8890" i="112" s="1"/>
  <c r="B8891" i="112"/>
  <c r="A8891" i="112" s="1"/>
  <c r="B8892" i="112"/>
  <c r="A8892" i="112" s="1"/>
  <c r="B8893" i="112"/>
  <c r="A8893" i="112" s="1"/>
  <c r="B8894" i="112"/>
  <c r="A8894" i="112" s="1"/>
  <c r="B8895" i="112"/>
  <c r="A8895" i="112" s="1"/>
  <c r="B8896" i="112"/>
  <c r="A8896" i="112" s="1"/>
  <c r="B8897" i="112"/>
  <c r="A8897" i="112" s="1"/>
  <c r="B8898" i="112"/>
  <c r="A8898" i="112" s="1"/>
  <c r="B8899" i="112"/>
  <c r="A8899" i="112" s="1"/>
  <c r="B8900" i="112"/>
  <c r="A8900" i="112" s="1"/>
  <c r="B8901" i="112"/>
  <c r="A8901" i="112" s="1"/>
  <c r="A8902" i="112"/>
  <c r="B8902" i="112"/>
  <c r="B8903" i="112"/>
  <c r="A8903" i="112" s="1"/>
  <c r="B8904" i="112"/>
  <c r="A8904" i="112" s="1"/>
  <c r="B8905" i="112"/>
  <c r="A8905" i="112" s="1"/>
  <c r="B8906" i="112"/>
  <c r="A8906" i="112" s="1"/>
  <c r="B8907" i="112"/>
  <c r="A8907" i="112" s="1"/>
  <c r="B8908" i="112"/>
  <c r="A8908" i="112" s="1"/>
  <c r="B8909" i="112"/>
  <c r="A8909" i="112" s="1"/>
  <c r="B8910" i="112"/>
  <c r="A8910" i="112" s="1"/>
  <c r="A8911" i="112"/>
  <c r="B8911" i="112"/>
  <c r="B8912" i="112"/>
  <c r="A8912" i="112" s="1"/>
  <c r="B8913" i="112"/>
  <c r="A8913" i="112" s="1"/>
  <c r="A8914" i="112"/>
  <c r="B8914" i="112"/>
  <c r="B8915" i="112"/>
  <c r="A8915" i="112" s="1"/>
  <c r="B8916" i="112"/>
  <c r="A8916" i="112" s="1"/>
  <c r="B8917" i="112"/>
  <c r="A8917" i="112" s="1"/>
  <c r="B8918" i="112"/>
  <c r="A8918" i="112" s="1"/>
  <c r="B8919" i="112"/>
  <c r="A8919" i="112" s="1"/>
  <c r="B8920" i="112"/>
  <c r="A8920" i="112" s="1"/>
  <c r="B8921" i="112"/>
  <c r="A8921" i="112" s="1"/>
  <c r="A8922" i="112"/>
  <c r="B8922" i="112"/>
  <c r="B8923" i="112"/>
  <c r="A8923" i="112" s="1"/>
  <c r="B8924" i="112"/>
  <c r="A8924" i="112" s="1"/>
  <c r="A8925" i="112"/>
  <c r="B8925" i="112"/>
  <c r="B8926" i="112"/>
  <c r="A8926" i="112" s="1"/>
  <c r="B8927" i="112"/>
  <c r="A8927" i="112" s="1"/>
  <c r="B8928" i="112"/>
  <c r="A8928" i="112" s="1"/>
  <c r="B8929" i="112"/>
  <c r="A8929" i="112" s="1"/>
  <c r="B8930" i="112"/>
  <c r="A8930" i="112" s="1"/>
  <c r="A8931" i="112"/>
  <c r="B8931" i="112"/>
  <c r="B8932" i="112"/>
  <c r="A8932" i="112" s="1"/>
  <c r="B8933" i="112"/>
  <c r="A8933" i="112" s="1"/>
  <c r="B8934" i="112"/>
  <c r="A8934" i="112" s="1"/>
  <c r="B8935" i="112"/>
  <c r="A8935" i="112" s="1"/>
  <c r="B8936" i="112"/>
  <c r="A8936" i="112" s="1"/>
  <c r="B8937" i="112"/>
  <c r="A8937" i="112" s="1"/>
  <c r="B8938" i="112"/>
  <c r="A8938" i="112" s="1"/>
  <c r="B8939" i="112"/>
  <c r="A8939" i="112" s="1"/>
  <c r="B8940" i="112"/>
  <c r="A8940" i="112" s="1"/>
  <c r="A8941" i="112"/>
  <c r="B8941" i="112"/>
  <c r="B8942" i="112"/>
  <c r="A8942" i="112" s="1"/>
  <c r="B8943" i="112"/>
  <c r="A8943" i="112" s="1"/>
  <c r="B8944" i="112"/>
  <c r="A8944" i="112" s="1"/>
  <c r="B8945" i="112"/>
  <c r="A8945" i="112" s="1"/>
  <c r="B8946" i="112"/>
  <c r="A8946" i="112" s="1"/>
  <c r="A8947" i="112"/>
  <c r="B8947" i="112"/>
  <c r="B8948" i="112"/>
  <c r="A8948" i="112" s="1"/>
  <c r="B8949" i="112"/>
  <c r="A8949" i="112" s="1"/>
  <c r="B8950" i="112"/>
  <c r="A8950" i="112" s="1"/>
  <c r="B8951" i="112"/>
  <c r="A8951" i="112" s="1"/>
  <c r="B8952" i="112"/>
  <c r="A8952" i="112" s="1"/>
  <c r="B8953" i="112"/>
  <c r="A8953" i="112" s="1"/>
  <c r="B8954" i="112"/>
  <c r="A8954" i="112" s="1"/>
  <c r="B8955" i="112"/>
  <c r="A8955" i="112" s="1"/>
  <c r="B8956" i="112"/>
  <c r="A8956" i="112" s="1"/>
  <c r="A8957" i="112"/>
  <c r="B8957" i="112"/>
  <c r="B8958" i="112"/>
  <c r="A8958" i="112" s="1"/>
  <c r="B8959" i="112"/>
  <c r="A8959" i="112" s="1"/>
  <c r="B8960" i="112"/>
  <c r="A8960" i="112" s="1"/>
  <c r="B8961" i="112"/>
  <c r="A8961" i="112" s="1"/>
  <c r="B8962" i="112"/>
  <c r="A8962" i="112" s="1"/>
  <c r="A8963" i="112"/>
  <c r="B8963" i="112"/>
  <c r="B8964" i="112"/>
  <c r="A8964" i="112" s="1"/>
  <c r="B8965" i="112"/>
  <c r="A8965" i="112" s="1"/>
  <c r="A8966" i="112"/>
  <c r="B8966" i="112"/>
  <c r="B8967" i="112"/>
  <c r="A8967" i="112" s="1"/>
  <c r="B8968" i="112"/>
  <c r="A8968" i="112" s="1"/>
  <c r="B8969" i="112"/>
  <c r="A8969" i="112" s="1"/>
  <c r="B8970" i="112"/>
  <c r="A8970" i="112" s="1"/>
  <c r="B8971" i="112"/>
  <c r="A8971" i="112" s="1"/>
  <c r="B8972" i="112"/>
  <c r="A8972" i="112" s="1"/>
  <c r="B8973" i="112"/>
  <c r="A8973" i="112" s="1"/>
  <c r="B8974" i="112"/>
  <c r="A8974" i="112" s="1"/>
  <c r="A8975" i="112"/>
  <c r="B8975" i="112"/>
  <c r="B8976" i="112"/>
  <c r="A8976" i="112" s="1"/>
  <c r="B8977" i="112"/>
  <c r="A8977" i="112" s="1"/>
  <c r="B8978" i="112"/>
  <c r="A8978" i="112" s="1"/>
  <c r="B8979" i="112"/>
  <c r="A8979" i="112" s="1"/>
  <c r="B8980" i="112"/>
  <c r="A8980" i="112" s="1"/>
  <c r="B8981" i="112"/>
  <c r="A8981" i="112" s="1"/>
  <c r="B8982" i="112"/>
  <c r="A8982" i="112" s="1"/>
  <c r="B8983" i="112"/>
  <c r="A8983" i="112" s="1"/>
  <c r="A8984" i="112"/>
  <c r="B8984" i="112"/>
  <c r="B8985" i="112"/>
  <c r="A8985" i="112" s="1"/>
  <c r="A8986" i="112"/>
  <c r="B8986" i="112"/>
  <c r="B8987" i="112"/>
  <c r="A8987" i="112" s="1"/>
  <c r="B8988" i="112"/>
  <c r="A8988" i="112" s="1"/>
  <c r="B8989" i="112"/>
  <c r="A8989" i="112" s="1"/>
  <c r="B8990" i="112"/>
  <c r="A8990" i="112" s="1"/>
  <c r="B8991" i="112"/>
  <c r="A8991" i="112" s="1"/>
  <c r="B8992" i="112"/>
  <c r="A8992" i="112" s="1"/>
  <c r="B8993" i="112"/>
  <c r="A8993" i="112" s="1"/>
  <c r="A8994" i="112"/>
  <c r="B8994" i="112"/>
  <c r="B8995" i="112"/>
  <c r="A8995" i="112" s="1"/>
  <c r="B8996" i="112"/>
  <c r="A8996" i="112" s="1"/>
  <c r="B8997" i="112"/>
  <c r="A8997" i="112" s="1"/>
  <c r="B8998" i="112"/>
  <c r="A8998" i="112" s="1"/>
  <c r="B8999" i="112"/>
  <c r="A8999" i="112" s="1"/>
  <c r="B9000" i="112"/>
  <c r="A9000" i="112" s="1"/>
  <c r="B9001" i="112"/>
  <c r="A9001" i="112" s="1"/>
  <c r="B9002" i="112"/>
  <c r="A9002" i="112" s="1"/>
  <c r="B9003" i="112"/>
  <c r="A9003" i="112" s="1"/>
  <c r="B9004" i="112"/>
  <c r="A9004" i="112" s="1"/>
  <c r="B9005" i="112"/>
  <c r="A9005" i="112" s="1"/>
  <c r="A9006" i="112"/>
  <c r="B9006" i="112"/>
  <c r="B9007" i="112"/>
  <c r="A9007" i="112" s="1"/>
  <c r="B9008" i="112"/>
  <c r="A9008" i="112" s="1"/>
  <c r="B9009" i="112"/>
  <c r="A9009" i="112" s="1"/>
  <c r="B9010" i="112"/>
  <c r="A9010" i="112" s="1"/>
  <c r="B9011" i="112"/>
  <c r="A9011" i="112" s="1"/>
  <c r="B9012" i="112"/>
  <c r="A9012" i="112" s="1"/>
  <c r="B9013" i="112"/>
  <c r="A9013" i="112" s="1"/>
  <c r="B9014" i="112"/>
  <c r="A9014" i="112" s="1"/>
  <c r="B9015" i="112"/>
  <c r="A9015" i="112" s="1"/>
  <c r="B9016" i="112"/>
  <c r="A9016" i="112" s="1"/>
  <c r="A9017" i="112"/>
  <c r="B9017" i="112"/>
  <c r="B9018" i="112"/>
  <c r="A9018" i="112" s="1"/>
  <c r="B9019" i="112"/>
  <c r="A9019" i="112" s="1"/>
  <c r="B9020" i="112"/>
  <c r="A9020" i="112" s="1"/>
  <c r="A9021" i="112"/>
  <c r="B9021" i="112"/>
  <c r="B9022" i="112"/>
  <c r="A9022" i="112" s="1"/>
  <c r="B9023" i="112"/>
  <c r="A9023" i="112" s="1"/>
  <c r="B9024" i="112"/>
  <c r="A9024" i="112" s="1"/>
  <c r="A9025" i="112"/>
  <c r="B9025" i="112"/>
  <c r="A9026" i="112"/>
  <c r="B9026" i="112"/>
  <c r="B9027" i="112"/>
  <c r="A9027" i="112" s="1"/>
  <c r="B9028" i="112"/>
  <c r="A9028" i="112" s="1"/>
  <c r="B9029" i="112"/>
  <c r="A9029" i="112" s="1"/>
  <c r="B9030" i="112"/>
  <c r="A9030" i="112" s="1"/>
  <c r="A9031" i="112"/>
  <c r="B9031" i="112"/>
  <c r="B9032" i="112"/>
  <c r="A9032" i="112" s="1"/>
  <c r="B9033" i="112"/>
  <c r="A9033" i="112" s="1"/>
  <c r="B9034" i="112"/>
  <c r="A9034" i="112" s="1"/>
  <c r="B9035" i="112"/>
  <c r="A9035" i="112" s="1"/>
  <c r="B9036" i="112"/>
  <c r="A9036" i="112" s="1"/>
  <c r="B9037" i="112"/>
  <c r="A9037" i="112" s="1"/>
  <c r="B9038" i="112"/>
  <c r="A9038" i="112" s="1"/>
  <c r="B9039" i="112"/>
  <c r="A9039" i="112" s="1"/>
  <c r="B9040" i="112"/>
  <c r="A9040" i="112" s="1"/>
  <c r="B9041" i="112"/>
  <c r="A9041" i="112" s="1"/>
  <c r="B9042" i="112"/>
  <c r="A9042" i="112" s="1"/>
  <c r="B9043" i="112"/>
  <c r="A9043" i="112" s="1"/>
  <c r="B9044" i="112"/>
  <c r="A9044" i="112" s="1"/>
  <c r="B9045" i="112"/>
  <c r="A9045" i="112" s="1"/>
  <c r="B9046" i="112"/>
  <c r="A9046" i="112" s="1"/>
  <c r="A9047" i="112"/>
  <c r="B9047" i="112"/>
  <c r="B9048" i="112"/>
  <c r="A9048" i="112" s="1"/>
  <c r="B9049" i="112"/>
  <c r="A9049" i="112" s="1"/>
  <c r="B9050" i="112"/>
  <c r="A9050" i="112" s="1"/>
  <c r="B9051" i="112"/>
  <c r="A9051" i="112" s="1"/>
  <c r="B9052" i="112"/>
  <c r="A9052" i="112" s="1"/>
  <c r="B9053" i="112"/>
  <c r="A9053" i="112" s="1"/>
  <c r="B9054" i="112"/>
  <c r="A9054" i="112" s="1"/>
  <c r="B9055" i="112"/>
  <c r="A9055" i="112" s="1"/>
  <c r="B9056" i="112"/>
  <c r="A9056" i="112" s="1"/>
  <c r="B9057" i="112"/>
  <c r="A9057" i="112" s="1"/>
  <c r="B9058" i="112"/>
  <c r="A9058" i="112" s="1"/>
  <c r="B9059" i="112"/>
  <c r="A9059" i="112" s="1"/>
  <c r="B9060" i="112"/>
  <c r="A9060" i="112" s="1"/>
  <c r="B9061" i="112"/>
  <c r="A9061" i="112" s="1"/>
  <c r="B9062" i="112"/>
  <c r="A9062" i="112" s="1"/>
  <c r="B9063" i="112"/>
  <c r="A9063" i="112" s="1"/>
  <c r="B9064" i="112"/>
  <c r="A9064" i="112" s="1"/>
  <c r="B9065" i="112"/>
  <c r="A9065" i="112" s="1"/>
  <c r="B9066" i="112"/>
  <c r="A9066" i="112" s="1"/>
  <c r="A9067" i="112"/>
  <c r="B9067" i="112"/>
  <c r="B9068" i="112"/>
  <c r="A9068" i="112" s="1"/>
  <c r="B9069" i="112"/>
  <c r="A9069" i="112" s="1"/>
  <c r="B9070" i="112"/>
  <c r="A9070" i="112" s="1"/>
  <c r="B9071" i="112"/>
  <c r="A9071" i="112" s="1"/>
  <c r="B9072" i="112"/>
  <c r="A9072" i="112" s="1"/>
  <c r="B9073" i="112"/>
  <c r="A9073" i="112" s="1"/>
  <c r="B9074" i="112"/>
  <c r="A9074" i="112" s="1"/>
  <c r="B9075" i="112"/>
  <c r="A9075" i="112" s="1"/>
  <c r="B9076" i="112"/>
  <c r="A9076" i="112" s="1"/>
  <c r="B9077" i="112"/>
  <c r="A9077" i="112" s="1"/>
  <c r="B9078" i="112"/>
  <c r="A9078" i="112" s="1"/>
  <c r="B9079" i="112"/>
  <c r="A9079" i="112" s="1"/>
  <c r="B9080" i="112"/>
  <c r="A9080" i="112" s="1"/>
  <c r="B9081" i="112"/>
  <c r="A9081" i="112" s="1"/>
  <c r="B9082" i="112"/>
  <c r="A9082" i="112" s="1"/>
  <c r="B9083" i="112"/>
  <c r="A9083" i="112" s="1"/>
  <c r="B9084" i="112"/>
  <c r="A9084" i="112" s="1"/>
  <c r="B9085" i="112"/>
  <c r="A9085" i="112" s="1"/>
  <c r="B9086" i="112"/>
  <c r="A9086" i="112" s="1"/>
  <c r="A9087" i="112"/>
  <c r="B9087" i="112"/>
  <c r="B9088" i="112"/>
  <c r="A9088" i="112" s="1"/>
  <c r="B9089" i="112"/>
  <c r="A9089" i="112" s="1"/>
  <c r="B9090" i="112"/>
  <c r="A9090" i="112" s="1"/>
  <c r="B9091" i="112"/>
  <c r="A9091" i="112" s="1"/>
  <c r="B9092" i="112"/>
  <c r="A9092" i="112" s="1"/>
  <c r="A9093" i="112"/>
  <c r="B9093" i="112"/>
  <c r="A9094" i="112"/>
  <c r="B9094" i="112"/>
  <c r="B9095" i="112"/>
  <c r="A9095" i="112" s="1"/>
  <c r="B9096" i="112"/>
  <c r="A9096" i="112" s="1"/>
  <c r="B9097" i="112"/>
  <c r="A9097" i="112" s="1"/>
  <c r="B9098" i="112"/>
  <c r="A9098" i="112" s="1"/>
  <c r="B9099" i="112"/>
  <c r="A9099" i="112" s="1"/>
  <c r="B9100" i="112"/>
  <c r="A9100" i="112" s="1"/>
  <c r="A9101" i="112"/>
  <c r="B9101" i="112"/>
  <c r="B9102" i="112"/>
  <c r="A9102" i="112" s="1"/>
  <c r="B9103" i="112"/>
  <c r="A9103" i="112" s="1"/>
  <c r="B9104" i="112"/>
  <c r="A9104" i="112" s="1"/>
  <c r="B9105" i="112"/>
  <c r="A9105" i="112" s="1"/>
  <c r="B9106" i="112"/>
  <c r="A9106" i="112" s="1"/>
  <c r="A9107" i="112"/>
  <c r="B9107" i="112"/>
  <c r="B9108" i="112"/>
  <c r="A9108" i="112" s="1"/>
  <c r="B9109" i="112"/>
  <c r="A9109" i="112" s="1"/>
  <c r="B9110" i="112"/>
  <c r="A9110" i="112" s="1"/>
  <c r="A9111" i="112"/>
  <c r="B9111" i="112"/>
  <c r="B9112" i="112"/>
  <c r="A9112" i="112" s="1"/>
  <c r="B9113" i="112"/>
  <c r="A9113" i="112" s="1"/>
  <c r="B9114" i="112"/>
  <c r="A9114" i="112" s="1"/>
  <c r="B9115" i="112"/>
  <c r="A9115" i="112" s="1"/>
  <c r="B9116" i="112"/>
  <c r="A9116" i="112" s="1"/>
  <c r="B9117" i="112"/>
  <c r="A9117" i="112" s="1"/>
  <c r="A9118" i="112"/>
  <c r="B9118" i="112"/>
  <c r="B9119" i="112"/>
  <c r="A9119" i="112" s="1"/>
  <c r="B9120" i="112"/>
  <c r="A9120" i="112" s="1"/>
  <c r="A9121" i="112"/>
  <c r="B9121" i="112"/>
  <c r="B9122" i="112"/>
  <c r="A9122" i="112" s="1"/>
  <c r="B9123" i="112"/>
  <c r="A9123" i="112" s="1"/>
  <c r="B9124" i="112"/>
  <c r="A9124" i="112" s="1"/>
  <c r="B9125" i="112"/>
  <c r="A9125" i="112" s="1"/>
  <c r="B9126" i="112"/>
  <c r="A9126" i="112" s="1"/>
  <c r="B9127" i="112"/>
  <c r="A9127" i="112" s="1"/>
  <c r="A9128" i="112"/>
  <c r="B9128" i="112"/>
  <c r="B9129" i="112"/>
  <c r="A9129" i="112" s="1"/>
  <c r="B9130" i="112"/>
  <c r="A9130" i="112" s="1"/>
  <c r="B9131" i="112"/>
  <c r="A9131" i="112" s="1"/>
  <c r="B9132" i="112"/>
  <c r="A9132" i="112" s="1"/>
  <c r="B9133" i="112"/>
  <c r="A9133" i="112" s="1"/>
  <c r="B9134" i="112"/>
  <c r="A9134" i="112" s="1"/>
  <c r="B9135" i="112"/>
  <c r="A9135" i="112" s="1"/>
  <c r="B9136" i="112"/>
  <c r="A9136" i="112" s="1"/>
  <c r="B9137" i="112"/>
  <c r="A9137" i="112" s="1"/>
  <c r="B9138" i="112"/>
  <c r="A9138" i="112" s="1"/>
  <c r="B9139" i="112"/>
  <c r="A9139" i="112" s="1"/>
  <c r="B9140" i="112"/>
  <c r="A9140" i="112" s="1"/>
  <c r="B9141" i="112"/>
  <c r="A9141" i="112" s="1"/>
  <c r="B9142" i="112"/>
  <c r="A9142" i="112" s="1"/>
  <c r="B9143" i="112"/>
  <c r="A9143" i="112" s="1"/>
  <c r="B9144" i="112"/>
  <c r="A9144" i="112" s="1"/>
  <c r="B9145" i="112"/>
  <c r="A9145" i="112" s="1"/>
  <c r="B9146" i="112"/>
  <c r="A9146" i="112" s="1"/>
  <c r="B9147" i="112"/>
  <c r="A9147" i="112" s="1"/>
  <c r="B9148" i="112"/>
  <c r="A9148" i="112" s="1"/>
  <c r="B9149" i="112"/>
  <c r="A9149" i="112" s="1"/>
  <c r="B9150" i="112"/>
  <c r="A9150" i="112" s="1"/>
  <c r="A9151" i="112"/>
  <c r="B9151" i="112"/>
  <c r="B9152" i="112"/>
  <c r="A9152" i="112" s="1"/>
  <c r="B9153" i="112"/>
  <c r="A9153" i="112" s="1"/>
  <c r="B9154" i="112"/>
  <c r="A9154" i="112" s="1"/>
  <c r="A9155" i="112"/>
  <c r="B9155" i="112"/>
  <c r="B9156" i="112"/>
  <c r="A9156" i="112" s="1"/>
  <c r="B9157" i="112"/>
  <c r="A9157" i="112" s="1"/>
  <c r="B9158" i="112"/>
  <c r="A9158" i="112" s="1"/>
  <c r="A9159" i="112"/>
  <c r="B9159" i="112"/>
  <c r="B9160" i="112"/>
  <c r="A9160" i="112" s="1"/>
  <c r="B9161" i="112"/>
  <c r="A9161" i="112" s="1"/>
  <c r="B9162" i="112"/>
  <c r="A9162" i="112" s="1"/>
  <c r="B9163" i="112"/>
  <c r="A9163" i="112" s="1"/>
  <c r="B9164" i="112"/>
  <c r="A9164" i="112" s="1"/>
  <c r="B9165" i="112"/>
  <c r="A9165" i="112" s="1"/>
  <c r="B9166" i="112"/>
  <c r="A9166" i="112" s="1"/>
  <c r="B9167" i="112"/>
  <c r="A9167" i="112" s="1"/>
  <c r="B9168" i="112"/>
  <c r="A9168" i="112" s="1"/>
  <c r="B9169" i="112"/>
  <c r="A9169" i="112" s="1"/>
  <c r="B9170" i="112"/>
  <c r="A9170" i="112" s="1"/>
  <c r="B9171" i="112"/>
  <c r="A9171" i="112" s="1"/>
  <c r="B9172" i="112"/>
  <c r="A9172" i="112" s="1"/>
  <c r="B9173" i="112"/>
  <c r="A9173" i="112" s="1"/>
  <c r="B9174" i="112"/>
  <c r="A9174" i="112" s="1"/>
  <c r="B9175" i="112"/>
  <c r="A9175" i="112" s="1"/>
  <c r="A9176" i="112"/>
  <c r="B9176" i="112"/>
  <c r="B9177" i="112"/>
  <c r="A9177" i="112" s="1"/>
  <c r="B9178" i="112"/>
  <c r="A9178" i="112" s="1"/>
  <c r="B9179" i="112"/>
  <c r="A9179" i="112" s="1"/>
  <c r="B9180" i="112"/>
  <c r="A9180" i="112" s="1"/>
  <c r="B9181" i="112"/>
  <c r="A9181" i="112" s="1"/>
  <c r="B9182" i="112"/>
  <c r="A9182" i="112" s="1"/>
  <c r="A9183" i="112"/>
  <c r="B9183" i="112"/>
  <c r="B9184" i="112"/>
  <c r="A9184" i="112" s="1"/>
  <c r="B9185" i="112"/>
  <c r="A9185" i="112" s="1"/>
  <c r="B9186" i="112"/>
  <c r="A9186" i="112" s="1"/>
  <c r="B9187" i="112"/>
  <c r="A9187" i="112" s="1"/>
  <c r="B9188" i="112"/>
  <c r="A9188" i="112" s="1"/>
  <c r="B9189" i="112"/>
  <c r="A9189" i="112" s="1"/>
  <c r="B9190" i="112"/>
  <c r="A9190" i="112" s="1"/>
  <c r="B9191" i="112"/>
  <c r="A9191" i="112" s="1"/>
  <c r="B9192" i="112"/>
  <c r="A9192" i="112" s="1"/>
  <c r="B9193" i="112"/>
  <c r="A9193" i="112" s="1"/>
  <c r="B9194" i="112"/>
  <c r="A9194" i="112" s="1"/>
  <c r="B9195" i="112"/>
  <c r="A9195" i="112" s="1"/>
  <c r="B9196" i="112"/>
  <c r="A9196" i="112" s="1"/>
  <c r="B9197" i="112"/>
  <c r="A9197" i="112" s="1"/>
  <c r="B9198" i="112"/>
  <c r="A9198" i="112" s="1"/>
  <c r="B9199" i="112"/>
  <c r="A9199" i="112" s="1"/>
  <c r="B9200" i="112"/>
  <c r="A9200" i="112" s="1"/>
  <c r="A9201" i="112"/>
  <c r="B9201" i="112"/>
  <c r="B9202" i="112"/>
  <c r="A9202" i="112" s="1"/>
  <c r="B9203" i="112"/>
  <c r="A9203" i="112" s="1"/>
  <c r="B9204" i="112"/>
  <c r="A9204" i="112" s="1"/>
  <c r="B9205" i="112"/>
  <c r="A9205" i="112" s="1"/>
  <c r="B9206" i="112"/>
  <c r="A9206" i="112" s="1"/>
  <c r="B9207" i="112"/>
  <c r="A9207" i="112" s="1"/>
  <c r="B9208" i="112"/>
  <c r="A9208" i="112" s="1"/>
  <c r="B9209" i="112"/>
  <c r="A9209" i="112" s="1"/>
  <c r="B9210" i="112"/>
  <c r="A9210" i="112" s="1"/>
  <c r="B9211" i="112"/>
  <c r="A9211" i="112" s="1"/>
  <c r="B9212" i="112"/>
  <c r="A9212" i="112" s="1"/>
  <c r="B9213" i="112"/>
  <c r="A9213" i="112" s="1"/>
  <c r="B9214" i="112"/>
  <c r="A9214" i="112" s="1"/>
  <c r="A9215" i="112"/>
  <c r="B9215" i="112"/>
  <c r="B9216" i="112"/>
  <c r="A9216" i="112" s="1"/>
  <c r="B9217" i="112"/>
  <c r="A9217" i="112" s="1"/>
  <c r="B9218" i="112"/>
  <c r="A9218" i="112" s="1"/>
  <c r="B9219" i="112"/>
  <c r="A9219" i="112" s="1"/>
  <c r="B9220" i="112"/>
  <c r="A9220" i="112" s="1"/>
  <c r="A9221" i="112"/>
  <c r="B9221" i="112"/>
  <c r="B9222" i="112"/>
  <c r="A9222" i="112" s="1"/>
  <c r="B9223" i="112"/>
  <c r="A9223" i="112" s="1"/>
  <c r="B9224" i="112"/>
  <c r="A9224" i="112" s="1"/>
  <c r="B9225" i="112"/>
  <c r="A9225" i="112" s="1"/>
  <c r="B9226" i="112"/>
  <c r="A9226" i="112" s="1"/>
  <c r="B9227" i="112"/>
  <c r="A9227" i="112" s="1"/>
  <c r="B9228" i="112"/>
  <c r="A9228" i="112" s="1"/>
  <c r="B9229" i="112"/>
  <c r="A9229" i="112" s="1"/>
  <c r="B9230" i="112"/>
  <c r="A9230" i="112" s="1"/>
  <c r="B9231" i="112"/>
  <c r="A9231" i="112" s="1"/>
  <c r="B9232" i="112"/>
  <c r="A9232" i="112" s="1"/>
  <c r="B9233" i="112"/>
  <c r="A9233" i="112" s="1"/>
  <c r="B9234" i="112"/>
  <c r="A9234" i="112" s="1"/>
  <c r="B9235" i="112"/>
  <c r="A9235" i="112" s="1"/>
  <c r="B9236" i="112"/>
  <c r="A9236" i="112" s="1"/>
  <c r="B9237" i="112"/>
  <c r="A9237" i="112" s="1"/>
  <c r="A9238" i="112"/>
  <c r="B9238" i="112"/>
  <c r="B9239" i="112"/>
  <c r="A9239" i="112" s="1"/>
  <c r="B9240" i="112"/>
  <c r="A9240" i="112" s="1"/>
  <c r="B9241" i="112"/>
  <c r="A9241" i="112" s="1"/>
  <c r="B9242" i="112"/>
  <c r="A9242" i="112" s="1"/>
  <c r="B9243" i="112"/>
  <c r="A9243" i="112" s="1"/>
  <c r="B9244" i="112"/>
  <c r="A9244" i="112" s="1"/>
  <c r="B9245" i="112"/>
  <c r="A9245" i="112" s="1"/>
  <c r="B9246" i="112"/>
  <c r="A9246" i="112" s="1"/>
  <c r="B9247" i="112"/>
  <c r="A9247" i="112" s="1"/>
  <c r="B9248" i="112"/>
  <c r="A9248" i="112" s="1"/>
  <c r="A9249" i="112"/>
  <c r="B9249" i="112"/>
  <c r="B9250" i="112"/>
  <c r="A9250" i="112" s="1"/>
  <c r="B9251" i="112"/>
  <c r="A9251" i="112" s="1"/>
  <c r="B9252" i="112"/>
  <c r="A9252" i="112" s="1"/>
  <c r="B9253" i="112"/>
  <c r="A9253" i="112" s="1"/>
  <c r="A9254" i="112"/>
  <c r="B9254" i="112"/>
  <c r="B9255" i="112"/>
  <c r="A9255" i="112" s="1"/>
  <c r="B9256" i="112"/>
  <c r="A9256" i="112" s="1"/>
  <c r="B9257" i="112"/>
  <c r="A9257" i="112" s="1"/>
  <c r="B9258" i="112"/>
  <c r="A9258" i="112" s="1"/>
  <c r="A9259" i="112"/>
  <c r="B9259" i="112"/>
  <c r="B9260" i="112"/>
  <c r="A9260" i="112" s="1"/>
  <c r="A9261" i="112"/>
  <c r="B9261" i="112"/>
  <c r="B9262" i="112"/>
  <c r="A9262" i="112" s="1"/>
  <c r="A9263" i="112"/>
  <c r="B9263" i="112"/>
  <c r="B9264" i="112"/>
  <c r="A9264" i="112" s="1"/>
  <c r="A9265" i="112"/>
  <c r="B9265" i="112"/>
  <c r="A9266" i="112"/>
  <c r="B9266" i="112"/>
  <c r="B9267" i="112"/>
  <c r="A9267" i="112" s="1"/>
  <c r="B9268" i="112"/>
  <c r="A9268" i="112" s="1"/>
  <c r="B9269" i="112"/>
  <c r="A9269" i="112" s="1"/>
  <c r="B9270" i="112"/>
  <c r="A9270" i="112" s="1"/>
  <c r="A9271" i="112"/>
  <c r="B9271" i="112"/>
  <c r="B9272" i="112"/>
  <c r="A9272" i="112" s="1"/>
  <c r="B9273" i="112"/>
  <c r="A9273" i="112" s="1"/>
  <c r="B9274" i="112"/>
  <c r="A9274" i="112" s="1"/>
  <c r="B9275" i="112"/>
  <c r="A9275" i="112" s="1"/>
  <c r="B9276" i="112"/>
  <c r="A9276" i="112" s="1"/>
  <c r="B9277" i="112"/>
  <c r="A9277" i="112" s="1"/>
  <c r="B9278" i="112"/>
  <c r="A9278" i="112" s="1"/>
  <c r="B9279" i="112"/>
  <c r="A9279" i="112" s="1"/>
  <c r="B9280" i="112"/>
  <c r="A9280" i="112" s="1"/>
  <c r="B9281" i="112"/>
  <c r="A9281" i="112" s="1"/>
  <c r="B9282" i="112"/>
  <c r="A9282" i="112" s="1"/>
  <c r="B9283" i="112"/>
  <c r="A9283" i="112" s="1"/>
  <c r="B9284" i="112"/>
  <c r="A9284" i="112" s="1"/>
  <c r="B9285" i="112"/>
  <c r="A9285" i="112" s="1"/>
  <c r="B9286" i="112"/>
  <c r="A9286" i="112" s="1"/>
  <c r="B9287" i="112"/>
  <c r="A9287" i="112" s="1"/>
  <c r="B9288" i="112"/>
  <c r="A9288" i="112" s="1"/>
  <c r="B9289" i="112"/>
  <c r="A9289" i="112" s="1"/>
  <c r="B9290" i="112"/>
  <c r="A9290" i="112" s="1"/>
  <c r="B9291" i="112"/>
  <c r="A9291" i="112" s="1"/>
  <c r="B9292" i="112"/>
  <c r="A9292" i="112" s="1"/>
  <c r="A9293" i="112"/>
  <c r="B9293" i="112"/>
  <c r="B9294" i="112"/>
  <c r="A9294" i="112" s="1"/>
  <c r="B9295" i="112"/>
  <c r="A9295" i="112" s="1"/>
  <c r="B9296" i="112"/>
  <c r="A9296" i="112" s="1"/>
  <c r="B9297" i="112"/>
  <c r="A9297" i="112" s="1"/>
  <c r="B9298" i="112"/>
  <c r="A9298" i="112" s="1"/>
  <c r="B9299" i="112"/>
  <c r="A9299" i="112" s="1"/>
  <c r="B9300" i="112"/>
  <c r="A9300" i="112" s="1"/>
  <c r="B9301" i="112"/>
  <c r="A9301" i="112" s="1"/>
  <c r="B9302" i="112"/>
  <c r="A9302" i="112" s="1"/>
  <c r="B9303" i="112"/>
  <c r="A9303" i="112" s="1"/>
  <c r="B9304" i="112"/>
  <c r="A9304" i="112" s="1"/>
  <c r="B9305" i="112"/>
  <c r="A9305" i="112" s="1"/>
  <c r="B9306" i="112"/>
  <c r="A9306" i="112" s="1"/>
  <c r="B9307" i="112"/>
  <c r="A9307" i="112" s="1"/>
  <c r="B9308" i="112"/>
  <c r="A9308" i="112" s="1"/>
  <c r="B9309" i="112"/>
  <c r="A9309" i="112" s="1"/>
  <c r="B9310" i="112"/>
  <c r="A9310" i="112" s="1"/>
  <c r="B9311" i="112"/>
  <c r="A9311" i="112" s="1"/>
  <c r="B9312" i="112"/>
  <c r="A9312" i="112" s="1"/>
  <c r="B9313" i="112"/>
  <c r="A9313" i="112" s="1"/>
  <c r="B9314" i="112"/>
  <c r="A9314" i="112" s="1"/>
  <c r="B9315" i="112"/>
  <c r="A9315" i="112" s="1"/>
  <c r="B9316" i="112"/>
  <c r="A9316" i="112" s="1"/>
  <c r="A9317" i="112"/>
  <c r="B9317" i="112"/>
  <c r="B9318" i="112"/>
  <c r="A9318" i="112" s="1"/>
  <c r="B9319" i="112"/>
  <c r="A9319" i="112" s="1"/>
  <c r="B9320" i="112"/>
  <c r="A9320" i="112" s="1"/>
  <c r="A9321" i="112"/>
  <c r="B9321" i="112"/>
  <c r="B9322" i="112"/>
  <c r="A9322" i="112" s="1"/>
  <c r="B9323" i="112"/>
  <c r="A9323" i="112" s="1"/>
  <c r="B9324" i="112"/>
  <c r="A9324" i="112" s="1"/>
  <c r="B9325" i="112"/>
  <c r="A9325" i="112" s="1"/>
  <c r="A9326" i="112"/>
  <c r="B9326" i="112"/>
  <c r="B9327" i="112"/>
  <c r="A9327" i="112" s="1"/>
  <c r="B9328" i="112"/>
  <c r="A9328" i="112" s="1"/>
  <c r="B9329" i="112"/>
  <c r="A9329" i="112" s="1"/>
  <c r="B9330" i="112"/>
  <c r="A9330" i="112" s="1"/>
  <c r="A9331" i="112"/>
  <c r="B9331" i="112"/>
  <c r="B9332" i="112"/>
  <c r="A9332" i="112" s="1"/>
  <c r="B9333" i="112"/>
  <c r="A9333" i="112" s="1"/>
  <c r="B9334" i="112"/>
  <c r="A9334" i="112" s="1"/>
  <c r="A9335" i="112"/>
  <c r="B9335" i="112"/>
  <c r="B9336" i="112"/>
  <c r="A9336" i="112" s="1"/>
  <c r="B9337" i="112"/>
  <c r="A9337" i="112" s="1"/>
  <c r="B9338" i="112"/>
  <c r="A9338" i="112" s="1"/>
  <c r="B9339" i="112"/>
  <c r="A9339" i="112" s="1"/>
  <c r="B9340" i="112"/>
  <c r="A9340" i="112" s="1"/>
  <c r="B9341" i="112"/>
  <c r="A9341" i="112" s="1"/>
  <c r="B9342" i="112"/>
  <c r="A9342" i="112" s="1"/>
  <c r="B9343" i="112"/>
  <c r="A9343" i="112" s="1"/>
  <c r="B9344" i="112"/>
  <c r="A9344" i="112" s="1"/>
  <c r="B9345" i="112"/>
  <c r="A9345" i="112" s="1"/>
  <c r="B9346" i="112"/>
  <c r="A9346" i="112" s="1"/>
  <c r="B9347" i="112"/>
  <c r="A9347" i="112" s="1"/>
  <c r="B9348" i="112"/>
  <c r="A9348" i="112" s="1"/>
  <c r="B9349" i="112"/>
  <c r="A9349" i="112" s="1"/>
  <c r="B9350" i="112"/>
  <c r="A9350" i="112" s="1"/>
  <c r="B9351" i="112"/>
  <c r="A9351" i="112" s="1"/>
  <c r="B9352" i="112"/>
  <c r="A9352" i="112" s="1"/>
  <c r="A9353" i="112"/>
  <c r="B9353" i="112"/>
  <c r="B9354" i="112"/>
  <c r="A9354" i="112" s="1"/>
  <c r="B9355" i="112"/>
  <c r="A9355" i="112" s="1"/>
  <c r="B9356" i="112"/>
  <c r="A9356" i="112" s="1"/>
  <c r="B9357" i="112"/>
  <c r="A9357" i="112" s="1"/>
  <c r="B9358" i="112"/>
  <c r="A9358" i="112" s="1"/>
  <c r="B9359" i="112"/>
  <c r="A9359" i="112" s="1"/>
  <c r="B9360" i="112"/>
  <c r="A9360" i="112" s="1"/>
  <c r="B9361" i="112"/>
  <c r="A9361" i="112" s="1"/>
  <c r="B9362" i="112"/>
  <c r="A9362" i="112" s="1"/>
  <c r="B9363" i="112"/>
  <c r="A9363" i="112" s="1"/>
  <c r="B9364" i="112"/>
  <c r="A9364" i="112" s="1"/>
  <c r="B9365" i="112"/>
  <c r="A9365" i="112" s="1"/>
  <c r="B9366" i="112"/>
  <c r="A9366" i="112" s="1"/>
  <c r="B9367" i="112"/>
  <c r="A9367" i="112" s="1"/>
  <c r="B9368" i="112"/>
  <c r="A9368" i="112" s="1"/>
  <c r="B9369" i="112"/>
  <c r="A9369" i="112" s="1"/>
  <c r="B9370" i="112"/>
  <c r="A9370" i="112" s="1"/>
  <c r="B9371" i="112"/>
  <c r="A9371" i="112" s="1"/>
  <c r="B9372" i="112"/>
  <c r="A9372" i="112" s="1"/>
  <c r="B9373" i="112"/>
  <c r="A9373" i="112" s="1"/>
  <c r="B9374" i="112"/>
  <c r="A9374" i="112" s="1"/>
  <c r="B9375" i="112"/>
  <c r="A9375" i="112" s="1"/>
  <c r="A9376" i="112"/>
  <c r="B9376" i="112"/>
  <c r="B9377" i="112"/>
  <c r="A9377" i="112" s="1"/>
  <c r="B9378" i="112"/>
  <c r="A9378" i="112" s="1"/>
  <c r="B9379" i="112"/>
  <c r="A9379" i="112" s="1"/>
  <c r="B9380" i="112"/>
  <c r="A9380" i="112" s="1"/>
  <c r="A9381" i="112"/>
  <c r="B9381" i="112"/>
  <c r="B9382" i="112"/>
  <c r="A9382" i="112" s="1"/>
  <c r="B9383" i="112"/>
  <c r="A9383" i="112" s="1"/>
  <c r="B9384" i="112"/>
  <c r="A9384" i="112" s="1"/>
  <c r="B9385" i="112"/>
  <c r="A9385" i="112" s="1"/>
  <c r="B9386" i="112"/>
  <c r="A9386" i="112" s="1"/>
  <c r="A9387" i="112"/>
  <c r="B9387" i="112"/>
  <c r="B9388" i="112"/>
  <c r="A9388" i="112" s="1"/>
  <c r="B9389" i="112"/>
  <c r="A9389" i="112" s="1"/>
  <c r="B9390" i="112"/>
  <c r="A9390" i="112" s="1"/>
  <c r="B9391" i="112"/>
  <c r="A9391" i="112" s="1"/>
  <c r="B9392" i="112"/>
  <c r="A9392" i="112" s="1"/>
  <c r="A9393" i="112"/>
  <c r="B9393" i="112"/>
  <c r="B9394" i="112"/>
  <c r="A9394" i="112" s="1"/>
  <c r="B9395" i="112"/>
  <c r="A9395" i="112" s="1"/>
  <c r="B9396" i="112"/>
  <c r="A9396" i="112" s="1"/>
  <c r="B9397" i="112"/>
  <c r="A9397" i="112" s="1"/>
  <c r="B9398" i="112"/>
  <c r="A9398" i="112" s="1"/>
  <c r="A9399" i="112"/>
  <c r="B9399" i="112"/>
  <c r="B9400" i="112"/>
  <c r="A9400" i="112" s="1"/>
  <c r="B9401" i="112"/>
  <c r="A9401" i="112" s="1"/>
  <c r="B9402" i="112"/>
  <c r="A9402" i="112" s="1"/>
  <c r="B9403" i="112"/>
  <c r="A9403" i="112" s="1"/>
  <c r="B9404" i="112"/>
  <c r="A9404" i="112" s="1"/>
  <c r="B9405" i="112"/>
  <c r="A9405" i="112" s="1"/>
  <c r="B9406" i="112"/>
  <c r="A9406" i="112" s="1"/>
  <c r="B9407" i="112"/>
  <c r="A9407" i="112" s="1"/>
  <c r="B9408" i="112"/>
  <c r="A9408" i="112" s="1"/>
  <c r="B9409" i="112"/>
  <c r="A9409" i="112" s="1"/>
  <c r="B9410" i="112"/>
  <c r="A9410" i="112" s="1"/>
  <c r="B9411" i="112"/>
  <c r="A9411" i="112" s="1"/>
  <c r="B9412" i="112"/>
  <c r="A9412" i="112" s="1"/>
  <c r="B9413" i="112"/>
  <c r="A9413" i="112" s="1"/>
  <c r="B9414" i="112"/>
  <c r="A9414" i="112" s="1"/>
  <c r="A9415" i="112"/>
  <c r="B9415" i="112"/>
  <c r="B9416" i="112"/>
  <c r="A9416" i="112" s="1"/>
  <c r="B9417" i="112"/>
  <c r="A9417" i="112" s="1"/>
  <c r="B9418" i="112"/>
  <c r="A9418" i="112" s="1"/>
  <c r="B9419" i="112"/>
  <c r="A9419" i="112" s="1"/>
  <c r="B9420" i="112"/>
  <c r="A9420" i="112" s="1"/>
  <c r="B9421" i="112"/>
  <c r="A9421" i="112" s="1"/>
  <c r="B9422" i="112"/>
  <c r="A9422" i="112" s="1"/>
  <c r="B9423" i="112"/>
  <c r="A9423" i="112" s="1"/>
  <c r="B9424" i="112"/>
  <c r="A9424" i="112" s="1"/>
  <c r="A9425" i="112"/>
  <c r="B9425" i="112"/>
  <c r="B9426" i="112"/>
  <c r="A9426" i="112" s="1"/>
  <c r="B9427" i="112"/>
  <c r="A9427" i="112" s="1"/>
  <c r="B9428" i="112"/>
  <c r="A9428" i="112" s="1"/>
  <c r="B9429" i="112"/>
  <c r="A9429" i="112" s="1"/>
  <c r="B9430" i="112"/>
  <c r="A9430" i="112" s="1"/>
  <c r="A9431" i="112"/>
  <c r="B9431" i="112"/>
  <c r="A9432" i="112"/>
  <c r="B9432" i="112"/>
  <c r="B9433" i="112"/>
  <c r="A9433" i="112" s="1"/>
  <c r="A9434" i="112"/>
  <c r="B9434" i="112"/>
  <c r="B9435" i="112"/>
  <c r="A9435" i="112" s="1"/>
  <c r="B9436" i="112"/>
  <c r="A9436" i="112" s="1"/>
  <c r="A9437" i="112"/>
  <c r="B9437" i="112"/>
  <c r="B9438" i="112"/>
  <c r="A9438" i="112" s="1"/>
  <c r="B9439" i="112"/>
  <c r="A9439" i="112" s="1"/>
  <c r="B9440" i="112"/>
  <c r="A9440" i="112" s="1"/>
  <c r="B9441" i="112"/>
  <c r="A9441" i="112" s="1"/>
  <c r="B9442" i="112"/>
  <c r="A9442" i="112" s="1"/>
  <c r="B9443" i="112"/>
  <c r="A9443" i="112" s="1"/>
  <c r="B9444" i="112"/>
  <c r="A9444" i="112" s="1"/>
  <c r="B9445" i="112"/>
  <c r="A9445" i="112" s="1"/>
  <c r="B9446" i="112"/>
  <c r="A9446" i="112" s="1"/>
  <c r="A9447" i="112"/>
  <c r="B9447" i="112"/>
  <c r="B9448" i="112"/>
  <c r="A9448" i="112" s="1"/>
  <c r="B9449" i="112"/>
  <c r="A9449" i="112" s="1"/>
  <c r="B9450" i="112"/>
  <c r="A9450" i="112" s="1"/>
  <c r="B9451" i="112"/>
  <c r="A9451" i="112" s="1"/>
  <c r="B9452" i="112"/>
  <c r="A9452" i="112" s="1"/>
  <c r="B9453" i="112"/>
  <c r="A9453" i="112" s="1"/>
  <c r="A9454" i="112"/>
  <c r="B9454" i="112"/>
  <c r="B9455" i="112"/>
  <c r="A9455" i="112" s="1"/>
  <c r="B9456" i="112"/>
  <c r="A9456" i="112" s="1"/>
  <c r="B9457" i="112"/>
  <c r="A9457" i="112" s="1"/>
  <c r="B9458" i="112"/>
  <c r="A9458" i="112" s="1"/>
  <c r="B9459" i="112"/>
  <c r="A9459" i="112" s="1"/>
  <c r="B9460" i="112"/>
  <c r="A9460" i="112" s="1"/>
  <c r="A9461" i="112"/>
  <c r="B9461" i="112"/>
  <c r="B9462" i="112"/>
  <c r="A9462" i="112" s="1"/>
  <c r="B9463" i="112"/>
  <c r="A9463" i="112" s="1"/>
  <c r="B9464" i="112"/>
  <c r="A9464" i="112" s="1"/>
  <c r="B9465" i="112"/>
  <c r="A9465" i="112" s="1"/>
  <c r="B9466" i="112"/>
  <c r="A9466" i="112" s="1"/>
  <c r="B9467" i="112"/>
  <c r="A9467" i="112" s="1"/>
  <c r="B9468" i="112"/>
  <c r="A9468" i="112" s="1"/>
  <c r="B9469" i="112"/>
  <c r="A9469" i="112" s="1"/>
  <c r="B9470" i="112"/>
  <c r="A9470" i="112" s="1"/>
  <c r="A9471" i="112"/>
  <c r="B9471" i="112"/>
  <c r="B9472" i="112"/>
  <c r="A9472" i="112" s="1"/>
  <c r="B9473" i="112"/>
  <c r="A9473" i="112" s="1"/>
  <c r="B9474" i="112"/>
  <c r="A9474" i="112" s="1"/>
  <c r="B9475" i="112"/>
  <c r="A9475" i="112" s="1"/>
  <c r="B9476" i="112"/>
  <c r="A9476" i="112" s="1"/>
  <c r="B9477" i="112"/>
  <c r="A9477" i="112" s="1"/>
  <c r="B9478" i="112"/>
  <c r="A9478" i="112" s="1"/>
  <c r="B9479" i="112"/>
  <c r="A9479" i="112" s="1"/>
  <c r="B9480" i="112"/>
  <c r="A9480" i="112" s="1"/>
  <c r="B9481" i="112"/>
  <c r="A9481" i="112" s="1"/>
  <c r="B9482" i="112"/>
  <c r="A9482" i="112" s="1"/>
  <c r="A9483" i="112"/>
  <c r="B9483" i="112"/>
  <c r="B9484" i="112"/>
  <c r="A9484" i="112" s="1"/>
  <c r="B9485" i="112"/>
  <c r="A9485" i="112" s="1"/>
  <c r="B9486" i="112"/>
  <c r="A9486" i="112" s="1"/>
  <c r="A9487" i="112"/>
  <c r="B9487" i="112"/>
  <c r="B9488" i="112"/>
  <c r="A9488" i="112" s="1"/>
  <c r="A9489" i="112"/>
  <c r="B9489" i="112"/>
  <c r="B9490" i="112"/>
  <c r="A9490" i="112" s="1"/>
  <c r="B9491" i="112"/>
  <c r="A9491" i="112" s="1"/>
  <c r="B9492" i="112"/>
  <c r="A9492" i="112" s="1"/>
  <c r="B9493" i="112"/>
  <c r="A9493" i="112" s="1"/>
  <c r="B9494" i="112"/>
  <c r="A9494" i="112" s="1"/>
  <c r="A9495" i="112"/>
  <c r="B9495" i="112"/>
  <c r="B9496" i="112"/>
  <c r="A9496" i="112" s="1"/>
  <c r="B9497" i="112"/>
  <c r="A9497" i="112" s="1"/>
  <c r="B9498" i="112"/>
  <c r="A9498" i="112" s="1"/>
  <c r="B9499" i="112"/>
  <c r="A9499" i="112" s="1"/>
  <c r="B9500" i="112"/>
  <c r="A9500" i="112" s="1"/>
  <c r="B9501" i="112"/>
  <c r="A9501" i="112" s="1"/>
  <c r="B9502" i="112"/>
  <c r="A9502" i="112" s="1"/>
  <c r="B9503" i="112"/>
  <c r="A9503" i="112" s="1"/>
  <c r="B9504" i="112"/>
  <c r="A9504" i="112" s="1"/>
  <c r="B9505" i="112"/>
  <c r="A9505" i="112" s="1"/>
  <c r="A9506" i="112"/>
  <c r="B9506" i="112"/>
  <c r="B9507" i="112"/>
  <c r="A9507" i="112" s="1"/>
  <c r="B9508" i="112"/>
  <c r="A9508" i="112" s="1"/>
  <c r="B9509" i="112"/>
  <c r="A9509" i="112" s="1"/>
  <c r="B9510" i="112"/>
  <c r="A9510" i="112" s="1"/>
  <c r="A9511" i="112"/>
  <c r="B9511" i="112"/>
  <c r="A9512" i="112"/>
  <c r="B9512" i="112"/>
  <c r="B9513" i="112"/>
  <c r="A9513" i="112" s="1"/>
  <c r="B9514" i="112"/>
  <c r="A9514" i="112" s="1"/>
  <c r="B9515" i="112"/>
  <c r="A9515" i="112" s="1"/>
  <c r="B9516" i="112"/>
  <c r="A9516" i="112" s="1"/>
  <c r="A9517" i="112"/>
  <c r="B9517" i="112"/>
  <c r="B9518" i="112"/>
  <c r="A9518" i="112" s="1"/>
  <c r="B9519" i="112"/>
  <c r="A9519" i="112" s="1"/>
  <c r="B9520" i="112"/>
  <c r="A9520" i="112" s="1"/>
  <c r="B9521" i="112"/>
  <c r="A9521" i="112" s="1"/>
  <c r="B9522" i="112"/>
  <c r="A9522" i="112" s="1"/>
  <c r="B9523" i="112"/>
  <c r="A9523" i="112" s="1"/>
  <c r="B9524" i="112"/>
  <c r="A9524" i="112" s="1"/>
  <c r="B9525" i="112"/>
  <c r="A9525" i="112" s="1"/>
  <c r="B9526" i="112"/>
  <c r="A9526" i="112" s="1"/>
  <c r="A9527" i="112"/>
  <c r="B9527" i="112"/>
  <c r="B9528" i="112"/>
  <c r="A9528" i="112" s="1"/>
  <c r="B9529" i="112"/>
  <c r="A9529" i="112" s="1"/>
  <c r="B9530" i="112"/>
  <c r="A9530" i="112" s="1"/>
  <c r="B9531" i="112"/>
  <c r="A9531" i="112" s="1"/>
  <c r="B9532" i="112"/>
  <c r="A9532" i="112" s="1"/>
  <c r="B9533" i="112"/>
  <c r="A9533" i="112" s="1"/>
  <c r="B9534" i="112"/>
  <c r="A9534" i="112" s="1"/>
  <c r="A9535" i="112"/>
  <c r="B9535" i="112"/>
  <c r="B9536" i="112"/>
  <c r="A9536" i="112" s="1"/>
  <c r="B9537" i="112"/>
  <c r="A9537" i="112" s="1"/>
  <c r="B9538" i="112"/>
  <c r="A9538" i="112" s="1"/>
  <c r="B9539" i="112"/>
  <c r="A9539" i="112" s="1"/>
  <c r="B9540" i="112"/>
  <c r="A9540" i="112" s="1"/>
  <c r="B9541" i="112"/>
  <c r="A9541" i="112" s="1"/>
  <c r="B9542" i="112"/>
  <c r="A9542" i="112" s="1"/>
  <c r="B9543" i="112"/>
  <c r="A9543" i="112" s="1"/>
  <c r="B9544" i="112"/>
  <c r="A9544" i="112" s="1"/>
  <c r="B9545" i="112"/>
  <c r="A9545" i="112" s="1"/>
  <c r="B9546" i="112"/>
  <c r="A9546" i="112" s="1"/>
  <c r="B9547" i="112"/>
  <c r="A9547" i="112" s="1"/>
  <c r="B9548" i="112"/>
  <c r="A9548" i="112" s="1"/>
  <c r="B9549" i="112"/>
  <c r="A9549" i="112" s="1"/>
  <c r="B9550" i="112"/>
  <c r="A9550" i="112" s="1"/>
  <c r="B9551" i="112"/>
  <c r="A9551" i="112" s="1"/>
  <c r="B9552" i="112"/>
  <c r="A9552" i="112" s="1"/>
  <c r="B9553" i="112"/>
  <c r="A9553" i="112" s="1"/>
  <c r="B9554" i="112"/>
  <c r="A9554" i="112" s="1"/>
  <c r="B9555" i="112"/>
  <c r="A9555" i="112" s="1"/>
  <c r="B9556" i="112"/>
  <c r="A9556" i="112" s="1"/>
  <c r="B9557" i="112"/>
  <c r="A9557" i="112" s="1"/>
  <c r="B9558" i="112"/>
  <c r="A9558" i="112" s="1"/>
  <c r="B9559" i="112"/>
  <c r="A9559" i="112" s="1"/>
  <c r="B9560" i="112"/>
  <c r="A9560" i="112" s="1"/>
  <c r="A9561" i="112"/>
  <c r="B9561" i="112"/>
  <c r="B9562" i="112"/>
  <c r="A9562" i="112" s="1"/>
  <c r="B9563" i="112"/>
  <c r="A9563" i="112" s="1"/>
  <c r="B9564" i="112"/>
  <c r="A9564" i="112" s="1"/>
  <c r="B9565" i="112"/>
  <c r="A9565" i="112" s="1"/>
  <c r="B9566" i="112"/>
  <c r="A9566" i="112" s="1"/>
  <c r="B9567" i="112"/>
  <c r="A9567" i="112" s="1"/>
  <c r="B9568" i="112"/>
  <c r="A9568" i="112" s="1"/>
  <c r="B9569" i="112"/>
  <c r="A9569" i="112" s="1"/>
  <c r="B9570" i="112"/>
  <c r="A9570" i="112" s="1"/>
  <c r="B9571" i="112"/>
  <c r="A9571" i="112" s="1"/>
  <c r="B9572" i="112"/>
  <c r="A9572" i="112" s="1"/>
  <c r="B9573" i="112"/>
  <c r="A9573" i="112" s="1"/>
  <c r="B9574" i="112"/>
  <c r="A9574" i="112" s="1"/>
  <c r="B9575" i="112"/>
  <c r="A9575" i="112" s="1"/>
  <c r="B9576" i="112"/>
  <c r="A9576" i="112" s="1"/>
  <c r="B9577" i="112"/>
  <c r="A9577" i="112" s="1"/>
  <c r="B9578" i="112"/>
  <c r="A9578" i="112" s="1"/>
  <c r="B9579" i="112"/>
  <c r="A9579" i="112" s="1"/>
  <c r="B9580" i="112"/>
  <c r="A9580" i="112" s="1"/>
  <c r="B9581" i="112"/>
  <c r="A9581" i="112" s="1"/>
  <c r="B9582" i="112"/>
  <c r="A9582" i="112" s="1"/>
  <c r="B9583" i="112"/>
  <c r="A9583" i="112" s="1"/>
  <c r="B9584" i="112"/>
  <c r="A9584" i="112" s="1"/>
  <c r="B9585" i="112"/>
  <c r="A9585" i="112" s="1"/>
  <c r="B9586" i="112"/>
  <c r="A9586" i="112" s="1"/>
  <c r="B9587" i="112"/>
  <c r="A9587" i="112" s="1"/>
  <c r="B9588" i="112"/>
  <c r="A9588" i="112" s="1"/>
  <c r="B9589" i="112"/>
  <c r="A9589" i="112" s="1"/>
  <c r="B9590" i="112"/>
  <c r="A9590" i="112" s="1"/>
  <c r="B9591" i="112"/>
  <c r="A9591" i="112" s="1"/>
  <c r="B9592" i="112"/>
  <c r="A9592" i="112" s="1"/>
  <c r="B9593" i="112"/>
  <c r="A9593" i="112" s="1"/>
  <c r="B9594" i="112"/>
  <c r="A9594" i="112" s="1"/>
  <c r="B9595" i="112"/>
  <c r="A9595" i="112" s="1"/>
  <c r="B9596" i="112"/>
  <c r="A9596" i="112" s="1"/>
  <c r="B9597" i="112"/>
  <c r="A9597" i="112" s="1"/>
  <c r="B9598" i="112"/>
  <c r="A9598" i="112" s="1"/>
  <c r="B9599" i="112"/>
  <c r="A9599" i="112" s="1"/>
  <c r="B9600" i="112"/>
  <c r="A9600" i="112" s="1"/>
  <c r="B9601" i="112"/>
  <c r="A9601" i="112" s="1"/>
  <c r="B9602" i="112"/>
  <c r="A9602" i="112" s="1"/>
  <c r="B9603" i="112"/>
  <c r="A9603" i="112" s="1"/>
  <c r="B9604" i="112"/>
  <c r="A9604" i="112" s="1"/>
  <c r="B9605" i="112"/>
  <c r="A9605" i="112" s="1"/>
  <c r="B9606" i="112"/>
  <c r="A9606" i="112" s="1"/>
  <c r="B9607" i="112"/>
  <c r="A9607" i="112" s="1"/>
  <c r="B9608" i="112"/>
  <c r="A9608" i="112" s="1"/>
  <c r="B9609" i="112"/>
  <c r="A9609" i="112" s="1"/>
  <c r="B9610" i="112"/>
  <c r="A9610" i="112" s="1"/>
  <c r="B9611" i="112"/>
  <c r="A9611" i="112" s="1"/>
  <c r="B9612" i="112"/>
  <c r="A9612" i="112" s="1"/>
  <c r="B9613" i="112"/>
  <c r="A9613" i="112" s="1"/>
  <c r="B9614" i="112"/>
  <c r="A9614" i="112" s="1"/>
  <c r="B9615" i="112"/>
  <c r="A9615" i="112" s="1"/>
  <c r="A9616" i="112"/>
  <c r="B9616" i="112"/>
  <c r="B9617" i="112"/>
  <c r="A9617" i="112" s="1"/>
  <c r="B9618" i="112"/>
  <c r="A9618" i="112" s="1"/>
  <c r="B9619" i="112"/>
  <c r="A9619" i="112" s="1"/>
  <c r="B9620" i="112"/>
  <c r="A9620" i="112" s="1"/>
  <c r="B9621" i="112"/>
  <c r="A9621" i="112" s="1"/>
  <c r="B9622" i="112"/>
  <c r="A9622" i="112" s="1"/>
  <c r="B9623" i="112"/>
  <c r="A9623" i="112" s="1"/>
  <c r="B9624" i="112"/>
  <c r="A9624" i="112" s="1"/>
  <c r="B9625" i="112"/>
  <c r="A9625" i="112" s="1"/>
  <c r="B9626" i="112"/>
  <c r="A9626" i="112" s="1"/>
  <c r="B9627" i="112"/>
  <c r="A9627" i="112" s="1"/>
  <c r="B9628" i="112"/>
  <c r="A9628" i="112" s="1"/>
  <c r="B9629" i="112"/>
  <c r="A9629" i="112" s="1"/>
  <c r="B9630" i="112"/>
  <c r="A9630" i="112" s="1"/>
  <c r="B9631" i="112"/>
  <c r="A9631" i="112" s="1"/>
  <c r="A9632" i="112"/>
  <c r="B9632" i="112"/>
  <c r="B9633" i="112"/>
  <c r="A9633" i="112" s="1"/>
  <c r="A9634" i="112"/>
  <c r="B9634" i="112"/>
  <c r="B9635" i="112"/>
  <c r="A9635" i="112" s="1"/>
  <c r="B9636" i="112"/>
  <c r="A9636" i="112" s="1"/>
  <c r="B9637" i="112"/>
  <c r="A9637" i="112" s="1"/>
  <c r="B9638" i="112"/>
  <c r="A9638" i="112" s="1"/>
  <c r="B9639" i="112"/>
  <c r="A9639" i="112" s="1"/>
  <c r="B9640" i="112"/>
  <c r="A9640" i="112" s="1"/>
  <c r="B9641" i="112"/>
  <c r="A9641" i="112" s="1"/>
  <c r="B9642" i="112"/>
  <c r="A9642" i="112" s="1"/>
  <c r="B9643" i="112"/>
  <c r="A9643" i="112" s="1"/>
  <c r="B9644" i="112"/>
  <c r="A9644" i="112" s="1"/>
  <c r="A9645" i="112"/>
  <c r="B9645" i="112"/>
  <c r="B9646" i="112"/>
  <c r="A9646" i="112" s="1"/>
  <c r="B9647" i="112"/>
  <c r="A9647" i="112" s="1"/>
  <c r="A9648" i="112"/>
  <c r="B9648" i="112"/>
  <c r="B9649" i="112"/>
  <c r="A9649" i="112" s="1"/>
  <c r="B9650" i="112"/>
  <c r="A9650" i="112" s="1"/>
  <c r="B9651" i="112"/>
  <c r="A9651" i="112" s="1"/>
  <c r="B9652" i="112"/>
  <c r="A9652" i="112" s="1"/>
  <c r="B9653" i="112"/>
  <c r="A9653" i="112" s="1"/>
  <c r="B9654" i="112"/>
  <c r="A9654" i="112" s="1"/>
  <c r="B9655" i="112"/>
  <c r="A9655" i="112" s="1"/>
  <c r="B9656" i="112"/>
  <c r="A9656" i="112" s="1"/>
  <c r="B9657" i="112"/>
  <c r="A9657" i="112" s="1"/>
  <c r="B9658" i="112"/>
  <c r="A9658" i="112" s="1"/>
  <c r="B9659" i="112"/>
  <c r="A9659" i="112" s="1"/>
  <c r="B9660" i="112"/>
  <c r="A9660" i="112" s="1"/>
  <c r="B9661" i="112"/>
  <c r="A9661" i="112" s="1"/>
  <c r="B9662" i="112"/>
  <c r="A9662" i="112" s="1"/>
  <c r="B9663" i="112"/>
  <c r="A9663" i="112" s="1"/>
  <c r="B9664" i="112"/>
  <c r="A9664" i="112" s="1"/>
  <c r="B9665" i="112"/>
  <c r="A9665" i="112" s="1"/>
  <c r="B9666" i="112"/>
  <c r="A9666" i="112" s="1"/>
  <c r="B9667" i="112"/>
  <c r="A9667" i="112" s="1"/>
  <c r="B9668" i="112"/>
  <c r="A9668" i="112" s="1"/>
  <c r="B9669" i="112"/>
  <c r="A9669" i="112" s="1"/>
  <c r="B9670" i="112"/>
  <c r="A9670" i="112" s="1"/>
  <c r="B9671" i="112"/>
  <c r="A9671" i="112" s="1"/>
  <c r="B9672" i="112"/>
  <c r="A9672" i="112" s="1"/>
  <c r="B9673" i="112"/>
  <c r="A9673" i="112" s="1"/>
  <c r="B9674" i="112"/>
  <c r="A9674" i="112" s="1"/>
  <c r="B9675" i="112"/>
  <c r="A9675" i="112" s="1"/>
  <c r="B9676" i="112"/>
  <c r="A9676" i="112" s="1"/>
  <c r="B9677" i="112"/>
  <c r="A9677" i="112" s="1"/>
  <c r="B9678" i="112"/>
  <c r="A9678" i="112" s="1"/>
  <c r="B9679" i="112"/>
  <c r="A9679" i="112" s="1"/>
  <c r="B9680" i="112"/>
  <c r="A9680" i="112" s="1"/>
  <c r="B9681" i="112"/>
  <c r="A9681" i="112" s="1"/>
  <c r="B9682" i="112"/>
  <c r="A9682" i="112" s="1"/>
  <c r="B9683" i="112"/>
  <c r="A9683" i="112" s="1"/>
  <c r="B9684" i="112"/>
  <c r="A9684" i="112" s="1"/>
  <c r="B9685" i="112"/>
  <c r="A9685" i="112" s="1"/>
  <c r="B9686" i="112"/>
  <c r="A9686" i="112" s="1"/>
  <c r="B9687" i="112"/>
  <c r="A9687" i="112" s="1"/>
  <c r="B9688" i="112"/>
  <c r="A9688" i="112" s="1"/>
  <c r="B9689" i="112"/>
  <c r="A9689" i="112" s="1"/>
  <c r="B9690" i="112"/>
  <c r="A9690" i="112" s="1"/>
  <c r="B9691" i="112"/>
  <c r="A9691" i="112" s="1"/>
  <c r="B9692" i="112"/>
  <c r="A9692" i="112" s="1"/>
  <c r="B9693" i="112"/>
  <c r="A9693" i="112" s="1"/>
  <c r="B9694" i="112"/>
  <c r="A9694" i="112" s="1"/>
  <c r="B9695" i="112"/>
  <c r="A9695" i="112" s="1"/>
  <c r="A9696" i="112"/>
  <c r="B9696" i="112"/>
  <c r="B9697" i="112"/>
  <c r="A9697" i="112" s="1"/>
  <c r="B9698" i="112"/>
  <c r="A9698" i="112" s="1"/>
  <c r="B9699" i="112"/>
  <c r="A9699" i="112" s="1"/>
  <c r="B9700" i="112"/>
  <c r="A9700" i="112" s="1"/>
  <c r="B9701" i="112"/>
  <c r="A9701" i="112" s="1"/>
  <c r="B9702" i="112"/>
  <c r="A9702" i="112" s="1"/>
  <c r="B9703" i="112"/>
  <c r="A9703" i="112" s="1"/>
  <c r="A9704" i="112"/>
  <c r="B9704" i="112"/>
  <c r="B9705" i="112"/>
  <c r="A9705" i="112" s="1"/>
  <c r="B9706" i="112"/>
  <c r="A9706" i="112" s="1"/>
  <c r="B9707" i="112"/>
  <c r="A9707" i="112" s="1"/>
  <c r="B9708" i="112"/>
  <c r="A9708" i="112" s="1"/>
  <c r="B9709" i="112"/>
  <c r="A9709" i="112" s="1"/>
  <c r="B9710" i="112"/>
  <c r="A9710" i="112" s="1"/>
  <c r="B9711" i="112"/>
  <c r="A9711" i="112" s="1"/>
  <c r="B9712" i="112"/>
  <c r="A9712" i="112" s="1"/>
  <c r="B9713" i="112"/>
  <c r="A9713" i="112" s="1"/>
  <c r="B9714" i="112"/>
  <c r="A9714" i="112" s="1"/>
  <c r="B9715" i="112"/>
  <c r="A9715" i="112" s="1"/>
  <c r="B9716" i="112"/>
  <c r="A9716" i="112" s="1"/>
  <c r="B9717" i="112"/>
  <c r="A9717" i="112" s="1"/>
  <c r="A9718" i="112"/>
  <c r="B9718" i="112"/>
  <c r="B9719" i="112"/>
  <c r="A9719" i="112" s="1"/>
  <c r="B9720" i="112"/>
  <c r="A9720" i="112" s="1"/>
  <c r="B9721" i="112"/>
  <c r="A9721" i="112" s="1"/>
  <c r="B9722" i="112"/>
  <c r="A9722" i="112" s="1"/>
  <c r="B9723" i="112"/>
  <c r="A9723" i="112" s="1"/>
  <c r="B9724" i="112"/>
  <c r="A9724" i="112" s="1"/>
  <c r="B9725" i="112"/>
  <c r="A9725" i="112" s="1"/>
  <c r="B9726" i="112"/>
  <c r="A9726" i="112" s="1"/>
  <c r="A9727" i="112"/>
  <c r="B9727" i="112"/>
  <c r="A9728" i="112"/>
  <c r="B9728" i="112"/>
  <c r="B9729" i="112"/>
  <c r="A9729" i="112" s="1"/>
  <c r="B9730" i="112"/>
  <c r="A9730" i="112" s="1"/>
  <c r="B9731" i="112"/>
  <c r="A9731" i="112" s="1"/>
  <c r="B9732" i="112"/>
  <c r="A9732" i="112" s="1"/>
  <c r="B9733" i="112"/>
  <c r="A9733" i="112" s="1"/>
  <c r="B9734" i="112"/>
  <c r="A9734" i="112" s="1"/>
  <c r="B9735" i="112"/>
  <c r="A9735" i="112" s="1"/>
  <c r="B9736" i="112"/>
  <c r="A9736" i="112" s="1"/>
  <c r="B9737" i="112"/>
  <c r="A9737" i="112" s="1"/>
  <c r="B9738" i="112"/>
  <c r="A9738" i="112" s="1"/>
  <c r="B9739" i="112"/>
  <c r="A9739" i="112" s="1"/>
  <c r="B9740" i="112"/>
  <c r="A9740" i="112" s="1"/>
  <c r="B9741" i="112"/>
  <c r="A9741" i="112" s="1"/>
  <c r="B9742" i="112"/>
  <c r="A9742" i="112" s="1"/>
  <c r="B9743" i="112"/>
  <c r="A9743" i="112" s="1"/>
  <c r="B9744" i="112"/>
  <c r="A9744" i="112" s="1"/>
  <c r="A9745" i="112"/>
  <c r="B9745" i="112"/>
  <c r="B9746" i="112"/>
  <c r="A9746" i="112" s="1"/>
  <c r="B9747" i="112"/>
  <c r="A9747" i="112" s="1"/>
  <c r="B9748" i="112"/>
  <c r="A9748" i="112" s="1"/>
  <c r="B9749" i="112"/>
  <c r="A9749" i="112" s="1"/>
  <c r="B9750" i="112"/>
  <c r="A9750" i="112" s="1"/>
  <c r="B9751" i="112"/>
  <c r="A9751" i="112" s="1"/>
  <c r="A9752" i="112"/>
  <c r="B9752" i="112"/>
  <c r="B9753" i="112"/>
  <c r="A9753" i="112" s="1"/>
  <c r="B9754" i="112"/>
  <c r="A9754" i="112" s="1"/>
  <c r="B9755" i="112"/>
  <c r="A9755" i="112" s="1"/>
  <c r="B9756" i="112"/>
  <c r="A9756" i="112" s="1"/>
  <c r="B9757" i="112"/>
  <c r="A9757" i="112" s="1"/>
  <c r="B9758" i="112"/>
  <c r="A9758" i="112" s="1"/>
  <c r="B9759" i="112"/>
  <c r="A9759" i="112" s="1"/>
  <c r="A9760" i="112"/>
  <c r="B9760" i="112"/>
  <c r="B9761" i="112"/>
  <c r="A9761" i="112" s="1"/>
  <c r="B9762" i="112"/>
  <c r="A9762" i="112" s="1"/>
  <c r="B9763" i="112"/>
  <c r="A9763" i="112" s="1"/>
  <c r="B9764" i="112"/>
  <c r="A9764" i="112" s="1"/>
  <c r="B9765" i="112"/>
  <c r="A9765" i="112" s="1"/>
  <c r="B9766" i="112"/>
  <c r="A9766" i="112" s="1"/>
  <c r="B9767" i="112"/>
  <c r="A9767" i="112" s="1"/>
  <c r="B9768" i="112"/>
  <c r="A9768" i="112" s="1"/>
  <c r="B9769" i="112"/>
  <c r="A9769" i="112" s="1"/>
  <c r="B9770" i="112"/>
  <c r="A9770" i="112" s="1"/>
  <c r="B9771" i="112"/>
  <c r="A9771" i="112" s="1"/>
  <c r="B9772" i="112"/>
  <c r="A9772" i="112" s="1"/>
  <c r="A9773" i="112"/>
  <c r="B9773" i="112"/>
  <c r="B9774" i="112"/>
  <c r="A9774" i="112" s="1"/>
  <c r="B9775" i="112"/>
  <c r="A9775" i="112" s="1"/>
  <c r="B9776" i="112"/>
  <c r="A9776" i="112" s="1"/>
  <c r="B9777" i="112"/>
  <c r="A9777" i="112" s="1"/>
  <c r="B9778" i="112"/>
  <c r="A9778" i="112" s="1"/>
  <c r="B9779" i="112"/>
  <c r="A9779" i="112" s="1"/>
  <c r="B9780" i="112"/>
  <c r="A9780" i="112" s="1"/>
  <c r="B9781" i="112"/>
  <c r="A9781" i="112" s="1"/>
  <c r="B9782" i="112"/>
  <c r="A9782" i="112" s="1"/>
  <c r="B9783" i="112"/>
  <c r="A9783" i="112" s="1"/>
  <c r="B9784" i="112"/>
  <c r="A9784" i="112" s="1"/>
  <c r="B9785" i="112"/>
  <c r="A9785" i="112" s="1"/>
  <c r="B9786" i="112"/>
  <c r="A9786" i="112" s="1"/>
  <c r="B9787" i="112"/>
  <c r="A9787" i="112" s="1"/>
  <c r="B9788" i="112"/>
  <c r="A9788" i="112" s="1"/>
  <c r="B9789" i="112"/>
  <c r="A9789" i="112" s="1"/>
  <c r="B9790" i="112"/>
  <c r="A9790" i="112" s="1"/>
  <c r="B9791" i="112"/>
  <c r="A9791" i="112" s="1"/>
  <c r="B9792" i="112"/>
  <c r="A9792" i="112" s="1"/>
  <c r="B9793" i="112"/>
  <c r="A9793" i="112" s="1"/>
  <c r="B9794" i="112"/>
  <c r="A9794" i="112" s="1"/>
  <c r="B9795" i="112"/>
  <c r="A9795" i="112" s="1"/>
  <c r="B9796" i="112"/>
  <c r="A9796" i="112" s="1"/>
  <c r="B9797" i="112"/>
  <c r="A9797" i="112" s="1"/>
  <c r="B9798" i="112"/>
  <c r="A9798" i="112" s="1"/>
  <c r="B9799" i="112"/>
  <c r="A9799" i="112" s="1"/>
  <c r="A9800" i="112"/>
  <c r="B9800" i="112"/>
  <c r="B9801" i="112"/>
  <c r="A9801" i="112" s="1"/>
  <c r="B9802" i="112"/>
  <c r="A9802" i="112" s="1"/>
  <c r="B9803" i="112"/>
  <c r="A9803" i="112" s="1"/>
  <c r="B9804" i="112"/>
  <c r="A9804" i="112" s="1"/>
  <c r="B9805" i="112"/>
  <c r="A9805" i="112" s="1"/>
  <c r="B9806" i="112"/>
  <c r="A9806" i="112" s="1"/>
  <c r="A9807" i="112"/>
  <c r="B9807" i="112"/>
  <c r="B9808" i="112"/>
  <c r="A9808" i="112" s="1"/>
  <c r="B9809" i="112"/>
  <c r="A9809" i="112" s="1"/>
  <c r="B9810" i="112"/>
  <c r="A9810" i="112" s="1"/>
  <c r="B9811" i="112"/>
  <c r="A9811" i="112" s="1"/>
  <c r="B9812" i="112"/>
  <c r="A9812" i="112" s="1"/>
  <c r="B9813" i="112"/>
  <c r="A9813" i="112" s="1"/>
  <c r="B9814" i="112"/>
  <c r="A9814" i="112" s="1"/>
  <c r="B9815" i="112"/>
  <c r="A9815" i="112" s="1"/>
  <c r="B9816" i="112"/>
  <c r="A9816" i="112" s="1"/>
  <c r="A9817" i="112"/>
  <c r="B9817" i="112"/>
  <c r="B9818" i="112"/>
  <c r="A9818" i="112" s="1"/>
  <c r="B9819" i="112"/>
  <c r="A9819" i="112" s="1"/>
  <c r="B9820" i="112"/>
  <c r="A9820" i="112" s="1"/>
  <c r="B9821" i="112"/>
  <c r="A9821" i="112" s="1"/>
  <c r="B9822" i="112"/>
  <c r="A9822" i="112" s="1"/>
  <c r="B9823" i="112"/>
  <c r="A9823" i="112" s="1"/>
  <c r="B9824" i="112"/>
  <c r="A9824" i="112" s="1"/>
  <c r="B9825" i="112"/>
  <c r="A9825" i="112" s="1"/>
  <c r="B9826" i="112"/>
  <c r="A9826" i="112" s="1"/>
  <c r="B9827" i="112"/>
  <c r="A9827" i="112" s="1"/>
  <c r="B9828" i="112"/>
  <c r="A9828" i="112" s="1"/>
  <c r="B9829" i="112"/>
  <c r="A9829" i="112" s="1"/>
  <c r="B9830" i="112"/>
  <c r="A9830" i="112" s="1"/>
  <c r="B9831" i="112"/>
  <c r="A9831" i="112" s="1"/>
  <c r="B9832" i="112"/>
  <c r="A9832" i="112" s="1"/>
  <c r="B9833" i="112"/>
  <c r="A9833" i="112" s="1"/>
  <c r="B9834" i="112"/>
  <c r="A9834" i="112" s="1"/>
  <c r="B9835" i="112"/>
  <c r="A9835" i="112" s="1"/>
  <c r="B9836" i="112"/>
  <c r="A9836" i="112" s="1"/>
  <c r="B9837" i="112"/>
  <c r="A9837" i="112" s="1"/>
  <c r="B9838" i="112"/>
  <c r="A9838" i="112" s="1"/>
  <c r="B9839" i="112"/>
  <c r="A9839" i="112" s="1"/>
  <c r="B9840" i="112"/>
  <c r="A9840" i="112" s="1"/>
  <c r="B9841" i="112"/>
  <c r="A9841" i="112" s="1"/>
  <c r="B9842" i="112"/>
  <c r="A9842" i="112" s="1"/>
  <c r="B9843" i="112"/>
  <c r="A9843" i="112" s="1"/>
  <c r="B9844" i="112"/>
  <c r="A9844" i="112" s="1"/>
  <c r="B9845" i="112"/>
  <c r="A9845" i="112" s="1"/>
  <c r="A9846" i="112"/>
  <c r="B9846" i="112"/>
  <c r="B9847" i="112"/>
  <c r="A9847" i="112" s="1"/>
  <c r="B9848" i="112"/>
  <c r="A9848" i="112" s="1"/>
  <c r="B9849" i="112"/>
  <c r="A9849" i="112" s="1"/>
  <c r="B9850" i="112"/>
  <c r="A9850" i="112" s="1"/>
  <c r="B9851" i="112"/>
  <c r="A9851" i="112" s="1"/>
  <c r="B9852" i="112"/>
  <c r="A9852" i="112" s="1"/>
  <c r="B9853" i="112"/>
  <c r="A9853" i="112" s="1"/>
  <c r="B9854" i="112"/>
  <c r="A9854" i="112" s="1"/>
  <c r="B9855" i="112"/>
  <c r="A9855" i="112" s="1"/>
  <c r="B9856" i="112"/>
  <c r="A9856" i="112" s="1"/>
  <c r="B9857" i="112"/>
  <c r="A9857" i="112" s="1"/>
  <c r="B9858" i="112"/>
  <c r="A9858" i="112" s="1"/>
  <c r="B9859" i="112"/>
  <c r="A9859" i="112" s="1"/>
  <c r="B9860" i="112"/>
  <c r="A9860" i="112" s="1"/>
  <c r="B9861" i="112"/>
  <c r="A9861" i="112" s="1"/>
  <c r="B9862" i="112"/>
  <c r="A9862" i="112" s="1"/>
  <c r="B9863" i="112"/>
  <c r="A9863" i="112" s="1"/>
  <c r="A9864" i="112"/>
  <c r="B9864" i="112"/>
  <c r="B9865" i="112"/>
  <c r="A9865" i="112" s="1"/>
  <c r="B9866" i="112"/>
  <c r="A9866" i="112" s="1"/>
  <c r="B9867" i="112"/>
  <c r="A9867" i="112" s="1"/>
  <c r="B9868" i="112"/>
  <c r="A9868" i="112" s="1"/>
  <c r="B9869" i="112"/>
  <c r="A9869" i="112" s="1"/>
  <c r="B9870" i="112"/>
  <c r="A9870" i="112" s="1"/>
  <c r="A9871" i="112"/>
  <c r="B9871" i="112"/>
  <c r="B9872" i="112"/>
  <c r="A9872" i="112" s="1"/>
  <c r="B9873" i="112"/>
  <c r="A9873" i="112" s="1"/>
  <c r="B9874" i="112"/>
  <c r="A9874" i="112" s="1"/>
  <c r="B9875" i="112"/>
  <c r="A9875" i="112" s="1"/>
  <c r="B9876" i="112"/>
  <c r="A9876" i="112" s="1"/>
  <c r="B9877" i="112"/>
  <c r="A9877" i="112" s="1"/>
  <c r="B9878" i="112"/>
  <c r="A9878" i="112" s="1"/>
  <c r="B9879" i="112"/>
  <c r="A9879" i="112" s="1"/>
  <c r="B9880" i="112"/>
  <c r="A9880" i="112" s="1"/>
  <c r="B9881" i="112"/>
  <c r="A9881" i="112" s="1"/>
  <c r="B9882" i="112"/>
  <c r="A9882" i="112" s="1"/>
  <c r="B9883" i="112"/>
  <c r="A9883" i="112" s="1"/>
  <c r="B9884" i="112"/>
  <c r="A9884" i="112" s="1"/>
  <c r="B9885" i="112"/>
  <c r="A9885" i="112" s="1"/>
  <c r="B9886" i="112"/>
  <c r="A9886" i="112" s="1"/>
  <c r="B9887" i="112"/>
  <c r="A9887" i="112" s="1"/>
  <c r="B9888" i="112"/>
  <c r="A9888" i="112" s="1"/>
  <c r="B9889" i="112"/>
  <c r="A9889" i="112" s="1"/>
  <c r="B9890" i="112"/>
  <c r="A9890" i="112" s="1"/>
  <c r="B9891" i="112"/>
  <c r="A9891" i="112" s="1"/>
  <c r="B9892" i="112"/>
  <c r="A9892" i="112" s="1"/>
  <c r="B9893" i="112"/>
  <c r="A9893" i="112" s="1"/>
  <c r="B9894" i="112"/>
  <c r="A9894" i="112" s="1"/>
  <c r="B9895" i="112"/>
  <c r="A9895" i="112" s="1"/>
  <c r="B9896" i="112"/>
  <c r="A9896" i="112" s="1"/>
  <c r="B9897" i="112"/>
  <c r="A9897" i="112" s="1"/>
  <c r="A9898" i="112"/>
  <c r="B9898" i="112"/>
  <c r="B9899" i="112"/>
  <c r="A9899" i="112" s="1"/>
  <c r="B9900" i="112"/>
  <c r="A9900" i="112" s="1"/>
  <c r="B9901" i="112"/>
  <c r="A9901" i="112" s="1"/>
  <c r="B9902" i="112"/>
  <c r="A9902" i="112" s="1"/>
  <c r="B9903" i="112"/>
  <c r="A9903" i="112" s="1"/>
  <c r="A9904" i="112"/>
  <c r="B9904" i="112"/>
  <c r="B9905" i="112"/>
  <c r="A9905" i="112" s="1"/>
  <c r="B9906" i="112"/>
  <c r="A9906" i="112" s="1"/>
  <c r="B9907" i="112"/>
  <c r="A9907" i="112" s="1"/>
  <c r="B9908" i="112"/>
  <c r="A9908" i="112" s="1"/>
  <c r="B9909" i="112"/>
  <c r="A9909" i="112" s="1"/>
  <c r="A9910" i="112"/>
  <c r="B9910" i="112"/>
  <c r="B9911" i="112"/>
  <c r="A9911" i="112" s="1"/>
  <c r="B9912" i="112"/>
  <c r="A9912" i="112" s="1"/>
  <c r="B9913" i="112"/>
  <c r="A9913" i="112" s="1"/>
  <c r="B9914" i="112"/>
  <c r="A9914" i="112" s="1"/>
  <c r="B9915" i="112"/>
  <c r="A9915" i="112" s="1"/>
  <c r="B9916" i="112"/>
  <c r="A9916" i="112" s="1"/>
  <c r="A9917" i="112"/>
  <c r="B9917" i="112"/>
  <c r="B9918" i="112"/>
  <c r="A9918" i="112" s="1"/>
  <c r="B9919" i="112"/>
  <c r="A9919" i="112" s="1"/>
  <c r="B9920" i="112"/>
  <c r="A9920" i="112" s="1"/>
  <c r="B9921" i="112"/>
  <c r="A9921" i="112" s="1"/>
  <c r="B9922" i="112"/>
  <c r="A9922" i="112" s="1"/>
  <c r="B9923" i="112"/>
  <c r="A9923" i="112" s="1"/>
  <c r="B9924" i="112"/>
  <c r="A9924" i="112" s="1"/>
  <c r="B9925" i="112"/>
  <c r="A9925" i="112" s="1"/>
  <c r="B9926" i="112"/>
  <c r="A9926" i="112" s="1"/>
  <c r="B9927" i="112"/>
  <c r="A9927" i="112" s="1"/>
  <c r="B9928" i="112"/>
  <c r="A9928" i="112" s="1"/>
  <c r="B9929" i="112"/>
  <c r="A9929" i="112" s="1"/>
  <c r="B9930" i="112"/>
  <c r="A9930" i="112" s="1"/>
  <c r="B9931" i="112"/>
  <c r="A9931" i="112" s="1"/>
  <c r="B9932" i="112"/>
  <c r="A9932" i="112" s="1"/>
  <c r="B9933" i="112"/>
  <c r="A9933" i="112" s="1"/>
  <c r="B9934" i="112"/>
  <c r="A9934" i="112" s="1"/>
  <c r="B9935" i="112"/>
  <c r="A9935" i="112" s="1"/>
  <c r="B9936" i="112"/>
  <c r="A9936" i="112" s="1"/>
  <c r="B9937" i="112"/>
  <c r="A9937" i="112" s="1"/>
  <c r="B9938" i="112"/>
  <c r="A9938" i="112" s="1"/>
  <c r="B9939" i="112"/>
  <c r="A9939" i="112" s="1"/>
  <c r="B9940" i="112"/>
  <c r="A9940" i="112" s="1"/>
  <c r="B9941" i="112"/>
  <c r="A9941" i="112" s="1"/>
  <c r="B9942" i="112"/>
  <c r="A9942" i="112" s="1"/>
  <c r="B9943" i="112"/>
  <c r="A9943" i="112" s="1"/>
  <c r="B9944" i="112"/>
  <c r="A9944" i="112" s="1"/>
  <c r="B9945" i="112"/>
  <c r="A9945" i="112" s="1"/>
  <c r="B9946" i="112"/>
  <c r="A9946" i="112" s="1"/>
  <c r="B9947" i="112"/>
  <c r="A9947" i="112" s="1"/>
  <c r="B9948" i="112"/>
  <c r="A9948" i="112" s="1"/>
  <c r="B9949" i="112"/>
  <c r="A9949" i="112" s="1"/>
  <c r="B9950" i="112"/>
  <c r="A9950" i="112" s="1"/>
  <c r="B9951" i="112"/>
  <c r="A9951" i="112" s="1"/>
  <c r="B9952" i="112"/>
  <c r="A9952" i="112" s="1"/>
  <c r="B9953" i="112"/>
  <c r="A9953" i="112" s="1"/>
  <c r="B9954" i="112"/>
  <c r="A9954" i="112" s="1"/>
  <c r="B9955" i="112"/>
  <c r="A9955" i="112" s="1"/>
  <c r="B9956" i="112"/>
  <c r="A9956" i="112" s="1"/>
  <c r="B9957" i="112"/>
  <c r="A9957" i="112" s="1"/>
  <c r="B9958" i="112"/>
  <c r="A9958" i="112" s="1"/>
  <c r="B9959" i="112"/>
  <c r="A9959" i="112" s="1"/>
  <c r="B9960" i="112"/>
  <c r="A9960" i="112" s="1"/>
  <c r="B9961" i="112"/>
  <c r="A9961" i="112" s="1"/>
  <c r="A9962" i="112"/>
  <c r="B9962" i="112"/>
  <c r="B9963" i="112"/>
  <c r="A9963" i="112" s="1"/>
  <c r="B9964" i="112"/>
  <c r="A9964" i="112" s="1"/>
  <c r="B9965" i="112"/>
  <c r="A9965" i="112" s="1"/>
  <c r="B9966" i="112"/>
  <c r="A9966" i="112" s="1"/>
  <c r="B9967" i="112"/>
  <c r="A9967" i="112" s="1"/>
  <c r="B9968" i="112"/>
  <c r="A9968" i="112" s="1"/>
  <c r="B9969" i="112"/>
  <c r="A9969" i="112" s="1"/>
  <c r="B9970" i="112"/>
  <c r="A9970" i="112" s="1"/>
  <c r="B9971" i="112"/>
  <c r="A9971" i="112" s="1"/>
  <c r="B9972" i="112"/>
  <c r="A9972" i="112" s="1"/>
  <c r="B9973" i="112"/>
  <c r="A9973" i="112" s="1"/>
  <c r="B9974" i="112"/>
  <c r="A9974" i="112" s="1"/>
  <c r="B9975" i="112"/>
  <c r="A9975" i="112" s="1"/>
  <c r="A9976" i="112"/>
  <c r="B9976" i="112"/>
  <c r="B9977" i="112"/>
  <c r="A9977" i="112" s="1"/>
  <c r="B9978" i="112"/>
  <c r="A9978" i="112" s="1"/>
  <c r="B9979" i="112"/>
  <c r="A9979" i="112" s="1"/>
  <c r="B9980" i="112"/>
  <c r="A9980" i="112" s="1"/>
  <c r="B9981" i="112"/>
  <c r="A9981" i="112" s="1"/>
  <c r="A9982" i="112"/>
  <c r="B9982" i="112"/>
  <c r="B9983" i="112"/>
  <c r="A9983" i="112" s="1"/>
  <c r="B9984" i="112"/>
  <c r="A9984" i="112" s="1"/>
  <c r="B9985" i="112"/>
  <c r="A9985" i="112" s="1"/>
  <c r="B9986" i="112"/>
  <c r="A9986" i="112" s="1"/>
  <c r="B9987" i="112"/>
  <c r="A9987" i="112" s="1"/>
  <c r="B9988" i="112"/>
  <c r="A9988" i="112" s="1"/>
  <c r="B9989" i="112"/>
  <c r="A9989" i="112" s="1"/>
  <c r="B9990" i="112"/>
  <c r="A9990" i="112" s="1"/>
  <c r="B9991" i="112"/>
  <c r="A9991" i="112" s="1"/>
  <c r="B9992" i="112"/>
  <c r="A9992" i="112" s="1"/>
  <c r="B9993" i="112"/>
  <c r="A9993" i="112" s="1"/>
  <c r="B9994" i="112"/>
  <c r="A9994" i="112" s="1"/>
  <c r="B9995" i="112"/>
  <c r="A9995" i="112" s="1"/>
  <c r="B9996" i="112"/>
  <c r="A9996" i="112" s="1"/>
  <c r="B9997" i="112"/>
  <c r="A9997" i="112" s="1"/>
  <c r="B9998" i="112"/>
  <c r="A9998" i="112" s="1"/>
  <c r="B9999" i="112"/>
  <c r="A9999" i="112" s="1"/>
  <c r="B10000" i="112"/>
  <c r="A10000" i="112" s="1"/>
  <c r="B10001" i="112"/>
  <c r="A10001" i="112" s="1"/>
  <c r="B10002" i="112"/>
  <c r="A10002" i="112" s="1"/>
  <c r="B10003" i="112"/>
  <c r="A10003" i="112" s="1"/>
  <c r="B10004" i="112"/>
  <c r="A10004" i="112" s="1"/>
  <c r="B10005" i="112"/>
  <c r="A10005" i="112" s="1"/>
  <c r="B10006" i="112"/>
  <c r="A10006" i="112" s="1"/>
  <c r="B10007" i="112"/>
  <c r="A10007" i="112" s="1"/>
  <c r="B10008" i="112"/>
  <c r="A10008" i="112" s="1"/>
  <c r="B10009" i="112"/>
  <c r="A10009" i="112" s="1"/>
  <c r="B10010" i="112"/>
  <c r="A10010" i="112" s="1"/>
  <c r="B10011" i="112"/>
  <c r="A10011" i="112" s="1"/>
  <c r="B10012" i="112"/>
  <c r="A10012" i="112" s="1"/>
  <c r="B10013" i="112"/>
  <c r="A10013" i="112" s="1"/>
  <c r="B10014" i="112"/>
  <c r="A10014" i="112" s="1"/>
  <c r="B10015" i="112"/>
  <c r="A10015" i="112" s="1"/>
  <c r="A10016" i="112"/>
  <c r="B10016" i="112"/>
  <c r="B10017" i="112"/>
  <c r="A10017" i="112" s="1"/>
  <c r="B10018" i="112"/>
  <c r="A10018" i="112" s="1"/>
  <c r="B10019" i="112"/>
  <c r="A10019" i="112" s="1"/>
  <c r="B10020" i="112"/>
  <c r="A10020" i="112" s="1"/>
  <c r="B10021" i="112"/>
  <c r="A10021" i="112" s="1"/>
  <c r="B10022" i="112"/>
  <c r="A10022" i="112" s="1"/>
  <c r="B10023" i="112"/>
  <c r="A10023" i="112" s="1"/>
  <c r="B10024" i="112"/>
  <c r="A10024" i="112" s="1"/>
  <c r="B10025" i="112"/>
  <c r="A10025" i="112" s="1"/>
  <c r="B10026" i="112"/>
  <c r="A10026" i="112" s="1"/>
  <c r="B10027" i="112"/>
  <c r="A10027" i="112" s="1"/>
  <c r="B10028" i="112"/>
  <c r="A10028" i="112" s="1"/>
  <c r="B10029" i="112"/>
  <c r="A10029" i="112" s="1"/>
  <c r="B10030" i="112"/>
  <c r="A10030" i="112" s="1"/>
  <c r="B10031" i="112"/>
  <c r="A10031" i="112" s="1"/>
  <c r="A10032" i="112"/>
  <c r="B10032" i="112"/>
  <c r="B10033" i="112"/>
  <c r="A10033" i="112" s="1"/>
  <c r="B10034" i="112"/>
  <c r="A10034" i="112" s="1"/>
  <c r="B10035" i="112"/>
  <c r="A10035" i="112" s="1"/>
  <c r="B10036" i="112"/>
  <c r="A10036" i="112" s="1"/>
  <c r="B10037" i="112"/>
  <c r="A10037" i="112" s="1"/>
  <c r="B10038" i="112"/>
  <c r="A10038" i="112" s="1"/>
  <c r="B10039" i="112"/>
  <c r="A10039" i="112" s="1"/>
  <c r="B10040" i="112"/>
  <c r="A10040" i="112" s="1"/>
  <c r="B10041" i="112"/>
  <c r="A10041" i="112" s="1"/>
  <c r="B10042" i="112"/>
  <c r="A10042" i="112" s="1"/>
  <c r="B10043" i="112"/>
  <c r="A10043" i="112" s="1"/>
  <c r="B10044" i="112"/>
  <c r="A10044" i="112" s="1"/>
  <c r="B10045" i="112"/>
  <c r="A10045" i="112" s="1"/>
  <c r="B10046" i="112"/>
  <c r="A10046" i="112" s="1"/>
  <c r="A10047" i="112"/>
  <c r="B10047" i="112"/>
  <c r="B10048" i="112"/>
  <c r="A10048" i="112" s="1"/>
  <c r="B10049" i="112"/>
  <c r="A10049" i="112" s="1"/>
  <c r="B10050" i="112"/>
  <c r="A10050" i="112" s="1"/>
  <c r="B10051" i="112"/>
  <c r="A10051" i="112" s="1"/>
  <c r="B10052" i="112"/>
  <c r="A10052" i="112" s="1"/>
  <c r="B10053" i="112"/>
  <c r="A10053" i="112" s="1"/>
  <c r="A10054" i="112"/>
  <c r="B10054" i="112"/>
  <c r="B10055" i="112"/>
  <c r="A10055" i="112" s="1"/>
  <c r="B10056" i="112"/>
  <c r="A10056" i="112" s="1"/>
  <c r="B10057" i="112"/>
  <c r="A10057" i="112" s="1"/>
  <c r="B10058" i="112"/>
  <c r="A10058" i="112" s="1"/>
  <c r="B10059" i="112"/>
  <c r="A10059" i="112" s="1"/>
  <c r="B10060" i="112"/>
  <c r="A10060" i="112" s="1"/>
  <c r="B10061" i="112"/>
  <c r="A10061" i="112" s="1"/>
  <c r="B10062" i="112"/>
  <c r="A10062" i="112" s="1"/>
  <c r="B10063" i="112"/>
  <c r="A10063" i="112" s="1"/>
  <c r="B10064" i="112"/>
  <c r="A10064" i="112" s="1"/>
  <c r="B10065" i="112"/>
  <c r="A10065" i="112" s="1"/>
  <c r="B10066" i="112"/>
  <c r="A10066" i="112" s="1"/>
  <c r="B10067" i="112"/>
  <c r="A10067" i="112" s="1"/>
  <c r="B10068" i="112"/>
  <c r="A10068" i="112" s="1"/>
  <c r="B10069" i="112"/>
  <c r="A10069" i="112" s="1"/>
  <c r="B10070" i="112"/>
  <c r="A10070" i="112" s="1"/>
  <c r="B10071" i="112"/>
  <c r="A10071" i="112" s="1"/>
  <c r="B10072" i="112"/>
  <c r="A10072" i="112" s="1"/>
  <c r="B10073" i="112"/>
  <c r="A10073" i="112" s="1"/>
  <c r="B10074" i="112"/>
  <c r="A10074" i="112" s="1"/>
  <c r="B10075" i="112"/>
  <c r="A10075" i="112" s="1"/>
  <c r="B10076" i="112"/>
  <c r="A10076" i="112" s="1"/>
  <c r="B10077" i="112"/>
  <c r="A10077" i="112" s="1"/>
  <c r="B10078" i="112"/>
  <c r="A10078" i="112" s="1"/>
  <c r="B10079" i="112"/>
  <c r="A10079" i="112" s="1"/>
  <c r="B10080" i="112"/>
  <c r="A10080" i="112" s="1"/>
  <c r="B10081" i="112"/>
  <c r="A10081" i="112" s="1"/>
  <c r="B10082" i="112"/>
  <c r="A10082" i="112" s="1"/>
  <c r="B10083" i="112"/>
  <c r="A10083" i="112" s="1"/>
  <c r="B10084" i="112"/>
  <c r="A10084" i="112" s="1"/>
  <c r="B10085" i="112"/>
  <c r="A10085" i="112" s="1"/>
  <c r="B10086" i="112"/>
  <c r="A10086" i="112" s="1"/>
  <c r="B10087" i="112"/>
  <c r="A10087" i="112" s="1"/>
  <c r="B10088" i="112"/>
  <c r="A10088" i="112" s="1"/>
  <c r="B10089" i="112"/>
  <c r="A10089" i="112" s="1"/>
  <c r="B10090" i="112"/>
  <c r="A10090" i="112" s="1"/>
  <c r="B10091" i="112"/>
  <c r="A10091" i="112" s="1"/>
  <c r="B10092" i="112"/>
  <c r="A10092" i="112" s="1"/>
  <c r="B10093" i="112"/>
  <c r="A10093" i="112" s="1"/>
  <c r="B10094" i="112"/>
  <c r="A10094" i="112" s="1"/>
  <c r="B10095" i="112"/>
  <c r="A10095" i="112" s="1"/>
  <c r="A10096" i="112"/>
  <c r="B10096" i="112"/>
  <c r="B10097" i="112"/>
  <c r="A10097" i="112" s="1"/>
  <c r="B10098" i="112"/>
  <c r="A10098" i="112" s="1"/>
  <c r="B10099" i="112"/>
  <c r="A10099" i="112" s="1"/>
  <c r="B10100" i="112"/>
  <c r="A10100" i="112" s="1"/>
  <c r="B10101" i="112"/>
  <c r="A10101" i="112" s="1"/>
  <c r="B10102" i="112"/>
  <c r="A10102" i="112" s="1"/>
  <c r="B10103" i="112"/>
  <c r="A10103" i="112" s="1"/>
  <c r="B10104" i="112"/>
  <c r="A10104" i="112" s="1"/>
  <c r="B10105" i="112"/>
  <c r="A10105" i="112" s="1"/>
  <c r="B10106" i="112"/>
  <c r="A10106" i="112" s="1"/>
  <c r="B10107" i="112"/>
  <c r="A10107" i="112" s="1"/>
  <c r="B10108" i="112"/>
  <c r="A10108" i="112" s="1"/>
  <c r="B10109" i="112"/>
  <c r="A10109" i="112" s="1"/>
  <c r="B10110" i="112"/>
  <c r="A10110" i="112" s="1"/>
  <c r="B10111" i="112"/>
  <c r="A10111" i="112" s="1"/>
  <c r="B10112" i="112"/>
  <c r="A10112" i="112" s="1"/>
  <c r="B10113" i="112"/>
  <c r="A10113" i="112" s="1"/>
  <c r="B10114" i="112"/>
  <c r="A10114" i="112" s="1"/>
  <c r="B10115" i="112"/>
  <c r="A10115" i="112" s="1"/>
  <c r="B10116" i="112"/>
  <c r="A10116" i="112" s="1"/>
  <c r="B10117" i="112"/>
  <c r="A10117" i="112" s="1"/>
  <c r="B10118" i="112"/>
  <c r="A10118" i="112" s="1"/>
  <c r="B10119" i="112"/>
  <c r="A10119" i="112" s="1"/>
  <c r="B10120" i="112"/>
  <c r="A10120" i="112" s="1"/>
  <c r="A10121" i="112"/>
  <c r="B10121" i="112"/>
  <c r="B10122" i="112"/>
  <c r="A10122" i="112" s="1"/>
  <c r="B10123" i="112"/>
  <c r="A10123" i="112" s="1"/>
  <c r="B10124" i="112"/>
  <c r="A10124" i="112" s="1"/>
  <c r="B10125" i="112"/>
  <c r="A10125" i="112" s="1"/>
  <c r="A10126" i="112"/>
  <c r="B10126" i="112"/>
  <c r="B10127" i="112"/>
  <c r="A10127" i="112" s="1"/>
  <c r="B10128" i="112"/>
  <c r="A10128" i="112" s="1"/>
  <c r="B10129" i="112"/>
  <c r="A10129" i="112" s="1"/>
  <c r="B10130" i="112"/>
  <c r="A10130" i="112" s="1"/>
  <c r="B10131" i="112"/>
  <c r="A10131" i="112" s="1"/>
  <c r="B10132" i="112"/>
  <c r="A10132" i="112" s="1"/>
  <c r="B10133" i="112"/>
  <c r="A10133" i="112" s="1"/>
  <c r="B10134" i="112"/>
  <c r="A10134" i="112" s="1"/>
  <c r="B10135" i="112"/>
  <c r="A10135" i="112" s="1"/>
  <c r="B10136" i="112"/>
  <c r="A10136" i="112" s="1"/>
  <c r="A10137" i="112"/>
  <c r="B10137" i="112"/>
  <c r="B10138" i="112"/>
  <c r="A10138" i="112" s="1"/>
  <c r="B10139" i="112"/>
  <c r="A10139" i="112" s="1"/>
  <c r="B10140" i="112"/>
  <c r="A10140" i="112" s="1"/>
  <c r="B10141" i="112"/>
  <c r="A10141" i="112" s="1"/>
  <c r="B10142" i="112"/>
  <c r="A10142" i="112" s="1"/>
  <c r="A10143" i="112"/>
  <c r="B10143" i="112"/>
  <c r="B10144" i="112"/>
  <c r="A10144" i="112" s="1"/>
  <c r="B10145" i="112"/>
  <c r="A10145" i="112" s="1"/>
  <c r="B10146" i="112"/>
  <c r="A10146" i="112" s="1"/>
  <c r="B10147" i="112"/>
  <c r="A10147" i="112" s="1"/>
  <c r="B10148" i="112"/>
  <c r="A10148" i="112" s="1"/>
  <c r="A10149" i="112"/>
  <c r="B10149" i="112"/>
  <c r="B10150" i="112"/>
  <c r="A10150" i="112" s="1"/>
  <c r="B10151" i="112"/>
  <c r="A10151" i="112" s="1"/>
  <c r="B10152" i="112"/>
  <c r="A10152" i="112" s="1"/>
  <c r="B10153" i="112"/>
  <c r="A10153" i="112" s="1"/>
  <c r="A10154" i="112"/>
  <c r="B10154" i="112"/>
  <c r="B10155" i="112"/>
  <c r="A10155" i="112" s="1"/>
  <c r="B10156" i="112"/>
  <c r="A10156" i="112" s="1"/>
  <c r="B10157" i="112"/>
  <c r="A10157" i="112" s="1"/>
  <c r="B10158" i="112"/>
  <c r="A10158" i="112" s="1"/>
  <c r="B10159" i="112"/>
  <c r="A10159" i="112" s="1"/>
  <c r="B10160" i="112"/>
  <c r="A10160" i="112" s="1"/>
  <c r="B10161" i="112"/>
  <c r="A10161" i="112" s="1"/>
  <c r="B10162" i="112"/>
  <c r="A10162" i="112" s="1"/>
  <c r="B10163" i="112"/>
  <c r="A10163" i="112" s="1"/>
  <c r="B10164" i="112"/>
  <c r="A10164" i="112" s="1"/>
  <c r="B10165" i="112"/>
  <c r="A10165" i="112" s="1"/>
  <c r="A10166" i="112"/>
  <c r="B10166" i="112"/>
  <c r="B10167" i="112"/>
  <c r="A10167" i="112" s="1"/>
  <c r="A10168" i="112"/>
  <c r="B10168" i="112"/>
  <c r="B10169" i="112"/>
  <c r="A10169" i="112" s="1"/>
  <c r="B10170" i="112"/>
  <c r="A10170" i="112" s="1"/>
  <c r="A10171" i="112"/>
  <c r="B10171" i="112"/>
  <c r="B10172" i="112"/>
  <c r="A10172" i="112" s="1"/>
  <c r="B10173" i="112"/>
  <c r="A10173" i="112" s="1"/>
  <c r="B10174" i="112"/>
  <c r="A10174" i="112" s="1"/>
  <c r="B10175" i="112"/>
  <c r="A10175" i="112" s="1"/>
  <c r="B10176" i="112"/>
  <c r="A10176" i="112" s="1"/>
  <c r="A10177" i="112"/>
  <c r="B10177" i="112"/>
  <c r="A10178" i="112"/>
  <c r="B10178" i="112"/>
  <c r="B10179" i="112"/>
  <c r="A10179" i="112" s="1"/>
  <c r="B10180" i="112"/>
  <c r="A10180" i="112" s="1"/>
  <c r="B10181" i="112"/>
  <c r="A10181" i="112" s="1"/>
  <c r="B10182" i="112"/>
  <c r="A10182" i="112" s="1"/>
  <c r="A10183" i="112"/>
  <c r="B10183" i="112"/>
  <c r="B10184" i="112"/>
  <c r="A10184" i="112" s="1"/>
  <c r="B10185" i="112"/>
  <c r="A10185" i="112" s="1"/>
  <c r="B10186" i="112"/>
  <c r="A10186" i="112" s="1"/>
  <c r="B10187" i="112"/>
  <c r="A10187" i="112" s="1"/>
  <c r="B10188" i="112"/>
  <c r="A10188" i="112" s="1"/>
  <c r="B10189" i="112"/>
  <c r="A10189" i="112" s="1"/>
  <c r="B10190" i="112"/>
  <c r="A10190" i="112" s="1"/>
  <c r="B10191" i="112"/>
  <c r="A10191" i="112" s="1"/>
  <c r="A10192" i="112"/>
  <c r="B10192" i="112"/>
  <c r="B10193" i="112"/>
  <c r="A10193" i="112" s="1"/>
  <c r="B10194" i="112"/>
  <c r="A10194" i="112" s="1"/>
  <c r="B10195" i="112"/>
  <c r="A10195" i="112" s="1"/>
  <c r="B10196" i="112"/>
  <c r="A10196" i="112" s="1"/>
  <c r="B10197" i="112"/>
  <c r="A10197" i="112" s="1"/>
  <c r="B10198" i="112"/>
  <c r="A10198" i="112" s="1"/>
  <c r="B10199" i="112"/>
  <c r="A10199" i="112" s="1"/>
  <c r="B10200" i="112"/>
  <c r="A10200" i="112" s="1"/>
  <c r="A10201" i="112"/>
  <c r="B10201" i="112"/>
  <c r="B10202" i="112"/>
  <c r="A10202" i="112" s="1"/>
  <c r="B10203" i="112"/>
  <c r="A10203" i="112" s="1"/>
  <c r="B10204" i="112"/>
  <c r="A10204" i="112" s="1"/>
  <c r="B10205" i="112"/>
  <c r="A10205" i="112" s="1"/>
  <c r="B10206" i="112"/>
  <c r="A10206" i="112" s="1"/>
  <c r="B10207" i="112"/>
  <c r="A10207" i="112" s="1"/>
  <c r="B10208" i="112"/>
  <c r="A10208" i="112" s="1"/>
  <c r="B10209" i="112"/>
  <c r="A10209" i="112" s="1"/>
  <c r="B10210" i="112"/>
  <c r="A10210" i="112" s="1"/>
  <c r="B10211" i="112"/>
  <c r="A10211" i="112" s="1"/>
  <c r="B10212" i="112"/>
  <c r="A10212" i="112" s="1"/>
  <c r="B10213" i="112"/>
  <c r="A10213" i="112" s="1"/>
  <c r="B10214" i="112"/>
  <c r="A10214" i="112" s="1"/>
  <c r="B10215" i="112"/>
  <c r="A10215" i="112" s="1"/>
  <c r="B10216" i="112"/>
  <c r="A10216" i="112" s="1"/>
  <c r="B10217" i="112"/>
  <c r="A10217" i="112" s="1"/>
  <c r="B10218" i="112"/>
  <c r="A10218" i="112" s="1"/>
  <c r="B10219" i="112"/>
  <c r="A10219" i="112" s="1"/>
  <c r="B10220" i="112"/>
  <c r="A10220" i="112" s="1"/>
  <c r="B10221" i="112"/>
  <c r="A10221" i="112" s="1"/>
  <c r="B10222" i="112"/>
  <c r="A10222" i="112" s="1"/>
  <c r="B10223" i="112"/>
  <c r="A10223" i="112" s="1"/>
  <c r="A10224" i="112"/>
  <c r="B10224" i="112"/>
  <c r="B10225" i="112"/>
  <c r="A10225" i="112" s="1"/>
  <c r="B10226" i="112"/>
  <c r="A10226" i="112" s="1"/>
  <c r="B10227" i="112"/>
  <c r="A10227" i="112" s="1"/>
  <c r="B10228" i="112"/>
  <c r="A10228" i="112" s="1"/>
  <c r="B10229" i="112"/>
  <c r="A10229" i="112" s="1"/>
  <c r="B10230" i="112"/>
  <c r="A10230" i="112" s="1"/>
  <c r="B10231" i="112"/>
  <c r="A10231" i="112" s="1"/>
  <c r="B10232" i="112"/>
  <c r="A10232" i="112" s="1"/>
  <c r="B10233" i="112"/>
  <c r="A10233" i="112" s="1"/>
  <c r="B10234" i="112"/>
  <c r="A10234" i="112" s="1"/>
  <c r="B10235" i="112"/>
  <c r="A10235" i="112" s="1"/>
  <c r="B10236" i="112"/>
  <c r="A10236" i="112" s="1"/>
  <c r="B10237" i="112"/>
  <c r="A10237" i="112" s="1"/>
  <c r="B10238" i="112"/>
  <c r="A10238" i="112" s="1"/>
  <c r="B10239" i="112"/>
  <c r="A10239" i="112" s="1"/>
  <c r="B10240" i="112"/>
  <c r="A10240" i="112" s="1"/>
  <c r="B10241" i="112"/>
  <c r="A10241" i="112" s="1"/>
  <c r="B10242" i="112"/>
  <c r="A10242" i="112" s="1"/>
  <c r="B10243" i="112"/>
  <c r="A10243" i="112" s="1"/>
  <c r="B10244" i="112"/>
  <c r="A10244" i="112" s="1"/>
  <c r="B10245" i="112"/>
  <c r="A10245" i="112" s="1"/>
  <c r="B10246" i="112"/>
  <c r="A10246" i="112" s="1"/>
  <c r="B10247" i="112"/>
  <c r="A10247" i="112" s="1"/>
  <c r="A10248" i="112"/>
  <c r="B10248" i="112"/>
  <c r="B10249" i="112"/>
  <c r="A10249" i="112" s="1"/>
  <c r="B10250" i="112"/>
  <c r="A10250" i="112" s="1"/>
  <c r="B10251" i="112"/>
  <c r="A10251" i="112" s="1"/>
  <c r="B10252" i="112"/>
  <c r="A10252" i="112" s="1"/>
  <c r="B10253" i="112"/>
  <c r="A10253" i="112" s="1"/>
  <c r="B10254" i="112"/>
  <c r="A10254" i="112" s="1"/>
  <c r="B10255" i="112"/>
  <c r="A10255" i="112" s="1"/>
  <c r="B10256" i="112"/>
  <c r="A10256" i="112" s="1"/>
  <c r="B10257" i="112"/>
  <c r="A10257" i="112" s="1"/>
  <c r="B10258" i="112"/>
  <c r="A10258" i="112" s="1"/>
  <c r="A10259" i="112"/>
  <c r="B10259" i="112"/>
  <c r="B10260" i="112"/>
  <c r="A10260" i="112" s="1"/>
  <c r="A10261" i="112"/>
  <c r="B10261" i="112"/>
  <c r="B10262" i="112"/>
  <c r="A10262" i="112" s="1"/>
  <c r="B10263" i="112"/>
  <c r="A10263" i="112" s="1"/>
  <c r="B10264" i="112"/>
  <c r="A10264" i="112" s="1"/>
  <c r="A10265" i="112"/>
  <c r="B10265" i="112"/>
  <c r="B10266" i="112"/>
  <c r="A10266" i="112" s="1"/>
  <c r="B10267" i="112"/>
  <c r="A10267" i="112" s="1"/>
  <c r="B10268" i="112"/>
  <c r="A10268" i="112" s="1"/>
  <c r="B10269" i="112"/>
  <c r="A10269" i="112" s="1"/>
  <c r="B10270" i="112"/>
  <c r="A10270" i="112" s="1"/>
  <c r="A10271" i="112"/>
  <c r="B10271" i="112"/>
  <c r="B10272" i="112"/>
  <c r="A10272" i="112" s="1"/>
  <c r="B10273" i="112"/>
  <c r="A10273" i="112" s="1"/>
  <c r="B10274" i="112"/>
  <c r="A10274" i="112" s="1"/>
  <c r="B10275" i="112"/>
  <c r="A10275" i="112" s="1"/>
  <c r="B10276" i="112"/>
  <c r="A10276" i="112" s="1"/>
  <c r="A10277" i="112"/>
  <c r="B10277" i="112"/>
  <c r="B10278" i="112"/>
  <c r="A10278" i="112" s="1"/>
  <c r="B10279" i="112"/>
  <c r="A10279" i="112" s="1"/>
  <c r="B10280" i="112"/>
  <c r="A10280" i="112" s="1"/>
  <c r="B10281" i="112"/>
  <c r="A10281" i="112" s="1"/>
  <c r="B10282" i="112"/>
  <c r="A10282" i="112" s="1"/>
  <c r="A10283" i="112"/>
  <c r="B10283" i="112"/>
  <c r="B10284" i="112"/>
  <c r="A10284" i="112" s="1"/>
  <c r="B10285" i="112"/>
  <c r="A10285" i="112" s="1"/>
  <c r="B10286" i="112"/>
  <c r="A10286" i="112" s="1"/>
  <c r="B10287" i="112"/>
  <c r="A10287" i="112" s="1"/>
  <c r="B10288" i="112"/>
  <c r="A10288" i="112" s="1"/>
  <c r="B10289" i="112"/>
  <c r="A10289" i="112" s="1"/>
  <c r="B10290" i="112"/>
  <c r="A10290" i="112" s="1"/>
  <c r="B10291" i="112"/>
  <c r="A10291" i="112" s="1"/>
  <c r="B10292" i="112"/>
  <c r="A10292" i="112" s="1"/>
  <c r="B10293" i="112"/>
  <c r="A10293" i="112" s="1"/>
  <c r="B10294" i="112"/>
  <c r="A10294" i="112" s="1"/>
  <c r="B10295" i="112"/>
  <c r="A10295" i="112" s="1"/>
  <c r="B10296" i="112"/>
  <c r="A10296" i="112" s="1"/>
  <c r="B10297" i="112"/>
  <c r="A10297" i="112" s="1"/>
  <c r="A10298" i="112"/>
  <c r="B10298" i="112"/>
  <c r="B10299" i="112"/>
  <c r="A10299" i="112" s="1"/>
  <c r="B10300" i="112"/>
  <c r="A10300" i="112" s="1"/>
  <c r="B10301" i="112"/>
  <c r="A10301" i="112" s="1"/>
  <c r="B10302" i="112"/>
  <c r="A10302" i="112" s="1"/>
  <c r="B10303" i="112"/>
  <c r="A10303" i="112" s="1"/>
  <c r="A10304" i="112"/>
  <c r="B10304" i="112"/>
  <c r="B10305" i="112"/>
  <c r="A10305" i="112" s="1"/>
  <c r="B10306" i="112"/>
  <c r="A10306" i="112" s="1"/>
  <c r="B10307" i="112"/>
  <c r="A10307" i="112" s="1"/>
  <c r="B10308" i="112"/>
  <c r="A10308" i="112" s="1"/>
  <c r="B10309" i="112"/>
  <c r="A10309" i="112" s="1"/>
  <c r="B10310" i="112"/>
  <c r="A10310" i="112" s="1"/>
  <c r="B10311" i="112"/>
  <c r="A10311" i="112" s="1"/>
  <c r="B10312" i="112"/>
  <c r="A10312" i="112" s="1"/>
  <c r="B10313" i="112"/>
  <c r="A10313" i="112" s="1"/>
  <c r="B10314" i="112"/>
  <c r="A10314" i="112" s="1"/>
  <c r="B10315" i="112"/>
  <c r="A10315" i="112" s="1"/>
  <c r="B10316" i="112"/>
  <c r="A10316" i="112" s="1"/>
  <c r="B10317" i="112"/>
  <c r="A10317" i="112" s="1"/>
  <c r="B10318" i="112"/>
  <c r="A10318" i="112" s="1"/>
  <c r="B10319" i="112"/>
  <c r="A10319" i="112" s="1"/>
  <c r="B10320" i="112"/>
  <c r="A10320" i="112" s="1"/>
  <c r="B10321" i="112"/>
  <c r="A10321" i="112" s="1"/>
  <c r="B10322" i="112"/>
  <c r="A10322" i="112" s="1"/>
  <c r="B10323" i="112"/>
  <c r="A10323" i="112" s="1"/>
  <c r="B10324" i="112"/>
  <c r="A10324" i="112" s="1"/>
  <c r="A10325" i="112"/>
  <c r="B10325" i="112"/>
  <c r="B10326" i="112"/>
  <c r="A10326" i="112" s="1"/>
  <c r="B10327" i="112"/>
  <c r="A10327" i="112" s="1"/>
  <c r="A10328" i="112"/>
  <c r="B10328" i="112"/>
  <c r="B10329" i="112"/>
  <c r="A10329" i="112" s="1"/>
  <c r="B10330" i="112"/>
  <c r="A10330" i="112" s="1"/>
  <c r="B10331" i="112"/>
  <c r="A10331" i="112" s="1"/>
  <c r="B10332" i="112"/>
  <c r="A10332" i="112" s="1"/>
  <c r="B10333" i="112"/>
  <c r="A10333" i="112" s="1"/>
  <c r="B10334" i="112"/>
  <c r="A10334" i="112" s="1"/>
  <c r="B10335" i="112"/>
  <c r="A10335" i="112" s="1"/>
  <c r="B10336" i="112"/>
  <c r="A10336" i="112" s="1"/>
  <c r="A10337" i="112"/>
  <c r="B10337" i="112"/>
  <c r="B10338" i="112"/>
  <c r="A10338" i="112" s="1"/>
  <c r="B10339" i="112"/>
  <c r="A10339" i="112" s="1"/>
  <c r="B10340" i="112"/>
  <c r="A10340" i="112" s="1"/>
  <c r="B10341" i="112"/>
  <c r="A10341" i="112" s="1"/>
  <c r="B10342" i="112"/>
  <c r="A10342" i="112" s="1"/>
  <c r="A10343" i="112"/>
  <c r="B10343" i="112"/>
  <c r="B10344" i="112"/>
  <c r="A10344" i="112" s="1"/>
  <c r="A10345" i="112"/>
  <c r="B10345" i="112"/>
  <c r="B10346" i="112"/>
  <c r="A10346" i="112" s="1"/>
  <c r="B10347" i="112"/>
  <c r="A10347" i="112" s="1"/>
  <c r="B10348" i="112"/>
  <c r="A10348" i="112" s="1"/>
  <c r="B10349" i="112"/>
  <c r="A10349" i="112" s="1"/>
  <c r="B10350" i="112"/>
  <c r="A10350" i="112" s="1"/>
  <c r="B10351" i="112"/>
  <c r="A10351" i="112" s="1"/>
  <c r="B10352" i="112"/>
  <c r="A10352" i="112" s="1"/>
  <c r="B10353" i="112"/>
  <c r="A10353" i="112" s="1"/>
  <c r="A10354" i="112"/>
  <c r="B10354" i="112"/>
  <c r="B10355" i="112"/>
  <c r="A10355" i="112" s="1"/>
  <c r="B10356" i="112"/>
  <c r="A10356" i="112" s="1"/>
  <c r="B10357" i="112"/>
  <c r="A10357" i="112" s="1"/>
  <c r="B10358" i="112"/>
  <c r="A10358" i="112" s="1"/>
  <c r="B10359" i="112"/>
  <c r="A10359" i="112" s="1"/>
  <c r="A10360" i="112"/>
  <c r="B10360" i="112"/>
  <c r="B10361" i="112"/>
  <c r="A10361" i="112" s="1"/>
  <c r="B10362" i="112"/>
  <c r="A10362" i="112" s="1"/>
  <c r="B10363" i="112"/>
  <c r="A10363" i="112" s="1"/>
  <c r="B10364" i="112"/>
  <c r="A10364" i="112" s="1"/>
  <c r="B10365" i="112"/>
  <c r="A10365" i="112" s="1"/>
  <c r="B10366" i="112"/>
  <c r="A10366" i="112" s="1"/>
  <c r="B10367" i="112"/>
  <c r="A10367" i="112" s="1"/>
  <c r="B10368" i="112"/>
  <c r="A10368" i="112" s="1"/>
  <c r="B10369" i="112"/>
  <c r="A10369" i="112" s="1"/>
  <c r="B10370" i="112"/>
  <c r="A10370" i="112" s="1"/>
  <c r="B10371" i="112"/>
  <c r="A10371" i="112" s="1"/>
  <c r="B10372" i="112"/>
  <c r="A10372" i="112" s="1"/>
  <c r="B10373" i="112"/>
  <c r="A10373" i="112" s="1"/>
  <c r="B10374" i="112"/>
  <c r="A10374" i="112" s="1"/>
  <c r="B10375" i="112"/>
  <c r="A10375" i="112" s="1"/>
  <c r="B10376" i="112"/>
  <c r="A10376" i="112" s="1"/>
  <c r="A10377" i="112"/>
  <c r="B10377" i="112"/>
  <c r="B10378" i="112"/>
  <c r="A10378" i="112" s="1"/>
  <c r="B10379" i="112"/>
  <c r="A10379" i="112" s="1"/>
  <c r="B10380" i="112"/>
  <c r="A10380" i="112" s="1"/>
  <c r="B10381" i="112"/>
  <c r="A10381" i="112" s="1"/>
  <c r="B10382" i="112"/>
  <c r="A10382" i="112" s="1"/>
  <c r="B10383" i="112"/>
  <c r="A10383" i="112" s="1"/>
  <c r="B10384" i="112"/>
  <c r="A10384" i="112" s="1"/>
  <c r="B10385" i="112"/>
  <c r="A10385" i="112" s="1"/>
  <c r="B10386" i="112"/>
  <c r="A10386" i="112" s="1"/>
  <c r="B10387" i="112"/>
  <c r="A10387" i="112" s="1"/>
  <c r="B10388" i="112"/>
  <c r="A10388" i="112" s="1"/>
  <c r="A10389" i="112"/>
  <c r="B10389" i="112"/>
  <c r="B10390" i="112"/>
  <c r="A10390" i="112" s="1"/>
  <c r="B10391" i="112"/>
  <c r="A10391" i="112" s="1"/>
  <c r="B10392" i="112"/>
  <c r="A10392" i="112" s="1"/>
  <c r="B10393" i="112"/>
  <c r="A10393" i="112" s="1"/>
  <c r="B10394" i="112"/>
  <c r="A10394" i="112" s="1"/>
  <c r="B10395" i="112"/>
  <c r="A10395" i="112" s="1"/>
  <c r="B10396" i="112"/>
  <c r="A10396" i="112" s="1"/>
  <c r="B10397" i="112"/>
  <c r="A10397" i="112" s="1"/>
  <c r="B10398" i="112"/>
  <c r="A10398" i="112" s="1"/>
  <c r="A10399" i="112"/>
  <c r="B10399" i="112"/>
  <c r="B10400" i="112"/>
  <c r="A10400" i="112" s="1"/>
  <c r="B10401" i="112"/>
  <c r="A10401" i="112" s="1"/>
  <c r="B10402" i="112"/>
  <c r="A10402" i="112" s="1"/>
  <c r="B10403" i="112"/>
  <c r="A10403" i="112" s="1"/>
  <c r="B10404" i="112"/>
  <c r="A10404" i="112" s="1"/>
  <c r="B10405" i="112"/>
  <c r="A10405" i="112" s="1"/>
  <c r="A10406" i="112"/>
  <c r="B10406" i="112"/>
  <c r="B10407" i="112"/>
  <c r="A10407" i="112" s="1"/>
  <c r="B10408" i="112"/>
  <c r="A10408" i="112" s="1"/>
  <c r="B10409" i="112"/>
  <c r="A10409" i="112" s="1"/>
  <c r="B10410" i="112"/>
  <c r="A10410" i="112" s="1"/>
  <c r="B10411" i="112"/>
  <c r="A10411" i="112" s="1"/>
  <c r="B10412" i="112"/>
  <c r="A10412" i="112" s="1"/>
  <c r="B10413" i="112"/>
  <c r="A10413" i="112" s="1"/>
  <c r="B10414" i="112"/>
  <c r="A10414" i="112" s="1"/>
  <c r="B10415" i="112"/>
  <c r="A10415" i="112" s="1"/>
  <c r="A10416" i="112"/>
  <c r="B10416" i="112"/>
  <c r="B10417" i="112"/>
  <c r="A10417" i="112" s="1"/>
  <c r="B10418" i="112"/>
  <c r="A10418" i="112" s="1"/>
  <c r="B10419" i="112"/>
  <c r="A10419" i="112" s="1"/>
  <c r="B10420" i="112"/>
  <c r="A10420" i="112" s="1"/>
  <c r="B10421" i="112"/>
  <c r="A10421" i="112" s="1"/>
  <c r="B10422" i="112"/>
  <c r="A10422" i="112" s="1"/>
  <c r="A10423" i="112"/>
  <c r="B10423" i="112"/>
  <c r="B10424" i="112"/>
  <c r="A10424" i="112" s="1"/>
  <c r="B10425" i="112"/>
  <c r="A10425" i="112" s="1"/>
  <c r="A10426" i="112"/>
  <c r="B10426" i="112"/>
  <c r="B10427" i="112"/>
  <c r="A10427" i="112" s="1"/>
  <c r="B10428" i="112"/>
  <c r="A10428" i="112" s="1"/>
  <c r="B10429" i="112"/>
  <c r="A10429" i="112" s="1"/>
  <c r="B10430" i="112"/>
  <c r="A10430" i="112" s="1"/>
  <c r="B10431" i="112"/>
  <c r="A10431" i="112" s="1"/>
  <c r="B10432" i="112"/>
  <c r="A10432" i="112" s="1"/>
  <c r="B10433" i="112"/>
  <c r="A10433" i="112" s="1"/>
  <c r="B10434" i="112"/>
  <c r="A10434" i="112" s="1"/>
  <c r="B10435" i="112"/>
  <c r="A10435" i="112" s="1"/>
  <c r="B10436" i="112"/>
  <c r="A10436" i="112" s="1"/>
  <c r="A10437" i="112"/>
  <c r="B10437" i="112"/>
  <c r="B10438" i="112"/>
  <c r="A10438" i="112" s="1"/>
  <c r="A10439" i="112"/>
  <c r="B10439" i="112"/>
  <c r="B10440" i="112"/>
  <c r="A10440" i="112" s="1"/>
  <c r="B10441" i="112"/>
  <c r="A10441" i="112" s="1"/>
  <c r="B10442" i="112"/>
  <c r="A10442" i="112" s="1"/>
  <c r="B10443" i="112"/>
  <c r="A10443" i="112" s="1"/>
  <c r="B10444" i="112"/>
  <c r="A10444" i="112" s="1"/>
  <c r="B10445" i="112"/>
  <c r="A10445" i="112" s="1"/>
  <c r="B10446" i="112"/>
  <c r="A10446" i="112" s="1"/>
  <c r="B10447" i="112"/>
  <c r="A10447" i="112" s="1"/>
  <c r="A10448" i="112"/>
  <c r="B10448" i="112"/>
  <c r="B10449" i="112"/>
  <c r="A10449" i="112" s="1"/>
  <c r="B10450" i="112"/>
  <c r="A10450" i="112" s="1"/>
  <c r="B10451" i="112"/>
  <c r="A10451" i="112" s="1"/>
  <c r="B10452" i="112"/>
  <c r="A10452" i="112" s="1"/>
  <c r="B10453" i="112"/>
  <c r="A10453" i="112" s="1"/>
  <c r="B10454" i="112"/>
  <c r="A10454" i="112" s="1"/>
  <c r="B10455" i="112"/>
  <c r="A10455" i="112" s="1"/>
  <c r="B10456" i="112"/>
  <c r="A10456" i="112" s="1"/>
  <c r="B10457" i="112"/>
  <c r="A10457" i="112" s="1"/>
  <c r="B10458" i="112"/>
  <c r="A10458" i="112" s="1"/>
  <c r="B10459" i="112"/>
  <c r="A10459" i="112" s="1"/>
  <c r="B10460" i="112"/>
  <c r="A10460" i="112" s="1"/>
  <c r="B10461" i="112"/>
  <c r="A10461" i="112" s="1"/>
  <c r="B10462" i="112"/>
  <c r="A10462" i="112" s="1"/>
  <c r="B10463" i="112"/>
  <c r="A10463" i="112" s="1"/>
  <c r="B10464" i="112"/>
  <c r="A10464" i="112" s="1"/>
  <c r="B10465" i="112"/>
  <c r="A10465" i="112" s="1"/>
  <c r="B10466" i="112"/>
  <c r="A10466" i="112" s="1"/>
  <c r="B10467" i="112"/>
  <c r="A10467" i="112" s="1"/>
  <c r="B10468" i="112"/>
  <c r="A10468" i="112" s="1"/>
  <c r="B10469" i="112"/>
  <c r="A10469" i="112" s="1"/>
  <c r="B10470" i="112"/>
  <c r="A10470" i="112" s="1"/>
  <c r="B10471" i="112"/>
  <c r="A10471" i="112" s="1"/>
  <c r="B10472" i="112"/>
  <c r="A10472" i="112" s="1"/>
  <c r="B10473" i="112"/>
  <c r="A10473" i="112" s="1"/>
  <c r="B10474" i="112"/>
  <c r="A10474" i="112" s="1"/>
  <c r="B10475" i="112"/>
  <c r="A10475" i="112" s="1"/>
  <c r="B10476" i="112"/>
  <c r="A10476" i="112" s="1"/>
  <c r="B10477" i="112"/>
  <c r="A10477" i="112" s="1"/>
  <c r="B10478" i="112"/>
  <c r="A10478" i="112" s="1"/>
  <c r="B10479" i="112"/>
  <c r="A10479" i="112" s="1"/>
  <c r="A10480" i="112"/>
  <c r="B10480" i="112"/>
  <c r="B10481" i="112"/>
  <c r="A10481" i="112" s="1"/>
  <c r="B10482" i="112"/>
  <c r="A10482" i="112" s="1"/>
  <c r="B10483" i="112"/>
  <c r="A10483" i="112" s="1"/>
  <c r="B10484" i="112"/>
  <c r="A10484" i="112" s="1"/>
  <c r="B10485" i="112"/>
  <c r="A10485" i="112" s="1"/>
  <c r="B10486" i="112"/>
  <c r="A10486" i="112" s="1"/>
  <c r="B10487" i="112"/>
  <c r="A10487" i="112" s="1"/>
  <c r="B10488" i="112"/>
  <c r="A10488" i="112" s="1"/>
  <c r="B10489" i="112"/>
  <c r="A10489" i="112" s="1"/>
  <c r="B10490" i="112"/>
  <c r="A10490" i="112" s="1"/>
  <c r="B10491" i="112"/>
  <c r="A10491" i="112" s="1"/>
  <c r="B10492" i="112"/>
  <c r="A10492" i="112" s="1"/>
  <c r="B10493" i="112"/>
  <c r="A10493" i="112" s="1"/>
  <c r="B10494" i="112"/>
  <c r="A10494" i="112" s="1"/>
  <c r="B10495" i="112"/>
  <c r="A10495" i="112" s="1"/>
  <c r="B10496" i="112"/>
  <c r="A10496" i="112" s="1"/>
  <c r="A10497" i="112"/>
  <c r="B10497" i="112"/>
  <c r="B10498" i="112"/>
  <c r="A10498" i="112" s="1"/>
  <c r="B10499" i="112"/>
  <c r="A10499" i="112" s="1"/>
  <c r="B10500" i="112"/>
  <c r="A10500" i="112" s="1"/>
  <c r="B10501" i="112"/>
  <c r="A10501" i="112" s="1"/>
  <c r="B10502" i="112"/>
  <c r="A10502" i="112" s="1"/>
  <c r="B10503" i="112"/>
  <c r="A10503" i="112" s="1"/>
  <c r="A10504" i="112"/>
  <c r="B10504" i="112"/>
  <c r="B10505" i="112"/>
  <c r="A10505" i="112" s="1"/>
  <c r="B10506" i="112"/>
  <c r="A10506" i="112" s="1"/>
  <c r="B10507" i="112"/>
  <c r="A10507" i="112" s="1"/>
  <c r="B10508" i="112"/>
  <c r="A10508" i="112" s="1"/>
  <c r="B10509" i="112"/>
  <c r="A10509" i="112" s="1"/>
  <c r="B10510" i="112"/>
  <c r="A10510" i="112" s="1"/>
  <c r="B10511" i="112"/>
  <c r="A10511" i="112" s="1"/>
  <c r="B10512" i="112"/>
  <c r="A10512" i="112" s="1"/>
  <c r="B10513" i="112"/>
  <c r="A10513" i="112" s="1"/>
  <c r="B10514" i="112"/>
  <c r="A10514" i="112" s="1"/>
  <c r="B10515" i="112"/>
  <c r="A10515" i="112" s="1"/>
  <c r="B10516" i="112"/>
  <c r="A10516" i="112" s="1"/>
  <c r="B10517" i="112"/>
  <c r="A10517" i="112" s="1"/>
  <c r="B10518" i="112"/>
  <c r="A10518" i="112" s="1"/>
  <c r="B10519" i="112"/>
  <c r="A10519" i="112" s="1"/>
  <c r="B10520" i="112"/>
  <c r="A10520" i="112" s="1"/>
  <c r="B10521" i="112"/>
  <c r="A10521" i="112" s="1"/>
  <c r="B10522" i="112"/>
  <c r="A10522" i="112" s="1"/>
  <c r="B10523" i="112"/>
  <c r="A10523" i="112" s="1"/>
  <c r="B10524" i="112"/>
  <c r="A10524" i="112" s="1"/>
  <c r="B10525" i="112"/>
  <c r="A10525" i="112" s="1"/>
  <c r="B10526" i="112"/>
  <c r="A10526" i="112" s="1"/>
  <c r="B10527" i="112"/>
  <c r="A10527" i="112" s="1"/>
  <c r="B10528" i="112"/>
  <c r="A10528" i="112" s="1"/>
  <c r="B10529" i="112"/>
  <c r="A10529" i="112" s="1"/>
  <c r="B10530" i="112"/>
  <c r="A10530" i="112" s="1"/>
  <c r="B10531" i="112"/>
  <c r="A10531" i="112" s="1"/>
  <c r="B10532" i="112"/>
  <c r="A10532" i="112" s="1"/>
  <c r="A10533" i="112"/>
  <c r="B10533" i="112"/>
  <c r="B10534" i="112"/>
  <c r="A10534" i="112" s="1"/>
  <c r="B10535" i="112"/>
  <c r="A10535" i="112" s="1"/>
  <c r="B10536" i="112"/>
  <c r="A10536" i="112" s="1"/>
  <c r="B10537" i="112"/>
  <c r="A10537" i="112" s="1"/>
  <c r="B10538" i="112"/>
  <c r="A10538" i="112" s="1"/>
  <c r="B10539" i="112"/>
  <c r="A10539" i="112" s="1"/>
  <c r="B10540" i="112"/>
  <c r="A10540" i="112" s="1"/>
  <c r="B10541" i="112"/>
  <c r="A10541" i="112" s="1"/>
  <c r="B10542" i="112"/>
  <c r="A10542" i="112" s="1"/>
  <c r="B10543" i="112"/>
  <c r="A10543" i="112" s="1"/>
  <c r="B10544" i="112"/>
  <c r="A10544" i="112" s="1"/>
  <c r="B10545" i="112"/>
  <c r="A10545" i="112" s="1"/>
  <c r="B10546" i="112"/>
  <c r="A10546" i="112" s="1"/>
  <c r="A10547" i="112"/>
  <c r="B10547" i="112"/>
  <c r="B10548" i="112"/>
  <c r="A10548" i="112" s="1"/>
  <c r="B10549" i="112"/>
  <c r="A10549" i="112" s="1"/>
  <c r="B10550" i="112"/>
  <c r="A10550" i="112" s="1"/>
  <c r="B10551" i="112"/>
  <c r="A10551" i="112" s="1"/>
  <c r="B10552" i="112"/>
  <c r="A10552" i="112" s="1"/>
  <c r="A10553" i="112"/>
  <c r="B10553" i="112"/>
  <c r="B10554" i="112"/>
  <c r="A10554" i="112" s="1"/>
  <c r="B10555" i="112"/>
  <c r="A10555" i="112" s="1"/>
  <c r="B10556" i="112"/>
  <c r="A10556" i="112" s="1"/>
  <c r="B10557" i="112"/>
  <c r="A10557" i="112" s="1"/>
  <c r="B10558" i="112"/>
  <c r="A10558" i="112" s="1"/>
  <c r="B10559" i="112"/>
  <c r="A10559" i="112" s="1"/>
  <c r="B10560" i="112"/>
  <c r="A10560" i="112" s="1"/>
  <c r="B10561" i="112"/>
  <c r="A10561" i="112" s="1"/>
  <c r="B10562" i="112"/>
  <c r="A10562" i="112" s="1"/>
  <c r="B10563" i="112"/>
  <c r="A10563" i="112" s="1"/>
  <c r="B10564" i="112"/>
  <c r="A10564" i="112" s="1"/>
  <c r="B10565" i="112"/>
  <c r="A10565" i="112" s="1"/>
  <c r="B10566" i="112"/>
  <c r="A10566" i="112" s="1"/>
  <c r="B10567" i="112"/>
  <c r="A10567" i="112" s="1"/>
  <c r="A10568" i="112"/>
  <c r="B10568" i="112"/>
  <c r="B10569" i="112"/>
  <c r="A10569" i="112" s="1"/>
  <c r="B10570" i="112"/>
  <c r="A10570" i="112" s="1"/>
  <c r="B10571" i="112"/>
  <c r="A10571" i="112" s="1"/>
  <c r="B10572" i="112"/>
  <c r="A10572" i="112" s="1"/>
  <c r="B10573" i="112"/>
  <c r="A10573" i="112" s="1"/>
  <c r="B10574" i="112"/>
  <c r="A10574" i="112" s="1"/>
  <c r="B10575" i="112"/>
  <c r="A10575" i="112" s="1"/>
  <c r="B10576" i="112"/>
  <c r="A10576" i="112" s="1"/>
  <c r="B10577" i="112"/>
  <c r="A10577" i="112" s="1"/>
  <c r="B10578" i="112"/>
  <c r="A10578" i="112" s="1"/>
  <c r="B10579" i="112"/>
  <c r="A10579" i="112" s="1"/>
  <c r="B10580" i="112"/>
  <c r="A10580" i="112" s="1"/>
  <c r="B10581" i="112"/>
  <c r="A10581" i="112" s="1"/>
  <c r="B10582" i="112"/>
  <c r="A10582" i="112" s="1"/>
  <c r="B10583" i="112"/>
  <c r="A10583" i="112" s="1"/>
  <c r="B10584" i="112"/>
  <c r="A10584" i="112" s="1"/>
  <c r="B10585" i="112"/>
  <c r="A10585" i="112" s="1"/>
  <c r="B10586" i="112"/>
  <c r="A10586" i="112" s="1"/>
  <c r="B10587" i="112"/>
  <c r="A10587" i="112" s="1"/>
  <c r="B10588" i="112"/>
  <c r="A10588" i="112" s="1"/>
  <c r="B10589" i="112"/>
  <c r="A10589" i="112" s="1"/>
  <c r="B10590" i="112"/>
  <c r="A10590" i="112" s="1"/>
  <c r="B10591" i="112"/>
  <c r="A10591" i="112" s="1"/>
  <c r="B10592" i="112"/>
  <c r="A10592" i="112" s="1"/>
  <c r="B10593" i="112"/>
  <c r="A10593" i="112" s="1"/>
  <c r="B10594" i="112"/>
  <c r="A10594" i="112" s="1"/>
  <c r="B10595" i="112"/>
  <c r="A10595" i="112" s="1"/>
  <c r="B10596" i="112"/>
  <c r="A10596" i="112" s="1"/>
  <c r="B10597" i="112"/>
  <c r="A10597" i="112" s="1"/>
  <c r="B10598" i="112"/>
  <c r="A10598" i="112" s="1"/>
  <c r="B10599" i="112"/>
  <c r="A10599" i="112" s="1"/>
  <c r="B10600" i="112"/>
  <c r="A10600" i="112" s="1"/>
  <c r="B10601" i="112"/>
  <c r="A10601" i="112" s="1"/>
  <c r="B10602" i="112"/>
  <c r="A10602" i="112" s="1"/>
  <c r="B10603" i="112"/>
  <c r="A10603" i="112" s="1"/>
  <c r="B10604" i="112"/>
  <c r="A10604" i="112" s="1"/>
  <c r="A10605" i="112"/>
  <c r="B10605" i="112"/>
  <c r="B10606" i="112"/>
  <c r="A10606" i="112" s="1"/>
  <c r="B10607" i="112"/>
  <c r="A10607" i="112" s="1"/>
  <c r="B10608" i="112"/>
  <c r="A10608" i="112" s="1"/>
  <c r="B10609" i="112"/>
  <c r="A10609" i="112" s="1"/>
  <c r="B10610" i="112"/>
  <c r="A10610" i="112" s="1"/>
  <c r="B10611" i="112"/>
  <c r="A10611" i="112" s="1"/>
  <c r="B10612" i="112"/>
  <c r="A10612" i="112" s="1"/>
  <c r="B10613" i="112"/>
  <c r="A10613" i="112" s="1"/>
  <c r="B10614" i="112"/>
  <c r="A10614" i="112" s="1"/>
  <c r="B10615" i="112"/>
  <c r="A10615" i="112" s="1"/>
  <c r="B10616" i="112"/>
  <c r="A10616" i="112" s="1"/>
  <c r="B10617" i="112"/>
  <c r="A10617" i="112" s="1"/>
  <c r="B10618" i="112"/>
  <c r="A10618" i="112" s="1"/>
  <c r="A10619" i="112"/>
  <c r="B10619" i="112"/>
  <c r="B10620" i="112"/>
  <c r="A10620" i="112" s="1"/>
  <c r="B10621" i="112"/>
  <c r="A10621" i="112" s="1"/>
  <c r="B10622" i="112"/>
  <c r="A10622" i="112" s="1"/>
  <c r="B10623" i="112"/>
  <c r="A10623" i="112" s="1"/>
  <c r="B10624" i="112"/>
  <c r="A10624" i="112" s="1"/>
  <c r="B10625" i="112"/>
  <c r="A10625" i="112" s="1"/>
  <c r="B10626" i="112"/>
  <c r="A10626" i="112" s="1"/>
  <c r="B10627" i="112"/>
  <c r="A10627" i="112" s="1"/>
  <c r="A10628" i="112"/>
  <c r="B10628" i="112"/>
  <c r="B10629" i="112"/>
  <c r="A10629" i="112" s="1"/>
  <c r="B10630" i="112"/>
  <c r="A10630" i="112" s="1"/>
  <c r="B10631" i="112"/>
  <c r="A10631" i="112" s="1"/>
  <c r="B10632" i="112"/>
  <c r="A10632" i="112" s="1"/>
  <c r="B10633" i="112"/>
  <c r="A10633" i="112" s="1"/>
  <c r="B10634" i="112"/>
  <c r="A10634" i="112" s="1"/>
  <c r="B10635" i="112"/>
  <c r="A10635" i="112" s="1"/>
  <c r="B10636" i="112"/>
  <c r="A10636" i="112" s="1"/>
  <c r="B10637" i="112"/>
  <c r="A10637" i="112" s="1"/>
  <c r="B10638" i="112"/>
  <c r="A10638" i="112" s="1"/>
  <c r="B10639" i="112"/>
  <c r="A10639" i="112" s="1"/>
  <c r="B10640" i="112"/>
  <c r="A10640" i="112" s="1"/>
  <c r="B10641" i="112"/>
  <c r="A10641" i="112" s="1"/>
  <c r="B10642" i="112"/>
  <c r="A10642" i="112" s="1"/>
  <c r="B10643" i="112"/>
  <c r="A10643" i="112" s="1"/>
  <c r="B10644" i="112"/>
  <c r="A10644" i="112" s="1"/>
  <c r="B10645" i="112"/>
  <c r="A10645" i="112" s="1"/>
  <c r="B10646" i="112"/>
  <c r="A10646" i="112" s="1"/>
  <c r="B10647" i="112"/>
  <c r="A10647" i="112" s="1"/>
  <c r="B10648" i="112"/>
  <c r="A10648" i="112" s="1"/>
  <c r="B10649" i="112"/>
  <c r="A10649" i="112" s="1"/>
  <c r="B10650" i="112"/>
  <c r="A10650" i="112" s="1"/>
  <c r="B10651" i="112"/>
  <c r="A10651" i="112" s="1"/>
  <c r="B10652" i="112"/>
  <c r="A10652" i="112" s="1"/>
  <c r="B10653" i="112"/>
  <c r="A10653" i="112" s="1"/>
  <c r="B10654" i="112"/>
  <c r="A10654" i="112" s="1"/>
  <c r="B10655" i="112"/>
  <c r="A10655" i="112" s="1"/>
  <c r="A10656" i="112"/>
  <c r="B10656" i="112"/>
  <c r="B10657" i="112"/>
  <c r="A10657" i="112" s="1"/>
  <c r="B10658" i="112"/>
  <c r="A10658" i="112" s="1"/>
  <c r="A10659" i="112"/>
  <c r="B10659" i="112"/>
  <c r="B10660" i="112"/>
  <c r="A10660" i="112" s="1"/>
  <c r="A10661" i="112"/>
  <c r="B10661" i="112"/>
  <c r="B10662" i="112"/>
  <c r="A10662" i="112" s="1"/>
  <c r="B10663" i="112"/>
  <c r="A10663" i="112" s="1"/>
  <c r="B10664" i="112"/>
  <c r="A10664" i="112" s="1"/>
  <c r="B10665" i="112"/>
  <c r="A10665" i="112" s="1"/>
  <c r="B10666" i="112"/>
  <c r="A10666" i="112" s="1"/>
  <c r="B10667" i="112"/>
  <c r="A10667" i="112" s="1"/>
  <c r="B10668" i="112"/>
  <c r="A10668" i="112" s="1"/>
  <c r="B10669" i="112"/>
  <c r="A10669" i="112" s="1"/>
  <c r="B10670" i="112"/>
  <c r="A10670" i="112" s="1"/>
  <c r="B10671" i="112"/>
  <c r="A10671" i="112" s="1"/>
  <c r="B10672" i="112"/>
  <c r="A10672" i="112" s="1"/>
  <c r="B10673" i="112"/>
  <c r="A10673" i="112" s="1"/>
  <c r="B10674" i="112"/>
  <c r="A10674" i="112" s="1"/>
  <c r="B10675" i="112"/>
  <c r="A10675" i="112" s="1"/>
  <c r="B10676" i="112"/>
  <c r="A10676" i="112" s="1"/>
  <c r="B10677" i="112"/>
  <c r="A10677" i="112" s="1"/>
  <c r="B10678" i="112"/>
  <c r="A10678" i="112" s="1"/>
  <c r="B10679" i="112"/>
  <c r="A10679" i="112" s="1"/>
  <c r="B10680" i="112"/>
  <c r="A10680" i="112" s="1"/>
  <c r="B10681" i="112"/>
  <c r="A10681" i="112" s="1"/>
  <c r="B10682" i="112"/>
  <c r="A10682" i="112" s="1"/>
  <c r="B10683" i="112"/>
  <c r="A10683" i="112" s="1"/>
  <c r="B10684" i="112"/>
  <c r="A10684" i="112" s="1"/>
  <c r="B10685" i="112"/>
  <c r="A10685" i="112" s="1"/>
  <c r="B10686" i="112"/>
  <c r="A10686" i="112" s="1"/>
  <c r="B10687" i="112"/>
  <c r="A10687" i="112" s="1"/>
  <c r="A10688" i="112"/>
  <c r="B10688" i="112"/>
  <c r="B10689" i="112"/>
  <c r="A10689" i="112" s="1"/>
  <c r="B10690" i="112"/>
  <c r="A10690" i="112" s="1"/>
  <c r="A10691" i="112"/>
  <c r="B10691" i="112"/>
  <c r="B10692" i="112"/>
  <c r="A10692" i="112" s="1"/>
  <c r="B10693" i="112"/>
  <c r="A10693" i="112" s="1"/>
  <c r="B10694" i="112"/>
  <c r="A10694" i="112" s="1"/>
  <c r="B10695" i="112"/>
  <c r="A10695" i="112" s="1"/>
  <c r="B10696" i="112"/>
  <c r="A10696" i="112" s="1"/>
  <c r="A10697" i="112"/>
  <c r="B10697" i="112"/>
  <c r="B10698" i="112"/>
  <c r="A10698" i="112" s="1"/>
  <c r="A10699" i="112"/>
  <c r="B10699" i="112"/>
  <c r="B10700" i="112"/>
  <c r="A10700" i="112" s="1"/>
  <c r="B10701" i="112"/>
  <c r="A10701" i="112" s="1"/>
  <c r="B10702" i="112"/>
  <c r="A10702" i="112" s="1"/>
  <c r="B10703" i="112"/>
  <c r="A10703" i="112" s="1"/>
  <c r="B10704" i="112"/>
  <c r="A10704" i="112" s="1"/>
  <c r="B10705" i="112"/>
  <c r="A10705" i="112" s="1"/>
  <c r="B10706" i="112"/>
  <c r="A10706" i="112" s="1"/>
  <c r="B10707" i="112"/>
  <c r="A10707" i="112" s="1"/>
  <c r="B10708" i="112"/>
  <c r="A10708" i="112" s="1"/>
  <c r="B10709" i="112"/>
  <c r="A10709" i="112" s="1"/>
  <c r="B10710" i="112"/>
  <c r="A10710" i="112" s="1"/>
  <c r="B10711" i="112"/>
  <c r="A10711" i="112" s="1"/>
  <c r="B10712" i="112"/>
  <c r="A10712" i="112" s="1"/>
  <c r="B10713" i="112"/>
  <c r="A10713" i="112" s="1"/>
  <c r="B10714" i="112"/>
  <c r="A10714" i="112" s="1"/>
  <c r="B10715" i="112"/>
  <c r="A10715" i="112" s="1"/>
  <c r="B10716" i="112"/>
  <c r="A10716" i="112" s="1"/>
  <c r="B10717" i="112"/>
  <c r="A10717" i="112" s="1"/>
  <c r="B10718" i="112"/>
  <c r="A10718" i="112" s="1"/>
  <c r="B10719" i="112"/>
  <c r="A10719" i="112" s="1"/>
  <c r="B10720" i="112"/>
  <c r="A10720" i="112" s="1"/>
  <c r="B10721" i="112"/>
  <c r="A10721" i="112" s="1"/>
  <c r="B10722" i="112"/>
  <c r="A10722" i="112" s="1"/>
  <c r="B10723" i="112"/>
  <c r="A10723" i="112" s="1"/>
  <c r="A10724" i="112"/>
  <c r="B10724" i="112"/>
  <c r="B10725" i="112"/>
  <c r="A10725" i="112" s="1"/>
  <c r="B10726" i="112"/>
  <c r="A10726" i="112" s="1"/>
  <c r="B10727" i="112"/>
  <c r="A10727" i="112" s="1"/>
  <c r="B10728" i="112"/>
  <c r="A10728" i="112" s="1"/>
  <c r="B10729" i="112"/>
  <c r="A10729" i="112" s="1"/>
  <c r="B10730" i="112"/>
  <c r="A10730" i="112" s="1"/>
  <c r="B10731" i="112"/>
  <c r="A10731" i="112" s="1"/>
  <c r="B10732" i="112"/>
  <c r="A10732" i="112" s="1"/>
  <c r="A10733" i="112"/>
  <c r="B10733" i="112"/>
  <c r="B10734" i="112"/>
  <c r="A10734" i="112" s="1"/>
  <c r="B10735" i="112"/>
  <c r="A10735" i="112" s="1"/>
  <c r="B10736" i="112"/>
  <c r="A10736" i="112" s="1"/>
  <c r="B10737" i="112"/>
  <c r="A10737" i="112" s="1"/>
  <c r="B10738" i="112"/>
  <c r="A10738" i="112" s="1"/>
  <c r="A10739" i="112"/>
  <c r="B10739" i="112"/>
  <c r="B10740" i="112"/>
  <c r="A10740" i="112" s="1"/>
  <c r="B10741" i="112"/>
  <c r="A10741" i="112" s="1"/>
  <c r="B10742" i="112"/>
  <c r="A10742" i="112" s="1"/>
  <c r="B10743" i="112"/>
  <c r="A10743" i="112" s="1"/>
  <c r="B10744" i="112"/>
  <c r="A10744" i="112" s="1"/>
  <c r="B10745" i="112"/>
  <c r="A10745" i="112" s="1"/>
  <c r="B10746" i="112"/>
  <c r="A10746" i="112" s="1"/>
  <c r="B10747" i="112"/>
  <c r="A10747" i="112" s="1"/>
  <c r="B10748" i="112"/>
  <c r="A10748" i="112" s="1"/>
  <c r="B10749" i="112"/>
  <c r="A10749" i="112" s="1"/>
  <c r="B10750" i="112"/>
  <c r="A10750" i="112" s="1"/>
  <c r="B10751" i="112"/>
  <c r="A10751" i="112" s="1"/>
  <c r="B10752" i="112"/>
  <c r="A10752" i="112" s="1"/>
  <c r="B10753" i="112"/>
  <c r="A10753" i="112" s="1"/>
  <c r="B10754" i="112"/>
  <c r="A10754" i="112" s="1"/>
  <c r="A10755" i="112"/>
  <c r="B10755" i="112"/>
  <c r="B10756" i="112"/>
  <c r="A10756" i="112" s="1"/>
  <c r="B10757" i="112"/>
  <c r="A10757" i="112" s="1"/>
  <c r="B10758" i="112"/>
  <c r="A10758" i="112" s="1"/>
  <c r="B10759" i="112"/>
  <c r="A10759" i="112" s="1"/>
  <c r="B10760" i="112"/>
  <c r="A10760" i="112" s="1"/>
  <c r="A10761" i="112"/>
  <c r="B10761" i="112"/>
  <c r="B10762" i="112"/>
  <c r="A10762" i="112" s="1"/>
  <c r="B10763" i="112"/>
  <c r="A10763" i="112" s="1"/>
  <c r="B10764" i="112"/>
  <c r="A10764" i="112" s="1"/>
  <c r="B10765" i="112"/>
  <c r="A10765" i="112" s="1"/>
  <c r="B10766" i="112"/>
  <c r="A10766" i="112" s="1"/>
  <c r="B10767" i="112"/>
  <c r="A10767" i="112" s="1"/>
  <c r="B10768" i="112"/>
  <c r="A10768" i="112" s="1"/>
  <c r="B10769" i="112"/>
  <c r="A10769" i="112" s="1"/>
  <c r="B10770" i="112"/>
  <c r="A10770" i="112" s="1"/>
  <c r="B10771" i="112"/>
  <c r="A10771" i="112" s="1"/>
  <c r="B10772" i="112"/>
  <c r="A10772" i="112" s="1"/>
  <c r="B10773" i="112"/>
  <c r="A10773" i="112" s="1"/>
  <c r="B10774" i="112"/>
  <c r="A10774" i="112" s="1"/>
  <c r="B10775" i="112"/>
  <c r="A10775" i="112" s="1"/>
  <c r="B10776" i="112"/>
  <c r="A10776" i="112" s="1"/>
  <c r="B10777" i="112"/>
  <c r="A10777" i="112" s="1"/>
  <c r="B10778" i="112"/>
  <c r="A10778" i="112" s="1"/>
  <c r="B10779" i="112"/>
  <c r="A10779" i="112" s="1"/>
  <c r="B10780" i="112"/>
  <c r="A10780" i="112" s="1"/>
  <c r="B10781" i="112"/>
  <c r="A10781" i="112" s="1"/>
  <c r="B10782" i="112"/>
  <c r="A10782" i="112" s="1"/>
  <c r="B10783" i="112"/>
  <c r="A10783" i="112" s="1"/>
  <c r="B10784" i="112"/>
  <c r="A10784" i="112" s="1"/>
  <c r="B10785" i="112"/>
  <c r="A10785" i="112" s="1"/>
  <c r="B10786" i="112"/>
  <c r="A10786" i="112" s="1"/>
  <c r="B10787" i="112"/>
  <c r="A10787" i="112" s="1"/>
  <c r="A10788" i="112"/>
  <c r="B10788" i="112"/>
  <c r="B10789" i="112"/>
  <c r="A10789" i="112" s="1"/>
  <c r="B10790" i="112"/>
  <c r="A10790" i="112" s="1"/>
  <c r="B10791" i="112"/>
  <c r="A10791" i="112" s="1"/>
  <c r="B10792" i="112"/>
  <c r="A10792" i="112" s="1"/>
  <c r="B10793" i="112"/>
  <c r="A10793" i="112" s="1"/>
  <c r="B10794" i="112"/>
  <c r="A10794" i="112" s="1"/>
  <c r="B10795" i="112"/>
  <c r="A10795" i="112" s="1"/>
  <c r="B10796" i="112"/>
  <c r="A10796" i="112" s="1"/>
  <c r="A10797" i="112"/>
  <c r="B10797" i="112"/>
  <c r="B10798" i="112"/>
  <c r="A10798" i="112" s="1"/>
  <c r="B10799" i="112"/>
  <c r="A10799" i="112" s="1"/>
  <c r="B10800" i="112"/>
  <c r="A10800" i="112" s="1"/>
  <c r="B10801" i="112"/>
  <c r="A10801" i="112" s="1"/>
  <c r="B10802" i="112"/>
  <c r="A10802" i="112" s="1"/>
  <c r="A10803" i="112"/>
  <c r="B10803" i="112"/>
  <c r="B10804" i="112"/>
  <c r="A10804" i="112" s="1"/>
  <c r="B10805" i="112"/>
  <c r="A10805" i="112" s="1"/>
  <c r="B10806" i="112"/>
  <c r="A10806" i="112" s="1"/>
  <c r="B10807" i="112"/>
  <c r="A10807" i="112" s="1"/>
  <c r="B10808" i="112"/>
  <c r="A10808" i="112" s="1"/>
  <c r="B10809" i="112"/>
  <c r="A10809" i="112" s="1"/>
  <c r="B10810" i="112"/>
  <c r="A10810" i="112" s="1"/>
  <c r="B10811" i="112"/>
  <c r="A10811" i="112" s="1"/>
  <c r="B10812" i="112"/>
  <c r="A10812" i="112" s="1"/>
  <c r="B10813" i="112"/>
  <c r="A10813" i="112" s="1"/>
  <c r="B10814" i="112"/>
  <c r="A10814" i="112" s="1"/>
  <c r="B10815" i="112"/>
  <c r="A10815" i="112" s="1"/>
  <c r="B10816" i="112"/>
  <c r="A10816" i="112" s="1"/>
  <c r="B10817" i="112"/>
  <c r="A10817" i="112" s="1"/>
  <c r="B10818" i="112"/>
  <c r="A10818" i="112" s="1"/>
  <c r="B10819" i="112"/>
  <c r="A10819" i="112" s="1"/>
  <c r="B10820" i="112"/>
  <c r="A10820" i="112" s="1"/>
  <c r="B10821" i="112"/>
  <c r="A10821" i="112" s="1"/>
  <c r="B10822" i="112"/>
  <c r="A10822" i="112" s="1"/>
  <c r="B10823" i="112"/>
  <c r="A10823" i="112" s="1"/>
  <c r="B10824" i="112"/>
  <c r="A10824" i="112" s="1"/>
  <c r="B343" i="112"/>
  <c r="A343" i="112" s="1"/>
  <c r="B344" i="112"/>
  <c r="A344" i="112" s="1"/>
  <c r="B345" i="112"/>
  <c r="A345" i="112" s="1"/>
  <c r="B346" i="112"/>
  <c r="A346" i="112" s="1"/>
  <c r="B347" i="112"/>
  <c r="A347" i="112" s="1"/>
  <c r="B348" i="112"/>
  <c r="A348" i="112" s="1"/>
  <c r="B349" i="112"/>
  <c r="A349" i="112" s="1"/>
  <c r="B350" i="112"/>
  <c r="A350" i="112" s="1"/>
  <c r="B351" i="112"/>
  <c r="A351" i="112" s="1"/>
  <c r="B352" i="112"/>
  <c r="A352" i="112" s="1"/>
  <c r="A353" i="112"/>
  <c r="B353" i="112"/>
  <c r="B354" i="112"/>
  <c r="A354" i="112" s="1"/>
  <c r="B355" i="112"/>
  <c r="A355" i="112" s="1"/>
  <c r="B356" i="112"/>
  <c r="A356" i="112" s="1"/>
  <c r="B357" i="112"/>
  <c r="A357" i="112" s="1"/>
  <c r="B358" i="112"/>
  <c r="A358" i="112" s="1"/>
  <c r="B359" i="112"/>
  <c r="A359" i="112" s="1"/>
  <c r="B360" i="112"/>
  <c r="A360" i="112" s="1"/>
  <c r="B361" i="112"/>
  <c r="A361" i="112" s="1"/>
  <c r="B362" i="112"/>
  <c r="A362" i="112" s="1"/>
  <c r="B363" i="112"/>
  <c r="A363" i="112" s="1"/>
  <c r="B364" i="112"/>
  <c r="A364" i="112" s="1"/>
  <c r="A365" i="112"/>
  <c r="B365" i="112"/>
  <c r="B366" i="112"/>
  <c r="A366" i="112" s="1"/>
  <c r="B367" i="112"/>
  <c r="A367" i="112" s="1"/>
  <c r="B368" i="112"/>
  <c r="A368" i="112" s="1"/>
  <c r="B369" i="112"/>
  <c r="A369" i="112" s="1"/>
  <c r="B370" i="112"/>
  <c r="A370" i="112" s="1"/>
  <c r="A371" i="112"/>
  <c r="B371" i="112"/>
  <c r="B372" i="112"/>
  <c r="A372" i="112" s="1"/>
  <c r="A373" i="112"/>
  <c r="B373" i="112"/>
  <c r="B374" i="112"/>
  <c r="A374" i="112" s="1"/>
  <c r="B375" i="112"/>
  <c r="A375" i="112" s="1"/>
  <c r="B376" i="112"/>
  <c r="A376" i="112" s="1"/>
  <c r="A377" i="112"/>
  <c r="B377" i="112"/>
  <c r="B378" i="112"/>
  <c r="A378" i="112" s="1"/>
  <c r="A379" i="112"/>
  <c r="B379" i="112"/>
  <c r="B380" i="112"/>
  <c r="A380" i="112" s="1"/>
  <c r="B381" i="112"/>
  <c r="A381" i="112" s="1"/>
  <c r="B382" i="112"/>
  <c r="A382" i="112" s="1"/>
  <c r="B383" i="112"/>
  <c r="A383" i="112" s="1"/>
  <c r="B384" i="112"/>
  <c r="A384" i="112" s="1"/>
  <c r="B385" i="112"/>
  <c r="A385" i="112" s="1"/>
  <c r="B386" i="112"/>
  <c r="A386" i="112" s="1"/>
  <c r="B387" i="112"/>
  <c r="A387" i="112" s="1"/>
  <c r="B388" i="112"/>
  <c r="A388" i="112" s="1"/>
  <c r="A389" i="112"/>
  <c r="B389" i="112"/>
  <c r="B390" i="112"/>
  <c r="A390" i="112" s="1"/>
  <c r="B391" i="112"/>
  <c r="A391" i="112" s="1"/>
  <c r="B392" i="112"/>
  <c r="A392" i="112" s="1"/>
  <c r="B393" i="112"/>
  <c r="A393" i="112" s="1"/>
  <c r="B394" i="112"/>
  <c r="A394" i="112" s="1"/>
  <c r="B395" i="112"/>
  <c r="A395" i="112" s="1"/>
  <c r="B396" i="112"/>
  <c r="A396" i="112" s="1"/>
  <c r="A397" i="112"/>
  <c r="B397" i="112"/>
  <c r="B398" i="112"/>
  <c r="A398" i="112" s="1"/>
  <c r="B399" i="112"/>
  <c r="A399" i="112" s="1"/>
  <c r="B400" i="112"/>
  <c r="A400" i="112" s="1"/>
  <c r="B401" i="112"/>
  <c r="A401" i="112" s="1"/>
  <c r="B402" i="112"/>
  <c r="A402" i="112" s="1"/>
  <c r="B403" i="112"/>
  <c r="A403" i="112" s="1"/>
  <c r="B404" i="112"/>
  <c r="A404" i="112" s="1"/>
  <c r="B405" i="112"/>
  <c r="A405" i="112" s="1"/>
  <c r="B406" i="112"/>
  <c r="A406" i="112" s="1"/>
  <c r="B407" i="112"/>
  <c r="A407" i="112" s="1"/>
  <c r="B408" i="112"/>
  <c r="A408" i="112" s="1"/>
  <c r="B409" i="112"/>
  <c r="A409" i="112" s="1"/>
  <c r="B410" i="112"/>
  <c r="A410" i="112" s="1"/>
  <c r="B411" i="112"/>
  <c r="A411" i="112" s="1"/>
  <c r="B412" i="112"/>
  <c r="A412" i="112" s="1"/>
  <c r="B413" i="112"/>
  <c r="A413" i="112" s="1"/>
  <c r="A414" i="112"/>
  <c r="B414" i="112"/>
  <c r="B415" i="112"/>
  <c r="A415" i="112" s="1"/>
  <c r="B416" i="112"/>
  <c r="A416" i="112" s="1"/>
  <c r="B417" i="112"/>
  <c r="A417" i="112" s="1"/>
  <c r="B418" i="112"/>
  <c r="A418" i="112" s="1"/>
  <c r="B419" i="112"/>
  <c r="A419" i="112" s="1"/>
  <c r="B420" i="112"/>
  <c r="A420" i="112" s="1"/>
  <c r="B421" i="112"/>
  <c r="A421" i="112" s="1"/>
  <c r="B422" i="112"/>
  <c r="A422" i="112" s="1"/>
  <c r="B423" i="112"/>
  <c r="A423" i="112" s="1"/>
  <c r="B424" i="112"/>
  <c r="A424" i="112" s="1"/>
  <c r="B425" i="112"/>
  <c r="A425" i="112" s="1"/>
  <c r="B426" i="112"/>
  <c r="A426" i="112" s="1"/>
  <c r="B427" i="112"/>
  <c r="A427" i="112" s="1"/>
  <c r="B428" i="112"/>
  <c r="A428" i="112" s="1"/>
  <c r="B429" i="112"/>
  <c r="A429" i="112" s="1"/>
  <c r="B430" i="112"/>
  <c r="A430" i="112" s="1"/>
  <c r="B431" i="112"/>
  <c r="A431" i="112" s="1"/>
  <c r="B432" i="112"/>
  <c r="A432" i="112" s="1"/>
  <c r="A433" i="112"/>
  <c r="B433" i="112"/>
  <c r="B434" i="112"/>
  <c r="A434" i="112" s="1"/>
  <c r="A435" i="112"/>
  <c r="B435" i="112"/>
  <c r="B436" i="112"/>
  <c r="A436" i="112" s="1"/>
  <c r="B437" i="112"/>
  <c r="A437" i="112" s="1"/>
  <c r="B438" i="112"/>
  <c r="A438" i="112" s="1"/>
  <c r="B439" i="112"/>
  <c r="A439" i="112" s="1"/>
  <c r="B440" i="112"/>
  <c r="A440" i="112" s="1"/>
  <c r="B441" i="112"/>
  <c r="A441" i="112" s="1"/>
  <c r="B442" i="112"/>
  <c r="A442" i="112" s="1"/>
  <c r="B443" i="112"/>
  <c r="A443" i="112" s="1"/>
  <c r="B444" i="112"/>
  <c r="A444" i="112" s="1"/>
  <c r="A445" i="112"/>
  <c r="B445" i="112"/>
  <c r="B446" i="112"/>
  <c r="A446" i="112" s="1"/>
  <c r="B447" i="112"/>
  <c r="A447" i="112" s="1"/>
  <c r="B448" i="112"/>
  <c r="A448" i="112" s="1"/>
  <c r="B449" i="112"/>
  <c r="A449" i="112" s="1"/>
  <c r="B450" i="112"/>
  <c r="A450" i="112" s="1"/>
  <c r="B451" i="112"/>
  <c r="A451" i="112" s="1"/>
  <c r="B452" i="112"/>
  <c r="A452" i="112" s="1"/>
  <c r="A453" i="112"/>
  <c r="B453" i="112"/>
  <c r="B454" i="112"/>
  <c r="A454" i="112" s="1"/>
  <c r="B455" i="112"/>
  <c r="A455" i="112" s="1"/>
  <c r="B456" i="112"/>
  <c r="A456" i="112" s="1"/>
  <c r="A457" i="112"/>
  <c r="B457" i="112"/>
  <c r="B458" i="112"/>
  <c r="A458" i="112" s="1"/>
  <c r="B459" i="112"/>
  <c r="A459" i="112" s="1"/>
  <c r="B460" i="112"/>
  <c r="A460" i="112" s="1"/>
  <c r="B461" i="112"/>
  <c r="A461" i="112" s="1"/>
  <c r="B462" i="112"/>
  <c r="A462" i="112" s="1"/>
  <c r="B463" i="112"/>
  <c r="A463" i="112" s="1"/>
  <c r="B464" i="112"/>
  <c r="A464" i="112" s="1"/>
  <c r="B465" i="112"/>
  <c r="A465" i="112" s="1"/>
  <c r="B466" i="112"/>
  <c r="A466" i="112" s="1"/>
  <c r="B467" i="112"/>
  <c r="A467" i="112" s="1"/>
  <c r="B468" i="112"/>
  <c r="A468" i="112" s="1"/>
  <c r="A469" i="112"/>
  <c r="B469" i="112"/>
  <c r="B470" i="112"/>
  <c r="A470" i="112" s="1"/>
  <c r="B471" i="112"/>
  <c r="A471" i="112" s="1"/>
  <c r="B472" i="112"/>
  <c r="A472" i="112" s="1"/>
  <c r="B473" i="112"/>
  <c r="A473" i="112" s="1"/>
  <c r="B474" i="112"/>
  <c r="A474" i="112" s="1"/>
  <c r="A475" i="112"/>
  <c r="B475" i="112"/>
  <c r="B476" i="112"/>
  <c r="A476" i="112" s="1"/>
  <c r="B477" i="112"/>
  <c r="A477" i="112" s="1"/>
  <c r="B478" i="112"/>
  <c r="A478" i="112" s="1"/>
  <c r="B479" i="112"/>
  <c r="A479" i="112" s="1"/>
  <c r="B480" i="112"/>
  <c r="A480" i="112" s="1"/>
  <c r="A481" i="112"/>
  <c r="B481" i="112"/>
  <c r="B482" i="112"/>
  <c r="A482" i="112" s="1"/>
  <c r="B483" i="112"/>
  <c r="A483" i="112" s="1"/>
  <c r="B484" i="112"/>
  <c r="A484" i="112" s="1"/>
  <c r="B485" i="112"/>
  <c r="A485" i="112" s="1"/>
  <c r="B486" i="112"/>
  <c r="A486" i="112" s="1"/>
  <c r="B487" i="112"/>
  <c r="A487" i="112" s="1"/>
  <c r="A488" i="112"/>
  <c r="B488" i="112"/>
  <c r="B489" i="112"/>
  <c r="A489" i="112" s="1"/>
  <c r="B490" i="112"/>
  <c r="A490" i="112" s="1"/>
  <c r="B491" i="112"/>
  <c r="A491" i="112" s="1"/>
  <c r="B492" i="112"/>
  <c r="A492" i="112" s="1"/>
  <c r="B493" i="112"/>
  <c r="A493" i="112" s="1"/>
  <c r="B494" i="112"/>
  <c r="A494" i="112" s="1"/>
  <c r="B495" i="112"/>
  <c r="A495" i="112" s="1"/>
  <c r="B496" i="112"/>
  <c r="A496" i="112" s="1"/>
  <c r="B497" i="112"/>
  <c r="A497" i="112" s="1"/>
  <c r="B498" i="112"/>
  <c r="A498" i="112" s="1"/>
  <c r="B499" i="112"/>
  <c r="A499" i="112" s="1"/>
  <c r="B500" i="112"/>
  <c r="A500" i="112" s="1"/>
  <c r="B501" i="112"/>
  <c r="A501" i="112" s="1"/>
  <c r="A502" i="112"/>
  <c r="B502" i="112"/>
  <c r="B503" i="112"/>
  <c r="A503" i="112" s="1"/>
  <c r="B504" i="112"/>
  <c r="A504" i="112" s="1"/>
  <c r="B505" i="112"/>
  <c r="A505" i="112" s="1"/>
  <c r="B506" i="112"/>
  <c r="A506" i="112" s="1"/>
  <c r="B507" i="112"/>
  <c r="A507" i="112" s="1"/>
  <c r="B508" i="112"/>
  <c r="A508" i="112" s="1"/>
  <c r="A509" i="112"/>
  <c r="B509" i="112"/>
  <c r="B510" i="112"/>
  <c r="A510" i="112" s="1"/>
  <c r="B511" i="112"/>
  <c r="A511" i="112" s="1"/>
  <c r="B512" i="112"/>
  <c r="A512" i="112" s="1"/>
  <c r="B513" i="112"/>
  <c r="A513" i="112" s="1"/>
  <c r="B514" i="112"/>
  <c r="A514" i="112" s="1"/>
  <c r="B515" i="112"/>
  <c r="A515" i="112" s="1"/>
  <c r="B516" i="112"/>
  <c r="A516" i="112" s="1"/>
  <c r="B517" i="112"/>
  <c r="A517" i="112" s="1"/>
  <c r="B518" i="112"/>
  <c r="A518" i="112" s="1"/>
  <c r="B519" i="112"/>
  <c r="A519" i="112" s="1"/>
  <c r="A520" i="112"/>
  <c r="B520" i="112"/>
  <c r="B521" i="112"/>
  <c r="A521" i="112" s="1"/>
  <c r="B522" i="112"/>
  <c r="A522" i="112" s="1"/>
  <c r="B523" i="112"/>
  <c r="A523" i="112" s="1"/>
  <c r="B524" i="112"/>
  <c r="A524" i="112" s="1"/>
  <c r="B525" i="112"/>
  <c r="A525" i="112" s="1"/>
  <c r="A526" i="112"/>
  <c r="B526" i="112"/>
  <c r="B527" i="112"/>
  <c r="A527" i="112" s="1"/>
  <c r="B528" i="112"/>
  <c r="A528" i="112" s="1"/>
  <c r="B529" i="112"/>
  <c r="A529" i="112" s="1"/>
  <c r="B530" i="112"/>
  <c r="A530" i="112" s="1"/>
  <c r="B531" i="112"/>
  <c r="A531" i="112" s="1"/>
  <c r="B532" i="112"/>
  <c r="A532" i="112" s="1"/>
  <c r="B533" i="112"/>
  <c r="A533" i="112" s="1"/>
  <c r="B534" i="112"/>
  <c r="A534" i="112" s="1"/>
  <c r="B535" i="112"/>
  <c r="A535" i="112" s="1"/>
  <c r="A536" i="112"/>
  <c r="B536" i="112"/>
  <c r="B537" i="112"/>
  <c r="A537" i="112" s="1"/>
  <c r="B538" i="112"/>
  <c r="A538" i="112" s="1"/>
  <c r="B539" i="112"/>
  <c r="A539" i="112" s="1"/>
  <c r="B540" i="112"/>
  <c r="A540" i="112" s="1"/>
  <c r="B541" i="112"/>
  <c r="A541" i="112" s="1"/>
  <c r="B542" i="112"/>
  <c r="A542" i="112" s="1"/>
  <c r="B543" i="112"/>
  <c r="A543" i="112" s="1"/>
  <c r="B544" i="112"/>
  <c r="A544" i="112" s="1"/>
  <c r="B545" i="112"/>
  <c r="A545" i="112" s="1"/>
  <c r="B546" i="112"/>
  <c r="A546" i="112" s="1"/>
  <c r="B547" i="112"/>
  <c r="A547" i="112" s="1"/>
  <c r="B548" i="112"/>
  <c r="A548" i="112" s="1"/>
  <c r="B549" i="112"/>
  <c r="A549" i="112" s="1"/>
  <c r="B550" i="112"/>
  <c r="A550" i="112" s="1"/>
  <c r="B551" i="112"/>
  <c r="A551" i="112" s="1"/>
  <c r="B552" i="112"/>
  <c r="A552" i="112" s="1"/>
  <c r="B553" i="112"/>
  <c r="A553" i="112" s="1"/>
  <c r="B554" i="112"/>
  <c r="A554" i="112" s="1"/>
  <c r="B555" i="112"/>
  <c r="A555" i="112" s="1"/>
  <c r="B556" i="112"/>
  <c r="A556" i="112" s="1"/>
  <c r="B557" i="112"/>
  <c r="A557" i="112" s="1"/>
  <c r="B558" i="112"/>
  <c r="A558" i="112" s="1"/>
  <c r="B559" i="112"/>
  <c r="A559" i="112" s="1"/>
  <c r="A560" i="112"/>
  <c r="B560" i="112"/>
  <c r="B561" i="112"/>
  <c r="A561" i="112" s="1"/>
  <c r="B562" i="112"/>
  <c r="A562" i="112" s="1"/>
  <c r="B563" i="112"/>
  <c r="A563" i="112" s="1"/>
  <c r="B564" i="112"/>
  <c r="A564" i="112" s="1"/>
  <c r="A565" i="112"/>
  <c r="B565" i="112"/>
  <c r="B566" i="112"/>
  <c r="A566" i="112" s="1"/>
  <c r="B567" i="112"/>
  <c r="A567" i="112" s="1"/>
  <c r="B568" i="112"/>
  <c r="A568" i="112" s="1"/>
  <c r="B569" i="112"/>
  <c r="A569" i="112" s="1"/>
  <c r="B570" i="112"/>
  <c r="A570" i="112" s="1"/>
  <c r="B571" i="112"/>
  <c r="A571" i="112" s="1"/>
  <c r="B572" i="112"/>
  <c r="A572" i="112" s="1"/>
  <c r="B573" i="112"/>
  <c r="A573" i="112" s="1"/>
  <c r="B574" i="112"/>
  <c r="A574" i="112" s="1"/>
  <c r="B575" i="112"/>
  <c r="A575" i="112" s="1"/>
  <c r="B576" i="112"/>
  <c r="A576" i="112" s="1"/>
  <c r="B577" i="112"/>
  <c r="A577" i="112" s="1"/>
  <c r="B578" i="112"/>
  <c r="A578" i="112" s="1"/>
  <c r="A579" i="112"/>
  <c r="B579" i="112"/>
  <c r="B580" i="112"/>
  <c r="A580" i="112" s="1"/>
  <c r="B581" i="112"/>
  <c r="A581" i="112" s="1"/>
  <c r="B582" i="112"/>
  <c r="A582" i="112" s="1"/>
  <c r="B583" i="112"/>
  <c r="A583" i="112" s="1"/>
  <c r="B584" i="112"/>
  <c r="A584" i="112" s="1"/>
  <c r="B585" i="112"/>
  <c r="A585" i="112" s="1"/>
  <c r="B586" i="112"/>
  <c r="A586" i="112" s="1"/>
  <c r="B587" i="112"/>
  <c r="A587" i="112" s="1"/>
  <c r="B588" i="112"/>
  <c r="A588" i="112" s="1"/>
  <c r="B589" i="112"/>
  <c r="A589" i="112" s="1"/>
  <c r="B590" i="112"/>
  <c r="A590" i="112" s="1"/>
  <c r="B591" i="112"/>
  <c r="A591" i="112" s="1"/>
  <c r="B592" i="112"/>
  <c r="A592" i="112" s="1"/>
  <c r="B593" i="112"/>
  <c r="A593" i="112" s="1"/>
  <c r="B594" i="112"/>
  <c r="A594" i="112" s="1"/>
  <c r="B595" i="112"/>
  <c r="A595" i="112" s="1"/>
  <c r="B596" i="112"/>
  <c r="A596" i="112" s="1"/>
  <c r="B597" i="112"/>
  <c r="A597" i="112" s="1"/>
  <c r="B598" i="112"/>
  <c r="A598" i="112" s="1"/>
  <c r="B599" i="112"/>
  <c r="A599" i="112" s="1"/>
  <c r="B600" i="112"/>
  <c r="A600" i="112" s="1"/>
  <c r="B601" i="112"/>
  <c r="A601" i="112" s="1"/>
  <c r="B602" i="112"/>
  <c r="A602" i="112" s="1"/>
  <c r="B603" i="112"/>
  <c r="A603" i="112" s="1"/>
  <c r="B604" i="112"/>
  <c r="A604" i="112" s="1"/>
  <c r="B605" i="112"/>
  <c r="A605" i="112" s="1"/>
  <c r="B606" i="112"/>
  <c r="A606" i="112" s="1"/>
  <c r="B607" i="112"/>
  <c r="A607" i="112" s="1"/>
  <c r="B608" i="112"/>
  <c r="A608" i="112" s="1"/>
  <c r="B609" i="112"/>
  <c r="A609" i="112" s="1"/>
  <c r="B610" i="112"/>
  <c r="A610" i="112" s="1"/>
  <c r="B611" i="112"/>
  <c r="A611" i="112" s="1"/>
  <c r="B612" i="112"/>
  <c r="A612" i="112" s="1"/>
  <c r="A613" i="112"/>
  <c r="B613" i="112"/>
  <c r="B614" i="112"/>
  <c r="A614" i="112" s="1"/>
  <c r="B615" i="112"/>
  <c r="A615" i="112" s="1"/>
  <c r="B616" i="112"/>
  <c r="A616" i="112" s="1"/>
  <c r="B617" i="112"/>
  <c r="A617" i="112" s="1"/>
  <c r="B618" i="112"/>
  <c r="A618" i="112" s="1"/>
  <c r="B619" i="112"/>
  <c r="A619" i="112" s="1"/>
  <c r="B620" i="112"/>
  <c r="A620" i="112" s="1"/>
  <c r="B621" i="112"/>
  <c r="A621" i="112" s="1"/>
  <c r="B622" i="112"/>
  <c r="A622" i="112" s="1"/>
  <c r="B623" i="112"/>
  <c r="A623" i="112" s="1"/>
  <c r="B624" i="112"/>
  <c r="A624" i="112" s="1"/>
  <c r="B625" i="112"/>
  <c r="A625" i="112" s="1"/>
  <c r="B626" i="112"/>
  <c r="A626" i="112" s="1"/>
  <c r="B627" i="112"/>
  <c r="A627" i="112" s="1"/>
  <c r="B628" i="112"/>
  <c r="A628" i="112" s="1"/>
  <c r="A629" i="112"/>
  <c r="B629" i="112"/>
  <c r="B630" i="112"/>
  <c r="A630" i="112" s="1"/>
  <c r="B631" i="112"/>
  <c r="A631" i="112" s="1"/>
  <c r="B632" i="112"/>
  <c r="A632" i="112" s="1"/>
  <c r="B633" i="112"/>
  <c r="A633" i="112" s="1"/>
  <c r="B634" i="112"/>
  <c r="A634" i="112" s="1"/>
  <c r="B635" i="112"/>
  <c r="A635" i="112" s="1"/>
  <c r="B636" i="112"/>
  <c r="A636" i="112" s="1"/>
  <c r="B637" i="112"/>
  <c r="A637" i="112" s="1"/>
  <c r="B638" i="112"/>
  <c r="A638" i="112" s="1"/>
  <c r="B639" i="112"/>
  <c r="A639" i="112" s="1"/>
  <c r="B640" i="112"/>
  <c r="A640" i="112" s="1"/>
  <c r="B641" i="112"/>
  <c r="A641" i="112" s="1"/>
  <c r="B642" i="112"/>
  <c r="A642" i="112" s="1"/>
  <c r="A643" i="112"/>
  <c r="B643" i="112"/>
  <c r="B644" i="112"/>
  <c r="A644" i="112" s="1"/>
  <c r="A645" i="112"/>
  <c r="B645" i="112"/>
  <c r="B646" i="112"/>
  <c r="A646" i="112" s="1"/>
  <c r="B647" i="112"/>
  <c r="A647" i="112" s="1"/>
  <c r="A648" i="112"/>
  <c r="B648" i="112"/>
  <c r="B649" i="112"/>
  <c r="A649" i="112" s="1"/>
  <c r="B650" i="112"/>
  <c r="A650" i="112" s="1"/>
  <c r="B651" i="112"/>
  <c r="A651" i="112" s="1"/>
  <c r="B652" i="112"/>
  <c r="A652" i="112" s="1"/>
  <c r="B653" i="112"/>
  <c r="A653" i="112" s="1"/>
  <c r="A654" i="112"/>
  <c r="B654" i="112"/>
  <c r="B655" i="112"/>
  <c r="A655" i="112" s="1"/>
  <c r="B656" i="112"/>
  <c r="A656" i="112" s="1"/>
  <c r="B657" i="112"/>
  <c r="A657" i="112" s="1"/>
  <c r="B658" i="112"/>
  <c r="A658" i="112" s="1"/>
  <c r="B659" i="112"/>
  <c r="A659" i="112" s="1"/>
  <c r="B660" i="112"/>
  <c r="A660" i="112" s="1"/>
  <c r="A661" i="112"/>
  <c r="B661" i="112"/>
  <c r="B662" i="112"/>
  <c r="A662" i="112" s="1"/>
  <c r="B663" i="112"/>
  <c r="A663" i="112" s="1"/>
  <c r="B664" i="112"/>
  <c r="A664" i="112" s="1"/>
  <c r="B665" i="112"/>
  <c r="A665" i="112" s="1"/>
  <c r="B666" i="112"/>
  <c r="A666" i="112" s="1"/>
  <c r="B667" i="112"/>
  <c r="A667" i="112" s="1"/>
  <c r="B668" i="112"/>
  <c r="A668" i="112" s="1"/>
  <c r="B669" i="112"/>
  <c r="A669" i="112" s="1"/>
  <c r="B670" i="112"/>
  <c r="A670" i="112" s="1"/>
  <c r="B671" i="112"/>
  <c r="A671" i="112" s="1"/>
  <c r="B672" i="112"/>
  <c r="A672" i="112" s="1"/>
  <c r="B673" i="112"/>
  <c r="A673" i="112" s="1"/>
  <c r="B674" i="112"/>
  <c r="A674" i="112" s="1"/>
  <c r="B675" i="112"/>
  <c r="A675" i="112" s="1"/>
  <c r="B676" i="112"/>
  <c r="A676" i="112" s="1"/>
  <c r="B677" i="112"/>
  <c r="A677" i="112" s="1"/>
  <c r="B678" i="112"/>
  <c r="A678" i="112" s="1"/>
  <c r="B679" i="112"/>
  <c r="A679" i="112" s="1"/>
  <c r="B680" i="112"/>
  <c r="A680" i="112" s="1"/>
  <c r="B681" i="112"/>
  <c r="A681" i="112" s="1"/>
  <c r="B682" i="112"/>
  <c r="A682" i="112" s="1"/>
  <c r="B683" i="112"/>
  <c r="A683" i="112" s="1"/>
  <c r="B684" i="112"/>
  <c r="A684" i="112" s="1"/>
  <c r="B685" i="112"/>
  <c r="A685" i="112" s="1"/>
  <c r="A686" i="112"/>
  <c r="B686" i="112"/>
  <c r="B687" i="112"/>
  <c r="A687" i="112" s="1"/>
  <c r="B688" i="112"/>
  <c r="A688" i="112" s="1"/>
  <c r="B689" i="112"/>
  <c r="A689" i="112" s="1"/>
  <c r="B690" i="112"/>
  <c r="A690" i="112" s="1"/>
  <c r="B691" i="112"/>
  <c r="A691" i="112" s="1"/>
  <c r="B692" i="112"/>
  <c r="A692" i="112" s="1"/>
  <c r="A693" i="112"/>
  <c r="B693" i="112"/>
  <c r="B694" i="112"/>
  <c r="A694" i="112" s="1"/>
  <c r="B695" i="112"/>
  <c r="A695" i="112" s="1"/>
  <c r="B696" i="112"/>
  <c r="A696" i="112" s="1"/>
  <c r="B697" i="112"/>
  <c r="A697" i="112" s="1"/>
  <c r="B698" i="112"/>
  <c r="A698" i="112" s="1"/>
  <c r="B699" i="112"/>
  <c r="A699" i="112" s="1"/>
  <c r="B700" i="112"/>
  <c r="A700" i="112" s="1"/>
  <c r="B701" i="112"/>
  <c r="A701" i="112" s="1"/>
  <c r="A702" i="112"/>
  <c r="B702" i="112"/>
  <c r="B703" i="112"/>
  <c r="A703" i="112" s="1"/>
  <c r="B704" i="112"/>
  <c r="A704" i="112" s="1"/>
  <c r="B705" i="112"/>
  <c r="A705" i="112" s="1"/>
  <c r="B706" i="112"/>
  <c r="A706" i="112" s="1"/>
  <c r="B707" i="112"/>
  <c r="A707" i="112" s="1"/>
  <c r="B708" i="112"/>
  <c r="A708" i="112" s="1"/>
  <c r="A709" i="112"/>
  <c r="B709" i="112"/>
  <c r="B710" i="112"/>
  <c r="A710" i="112" s="1"/>
  <c r="B711" i="112"/>
  <c r="A711" i="112" s="1"/>
  <c r="A712" i="112"/>
  <c r="B712" i="112"/>
  <c r="B713" i="112"/>
  <c r="A713" i="112" s="1"/>
  <c r="B714" i="112"/>
  <c r="A714" i="112" s="1"/>
  <c r="A715" i="112"/>
  <c r="B715" i="112"/>
  <c r="B716" i="112"/>
  <c r="A716" i="112" s="1"/>
  <c r="A717" i="112"/>
  <c r="B717" i="112"/>
  <c r="B718" i="112"/>
  <c r="A718" i="112" s="1"/>
  <c r="B719" i="112"/>
  <c r="A719" i="112" s="1"/>
  <c r="B720" i="112"/>
  <c r="A720" i="112" s="1"/>
  <c r="B721" i="112"/>
  <c r="A721" i="112" s="1"/>
  <c r="B722" i="112"/>
  <c r="A722" i="112" s="1"/>
  <c r="B723" i="112"/>
  <c r="A723" i="112" s="1"/>
  <c r="B724" i="112"/>
  <c r="A724" i="112" s="1"/>
  <c r="B725" i="112"/>
  <c r="A725" i="112" s="1"/>
  <c r="B726" i="112"/>
  <c r="A726" i="112" s="1"/>
  <c r="B727" i="112"/>
  <c r="A727" i="112" s="1"/>
  <c r="B728" i="112"/>
  <c r="A728" i="112" s="1"/>
  <c r="B729" i="112"/>
  <c r="A729" i="112" s="1"/>
  <c r="B730" i="112"/>
  <c r="A730" i="112" s="1"/>
  <c r="B731" i="112"/>
  <c r="A731" i="112" s="1"/>
  <c r="B732" i="112"/>
  <c r="A732" i="112" s="1"/>
  <c r="B733" i="112"/>
  <c r="A733" i="112" s="1"/>
  <c r="A734" i="112"/>
  <c r="B734" i="112"/>
  <c r="B735" i="112"/>
  <c r="A735" i="112" s="1"/>
  <c r="B736" i="112"/>
  <c r="A736" i="112" s="1"/>
  <c r="B737" i="112"/>
  <c r="A737" i="112" s="1"/>
  <c r="B738" i="112"/>
  <c r="A738" i="112" s="1"/>
  <c r="B739" i="112"/>
  <c r="A739" i="112" s="1"/>
  <c r="B740" i="112"/>
  <c r="A740" i="112" s="1"/>
  <c r="B741" i="112"/>
  <c r="A741" i="112" s="1"/>
  <c r="B742" i="112"/>
  <c r="A742" i="112" s="1"/>
  <c r="B743" i="112"/>
  <c r="A743" i="112" s="1"/>
  <c r="A744" i="112"/>
  <c r="B744" i="112"/>
  <c r="B745" i="112"/>
  <c r="A745" i="112" s="1"/>
  <c r="B746" i="112"/>
  <c r="A746" i="112" s="1"/>
  <c r="B747" i="112"/>
  <c r="A747" i="112" s="1"/>
  <c r="B748" i="112"/>
  <c r="A748" i="112" s="1"/>
  <c r="B749" i="112"/>
  <c r="A749" i="112" s="1"/>
  <c r="B750" i="112"/>
  <c r="A750" i="112" s="1"/>
  <c r="B751" i="112"/>
  <c r="A751" i="112" s="1"/>
  <c r="B752" i="112"/>
  <c r="A752" i="112" s="1"/>
  <c r="B753" i="112"/>
  <c r="A753" i="112" s="1"/>
  <c r="B754" i="112"/>
  <c r="A754" i="112" s="1"/>
  <c r="A755" i="112"/>
  <c r="B755" i="112"/>
  <c r="B756" i="112"/>
  <c r="A756" i="112" s="1"/>
  <c r="A757" i="112"/>
  <c r="B757" i="112"/>
  <c r="B758" i="112"/>
  <c r="A758" i="112" s="1"/>
  <c r="B759" i="112"/>
  <c r="A759" i="112" s="1"/>
  <c r="B760" i="112"/>
  <c r="A760" i="112" s="1"/>
  <c r="B761" i="112"/>
  <c r="A761" i="112" s="1"/>
  <c r="B762" i="112"/>
  <c r="A762" i="112" s="1"/>
  <c r="B763" i="112"/>
  <c r="A763" i="112" s="1"/>
  <c r="B764" i="112"/>
  <c r="A764" i="112" s="1"/>
  <c r="B765" i="112"/>
  <c r="A765" i="112" s="1"/>
  <c r="A766" i="112"/>
  <c r="B766" i="112"/>
  <c r="B767" i="112"/>
  <c r="A767" i="112" s="1"/>
  <c r="A768" i="112"/>
  <c r="B768" i="112"/>
  <c r="B769" i="112"/>
  <c r="A769" i="112" s="1"/>
  <c r="B770" i="112"/>
  <c r="A770" i="112" s="1"/>
  <c r="A771" i="112"/>
  <c r="B771" i="112"/>
  <c r="B772" i="112"/>
  <c r="A772" i="112" s="1"/>
  <c r="B773" i="112"/>
  <c r="A773" i="112" s="1"/>
  <c r="B774" i="112"/>
  <c r="A774" i="112" s="1"/>
  <c r="B775" i="112"/>
  <c r="A775" i="112" s="1"/>
  <c r="B776" i="112"/>
  <c r="A776" i="112" s="1"/>
  <c r="B777" i="112"/>
  <c r="A777" i="112" s="1"/>
  <c r="B778" i="112"/>
  <c r="A778" i="112" s="1"/>
  <c r="B779" i="112"/>
  <c r="A779" i="112" s="1"/>
  <c r="B780" i="112"/>
  <c r="A780" i="112" s="1"/>
  <c r="A781" i="112"/>
  <c r="B781" i="112"/>
  <c r="B782" i="112"/>
  <c r="A782" i="112" s="1"/>
  <c r="B783" i="112"/>
  <c r="A783" i="112" s="1"/>
  <c r="A784" i="112"/>
  <c r="B784" i="112"/>
  <c r="B785" i="112"/>
  <c r="A785" i="112" s="1"/>
  <c r="B786" i="112"/>
  <c r="A786" i="112" s="1"/>
  <c r="B787" i="112"/>
  <c r="A787" i="112" s="1"/>
  <c r="B788" i="112"/>
  <c r="A788" i="112" s="1"/>
  <c r="B789" i="112"/>
  <c r="A789" i="112" s="1"/>
  <c r="A790" i="112"/>
  <c r="B790" i="112"/>
  <c r="B791" i="112"/>
  <c r="A791" i="112" s="1"/>
  <c r="B792" i="112"/>
  <c r="A792" i="112" s="1"/>
  <c r="B793" i="112"/>
  <c r="A793" i="112" s="1"/>
  <c r="B794" i="112"/>
  <c r="A794" i="112" s="1"/>
  <c r="B795" i="112"/>
  <c r="A795" i="112" s="1"/>
  <c r="B796" i="112"/>
  <c r="A796" i="112" s="1"/>
  <c r="B797" i="112"/>
  <c r="A797" i="112" s="1"/>
  <c r="B798" i="112"/>
  <c r="A798" i="112" s="1"/>
  <c r="B799" i="112"/>
  <c r="A799" i="112" s="1"/>
  <c r="B800" i="112"/>
  <c r="A800" i="112" s="1"/>
  <c r="B801" i="112"/>
  <c r="A801" i="112" s="1"/>
  <c r="B802" i="112"/>
  <c r="A802" i="112" s="1"/>
  <c r="A803" i="112"/>
  <c r="B803" i="112"/>
  <c r="B804" i="112"/>
  <c r="A804" i="112" s="1"/>
  <c r="B805" i="112"/>
  <c r="A805" i="112" s="1"/>
  <c r="B806" i="112"/>
  <c r="A806" i="112" s="1"/>
  <c r="B807" i="112"/>
  <c r="A807" i="112" s="1"/>
  <c r="B808" i="112"/>
  <c r="A808" i="112" s="1"/>
  <c r="B809" i="112"/>
  <c r="A809" i="112" s="1"/>
  <c r="B810" i="112"/>
  <c r="A810" i="112" s="1"/>
  <c r="B811" i="112"/>
  <c r="A811" i="112" s="1"/>
  <c r="B812" i="112"/>
  <c r="A812" i="112" s="1"/>
  <c r="B813" i="112"/>
  <c r="A813" i="112" s="1"/>
  <c r="B814" i="112"/>
  <c r="A814" i="112" s="1"/>
  <c r="B815" i="112"/>
  <c r="A815" i="112" s="1"/>
  <c r="A816" i="112"/>
  <c r="B816" i="112"/>
  <c r="B817" i="112"/>
  <c r="A817" i="112" s="1"/>
  <c r="B818" i="112"/>
  <c r="A818" i="112" s="1"/>
  <c r="B819" i="112"/>
  <c r="A819" i="112" s="1"/>
  <c r="B820" i="112"/>
  <c r="A820" i="112" s="1"/>
  <c r="B821" i="112"/>
  <c r="A821" i="112" s="1"/>
  <c r="B822" i="112"/>
  <c r="A822" i="112" s="1"/>
  <c r="B823" i="112"/>
  <c r="A823" i="112" s="1"/>
  <c r="B824" i="112"/>
  <c r="A824" i="112" s="1"/>
  <c r="B825" i="112"/>
  <c r="A825" i="112" s="1"/>
  <c r="B826" i="112"/>
  <c r="A826" i="112" s="1"/>
  <c r="A827" i="112"/>
  <c r="B827" i="112"/>
  <c r="B828" i="112"/>
  <c r="A828" i="112" s="1"/>
  <c r="B829" i="112"/>
  <c r="A829" i="112" s="1"/>
  <c r="A830" i="112"/>
  <c r="B830" i="112"/>
  <c r="B831" i="112"/>
  <c r="A831" i="112" s="1"/>
  <c r="B832" i="112"/>
  <c r="A832" i="112" s="1"/>
  <c r="B833" i="112"/>
  <c r="A833" i="112" s="1"/>
  <c r="B834" i="112"/>
  <c r="A834" i="112" s="1"/>
  <c r="B835" i="112"/>
  <c r="A835" i="112" s="1"/>
  <c r="B836" i="112"/>
  <c r="A836" i="112" s="1"/>
  <c r="B837" i="112"/>
  <c r="A837" i="112" s="1"/>
  <c r="B838" i="112"/>
  <c r="A838" i="112" s="1"/>
  <c r="B839" i="112"/>
  <c r="A839" i="112" s="1"/>
  <c r="B840" i="112"/>
  <c r="A840" i="112" s="1"/>
  <c r="B841" i="112"/>
  <c r="A841" i="112" s="1"/>
  <c r="B842" i="112"/>
  <c r="A842" i="112" s="1"/>
  <c r="B843" i="112"/>
  <c r="A843" i="112" s="1"/>
  <c r="B844" i="112"/>
  <c r="A844" i="112" s="1"/>
  <c r="B845" i="112"/>
  <c r="A845" i="112" s="1"/>
  <c r="B846" i="112"/>
  <c r="A846" i="112" s="1"/>
  <c r="B847" i="112"/>
  <c r="A847" i="112" s="1"/>
  <c r="B848" i="112"/>
  <c r="A848" i="112" s="1"/>
  <c r="B849" i="112"/>
  <c r="A849" i="112" s="1"/>
  <c r="B850" i="112"/>
  <c r="A850" i="112" s="1"/>
  <c r="A851" i="112"/>
  <c r="B851" i="112"/>
  <c r="B852" i="112"/>
  <c r="A852" i="112" s="1"/>
  <c r="B853" i="112"/>
  <c r="A853" i="112" s="1"/>
  <c r="B854" i="112"/>
  <c r="A854" i="112" s="1"/>
  <c r="B855" i="112"/>
  <c r="A855" i="112" s="1"/>
  <c r="B856" i="112"/>
  <c r="A856" i="112" s="1"/>
  <c r="B857" i="112"/>
  <c r="A857" i="112" s="1"/>
  <c r="B858" i="112"/>
  <c r="A858" i="112" s="1"/>
  <c r="B859" i="112"/>
  <c r="A859" i="112" s="1"/>
  <c r="B860" i="112"/>
  <c r="A860" i="112" s="1"/>
  <c r="B861" i="112"/>
  <c r="A861" i="112" s="1"/>
  <c r="B862" i="112"/>
  <c r="A862" i="112" s="1"/>
  <c r="B863" i="112"/>
  <c r="A863" i="112" s="1"/>
  <c r="B864" i="112"/>
  <c r="A864" i="112" s="1"/>
  <c r="B865" i="112"/>
  <c r="A865" i="112" s="1"/>
  <c r="B866" i="112"/>
  <c r="A866" i="112" s="1"/>
  <c r="B867" i="112"/>
  <c r="A867" i="112" s="1"/>
  <c r="B868" i="112"/>
  <c r="A868" i="112" s="1"/>
  <c r="B869" i="112"/>
  <c r="A869" i="112" s="1"/>
  <c r="B870" i="112"/>
  <c r="A870" i="112" s="1"/>
  <c r="B871" i="112"/>
  <c r="A871" i="112" s="1"/>
  <c r="B872" i="112"/>
  <c r="A872" i="112" s="1"/>
  <c r="A873" i="112"/>
  <c r="B873" i="112"/>
  <c r="B874" i="112"/>
  <c r="A874" i="112" s="1"/>
  <c r="B875" i="112"/>
  <c r="A875" i="112" s="1"/>
  <c r="B876" i="112"/>
  <c r="A876" i="112" s="1"/>
  <c r="B877" i="112"/>
  <c r="A877" i="112" s="1"/>
  <c r="A878" i="112"/>
  <c r="B878" i="112"/>
  <c r="B879" i="112"/>
  <c r="A879" i="112" s="1"/>
  <c r="B880" i="112"/>
  <c r="A880" i="112" s="1"/>
  <c r="B881" i="112"/>
  <c r="A881" i="112" s="1"/>
  <c r="B882" i="112"/>
  <c r="A882" i="112" s="1"/>
  <c r="B883" i="112"/>
  <c r="A883" i="112" s="1"/>
  <c r="B884" i="112"/>
  <c r="A884" i="112" s="1"/>
  <c r="A885" i="112"/>
  <c r="B885" i="112"/>
  <c r="B886" i="112"/>
  <c r="A886" i="112" s="1"/>
  <c r="B887" i="112"/>
  <c r="A887" i="112" s="1"/>
  <c r="B888" i="112"/>
  <c r="A888" i="112" s="1"/>
  <c r="B889" i="112"/>
  <c r="A889" i="112" s="1"/>
  <c r="B890" i="112"/>
  <c r="A890" i="112" s="1"/>
  <c r="B891" i="112"/>
  <c r="A891" i="112" s="1"/>
  <c r="B892" i="112"/>
  <c r="A892" i="112" s="1"/>
  <c r="B893" i="112"/>
  <c r="A893" i="112" s="1"/>
  <c r="B894" i="112"/>
  <c r="A894" i="112" s="1"/>
  <c r="B895" i="112"/>
  <c r="A895" i="112" s="1"/>
  <c r="B896" i="112"/>
  <c r="A896" i="112" s="1"/>
  <c r="B897" i="112"/>
  <c r="A897" i="112" s="1"/>
  <c r="B898" i="112"/>
  <c r="A898" i="112" s="1"/>
  <c r="A899" i="112"/>
  <c r="B899" i="112"/>
  <c r="B900" i="112"/>
  <c r="A900" i="112" s="1"/>
  <c r="B901" i="112"/>
  <c r="A901" i="112" s="1"/>
  <c r="B902" i="112"/>
  <c r="A902" i="112" s="1"/>
  <c r="B903" i="112"/>
  <c r="A903" i="112" s="1"/>
  <c r="B904" i="112"/>
  <c r="A904" i="112" s="1"/>
  <c r="B905" i="112"/>
  <c r="A905" i="112" s="1"/>
  <c r="B906" i="112"/>
  <c r="A906" i="112" s="1"/>
  <c r="B907" i="112"/>
  <c r="A907" i="112" s="1"/>
  <c r="B908" i="112"/>
  <c r="A908" i="112" s="1"/>
  <c r="B909" i="112"/>
  <c r="A909" i="112" s="1"/>
  <c r="B910" i="112"/>
  <c r="A910" i="112" s="1"/>
  <c r="B911" i="112"/>
  <c r="A911" i="112" s="1"/>
  <c r="A912" i="112"/>
  <c r="B912" i="112"/>
  <c r="B913" i="112"/>
  <c r="A913" i="112" s="1"/>
  <c r="B914" i="112"/>
  <c r="A914" i="112" s="1"/>
  <c r="B915" i="112"/>
  <c r="A915" i="112" s="1"/>
  <c r="B916" i="112"/>
  <c r="A916" i="112" s="1"/>
  <c r="B917" i="112"/>
  <c r="A917" i="112" s="1"/>
  <c r="B918" i="112"/>
  <c r="A918" i="112" s="1"/>
  <c r="B919" i="112"/>
  <c r="A919" i="112" s="1"/>
  <c r="A920" i="112"/>
  <c r="B920" i="112"/>
  <c r="B921" i="112"/>
  <c r="A921" i="112" s="1"/>
  <c r="B922" i="112"/>
  <c r="A922" i="112" s="1"/>
  <c r="B923" i="112"/>
  <c r="A923" i="112" s="1"/>
  <c r="B924" i="112"/>
  <c r="A924" i="112" s="1"/>
  <c r="B925" i="112"/>
  <c r="A925" i="112" s="1"/>
  <c r="B926" i="112"/>
  <c r="A926" i="112" s="1"/>
  <c r="B927" i="112"/>
  <c r="A927" i="112" s="1"/>
  <c r="B928" i="112"/>
  <c r="A928" i="112" s="1"/>
  <c r="B929" i="112"/>
  <c r="A929" i="112" s="1"/>
  <c r="B930" i="112"/>
  <c r="A930" i="112" s="1"/>
  <c r="B931" i="112"/>
  <c r="A931" i="112" s="1"/>
  <c r="B932" i="112"/>
  <c r="A932" i="112" s="1"/>
  <c r="B933" i="112"/>
  <c r="A933" i="112" s="1"/>
  <c r="B934" i="112"/>
  <c r="A934" i="112" s="1"/>
  <c r="B935" i="112"/>
  <c r="A935" i="112" s="1"/>
  <c r="B936" i="112"/>
  <c r="A936" i="112" s="1"/>
  <c r="B937" i="112"/>
  <c r="A937" i="112" s="1"/>
  <c r="B938" i="112"/>
  <c r="A938" i="112" s="1"/>
  <c r="B939" i="112"/>
  <c r="A939" i="112" s="1"/>
  <c r="B940" i="112"/>
  <c r="A940" i="112" s="1"/>
  <c r="B941" i="112"/>
  <c r="A941" i="112" s="1"/>
  <c r="A942" i="112"/>
  <c r="B942" i="112"/>
  <c r="B943" i="112"/>
  <c r="A943" i="112" s="1"/>
  <c r="B944" i="112"/>
  <c r="A944" i="112" s="1"/>
  <c r="B945" i="112"/>
  <c r="A945" i="112" s="1"/>
  <c r="B946" i="112"/>
  <c r="A946" i="112" s="1"/>
  <c r="B947" i="112"/>
  <c r="A947" i="112" s="1"/>
  <c r="B948" i="112"/>
  <c r="A948" i="112" s="1"/>
  <c r="B949" i="112"/>
  <c r="A949" i="112" s="1"/>
  <c r="B950" i="112"/>
  <c r="A950" i="112" s="1"/>
  <c r="B951" i="112"/>
  <c r="A951" i="112" s="1"/>
  <c r="A952" i="112"/>
  <c r="B952" i="112"/>
  <c r="B953" i="112"/>
  <c r="A953" i="112" s="1"/>
  <c r="B954" i="112"/>
  <c r="A954" i="112" s="1"/>
  <c r="B955" i="112"/>
  <c r="A955" i="112" s="1"/>
  <c r="B956" i="112"/>
  <c r="A956" i="112" s="1"/>
  <c r="B957" i="112"/>
  <c r="A957" i="112" s="1"/>
  <c r="A958" i="112"/>
  <c r="B958" i="112"/>
  <c r="B959" i="112"/>
  <c r="A959" i="112" s="1"/>
  <c r="B960" i="112"/>
  <c r="A960" i="112" s="1"/>
  <c r="B961" i="112"/>
  <c r="A961" i="112" s="1"/>
  <c r="B962" i="112"/>
  <c r="A962" i="112" s="1"/>
  <c r="A963" i="112"/>
  <c r="B963" i="112"/>
  <c r="B964" i="112"/>
  <c r="A964" i="112" s="1"/>
  <c r="B965" i="112"/>
  <c r="A965" i="112" s="1"/>
  <c r="B966" i="112"/>
  <c r="A966" i="112" s="1"/>
  <c r="B967" i="112"/>
  <c r="A967" i="112" s="1"/>
  <c r="B968" i="112"/>
  <c r="A968" i="112" s="1"/>
  <c r="B969" i="112"/>
  <c r="A969" i="112" s="1"/>
  <c r="B970" i="112"/>
  <c r="A970" i="112" s="1"/>
  <c r="A971" i="112"/>
  <c r="B971" i="112"/>
  <c r="B972" i="112"/>
  <c r="A972" i="112" s="1"/>
  <c r="B973" i="112"/>
  <c r="A973" i="112" s="1"/>
  <c r="B974" i="112"/>
  <c r="A974" i="112" s="1"/>
  <c r="B975" i="112"/>
  <c r="A975" i="112" s="1"/>
  <c r="B976" i="112"/>
  <c r="A976" i="112" s="1"/>
  <c r="B977" i="112"/>
  <c r="A977" i="112" s="1"/>
  <c r="B978" i="112"/>
  <c r="A978" i="112" s="1"/>
  <c r="B979" i="112"/>
  <c r="A979" i="112" s="1"/>
  <c r="A980" i="112"/>
  <c r="B980" i="112"/>
  <c r="B981" i="112"/>
  <c r="A981" i="112" s="1"/>
  <c r="B982" i="112"/>
  <c r="A982" i="112" s="1"/>
  <c r="B983" i="112"/>
  <c r="A983" i="112" s="1"/>
  <c r="B984" i="112"/>
  <c r="A984" i="112" s="1"/>
  <c r="B985" i="112"/>
  <c r="A985" i="112" s="1"/>
  <c r="B986" i="112"/>
  <c r="A986" i="112" s="1"/>
  <c r="B987" i="112"/>
  <c r="A987" i="112" s="1"/>
  <c r="B988" i="112"/>
  <c r="A988" i="112" s="1"/>
  <c r="A989" i="112"/>
  <c r="B989" i="112"/>
  <c r="B990" i="112"/>
  <c r="A990" i="112" s="1"/>
  <c r="B991" i="112"/>
  <c r="A991" i="112" s="1"/>
  <c r="A992" i="112"/>
  <c r="B992" i="112"/>
  <c r="B993" i="112"/>
  <c r="A993" i="112" s="1"/>
  <c r="B994" i="112"/>
  <c r="A994" i="112" s="1"/>
  <c r="B995" i="112"/>
  <c r="A995" i="112" s="1"/>
  <c r="B996" i="112"/>
  <c r="A996" i="112" s="1"/>
  <c r="B997" i="112"/>
  <c r="A997" i="112" s="1"/>
  <c r="B998" i="112"/>
  <c r="A998" i="112" s="1"/>
  <c r="B999" i="112"/>
  <c r="A999" i="112" s="1"/>
  <c r="B1000" i="112"/>
  <c r="A1000" i="112" s="1"/>
  <c r="B1001" i="112"/>
  <c r="A1001" i="112" s="1"/>
  <c r="B1002" i="112"/>
  <c r="A1002" i="112" s="1"/>
  <c r="B1003" i="112"/>
  <c r="A1003" i="112" s="1"/>
  <c r="A1004" i="112"/>
  <c r="B1004" i="112"/>
  <c r="B1005" i="112"/>
  <c r="A1005" i="112" s="1"/>
  <c r="B1006" i="112"/>
  <c r="A1006" i="112" s="1"/>
  <c r="B1007" i="112"/>
  <c r="A1007" i="112" s="1"/>
  <c r="A1008" i="112"/>
  <c r="B1008" i="112"/>
  <c r="B1009" i="112"/>
  <c r="A1009" i="112" s="1"/>
  <c r="B1010" i="112"/>
  <c r="A1010" i="112" s="1"/>
  <c r="B1011" i="112"/>
  <c r="A1011" i="112" s="1"/>
  <c r="B1012" i="112"/>
  <c r="A1012" i="112" s="1"/>
  <c r="B1013" i="112"/>
  <c r="A1013" i="112" s="1"/>
  <c r="B1014" i="112"/>
  <c r="A1014" i="112" s="1"/>
  <c r="B1015" i="112"/>
  <c r="A1015" i="112" s="1"/>
  <c r="B1016" i="112"/>
  <c r="A1016" i="112" s="1"/>
  <c r="B1017" i="112"/>
  <c r="A1017" i="112" s="1"/>
  <c r="B1018" i="112"/>
  <c r="A1018" i="112" s="1"/>
  <c r="B1019" i="112"/>
  <c r="A1019" i="112" s="1"/>
  <c r="A1020" i="112"/>
  <c r="B1020" i="112"/>
  <c r="B1021" i="112"/>
  <c r="A1021" i="112" s="1"/>
  <c r="A1022" i="112"/>
  <c r="B1022" i="112"/>
  <c r="B1023" i="112"/>
  <c r="A1023" i="112" s="1"/>
  <c r="B1024" i="112"/>
  <c r="A1024" i="112" s="1"/>
  <c r="B1025" i="112"/>
  <c r="A1025" i="112" s="1"/>
  <c r="B1026" i="112"/>
  <c r="A1026" i="112" s="1"/>
  <c r="B1027" i="112"/>
  <c r="A1027" i="112" s="1"/>
  <c r="B1028" i="112"/>
  <c r="A1028" i="112" s="1"/>
  <c r="A1029" i="112"/>
  <c r="B1029" i="112"/>
  <c r="B1030" i="112"/>
  <c r="A1030" i="112" s="1"/>
  <c r="B1031" i="112"/>
  <c r="A1031" i="112" s="1"/>
  <c r="B1032" i="112"/>
  <c r="A1032" i="112" s="1"/>
  <c r="B1033" i="112"/>
  <c r="A1033" i="112" s="1"/>
  <c r="A1034" i="112"/>
  <c r="B1034" i="112"/>
  <c r="B1035" i="112"/>
  <c r="A1035" i="112" s="1"/>
  <c r="B1036" i="112"/>
  <c r="A1036" i="112" s="1"/>
  <c r="B1037" i="112"/>
  <c r="A1037" i="112" s="1"/>
  <c r="B1038" i="112"/>
  <c r="A1038" i="112" s="1"/>
  <c r="B1039" i="112"/>
  <c r="A1039" i="112" s="1"/>
  <c r="B1040" i="112"/>
  <c r="A1040" i="112" s="1"/>
  <c r="B1041" i="112"/>
  <c r="A1041" i="112" s="1"/>
  <c r="A1042" i="112"/>
  <c r="B1042" i="112"/>
  <c r="B1043" i="112"/>
  <c r="A1043" i="112" s="1"/>
  <c r="B1044" i="112"/>
  <c r="A1044" i="112" s="1"/>
  <c r="B1045" i="112"/>
  <c r="A1045" i="112" s="1"/>
  <c r="B1046" i="112"/>
  <c r="A1046" i="112" s="1"/>
  <c r="A1047" i="112"/>
  <c r="B1047" i="112"/>
  <c r="A1048" i="112"/>
  <c r="B1048" i="112"/>
  <c r="B1049" i="112"/>
  <c r="A1049" i="112" s="1"/>
  <c r="B1050" i="112"/>
  <c r="A1050" i="112" s="1"/>
  <c r="B1051" i="112"/>
  <c r="A1051" i="112" s="1"/>
  <c r="B1052" i="112"/>
  <c r="A1052" i="112" s="1"/>
  <c r="A1053" i="112"/>
  <c r="B1053" i="112"/>
  <c r="B1054" i="112"/>
  <c r="A1054" i="112" s="1"/>
  <c r="B1055" i="112"/>
  <c r="A1055" i="112" s="1"/>
  <c r="B1056" i="112"/>
  <c r="A1056" i="112" s="1"/>
  <c r="B1057" i="112"/>
  <c r="A1057" i="112" s="1"/>
  <c r="A1058" i="112"/>
  <c r="B1058" i="112"/>
  <c r="B1059" i="112"/>
  <c r="A1059" i="112" s="1"/>
  <c r="B1060" i="112"/>
  <c r="A1060" i="112" s="1"/>
  <c r="B1061" i="112"/>
  <c r="A1061" i="112" s="1"/>
  <c r="B1062" i="112"/>
  <c r="A1062" i="112" s="1"/>
  <c r="B1063" i="112"/>
  <c r="A1063" i="112" s="1"/>
  <c r="B1064" i="112"/>
  <c r="A1064" i="112" s="1"/>
  <c r="B1065" i="112"/>
  <c r="A1065" i="112" s="1"/>
  <c r="B1066" i="112"/>
  <c r="A1066" i="112" s="1"/>
  <c r="B1067" i="112"/>
  <c r="A1067" i="112" s="1"/>
  <c r="B1068" i="112"/>
  <c r="A1068" i="112" s="1"/>
  <c r="B1069" i="112"/>
  <c r="A1069" i="112" s="1"/>
  <c r="B1070" i="112"/>
  <c r="A1070" i="112" s="1"/>
  <c r="A1071" i="112"/>
  <c r="B1071" i="112"/>
  <c r="B1072" i="112"/>
  <c r="A1072" i="112" s="1"/>
  <c r="B1073" i="112"/>
  <c r="A1073" i="112" s="1"/>
  <c r="B1074" i="112"/>
  <c r="A1074" i="112" s="1"/>
  <c r="B1075" i="112"/>
  <c r="A1075" i="112" s="1"/>
  <c r="A1076" i="112"/>
  <c r="B1076" i="112"/>
  <c r="B1077" i="112"/>
  <c r="A1077" i="112" s="1"/>
  <c r="B1078" i="112"/>
  <c r="A1078" i="112" s="1"/>
  <c r="B1079" i="112"/>
  <c r="A1079" i="112" s="1"/>
  <c r="B1080" i="112"/>
  <c r="A1080" i="112" s="1"/>
  <c r="B1081" i="112"/>
  <c r="A1081" i="112" s="1"/>
  <c r="A1082" i="112"/>
  <c r="B1082" i="112"/>
  <c r="B1083" i="112"/>
  <c r="A1083" i="112" s="1"/>
  <c r="B1084" i="112"/>
  <c r="A1084" i="112" s="1"/>
  <c r="B1085" i="112"/>
  <c r="A1085" i="112" s="1"/>
  <c r="B1086" i="112"/>
  <c r="A1086" i="112" s="1"/>
  <c r="B1087" i="112"/>
  <c r="A1087" i="112" s="1"/>
  <c r="B1088" i="112"/>
  <c r="A1088" i="112" s="1"/>
  <c r="B1089" i="112"/>
  <c r="A1089" i="112" s="1"/>
  <c r="B1090" i="112"/>
  <c r="A1090" i="112" s="1"/>
  <c r="A1091" i="112"/>
  <c r="B1091" i="112"/>
  <c r="B1092" i="112"/>
  <c r="A1092" i="112" s="1"/>
  <c r="A1093" i="112"/>
  <c r="B1093" i="112"/>
  <c r="B1094" i="112"/>
  <c r="A1094" i="112" s="1"/>
  <c r="B1095" i="112"/>
  <c r="A1095" i="112" s="1"/>
  <c r="B1096" i="112"/>
  <c r="A1096" i="112" s="1"/>
  <c r="B1097" i="112"/>
  <c r="A1097" i="112" s="1"/>
  <c r="B1098" i="112"/>
  <c r="A1098" i="112" s="1"/>
  <c r="B1099" i="112"/>
  <c r="A1099" i="112" s="1"/>
  <c r="A1100" i="112"/>
  <c r="B1100" i="112"/>
  <c r="B1101" i="112"/>
  <c r="A1101" i="112" s="1"/>
  <c r="A1102" i="112"/>
  <c r="B1102" i="112"/>
  <c r="B1103" i="112"/>
  <c r="A1103" i="112" s="1"/>
  <c r="B1104" i="112"/>
  <c r="A1104" i="112" s="1"/>
  <c r="B1105" i="112"/>
  <c r="A1105" i="112" s="1"/>
  <c r="B1106" i="112"/>
  <c r="A1106" i="112" s="1"/>
  <c r="B1107" i="112"/>
  <c r="A1107" i="112" s="1"/>
  <c r="B1108" i="112"/>
  <c r="A1108" i="112" s="1"/>
  <c r="B1109" i="112"/>
  <c r="A1109" i="112" s="1"/>
  <c r="B1110" i="112"/>
  <c r="A1110" i="112" s="1"/>
  <c r="B1111" i="112"/>
  <c r="A1111" i="112" s="1"/>
  <c r="A1112" i="112"/>
  <c r="B1112" i="112"/>
  <c r="B1113" i="112"/>
  <c r="A1113" i="112" s="1"/>
  <c r="B1114" i="112"/>
  <c r="A1114" i="112" s="1"/>
  <c r="B1115" i="112"/>
  <c r="A1115" i="112" s="1"/>
  <c r="B1116" i="112"/>
  <c r="A1116" i="112" s="1"/>
  <c r="A1117" i="112"/>
  <c r="B1117" i="112"/>
  <c r="B1118" i="112"/>
  <c r="A1118" i="112" s="1"/>
  <c r="B1119" i="112"/>
  <c r="A1119" i="112" s="1"/>
  <c r="A1120" i="112"/>
  <c r="B1120" i="112"/>
  <c r="B1121" i="112"/>
  <c r="A1121" i="112" s="1"/>
  <c r="A1122" i="112"/>
  <c r="B1122" i="112"/>
  <c r="B1123" i="112"/>
  <c r="A1123" i="112" s="1"/>
  <c r="B1124" i="112"/>
  <c r="A1124" i="112" s="1"/>
  <c r="A1125" i="112"/>
  <c r="B1125" i="112"/>
  <c r="B1126" i="112"/>
  <c r="A1126" i="112" s="1"/>
  <c r="B1127" i="112"/>
  <c r="A1127" i="112" s="1"/>
  <c r="B1128" i="112"/>
  <c r="A1128" i="112" s="1"/>
  <c r="B1129" i="112"/>
  <c r="A1129" i="112" s="1"/>
  <c r="B1130" i="112"/>
  <c r="A1130" i="112" s="1"/>
  <c r="B1131" i="112"/>
  <c r="A1131" i="112" s="1"/>
  <c r="B1132" i="112"/>
  <c r="A1132" i="112" s="1"/>
  <c r="B1133" i="112"/>
  <c r="A1133" i="112" s="1"/>
  <c r="B1134" i="112"/>
  <c r="A1134" i="112" s="1"/>
  <c r="A1135" i="112"/>
  <c r="B1135" i="112"/>
  <c r="B1136" i="112"/>
  <c r="A1136" i="112" s="1"/>
  <c r="B1137" i="112"/>
  <c r="A1137" i="112" s="1"/>
  <c r="B1138" i="112"/>
  <c r="A1138" i="112" s="1"/>
  <c r="A1139" i="112"/>
  <c r="B1139" i="112"/>
  <c r="B1140" i="112"/>
  <c r="A1140" i="112" s="1"/>
  <c r="B1141" i="112"/>
  <c r="A1141" i="112" s="1"/>
  <c r="B1142" i="112"/>
  <c r="A1142" i="112" s="1"/>
  <c r="B1143" i="112"/>
  <c r="A1143" i="112" s="1"/>
  <c r="B1144" i="112"/>
  <c r="A1144" i="112" s="1"/>
  <c r="B1145" i="112"/>
  <c r="A1145" i="112" s="1"/>
  <c r="A1146" i="112"/>
  <c r="B1146" i="112"/>
  <c r="B1147" i="112"/>
  <c r="A1147" i="112" s="1"/>
  <c r="B1148" i="112"/>
  <c r="A1148" i="112" s="1"/>
  <c r="B1149" i="112"/>
  <c r="A1149" i="112" s="1"/>
  <c r="A1150" i="112"/>
  <c r="B1150" i="112"/>
  <c r="B1151" i="112"/>
  <c r="A1151" i="112" s="1"/>
  <c r="B1152" i="112"/>
  <c r="A1152" i="112" s="1"/>
  <c r="B1153" i="112"/>
  <c r="A1153" i="112" s="1"/>
  <c r="A1154" i="112"/>
  <c r="B1154" i="112"/>
  <c r="B1155" i="112"/>
  <c r="A1155" i="112" s="1"/>
  <c r="B1156" i="112"/>
  <c r="A1156" i="112" s="1"/>
  <c r="B1157" i="112"/>
  <c r="A1157" i="112" s="1"/>
  <c r="B1158" i="112"/>
  <c r="A1158" i="112" s="1"/>
  <c r="B1159" i="112"/>
  <c r="A1159" i="112" s="1"/>
  <c r="B1160" i="112"/>
  <c r="A1160" i="112" s="1"/>
  <c r="B1161" i="112"/>
  <c r="A1161" i="112" s="1"/>
  <c r="B1162" i="112"/>
  <c r="A1162" i="112" s="1"/>
  <c r="A1163" i="112"/>
  <c r="B1163" i="112"/>
  <c r="B1164" i="112"/>
  <c r="A1164" i="112" s="1"/>
  <c r="B1165" i="112"/>
  <c r="A1165" i="112" s="1"/>
  <c r="B1166" i="112"/>
  <c r="A1166" i="112" s="1"/>
  <c r="A1167" i="112"/>
  <c r="B1167" i="112"/>
  <c r="B1168" i="112"/>
  <c r="A1168" i="112" s="1"/>
  <c r="B1169" i="112"/>
  <c r="A1169" i="112" s="1"/>
  <c r="B1170" i="112"/>
  <c r="A1170" i="112" s="1"/>
  <c r="B1171" i="112"/>
  <c r="A1171" i="112" s="1"/>
  <c r="B1172" i="112"/>
  <c r="A1172" i="112" s="1"/>
  <c r="B1173" i="112"/>
  <c r="A1173" i="112" s="1"/>
  <c r="B1174" i="112"/>
  <c r="A1174" i="112" s="1"/>
  <c r="B1175" i="112"/>
  <c r="A1175" i="112" s="1"/>
  <c r="B1176" i="112"/>
  <c r="A1176" i="112" s="1"/>
  <c r="B1177" i="112"/>
  <c r="A1177" i="112" s="1"/>
  <c r="B1178" i="112"/>
  <c r="A1178" i="112" s="1"/>
  <c r="B1179" i="112"/>
  <c r="A1179" i="112" s="1"/>
  <c r="B1180" i="112"/>
  <c r="A1180" i="112" s="1"/>
  <c r="A1181" i="112"/>
  <c r="B1181" i="112"/>
  <c r="B1182" i="112"/>
  <c r="A1182" i="112" s="1"/>
  <c r="B1183" i="112"/>
  <c r="A1183" i="112" s="1"/>
  <c r="B1184" i="112"/>
  <c r="A1184" i="112" s="1"/>
  <c r="B1185" i="112"/>
  <c r="A1185" i="112" s="1"/>
  <c r="B1186" i="112"/>
  <c r="A1186" i="112" s="1"/>
  <c r="B1187" i="112"/>
  <c r="A1187" i="112" s="1"/>
  <c r="B1188" i="112"/>
  <c r="A1188" i="112" s="1"/>
  <c r="B1189" i="112"/>
  <c r="A1189" i="112" s="1"/>
  <c r="B1190" i="112"/>
  <c r="A1190" i="112" s="1"/>
  <c r="B1191" i="112"/>
  <c r="A1191" i="112" s="1"/>
  <c r="A1192" i="112"/>
  <c r="B1192" i="112"/>
  <c r="B1193" i="112"/>
  <c r="A1193" i="112" s="1"/>
  <c r="B1194" i="112"/>
  <c r="A1194" i="112" s="1"/>
  <c r="B1195" i="112"/>
  <c r="A1195" i="112" s="1"/>
  <c r="B1196" i="112"/>
  <c r="A1196" i="112" s="1"/>
  <c r="B1197" i="112"/>
  <c r="A1197" i="112" s="1"/>
  <c r="B1198" i="112"/>
  <c r="A1198" i="112" s="1"/>
  <c r="B1199" i="112"/>
  <c r="A1199" i="112" s="1"/>
  <c r="B1200" i="112"/>
  <c r="A1200" i="112" s="1"/>
  <c r="B1201" i="112"/>
  <c r="A1201" i="112" s="1"/>
  <c r="B1202" i="112"/>
  <c r="A1202" i="112" s="1"/>
  <c r="B1203" i="112"/>
  <c r="A1203" i="112" s="1"/>
  <c r="B1204" i="112"/>
  <c r="A1204" i="112" s="1"/>
  <c r="B1205" i="112"/>
  <c r="A1205" i="112" s="1"/>
  <c r="B1206" i="112"/>
  <c r="A1206" i="112" s="1"/>
  <c r="B1207" i="112"/>
  <c r="A1207" i="112" s="1"/>
  <c r="B1208" i="112"/>
  <c r="A1208" i="112" s="1"/>
  <c r="B1209" i="112"/>
  <c r="A1209" i="112" s="1"/>
  <c r="B1210" i="112"/>
  <c r="A1210" i="112" s="1"/>
  <c r="B1211" i="112"/>
  <c r="A1211" i="112" s="1"/>
  <c r="B1212" i="112"/>
  <c r="A1212" i="112" s="1"/>
  <c r="B1213" i="112"/>
  <c r="A1213" i="112" s="1"/>
  <c r="B1214" i="112"/>
  <c r="A1214" i="112" s="1"/>
  <c r="B1215" i="112"/>
  <c r="A1215" i="112" s="1"/>
  <c r="B1216" i="112"/>
  <c r="A1216" i="112" s="1"/>
  <c r="B1217" i="112"/>
  <c r="A1217" i="112" s="1"/>
  <c r="A1218" i="112"/>
  <c r="B1218" i="112"/>
  <c r="B1219" i="112"/>
  <c r="A1219" i="112" s="1"/>
  <c r="B1220" i="112"/>
  <c r="A1220" i="112" s="1"/>
  <c r="B1221" i="112"/>
  <c r="A1221" i="112" s="1"/>
  <c r="B1222" i="112"/>
  <c r="A1222" i="112" s="1"/>
  <c r="A1223" i="112"/>
  <c r="B1223" i="112"/>
  <c r="B1224" i="112"/>
  <c r="A1224" i="112" s="1"/>
  <c r="B1225" i="112"/>
  <c r="A1225" i="112" s="1"/>
  <c r="B1226" i="112"/>
  <c r="A1226" i="112" s="1"/>
  <c r="B1227" i="112"/>
  <c r="A1227" i="112" s="1"/>
  <c r="B1228" i="112"/>
  <c r="A1228" i="112" s="1"/>
  <c r="B1229" i="112"/>
  <c r="A1229" i="112" s="1"/>
  <c r="A1230" i="112"/>
  <c r="B1230" i="112"/>
  <c r="B1231" i="112"/>
  <c r="A1231" i="112" s="1"/>
  <c r="B1232" i="112"/>
  <c r="A1232" i="112" s="1"/>
  <c r="B1233" i="112"/>
  <c r="A1233" i="112" s="1"/>
  <c r="B1234" i="112"/>
  <c r="A1234" i="112" s="1"/>
  <c r="B1235" i="112"/>
  <c r="A1235" i="112" s="1"/>
  <c r="B1236" i="112"/>
  <c r="A1236" i="112" s="1"/>
  <c r="B1237" i="112"/>
  <c r="A1237" i="112" s="1"/>
  <c r="B1238" i="112"/>
  <c r="A1238" i="112" s="1"/>
  <c r="B1239" i="112"/>
  <c r="A1239" i="112" s="1"/>
  <c r="B1240" i="112"/>
  <c r="A1240" i="112" s="1"/>
  <c r="B1241" i="112"/>
  <c r="A1241" i="112" s="1"/>
  <c r="B1242" i="112"/>
  <c r="A1242" i="112" s="1"/>
  <c r="B1243" i="112"/>
  <c r="A1243" i="112" s="1"/>
  <c r="A1244" i="112"/>
  <c r="B1244" i="112"/>
  <c r="B1245" i="112"/>
  <c r="A1245" i="112" s="1"/>
  <c r="B1246" i="112"/>
  <c r="A1246" i="112" s="1"/>
  <c r="B1247" i="112"/>
  <c r="A1247" i="112" s="1"/>
  <c r="B1248" i="112"/>
  <c r="A1248" i="112" s="1"/>
  <c r="B1249" i="112"/>
  <c r="A1249" i="112" s="1"/>
  <c r="A1250" i="112"/>
  <c r="B1250" i="112"/>
  <c r="B1251" i="112"/>
  <c r="A1251" i="112" s="1"/>
  <c r="B1252" i="112"/>
  <c r="A1252" i="112" s="1"/>
  <c r="B1253" i="112"/>
  <c r="A1253" i="112" s="1"/>
  <c r="B1254" i="112"/>
  <c r="A1254" i="112" s="1"/>
  <c r="B1255" i="112"/>
  <c r="A1255" i="112" s="1"/>
  <c r="B1256" i="112"/>
  <c r="A1256" i="112" s="1"/>
  <c r="B1257" i="112"/>
  <c r="A1257" i="112" s="1"/>
  <c r="B1258" i="112"/>
  <c r="A1258" i="112" s="1"/>
  <c r="B1259" i="112"/>
  <c r="A1259" i="112" s="1"/>
  <c r="A1260" i="112"/>
  <c r="B1260" i="112"/>
  <c r="B1261" i="112"/>
  <c r="A1261" i="112" s="1"/>
  <c r="B1262" i="112"/>
  <c r="A1262" i="112" s="1"/>
  <c r="B1263" i="112"/>
  <c r="A1263" i="112" s="1"/>
  <c r="B1264" i="112"/>
  <c r="A1264" i="112" s="1"/>
  <c r="B1265" i="112"/>
  <c r="A1265" i="112" s="1"/>
  <c r="B1266" i="112"/>
  <c r="A1266" i="112" s="1"/>
  <c r="A1267" i="112"/>
  <c r="B1267" i="112"/>
  <c r="B1268" i="112"/>
  <c r="A1268" i="112" s="1"/>
  <c r="B1269" i="112"/>
  <c r="A1269" i="112" s="1"/>
  <c r="B1270" i="112"/>
  <c r="A1270" i="112" s="1"/>
  <c r="A1271" i="112"/>
  <c r="B1271" i="112"/>
  <c r="B1272" i="112"/>
  <c r="A1272" i="112" s="1"/>
  <c r="B1273" i="112"/>
  <c r="A1273" i="112" s="1"/>
  <c r="A1274" i="112"/>
  <c r="B1274" i="112"/>
  <c r="B1275" i="112"/>
  <c r="A1275" i="112" s="1"/>
  <c r="B1276" i="112"/>
  <c r="A1276" i="112" s="1"/>
  <c r="A1277" i="112"/>
  <c r="B1277" i="112"/>
  <c r="B1278" i="112"/>
  <c r="A1278" i="112" s="1"/>
  <c r="B1279" i="112"/>
  <c r="A1279" i="112" s="1"/>
  <c r="B1280" i="112"/>
  <c r="A1280" i="112" s="1"/>
  <c r="B1281" i="112"/>
  <c r="A1281" i="112" s="1"/>
  <c r="B1282" i="112"/>
  <c r="A1282" i="112" s="1"/>
  <c r="A1283" i="112"/>
  <c r="B1283" i="112"/>
  <c r="B1284" i="112"/>
  <c r="A1284" i="112" s="1"/>
  <c r="B1285" i="112"/>
  <c r="A1285" i="112" s="1"/>
  <c r="B1286" i="112"/>
  <c r="A1286" i="112" s="1"/>
  <c r="B1287" i="112"/>
  <c r="A1287" i="112" s="1"/>
  <c r="B1288" i="112"/>
  <c r="A1288" i="112" s="1"/>
  <c r="B1289" i="112"/>
  <c r="A1289" i="112" s="1"/>
  <c r="B1290" i="112"/>
  <c r="A1290" i="112" s="1"/>
  <c r="B1291" i="112"/>
  <c r="A1291" i="112" s="1"/>
  <c r="B1292" i="112"/>
  <c r="A1292" i="112" s="1"/>
  <c r="B1293" i="112"/>
  <c r="A1293" i="112" s="1"/>
  <c r="B1294" i="112"/>
  <c r="A1294" i="112" s="1"/>
  <c r="B1295" i="112"/>
  <c r="A1295" i="112" s="1"/>
  <c r="B1296" i="112"/>
  <c r="A1296" i="112" s="1"/>
  <c r="B1297" i="112"/>
  <c r="A1297" i="112" s="1"/>
  <c r="B1298" i="112"/>
  <c r="A1298" i="112" s="1"/>
  <c r="B1299" i="112"/>
  <c r="A1299" i="112" s="1"/>
  <c r="A1300" i="112"/>
  <c r="B1300" i="112"/>
  <c r="B1301" i="112"/>
  <c r="A1301" i="112" s="1"/>
  <c r="B1302" i="112"/>
  <c r="A1302" i="112" s="1"/>
  <c r="B1303" i="112"/>
  <c r="A1303" i="112" s="1"/>
  <c r="B1304" i="112"/>
  <c r="A1304" i="112" s="1"/>
  <c r="B1305" i="112"/>
  <c r="A1305" i="112" s="1"/>
  <c r="B1306" i="112"/>
  <c r="A1306" i="112" s="1"/>
  <c r="B1307" i="112"/>
  <c r="A1307" i="112" s="1"/>
  <c r="B1308" i="112"/>
  <c r="A1308" i="112" s="1"/>
  <c r="B1309" i="112"/>
  <c r="A1309" i="112" s="1"/>
  <c r="B1310" i="112"/>
  <c r="A1310" i="112" s="1"/>
  <c r="B1311" i="112"/>
  <c r="A1311" i="112" s="1"/>
  <c r="B1312" i="112"/>
  <c r="A1312" i="112" s="1"/>
  <c r="B1313" i="112"/>
  <c r="A1313" i="112" s="1"/>
  <c r="B1314" i="112"/>
  <c r="A1314" i="112" s="1"/>
  <c r="B1315" i="112"/>
  <c r="A1315" i="112" s="1"/>
  <c r="B1316" i="112"/>
  <c r="A1316" i="112" s="1"/>
  <c r="B1317" i="112"/>
  <c r="A1317" i="112" s="1"/>
  <c r="A1318" i="112"/>
  <c r="B1318" i="112"/>
  <c r="B1319" i="112"/>
  <c r="A1319" i="112" s="1"/>
  <c r="B1320" i="112"/>
  <c r="A1320" i="112" s="1"/>
  <c r="B1321" i="112"/>
  <c r="A1321" i="112" s="1"/>
  <c r="B1322" i="112"/>
  <c r="A1322" i="112" s="1"/>
  <c r="B1323" i="112"/>
  <c r="A1323" i="112" s="1"/>
  <c r="A1324" i="112"/>
  <c r="B1324" i="112"/>
  <c r="A1325" i="112"/>
  <c r="B1325" i="112"/>
  <c r="B1326" i="112"/>
  <c r="A1326" i="112" s="1"/>
  <c r="B1327" i="112"/>
  <c r="A1327" i="112" s="1"/>
  <c r="B1328" i="112"/>
  <c r="A1328" i="112" s="1"/>
  <c r="B1329" i="112"/>
  <c r="A1329" i="112" s="1"/>
  <c r="B1330" i="112"/>
  <c r="A1330" i="112" s="1"/>
  <c r="B1331" i="112"/>
  <c r="A1331" i="112" s="1"/>
  <c r="B1332" i="112"/>
  <c r="A1332" i="112" s="1"/>
  <c r="B1333" i="112"/>
  <c r="A1333" i="112" s="1"/>
  <c r="B1334" i="112"/>
  <c r="A1334" i="112" s="1"/>
  <c r="B1335" i="112"/>
  <c r="A1335" i="112" s="1"/>
  <c r="B1336" i="112"/>
  <c r="A1336" i="112" s="1"/>
  <c r="B1337" i="112"/>
  <c r="A1337" i="112" s="1"/>
  <c r="A1338" i="112"/>
  <c r="B1338" i="112"/>
  <c r="B1339" i="112"/>
  <c r="A1339" i="112" s="1"/>
  <c r="B1340" i="112"/>
  <c r="A1340" i="112" s="1"/>
  <c r="B1341" i="112"/>
  <c r="A1341" i="112" s="1"/>
  <c r="B1342" i="112"/>
  <c r="A1342" i="112" s="1"/>
  <c r="B1343" i="112"/>
  <c r="A1343" i="112" s="1"/>
  <c r="B1344" i="112"/>
  <c r="A1344" i="112" s="1"/>
  <c r="B1345" i="112"/>
  <c r="A1345" i="112" s="1"/>
  <c r="A1346" i="112"/>
  <c r="B1346" i="112"/>
  <c r="B1347" i="112"/>
  <c r="A1347" i="112" s="1"/>
  <c r="A1348" i="112"/>
  <c r="B1348" i="112"/>
  <c r="B1349" i="112"/>
  <c r="A1349" i="112" s="1"/>
  <c r="B1350" i="112"/>
  <c r="A1350" i="112" s="1"/>
  <c r="A1351" i="112"/>
  <c r="B1351" i="112"/>
  <c r="B1352" i="112"/>
  <c r="A1352" i="112" s="1"/>
  <c r="B1353" i="112"/>
  <c r="A1353" i="112" s="1"/>
  <c r="B1354" i="112"/>
  <c r="A1354" i="112" s="1"/>
  <c r="A1355" i="112"/>
  <c r="B1355" i="112"/>
  <c r="B1356" i="112"/>
  <c r="A1356" i="112" s="1"/>
  <c r="B1357" i="112"/>
  <c r="A1357" i="112" s="1"/>
  <c r="B1358" i="112"/>
  <c r="A1358" i="112" s="1"/>
  <c r="A1359" i="112"/>
  <c r="B1359" i="112"/>
  <c r="B1360" i="112"/>
  <c r="A1360" i="112" s="1"/>
  <c r="B1361" i="112"/>
  <c r="A1361" i="112" s="1"/>
  <c r="B1362" i="112"/>
  <c r="A1362" i="112" s="1"/>
  <c r="B1363" i="112"/>
  <c r="A1363" i="112" s="1"/>
  <c r="B1364" i="112"/>
  <c r="A1364" i="112" s="1"/>
  <c r="B1365" i="112"/>
  <c r="A1365" i="112" s="1"/>
  <c r="B1366" i="112"/>
  <c r="A1366" i="112" s="1"/>
  <c r="B1367" i="112"/>
  <c r="A1367" i="112" s="1"/>
  <c r="B1368" i="112"/>
  <c r="A1368" i="112" s="1"/>
  <c r="B1369" i="112"/>
  <c r="A1369" i="112" s="1"/>
  <c r="B1370" i="112"/>
  <c r="A1370" i="112" s="1"/>
  <c r="B1371" i="112"/>
  <c r="A1371" i="112" s="1"/>
  <c r="A1372" i="112"/>
  <c r="B1372" i="112"/>
  <c r="B1373" i="112"/>
  <c r="A1373" i="112" s="1"/>
  <c r="A1374" i="112"/>
  <c r="B1374" i="112"/>
  <c r="A1375" i="112"/>
  <c r="B1375" i="112"/>
  <c r="B1376" i="112"/>
  <c r="A1376" i="112" s="1"/>
  <c r="B1377" i="112"/>
  <c r="A1377" i="112" s="1"/>
  <c r="B1378" i="112"/>
  <c r="A1378" i="112" s="1"/>
  <c r="B1379" i="112"/>
  <c r="A1379" i="112" s="1"/>
  <c r="B1380" i="112"/>
  <c r="A1380" i="112" s="1"/>
  <c r="A1381" i="112"/>
  <c r="B1381" i="112"/>
  <c r="B1382" i="112"/>
  <c r="A1382" i="112" s="1"/>
  <c r="B1383" i="112"/>
  <c r="A1383" i="112" s="1"/>
  <c r="B1384" i="112"/>
  <c r="A1384" i="112" s="1"/>
  <c r="B1385" i="112"/>
  <c r="A1385" i="112" s="1"/>
  <c r="B1386" i="112"/>
  <c r="A1386" i="112" s="1"/>
  <c r="B1387" i="112"/>
  <c r="A1387" i="112" s="1"/>
  <c r="B1388" i="112"/>
  <c r="A1388" i="112" s="1"/>
  <c r="A1389" i="112"/>
  <c r="B1389" i="112"/>
  <c r="B1390" i="112"/>
  <c r="A1390" i="112" s="1"/>
  <c r="A1391" i="112"/>
  <c r="B1391" i="112"/>
  <c r="B1392" i="112"/>
  <c r="A1392" i="112" s="1"/>
  <c r="B1393" i="112"/>
  <c r="A1393" i="112" s="1"/>
  <c r="A1394" i="112"/>
  <c r="B1394" i="112"/>
  <c r="B1395" i="112"/>
  <c r="A1395" i="112" s="1"/>
  <c r="B1396" i="112"/>
  <c r="A1396" i="112" s="1"/>
  <c r="B1397" i="112"/>
  <c r="A1397" i="112" s="1"/>
  <c r="B1398" i="112"/>
  <c r="A1398" i="112" s="1"/>
  <c r="A1399" i="112"/>
  <c r="B1399" i="112"/>
  <c r="B1400" i="112"/>
  <c r="A1400" i="112" s="1"/>
  <c r="B1401" i="112"/>
  <c r="A1401" i="112" s="1"/>
  <c r="A1402" i="112"/>
  <c r="B1402" i="112"/>
  <c r="B1403" i="112"/>
  <c r="A1403" i="112" s="1"/>
  <c r="B1404" i="112"/>
  <c r="A1404" i="112" s="1"/>
  <c r="A1405" i="112"/>
  <c r="B1405" i="112"/>
  <c r="B1406" i="112"/>
  <c r="A1406" i="112" s="1"/>
  <c r="B1407" i="112"/>
  <c r="A1407" i="112" s="1"/>
  <c r="A1408" i="112"/>
  <c r="B1408" i="112"/>
  <c r="B1409" i="112"/>
  <c r="A1409" i="112" s="1"/>
  <c r="B1410" i="112"/>
  <c r="A1410" i="112" s="1"/>
  <c r="B1411" i="112"/>
  <c r="A1411" i="112" s="1"/>
  <c r="B1412" i="112"/>
  <c r="A1412" i="112" s="1"/>
  <c r="B1413" i="112"/>
  <c r="A1413" i="112" s="1"/>
  <c r="B1414" i="112"/>
  <c r="A1414" i="112" s="1"/>
  <c r="A1415" i="112"/>
  <c r="B1415" i="112"/>
  <c r="B1416" i="112"/>
  <c r="A1416" i="112" s="1"/>
  <c r="B1417" i="112"/>
  <c r="A1417" i="112" s="1"/>
  <c r="A1418" i="112"/>
  <c r="B1418" i="112"/>
  <c r="B1419" i="112"/>
  <c r="A1419" i="112" s="1"/>
  <c r="B1420" i="112"/>
  <c r="A1420" i="112" s="1"/>
  <c r="B1421" i="112"/>
  <c r="A1421" i="112" s="1"/>
  <c r="B1422" i="112"/>
  <c r="A1422" i="112" s="1"/>
  <c r="A1423" i="112"/>
  <c r="B1423" i="112"/>
  <c r="B1424" i="112"/>
  <c r="A1424" i="112" s="1"/>
  <c r="B1425" i="112"/>
  <c r="A1425" i="112" s="1"/>
  <c r="B1426" i="112"/>
  <c r="A1426" i="112" s="1"/>
  <c r="B1427" i="112"/>
  <c r="A1427" i="112" s="1"/>
  <c r="B1428" i="112"/>
  <c r="A1428" i="112" s="1"/>
  <c r="A1429" i="112"/>
  <c r="B1429" i="112"/>
  <c r="B1430" i="112"/>
  <c r="A1430" i="112" s="1"/>
  <c r="B1431" i="112"/>
  <c r="A1431" i="112" s="1"/>
  <c r="B1432" i="112"/>
  <c r="A1432" i="112" s="1"/>
  <c r="B1433" i="112"/>
  <c r="A1433" i="112" s="1"/>
  <c r="B1434" i="112"/>
  <c r="A1434" i="112" s="1"/>
  <c r="B1435" i="112"/>
  <c r="A1435" i="112" s="1"/>
  <c r="A1436" i="112"/>
  <c r="B1436" i="112"/>
  <c r="B1437" i="112"/>
  <c r="A1437" i="112" s="1"/>
  <c r="B1438" i="112"/>
  <c r="A1438" i="112" s="1"/>
  <c r="B1439" i="112"/>
  <c r="A1439" i="112" s="1"/>
  <c r="B1440" i="112"/>
  <c r="A1440" i="112" s="1"/>
  <c r="B1441" i="112"/>
  <c r="A1441" i="112" s="1"/>
  <c r="B1442" i="112"/>
  <c r="A1442" i="112" s="1"/>
  <c r="B1443" i="112"/>
  <c r="A1443" i="112" s="1"/>
  <c r="B1444" i="112"/>
  <c r="A1444" i="112" s="1"/>
  <c r="A1445" i="112"/>
  <c r="B1445" i="112"/>
  <c r="B1446" i="112"/>
  <c r="A1446" i="112" s="1"/>
  <c r="B1447" i="112"/>
  <c r="A1447" i="112" s="1"/>
  <c r="B1448" i="112"/>
  <c r="A1448" i="112" s="1"/>
  <c r="B1449" i="112"/>
  <c r="A1449" i="112" s="1"/>
  <c r="B1450" i="112"/>
  <c r="A1450" i="112" s="1"/>
  <c r="B1451" i="112"/>
  <c r="A1451" i="112" s="1"/>
  <c r="A1452" i="112"/>
  <c r="B1452" i="112"/>
  <c r="B1453" i="112"/>
  <c r="A1453" i="112" s="1"/>
  <c r="B1454" i="112"/>
  <c r="A1454" i="112" s="1"/>
  <c r="B1455" i="112"/>
  <c r="A1455" i="112" s="1"/>
  <c r="B1456" i="112"/>
  <c r="A1456" i="112" s="1"/>
  <c r="B1457" i="112"/>
  <c r="A1457" i="112" s="1"/>
  <c r="B1458" i="112"/>
  <c r="A1458" i="112" s="1"/>
  <c r="B1459" i="112"/>
  <c r="A1459" i="112" s="1"/>
  <c r="B1460" i="112"/>
  <c r="A1460" i="112" s="1"/>
  <c r="B1461" i="112"/>
  <c r="A1461" i="112" s="1"/>
  <c r="A1462" i="112"/>
  <c r="B1462" i="112"/>
  <c r="B1463" i="112"/>
  <c r="A1463" i="112" s="1"/>
  <c r="B1464" i="112"/>
  <c r="A1464" i="112" s="1"/>
  <c r="B1465" i="112"/>
  <c r="A1465" i="112" s="1"/>
  <c r="A1466" i="112"/>
  <c r="B1466" i="112"/>
  <c r="B1467" i="112"/>
  <c r="A1467" i="112" s="1"/>
  <c r="A1468" i="112"/>
  <c r="B1468" i="112"/>
  <c r="B1469" i="112"/>
  <c r="A1469" i="112" s="1"/>
  <c r="B1470" i="112"/>
  <c r="A1470" i="112" s="1"/>
  <c r="B1471" i="112"/>
  <c r="A1471" i="112" s="1"/>
  <c r="B1472" i="112"/>
  <c r="A1472" i="112" s="1"/>
  <c r="B1473" i="112"/>
  <c r="A1473" i="112" s="1"/>
  <c r="B1474" i="112"/>
  <c r="A1474" i="112" s="1"/>
  <c r="B1475" i="112"/>
  <c r="A1475" i="112" s="1"/>
  <c r="A1476" i="112"/>
  <c r="B1476" i="112"/>
  <c r="B1477" i="112"/>
  <c r="A1477" i="112" s="1"/>
  <c r="B1478" i="112"/>
  <c r="A1478" i="112" s="1"/>
  <c r="B1479" i="112"/>
  <c r="A1479" i="112" s="1"/>
  <c r="B1480" i="112"/>
  <c r="A1480" i="112" s="1"/>
  <c r="B1481" i="112"/>
  <c r="A1481" i="112" s="1"/>
  <c r="A1482" i="112"/>
  <c r="B1482" i="112"/>
  <c r="B1483" i="112"/>
  <c r="A1483" i="112" s="1"/>
  <c r="B1484" i="112"/>
  <c r="A1484" i="112" s="1"/>
  <c r="B1485" i="112"/>
  <c r="A1485" i="112" s="1"/>
  <c r="B1486" i="112"/>
  <c r="A1486" i="112" s="1"/>
  <c r="B1487" i="112"/>
  <c r="A1487" i="112" s="1"/>
  <c r="B1488" i="112"/>
  <c r="A1488" i="112" s="1"/>
  <c r="B1489" i="112"/>
  <c r="A1489" i="112" s="1"/>
  <c r="B1490" i="112"/>
  <c r="A1490" i="112" s="1"/>
  <c r="B1491" i="112"/>
  <c r="A1491" i="112" s="1"/>
  <c r="B1492" i="112"/>
  <c r="A1492" i="112" s="1"/>
  <c r="B1493" i="112"/>
  <c r="A1493" i="112" s="1"/>
  <c r="B1494" i="112"/>
  <c r="A1494" i="112" s="1"/>
  <c r="B1495" i="112"/>
  <c r="A1495" i="112" s="1"/>
  <c r="B1496" i="112"/>
  <c r="A1496" i="112" s="1"/>
  <c r="B1497" i="112"/>
  <c r="A1497" i="112" s="1"/>
  <c r="B1498" i="112"/>
  <c r="A1498" i="112" s="1"/>
  <c r="B1499" i="112"/>
  <c r="A1499" i="112" s="1"/>
  <c r="A1500" i="112"/>
  <c r="B1500" i="112"/>
  <c r="B1501" i="112"/>
  <c r="A1501" i="112" s="1"/>
  <c r="B1502" i="112"/>
  <c r="A1502" i="112" s="1"/>
  <c r="A1503" i="112"/>
  <c r="B1503" i="112"/>
  <c r="B1504" i="112"/>
  <c r="A1504" i="112" s="1"/>
  <c r="B1505" i="112"/>
  <c r="A1505" i="112" s="1"/>
  <c r="B1506" i="112"/>
  <c r="A1506" i="112" s="1"/>
  <c r="B1507" i="112"/>
  <c r="A1507" i="112" s="1"/>
  <c r="B1508" i="112"/>
  <c r="A1508" i="112" s="1"/>
  <c r="B1509" i="112"/>
  <c r="A1509" i="112" s="1"/>
  <c r="B1510" i="112"/>
  <c r="A1510" i="112" s="1"/>
  <c r="B1511" i="112"/>
  <c r="A1511" i="112" s="1"/>
  <c r="B1512" i="112"/>
  <c r="A1512" i="112" s="1"/>
  <c r="A1513" i="112"/>
  <c r="B1513" i="112"/>
  <c r="B1514" i="112"/>
  <c r="A1514" i="112" s="1"/>
  <c r="B1515" i="112"/>
  <c r="A1515" i="112" s="1"/>
  <c r="A1516" i="112"/>
  <c r="B1516" i="112"/>
  <c r="B1517" i="112"/>
  <c r="A1517" i="112" s="1"/>
  <c r="B1518" i="112"/>
  <c r="A1518" i="112" s="1"/>
  <c r="B1519" i="112"/>
  <c r="A1519" i="112" s="1"/>
  <c r="B1520" i="112"/>
  <c r="A1520" i="112" s="1"/>
  <c r="B1521" i="112"/>
  <c r="A1521" i="112" s="1"/>
  <c r="B1522" i="112"/>
  <c r="A1522" i="112" s="1"/>
  <c r="B1523" i="112"/>
  <c r="A1523" i="112" s="1"/>
  <c r="A1524" i="112"/>
  <c r="B1524" i="112"/>
  <c r="A1525" i="112"/>
  <c r="B1525" i="112"/>
  <c r="A1526" i="112"/>
  <c r="B1526" i="112"/>
  <c r="B1527" i="112"/>
  <c r="A1527" i="112" s="1"/>
  <c r="B1528" i="112"/>
  <c r="A1528" i="112" s="1"/>
  <c r="A1529" i="112"/>
  <c r="B1529" i="112"/>
  <c r="A1530" i="112"/>
  <c r="B1530" i="112"/>
  <c r="B1531" i="112"/>
  <c r="A1531" i="112" s="1"/>
  <c r="B1532" i="112"/>
  <c r="A1532" i="112" s="1"/>
  <c r="B1533" i="112"/>
  <c r="A1533" i="112" s="1"/>
  <c r="A1534" i="112"/>
  <c r="B1534" i="112"/>
  <c r="B1535" i="112"/>
  <c r="A1535" i="112" s="1"/>
  <c r="B1536" i="112"/>
  <c r="A1536" i="112" s="1"/>
  <c r="B1537" i="112"/>
  <c r="A1537" i="112" s="1"/>
  <c r="B1538" i="112"/>
  <c r="A1538" i="112" s="1"/>
  <c r="B1539" i="112"/>
  <c r="A1539" i="112" s="1"/>
  <c r="B1540" i="112"/>
  <c r="A1540" i="112" s="1"/>
  <c r="B1541" i="112"/>
  <c r="A1541" i="112" s="1"/>
  <c r="B1542" i="112"/>
  <c r="A1542" i="112" s="1"/>
  <c r="B1543" i="112"/>
  <c r="A1543" i="112" s="1"/>
  <c r="B1544" i="112"/>
  <c r="A1544" i="112" s="1"/>
  <c r="B1545" i="112"/>
  <c r="A1545" i="112" s="1"/>
  <c r="B1546" i="112"/>
  <c r="A1546" i="112" s="1"/>
  <c r="A1547" i="112"/>
  <c r="B1547" i="112"/>
  <c r="B1548" i="112"/>
  <c r="A1548" i="112" s="1"/>
  <c r="B1549" i="112"/>
  <c r="A1549" i="112" s="1"/>
  <c r="B1550" i="112"/>
  <c r="A1550" i="112" s="1"/>
  <c r="B1551" i="112"/>
  <c r="A1551" i="112" s="1"/>
  <c r="B1552" i="112"/>
  <c r="A1552" i="112" s="1"/>
  <c r="A1553" i="112"/>
  <c r="B1553" i="112"/>
  <c r="B1554" i="112"/>
  <c r="A1554" i="112" s="1"/>
  <c r="B1555" i="112"/>
  <c r="A1555" i="112" s="1"/>
  <c r="B1556" i="112"/>
  <c r="A1556" i="112" s="1"/>
  <c r="B1557" i="112"/>
  <c r="A1557" i="112" s="1"/>
  <c r="B1558" i="112"/>
  <c r="A1558" i="112" s="1"/>
  <c r="B1559" i="112"/>
  <c r="A1559" i="112" s="1"/>
  <c r="B1560" i="112"/>
  <c r="A1560" i="112" s="1"/>
  <c r="A1561" i="112"/>
  <c r="B1561" i="112"/>
  <c r="A1562" i="112"/>
  <c r="B1562" i="112"/>
  <c r="B1563" i="112"/>
  <c r="A1563" i="112" s="1"/>
  <c r="B1564" i="112"/>
  <c r="A1564" i="112" s="1"/>
  <c r="A1565" i="112"/>
  <c r="B1565" i="112"/>
  <c r="A1566" i="112"/>
  <c r="B1566" i="112"/>
  <c r="B1567" i="112"/>
  <c r="A1567" i="112" s="1"/>
  <c r="B1568" i="112"/>
  <c r="A1568" i="112" s="1"/>
  <c r="B1569" i="112"/>
  <c r="A1569" i="112" s="1"/>
  <c r="A1570" i="112"/>
  <c r="B1570" i="112"/>
  <c r="B1571" i="112"/>
  <c r="A1571" i="112" s="1"/>
  <c r="B1572" i="112"/>
  <c r="A1572" i="112" s="1"/>
  <c r="A1573" i="112"/>
  <c r="B1573" i="112"/>
  <c r="B1574" i="112"/>
  <c r="A1574" i="112" s="1"/>
  <c r="B1575" i="112"/>
  <c r="A1575" i="112" s="1"/>
  <c r="B1576" i="112"/>
  <c r="A1576" i="112" s="1"/>
  <c r="A1577" i="112"/>
  <c r="B1577" i="112"/>
  <c r="A1578" i="112"/>
  <c r="B1578" i="112"/>
  <c r="B1579" i="112"/>
  <c r="A1579" i="112" s="1"/>
  <c r="B1580" i="112"/>
  <c r="A1580" i="112" s="1"/>
  <c r="B1581" i="112"/>
  <c r="A1581" i="112" s="1"/>
  <c r="B1582" i="112"/>
  <c r="A1582" i="112" s="1"/>
  <c r="B1583" i="112"/>
  <c r="A1583" i="112" s="1"/>
  <c r="B1584" i="112"/>
  <c r="A1584" i="112" s="1"/>
  <c r="B1585" i="112"/>
  <c r="A1585" i="112" s="1"/>
  <c r="B1586" i="112"/>
  <c r="A1586" i="112" s="1"/>
  <c r="B1587" i="112"/>
  <c r="A1587" i="112" s="1"/>
  <c r="B1588" i="112"/>
  <c r="A1588" i="112" s="1"/>
  <c r="B1589" i="112"/>
  <c r="A1589" i="112" s="1"/>
  <c r="B1590" i="112"/>
  <c r="A1590" i="112" s="1"/>
  <c r="B1591" i="112"/>
  <c r="A1591" i="112" s="1"/>
  <c r="B1592" i="112"/>
  <c r="A1592" i="112" s="1"/>
  <c r="B1593" i="112"/>
  <c r="A1593" i="112" s="1"/>
  <c r="A1594" i="112"/>
  <c r="B1594" i="112"/>
  <c r="B1595" i="112"/>
  <c r="A1595" i="112" s="1"/>
  <c r="B1596" i="112"/>
  <c r="A1596" i="112" s="1"/>
  <c r="B1597" i="112"/>
  <c r="A1597" i="112" s="1"/>
  <c r="B1598" i="112"/>
  <c r="A1598" i="112" s="1"/>
  <c r="B1599" i="112"/>
  <c r="A1599" i="112" s="1"/>
  <c r="B1600" i="112"/>
  <c r="A1600" i="112" s="1"/>
  <c r="B1601" i="112"/>
  <c r="A1601" i="112" s="1"/>
  <c r="A1602" i="112"/>
  <c r="B1602" i="112"/>
  <c r="B1603" i="112"/>
  <c r="A1603" i="112" s="1"/>
  <c r="B1604" i="112"/>
  <c r="A1604" i="112" s="1"/>
  <c r="A1605" i="112"/>
  <c r="B1605" i="112"/>
  <c r="B1606" i="112"/>
  <c r="A1606" i="112" s="1"/>
  <c r="B1607" i="112"/>
  <c r="A1607" i="112" s="1"/>
  <c r="B1608" i="112"/>
  <c r="A1608" i="112" s="1"/>
  <c r="B1609" i="112"/>
  <c r="A1609" i="112" s="1"/>
  <c r="B1610" i="112"/>
  <c r="A1610" i="112" s="1"/>
  <c r="A1611" i="112"/>
  <c r="B1611" i="112"/>
  <c r="B1612" i="112"/>
  <c r="A1612" i="112" s="1"/>
  <c r="B1613" i="112"/>
  <c r="A1613" i="112" s="1"/>
  <c r="B1614" i="112"/>
  <c r="A1614" i="112" s="1"/>
  <c r="B1615" i="112"/>
  <c r="A1615" i="112" s="1"/>
  <c r="B1616" i="112"/>
  <c r="A1616" i="112" s="1"/>
  <c r="B1617" i="112"/>
  <c r="A1617" i="112" s="1"/>
  <c r="B1618" i="112"/>
  <c r="A1618" i="112" s="1"/>
  <c r="B1619" i="112"/>
  <c r="A1619" i="112" s="1"/>
  <c r="B1620" i="112"/>
  <c r="A1620" i="112" s="1"/>
  <c r="B1621" i="112"/>
  <c r="A1621" i="112" s="1"/>
  <c r="A1622" i="112"/>
  <c r="B1622" i="112"/>
  <c r="B1623" i="112"/>
  <c r="A1623" i="112" s="1"/>
  <c r="B1624" i="112"/>
  <c r="A1624" i="112" s="1"/>
  <c r="B1625" i="112"/>
  <c r="A1625" i="112" s="1"/>
  <c r="A1626" i="112"/>
  <c r="B1626" i="112"/>
  <c r="B1627" i="112"/>
  <c r="A1627" i="112" s="1"/>
  <c r="B1628" i="112"/>
  <c r="A1628" i="112" s="1"/>
  <c r="B1629" i="112"/>
  <c r="A1629" i="112" s="1"/>
  <c r="B1630" i="112"/>
  <c r="A1630" i="112" s="1"/>
  <c r="B1631" i="112"/>
  <c r="A1631" i="112" s="1"/>
  <c r="B1632" i="112"/>
  <c r="A1632" i="112" s="1"/>
  <c r="B1633" i="112"/>
  <c r="A1633" i="112" s="1"/>
  <c r="A1634" i="112"/>
  <c r="B1634" i="112"/>
  <c r="B1635" i="112"/>
  <c r="A1635" i="112" s="1"/>
  <c r="B1636" i="112"/>
  <c r="A1636" i="112" s="1"/>
  <c r="B1637" i="112"/>
  <c r="A1637" i="112" s="1"/>
  <c r="B1638" i="112"/>
  <c r="A1638" i="112" s="1"/>
  <c r="B1639" i="112"/>
  <c r="A1639" i="112" s="1"/>
  <c r="B1640" i="112"/>
  <c r="A1640" i="112" s="1"/>
  <c r="A1641" i="112"/>
  <c r="B1641" i="112"/>
  <c r="A1642" i="112"/>
  <c r="B1642" i="112"/>
  <c r="B1643" i="112"/>
  <c r="A1643" i="112" s="1"/>
  <c r="B1644" i="112"/>
  <c r="A1644" i="112" s="1"/>
  <c r="B1645" i="112"/>
  <c r="A1645" i="112" s="1"/>
  <c r="A1646" i="112"/>
  <c r="B1646" i="112"/>
  <c r="B1647" i="112"/>
  <c r="A1647" i="112" s="1"/>
  <c r="B1648" i="112"/>
  <c r="A1648" i="112" s="1"/>
  <c r="B1649" i="112"/>
  <c r="A1649" i="112" s="1"/>
  <c r="A1650" i="112"/>
  <c r="B1650" i="112"/>
  <c r="B1651" i="112"/>
  <c r="A1651" i="112" s="1"/>
  <c r="B1652" i="112"/>
  <c r="A1652" i="112" s="1"/>
  <c r="A1653" i="112"/>
  <c r="B1653" i="112"/>
  <c r="B1654" i="112"/>
  <c r="A1654" i="112" s="1"/>
  <c r="B1655" i="112"/>
  <c r="A1655" i="112" s="1"/>
  <c r="B1656" i="112"/>
  <c r="A1656" i="112" s="1"/>
  <c r="B1657" i="112"/>
  <c r="A1657" i="112" s="1"/>
  <c r="B1658" i="112"/>
  <c r="A1658" i="112" s="1"/>
  <c r="B1659" i="112"/>
  <c r="A1659" i="112" s="1"/>
  <c r="B1660" i="112"/>
  <c r="A1660" i="112" s="1"/>
  <c r="B1661" i="112"/>
  <c r="A1661" i="112" s="1"/>
  <c r="B1662" i="112"/>
  <c r="A1662" i="112" s="1"/>
  <c r="B1663" i="112"/>
  <c r="A1663" i="112" s="1"/>
  <c r="B1664" i="112"/>
  <c r="A1664" i="112" s="1"/>
  <c r="B1665" i="112"/>
  <c r="A1665" i="112" s="1"/>
  <c r="B1666" i="112"/>
  <c r="A1666" i="112" s="1"/>
  <c r="B1667" i="112"/>
  <c r="A1667" i="112" s="1"/>
  <c r="B1668" i="112"/>
  <c r="A1668" i="112" s="1"/>
  <c r="B1669" i="112"/>
  <c r="A1669" i="112" s="1"/>
  <c r="B1670" i="112"/>
  <c r="A1670" i="112" s="1"/>
  <c r="B1671" i="112"/>
  <c r="A1671" i="112" s="1"/>
  <c r="B1672" i="112"/>
  <c r="A1672" i="112" s="1"/>
  <c r="B1673" i="112"/>
  <c r="A1673" i="112" s="1"/>
  <c r="A1674" i="112"/>
  <c r="B1674" i="112"/>
  <c r="A1675" i="112"/>
  <c r="B1675" i="112"/>
  <c r="B1676" i="112"/>
  <c r="A1676" i="112" s="1"/>
  <c r="A1677" i="112"/>
  <c r="B1677" i="112"/>
  <c r="B1678" i="112"/>
  <c r="A1678" i="112" s="1"/>
  <c r="B1679" i="112"/>
  <c r="A1679" i="112" s="1"/>
  <c r="B1680" i="112"/>
  <c r="A1680" i="112" s="1"/>
  <c r="B1681" i="112"/>
  <c r="A1681" i="112" s="1"/>
  <c r="A1682" i="112"/>
  <c r="B1682" i="112"/>
  <c r="B1683" i="112"/>
  <c r="A1683" i="112" s="1"/>
  <c r="A1684" i="112"/>
  <c r="B1684" i="112"/>
  <c r="A1685" i="112"/>
  <c r="B1685" i="112"/>
  <c r="B1686" i="112"/>
  <c r="A1686" i="112" s="1"/>
  <c r="B1687" i="112"/>
  <c r="A1687" i="112" s="1"/>
  <c r="B1688" i="112"/>
  <c r="A1688" i="112" s="1"/>
  <c r="B1689" i="112"/>
  <c r="A1689" i="112" s="1"/>
  <c r="B1690" i="112"/>
  <c r="A1690" i="112" s="1"/>
  <c r="A1691" i="112"/>
  <c r="B1691" i="112"/>
  <c r="B1692" i="112"/>
  <c r="A1692" i="112" s="1"/>
  <c r="B1693" i="112"/>
  <c r="A1693" i="112" s="1"/>
  <c r="B1694" i="112"/>
  <c r="A1694" i="112" s="1"/>
  <c r="B1695" i="112"/>
  <c r="A1695" i="112" s="1"/>
  <c r="B1696" i="112"/>
  <c r="A1696" i="112" s="1"/>
  <c r="B1697" i="112"/>
  <c r="A1697" i="112" s="1"/>
  <c r="B1698" i="112"/>
  <c r="A1698" i="112" s="1"/>
  <c r="B1699" i="112"/>
  <c r="A1699" i="112" s="1"/>
  <c r="B1700" i="112"/>
  <c r="A1700" i="112" s="1"/>
  <c r="B1701" i="112"/>
  <c r="A1701" i="112" s="1"/>
  <c r="A1702" i="112"/>
  <c r="B1702" i="112"/>
  <c r="B1703" i="112"/>
  <c r="A1703" i="112" s="1"/>
  <c r="B1704" i="112"/>
  <c r="A1704" i="112" s="1"/>
  <c r="B1705" i="112"/>
  <c r="A1705" i="112" s="1"/>
  <c r="A1706" i="112"/>
  <c r="B1706" i="112"/>
  <c r="A1707" i="112"/>
  <c r="B1707" i="112"/>
  <c r="B1708" i="112"/>
  <c r="A1708" i="112" s="1"/>
  <c r="B1709" i="112"/>
  <c r="A1709" i="112" s="1"/>
  <c r="B1710" i="112"/>
  <c r="A1710" i="112" s="1"/>
  <c r="B1711" i="112"/>
  <c r="A1711" i="112" s="1"/>
  <c r="B1712" i="112"/>
  <c r="A1712" i="112" s="1"/>
  <c r="B1713" i="112"/>
  <c r="A1713" i="112" s="1"/>
  <c r="B1714" i="112"/>
  <c r="A1714" i="112" s="1"/>
  <c r="B1715" i="112"/>
  <c r="A1715" i="112" s="1"/>
  <c r="B1716" i="112"/>
  <c r="A1716" i="112" s="1"/>
  <c r="B1717" i="112"/>
  <c r="A1717" i="112" s="1"/>
  <c r="B1718" i="112"/>
  <c r="A1718" i="112" s="1"/>
  <c r="B1719" i="112"/>
  <c r="A1719" i="112" s="1"/>
  <c r="B1720" i="112"/>
  <c r="A1720" i="112" s="1"/>
  <c r="B1721" i="112"/>
  <c r="A1721" i="112" s="1"/>
  <c r="A1722" i="112"/>
  <c r="B1722" i="112"/>
  <c r="B1723" i="112"/>
  <c r="A1723" i="112" s="1"/>
  <c r="A1724" i="112"/>
  <c r="B1724" i="112"/>
  <c r="B1725" i="112"/>
  <c r="A1725" i="112" s="1"/>
  <c r="B1726" i="112"/>
  <c r="A1726" i="112" s="1"/>
  <c r="B1727" i="112"/>
  <c r="A1727" i="112" s="1"/>
  <c r="B1728" i="112"/>
  <c r="A1728" i="112" s="1"/>
  <c r="B1729" i="112"/>
  <c r="A1729" i="112" s="1"/>
  <c r="B1730" i="112"/>
  <c r="A1730" i="112" s="1"/>
  <c r="B1731" i="112"/>
  <c r="A1731" i="112" s="1"/>
  <c r="B1732" i="112"/>
  <c r="A1732" i="112" s="1"/>
  <c r="B1733" i="112"/>
  <c r="A1733" i="112" s="1"/>
  <c r="B1734" i="112"/>
  <c r="A1734" i="112" s="1"/>
  <c r="B1735" i="112"/>
  <c r="A1735" i="112" s="1"/>
  <c r="B1736" i="112"/>
  <c r="A1736" i="112" s="1"/>
  <c r="A1737" i="112"/>
  <c r="B1737" i="112"/>
  <c r="B1738" i="112"/>
  <c r="A1738" i="112" s="1"/>
  <c r="B1739" i="112"/>
  <c r="A1739" i="112" s="1"/>
  <c r="B1740" i="112"/>
  <c r="A1740" i="112" s="1"/>
  <c r="B1741" i="112"/>
  <c r="A1741" i="112" s="1"/>
  <c r="B1742" i="112"/>
  <c r="A1742" i="112" s="1"/>
  <c r="B1743" i="112"/>
  <c r="A1743" i="112" s="1"/>
  <c r="B1744" i="112"/>
  <c r="A1744" i="112" s="1"/>
  <c r="B1745" i="112"/>
  <c r="A1745" i="112" s="1"/>
  <c r="B1746" i="112"/>
  <c r="A1746" i="112" s="1"/>
  <c r="B1747" i="112"/>
  <c r="A1747" i="112" s="1"/>
  <c r="B1748" i="112"/>
  <c r="A1748" i="112" s="1"/>
  <c r="B1749" i="112"/>
  <c r="A1749" i="112" s="1"/>
  <c r="B1750" i="112"/>
  <c r="A1750" i="112" s="1"/>
  <c r="B1751" i="112"/>
  <c r="A1751" i="112" s="1"/>
  <c r="B1752" i="112"/>
  <c r="A1752" i="112" s="1"/>
  <c r="B1753" i="112"/>
  <c r="A1753" i="112" s="1"/>
  <c r="B1754" i="112"/>
  <c r="A1754" i="112" s="1"/>
  <c r="B1755" i="112"/>
  <c r="A1755" i="112" s="1"/>
  <c r="B1756" i="112"/>
  <c r="A1756" i="112" s="1"/>
  <c r="B1757" i="112"/>
  <c r="A1757" i="112" s="1"/>
  <c r="B1758" i="112"/>
  <c r="A1758" i="112" s="1"/>
  <c r="B1759" i="112"/>
  <c r="A1759" i="112" s="1"/>
  <c r="B1760" i="112"/>
  <c r="A1760" i="112" s="1"/>
  <c r="A1761" i="112"/>
  <c r="B1761" i="112"/>
  <c r="B1762" i="112"/>
  <c r="A1762" i="112" s="1"/>
  <c r="A1763" i="112"/>
  <c r="B1763" i="112"/>
  <c r="B1764" i="112"/>
  <c r="A1764" i="112" s="1"/>
  <c r="B1765" i="112"/>
  <c r="A1765" i="112" s="1"/>
  <c r="B1766" i="112"/>
  <c r="A1766" i="112" s="1"/>
  <c r="B1767" i="112"/>
  <c r="A1767" i="112" s="1"/>
  <c r="B1768" i="112"/>
  <c r="A1768" i="112" s="1"/>
  <c r="A1769" i="112"/>
  <c r="B1769" i="112"/>
  <c r="B1770" i="112"/>
  <c r="A1770" i="112" s="1"/>
  <c r="B1771" i="112"/>
  <c r="A1771" i="112" s="1"/>
  <c r="B1772" i="112"/>
  <c r="A1772" i="112" s="1"/>
  <c r="B1773" i="112"/>
  <c r="A1773" i="112" s="1"/>
  <c r="B1774" i="112"/>
  <c r="A1774" i="112" s="1"/>
  <c r="B1775" i="112"/>
  <c r="A1775" i="112" s="1"/>
  <c r="B1776" i="112"/>
  <c r="A1776" i="112" s="1"/>
  <c r="B1777" i="112"/>
  <c r="A1777" i="112" s="1"/>
  <c r="B1778" i="112"/>
  <c r="A1778" i="112" s="1"/>
  <c r="B1779" i="112"/>
  <c r="A1779" i="112" s="1"/>
  <c r="B1780" i="112"/>
  <c r="A1780" i="112" s="1"/>
  <c r="A1781" i="112"/>
  <c r="B1781" i="112"/>
  <c r="B1782" i="112"/>
  <c r="A1782" i="112" s="1"/>
  <c r="B1783" i="112"/>
  <c r="A1783" i="112" s="1"/>
  <c r="B1784" i="112"/>
  <c r="A1784" i="112" s="1"/>
  <c r="B1785" i="112"/>
  <c r="A1785" i="112" s="1"/>
  <c r="B1786" i="112"/>
  <c r="A1786" i="112" s="1"/>
  <c r="B1787" i="112"/>
  <c r="A1787" i="112" s="1"/>
  <c r="B1788" i="112"/>
  <c r="A1788" i="112" s="1"/>
  <c r="A1789" i="112"/>
  <c r="B1789" i="112"/>
  <c r="B1790" i="112"/>
  <c r="A1790" i="112" s="1"/>
  <c r="B1791" i="112"/>
  <c r="A1791" i="112" s="1"/>
  <c r="B1792" i="112"/>
  <c r="A1792" i="112" s="1"/>
  <c r="B1793" i="112"/>
  <c r="A1793" i="112" s="1"/>
  <c r="B1794" i="112"/>
  <c r="A1794" i="112" s="1"/>
  <c r="B1795" i="112"/>
  <c r="A1795" i="112" s="1"/>
  <c r="B1796" i="112"/>
  <c r="A1796" i="112" s="1"/>
  <c r="B1797" i="112"/>
  <c r="A1797" i="112" s="1"/>
  <c r="B1798" i="112"/>
  <c r="A1798" i="112" s="1"/>
  <c r="B1799" i="112"/>
  <c r="A1799" i="112" s="1"/>
  <c r="B1800" i="112"/>
  <c r="A1800" i="112" s="1"/>
  <c r="A1801" i="112"/>
  <c r="B1801" i="112"/>
  <c r="B1802" i="112"/>
  <c r="A1802" i="112" s="1"/>
  <c r="A1803" i="112"/>
  <c r="B1803" i="112"/>
  <c r="B1804" i="112"/>
  <c r="A1804" i="112" s="1"/>
  <c r="B1805" i="112"/>
  <c r="A1805" i="112" s="1"/>
  <c r="B1806" i="112"/>
  <c r="A1806" i="112" s="1"/>
  <c r="B1807" i="112"/>
  <c r="A1807" i="112" s="1"/>
  <c r="B1808" i="112"/>
  <c r="A1808" i="112" s="1"/>
  <c r="B1809" i="112"/>
  <c r="A1809" i="112" s="1"/>
  <c r="B1810" i="112"/>
  <c r="A1810" i="112" s="1"/>
  <c r="B1811" i="112"/>
  <c r="A1811" i="112" s="1"/>
  <c r="B1812" i="112"/>
  <c r="A1812" i="112" s="1"/>
  <c r="B1813" i="112"/>
  <c r="A1813" i="112" s="1"/>
  <c r="B1814" i="112"/>
  <c r="A1814" i="112" s="1"/>
  <c r="B1815" i="112"/>
  <c r="A1815" i="112" s="1"/>
  <c r="B1816" i="112"/>
  <c r="A1816" i="112" s="1"/>
  <c r="B1817" i="112"/>
  <c r="A1817" i="112" s="1"/>
  <c r="B1818" i="112"/>
  <c r="A1818" i="112" s="1"/>
  <c r="A1819" i="112"/>
  <c r="B1819" i="112"/>
  <c r="B1820" i="112"/>
  <c r="A1820" i="112" s="1"/>
  <c r="B1821" i="112"/>
  <c r="A1821" i="112" s="1"/>
  <c r="B1822" i="112"/>
  <c r="A1822" i="112" s="1"/>
  <c r="B1823" i="112"/>
  <c r="A1823" i="112" s="1"/>
  <c r="B1824" i="112"/>
  <c r="A1824" i="112" s="1"/>
  <c r="B1825" i="112"/>
  <c r="A1825" i="112" s="1"/>
  <c r="B1826" i="112"/>
  <c r="A1826" i="112" s="1"/>
  <c r="B1827" i="112"/>
  <c r="A1827" i="112" s="1"/>
  <c r="A1828" i="112"/>
  <c r="B1828" i="112"/>
  <c r="B1829" i="112"/>
  <c r="A1829" i="112" s="1"/>
  <c r="A1830" i="112"/>
  <c r="B1830" i="112"/>
  <c r="B1831" i="112"/>
  <c r="A1831" i="112" s="1"/>
  <c r="B1832" i="112"/>
  <c r="A1832" i="112" s="1"/>
  <c r="A1833" i="112"/>
  <c r="B1833" i="112"/>
  <c r="B1834" i="112"/>
  <c r="A1834" i="112" s="1"/>
  <c r="B1835" i="112"/>
  <c r="A1835" i="112" s="1"/>
  <c r="B1836" i="112"/>
  <c r="A1836" i="112" s="1"/>
  <c r="B1837" i="112"/>
  <c r="A1837" i="112" s="1"/>
  <c r="B1838" i="112"/>
  <c r="A1838" i="112" s="1"/>
  <c r="B1839" i="112"/>
  <c r="A1839" i="112" s="1"/>
  <c r="B1840" i="112"/>
  <c r="A1840" i="112" s="1"/>
  <c r="B1841" i="112"/>
  <c r="A1841" i="112" s="1"/>
  <c r="B1842" i="112"/>
  <c r="A1842" i="112" s="1"/>
  <c r="B1843" i="112"/>
  <c r="A1843" i="112" s="1"/>
  <c r="B1844" i="112"/>
  <c r="A1844" i="112" s="1"/>
  <c r="B1845" i="112"/>
  <c r="A1845" i="112" s="1"/>
  <c r="B1846" i="112"/>
  <c r="A1846" i="112" s="1"/>
  <c r="A1847" i="112"/>
  <c r="B1847" i="112"/>
  <c r="B1848" i="112"/>
  <c r="A1848" i="112" s="1"/>
  <c r="B1849" i="112"/>
  <c r="A1849" i="112" s="1"/>
  <c r="B1850" i="112"/>
  <c r="A1850" i="112" s="1"/>
  <c r="B1851" i="112"/>
  <c r="A1851" i="112" s="1"/>
  <c r="B1852" i="112"/>
  <c r="A1852" i="112" s="1"/>
  <c r="B1853" i="112"/>
  <c r="A1853" i="112" s="1"/>
  <c r="B1854" i="112"/>
  <c r="A1854" i="112" s="1"/>
  <c r="B1855" i="112"/>
  <c r="A1855" i="112" s="1"/>
  <c r="B1856" i="112"/>
  <c r="A1856" i="112" s="1"/>
  <c r="B1857" i="112"/>
  <c r="A1857" i="112" s="1"/>
  <c r="B1858" i="112"/>
  <c r="A1858" i="112" s="1"/>
  <c r="B1859" i="112"/>
  <c r="A1859" i="112" s="1"/>
  <c r="B1860" i="112"/>
  <c r="A1860" i="112" s="1"/>
  <c r="B1861" i="112"/>
  <c r="A1861" i="112" s="1"/>
  <c r="B1862" i="112"/>
  <c r="A1862" i="112" s="1"/>
  <c r="A1863" i="112"/>
  <c r="B1863" i="112"/>
  <c r="B1864" i="112"/>
  <c r="A1864" i="112" s="1"/>
  <c r="B1865" i="112"/>
  <c r="A1865" i="112" s="1"/>
  <c r="B1866" i="112"/>
  <c r="A1866" i="112" s="1"/>
  <c r="B1867" i="112"/>
  <c r="A1867" i="112" s="1"/>
  <c r="A1868" i="112"/>
  <c r="B1868" i="112"/>
  <c r="B1869" i="112"/>
  <c r="A1869" i="112" s="1"/>
  <c r="A1870" i="112"/>
  <c r="B1870" i="112"/>
  <c r="B1871" i="112"/>
  <c r="A1871" i="112" s="1"/>
  <c r="B1872" i="112"/>
  <c r="A1872" i="112" s="1"/>
  <c r="B1873" i="112"/>
  <c r="A1873" i="112" s="1"/>
  <c r="B1874" i="112"/>
  <c r="A1874" i="112" s="1"/>
  <c r="A1875" i="112"/>
  <c r="B1875" i="112"/>
  <c r="B1876" i="112"/>
  <c r="A1876" i="112" s="1"/>
  <c r="B1877" i="112"/>
  <c r="A1877" i="112" s="1"/>
  <c r="B1878" i="112"/>
  <c r="A1878" i="112" s="1"/>
  <c r="B1879" i="112"/>
  <c r="A1879" i="112" s="1"/>
  <c r="B1880" i="112"/>
  <c r="A1880" i="112" s="1"/>
  <c r="A1881" i="112"/>
  <c r="B1881" i="112"/>
  <c r="B1882" i="112"/>
  <c r="A1882" i="112" s="1"/>
  <c r="B1883" i="112"/>
  <c r="A1883" i="112" s="1"/>
  <c r="B1884" i="112"/>
  <c r="A1884" i="112" s="1"/>
  <c r="B1885" i="112"/>
  <c r="A1885" i="112" s="1"/>
  <c r="B1886" i="112"/>
  <c r="A1886" i="112" s="1"/>
  <c r="B1887" i="112"/>
  <c r="A1887" i="112" s="1"/>
  <c r="B1888" i="112"/>
  <c r="A1888" i="112" s="1"/>
  <c r="B1889" i="112"/>
  <c r="A1889" i="112" s="1"/>
  <c r="B1890" i="112"/>
  <c r="A1890" i="112" s="1"/>
  <c r="B1891" i="112"/>
  <c r="A1891" i="112" s="1"/>
  <c r="B1892" i="112"/>
  <c r="A1892" i="112" s="1"/>
  <c r="B1893" i="112"/>
  <c r="A1893" i="112" s="1"/>
  <c r="B1894" i="112"/>
  <c r="A1894" i="112" s="1"/>
  <c r="B1895" i="112"/>
  <c r="A1895" i="112" s="1"/>
  <c r="B1896" i="112"/>
  <c r="A1896" i="112" s="1"/>
  <c r="B1897" i="112"/>
  <c r="A1897" i="112" s="1"/>
  <c r="B1898" i="112"/>
  <c r="A1898" i="112" s="1"/>
  <c r="B1899" i="112"/>
  <c r="A1899" i="112" s="1"/>
  <c r="B1900" i="112"/>
  <c r="A1900" i="112" s="1"/>
  <c r="B1901" i="112"/>
  <c r="A1901" i="112" s="1"/>
  <c r="B1902" i="112"/>
  <c r="A1902" i="112" s="1"/>
  <c r="B1903" i="112"/>
  <c r="A1903" i="112" s="1"/>
  <c r="B1904" i="112"/>
  <c r="A1904" i="112" s="1"/>
  <c r="B1905" i="112"/>
  <c r="A1905" i="112" s="1"/>
  <c r="B1906" i="112"/>
  <c r="A1906" i="112" s="1"/>
  <c r="B1907" i="112"/>
  <c r="A1907" i="112" s="1"/>
  <c r="B1908" i="112"/>
  <c r="A1908" i="112" s="1"/>
  <c r="A1909" i="112"/>
  <c r="B1909" i="112"/>
  <c r="B1910" i="112"/>
  <c r="A1910" i="112" s="1"/>
  <c r="B1911" i="112"/>
  <c r="A1911" i="112" s="1"/>
  <c r="B1912" i="112"/>
  <c r="A1912" i="112" s="1"/>
  <c r="B1913" i="112"/>
  <c r="A1913" i="112" s="1"/>
  <c r="B1914" i="112"/>
  <c r="A1914" i="112" s="1"/>
  <c r="B1915" i="112"/>
  <c r="A1915" i="112" s="1"/>
  <c r="A1916" i="112"/>
  <c r="B1916" i="112"/>
  <c r="B1917" i="112"/>
  <c r="A1917" i="112" s="1"/>
  <c r="B1918" i="112"/>
  <c r="A1918" i="112" s="1"/>
  <c r="B1919" i="112"/>
  <c r="A1919" i="112" s="1"/>
  <c r="B1920" i="112"/>
  <c r="A1920" i="112" s="1"/>
  <c r="B1921" i="112"/>
  <c r="A1921" i="112" s="1"/>
  <c r="B1922" i="112"/>
  <c r="A1922" i="112" s="1"/>
  <c r="B1923" i="112"/>
  <c r="A1923" i="112" s="1"/>
  <c r="B1924" i="112"/>
  <c r="A1924" i="112" s="1"/>
  <c r="B1925" i="112"/>
  <c r="A1925" i="112" s="1"/>
  <c r="A1926" i="112"/>
  <c r="B1926" i="112"/>
  <c r="B1927" i="112"/>
  <c r="A1927" i="112" s="1"/>
  <c r="B1928" i="112"/>
  <c r="A1928" i="112" s="1"/>
  <c r="B1929" i="112"/>
  <c r="A1929" i="112" s="1"/>
  <c r="B1930" i="112"/>
  <c r="A1930" i="112" s="1"/>
  <c r="B1931" i="112"/>
  <c r="A1931" i="112" s="1"/>
  <c r="B1932" i="112"/>
  <c r="A1932" i="112" s="1"/>
  <c r="B1933" i="112"/>
  <c r="A1933" i="112" s="1"/>
  <c r="B1934" i="112"/>
  <c r="A1934" i="112" s="1"/>
  <c r="B1935" i="112"/>
  <c r="A1935" i="112" s="1"/>
  <c r="B1936" i="112"/>
  <c r="A1936" i="112" s="1"/>
  <c r="A1937" i="112"/>
  <c r="B1937" i="112"/>
  <c r="B1938" i="112"/>
  <c r="A1938" i="112" s="1"/>
  <c r="B1939" i="112"/>
  <c r="A1939" i="112" s="1"/>
  <c r="A1940" i="112"/>
  <c r="B1940" i="112"/>
  <c r="B1941" i="112"/>
  <c r="A1941" i="112" s="1"/>
  <c r="B1942" i="112"/>
  <c r="A1942" i="112" s="1"/>
  <c r="B1943" i="112"/>
  <c r="A1943" i="112" s="1"/>
  <c r="A1944" i="112"/>
  <c r="B1944" i="112"/>
  <c r="B1945" i="112"/>
  <c r="A1945" i="112" s="1"/>
  <c r="B1946" i="112"/>
  <c r="A1946" i="112" s="1"/>
  <c r="B1947" i="112"/>
  <c r="A1947" i="112" s="1"/>
  <c r="B1948" i="112"/>
  <c r="A1948" i="112" s="1"/>
  <c r="B1949" i="112"/>
  <c r="A1949" i="112" s="1"/>
  <c r="B1950" i="112"/>
  <c r="A1950" i="112" s="1"/>
  <c r="B1951" i="112"/>
  <c r="A1951" i="112" s="1"/>
  <c r="B1952" i="112"/>
  <c r="A1952" i="112" s="1"/>
  <c r="B1953" i="112"/>
  <c r="A1953" i="112" s="1"/>
  <c r="B1954" i="112"/>
  <c r="A1954" i="112" s="1"/>
  <c r="B1955" i="112"/>
  <c r="A1955" i="112" s="1"/>
  <c r="A1956" i="112"/>
  <c r="B1956" i="112"/>
  <c r="B1957" i="112"/>
  <c r="A1957" i="112" s="1"/>
  <c r="A1958" i="112"/>
  <c r="B1958" i="112"/>
  <c r="B1959" i="112"/>
  <c r="A1959" i="112" s="1"/>
  <c r="B1960" i="112"/>
  <c r="A1960" i="112" s="1"/>
  <c r="B1961" i="112"/>
  <c r="A1961" i="112" s="1"/>
  <c r="B1962" i="112"/>
  <c r="A1962" i="112" s="1"/>
  <c r="B1963" i="112"/>
  <c r="A1963" i="112" s="1"/>
  <c r="B1964" i="112"/>
  <c r="A1964" i="112" s="1"/>
  <c r="B1965" i="112"/>
  <c r="A1965" i="112" s="1"/>
  <c r="B1966" i="112"/>
  <c r="A1966" i="112" s="1"/>
  <c r="B1967" i="112"/>
  <c r="A1967" i="112" s="1"/>
  <c r="B1968" i="112"/>
  <c r="A1968" i="112" s="1"/>
  <c r="B1969" i="112"/>
  <c r="A1969" i="112" s="1"/>
  <c r="A1970" i="112"/>
  <c r="B1970" i="112"/>
  <c r="B1971" i="112"/>
  <c r="A1971" i="112" s="1"/>
  <c r="B1972" i="112"/>
  <c r="A1972" i="112" s="1"/>
  <c r="A1973" i="112"/>
  <c r="B1973" i="112"/>
  <c r="B1974" i="112"/>
  <c r="A1974" i="112" s="1"/>
  <c r="A1975" i="112"/>
  <c r="B1975" i="112"/>
  <c r="B1976" i="112"/>
  <c r="A1976" i="112" s="1"/>
  <c r="A1977" i="112"/>
  <c r="B1977" i="112"/>
  <c r="B1978" i="112"/>
  <c r="A1978" i="112" s="1"/>
  <c r="B1979" i="112"/>
  <c r="A1979" i="112" s="1"/>
  <c r="A1980" i="112"/>
  <c r="B1980" i="112"/>
  <c r="B1981" i="112"/>
  <c r="A1981" i="112" s="1"/>
  <c r="B1982" i="112"/>
  <c r="A1982" i="112" s="1"/>
  <c r="B1983" i="112"/>
  <c r="A1983" i="112" s="1"/>
  <c r="B1984" i="112"/>
  <c r="A1984" i="112" s="1"/>
  <c r="A1985" i="112"/>
  <c r="B1985" i="112"/>
  <c r="A1986" i="112"/>
  <c r="B1986" i="112"/>
  <c r="B1987" i="112"/>
  <c r="A1987" i="112" s="1"/>
  <c r="B1988" i="112"/>
  <c r="A1988" i="112" s="1"/>
  <c r="B1989" i="112"/>
  <c r="A1989" i="112" s="1"/>
  <c r="B1990" i="112"/>
  <c r="A1990" i="112" s="1"/>
  <c r="B1991" i="112"/>
  <c r="A1991" i="112" s="1"/>
  <c r="A1992" i="112"/>
  <c r="B1992" i="112"/>
  <c r="B1993" i="112"/>
  <c r="A1993" i="112" s="1"/>
  <c r="B1994" i="112"/>
  <c r="A1994" i="112" s="1"/>
  <c r="B1995" i="112"/>
  <c r="A1995" i="112" s="1"/>
  <c r="B1996" i="112"/>
  <c r="A1996" i="112" s="1"/>
  <c r="B1997" i="112"/>
  <c r="A1997" i="112" s="1"/>
  <c r="B1998" i="112"/>
  <c r="A1998" i="112" s="1"/>
  <c r="B1999" i="112"/>
  <c r="A1999" i="112" s="1"/>
  <c r="B2000" i="112"/>
  <c r="A2000" i="112" s="1"/>
  <c r="B2001" i="112"/>
  <c r="A2001" i="112" s="1"/>
  <c r="A2002" i="112"/>
  <c r="B2002" i="112"/>
  <c r="B2003" i="112"/>
  <c r="A2003" i="112" s="1"/>
  <c r="B2004" i="112"/>
  <c r="A2004" i="112" s="1"/>
  <c r="B2005" i="112"/>
  <c r="A2005" i="112" s="1"/>
  <c r="B2006" i="112"/>
  <c r="A2006" i="112" s="1"/>
  <c r="B2007" i="112"/>
  <c r="A2007" i="112" s="1"/>
  <c r="B2008" i="112"/>
  <c r="A2008" i="112" s="1"/>
  <c r="B2009" i="112"/>
  <c r="A2009" i="112" s="1"/>
  <c r="B2010" i="112"/>
  <c r="A2010" i="112" s="1"/>
  <c r="B2011" i="112"/>
  <c r="A2011" i="112" s="1"/>
  <c r="B2012" i="112"/>
  <c r="A2012" i="112" s="1"/>
  <c r="B2013" i="112"/>
  <c r="A2013" i="112" s="1"/>
  <c r="B2014" i="112"/>
  <c r="A2014" i="112" s="1"/>
  <c r="B2015" i="112"/>
  <c r="A2015" i="112" s="1"/>
  <c r="B2016" i="112"/>
  <c r="A2016" i="112" s="1"/>
  <c r="A2017" i="112"/>
  <c r="B2017" i="112"/>
  <c r="B2018" i="112"/>
  <c r="A2018" i="112" s="1"/>
  <c r="B2019" i="112"/>
  <c r="A2019" i="112" s="1"/>
  <c r="B2020" i="112"/>
  <c r="A2020" i="112" s="1"/>
  <c r="B2021" i="112"/>
  <c r="A2021" i="112" s="1"/>
  <c r="B2022" i="112"/>
  <c r="A2022" i="112" s="1"/>
  <c r="B2023" i="112"/>
  <c r="A2023" i="112" s="1"/>
  <c r="B2024" i="112"/>
  <c r="A2024" i="112" s="1"/>
  <c r="A2025" i="112"/>
  <c r="B2025" i="112"/>
  <c r="B2026" i="112"/>
  <c r="A2026" i="112" s="1"/>
  <c r="B2027" i="112"/>
  <c r="A2027" i="112" s="1"/>
  <c r="A2028" i="112"/>
  <c r="B2028" i="112"/>
  <c r="B2029" i="112"/>
  <c r="A2029" i="112" s="1"/>
  <c r="A2030" i="112"/>
  <c r="B2030" i="112"/>
  <c r="B2031" i="112"/>
  <c r="A2031" i="112" s="1"/>
  <c r="B2032" i="112"/>
  <c r="A2032" i="112" s="1"/>
  <c r="B2033" i="112"/>
  <c r="A2033" i="112" s="1"/>
  <c r="B2034" i="112"/>
  <c r="A2034" i="112" s="1"/>
  <c r="B2035" i="112"/>
  <c r="A2035" i="112" s="1"/>
  <c r="B2036" i="112"/>
  <c r="A2036" i="112" s="1"/>
  <c r="B2037" i="112"/>
  <c r="A2037" i="112" s="1"/>
  <c r="A2038" i="112"/>
  <c r="B2038" i="112"/>
  <c r="B2039" i="112"/>
  <c r="A2039" i="112" s="1"/>
  <c r="B2040" i="112"/>
  <c r="A2040" i="112" s="1"/>
  <c r="A2041" i="112"/>
  <c r="B2041" i="112"/>
  <c r="B2042" i="112"/>
  <c r="A2042" i="112" s="1"/>
  <c r="B2043" i="112"/>
  <c r="A2043" i="112" s="1"/>
  <c r="B2044" i="112"/>
  <c r="A2044" i="112" s="1"/>
  <c r="B2045" i="112"/>
  <c r="A2045" i="112" s="1"/>
  <c r="B2046" i="112"/>
  <c r="A2046" i="112" s="1"/>
  <c r="A2047" i="112"/>
  <c r="B2047" i="112"/>
  <c r="B2048" i="112"/>
  <c r="A2048" i="112" s="1"/>
  <c r="B2049" i="112"/>
  <c r="A2049" i="112" s="1"/>
  <c r="B2050" i="112"/>
  <c r="A2050" i="112" s="1"/>
  <c r="B2051" i="112"/>
  <c r="A2051" i="112" s="1"/>
  <c r="A2052" i="112"/>
  <c r="B2052" i="112"/>
  <c r="B2053" i="112"/>
  <c r="A2053" i="112" s="1"/>
  <c r="B2054" i="112"/>
  <c r="A2054" i="112" s="1"/>
  <c r="B2055" i="112"/>
  <c r="A2055" i="112" s="1"/>
  <c r="B2056" i="112"/>
  <c r="A2056" i="112" s="1"/>
  <c r="B2057" i="112"/>
  <c r="A2057" i="112" s="1"/>
  <c r="B2058" i="112"/>
  <c r="A2058" i="112" s="1"/>
  <c r="B2059" i="112"/>
  <c r="A2059" i="112" s="1"/>
  <c r="B2060" i="112"/>
  <c r="A2060" i="112" s="1"/>
  <c r="B2061" i="112"/>
  <c r="A2061" i="112" s="1"/>
  <c r="A2062" i="112"/>
  <c r="B2062" i="112"/>
  <c r="B2063" i="112"/>
  <c r="A2063" i="112" s="1"/>
  <c r="B2064" i="112"/>
  <c r="A2064" i="112" s="1"/>
  <c r="B2065" i="112"/>
  <c r="A2065" i="112" s="1"/>
  <c r="B2066" i="112"/>
  <c r="A2066" i="112" s="1"/>
  <c r="B2067" i="112"/>
  <c r="A2067" i="112" s="1"/>
  <c r="A2068" i="112"/>
  <c r="B2068" i="112"/>
  <c r="B2069" i="112"/>
  <c r="A2069" i="112" s="1"/>
  <c r="A2070" i="112"/>
  <c r="B2070" i="112"/>
  <c r="A2071" i="112"/>
  <c r="B2071" i="112"/>
  <c r="A2072" i="112"/>
  <c r="B2072" i="112"/>
  <c r="B2073" i="112"/>
  <c r="A2073" i="112" s="1"/>
  <c r="B2074" i="112"/>
  <c r="A2074" i="112" s="1"/>
  <c r="B2075" i="112"/>
  <c r="A2075" i="112" s="1"/>
  <c r="B2076" i="112"/>
  <c r="A2076" i="112" s="1"/>
  <c r="B2077" i="112"/>
  <c r="A2077" i="112" s="1"/>
  <c r="B2078" i="112"/>
  <c r="A2078" i="112" s="1"/>
  <c r="B2079" i="112"/>
  <c r="A2079" i="112" s="1"/>
  <c r="A2080" i="112"/>
  <c r="B2080" i="112"/>
  <c r="A2081" i="112"/>
  <c r="B2081" i="112"/>
  <c r="A2082" i="112"/>
  <c r="B2082" i="112"/>
  <c r="B2083" i="112"/>
  <c r="A2083" i="112" s="1"/>
  <c r="B2084" i="112"/>
  <c r="A2084" i="112" s="1"/>
  <c r="A2085" i="112"/>
  <c r="B2085" i="112"/>
  <c r="A2086" i="112"/>
  <c r="B2086" i="112"/>
  <c r="A2087" i="112"/>
  <c r="B2087" i="112"/>
  <c r="B2088" i="112"/>
  <c r="A2088" i="112" s="1"/>
  <c r="B2089" i="112"/>
  <c r="A2089" i="112" s="1"/>
  <c r="B2090" i="112"/>
  <c r="A2090" i="112" s="1"/>
  <c r="B2091" i="112"/>
  <c r="A2091" i="112" s="1"/>
  <c r="B2092" i="112"/>
  <c r="A2092" i="112" s="1"/>
  <c r="B2093" i="112"/>
  <c r="A2093" i="112" s="1"/>
  <c r="B2094" i="112"/>
  <c r="A2094" i="112" s="1"/>
  <c r="B2095" i="112"/>
  <c r="A2095" i="112" s="1"/>
  <c r="A2096" i="112"/>
  <c r="B2096" i="112"/>
  <c r="B2097" i="112"/>
  <c r="A2097" i="112" s="1"/>
  <c r="B2098" i="112"/>
  <c r="A2098" i="112" s="1"/>
  <c r="B2099" i="112"/>
  <c r="A2099" i="112" s="1"/>
  <c r="B2100" i="112"/>
  <c r="A2100" i="112" s="1"/>
  <c r="B2101" i="112"/>
  <c r="A2101" i="112" s="1"/>
  <c r="A2102" i="112"/>
  <c r="B2102" i="112"/>
  <c r="B2103" i="112"/>
  <c r="A2103" i="112" s="1"/>
  <c r="B2104" i="112"/>
  <c r="A2104" i="112" s="1"/>
  <c r="A2105" i="112"/>
  <c r="B2105" i="112"/>
  <c r="B2106" i="112"/>
  <c r="A2106" i="112" s="1"/>
  <c r="B2107" i="112"/>
  <c r="A2107" i="112" s="1"/>
  <c r="A2108" i="112"/>
  <c r="B2108" i="112"/>
  <c r="B2109" i="112"/>
  <c r="A2109" i="112" s="1"/>
  <c r="B2110" i="112"/>
  <c r="A2110" i="112" s="1"/>
  <c r="B2111" i="112"/>
  <c r="A2111" i="112" s="1"/>
  <c r="B2112" i="112"/>
  <c r="A2112" i="112" s="1"/>
  <c r="B2113" i="112"/>
  <c r="A2113" i="112" s="1"/>
  <c r="B2114" i="112"/>
  <c r="A2114" i="112" s="1"/>
  <c r="B2115" i="112"/>
  <c r="A2115" i="112" s="1"/>
  <c r="B2116" i="112"/>
  <c r="A2116" i="112" s="1"/>
  <c r="B2117" i="112"/>
  <c r="A2117" i="112" s="1"/>
  <c r="A2118" i="112"/>
  <c r="B2118" i="112"/>
  <c r="B2119" i="112"/>
  <c r="A2119" i="112" s="1"/>
  <c r="A2120" i="112"/>
  <c r="B2120" i="112"/>
  <c r="B2121" i="112"/>
  <c r="A2121" i="112" s="1"/>
  <c r="B2122" i="112"/>
  <c r="A2122" i="112" s="1"/>
  <c r="B2123" i="112"/>
  <c r="A2123" i="112" s="1"/>
  <c r="B2124" i="112"/>
  <c r="A2124" i="112" s="1"/>
  <c r="B2125" i="112"/>
  <c r="A2125" i="112" s="1"/>
  <c r="A2126" i="112"/>
  <c r="B2126" i="112"/>
  <c r="A2127" i="112"/>
  <c r="B2127" i="112"/>
  <c r="B2128" i="112"/>
  <c r="A2128" i="112" s="1"/>
  <c r="B2129" i="112"/>
  <c r="A2129" i="112" s="1"/>
  <c r="B2130" i="112"/>
  <c r="A2130" i="112" s="1"/>
  <c r="B2131" i="112"/>
  <c r="A2131" i="112" s="1"/>
  <c r="A2132" i="112"/>
  <c r="B2132" i="112"/>
  <c r="A2133" i="112"/>
  <c r="B2133" i="112"/>
  <c r="B2134" i="112"/>
  <c r="A2134" i="112" s="1"/>
  <c r="B2135" i="112"/>
  <c r="A2135" i="112" s="1"/>
  <c r="B2136" i="112"/>
  <c r="A2136" i="112" s="1"/>
  <c r="A2137" i="112"/>
  <c r="B2137" i="112"/>
  <c r="B2138" i="112"/>
  <c r="A2138" i="112" s="1"/>
  <c r="B2139" i="112"/>
  <c r="A2139" i="112" s="1"/>
  <c r="B2140" i="112"/>
  <c r="A2140" i="112" s="1"/>
  <c r="B2141" i="112"/>
  <c r="A2141" i="112" s="1"/>
  <c r="A2142" i="112"/>
  <c r="B2142" i="112"/>
  <c r="B2143" i="112"/>
  <c r="A2143" i="112" s="1"/>
  <c r="B2144" i="112"/>
  <c r="A2144" i="112" s="1"/>
  <c r="B2145" i="112"/>
  <c r="A2145" i="112" s="1"/>
  <c r="B2146" i="112"/>
  <c r="A2146" i="112" s="1"/>
  <c r="B2147" i="112"/>
  <c r="A2147" i="112" s="1"/>
  <c r="B2148" i="112"/>
  <c r="A2148" i="112" s="1"/>
  <c r="B2149" i="112"/>
  <c r="A2149" i="112" s="1"/>
  <c r="B2150" i="112"/>
  <c r="A2150" i="112" s="1"/>
  <c r="B2151" i="112"/>
  <c r="A2151" i="112" s="1"/>
  <c r="B2152" i="112"/>
  <c r="A2152" i="112" s="1"/>
  <c r="B2153" i="112"/>
  <c r="A2153" i="112" s="1"/>
  <c r="B2154" i="112"/>
  <c r="A2154" i="112" s="1"/>
  <c r="B2155" i="112"/>
  <c r="A2155" i="112" s="1"/>
  <c r="A2156" i="112"/>
  <c r="B2156" i="112"/>
  <c r="B2157" i="112"/>
  <c r="A2157" i="112" s="1"/>
  <c r="B2158" i="112"/>
  <c r="A2158" i="112" s="1"/>
  <c r="A2159" i="112"/>
  <c r="B2159" i="112"/>
  <c r="B2160" i="112"/>
  <c r="A2160" i="112" s="1"/>
  <c r="A2161" i="112"/>
  <c r="B2161" i="112"/>
  <c r="B2162" i="112"/>
  <c r="A2162" i="112" s="1"/>
  <c r="B2163" i="112"/>
  <c r="A2163" i="112" s="1"/>
  <c r="B2164" i="112"/>
  <c r="A2164" i="112" s="1"/>
  <c r="B2165" i="112"/>
  <c r="A2165" i="112" s="1"/>
  <c r="B2166" i="112"/>
  <c r="A2166" i="112" s="1"/>
  <c r="A2167" i="112"/>
  <c r="B2167" i="112"/>
  <c r="B2168" i="112"/>
  <c r="A2168" i="112" s="1"/>
  <c r="B2169" i="112"/>
  <c r="A2169" i="112" s="1"/>
  <c r="A2170" i="112"/>
  <c r="B2170" i="112"/>
  <c r="B2171" i="112"/>
  <c r="A2171" i="112" s="1"/>
  <c r="B2172" i="112"/>
  <c r="A2172" i="112" s="1"/>
  <c r="B2173" i="112"/>
  <c r="A2173" i="112" s="1"/>
  <c r="A2174" i="112"/>
  <c r="B2174" i="112"/>
  <c r="B2175" i="112"/>
  <c r="A2175" i="112" s="1"/>
  <c r="B2176" i="112"/>
  <c r="A2176" i="112" s="1"/>
  <c r="B2177" i="112"/>
  <c r="A2177" i="112" s="1"/>
  <c r="B2178" i="112"/>
  <c r="A2178" i="112" s="1"/>
  <c r="B2179" i="112"/>
  <c r="A2179" i="112" s="1"/>
  <c r="B2180" i="112"/>
  <c r="A2180" i="112" s="1"/>
  <c r="B2181" i="112"/>
  <c r="A2181" i="112" s="1"/>
  <c r="A2182" i="112"/>
  <c r="B2182" i="112"/>
  <c r="B2183" i="112"/>
  <c r="A2183" i="112" s="1"/>
  <c r="B2184" i="112"/>
  <c r="A2184" i="112" s="1"/>
  <c r="B2185" i="112"/>
  <c r="A2185" i="112" s="1"/>
  <c r="A2186" i="112"/>
  <c r="B2186" i="112"/>
  <c r="B2187" i="112"/>
  <c r="A2187" i="112" s="1"/>
  <c r="B2188" i="112"/>
  <c r="A2188" i="112" s="1"/>
  <c r="A2189" i="112"/>
  <c r="B2189" i="112"/>
  <c r="B2190" i="112"/>
  <c r="A2190" i="112" s="1"/>
  <c r="A2191" i="112"/>
  <c r="B2191" i="112"/>
  <c r="B2192" i="112"/>
  <c r="A2192" i="112" s="1"/>
  <c r="A2193" i="112"/>
  <c r="B2193" i="112"/>
  <c r="B2194" i="112"/>
  <c r="A2194" i="112" s="1"/>
  <c r="B2195" i="112"/>
  <c r="A2195" i="112" s="1"/>
  <c r="A2196" i="112"/>
  <c r="B2196" i="112"/>
  <c r="B2197" i="112"/>
  <c r="A2197" i="112" s="1"/>
  <c r="B2198" i="112"/>
  <c r="A2198" i="112" s="1"/>
  <c r="B2199" i="112"/>
  <c r="A2199" i="112" s="1"/>
  <c r="B2200" i="112"/>
  <c r="A2200" i="112" s="1"/>
  <c r="B2201" i="112"/>
  <c r="A2201" i="112" s="1"/>
  <c r="B2202" i="112"/>
  <c r="A2202" i="112" s="1"/>
  <c r="B2203" i="112"/>
  <c r="A2203" i="112" s="1"/>
  <c r="A2204" i="112"/>
  <c r="B2204" i="112"/>
  <c r="B2205" i="112"/>
  <c r="A2205" i="112" s="1"/>
  <c r="B2206" i="112"/>
  <c r="A2206" i="112" s="1"/>
  <c r="A2207" i="112"/>
  <c r="B2207" i="112"/>
  <c r="B2208" i="112"/>
  <c r="A2208" i="112" s="1"/>
  <c r="B2209" i="112"/>
  <c r="A2209" i="112" s="1"/>
  <c r="B2210" i="112"/>
  <c r="A2210" i="112" s="1"/>
  <c r="B2211" i="112"/>
  <c r="A2211" i="112" s="1"/>
  <c r="B2212" i="112"/>
  <c r="A2212" i="112" s="1"/>
  <c r="B2213" i="112"/>
  <c r="A2213" i="112" s="1"/>
  <c r="A2214" i="112"/>
  <c r="B2214" i="112"/>
  <c r="B2215" i="112"/>
  <c r="A2215" i="112" s="1"/>
  <c r="B2216" i="112"/>
  <c r="A2216" i="112" s="1"/>
  <c r="B2217" i="112"/>
  <c r="A2217" i="112" s="1"/>
  <c r="B2218" i="112"/>
  <c r="A2218" i="112" s="1"/>
  <c r="B2219" i="112"/>
  <c r="A2219" i="112" s="1"/>
  <c r="B2220" i="112"/>
  <c r="A2220" i="112" s="1"/>
  <c r="B2221" i="112"/>
  <c r="A2221" i="112" s="1"/>
  <c r="B2222" i="112"/>
  <c r="A2222" i="112" s="1"/>
  <c r="A2223" i="112"/>
  <c r="B2223" i="112"/>
  <c r="A2224" i="112"/>
  <c r="B2224" i="112"/>
  <c r="B2225" i="112"/>
  <c r="A2225" i="112" s="1"/>
  <c r="B2226" i="112"/>
  <c r="A2226" i="112" s="1"/>
  <c r="B2227" i="112"/>
  <c r="A2227" i="112" s="1"/>
  <c r="B2228" i="112"/>
  <c r="A2228" i="112" s="1"/>
  <c r="A2229" i="112"/>
  <c r="B2229" i="112"/>
  <c r="B2230" i="112"/>
  <c r="A2230" i="112" s="1"/>
  <c r="B2231" i="112"/>
  <c r="A2231" i="112" s="1"/>
  <c r="B2232" i="112"/>
  <c r="A2232" i="112" s="1"/>
  <c r="B2233" i="112"/>
  <c r="A2233" i="112" s="1"/>
  <c r="B2234" i="112"/>
  <c r="A2234" i="112" s="1"/>
  <c r="B2235" i="112"/>
  <c r="A2235" i="112" s="1"/>
  <c r="B2236" i="112"/>
  <c r="A2236" i="112" s="1"/>
  <c r="B2237" i="112"/>
  <c r="A2237" i="112" s="1"/>
  <c r="A2238" i="112"/>
  <c r="B2238" i="112"/>
  <c r="A2239" i="112"/>
  <c r="B2239" i="112"/>
  <c r="B2240" i="112"/>
  <c r="A2240" i="112" s="1"/>
  <c r="B2241" i="112"/>
  <c r="A2241" i="112" s="1"/>
  <c r="A2242" i="112"/>
  <c r="B2242" i="112"/>
  <c r="B2243" i="112"/>
  <c r="A2243" i="112" s="1"/>
  <c r="B2244" i="112"/>
  <c r="A2244" i="112" s="1"/>
  <c r="B2245" i="112"/>
  <c r="A2245" i="112" s="1"/>
  <c r="B2246" i="112"/>
  <c r="A2246" i="112" s="1"/>
  <c r="B2247" i="112"/>
  <c r="A2247" i="112" s="1"/>
  <c r="A2248" i="112"/>
  <c r="B2248" i="112"/>
  <c r="B2249" i="112"/>
  <c r="A2249" i="112" s="1"/>
  <c r="B2250" i="112"/>
  <c r="A2250" i="112" s="1"/>
  <c r="B2251" i="112"/>
  <c r="A2251" i="112" s="1"/>
  <c r="B2252" i="112"/>
  <c r="A2252" i="112" s="1"/>
  <c r="B2253" i="112"/>
  <c r="A2253" i="112" s="1"/>
  <c r="B2254" i="112"/>
  <c r="A2254" i="112" s="1"/>
  <c r="A2255" i="112"/>
  <c r="B2255" i="112"/>
  <c r="B2256" i="112"/>
  <c r="A2256" i="112" s="1"/>
  <c r="B2257" i="112"/>
  <c r="A2257" i="112" s="1"/>
  <c r="B2258" i="112"/>
  <c r="A2258" i="112" s="1"/>
  <c r="B2259" i="112"/>
  <c r="A2259" i="112" s="1"/>
  <c r="A2260" i="112"/>
  <c r="B2260" i="112"/>
  <c r="B2261" i="112"/>
  <c r="A2261" i="112" s="1"/>
  <c r="B2262" i="112"/>
  <c r="A2262" i="112" s="1"/>
  <c r="B2263" i="112"/>
  <c r="A2263" i="112" s="1"/>
  <c r="B2264" i="112"/>
  <c r="A2264" i="112" s="1"/>
  <c r="A2265" i="112"/>
  <c r="B2265" i="112"/>
  <c r="B2266" i="112"/>
  <c r="A2266" i="112" s="1"/>
  <c r="B2267" i="112"/>
  <c r="A2267" i="112" s="1"/>
  <c r="A2268" i="112"/>
  <c r="B2268" i="112"/>
  <c r="B2269" i="112"/>
  <c r="A2269" i="112" s="1"/>
  <c r="B2270" i="112"/>
  <c r="A2270" i="112" s="1"/>
  <c r="B2271" i="112"/>
  <c r="A2271" i="112" s="1"/>
  <c r="B2272" i="112"/>
  <c r="A2272" i="112" s="1"/>
  <c r="B2273" i="112"/>
  <c r="A2273" i="112" s="1"/>
  <c r="A2274" i="112"/>
  <c r="B2274" i="112"/>
  <c r="B2275" i="112"/>
  <c r="A2275" i="112" s="1"/>
  <c r="B2276" i="112"/>
  <c r="A2276" i="112" s="1"/>
  <c r="A2277" i="112"/>
  <c r="B2277" i="112"/>
  <c r="A2278" i="112"/>
  <c r="B2278" i="112"/>
  <c r="A2279" i="112"/>
  <c r="B2279" i="112"/>
  <c r="B2280" i="112"/>
  <c r="A2280" i="112" s="1"/>
  <c r="B2281" i="112"/>
  <c r="A2281" i="112" s="1"/>
  <c r="B2282" i="112"/>
  <c r="A2282" i="112" s="1"/>
  <c r="B2283" i="112"/>
  <c r="A2283" i="112" s="1"/>
  <c r="B2284" i="112"/>
  <c r="A2284" i="112" s="1"/>
  <c r="B2285" i="112"/>
  <c r="A2285" i="112" s="1"/>
  <c r="B2286" i="112"/>
  <c r="A2286" i="112" s="1"/>
  <c r="B2287" i="112"/>
  <c r="A2287" i="112" s="1"/>
  <c r="B2288" i="112"/>
  <c r="A2288" i="112" s="1"/>
  <c r="B2289" i="112"/>
  <c r="A2289" i="112" s="1"/>
  <c r="B2290" i="112"/>
  <c r="A2290" i="112" s="1"/>
  <c r="B2291" i="112"/>
  <c r="A2291" i="112" s="1"/>
  <c r="B2292" i="112"/>
  <c r="A2292" i="112" s="1"/>
  <c r="B2293" i="112"/>
  <c r="A2293" i="112" s="1"/>
  <c r="B2294" i="112"/>
  <c r="A2294" i="112" s="1"/>
  <c r="B2295" i="112"/>
  <c r="A2295" i="112" s="1"/>
  <c r="B2296" i="112"/>
  <c r="A2296" i="112" s="1"/>
  <c r="B2297" i="112"/>
  <c r="A2297" i="112" s="1"/>
  <c r="A2298" i="112"/>
  <c r="B2298" i="112"/>
  <c r="B2299" i="112"/>
  <c r="A2299" i="112" s="1"/>
  <c r="B2300" i="112"/>
  <c r="A2300" i="112" s="1"/>
  <c r="B2301" i="112"/>
  <c r="A2301" i="112" s="1"/>
  <c r="B2302" i="112"/>
  <c r="A2302" i="112" s="1"/>
  <c r="A2303" i="112"/>
  <c r="B2303" i="112"/>
  <c r="B2304" i="112"/>
  <c r="A2304" i="112" s="1"/>
  <c r="B2305" i="112"/>
  <c r="A2305" i="112" s="1"/>
  <c r="B2306" i="112"/>
  <c r="A2306" i="112" s="1"/>
  <c r="B2307" i="112"/>
  <c r="A2307" i="112" s="1"/>
  <c r="A2308" i="112"/>
  <c r="B2308" i="112"/>
  <c r="B2309" i="112"/>
  <c r="A2309" i="112" s="1"/>
  <c r="B2310" i="112"/>
  <c r="A2310" i="112" s="1"/>
  <c r="B2311" i="112"/>
  <c r="A2311" i="112" s="1"/>
  <c r="B2312" i="112"/>
  <c r="A2312" i="112" s="1"/>
  <c r="A2313" i="112"/>
  <c r="B2313" i="112"/>
  <c r="B2314" i="112"/>
  <c r="A2314" i="112" s="1"/>
  <c r="B2315" i="112"/>
  <c r="A2315" i="112" s="1"/>
  <c r="B2316" i="112"/>
  <c r="A2316" i="112" s="1"/>
  <c r="B2317" i="112"/>
  <c r="A2317" i="112" s="1"/>
  <c r="B2318" i="112"/>
  <c r="A2318" i="112" s="1"/>
  <c r="B2319" i="112"/>
  <c r="A2319" i="112" s="1"/>
  <c r="A2320" i="112"/>
  <c r="B2320" i="112"/>
  <c r="B2321" i="112"/>
  <c r="A2321" i="112" s="1"/>
  <c r="B2322" i="112"/>
  <c r="A2322" i="112" s="1"/>
  <c r="B2323" i="112"/>
  <c r="A2323" i="112" s="1"/>
  <c r="B2324" i="112"/>
  <c r="A2324" i="112" s="1"/>
  <c r="B2325" i="112"/>
  <c r="A2325" i="112" s="1"/>
  <c r="B2326" i="112"/>
  <c r="A2326" i="112" s="1"/>
  <c r="B2327" i="112"/>
  <c r="A2327" i="112" s="1"/>
  <c r="B2328" i="112"/>
  <c r="A2328" i="112" s="1"/>
  <c r="B2329" i="112"/>
  <c r="A2329" i="112" s="1"/>
  <c r="B2330" i="112"/>
  <c r="A2330" i="112" s="1"/>
  <c r="B2331" i="112"/>
  <c r="A2331" i="112" s="1"/>
  <c r="B2332" i="112"/>
  <c r="A2332" i="112" s="1"/>
  <c r="B2333" i="112"/>
  <c r="A2333" i="112" s="1"/>
  <c r="A2334" i="112"/>
  <c r="B2334" i="112"/>
  <c r="B2335" i="112"/>
  <c r="A2335" i="112" s="1"/>
  <c r="A2336" i="112"/>
  <c r="B2336" i="112"/>
  <c r="B2337" i="112"/>
  <c r="A2337" i="112" s="1"/>
  <c r="B2338" i="112"/>
  <c r="A2338" i="112" s="1"/>
  <c r="B2339" i="112"/>
  <c r="A2339" i="112" s="1"/>
  <c r="B2340" i="112"/>
  <c r="A2340" i="112" s="1"/>
  <c r="B2341" i="112"/>
  <c r="A2341" i="112" s="1"/>
  <c r="B2342" i="112"/>
  <c r="A2342" i="112" s="1"/>
  <c r="B2343" i="112"/>
  <c r="A2343" i="112" s="1"/>
  <c r="B2344" i="112"/>
  <c r="A2344" i="112" s="1"/>
  <c r="B2345" i="112"/>
  <c r="A2345" i="112" s="1"/>
  <c r="B2346" i="112"/>
  <c r="A2346" i="112" s="1"/>
  <c r="B2347" i="112"/>
  <c r="A2347" i="112" s="1"/>
  <c r="B2348" i="112"/>
  <c r="A2348" i="112" s="1"/>
  <c r="A2349" i="112"/>
  <c r="B2349" i="112"/>
  <c r="B2350" i="112"/>
  <c r="A2350" i="112" s="1"/>
  <c r="B2351" i="112"/>
  <c r="A2351" i="112" s="1"/>
  <c r="B2352" i="112"/>
  <c r="A2352" i="112" s="1"/>
  <c r="B2353" i="112"/>
  <c r="A2353" i="112" s="1"/>
  <c r="B2354" i="112"/>
  <c r="A2354" i="112" s="1"/>
  <c r="B2355" i="112"/>
  <c r="A2355" i="112" s="1"/>
  <c r="B2356" i="112"/>
  <c r="A2356" i="112" s="1"/>
  <c r="B2357" i="112"/>
  <c r="A2357" i="112" s="1"/>
  <c r="A2358" i="112"/>
  <c r="B2358" i="112"/>
  <c r="B2359" i="112"/>
  <c r="A2359" i="112" s="1"/>
  <c r="B2360" i="112"/>
  <c r="A2360" i="112" s="1"/>
  <c r="B2361" i="112"/>
  <c r="A2361" i="112" s="1"/>
  <c r="B2362" i="112"/>
  <c r="A2362" i="112" s="1"/>
  <c r="B2363" i="112"/>
  <c r="A2363" i="112" s="1"/>
  <c r="B2364" i="112"/>
  <c r="A2364" i="112" s="1"/>
  <c r="B2365" i="112"/>
  <c r="A2365" i="112" s="1"/>
  <c r="B2366" i="112"/>
  <c r="A2366" i="112" s="1"/>
  <c r="B2367" i="112"/>
  <c r="A2367" i="112" s="1"/>
  <c r="B2368" i="112"/>
  <c r="A2368" i="112" s="1"/>
  <c r="B2369" i="112"/>
  <c r="A2369" i="112" s="1"/>
  <c r="A2370" i="112"/>
  <c r="B2370" i="112"/>
  <c r="B2371" i="112"/>
  <c r="A2371" i="112" s="1"/>
  <c r="B2372" i="112"/>
  <c r="A2372" i="112" s="1"/>
  <c r="B2373" i="112"/>
  <c r="A2373" i="112" s="1"/>
  <c r="B2374" i="112"/>
  <c r="A2374" i="112" s="1"/>
  <c r="A2375" i="112"/>
  <c r="B2375" i="112"/>
  <c r="B2376" i="112"/>
  <c r="A2376" i="112" s="1"/>
  <c r="A2377" i="112"/>
  <c r="B2377" i="112"/>
  <c r="B2378" i="112"/>
  <c r="A2378" i="112" s="1"/>
  <c r="B2379" i="112"/>
  <c r="A2379" i="112" s="1"/>
  <c r="A2380" i="112"/>
  <c r="B2380" i="112"/>
  <c r="B2381" i="112"/>
  <c r="A2381" i="112" s="1"/>
  <c r="B2382" i="112"/>
  <c r="A2382" i="112" s="1"/>
  <c r="A2383" i="112"/>
  <c r="B2383" i="112"/>
  <c r="B2384" i="112"/>
  <c r="A2384" i="112" s="1"/>
  <c r="B2385" i="112"/>
  <c r="A2385" i="112" s="1"/>
  <c r="B2386" i="112"/>
  <c r="A2386" i="112" s="1"/>
  <c r="B2387" i="112"/>
  <c r="A2387" i="112" s="1"/>
  <c r="A2388" i="112"/>
  <c r="B2388" i="112"/>
  <c r="B2389" i="112"/>
  <c r="A2389" i="112" s="1"/>
  <c r="B2390" i="112"/>
  <c r="A2390" i="112" s="1"/>
  <c r="A2391" i="112"/>
  <c r="B2391" i="112"/>
  <c r="A2392" i="112"/>
  <c r="B2392" i="112"/>
  <c r="A2393" i="112"/>
  <c r="B2393" i="112"/>
  <c r="B2394" i="112"/>
  <c r="A2394" i="112" s="1"/>
  <c r="B2395" i="112"/>
  <c r="A2395" i="112" s="1"/>
  <c r="B2396" i="112"/>
  <c r="A2396" i="112" s="1"/>
  <c r="B2397" i="112"/>
  <c r="A2397" i="112" s="1"/>
  <c r="A2398" i="112"/>
  <c r="B2398" i="112"/>
  <c r="A2399" i="112"/>
  <c r="B2399" i="112"/>
  <c r="A2400" i="112"/>
  <c r="B2400" i="112"/>
  <c r="A2401" i="112"/>
  <c r="B2401" i="112"/>
  <c r="A2402" i="112"/>
  <c r="B2402" i="112"/>
  <c r="B2403" i="112"/>
  <c r="A2403" i="112" s="1"/>
  <c r="B2404" i="112"/>
  <c r="A2404" i="112" s="1"/>
  <c r="B2405" i="112"/>
  <c r="A2405" i="112" s="1"/>
  <c r="B2406" i="112"/>
  <c r="A2406" i="112" s="1"/>
  <c r="B2407" i="112"/>
  <c r="A2407" i="112" s="1"/>
  <c r="A2408" i="112"/>
  <c r="B2408" i="112"/>
  <c r="B2409" i="112"/>
  <c r="A2409" i="112" s="1"/>
  <c r="A2410" i="112"/>
  <c r="B2410" i="112"/>
  <c r="B2411" i="112"/>
  <c r="A2411" i="112" s="1"/>
  <c r="B2412" i="112"/>
  <c r="A2412" i="112" s="1"/>
  <c r="B2413" i="112"/>
  <c r="A2413" i="112" s="1"/>
  <c r="B2414" i="112"/>
  <c r="A2414" i="112" s="1"/>
  <c r="B2415" i="112"/>
  <c r="A2415" i="112" s="1"/>
  <c r="B2416" i="112"/>
  <c r="A2416" i="112" s="1"/>
  <c r="A2417" i="112"/>
  <c r="B2417" i="112"/>
  <c r="B2418" i="112"/>
  <c r="A2418" i="112" s="1"/>
  <c r="B2419" i="112"/>
  <c r="A2419" i="112" s="1"/>
  <c r="B2420" i="112"/>
  <c r="A2420" i="112" s="1"/>
  <c r="B2421" i="112"/>
  <c r="A2421" i="112" s="1"/>
  <c r="A2422" i="112"/>
  <c r="B2422" i="112"/>
  <c r="A2423" i="112"/>
  <c r="B2423" i="112"/>
  <c r="A2424" i="112"/>
  <c r="B2424" i="112"/>
  <c r="B2425" i="112"/>
  <c r="A2425" i="112" s="1"/>
  <c r="B2426" i="112"/>
  <c r="A2426" i="112" s="1"/>
  <c r="B2427" i="112"/>
  <c r="A2427" i="112" s="1"/>
  <c r="A2428" i="112"/>
  <c r="B2428" i="112"/>
  <c r="B2429" i="112"/>
  <c r="A2429" i="112" s="1"/>
  <c r="B2430" i="112"/>
  <c r="A2430" i="112" s="1"/>
  <c r="B2431" i="112"/>
  <c r="A2431" i="112" s="1"/>
  <c r="B2432" i="112"/>
  <c r="A2432" i="112" s="1"/>
  <c r="A2433" i="112"/>
  <c r="B2433" i="112"/>
  <c r="B2434" i="112"/>
  <c r="A2434" i="112" s="1"/>
  <c r="B2435" i="112"/>
  <c r="A2435" i="112" s="1"/>
  <c r="A2436" i="112"/>
  <c r="B2436" i="112"/>
  <c r="B2437" i="112"/>
  <c r="A2437" i="112" s="1"/>
  <c r="B2438" i="112"/>
  <c r="A2438" i="112" s="1"/>
  <c r="B2439" i="112"/>
  <c r="A2439" i="112" s="1"/>
  <c r="B2440" i="112"/>
  <c r="A2440" i="112" s="1"/>
  <c r="B2441" i="112"/>
  <c r="A2441" i="112" s="1"/>
  <c r="B2442" i="112"/>
  <c r="A2442" i="112" s="1"/>
  <c r="B2443" i="112"/>
  <c r="A2443" i="112" s="1"/>
  <c r="B2444" i="112"/>
  <c r="A2444" i="112" s="1"/>
  <c r="B2445" i="112"/>
  <c r="A2445" i="112" s="1"/>
  <c r="B2446" i="112"/>
  <c r="A2446" i="112" s="1"/>
  <c r="A2447" i="112"/>
  <c r="B2447" i="112"/>
  <c r="B2448" i="112"/>
  <c r="A2448" i="112" s="1"/>
  <c r="A2449" i="112"/>
  <c r="B2449" i="112"/>
  <c r="B2450" i="112"/>
  <c r="A2450" i="112" s="1"/>
  <c r="B2451" i="112"/>
  <c r="A2451" i="112" s="1"/>
  <c r="B2452" i="112"/>
  <c r="A2452" i="112" s="1"/>
  <c r="B2453" i="112"/>
  <c r="A2453" i="112" s="1"/>
  <c r="B2454" i="112"/>
  <c r="A2454" i="112" s="1"/>
  <c r="B2455" i="112"/>
  <c r="A2455" i="112" s="1"/>
  <c r="A2456" i="112"/>
  <c r="B2456" i="112"/>
  <c r="B2457" i="112"/>
  <c r="A2457" i="112" s="1"/>
  <c r="B2458" i="112"/>
  <c r="A2458" i="112" s="1"/>
  <c r="B2459" i="112"/>
  <c r="A2459" i="112" s="1"/>
  <c r="B2460" i="112"/>
  <c r="A2460" i="112" s="1"/>
  <c r="B2461" i="112"/>
  <c r="A2461" i="112" s="1"/>
  <c r="A2462" i="112"/>
  <c r="B2462" i="112"/>
  <c r="B2463" i="112"/>
  <c r="A2463" i="112" s="1"/>
  <c r="B2464" i="112"/>
  <c r="A2464" i="112" s="1"/>
  <c r="B2465" i="112"/>
  <c r="A2465" i="112" s="1"/>
  <c r="B2466" i="112"/>
  <c r="A2466" i="112" s="1"/>
  <c r="B2467" i="112"/>
  <c r="A2467" i="112" s="1"/>
  <c r="B2468" i="112"/>
  <c r="A2468" i="112" s="1"/>
  <c r="B2469" i="112"/>
  <c r="A2469" i="112" s="1"/>
  <c r="B2470" i="112"/>
  <c r="A2470" i="112" s="1"/>
  <c r="B2471" i="112"/>
  <c r="A2471" i="112" s="1"/>
  <c r="B2472" i="112"/>
  <c r="A2472" i="112" s="1"/>
  <c r="B2473" i="112"/>
  <c r="A2473" i="112" s="1"/>
  <c r="B2474" i="112"/>
  <c r="A2474" i="112" s="1"/>
  <c r="B2475" i="112"/>
  <c r="A2475" i="112" s="1"/>
  <c r="B2476" i="112"/>
  <c r="A2476" i="112" s="1"/>
  <c r="B2477" i="112"/>
  <c r="A2477" i="112" s="1"/>
  <c r="B2478" i="112"/>
  <c r="A2478" i="112" s="1"/>
  <c r="B2479" i="112"/>
  <c r="A2479" i="112" s="1"/>
  <c r="B2480" i="112"/>
  <c r="A2480" i="112" s="1"/>
  <c r="B2481" i="112"/>
  <c r="A2481" i="112" s="1"/>
  <c r="A2482" i="112"/>
  <c r="B2482" i="112"/>
  <c r="B2483" i="112"/>
  <c r="A2483" i="112" s="1"/>
  <c r="B2484" i="112"/>
  <c r="A2484" i="112" s="1"/>
  <c r="B2485" i="112"/>
  <c r="A2485" i="112" s="1"/>
  <c r="B2486" i="112"/>
  <c r="A2486" i="112" s="1"/>
  <c r="A2487" i="112"/>
  <c r="B2487" i="112"/>
  <c r="B2488" i="112"/>
  <c r="A2488" i="112" s="1"/>
  <c r="A2489" i="112"/>
  <c r="B2489" i="112"/>
  <c r="B2490" i="112"/>
  <c r="A2490" i="112" s="1"/>
  <c r="B2491" i="112"/>
  <c r="A2491" i="112" s="1"/>
  <c r="A2492" i="112"/>
  <c r="B2492" i="112"/>
  <c r="A2493" i="112"/>
  <c r="B2493" i="112"/>
  <c r="B2494" i="112"/>
  <c r="A2494" i="112" s="1"/>
  <c r="B2495" i="112"/>
  <c r="A2495" i="112" s="1"/>
  <c r="B2496" i="112"/>
  <c r="A2496" i="112" s="1"/>
  <c r="A2497" i="112"/>
  <c r="B2497" i="112"/>
  <c r="B2498" i="112"/>
  <c r="A2498" i="112" s="1"/>
  <c r="B2499" i="112"/>
  <c r="A2499" i="112" s="1"/>
  <c r="A2500" i="112"/>
  <c r="B2500" i="112"/>
  <c r="B2501" i="112"/>
  <c r="A2501" i="112" s="1"/>
  <c r="B2502" i="112"/>
  <c r="A2502" i="112" s="1"/>
  <c r="B2503" i="112"/>
  <c r="A2503" i="112" s="1"/>
  <c r="A2504" i="112"/>
  <c r="B2504" i="112"/>
  <c r="B2505" i="112"/>
  <c r="A2505" i="112" s="1"/>
  <c r="A2506" i="112"/>
  <c r="B2506" i="112"/>
  <c r="B2507" i="112"/>
  <c r="A2507" i="112" s="1"/>
  <c r="B2508" i="112"/>
  <c r="A2508" i="112" s="1"/>
  <c r="A2509" i="112"/>
  <c r="B2509" i="112"/>
  <c r="B2510" i="112"/>
  <c r="A2510" i="112" s="1"/>
  <c r="B2511" i="112"/>
  <c r="A2511" i="112" s="1"/>
  <c r="B2512" i="112"/>
  <c r="A2512" i="112" s="1"/>
  <c r="B2513" i="112"/>
  <c r="A2513" i="112" s="1"/>
  <c r="A2514" i="112"/>
  <c r="B2514" i="112"/>
  <c r="B2515" i="112"/>
  <c r="A2515" i="112" s="1"/>
  <c r="B2516" i="112"/>
  <c r="A2516" i="112" s="1"/>
  <c r="B2517" i="112"/>
  <c r="A2517" i="112" s="1"/>
  <c r="B2518" i="112"/>
  <c r="A2518" i="112" s="1"/>
  <c r="A2519" i="112"/>
  <c r="B2519" i="112"/>
  <c r="B2520" i="112"/>
  <c r="A2520" i="112" s="1"/>
  <c r="B2521" i="112"/>
  <c r="A2521" i="112" s="1"/>
  <c r="B2522" i="112"/>
  <c r="A2522" i="112" s="1"/>
  <c r="B2523" i="112"/>
  <c r="A2523" i="112" s="1"/>
  <c r="B2524" i="112"/>
  <c r="A2524" i="112" s="1"/>
  <c r="B2525" i="112"/>
  <c r="A2525" i="112" s="1"/>
  <c r="B2526" i="112"/>
  <c r="A2526" i="112" s="1"/>
  <c r="A2527" i="112"/>
  <c r="B2527" i="112"/>
  <c r="B2528" i="112"/>
  <c r="A2528" i="112" s="1"/>
  <c r="A2529" i="112"/>
  <c r="B2529" i="112"/>
  <c r="B2530" i="112"/>
  <c r="A2530" i="112" s="1"/>
  <c r="B2531" i="112"/>
  <c r="A2531" i="112" s="1"/>
  <c r="B2532" i="112"/>
  <c r="A2532" i="112" s="1"/>
  <c r="B2533" i="112"/>
  <c r="A2533" i="112" s="1"/>
  <c r="B2534" i="112"/>
  <c r="A2534" i="112" s="1"/>
  <c r="A2535" i="112"/>
  <c r="B2535" i="112"/>
  <c r="B2536" i="112"/>
  <c r="A2536" i="112" s="1"/>
  <c r="B2537" i="112"/>
  <c r="A2537" i="112" s="1"/>
  <c r="A2538" i="112"/>
  <c r="B2538" i="112"/>
  <c r="B2539" i="112"/>
  <c r="A2539" i="112" s="1"/>
  <c r="B2540" i="112"/>
  <c r="A2540" i="112" s="1"/>
  <c r="B2541" i="112"/>
  <c r="A2541" i="112" s="1"/>
  <c r="B2542" i="112"/>
  <c r="A2542" i="112" s="1"/>
  <c r="B2543" i="112"/>
  <c r="A2543" i="112" s="1"/>
  <c r="A2544" i="112"/>
  <c r="B2544" i="112"/>
  <c r="A2545" i="112"/>
  <c r="B2545" i="112"/>
  <c r="B2546" i="112"/>
  <c r="A2546" i="112" s="1"/>
  <c r="B2547" i="112"/>
  <c r="A2547" i="112" s="1"/>
  <c r="B2548" i="112"/>
  <c r="A2548" i="112" s="1"/>
  <c r="B2549" i="112"/>
  <c r="A2549" i="112" s="1"/>
  <c r="B2550" i="112"/>
  <c r="A2550" i="112" s="1"/>
  <c r="A2551" i="112"/>
  <c r="B2551" i="112"/>
  <c r="B2552" i="112"/>
  <c r="A2552" i="112" s="1"/>
  <c r="B2553" i="112"/>
  <c r="A2553" i="112" s="1"/>
  <c r="A2554" i="112"/>
  <c r="B2554" i="112"/>
  <c r="B2555" i="112"/>
  <c r="A2555" i="112" s="1"/>
  <c r="B2556" i="112"/>
  <c r="A2556" i="112" s="1"/>
  <c r="B2557" i="112"/>
  <c r="A2557" i="112" s="1"/>
  <c r="B2558" i="112"/>
  <c r="A2558" i="112" s="1"/>
  <c r="A2559" i="112"/>
  <c r="B2559" i="112"/>
  <c r="B2560" i="112"/>
  <c r="A2560" i="112" s="1"/>
  <c r="B2561" i="112"/>
  <c r="A2561" i="112" s="1"/>
  <c r="B2562" i="112"/>
  <c r="A2562" i="112" s="1"/>
  <c r="A2563" i="112"/>
  <c r="B2563" i="112"/>
  <c r="B2564" i="112"/>
  <c r="A2564" i="112" s="1"/>
  <c r="B2565" i="112"/>
  <c r="A2565" i="112" s="1"/>
  <c r="B2566" i="112"/>
  <c r="A2566" i="112" s="1"/>
  <c r="B2567" i="112"/>
  <c r="A2567" i="112" s="1"/>
  <c r="A2568" i="112"/>
  <c r="B2568" i="112"/>
  <c r="B2569" i="112"/>
  <c r="A2569" i="112" s="1"/>
  <c r="A2570" i="112"/>
  <c r="B2570" i="112"/>
  <c r="A2571" i="112"/>
  <c r="B2571" i="112"/>
  <c r="B2572" i="112"/>
  <c r="A2572" i="112" s="1"/>
  <c r="B2573" i="112"/>
  <c r="A2573" i="112" s="1"/>
  <c r="B2574" i="112"/>
  <c r="A2574" i="112" s="1"/>
  <c r="B2575" i="112"/>
  <c r="A2575" i="112" s="1"/>
  <c r="B2576" i="112"/>
  <c r="A2576" i="112" s="1"/>
  <c r="B2577" i="112"/>
  <c r="A2577" i="112" s="1"/>
  <c r="B2578" i="112"/>
  <c r="A2578" i="112" s="1"/>
  <c r="B2579" i="112"/>
  <c r="A2579" i="112" s="1"/>
  <c r="B2580" i="112"/>
  <c r="A2580" i="112" s="1"/>
  <c r="B2581" i="112"/>
  <c r="A2581" i="112" s="1"/>
  <c r="B2582" i="112"/>
  <c r="A2582" i="112" s="1"/>
  <c r="B2583" i="112"/>
  <c r="A2583" i="112" s="1"/>
  <c r="B2584" i="112"/>
  <c r="A2584" i="112" s="1"/>
  <c r="A2585" i="112"/>
  <c r="B2585" i="112"/>
  <c r="B2586" i="112"/>
  <c r="A2586" i="112" s="1"/>
  <c r="B2587" i="112"/>
  <c r="A2587" i="112" s="1"/>
  <c r="B2588" i="112"/>
  <c r="A2588" i="112" s="1"/>
  <c r="B2589" i="112"/>
  <c r="A2589" i="112" s="1"/>
  <c r="B2590" i="112"/>
  <c r="A2590" i="112" s="1"/>
  <c r="A2591" i="112"/>
  <c r="B2591" i="112"/>
  <c r="A2592" i="112"/>
  <c r="B2592" i="112"/>
  <c r="A2593" i="112"/>
  <c r="B2593" i="112"/>
  <c r="A2594" i="112"/>
  <c r="B2594" i="112"/>
  <c r="A2595" i="112"/>
  <c r="B2595" i="112"/>
  <c r="B2596" i="112"/>
  <c r="A2596" i="112" s="1"/>
  <c r="B2597" i="112"/>
  <c r="A2597" i="112" s="1"/>
  <c r="A2598" i="112"/>
  <c r="B2598" i="112"/>
  <c r="A2599" i="112"/>
  <c r="B2599" i="112"/>
  <c r="A2600" i="112"/>
  <c r="B2600" i="112"/>
  <c r="A2601" i="112"/>
  <c r="B2601" i="112"/>
  <c r="A2602" i="112"/>
  <c r="B2602" i="112"/>
  <c r="A2603" i="112"/>
  <c r="B2603" i="112"/>
  <c r="B2604" i="112"/>
  <c r="A2604" i="112" s="1"/>
  <c r="B2605" i="112"/>
  <c r="A2605" i="112" s="1"/>
  <c r="B2606" i="112"/>
  <c r="A2606" i="112" s="1"/>
  <c r="A2607" i="112"/>
  <c r="B2607" i="112"/>
  <c r="B2608" i="112"/>
  <c r="A2608" i="112" s="1"/>
  <c r="A2609" i="112"/>
  <c r="B2609" i="112"/>
  <c r="B2610" i="112"/>
  <c r="A2610" i="112" s="1"/>
  <c r="B2611" i="112"/>
  <c r="A2611" i="112" s="1"/>
  <c r="B2612" i="112"/>
  <c r="A2612" i="112" s="1"/>
  <c r="B2613" i="112"/>
  <c r="A2613" i="112" s="1"/>
  <c r="B2614" i="112"/>
  <c r="A2614" i="112" s="1"/>
  <c r="A2615" i="112"/>
  <c r="B2615" i="112"/>
  <c r="B2616" i="112"/>
  <c r="A2616" i="112" s="1"/>
  <c r="B2617" i="112"/>
  <c r="A2617" i="112" s="1"/>
  <c r="B2618" i="112"/>
  <c r="A2618" i="112" s="1"/>
  <c r="A2619" i="112"/>
  <c r="B2619" i="112"/>
  <c r="B2620" i="112"/>
  <c r="A2620" i="112" s="1"/>
  <c r="B2621" i="112"/>
  <c r="A2621" i="112" s="1"/>
  <c r="B2622" i="112"/>
  <c r="A2622" i="112" s="1"/>
  <c r="B2623" i="112"/>
  <c r="A2623" i="112" s="1"/>
  <c r="B2624" i="112"/>
  <c r="A2624" i="112" s="1"/>
  <c r="A2625" i="112"/>
  <c r="B2625" i="112"/>
  <c r="B2626" i="112"/>
  <c r="A2626" i="112" s="1"/>
  <c r="B2627" i="112"/>
  <c r="A2627" i="112" s="1"/>
  <c r="B2628" i="112"/>
  <c r="A2628" i="112" s="1"/>
  <c r="B2629" i="112"/>
  <c r="A2629" i="112" s="1"/>
  <c r="B2630" i="112"/>
  <c r="A2630" i="112" s="1"/>
  <c r="A2631" i="112"/>
  <c r="B2631" i="112"/>
  <c r="B2632" i="112"/>
  <c r="A2632" i="112" s="1"/>
  <c r="B2633" i="112"/>
  <c r="A2633" i="112" s="1"/>
  <c r="B2634" i="112"/>
  <c r="A2634" i="112" s="1"/>
  <c r="A2635" i="112"/>
  <c r="B2635" i="112"/>
  <c r="B2636" i="112"/>
  <c r="A2636" i="112" s="1"/>
  <c r="B2637" i="112"/>
  <c r="A2637" i="112" s="1"/>
  <c r="B2638" i="112"/>
  <c r="A2638" i="112" s="1"/>
  <c r="B2639" i="112"/>
  <c r="A2639" i="112" s="1"/>
  <c r="A2640" i="112"/>
  <c r="B2640" i="112"/>
  <c r="B2641" i="112"/>
  <c r="A2641" i="112" s="1"/>
  <c r="A2642" i="112"/>
  <c r="B2642" i="112"/>
  <c r="B2643" i="112"/>
  <c r="A2643" i="112" s="1"/>
  <c r="B2644" i="112"/>
  <c r="A2644" i="112" s="1"/>
  <c r="B2645" i="112"/>
  <c r="A2645" i="112" s="1"/>
  <c r="B2646" i="112"/>
  <c r="A2646" i="112" s="1"/>
  <c r="B2647" i="112"/>
  <c r="A2647" i="112" s="1"/>
  <c r="B2648" i="112"/>
  <c r="A2648" i="112" s="1"/>
  <c r="A2649" i="112"/>
  <c r="B2649" i="112"/>
  <c r="B2650" i="112"/>
  <c r="A2650" i="112" s="1"/>
  <c r="B2651" i="112"/>
  <c r="A2651" i="112" s="1"/>
  <c r="B2652" i="112"/>
  <c r="A2652" i="112" s="1"/>
  <c r="B2653" i="112"/>
  <c r="A2653" i="112" s="1"/>
  <c r="B2654" i="112"/>
  <c r="A2654" i="112" s="1"/>
  <c r="B2655" i="112"/>
  <c r="A2655" i="112" s="1"/>
  <c r="B2656" i="112"/>
  <c r="A2656" i="112" s="1"/>
  <c r="B2657" i="112"/>
  <c r="A2657" i="112" s="1"/>
  <c r="B2658" i="112"/>
  <c r="A2658" i="112" s="1"/>
  <c r="B2659" i="112"/>
  <c r="A2659" i="112" s="1"/>
  <c r="B2660" i="112"/>
  <c r="A2660" i="112" s="1"/>
  <c r="A2661" i="112"/>
  <c r="B2661" i="112"/>
  <c r="B2662" i="112"/>
  <c r="A2662" i="112" s="1"/>
  <c r="B2663" i="112"/>
  <c r="A2663" i="112" s="1"/>
  <c r="B2664" i="112"/>
  <c r="A2664" i="112" s="1"/>
  <c r="A2665" i="112"/>
  <c r="B2665" i="112"/>
  <c r="A2666" i="112"/>
  <c r="B2666" i="112"/>
  <c r="A2667" i="112"/>
  <c r="B2667" i="112"/>
  <c r="B2668" i="112"/>
  <c r="A2668" i="112" s="1"/>
  <c r="B2669" i="112"/>
  <c r="A2669" i="112" s="1"/>
  <c r="B2670" i="112"/>
  <c r="A2670" i="112" s="1"/>
  <c r="A2671" i="112"/>
  <c r="B2671" i="112"/>
  <c r="B2672" i="112"/>
  <c r="A2672" i="112" s="1"/>
  <c r="B2673" i="112"/>
  <c r="A2673" i="112" s="1"/>
  <c r="A2674" i="112"/>
  <c r="B2674" i="112"/>
  <c r="A2675" i="112"/>
  <c r="B2675" i="112"/>
  <c r="B2676" i="112"/>
  <c r="A2676" i="112" s="1"/>
  <c r="B2677" i="112"/>
  <c r="A2677" i="112" s="1"/>
  <c r="B2678" i="112"/>
  <c r="A2678" i="112" s="1"/>
  <c r="B2679" i="112"/>
  <c r="A2679" i="112" s="1"/>
  <c r="B2680" i="112"/>
  <c r="A2680" i="112" s="1"/>
  <c r="B2681" i="112"/>
  <c r="A2681" i="112" s="1"/>
  <c r="B2682" i="112"/>
  <c r="A2682" i="112" s="1"/>
  <c r="B2683" i="112"/>
  <c r="A2683" i="112" s="1"/>
  <c r="B2684" i="112"/>
  <c r="A2684" i="112" s="1"/>
  <c r="B2685" i="112"/>
  <c r="A2685" i="112" s="1"/>
  <c r="B2686" i="112"/>
  <c r="A2686" i="112" s="1"/>
  <c r="B2687" i="112"/>
  <c r="A2687" i="112" s="1"/>
  <c r="B2688" i="112"/>
  <c r="A2688" i="112" s="1"/>
  <c r="B2689" i="112"/>
  <c r="A2689" i="112" s="1"/>
  <c r="B2690" i="112"/>
  <c r="A2690" i="112" s="1"/>
  <c r="B2691" i="112"/>
  <c r="A2691" i="112" s="1"/>
  <c r="B2692" i="112"/>
  <c r="A2692" i="112" s="1"/>
  <c r="B2693" i="112"/>
  <c r="A2693" i="112" s="1"/>
  <c r="B2694" i="112"/>
  <c r="A2694" i="112" s="1"/>
  <c r="B2695" i="112"/>
  <c r="A2695" i="112" s="1"/>
  <c r="B2696" i="112"/>
  <c r="A2696" i="112" s="1"/>
  <c r="B2697" i="112"/>
  <c r="A2697" i="112" s="1"/>
  <c r="A2698" i="112"/>
  <c r="B2698" i="112"/>
  <c r="B2699" i="112"/>
  <c r="A2699" i="112" s="1"/>
  <c r="B2700" i="112"/>
  <c r="A2700" i="112" s="1"/>
  <c r="B2701" i="112"/>
  <c r="A2701" i="112" s="1"/>
  <c r="B2702" i="112"/>
  <c r="A2702" i="112" s="1"/>
  <c r="B2703" i="112"/>
  <c r="A2703" i="112" s="1"/>
  <c r="B2704" i="112"/>
  <c r="A2704" i="112" s="1"/>
  <c r="B2705" i="112"/>
  <c r="A2705" i="112" s="1"/>
  <c r="A2706" i="112"/>
  <c r="B2706" i="112"/>
  <c r="B2707" i="112"/>
  <c r="A2707" i="112" s="1"/>
  <c r="B2708" i="112"/>
  <c r="A2708" i="112" s="1"/>
  <c r="B2709" i="112"/>
  <c r="A2709" i="112" s="1"/>
  <c r="B2710" i="112"/>
  <c r="A2710" i="112" s="1"/>
  <c r="A2711" i="112"/>
  <c r="B2711" i="112"/>
  <c r="B2712" i="112"/>
  <c r="A2712" i="112" s="1"/>
  <c r="B2713" i="112"/>
  <c r="A2713" i="112" s="1"/>
  <c r="B2714" i="112"/>
  <c r="A2714" i="112" s="1"/>
  <c r="B2715" i="112"/>
  <c r="A2715" i="112" s="1"/>
  <c r="B2716" i="112"/>
  <c r="A2716" i="112" s="1"/>
  <c r="B2717" i="112"/>
  <c r="A2717" i="112" s="1"/>
  <c r="B2718" i="112"/>
  <c r="A2718" i="112" s="1"/>
  <c r="A2719" i="112"/>
  <c r="B2719" i="112"/>
  <c r="B2720" i="112"/>
  <c r="A2720" i="112" s="1"/>
  <c r="B2721" i="112"/>
  <c r="A2721" i="112" s="1"/>
  <c r="B2722" i="112"/>
  <c r="A2722" i="112" s="1"/>
  <c r="B2723" i="112"/>
  <c r="A2723" i="112" s="1"/>
  <c r="B2724" i="112"/>
  <c r="A2724" i="112" s="1"/>
  <c r="B2725" i="112"/>
  <c r="A2725" i="112" s="1"/>
  <c r="B2726" i="112"/>
  <c r="A2726" i="112" s="1"/>
  <c r="A2727" i="112"/>
  <c r="B2727" i="112"/>
  <c r="B2728" i="112"/>
  <c r="A2728" i="112" s="1"/>
  <c r="B2729" i="112"/>
  <c r="A2729" i="112" s="1"/>
  <c r="B2730" i="112"/>
  <c r="A2730" i="112" s="1"/>
  <c r="B2731" i="112"/>
  <c r="A2731" i="112" s="1"/>
  <c r="B2732" i="112"/>
  <c r="A2732" i="112" s="1"/>
  <c r="B2733" i="112"/>
  <c r="A2733" i="112" s="1"/>
  <c r="B2734" i="112"/>
  <c r="A2734" i="112" s="1"/>
  <c r="B2735" i="112"/>
  <c r="A2735" i="112" s="1"/>
  <c r="B2736" i="112"/>
  <c r="A2736" i="112" s="1"/>
  <c r="B2737" i="112"/>
  <c r="A2737" i="112" s="1"/>
  <c r="B2738" i="112"/>
  <c r="A2738" i="112" s="1"/>
  <c r="A2739" i="112"/>
  <c r="B2739" i="112"/>
  <c r="B2740" i="112"/>
  <c r="A2740" i="112" s="1"/>
  <c r="A2741" i="112"/>
  <c r="B2741" i="112"/>
  <c r="B2742" i="112"/>
  <c r="A2742" i="112" s="1"/>
  <c r="B2743" i="112"/>
  <c r="A2743" i="112" s="1"/>
  <c r="A2744" i="112"/>
  <c r="B2744" i="112"/>
  <c r="B2745" i="112"/>
  <c r="A2745" i="112" s="1"/>
  <c r="B2746" i="112"/>
  <c r="A2746" i="112" s="1"/>
  <c r="B2747" i="112"/>
  <c r="A2747" i="112" s="1"/>
  <c r="B2748" i="112"/>
  <c r="A2748" i="112" s="1"/>
  <c r="A2749" i="112"/>
  <c r="B2749" i="112"/>
  <c r="A2750" i="112"/>
  <c r="B2750" i="112"/>
  <c r="A2751" i="112"/>
  <c r="B2751" i="112"/>
  <c r="B2752" i="112"/>
  <c r="A2752" i="112" s="1"/>
  <c r="B2753" i="112"/>
  <c r="A2753" i="112" s="1"/>
  <c r="B2754" i="112"/>
  <c r="A2754" i="112" s="1"/>
  <c r="B2755" i="112"/>
  <c r="A2755" i="112" s="1"/>
  <c r="B2756" i="112"/>
  <c r="A2756" i="112" s="1"/>
  <c r="B2757" i="112"/>
  <c r="A2757" i="112" s="1"/>
  <c r="B2758" i="112"/>
  <c r="A2758" i="112" s="1"/>
  <c r="B2759" i="112"/>
  <c r="A2759" i="112" s="1"/>
  <c r="B2760" i="112"/>
  <c r="A2760" i="112" s="1"/>
  <c r="B2761" i="112"/>
  <c r="A2761" i="112" s="1"/>
  <c r="B2762" i="112"/>
  <c r="A2762" i="112" s="1"/>
  <c r="B2763" i="112"/>
  <c r="A2763" i="112" s="1"/>
  <c r="B2764" i="112"/>
  <c r="A2764" i="112" s="1"/>
  <c r="B2765" i="112"/>
  <c r="A2765" i="112" s="1"/>
  <c r="B2766" i="112"/>
  <c r="A2766" i="112" s="1"/>
  <c r="B2767" i="112"/>
  <c r="A2767" i="112" s="1"/>
  <c r="A2768" i="112"/>
  <c r="B2768" i="112"/>
  <c r="B2769" i="112"/>
  <c r="A2769" i="112" s="1"/>
  <c r="A2770" i="112"/>
  <c r="B2770" i="112"/>
  <c r="B2771" i="112"/>
  <c r="A2771" i="112" s="1"/>
  <c r="B2772" i="112"/>
  <c r="A2772" i="112" s="1"/>
  <c r="B2773" i="112"/>
  <c r="A2773" i="112" s="1"/>
  <c r="B2774" i="112"/>
  <c r="A2774" i="112" s="1"/>
  <c r="A2775" i="112"/>
  <c r="B2775" i="112"/>
  <c r="B2776" i="112"/>
  <c r="A2776" i="112" s="1"/>
  <c r="B2777" i="112"/>
  <c r="A2777" i="112" s="1"/>
  <c r="A2778" i="112"/>
  <c r="B2778" i="112"/>
  <c r="B2779" i="112"/>
  <c r="A2779" i="112" s="1"/>
  <c r="B2780" i="112"/>
  <c r="A2780" i="112" s="1"/>
  <c r="B2781" i="112"/>
  <c r="A2781" i="112" s="1"/>
  <c r="B2782" i="112"/>
  <c r="A2782" i="112" s="1"/>
  <c r="A2783" i="112"/>
  <c r="B2783" i="112"/>
  <c r="B2784" i="112"/>
  <c r="A2784" i="112" s="1"/>
  <c r="B2785" i="112"/>
  <c r="A2785" i="112" s="1"/>
  <c r="B2786" i="112"/>
  <c r="A2786" i="112" s="1"/>
  <c r="A2787" i="112"/>
  <c r="B2787" i="112"/>
  <c r="B2788" i="112"/>
  <c r="A2788" i="112" s="1"/>
  <c r="B2789" i="112"/>
  <c r="A2789" i="112" s="1"/>
  <c r="A2790" i="112"/>
  <c r="B2790" i="112"/>
  <c r="B2791" i="112"/>
  <c r="A2791" i="112" s="1"/>
  <c r="B2792" i="112"/>
  <c r="A2792" i="112" s="1"/>
  <c r="B2793" i="112"/>
  <c r="A2793" i="112" s="1"/>
  <c r="A2794" i="112"/>
  <c r="B2794" i="112"/>
  <c r="B2795" i="112"/>
  <c r="A2795" i="112" s="1"/>
  <c r="B2796" i="112"/>
  <c r="A2796" i="112" s="1"/>
  <c r="A2797" i="112"/>
  <c r="B2797" i="112"/>
  <c r="B2798" i="112"/>
  <c r="A2798" i="112" s="1"/>
  <c r="B2799" i="112"/>
  <c r="A2799" i="112" s="1"/>
  <c r="B2800" i="112"/>
  <c r="A2800" i="112" s="1"/>
  <c r="B2801" i="112"/>
  <c r="A2801" i="112" s="1"/>
  <c r="B2802" i="112"/>
  <c r="A2802" i="112" s="1"/>
  <c r="B2803" i="112"/>
  <c r="A2803" i="112" s="1"/>
  <c r="B2804" i="112"/>
  <c r="A2804" i="112" s="1"/>
  <c r="A2805" i="112"/>
  <c r="B2805" i="112"/>
  <c r="B2806" i="112"/>
  <c r="A2806" i="112" s="1"/>
  <c r="B2807" i="112"/>
  <c r="A2807" i="112" s="1"/>
  <c r="B2808" i="112"/>
  <c r="A2808" i="112" s="1"/>
  <c r="B2809" i="112"/>
  <c r="A2809" i="112" s="1"/>
  <c r="B2810" i="112"/>
  <c r="A2810" i="112" s="1"/>
  <c r="B2811" i="112"/>
  <c r="A2811" i="112" s="1"/>
  <c r="B2812" i="112"/>
  <c r="A2812" i="112" s="1"/>
  <c r="B2813" i="112"/>
  <c r="A2813" i="112" s="1"/>
  <c r="B2814" i="112"/>
  <c r="A2814" i="112" s="1"/>
  <c r="A2815" i="112"/>
  <c r="B2815" i="112"/>
  <c r="B2816" i="112"/>
  <c r="A2816" i="112" s="1"/>
  <c r="B2817" i="112"/>
  <c r="A2817" i="112" s="1"/>
  <c r="A2818" i="112"/>
  <c r="B2818" i="112"/>
  <c r="B2819" i="112"/>
  <c r="A2819" i="112" s="1"/>
  <c r="B2820" i="112"/>
  <c r="A2820" i="112" s="1"/>
  <c r="A2821" i="112"/>
  <c r="B2821" i="112"/>
  <c r="B2822" i="112"/>
  <c r="A2822" i="112" s="1"/>
  <c r="A2823" i="112"/>
  <c r="B2823" i="112"/>
  <c r="B2824" i="112"/>
  <c r="A2824" i="112" s="1"/>
  <c r="B2825" i="112"/>
  <c r="A2825" i="112" s="1"/>
  <c r="B2826" i="112"/>
  <c r="A2826" i="112" s="1"/>
  <c r="B2827" i="112"/>
  <c r="A2827" i="112" s="1"/>
  <c r="B2828" i="112"/>
  <c r="A2828" i="112" s="1"/>
  <c r="B2829" i="112"/>
  <c r="A2829" i="112" s="1"/>
  <c r="B2830" i="112"/>
  <c r="A2830" i="112" s="1"/>
  <c r="B2831" i="112"/>
  <c r="A2831" i="112" s="1"/>
  <c r="B2832" i="112"/>
  <c r="A2832" i="112" s="1"/>
  <c r="B2833" i="112"/>
  <c r="A2833" i="112" s="1"/>
  <c r="B2834" i="112"/>
  <c r="A2834" i="112" s="1"/>
  <c r="A2835" i="112"/>
  <c r="B2835" i="112"/>
  <c r="B2836" i="112"/>
  <c r="A2836" i="112" s="1"/>
  <c r="B2837" i="112"/>
  <c r="A2837" i="112" s="1"/>
  <c r="B2838" i="112"/>
  <c r="A2838" i="112" s="1"/>
  <c r="B2839" i="112"/>
  <c r="A2839" i="112" s="1"/>
  <c r="B2840" i="112"/>
  <c r="A2840" i="112" s="1"/>
  <c r="B2841" i="112"/>
  <c r="A2841" i="112" s="1"/>
  <c r="B2842" i="112"/>
  <c r="A2842" i="112" s="1"/>
  <c r="B2843" i="112"/>
  <c r="A2843" i="112" s="1"/>
  <c r="B2844" i="112"/>
  <c r="A2844" i="112" s="1"/>
  <c r="B2845" i="112"/>
  <c r="A2845" i="112" s="1"/>
  <c r="B2846" i="112"/>
  <c r="A2846" i="112" s="1"/>
  <c r="A2847" i="112"/>
  <c r="B2847" i="112"/>
  <c r="B2848" i="112"/>
  <c r="A2848" i="112" s="1"/>
  <c r="B2849" i="112"/>
  <c r="A2849" i="112" s="1"/>
  <c r="A2850" i="112"/>
  <c r="B2850" i="112"/>
  <c r="B2851" i="112"/>
  <c r="A2851" i="112" s="1"/>
  <c r="B2852" i="112"/>
  <c r="A2852" i="112" s="1"/>
  <c r="B2853" i="112"/>
  <c r="A2853" i="112" s="1"/>
  <c r="B2854" i="112"/>
  <c r="A2854" i="112" s="1"/>
  <c r="A2855" i="112"/>
  <c r="B2855" i="112"/>
  <c r="B2856" i="112"/>
  <c r="A2856" i="112" s="1"/>
  <c r="A2857" i="112"/>
  <c r="B2857" i="112"/>
  <c r="B2858" i="112"/>
  <c r="A2858" i="112" s="1"/>
  <c r="A2859" i="112"/>
  <c r="B2859" i="112"/>
  <c r="B2860" i="112"/>
  <c r="A2860" i="112" s="1"/>
  <c r="B2861" i="112"/>
  <c r="A2861" i="112" s="1"/>
  <c r="B2862" i="112"/>
  <c r="A2862" i="112" s="1"/>
  <c r="B2863" i="112"/>
  <c r="A2863" i="112" s="1"/>
  <c r="B2864" i="112"/>
  <c r="A2864" i="112" s="1"/>
  <c r="B2865" i="112"/>
  <c r="A2865" i="112" s="1"/>
  <c r="B2866" i="112"/>
  <c r="A2866" i="112" s="1"/>
  <c r="B2867" i="112"/>
  <c r="A2867" i="112" s="1"/>
  <c r="B2868" i="112"/>
  <c r="A2868" i="112" s="1"/>
  <c r="B2869" i="112"/>
  <c r="A2869" i="112" s="1"/>
  <c r="B2870" i="112"/>
  <c r="A2870" i="112" s="1"/>
  <c r="B2871" i="112"/>
  <c r="A2871" i="112" s="1"/>
  <c r="B2872" i="112"/>
  <c r="A2872" i="112" s="1"/>
  <c r="B2873" i="112"/>
  <c r="A2873" i="112" s="1"/>
  <c r="A2874" i="112"/>
  <c r="B2874" i="112"/>
  <c r="B2875" i="112"/>
  <c r="A2875" i="112" s="1"/>
  <c r="B2876" i="112"/>
  <c r="A2876" i="112" s="1"/>
  <c r="B2877" i="112"/>
  <c r="A2877" i="112" s="1"/>
  <c r="B2878" i="112"/>
  <c r="A2878" i="112" s="1"/>
  <c r="B2879" i="112"/>
  <c r="A2879" i="112" s="1"/>
  <c r="B2880" i="112"/>
  <c r="A2880" i="112" s="1"/>
  <c r="B2881" i="112"/>
  <c r="A2881" i="112" s="1"/>
  <c r="B2882" i="112"/>
  <c r="A2882" i="112" s="1"/>
  <c r="B2883" i="112"/>
  <c r="A2883" i="112" s="1"/>
  <c r="B2884" i="112"/>
  <c r="A2884" i="112" s="1"/>
  <c r="B2885" i="112"/>
  <c r="A2885" i="112" s="1"/>
  <c r="B2886" i="112"/>
  <c r="A2886" i="112" s="1"/>
  <c r="B2887" i="112"/>
  <c r="A2887" i="112" s="1"/>
  <c r="B2888" i="112"/>
  <c r="A2888" i="112" s="1"/>
  <c r="A2889" i="112"/>
  <c r="B2889" i="112"/>
  <c r="B2890" i="112"/>
  <c r="A2890" i="112" s="1"/>
  <c r="B2891" i="112"/>
  <c r="A2891" i="112" s="1"/>
  <c r="B2892" i="112"/>
  <c r="A2892" i="112" s="1"/>
  <c r="B2893" i="112"/>
  <c r="A2893" i="112" s="1"/>
  <c r="B2894" i="112"/>
  <c r="A2894" i="112" s="1"/>
  <c r="B2895" i="112"/>
  <c r="A2895" i="112" s="1"/>
  <c r="A2896" i="112"/>
  <c r="B2896" i="112"/>
  <c r="B2897" i="112"/>
  <c r="A2897" i="112" s="1"/>
  <c r="B2898" i="112"/>
  <c r="A2898" i="112" s="1"/>
  <c r="B2899" i="112"/>
  <c r="A2899" i="112" s="1"/>
  <c r="B2900" i="112"/>
  <c r="A2900" i="112" s="1"/>
  <c r="B2901" i="112"/>
  <c r="A2901" i="112" s="1"/>
  <c r="A2902" i="112"/>
  <c r="B2902" i="112"/>
  <c r="B2903" i="112"/>
  <c r="A2903" i="112" s="1"/>
  <c r="B2904" i="112"/>
  <c r="A2904" i="112" s="1"/>
  <c r="B2905" i="112"/>
  <c r="A2905" i="112" s="1"/>
  <c r="B2906" i="112"/>
  <c r="A2906" i="112" s="1"/>
  <c r="B2907" i="112"/>
  <c r="A2907" i="112" s="1"/>
  <c r="B2908" i="112"/>
  <c r="A2908" i="112" s="1"/>
  <c r="B2909" i="112"/>
  <c r="A2909" i="112" s="1"/>
  <c r="B2910" i="112"/>
  <c r="A2910" i="112" s="1"/>
  <c r="B2911" i="112"/>
  <c r="A2911" i="112" s="1"/>
  <c r="A2912" i="112"/>
  <c r="B2912" i="112"/>
  <c r="B2913" i="112"/>
  <c r="A2913" i="112" s="1"/>
  <c r="B2914" i="112"/>
  <c r="A2914" i="112" s="1"/>
  <c r="B2915" i="112"/>
  <c r="A2915" i="112" s="1"/>
  <c r="B2916" i="112"/>
  <c r="A2916" i="112" s="1"/>
  <c r="A2917" i="112"/>
  <c r="B2917" i="112"/>
  <c r="B2918" i="112"/>
  <c r="A2918" i="112" s="1"/>
  <c r="B2919" i="112"/>
  <c r="A2919" i="112" s="1"/>
  <c r="B2920" i="112"/>
  <c r="A2920" i="112" s="1"/>
  <c r="B2921" i="112"/>
  <c r="A2921" i="112" s="1"/>
  <c r="A2922" i="112"/>
  <c r="B2922" i="112"/>
  <c r="A2923" i="112"/>
  <c r="B2923" i="112"/>
  <c r="B2924" i="112"/>
  <c r="A2924" i="112" s="1"/>
  <c r="B2925" i="112"/>
  <c r="A2925" i="112" s="1"/>
  <c r="B2926" i="112"/>
  <c r="A2926" i="112" s="1"/>
  <c r="B2927" i="112"/>
  <c r="A2927" i="112" s="1"/>
  <c r="B2928" i="112"/>
  <c r="A2928" i="112" s="1"/>
  <c r="A2929" i="112"/>
  <c r="B2929" i="112"/>
  <c r="B2930" i="112"/>
  <c r="A2930" i="112" s="1"/>
  <c r="B2931" i="112"/>
  <c r="A2931" i="112" s="1"/>
  <c r="B2932" i="112"/>
  <c r="A2932" i="112" s="1"/>
  <c r="B2933" i="112"/>
  <c r="A2933" i="112" s="1"/>
  <c r="B2934" i="112"/>
  <c r="A2934" i="112" s="1"/>
  <c r="B2935" i="112"/>
  <c r="A2935" i="112" s="1"/>
  <c r="B2936" i="112"/>
  <c r="A2936" i="112" s="1"/>
  <c r="A2937" i="112"/>
  <c r="B2937" i="112"/>
  <c r="B2938" i="112"/>
  <c r="A2938" i="112" s="1"/>
  <c r="B2939" i="112"/>
  <c r="A2939" i="112" s="1"/>
  <c r="B2940" i="112"/>
  <c r="A2940" i="112" s="1"/>
  <c r="B2941" i="112"/>
  <c r="A2941" i="112" s="1"/>
  <c r="A2942" i="112"/>
  <c r="B2942" i="112"/>
  <c r="B2943" i="112"/>
  <c r="A2943" i="112" s="1"/>
  <c r="B2944" i="112"/>
  <c r="A2944" i="112" s="1"/>
  <c r="B2945" i="112"/>
  <c r="A2945" i="112" s="1"/>
  <c r="B2946" i="112"/>
  <c r="A2946" i="112" s="1"/>
  <c r="B2947" i="112"/>
  <c r="A2947" i="112" s="1"/>
  <c r="B2948" i="112"/>
  <c r="A2948" i="112" s="1"/>
  <c r="B2949" i="112"/>
  <c r="A2949" i="112" s="1"/>
  <c r="A2950" i="112"/>
  <c r="B2950" i="112"/>
  <c r="A2951" i="112"/>
  <c r="B2951" i="112"/>
  <c r="A2952" i="112"/>
  <c r="B2952" i="112"/>
  <c r="B2953" i="112"/>
  <c r="A2953" i="112" s="1"/>
  <c r="B2954" i="112"/>
  <c r="A2954" i="112" s="1"/>
  <c r="B2955" i="112"/>
  <c r="A2955" i="112" s="1"/>
  <c r="B2956" i="112"/>
  <c r="A2956" i="112" s="1"/>
  <c r="B2957" i="112"/>
  <c r="A2957" i="112" s="1"/>
  <c r="B2958" i="112"/>
  <c r="A2958" i="112" s="1"/>
  <c r="A2959" i="112"/>
  <c r="B2959" i="112"/>
  <c r="B2960" i="112"/>
  <c r="A2960" i="112" s="1"/>
  <c r="B2961" i="112"/>
  <c r="A2961" i="112" s="1"/>
  <c r="B2962" i="112"/>
  <c r="A2962" i="112" s="1"/>
  <c r="A2963" i="112"/>
  <c r="B2963" i="112"/>
  <c r="B2964" i="112"/>
  <c r="A2964" i="112" s="1"/>
  <c r="B2965" i="112"/>
  <c r="A2965" i="112" s="1"/>
  <c r="B2966" i="112"/>
  <c r="A2966" i="112" s="1"/>
  <c r="B2967" i="112"/>
  <c r="A2967" i="112" s="1"/>
  <c r="B2968" i="112"/>
  <c r="A2968" i="112" s="1"/>
  <c r="B2969" i="112"/>
  <c r="A2969" i="112" s="1"/>
  <c r="B2970" i="112"/>
  <c r="A2970" i="112" s="1"/>
  <c r="B2971" i="112"/>
  <c r="A2971" i="112" s="1"/>
  <c r="B2972" i="112"/>
  <c r="A2972" i="112" s="1"/>
  <c r="B2973" i="112"/>
  <c r="A2973" i="112" s="1"/>
  <c r="B2974" i="112"/>
  <c r="A2974" i="112" s="1"/>
  <c r="B2975" i="112"/>
  <c r="A2975" i="112" s="1"/>
  <c r="B2976" i="112"/>
  <c r="A2976" i="112" s="1"/>
  <c r="B2977" i="112"/>
  <c r="A2977" i="112" s="1"/>
  <c r="B2978" i="112"/>
  <c r="A2978" i="112" s="1"/>
  <c r="B2979" i="112"/>
  <c r="A2979" i="112" s="1"/>
  <c r="B2980" i="112"/>
  <c r="A2980" i="112" s="1"/>
  <c r="B2981" i="112"/>
  <c r="A2981" i="112" s="1"/>
  <c r="B2982" i="112"/>
  <c r="A2982" i="112" s="1"/>
  <c r="B2983" i="112"/>
  <c r="A2983" i="112" s="1"/>
  <c r="B2984" i="112"/>
  <c r="A2984" i="112" s="1"/>
  <c r="B2985" i="112"/>
  <c r="A2985" i="112" s="1"/>
  <c r="B2986" i="112"/>
  <c r="A2986" i="112" s="1"/>
  <c r="B2987" i="112"/>
  <c r="A2987" i="112" s="1"/>
  <c r="B2988" i="112"/>
  <c r="A2988" i="112" s="1"/>
  <c r="B2989" i="112"/>
  <c r="A2989" i="112" s="1"/>
  <c r="B2990" i="112"/>
  <c r="A2990" i="112" s="1"/>
  <c r="B2991" i="112"/>
  <c r="A2991" i="112" s="1"/>
  <c r="B2992" i="112"/>
  <c r="A2992" i="112" s="1"/>
  <c r="A2993" i="112"/>
  <c r="B2993" i="112"/>
  <c r="B2994" i="112"/>
  <c r="A2994" i="112" s="1"/>
  <c r="B2995" i="112"/>
  <c r="A2995" i="112" s="1"/>
  <c r="B2996" i="112"/>
  <c r="A2996" i="112" s="1"/>
  <c r="B2997" i="112"/>
  <c r="A2997" i="112" s="1"/>
  <c r="B2998" i="112"/>
  <c r="A2998" i="112" s="1"/>
  <c r="A2999" i="112"/>
  <c r="B2999" i="112"/>
  <c r="A3000" i="112"/>
  <c r="B3000" i="112"/>
  <c r="A3001" i="112"/>
  <c r="B3001" i="112"/>
  <c r="A3002" i="112"/>
  <c r="B3002" i="112"/>
  <c r="B3003" i="112"/>
  <c r="A3003" i="112" s="1"/>
  <c r="B3004" i="112"/>
  <c r="A3004" i="112" s="1"/>
  <c r="A3005" i="112"/>
  <c r="B3005" i="112"/>
  <c r="A3006" i="112"/>
  <c r="B3006" i="112"/>
  <c r="A3007" i="112"/>
  <c r="B3007" i="112"/>
  <c r="B3008" i="112"/>
  <c r="A3008" i="112" s="1"/>
  <c r="A3009" i="112"/>
  <c r="B3009" i="112"/>
  <c r="B3010" i="112"/>
  <c r="A3010" i="112" s="1"/>
  <c r="B3011" i="112"/>
  <c r="A3011" i="112" s="1"/>
  <c r="B3012" i="112"/>
  <c r="A3012" i="112" s="1"/>
  <c r="B3013" i="112"/>
  <c r="A3013" i="112" s="1"/>
  <c r="B3014" i="112"/>
  <c r="A3014" i="112" s="1"/>
  <c r="B3015" i="112"/>
  <c r="A3015" i="112" s="1"/>
  <c r="A3016" i="112"/>
  <c r="B3016" i="112"/>
  <c r="B3017" i="112"/>
  <c r="A3017" i="112" s="1"/>
  <c r="B3018" i="112"/>
  <c r="A3018" i="112" s="1"/>
  <c r="B3019" i="112"/>
  <c r="A3019" i="112" s="1"/>
  <c r="B3020" i="112"/>
  <c r="A3020" i="112" s="1"/>
  <c r="B3021" i="112"/>
  <c r="A3021" i="112" s="1"/>
  <c r="B3022" i="112"/>
  <c r="A3022" i="112" s="1"/>
  <c r="A3023" i="112"/>
  <c r="B3023" i="112"/>
  <c r="B3024" i="112"/>
  <c r="A3024" i="112" s="1"/>
  <c r="B3025" i="112"/>
  <c r="A3025" i="112" s="1"/>
  <c r="A3026" i="112"/>
  <c r="B3026" i="112"/>
  <c r="B3027" i="112"/>
  <c r="A3027" i="112" s="1"/>
  <c r="B3028" i="112"/>
  <c r="A3028" i="112" s="1"/>
  <c r="B3029" i="112"/>
  <c r="A3029" i="112" s="1"/>
  <c r="B3030" i="112"/>
  <c r="A3030" i="112" s="1"/>
  <c r="A3031" i="112"/>
  <c r="B3031" i="112"/>
  <c r="B3032" i="112"/>
  <c r="A3032" i="112" s="1"/>
  <c r="B3033" i="112"/>
  <c r="A3033" i="112" s="1"/>
  <c r="A3034" i="112"/>
  <c r="B3034" i="112"/>
  <c r="B3035" i="112"/>
  <c r="A3035" i="112" s="1"/>
  <c r="B3036" i="112"/>
  <c r="A3036" i="112" s="1"/>
  <c r="B3037" i="112"/>
  <c r="A3037" i="112" s="1"/>
  <c r="B3038" i="112"/>
  <c r="A3038" i="112" s="1"/>
  <c r="B3039" i="112"/>
  <c r="A3039" i="112" s="1"/>
  <c r="B3040" i="112"/>
  <c r="A3040" i="112" s="1"/>
  <c r="B3041" i="112"/>
  <c r="A3041" i="112" s="1"/>
  <c r="B3042" i="112"/>
  <c r="A3042" i="112" s="1"/>
  <c r="B3043" i="112"/>
  <c r="A3043" i="112" s="1"/>
  <c r="B3044" i="112"/>
  <c r="A3044" i="112" s="1"/>
  <c r="B3045" i="112"/>
  <c r="A3045" i="112" s="1"/>
  <c r="B3046" i="112"/>
  <c r="A3046" i="112" s="1"/>
  <c r="B3047" i="112"/>
  <c r="A3047" i="112" s="1"/>
  <c r="B3048" i="112"/>
  <c r="A3048" i="112" s="1"/>
  <c r="B3049" i="112"/>
  <c r="A3049" i="112" s="1"/>
  <c r="B3050" i="112"/>
  <c r="A3050" i="112" s="1"/>
  <c r="A3051" i="112"/>
  <c r="B3051" i="112"/>
  <c r="B3052" i="112"/>
  <c r="A3052" i="112" s="1"/>
  <c r="B3053" i="112"/>
  <c r="A3053" i="112" s="1"/>
  <c r="B3054" i="112"/>
  <c r="A3054" i="112" s="1"/>
  <c r="B3055" i="112"/>
  <c r="A3055" i="112" s="1"/>
  <c r="B3056" i="112"/>
  <c r="A3056" i="112" s="1"/>
  <c r="B3057" i="112"/>
  <c r="A3057" i="112" s="1"/>
  <c r="B3058" i="112"/>
  <c r="A3058" i="112" s="1"/>
  <c r="A3059" i="112"/>
  <c r="B3059" i="112"/>
  <c r="B3060" i="112"/>
  <c r="A3060" i="112" s="1"/>
  <c r="A3061" i="112"/>
  <c r="B3061" i="112"/>
  <c r="B3062" i="112"/>
  <c r="A3062" i="112" s="1"/>
  <c r="B3063" i="112"/>
  <c r="A3063" i="112" s="1"/>
  <c r="B3064" i="112"/>
  <c r="A3064" i="112" s="1"/>
  <c r="B3065" i="112"/>
  <c r="A3065" i="112" s="1"/>
  <c r="B3066" i="112"/>
  <c r="A3066" i="112" s="1"/>
  <c r="B3067" i="112"/>
  <c r="A3067" i="112" s="1"/>
  <c r="B3068" i="112"/>
  <c r="A3068" i="112" s="1"/>
  <c r="B3069" i="112"/>
  <c r="A3069" i="112" s="1"/>
  <c r="B3070" i="112"/>
  <c r="A3070" i="112" s="1"/>
  <c r="B3071" i="112"/>
  <c r="A3071" i="112" s="1"/>
  <c r="B3072" i="112"/>
  <c r="A3072" i="112" s="1"/>
  <c r="B3073" i="112"/>
  <c r="A3073" i="112" s="1"/>
  <c r="B3074" i="112"/>
  <c r="A3074" i="112" s="1"/>
  <c r="B3075" i="112"/>
  <c r="A3075" i="112" s="1"/>
  <c r="B3076" i="112"/>
  <c r="A3076" i="112" s="1"/>
  <c r="B3077" i="112"/>
  <c r="A3077" i="112" s="1"/>
  <c r="B3078" i="112"/>
  <c r="A3078" i="112" s="1"/>
  <c r="A3079" i="112"/>
  <c r="B3079" i="112"/>
  <c r="B3080" i="112"/>
  <c r="A3080" i="112" s="1"/>
  <c r="B3081" i="112"/>
  <c r="A3081" i="112" s="1"/>
  <c r="A3082" i="112"/>
  <c r="B3082" i="112"/>
  <c r="B3083" i="112"/>
  <c r="A3083" i="112" s="1"/>
  <c r="B3084" i="112"/>
  <c r="A3084" i="112" s="1"/>
  <c r="B3085" i="112"/>
  <c r="A3085" i="112" s="1"/>
  <c r="B3086" i="112"/>
  <c r="A3086" i="112" s="1"/>
  <c r="B3087" i="112"/>
  <c r="A3087" i="112" s="1"/>
  <c r="B3088" i="112"/>
  <c r="A3088" i="112" s="1"/>
  <c r="B3089" i="112"/>
  <c r="A3089" i="112" s="1"/>
  <c r="B3090" i="112"/>
  <c r="A3090" i="112" s="1"/>
  <c r="B3091" i="112"/>
  <c r="A3091" i="112" s="1"/>
  <c r="B3092" i="112"/>
  <c r="A3092" i="112" s="1"/>
  <c r="A3093" i="112"/>
  <c r="B3093" i="112"/>
  <c r="B3094" i="112"/>
  <c r="A3094" i="112" s="1"/>
  <c r="B3095" i="112"/>
  <c r="A3095" i="112" s="1"/>
  <c r="B3096" i="112"/>
  <c r="A3096" i="112" s="1"/>
  <c r="B3097" i="112"/>
  <c r="A3097" i="112" s="1"/>
  <c r="B3098" i="112"/>
  <c r="A3098" i="112" s="1"/>
  <c r="B3099" i="112"/>
  <c r="A3099" i="112" s="1"/>
  <c r="B3100" i="112"/>
  <c r="A3100" i="112" s="1"/>
  <c r="B3101" i="112"/>
  <c r="A3101" i="112" s="1"/>
  <c r="A3102" i="112"/>
  <c r="B3102" i="112"/>
  <c r="B3103" i="112"/>
  <c r="A3103" i="112" s="1"/>
  <c r="B3104" i="112"/>
  <c r="A3104" i="112" s="1"/>
  <c r="B3105" i="112"/>
  <c r="A3105" i="112" s="1"/>
  <c r="B3106" i="112"/>
  <c r="A3106" i="112" s="1"/>
  <c r="B3107" i="112"/>
  <c r="A3107" i="112" s="1"/>
  <c r="B3108" i="112"/>
  <c r="A3108" i="112" s="1"/>
  <c r="B3109" i="112"/>
  <c r="A3109" i="112" s="1"/>
  <c r="B3110" i="112"/>
  <c r="A3110" i="112" s="1"/>
  <c r="B3111" i="112"/>
  <c r="A3111" i="112" s="1"/>
  <c r="B3112" i="112"/>
  <c r="A3112" i="112" s="1"/>
  <c r="B3113" i="112"/>
  <c r="A3113" i="112" s="1"/>
  <c r="B3114" i="112"/>
  <c r="A3114" i="112" s="1"/>
  <c r="A3115" i="112"/>
  <c r="B3115" i="112"/>
  <c r="B3116" i="112"/>
  <c r="A3116" i="112" s="1"/>
  <c r="B3117" i="112"/>
  <c r="A3117" i="112" s="1"/>
  <c r="B3118" i="112"/>
  <c r="A3118" i="112" s="1"/>
  <c r="B3119" i="112"/>
  <c r="A3119" i="112" s="1"/>
  <c r="B3120" i="112"/>
  <c r="A3120" i="112" s="1"/>
  <c r="B3121" i="112"/>
  <c r="A3121" i="112" s="1"/>
  <c r="B3122" i="112"/>
  <c r="A3122" i="112" s="1"/>
  <c r="B3123" i="112"/>
  <c r="A3123" i="112" s="1"/>
  <c r="B3124" i="112"/>
  <c r="A3124" i="112" s="1"/>
  <c r="B3125" i="112"/>
  <c r="A3125" i="112" s="1"/>
  <c r="B3126" i="112"/>
  <c r="A3126" i="112" s="1"/>
  <c r="B3127" i="112"/>
  <c r="A3127" i="112" s="1"/>
  <c r="B3128" i="112"/>
  <c r="A3128" i="112" s="1"/>
  <c r="B3129" i="112"/>
  <c r="A3129" i="112" s="1"/>
  <c r="B3130" i="112"/>
  <c r="A3130" i="112" s="1"/>
  <c r="B3131" i="112"/>
  <c r="A3131" i="112" s="1"/>
  <c r="B3132" i="112"/>
  <c r="A3132" i="112" s="1"/>
  <c r="B3133" i="112"/>
  <c r="A3133" i="112" s="1"/>
  <c r="B3134" i="112"/>
  <c r="A3134" i="112" s="1"/>
  <c r="B3135" i="112"/>
  <c r="A3135" i="112" s="1"/>
  <c r="B3136" i="112"/>
  <c r="A3136" i="112" s="1"/>
  <c r="B3137" i="112"/>
  <c r="A3137" i="112" s="1"/>
  <c r="B3138" i="112"/>
  <c r="A3138" i="112" s="1"/>
  <c r="B3139" i="112"/>
  <c r="A3139" i="112" s="1"/>
  <c r="B3140" i="112"/>
  <c r="A3140" i="112" s="1"/>
  <c r="B3141" i="112"/>
  <c r="A3141" i="112" s="1"/>
  <c r="B3142" i="112"/>
  <c r="A3142" i="112" s="1"/>
  <c r="B3143" i="112"/>
  <c r="A3143" i="112" s="1"/>
  <c r="B3144" i="112"/>
  <c r="A3144" i="112" s="1"/>
  <c r="B3145" i="112"/>
  <c r="A3145" i="112" s="1"/>
  <c r="B3146" i="112"/>
  <c r="A3146" i="112" s="1"/>
  <c r="B3147" i="112"/>
  <c r="A3147" i="112" s="1"/>
  <c r="B3148" i="112"/>
  <c r="A3148" i="112" s="1"/>
  <c r="B3149" i="112"/>
  <c r="A3149" i="112" s="1"/>
  <c r="B3150" i="112"/>
  <c r="A3150" i="112" s="1"/>
  <c r="B3151" i="112"/>
  <c r="A3151" i="112" s="1"/>
  <c r="A3152" i="112"/>
  <c r="B3152" i="112"/>
  <c r="B3153" i="112"/>
  <c r="A3153" i="112" s="1"/>
  <c r="A3154" i="112"/>
  <c r="B3154" i="112"/>
  <c r="B3155" i="112"/>
  <c r="A3155" i="112" s="1"/>
  <c r="B3156" i="112"/>
  <c r="A3156" i="112" s="1"/>
  <c r="A3157" i="112"/>
  <c r="B3157" i="112"/>
  <c r="B3158" i="112"/>
  <c r="A3158" i="112" s="1"/>
  <c r="B3159" i="112"/>
  <c r="A3159" i="112" s="1"/>
  <c r="B3160" i="112"/>
  <c r="A3160" i="112" s="1"/>
  <c r="B3161" i="112"/>
  <c r="A3161" i="112" s="1"/>
  <c r="B3162" i="112"/>
  <c r="A3162" i="112" s="1"/>
  <c r="B3163" i="112"/>
  <c r="A3163" i="112" s="1"/>
  <c r="B3164" i="112"/>
  <c r="A3164" i="112" s="1"/>
  <c r="B3165" i="112"/>
  <c r="A3165" i="112" s="1"/>
  <c r="A3166" i="112"/>
  <c r="B3166" i="112"/>
  <c r="B3167" i="112"/>
  <c r="A3167" i="112" s="1"/>
  <c r="B3168" i="112"/>
  <c r="A3168" i="112" s="1"/>
  <c r="B3169" i="112"/>
  <c r="A3169" i="112" s="1"/>
  <c r="B3170" i="112"/>
  <c r="A3170" i="112" s="1"/>
  <c r="B3171" i="112"/>
  <c r="A3171" i="112" s="1"/>
  <c r="B3172" i="112"/>
  <c r="A3172" i="112" s="1"/>
  <c r="B3173" i="112"/>
  <c r="A3173" i="112" s="1"/>
  <c r="B3174" i="112"/>
  <c r="A3174" i="112" s="1"/>
  <c r="B3175" i="112"/>
  <c r="A3175" i="112" s="1"/>
  <c r="B3176" i="112"/>
  <c r="A3176" i="112" s="1"/>
  <c r="B3177" i="112"/>
  <c r="A3177" i="112" s="1"/>
  <c r="B3178" i="112"/>
  <c r="A3178" i="112" s="1"/>
  <c r="A3179" i="112"/>
  <c r="B3179" i="112"/>
  <c r="B3180" i="112"/>
  <c r="A3180" i="112" s="1"/>
  <c r="B3181" i="112"/>
  <c r="A3181" i="112" s="1"/>
  <c r="A3182" i="112"/>
  <c r="B3182" i="112"/>
  <c r="B3183" i="112"/>
  <c r="A3183" i="112" s="1"/>
  <c r="A3184" i="112"/>
  <c r="B3184" i="112"/>
  <c r="B3185" i="112"/>
  <c r="A3185" i="112" s="1"/>
  <c r="B3186" i="112"/>
  <c r="A3186" i="112" s="1"/>
  <c r="B3187" i="112"/>
  <c r="A3187" i="112" s="1"/>
  <c r="B3188" i="112"/>
  <c r="A3188" i="112" s="1"/>
  <c r="B3189" i="112"/>
  <c r="A3189" i="112" s="1"/>
  <c r="B3190" i="112"/>
  <c r="A3190" i="112" s="1"/>
  <c r="B3191" i="112"/>
  <c r="A3191" i="112" s="1"/>
  <c r="B3192" i="112"/>
  <c r="A3192" i="112" s="1"/>
  <c r="B3193" i="112"/>
  <c r="A3193" i="112" s="1"/>
  <c r="B3194" i="112"/>
  <c r="A3194" i="112" s="1"/>
  <c r="B3195" i="112"/>
  <c r="A3195" i="112" s="1"/>
  <c r="B3196" i="112"/>
  <c r="A3196" i="112" s="1"/>
  <c r="B3197" i="112"/>
  <c r="A3197" i="112" s="1"/>
  <c r="B3198" i="112"/>
  <c r="A3198" i="112" s="1"/>
  <c r="B3199" i="112"/>
  <c r="A3199" i="112" s="1"/>
  <c r="B3200" i="112"/>
  <c r="A3200" i="112" s="1"/>
  <c r="B3201" i="112"/>
  <c r="A3201" i="112" s="1"/>
  <c r="B3202" i="112"/>
  <c r="A3202" i="112" s="1"/>
  <c r="B3203" i="112"/>
  <c r="A3203" i="112" s="1"/>
  <c r="B3204" i="112"/>
  <c r="A3204" i="112" s="1"/>
  <c r="B3205" i="112"/>
  <c r="A3205" i="112" s="1"/>
  <c r="B3206" i="112"/>
  <c r="A3206" i="112" s="1"/>
  <c r="B3207" i="112"/>
  <c r="A3207" i="112" s="1"/>
  <c r="B3208" i="112"/>
  <c r="A3208" i="112" s="1"/>
  <c r="B3209" i="112"/>
  <c r="A3209" i="112" s="1"/>
  <c r="B3210" i="112"/>
  <c r="A3210" i="112" s="1"/>
  <c r="B3211" i="112"/>
  <c r="A3211" i="112" s="1"/>
  <c r="B3212" i="112"/>
  <c r="A3212" i="112" s="1"/>
  <c r="B3213" i="112"/>
  <c r="A3213" i="112" s="1"/>
  <c r="B3214" i="112"/>
  <c r="A3214" i="112" s="1"/>
  <c r="B3215" i="112"/>
  <c r="A3215" i="112" s="1"/>
  <c r="B3216" i="112"/>
  <c r="A3216" i="112" s="1"/>
  <c r="B3217" i="112"/>
  <c r="A3217" i="112" s="1"/>
  <c r="A3218" i="112"/>
  <c r="B3218" i="112"/>
  <c r="B3219" i="112"/>
  <c r="A3219" i="112" s="1"/>
  <c r="B3220" i="112"/>
  <c r="A3220" i="112" s="1"/>
  <c r="A3221" i="112"/>
  <c r="B3221" i="112"/>
  <c r="B3222" i="112"/>
  <c r="A3222" i="112" s="1"/>
  <c r="B3223" i="112"/>
  <c r="A3223" i="112" s="1"/>
  <c r="B3224" i="112"/>
  <c r="A3224" i="112" s="1"/>
  <c r="B3225" i="112"/>
  <c r="A3225" i="112" s="1"/>
  <c r="B3226" i="112"/>
  <c r="A3226" i="112" s="1"/>
  <c r="B3227" i="112"/>
  <c r="A3227" i="112" s="1"/>
  <c r="B3228" i="112"/>
  <c r="A3228" i="112" s="1"/>
  <c r="B3229" i="112"/>
  <c r="A3229" i="112" s="1"/>
  <c r="A3230" i="112"/>
  <c r="B3230" i="112"/>
  <c r="B3231" i="112"/>
  <c r="A3231" i="112" s="1"/>
  <c r="B3232" i="112"/>
  <c r="A3232" i="112" s="1"/>
  <c r="B3233" i="112"/>
  <c r="A3233" i="112" s="1"/>
  <c r="B3234" i="112"/>
  <c r="A3234" i="112" s="1"/>
  <c r="B3235" i="112"/>
  <c r="A3235" i="112" s="1"/>
  <c r="B3236" i="112"/>
  <c r="A3236" i="112" s="1"/>
  <c r="B3237" i="112"/>
  <c r="A3237" i="112" s="1"/>
  <c r="B3238" i="112"/>
  <c r="A3238" i="112" s="1"/>
  <c r="B3239" i="112"/>
  <c r="A3239" i="112" s="1"/>
  <c r="B3240" i="112"/>
  <c r="A3240" i="112" s="1"/>
  <c r="B3241" i="112"/>
  <c r="A3241" i="112" s="1"/>
  <c r="B3242" i="112"/>
  <c r="A3242" i="112" s="1"/>
  <c r="B3243" i="112"/>
  <c r="A3243" i="112" s="1"/>
  <c r="B3244" i="112"/>
  <c r="A3244" i="112" s="1"/>
  <c r="B3245" i="112"/>
  <c r="A3245" i="112" s="1"/>
  <c r="B3246" i="112"/>
  <c r="A3246" i="112" s="1"/>
  <c r="A3247" i="112"/>
  <c r="B3247" i="112"/>
  <c r="B3248" i="112"/>
  <c r="A3248" i="112" s="1"/>
  <c r="B3249" i="112"/>
  <c r="A3249" i="112" s="1"/>
  <c r="B3250" i="112"/>
  <c r="A3250" i="112" s="1"/>
  <c r="B3251" i="112"/>
  <c r="A3251" i="112" s="1"/>
  <c r="B3252" i="112"/>
  <c r="A3252" i="112" s="1"/>
  <c r="B3253" i="112"/>
  <c r="A3253" i="112" s="1"/>
  <c r="B3254" i="112"/>
  <c r="A3254" i="112" s="1"/>
  <c r="B3255" i="112"/>
  <c r="A3255" i="112" s="1"/>
  <c r="B3256" i="112"/>
  <c r="A3256" i="112" s="1"/>
  <c r="B3257" i="112"/>
  <c r="A3257" i="112" s="1"/>
  <c r="B3258" i="112"/>
  <c r="A3258" i="112" s="1"/>
  <c r="B3259" i="112"/>
  <c r="A3259" i="112" s="1"/>
  <c r="B3260" i="112"/>
  <c r="A3260" i="112" s="1"/>
  <c r="B3261" i="112"/>
  <c r="A3261" i="112" s="1"/>
  <c r="B3262" i="112"/>
  <c r="A3262" i="112" s="1"/>
  <c r="B3263" i="112"/>
  <c r="A3263" i="112" s="1"/>
  <c r="B3264" i="112"/>
  <c r="A3264" i="112" s="1"/>
  <c r="B3265" i="112"/>
  <c r="A3265" i="112" s="1"/>
  <c r="B3266" i="112"/>
  <c r="A3266" i="112" s="1"/>
  <c r="B3267" i="112"/>
  <c r="A3267" i="112" s="1"/>
  <c r="B3268" i="112"/>
  <c r="A3268" i="112" s="1"/>
  <c r="B3269" i="112"/>
  <c r="A3269" i="112" s="1"/>
  <c r="B3270" i="112"/>
  <c r="A3270" i="112" s="1"/>
  <c r="B3271" i="112"/>
  <c r="A3271" i="112" s="1"/>
  <c r="B3272" i="112"/>
  <c r="A3272" i="112" s="1"/>
  <c r="B3273" i="112"/>
  <c r="A3273" i="112" s="1"/>
  <c r="B3274" i="112"/>
  <c r="A3274" i="112" s="1"/>
  <c r="B3275" i="112"/>
  <c r="A3275" i="112" s="1"/>
  <c r="B3276" i="112"/>
  <c r="A3276" i="112" s="1"/>
  <c r="B3277" i="112"/>
  <c r="A3277" i="112" s="1"/>
  <c r="B3278" i="112"/>
  <c r="A3278" i="112" s="1"/>
  <c r="B3279" i="112"/>
  <c r="A3279" i="112" s="1"/>
  <c r="B3280" i="112"/>
  <c r="A3280" i="112" s="1"/>
  <c r="B3281" i="112"/>
  <c r="A3281" i="112" s="1"/>
  <c r="B3282" i="112"/>
  <c r="A3282" i="112" s="1"/>
  <c r="A3283" i="112"/>
  <c r="B3283" i="112"/>
  <c r="B3284" i="112"/>
  <c r="A3284" i="112" s="1"/>
  <c r="B3285" i="112"/>
  <c r="A3285" i="112" s="1"/>
  <c r="B3286" i="112"/>
  <c r="A3286" i="112" s="1"/>
  <c r="B3287" i="112"/>
  <c r="A3287" i="112" s="1"/>
  <c r="B3288" i="112"/>
  <c r="A3288" i="112" s="1"/>
  <c r="B3289" i="112"/>
  <c r="A3289" i="112" s="1"/>
  <c r="B3290" i="112"/>
  <c r="A3290" i="112" s="1"/>
  <c r="B3291" i="112"/>
  <c r="A3291" i="112" s="1"/>
  <c r="B3292" i="112"/>
  <c r="A3292" i="112" s="1"/>
  <c r="B3293" i="112"/>
  <c r="A3293" i="112" s="1"/>
  <c r="B3294" i="112"/>
  <c r="A3294" i="112" s="1"/>
  <c r="B3295" i="112"/>
  <c r="A3295" i="112" s="1"/>
  <c r="B3296" i="112"/>
  <c r="A3296" i="112" s="1"/>
  <c r="B3297" i="112"/>
  <c r="A3297" i="112" s="1"/>
  <c r="B3298" i="112"/>
  <c r="A3298" i="112" s="1"/>
  <c r="B3299" i="112"/>
  <c r="A3299" i="112" s="1"/>
  <c r="B3300" i="112"/>
  <c r="A3300" i="112" s="1"/>
  <c r="A3301" i="112"/>
  <c r="B3301" i="112"/>
  <c r="B3302" i="112"/>
  <c r="A3302" i="112" s="1"/>
  <c r="A3303" i="112"/>
  <c r="B3303" i="112"/>
  <c r="B3304" i="112"/>
  <c r="A3304" i="112" s="1"/>
  <c r="B3305" i="112"/>
  <c r="A3305" i="112" s="1"/>
  <c r="B3306" i="112"/>
  <c r="A3306" i="112" s="1"/>
  <c r="B3307" i="112"/>
  <c r="A3307" i="112" s="1"/>
  <c r="B3308" i="112"/>
  <c r="A3308" i="112" s="1"/>
  <c r="B3309" i="112"/>
  <c r="A3309" i="112" s="1"/>
  <c r="B3310" i="112"/>
  <c r="A3310" i="112" s="1"/>
  <c r="B3311" i="112"/>
  <c r="A3311" i="112" s="1"/>
  <c r="A3312" i="112"/>
  <c r="B3312" i="112"/>
  <c r="B3313" i="112"/>
  <c r="A3313" i="112" s="1"/>
  <c r="B3314" i="112"/>
  <c r="A3314" i="112" s="1"/>
  <c r="B3315" i="112"/>
  <c r="A3315" i="112" s="1"/>
  <c r="B3316" i="112"/>
  <c r="A3316" i="112" s="1"/>
  <c r="A3317" i="112"/>
  <c r="B3317" i="112"/>
  <c r="B3318" i="112"/>
  <c r="A3318" i="112" s="1"/>
  <c r="B3319" i="112"/>
  <c r="A3319" i="112" s="1"/>
  <c r="A3320" i="112"/>
  <c r="B3320" i="112"/>
  <c r="B3321" i="112"/>
  <c r="A3321" i="112" s="1"/>
  <c r="B3322" i="112"/>
  <c r="A3322" i="112" s="1"/>
  <c r="A3323" i="112"/>
  <c r="B3323" i="112"/>
  <c r="B3324" i="112"/>
  <c r="A3324" i="112" s="1"/>
  <c r="B3325" i="112"/>
  <c r="A3325" i="112" s="1"/>
  <c r="A3326" i="112"/>
  <c r="B3326" i="112"/>
  <c r="B3327" i="112"/>
  <c r="A3327" i="112" s="1"/>
  <c r="B3328" i="112"/>
  <c r="A3328" i="112" s="1"/>
  <c r="B3329" i="112"/>
  <c r="A3329" i="112" s="1"/>
  <c r="B3330" i="112"/>
  <c r="A3330" i="112" s="1"/>
  <c r="B3331" i="112"/>
  <c r="A3331" i="112" s="1"/>
  <c r="B3332" i="112"/>
  <c r="A3332" i="112" s="1"/>
  <c r="B3333" i="112"/>
  <c r="A3333" i="112" s="1"/>
  <c r="B3334" i="112"/>
  <c r="A3334" i="112" s="1"/>
  <c r="B3335" i="112"/>
  <c r="A3335" i="112" s="1"/>
  <c r="B3336" i="112"/>
  <c r="A3336" i="112" s="1"/>
  <c r="B3337" i="112"/>
  <c r="A3337" i="112" s="1"/>
  <c r="B3338" i="112"/>
  <c r="A3338" i="112" s="1"/>
  <c r="A3339" i="112"/>
  <c r="B3339" i="112"/>
  <c r="B3340" i="112"/>
  <c r="A3340" i="112" s="1"/>
  <c r="B3341" i="112"/>
  <c r="A3341" i="112" s="1"/>
  <c r="B3342" i="112"/>
  <c r="A3342" i="112" s="1"/>
  <c r="B3343" i="112"/>
  <c r="A3343" i="112" s="1"/>
  <c r="A3344" i="112"/>
  <c r="B3344" i="112"/>
  <c r="B3345" i="112"/>
  <c r="A3345" i="112" s="1"/>
  <c r="B3346" i="112"/>
  <c r="A3346" i="112" s="1"/>
  <c r="B3347" i="112"/>
  <c r="A3347" i="112" s="1"/>
  <c r="B3348" i="112"/>
  <c r="A3348" i="112" s="1"/>
  <c r="A3349" i="112"/>
  <c r="B3349" i="112"/>
  <c r="B3350" i="112"/>
  <c r="A3350" i="112" s="1"/>
  <c r="B3351" i="112"/>
  <c r="A3351" i="112" s="1"/>
  <c r="B3352" i="112"/>
  <c r="A3352" i="112" s="1"/>
  <c r="B3353" i="112"/>
  <c r="A3353" i="112" s="1"/>
  <c r="A3354" i="112"/>
  <c r="B3354" i="112"/>
  <c r="A3355" i="112"/>
  <c r="B3355" i="112"/>
  <c r="B3356" i="112"/>
  <c r="A3356" i="112" s="1"/>
  <c r="B3357" i="112"/>
  <c r="A3357" i="112" s="1"/>
  <c r="A3358" i="112"/>
  <c r="B3358" i="112"/>
  <c r="B3359" i="112"/>
  <c r="A3359" i="112" s="1"/>
  <c r="B3360" i="112"/>
  <c r="A3360" i="112" s="1"/>
  <c r="B3361" i="112"/>
  <c r="A3361" i="112" s="1"/>
  <c r="B3362" i="112"/>
  <c r="A3362" i="112" s="1"/>
  <c r="A3363" i="112"/>
  <c r="B3363" i="112"/>
  <c r="B3364" i="112"/>
  <c r="A3364" i="112" s="1"/>
  <c r="B3365" i="112"/>
  <c r="A3365" i="112" s="1"/>
  <c r="A3366" i="112"/>
  <c r="B3366" i="112"/>
  <c r="B3367" i="112"/>
  <c r="A3367" i="112" s="1"/>
  <c r="B3368" i="112"/>
  <c r="A3368" i="112" s="1"/>
  <c r="B3369" i="112"/>
  <c r="A3369" i="112" s="1"/>
  <c r="B3370" i="112"/>
  <c r="A3370" i="112" s="1"/>
  <c r="B3371" i="112"/>
  <c r="A3371" i="112" s="1"/>
  <c r="B3372" i="112"/>
  <c r="A3372" i="112" s="1"/>
  <c r="B3373" i="112"/>
  <c r="A3373" i="112" s="1"/>
  <c r="B3374" i="112"/>
  <c r="A3374" i="112" s="1"/>
  <c r="B3375" i="112"/>
  <c r="A3375" i="112" s="1"/>
  <c r="B3376" i="112"/>
  <c r="A3376" i="112" s="1"/>
  <c r="B3377" i="112"/>
  <c r="A3377" i="112" s="1"/>
  <c r="B3378" i="112"/>
  <c r="A3378" i="112" s="1"/>
  <c r="B3379" i="112"/>
  <c r="A3379" i="112" s="1"/>
  <c r="B3380" i="112"/>
  <c r="A3380" i="112" s="1"/>
  <c r="B3381" i="112"/>
  <c r="A3381" i="112" s="1"/>
  <c r="B3382" i="112"/>
  <c r="A3382" i="112" s="1"/>
  <c r="B3383" i="112"/>
  <c r="A3383" i="112" s="1"/>
  <c r="B3384" i="112"/>
  <c r="A3384" i="112" s="1"/>
  <c r="B3385" i="112"/>
  <c r="A3385" i="112" s="1"/>
  <c r="B3386" i="112"/>
  <c r="A3386" i="112" s="1"/>
  <c r="A3387" i="112"/>
  <c r="B3387" i="112"/>
  <c r="B3388" i="112"/>
  <c r="A3388" i="112" s="1"/>
  <c r="B3389" i="112"/>
  <c r="A3389" i="112" s="1"/>
  <c r="A3390" i="112"/>
  <c r="B3390" i="112"/>
  <c r="B3391" i="112"/>
  <c r="A3391" i="112" s="1"/>
  <c r="B3392" i="112"/>
  <c r="A3392" i="112" s="1"/>
  <c r="B3393" i="112"/>
  <c r="A3393" i="112" s="1"/>
  <c r="B3394" i="112"/>
  <c r="A3394" i="112" s="1"/>
  <c r="B3395" i="112"/>
  <c r="A3395" i="112" s="1"/>
  <c r="B3396" i="112"/>
  <c r="A3396" i="112" s="1"/>
  <c r="B3397" i="112"/>
  <c r="A3397" i="112" s="1"/>
  <c r="B3398" i="112"/>
  <c r="A3398" i="112" s="1"/>
  <c r="B3399" i="112"/>
  <c r="A3399" i="112" s="1"/>
  <c r="B3400" i="112"/>
  <c r="A3400" i="112" s="1"/>
  <c r="B3401" i="112"/>
  <c r="A3401" i="112" s="1"/>
  <c r="B3402" i="112"/>
  <c r="A3402" i="112" s="1"/>
  <c r="A3403" i="112"/>
  <c r="B3403" i="112"/>
  <c r="B3404" i="112"/>
  <c r="A3404" i="112" s="1"/>
  <c r="B3405" i="112"/>
  <c r="A3405" i="112" s="1"/>
  <c r="B3406" i="112"/>
  <c r="A3406" i="112" s="1"/>
  <c r="B3407" i="112"/>
  <c r="A3407" i="112" s="1"/>
  <c r="B3408" i="112"/>
  <c r="A3408" i="112" s="1"/>
  <c r="B3409" i="112"/>
  <c r="A3409" i="112" s="1"/>
  <c r="B3410" i="112"/>
  <c r="A3410" i="112" s="1"/>
  <c r="B3411" i="112"/>
  <c r="A3411" i="112" s="1"/>
  <c r="B3412" i="112"/>
  <c r="A3412" i="112" s="1"/>
  <c r="B3413" i="112"/>
  <c r="A3413" i="112" s="1"/>
  <c r="B3414" i="112"/>
  <c r="A3414" i="112" s="1"/>
  <c r="B3415" i="112"/>
  <c r="A3415" i="112" s="1"/>
  <c r="B3416" i="112"/>
  <c r="A3416" i="112" s="1"/>
  <c r="B3417" i="112"/>
  <c r="A3417" i="112" s="1"/>
  <c r="B3418" i="112"/>
  <c r="A3418" i="112" s="1"/>
  <c r="B3419" i="112"/>
  <c r="A3419" i="112" s="1"/>
  <c r="B3420" i="112"/>
  <c r="A3420" i="112" s="1"/>
  <c r="B3421" i="112"/>
  <c r="A3421" i="112" s="1"/>
  <c r="B3422" i="112"/>
  <c r="A3422" i="112" s="1"/>
  <c r="B3423" i="112"/>
  <c r="A3423" i="112" s="1"/>
  <c r="B3424" i="112"/>
  <c r="A3424" i="112" s="1"/>
  <c r="B3425" i="112"/>
  <c r="A3425" i="112" s="1"/>
  <c r="A3426" i="112"/>
  <c r="B3426" i="112"/>
  <c r="A3427" i="112"/>
  <c r="B3427" i="112"/>
  <c r="B3428" i="112"/>
  <c r="A3428" i="112" s="1"/>
  <c r="B3429" i="112"/>
  <c r="A3429" i="112" s="1"/>
  <c r="B3430" i="112"/>
  <c r="A3430" i="112" s="1"/>
  <c r="B3431" i="112"/>
  <c r="A3431" i="112" s="1"/>
  <c r="B3432" i="112"/>
  <c r="A3432" i="112" s="1"/>
  <c r="B3433" i="112"/>
  <c r="A3433" i="112" s="1"/>
  <c r="B3434" i="112"/>
  <c r="A3434" i="112" s="1"/>
  <c r="B3435" i="112"/>
  <c r="A3435" i="112" s="1"/>
  <c r="B3436" i="112"/>
  <c r="A3436" i="112" s="1"/>
  <c r="B3437" i="112"/>
  <c r="A3437" i="112" s="1"/>
  <c r="B3438" i="112"/>
  <c r="A3438" i="112" s="1"/>
  <c r="B3439" i="112"/>
  <c r="A3439" i="112" s="1"/>
  <c r="B3440" i="112"/>
  <c r="A3440" i="112" s="1"/>
  <c r="B3441" i="112"/>
  <c r="A3441" i="112" s="1"/>
  <c r="B3442" i="112"/>
  <c r="A3442" i="112" s="1"/>
  <c r="B3443" i="112"/>
  <c r="A3443" i="112" s="1"/>
  <c r="B3444" i="112"/>
  <c r="A3444" i="112" s="1"/>
  <c r="B3445" i="112"/>
  <c r="A3445" i="112" s="1"/>
  <c r="B3446" i="112"/>
  <c r="A3446" i="112" s="1"/>
  <c r="B3447" i="112"/>
  <c r="A3447" i="112" s="1"/>
  <c r="B3448" i="112"/>
  <c r="A3448" i="112" s="1"/>
  <c r="B3449" i="112"/>
  <c r="A3449" i="112" s="1"/>
  <c r="B3450" i="112"/>
  <c r="A3450" i="112" s="1"/>
  <c r="B3451" i="112"/>
  <c r="A3451" i="112" s="1"/>
  <c r="B3452" i="112"/>
  <c r="A3452" i="112" s="1"/>
  <c r="B3453" i="112"/>
  <c r="A3453" i="112" s="1"/>
  <c r="B3454" i="112"/>
  <c r="A3454" i="112" s="1"/>
  <c r="B3455" i="112"/>
  <c r="A3455" i="112" s="1"/>
  <c r="A3456" i="112"/>
  <c r="B3456" i="112"/>
  <c r="B3457" i="112"/>
  <c r="A3457" i="112" s="1"/>
  <c r="B3458" i="112"/>
  <c r="A3458" i="112" s="1"/>
  <c r="B3459" i="112"/>
  <c r="A3459" i="112" s="1"/>
  <c r="B3460" i="112"/>
  <c r="A3460" i="112" s="1"/>
  <c r="B3461" i="112"/>
  <c r="A3461" i="112" s="1"/>
  <c r="B3462" i="112"/>
  <c r="A3462" i="112" s="1"/>
  <c r="A3463" i="112"/>
  <c r="B3463" i="112"/>
  <c r="B3464" i="112"/>
  <c r="A3464" i="112" s="1"/>
  <c r="B3465" i="112"/>
  <c r="A3465" i="112" s="1"/>
  <c r="B3466" i="112"/>
  <c r="A3466" i="112" s="1"/>
  <c r="B3467" i="112"/>
  <c r="A3467" i="112" s="1"/>
  <c r="B3468" i="112"/>
  <c r="A3468" i="112" s="1"/>
  <c r="B3469" i="112"/>
  <c r="A3469" i="112" s="1"/>
  <c r="B3470" i="112"/>
  <c r="A3470" i="112" s="1"/>
  <c r="B3471" i="112"/>
  <c r="A3471" i="112" s="1"/>
  <c r="B3472" i="112"/>
  <c r="A3472" i="112" s="1"/>
  <c r="B3473" i="112"/>
  <c r="A3473" i="112" s="1"/>
  <c r="B3474" i="112"/>
  <c r="A3474" i="112" s="1"/>
  <c r="B3475" i="112"/>
  <c r="A3475" i="112" s="1"/>
  <c r="B3476" i="112"/>
  <c r="A3476" i="112" s="1"/>
  <c r="B3477" i="112"/>
  <c r="A3477" i="112" s="1"/>
  <c r="B3478" i="112"/>
  <c r="A3478" i="112" s="1"/>
  <c r="B3479" i="112"/>
  <c r="A3479" i="112" s="1"/>
  <c r="B3480" i="112"/>
  <c r="A3480" i="112" s="1"/>
  <c r="B3481" i="112"/>
  <c r="A3481" i="112" s="1"/>
  <c r="B3482" i="112"/>
  <c r="A3482" i="112" s="1"/>
  <c r="B3483" i="112"/>
  <c r="A3483" i="112" s="1"/>
  <c r="B3484" i="112"/>
  <c r="A3484" i="112" s="1"/>
  <c r="B3485" i="112"/>
  <c r="A3485" i="112" s="1"/>
  <c r="A3486" i="112"/>
  <c r="B3486" i="112"/>
  <c r="B3487" i="112"/>
  <c r="A3487" i="112" s="1"/>
  <c r="B3488" i="112"/>
  <c r="A3488" i="112" s="1"/>
  <c r="B3489" i="112"/>
  <c r="A3489" i="112" s="1"/>
  <c r="B3490" i="112"/>
  <c r="A3490" i="112" s="1"/>
  <c r="B3491" i="112"/>
  <c r="A3491" i="112" s="1"/>
  <c r="B3492" i="112"/>
  <c r="A3492" i="112" s="1"/>
  <c r="B3493" i="112"/>
  <c r="A3493" i="112" s="1"/>
  <c r="B3494" i="112"/>
  <c r="A3494" i="112" s="1"/>
  <c r="A3495" i="112"/>
  <c r="B3495" i="112"/>
  <c r="B3496" i="112"/>
  <c r="A3496" i="112" s="1"/>
  <c r="B3497" i="112"/>
  <c r="A3497" i="112" s="1"/>
  <c r="A3498" i="112"/>
  <c r="B3498" i="112"/>
  <c r="B3499" i="112"/>
  <c r="A3499" i="112" s="1"/>
  <c r="B3500" i="112"/>
  <c r="A3500" i="112" s="1"/>
  <c r="B3501" i="112"/>
  <c r="A3501" i="112" s="1"/>
  <c r="B3502" i="112"/>
  <c r="A3502" i="112" s="1"/>
  <c r="B3503" i="112"/>
  <c r="A3503" i="112" s="1"/>
  <c r="B3504" i="112"/>
  <c r="A3504" i="112" s="1"/>
  <c r="B3505" i="112"/>
  <c r="A3505" i="112" s="1"/>
  <c r="A3506" i="112"/>
  <c r="B3506" i="112"/>
  <c r="B3507" i="112"/>
  <c r="A3507" i="112" s="1"/>
  <c r="B3508" i="112"/>
  <c r="A3508" i="112" s="1"/>
  <c r="B3509" i="112"/>
  <c r="A3509" i="112" s="1"/>
  <c r="B3510" i="112"/>
  <c r="A3510" i="112" s="1"/>
  <c r="A3511" i="112"/>
  <c r="B3511" i="112"/>
  <c r="B3512" i="112"/>
  <c r="A3512" i="112" s="1"/>
  <c r="B3513" i="112"/>
  <c r="A3513" i="112" s="1"/>
  <c r="B3514" i="112"/>
  <c r="A3514" i="112" s="1"/>
  <c r="B3515" i="112"/>
  <c r="A3515" i="112" s="1"/>
  <c r="B3516" i="112"/>
  <c r="A3516" i="112" s="1"/>
  <c r="B3517" i="112"/>
  <c r="A3517" i="112" s="1"/>
  <c r="B3518" i="112"/>
  <c r="A3518" i="112" s="1"/>
  <c r="B3519" i="112"/>
  <c r="A3519" i="112" s="1"/>
  <c r="A3520" i="112"/>
  <c r="B3520" i="112"/>
  <c r="B3521" i="112"/>
  <c r="A3521" i="112" s="1"/>
  <c r="B3522" i="112"/>
  <c r="A3522" i="112" s="1"/>
  <c r="B3523" i="112"/>
  <c r="A3523" i="112" s="1"/>
  <c r="B3524" i="112"/>
  <c r="A3524" i="112" s="1"/>
  <c r="B3525" i="112"/>
  <c r="A3525" i="112" s="1"/>
  <c r="B3526" i="112"/>
  <c r="A3526" i="112" s="1"/>
  <c r="B3527" i="112"/>
  <c r="A3527" i="112" s="1"/>
  <c r="B3528" i="112"/>
  <c r="A3528" i="112" s="1"/>
  <c r="B3529" i="112"/>
  <c r="A3529" i="112" s="1"/>
  <c r="B3530" i="112"/>
  <c r="A3530" i="112" s="1"/>
  <c r="B3531" i="112"/>
  <c r="A3531" i="112" s="1"/>
  <c r="B3532" i="112"/>
  <c r="A3532" i="112" s="1"/>
  <c r="B3533" i="112"/>
  <c r="A3533" i="112" s="1"/>
  <c r="B3534" i="112"/>
  <c r="A3534" i="112" s="1"/>
  <c r="B3535" i="112"/>
  <c r="A3535" i="112" s="1"/>
  <c r="B3536" i="112"/>
  <c r="A3536" i="112" s="1"/>
  <c r="B3537" i="112"/>
  <c r="A3537" i="112" s="1"/>
  <c r="B3538" i="112"/>
  <c r="A3538" i="112" s="1"/>
  <c r="B3539" i="112"/>
  <c r="A3539" i="112" s="1"/>
  <c r="B3540" i="112"/>
  <c r="A3540" i="112" s="1"/>
  <c r="A3541" i="112"/>
  <c r="B3541" i="112"/>
  <c r="B3542" i="112"/>
  <c r="A3542" i="112" s="1"/>
  <c r="B3543" i="112"/>
  <c r="A3543" i="112" s="1"/>
  <c r="B3544" i="112"/>
  <c r="A3544" i="112" s="1"/>
  <c r="B3545" i="112"/>
  <c r="A3545" i="112" s="1"/>
  <c r="B3546" i="112"/>
  <c r="A3546" i="112" s="1"/>
  <c r="A3547" i="112"/>
  <c r="B3547" i="112"/>
  <c r="B3548" i="112"/>
  <c r="A3548" i="112" s="1"/>
  <c r="B3549" i="112"/>
  <c r="A3549" i="112" s="1"/>
  <c r="A3550" i="112"/>
  <c r="B3550" i="112"/>
  <c r="B3551" i="112"/>
  <c r="A3551" i="112" s="1"/>
  <c r="B3552" i="112"/>
  <c r="A3552" i="112" s="1"/>
  <c r="B3553" i="112"/>
  <c r="A3553" i="112" s="1"/>
  <c r="B3554" i="112"/>
  <c r="A3554" i="112" s="1"/>
  <c r="B3555" i="112"/>
  <c r="A3555" i="112" s="1"/>
  <c r="B3556" i="112"/>
  <c r="A3556" i="112" s="1"/>
  <c r="B3557" i="112"/>
  <c r="A3557" i="112" s="1"/>
  <c r="B3558" i="112"/>
  <c r="A3558" i="112" s="1"/>
  <c r="A3559" i="112"/>
  <c r="B3559" i="112"/>
  <c r="B3560" i="112"/>
  <c r="A3560" i="112" s="1"/>
  <c r="B3561" i="112"/>
  <c r="A3561" i="112" s="1"/>
  <c r="A3562" i="112"/>
  <c r="B3562" i="112"/>
  <c r="B3563" i="112"/>
  <c r="A3563" i="112" s="1"/>
  <c r="B3564" i="112"/>
  <c r="A3564" i="112" s="1"/>
  <c r="B3565" i="112"/>
  <c r="A3565" i="112" s="1"/>
  <c r="B3566" i="112"/>
  <c r="A3566" i="112" s="1"/>
  <c r="B3567" i="112"/>
  <c r="A3567" i="112" s="1"/>
  <c r="B3568" i="112"/>
  <c r="A3568" i="112" s="1"/>
  <c r="B3569" i="112"/>
  <c r="A3569" i="112" s="1"/>
  <c r="B3570" i="112"/>
  <c r="A3570" i="112" s="1"/>
  <c r="B3571" i="112"/>
  <c r="A3571" i="112" s="1"/>
  <c r="B3572" i="112"/>
  <c r="A3572" i="112" s="1"/>
  <c r="B3573" i="112"/>
  <c r="A3573" i="112" s="1"/>
  <c r="B3574" i="112"/>
  <c r="A3574" i="112" s="1"/>
  <c r="A3575" i="112"/>
  <c r="B3575" i="112"/>
  <c r="B3576" i="112"/>
  <c r="A3576" i="112" s="1"/>
  <c r="B3577" i="112"/>
  <c r="A3577" i="112" s="1"/>
  <c r="B3578" i="112"/>
  <c r="A3578" i="112" s="1"/>
  <c r="B3579" i="112"/>
  <c r="A3579" i="112" s="1"/>
  <c r="B3580" i="112"/>
  <c r="A3580" i="112" s="1"/>
  <c r="B3581" i="112"/>
  <c r="A3581" i="112" s="1"/>
  <c r="B3582" i="112"/>
  <c r="A3582" i="112" s="1"/>
  <c r="B3583" i="112"/>
  <c r="A3583" i="112" s="1"/>
  <c r="B3584" i="112"/>
  <c r="A3584" i="112" s="1"/>
  <c r="B3585" i="112"/>
  <c r="A3585" i="112" s="1"/>
  <c r="B3586" i="112"/>
  <c r="A3586" i="112" s="1"/>
  <c r="A3587" i="112"/>
  <c r="B3587" i="112"/>
  <c r="B3588" i="112"/>
  <c r="A3588" i="112" s="1"/>
  <c r="B3589" i="112"/>
  <c r="A3589" i="112" s="1"/>
  <c r="B3590" i="112"/>
  <c r="A3590" i="112" s="1"/>
  <c r="B3591" i="112"/>
  <c r="A3591" i="112" s="1"/>
  <c r="B3592" i="112"/>
  <c r="A3592" i="112" s="1"/>
  <c r="B3593" i="112"/>
  <c r="A3593" i="112" s="1"/>
  <c r="A3594" i="112"/>
  <c r="B3594" i="112"/>
  <c r="B3595" i="112"/>
  <c r="A3595" i="112" s="1"/>
  <c r="B3596" i="112"/>
  <c r="A3596" i="112" s="1"/>
  <c r="A3597" i="112"/>
  <c r="B3597" i="112"/>
  <c r="B3598" i="112"/>
  <c r="A3598" i="112" s="1"/>
  <c r="B3599" i="112"/>
  <c r="A3599" i="112" s="1"/>
  <c r="B3600" i="112"/>
  <c r="A3600" i="112" s="1"/>
  <c r="B3601" i="112"/>
  <c r="A3601" i="112" s="1"/>
  <c r="B3602" i="112"/>
  <c r="A3602" i="112" s="1"/>
  <c r="B3603" i="112"/>
  <c r="A3603" i="112" s="1"/>
  <c r="A3604" i="112"/>
  <c r="B3604" i="112"/>
  <c r="B3605" i="112"/>
  <c r="A3605" i="112" s="1"/>
  <c r="B3606" i="112"/>
  <c r="A3606" i="112" s="1"/>
  <c r="B3607" i="112"/>
  <c r="A3607" i="112" s="1"/>
  <c r="B3608" i="112"/>
  <c r="A3608" i="112" s="1"/>
  <c r="B3609" i="112"/>
  <c r="A3609" i="112" s="1"/>
  <c r="B3610" i="112"/>
  <c r="A3610" i="112" s="1"/>
  <c r="B3611" i="112"/>
  <c r="A3611" i="112" s="1"/>
  <c r="B3612" i="112"/>
  <c r="A3612" i="112" s="1"/>
  <c r="B3613" i="112"/>
  <c r="A3613" i="112" s="1"/>
  <c r="B3614" i="112"/>
  <c r="A3614" i="112" s="1"/>
  <c r="A3615" i="112"/>
  <c r="B3615" i="112"/>
  <c r="B3616" i="112"/>
  <c r="A3616" i="112" s="1"/>
  <c r="B3617" i="112"/>
  <c r="A3617" i="112" s="1"/>
  <c r="B3618" i="112"/>
  <c r="A3618" i="112" s="1"/>
  <c r="B3619" i="112"/>
  <c r="A3619" i="112" s="1"/>
  <c r="B3620" i="112"/>
  <c r="A3620" i="112" s="1"/>
  <c r="B3621" i="112"/>
  <c r="A3621" i="112" s="1"/>
  <c r="A3622" i="112"/>
  <c r="B3622" i="112"/>
  <c r="B3623" i="112"/>
  <c r="A3623" i="112" s="1"/>
  <c r="B3624" i="112"/>
  <c r="A3624" i="112" s="1"/>
  <c r="B3625" i="112"/>
  <c r="A3625" i="112" s="1"/>
  <c r="B3626" i="112"/>
  <c r="A3626" i="112" s="1"/>
  <c r="B3627" i="112"/>
  <c r="A3627" i="112" s="1"/>
  <c r="B3628" i="112"/>
  <c r="A3628" i="112" s="1"/>
  <c r="B3629" i="112"/>
  <c r="A3629" i="112" s="1"/>
  <c r="B3630" i="112"/>
  <c r="A3630" i="112" s="1"/>
  <c r="B3631" i="112"/>
  <c r="A3631" i="112" s="1"/>
  <c r="B3632" i="112"/>
  <c r="A3632" i="112" s="1"/>
  <c r="B3633" i="112"/>
  <c r="A3633" i="112" s="1"/>
  <c r="B3634" i="112"/>
  <c r="A3634" i="112" s="1"/>
  <c r="B3635" i="112"/>
  <c r="A3635" i="112" s="1"/>
  <c r="A3636" i="112"/>
  <c r="B3636" i="112"/>
  <c r="B3637" i="112"/>
  <c r="A3637" i="112" s="1"/>
  <c r="B3638" i="112"/>
  <c r="A3638" i="112" s="1"/>
  <c r="B3639" i="112"/>
  <c r="A3639" i="112" s="1"/>
  <c r="B3640" i="112"/>
  <c r="A3640" i="112" s="1"/>
  <c r="B3641" i="112"/>
  <c r="A3641" i="112" s="1"/>
  <c r="B3642" i="112"/>
  <c r="A3642" i="112" s="1"/>
  <c r="B3643" i="112"/>
  <c r="A3643" i="112" s="1"/>
  <c r="B3644" i="112"/>
  <c r="A3644" i="112" s="1"/>
  <c r="B3645" i="112"/>
  <c r="A3645" i="112" s="1"/>
  <c r="B3646" i="112"/>
  <c r="A3646" i="112" s="1"/>
  <c r="B3647" i="112"/>
  <c r="A3647" i="112" s="1"/>
  <c r="B3648" i="112"/>
  <c r="A3648" i="112" s="1"/>
  <c r="B3649" i="112"/>
  <c r="A3649" i="112" s="1"/>
  <c r="B3650" i="112"/>
  <c r="A3650" i="112" s="1"/>
  <c r="A3651" i="112"/>
  <c r="B3651" i="112"/>
  <c r="B3652" i="112"/>
  <c r="A3652" i="112" s="1"/>
  <c r="B3653" i="112"/>
  <c r="A3653" i="112" s="1"/>
  <c r="B3654" i="112"/>
  <c r="A3654" i="112" s="1"/>
  <c r="B3655" i="112"/>
  <c r="A3655" i="112" s="1"/>
  <c r="B3656" i="112"/>
  <c r="A3656" i="112" s="1"/>
  <c r="B3657" i="112"/>
  <c r="A3657" i="112" s="1"/>
  <c r="B3658" i="112"/>
  <c r="A3658" i="112" s="1"/>
  <c r="B3659" i="112"/>
  <c r="A3659" i="112" s="1"/>
  <c r="B3660" i="112"/>
  <c r="A3660" i="112" s="1"/>
  <c r="B3661" i="112"/>
  <c r="A3661" i="112" s="1"/>
  <c r="B3662" i="112"/>
  <c r="A3662" i="112" s="1"/>
  <c r="B3663" i="112"/>
  <c r="A3663" i="112" s="1"/>
  <c r="B3664" i="112"/>
  <c r="A3664" i="112" s="1"/>
  <c r="B3665" i="112"/>
  <c r="A3665" i="112" s="1"/>
  <c r="B3666" i="112"/>
  <c r="A3666" i="112" s="1"/>
  <c r="B3667" i="112"/>
  <c r="A3667" i="112" s="1"/>
  <c r="B3668" i="112"/>
  <c r="A3668" i="112" s="1"/>
  <c r="B3669" i="112"/>
  <c r="A3669" i="112" s="1"/>
  <c r="B3670" i="112"/>
  <c r="A3670" i="112" s="1"/>
  <c r="B3671" i="112"/>
  <c r="A3671" i="112" s="1"/>
  <c r="B3672" i="112"/>
  <c r="A3672" i="112" s="1"/>
  <c r="B3673" i="112"/>
  <c r="A3673" i="112" s="1"/>
  <c r="B3674" i="112"/>
  <c r="A3674" i="112" s="1"/>
  <c r="B3675" i="112"/>
  <c r="A3675" i="112" s="1"/>
  <c r="B3676" i="112"/>
  <c r="A3676" i="112" s="1"/>
  <c r="B3677" i="112"/>
  <c r="A3677" i="112" s="1"/>
  <c r="B3678" i="112"/>
  <c r="A3678" i="112" s="1"/>
  <c r="B3679" i="112"/>
  <c r="A3679" i="112" s="1"/>
  <c r="B3680" i="112"/>
  <c r="A3680" i="112" s="1"/>
  <c r="B3681" i="112"/>
  <c r="A3681" i="112" s="1"/>
  <c r="B3682" i="112"/>
  <c r="A3682" i="112" s="1"/>
  <c r="B3683" i="112"/>
  <c r="A3683" i="112" s="1"/>
  <c r="A3684" i="112"/>
  <c r="B3684" i="112"/>
  <c r="B3685" i="112"/>
  <c r="A3685" i="112" s="1"/>
  <c r="B3686" i="112"/>
  <c r="A3686" i="112" s="1"/>
  <c r="B3687" i="112"/>
  <c r="A3687" i="112" s="1"/>
  <c r="B3688" i="112"/>
  <c r="A3688" i="112" s="1"/>
  <c r="B3689" i="112"/>
  <c r="A3689" i="112" s="1"/>
  <c r="B3690" i="112"/>
  <c r="A3690" i="112" s="1"/>
  <c r="B3691" i="112"/>
  <c r="A3691" i="112" s="1"/>
  <c r="A3692" i="112"/>
  <c r="B3692" i="112"/>
  <c r="B3693" i="112"/>
  <c r="A3693" i="112" s="1"/>
  <c r="B3694" i="112"/>
  <c r="A3694" i="112" s="1"/>
  <c r="B3695" i="112"/>
  <c r="A3695" i="112" s="1"/>
  <c r="B3696" i="112"/>
  <c r="A3696" i="112" s="1"/>
  <c r="B3697" i="112"/>
  <c r="A3697" i="112" s="1"/>
  <c r="A3698" i="112"/>
  <c r="B3698" i="112"/>
  <c r="B3699" i="112"/>
  <c r="A3699" i="112" s="1"/>
  <c r="B3700" i="112"/>
  <c r="A3700" i="112" s="1"/>
  <c r="B3701" i="112"/>
  <c r="A3701" i="112" s="1"/>
  <c r="B3702" i="112"/>
  <c r="A3702" i="112" s="1"/>
  <c r="A3703" i="112"/>
  <c r="B3703" i="112"/>
  <c r="B3704" i="112"/>
  <c r="A3704" i="112" s="1"/>
  <c r="B3705" i="112"/>
  <c r="A3705" i="112" s="1"/>
  <c r="B3706" i="112"/>
  <c r="A3706" i="112" s="1"/>
  <c r="B3707" i="112"/>
  <c r="A3707" i="112" s="1"/>
  <c r="B3708" i="112"/>
  <c r="A3708" i="112" s="1"/>
  <c r="B3709" i="112"/>
  <c r="A3709" i="112" s="1"/>
  <c r="B3710" i="112"/>
  <c r="A3710" i="112" s="1"/>
  <c r="B3711" i="112"/>
  <c r="A3711" i="112" s="1"/>
  <c r="B3712" i="112"/>
  <c r="A3712" i="112" s="1"/>
  <c r="B3713" i="112"/>
  <c r="A3713" i="112" s="1"/>
  <c r="B3714" i="112"/>
  <c r="A3714" i="112" s="1"/>
  <c r="B3715" i="112"/>
  <c r="A3715" i="112" s="1"/>
  <c r="B3716" i="112"/>
  <c r="A3716" i="112" s="1"/>
  <c r="A3717" i="112"/>
  <c r="B3717" i="112"/>
  <c r="B3718" i="112"/>
  <c r="A3718" i="112" s="1"/>
  <c r="B3719" i="112"/>
  <c r="A3719" i="112" s="1"/>
  <c r="B3720" i="112"/>
  <c r="A3720" i="112" s="1"/>
  <c r="B3721" i="112"/>
  <c r="A3721" i="112" s="1"/>
  <c r="B3722" i="112"/>
  <c r="A3722" i="112" s="1"/>
  <c r="B3723" i="112"/>
  <c r="A3723" i="112" s="1"/>
  <c r="B3724" i="112"/>
  <c r="A3724" i="112" s="1"/>
  <c r="A3725" i="112"/>
  <c r="B3725" i="112"/>
  <c r="B3726" i="112"/>
  <c r="A3726" i="112" s="1"/>
  <c r="B3727" i="112"/>
  <c r="A3727" i="112" s="1"/>
  <c r="B3728" i="112"/>
  <c r="A3728" i="112" s="1"/>
  <c r="B3729" i="112"/>
  <c r="A3729" i="112" s="1"/>
  <c r="B3730" i="112"/>
  <c r="A3730" i="112" s="1"/>
  <c r="B3731" i="112"/>
  <c r="A3731" i="112" s="1"/>
  <c r="B3732" i="112"/>
  <c r="A3732" i="112" s="1"/>
  <c r="B3733" i="112"/>
  <c r="A3733" i="112" s="1"/>
  <c r="B3734" i="112"/>
  <c r="A3734" i="112" s="1"/>
  <c r="B3735" i="112"/>
  <c r="A3735" i="112" s="1"/>
  <c r="A3736" i="112"/>
  <c r="B3736" i="112"/>
  <c r="B3737" i="112"/>
  <c r="A3737" i="112" s="1"/>
  <c r="B3738" i="112"/>
  <c r="A3738" i="112" s="1"/>
  <c r="B3739" i="112"/>
  <c r="A3739" i="112" s="1"/>
  <c r="B3740" i="112"/>
  <c r="A3740" i="112" s="1"/>
  <c r="B3741" i="112"/>
  <c r="A3741" i="112" s="1"/>
  <c r="A3742" i="112"/>
  <c r="B3742" i="112"/>
  <c r="B3743" i="112"/>
  <c r="A3743" i="112" s="1"/>
  <c r="B3744" i="112"/>
  <c r="A3744" i="112" s="1"/>
  <c r="B3745" i="112"/>
  <c r="A3745" i="112" s="1"/>
  <c r="B3746" i="112"/>
  <c r="A3746" i="112" s="1"/>
  <c r="B3747" i="112"/>
  <c r="A3747" i="112" s="1"/>
  <c r="B3748" i="112"/>
  <c r="A3748" i="112" s="1"/>
  <c r="A3749" i="112"/>
  <c r="B3749" i="112"/>
  <c r="B3750" i="112"/>
  <c r="A3750" i="112" s="1"/>
  <c r="B3751" i="112"/>
  <c r="A3751" i="112" s="1"/>
  <c r="B3752" i="112"/>
  <c r="A3752" i="112" s="1"/>
  <c r="B3753" i="112"/>
  <c r="A3753" i="112" s="1"/>
  <c r="A3754" i="112"/>
  <c r="B3754" i="112"/>
  <c r="B3755" i="112"/>
  <c r="A3755" i="112" s="1"/>
  <c r="A3756" i="112"/>
  <c r="B3756" i="112"/>
  <c r="B3757" i="112"/>
  <c r="A3757" i="112" s="1"/>
  <c r="B3758" i="112"/>
  <c r="A3758" i="112" s="1"/>
  <c r="B3759" i="112"/>
  <c r="A3759" i="112" s="1"/>
  <c r="A3760" i="112"/>
  <c r="B3760" i="112"/>
  <c r="B3761" i="112"/>
  <c r="A3761" i="112" s="1"/>
  <c r="A3762" i="112"/>
  <c r="B3762" i="112"/>
  <c r="B3763" i="112"/>
  <c r="A3763" i="112" s="1"/>
  <c r="B3764" i="112"/>
  <c r="A3764" i="112" s="1"/>
  <c r="B3765" i="112"/>
  <c r="A3765" i="112" s="1"/>
  <c r="A3766" i="112"/>
  <c r="B3766" i="112"/>
  <c r="B3767" i="112"/>
  <c r="A3767" i="112" s="1"/>
  <c r="B3768" i="112"/>
  <c r="A3768" i="112" s="1"/>
  <c r="B3769" i="112"/>
  <c r="A3769" i="112" s="1"/>
  <c r="B3770" i="112"/>
  <c r="A3770" i="112" s="1"/>
  <c r="B3771" i="112"/>
  <c r="A3771" i="112" s="1"/>
  <c r="B3772" i="112"/>
  <c r="A3772" i="112" s="1"/>
  <c r="B3773" i="112"/>
  <c r="A3773" i="112" s="1"/>
  <c r="B3774" i="112"/>
  <c r="A3774" i="112" s="1"/>
  <c r="B3775" i="112"/>
  <c r="A3775" i="112" s="1"/>
  <c r="B3776" i="112"/>
  <c r="A3776" i="112" s="1"/>
  <c r="B3777" i="112"/>
  <c r="A3777" i="112" s="1"/>
  <c r="B3778" i="112"/>
  <c r="A3778" i="112" s="1"/>
  <c r="B3779" i="112"/>
  <c r="A3779" i="112" s="1"/>
  <c r="B3780" i="112"/>
  <c r="A3780" i="112" s="1"/>
  <c r="B3781" i="112"/>
  <c r="A3781" i="112" s="1"/>
  <c r="B3782" i="112"/>
  <c r="A3782" i="112" s="1"/>
  <c r="B3783" i="112"/>
  <c r="A3783" i="112" s="1"/>
  <c r="B3784" i="112"/>
  <c r="A3784" i="112" s="1"/>
  <c r="B3785" i="112"/>
  <c r="A3785" i="112" s="1"/>
  <c r="B3786" i="112"/>
  <c r="A3786" i="112" s="1"/>
  <c r="B3787" i="112"/>
  <c r="A3787" i="112" s="1"/>
  <c r="B3788" i="112"/>
  <c r="A3788" i="112" s="1"/>
  <c r="B3789" i="112"/>
  <c r="A3789" i="112" s="1"/>
  <c r="B3790" i="112"/>
  <c r="A3790" i="112" s="1"/>
  <c r="B3791" i="112"/>
  <c r="A3791" i="112" s="1"/>
  <c r="B3792" i="112"/>
  <c r="A3792" i="112" s="1"/>
  <c r="B3793" i="112"/>
  <c r="A3793" i="112" s="1"/>
  <c r="B3794" i="112"/>
  <c r="A3794" i="112" s="1"/>
  <c r="B3795" i="112"/>
  <c r="A3795" i="112" s="1"/>
  <c r="B3796" i="112"/>
  <c r="A3796" i="112" s="1"/>
  <c r="B3797" i="112"/>
  <c r="A3797" i="112" s="1"/>
  <c r="A3798" i="112"/>
  <c r="B3798" i="112"/>
  <c r="B3799" i="112"/>
  <c r="A3799" i="112" s="1"/>
  <c r="B3800" i="112"/>
  <c r="A3800" i="112" s="1"/>
  <c r="B3801" i="112"/>
  <c r="A3801" i="112" s="1"/>
  <c r="B3802" i="112"/>
  <c r="A3802" i="112" s="1"/>
  <c r="B3803" i="112"/>
  <c r="A3803" i="112" s="1"/>
  <c r="B3804" i="112"/>
  <c r="A3804" i="112" s="1"/>
  <c r="B3805" i="112"/>
  <c r="A3805" i="112" s="1"/>
  <c r="B3806" i="112"/>
  <c r="A3806" i="112" s="1"/>
  <c r="B3807" i="112"/>
  <c r="A3807" i="112" s="1"/>
  <c r="B3808" i="112"/>
  <c r="A3808" i="112" s="1"/>
  <c r="B3809" i="112"/>
  <c r="A3809" i="112" s="1"/>
  <c r="B3810" i="112"/>
  <c r="A3810" i="112" s="1"/>
  <c r="B3811" i="112"/>
  <c r="A3811" i="112" s="1"/>
  <c r="B3812" i="112"/>
  <c r="A3812" i="112" s="1"/>
  <c r="B3813" i="112"/>
  <c r="A3813" i="112" s="1"/>
  <c r="B3814" i="112"/>
  <c r="A3814" i="112" s="1"/>
  <c r="B3815" i="112"/>
  <c r="A3815" i="112" s="1"/>
  <c r="B3816" i="112"/>
  <c r="A3816" i="112" s="1"/>
  <c r="B3817" i="112"/>
  <c r="A3817" i="112" s="1"/>
  <c r="B3818" i="112"/>
  <c r="A3818" i="112" s="1"/>
  <c r="B3819" i="112"/>
  <c r="A3819" i="112" s="1"/>
  <c r="B3820" i="112"/>
  <c r="A3820" i="112" s="1"/>
  <c r="B3821" i="112"/>
  <c r="A3821" i="112" s="1"/>
  <c r="B3822" i="112"/>
  <c r="A3822" i="112" s="1"/>
  <c r="B3823" i="112"/>
  <c r="A3823" i="112" s="1"/>
  <c r="B3824" i="112"/>
  <c r="A3824" i="112" s="1"/>
  <c r="B3825" i="112"/>
  <c r="A3825" i="112" s="1"/>
  <c r="B3826" i="112"/>
  <c r="A3826" i="112" s="1"/>
  <c r="B3827" i="112"/>
  <c r="A3827" i="112" s="1"/>
  <c r="B3828" i="112"/>
  <c r="A3828" i="112" s="1"/>
  <c r="B3829" i="112"/>
  <c r="A3829" i="112" s="1"/>
  <c r="B3830" i="112"/>
  <c r="A3830" i="112" s="1"/>
  <c r="B3831" i="112"/>
  <c r="A3831" i="112" s="1"/>
  <c r="A3832" i="112"/>
  <c r="B3832" i="112"/>
  <c r="B3833" i="112"/>
  <c r="A3833" i="112" s="1"/>
  <c r="B3834" i="112"/>
  <c r="A3834" i="112" s="1"/>
  <c r="B3835" i="112"/>
  <c r="A3835" i="112" s="1"/>
  <c r="B3836" i="112"/>
  <c r="A3836" i="112" s="1"/>
  <c r="A3837" i="112"/>
  <c r="B3837" i="112"/>
  <c r="B3838" i="112"/>
  <c r="A3838" i="112" s="1"/>
  <c r="B3839" i="112"/>
  <c r="A3839" i="112" s="1"/>
  <c r="B3840" i="112"/>
  <c r="A3840" i="112" s="1"/>
  <c r="B3841" i="112"/>
  <c r="A3841" i="112" s="1"/>
  <c r="B3842" i="112"/>
  <c r="A3842" i="112" s="1"/>
  <c r="B3843" i="112"/>
  <c r="A3843" i="112" s="1"/>
  <c r="B3844" i="112"/>
  <c r="A3844" i="112" s="1"/>
  <c r="B3845" i="112"/>
  <c r="A3845" i="112" s="1"/>
  <c r="A3846" i="112"/>
  <c r="B3846" i="112"/>
  <c r="B3847" i="112"/>
  <c r="A3847" i="112" s="1"/>
  <c r="B3848" i="112"/>
  <c r="A3848" i="112" s="1"/>
  <c r="B3849" i="112"/>
  <c r="A3849" i="112" s="1"/>
  <c r="B3850" i="112"/>
  <c r="A3850" i="112" s="1"/>
  <c r="B3851" i="112"/>
  <c r="A3851" i="112" s="1"/>
  <c r="B3852" i="112"/>
  <c r="A3852" i="112" s="1"/>
  <c r="B3853" i="112"/>
  <c r="A3853" i="112" s="1"/>
  <c r="B3854" i="112"/>
  <c r="A3854" i="112" s="1"/>
  <c r="B3855" i="112"/>
  <c r="A3855" i="112" s="1"/>
  <c r="B3856" i="112"/>
  <c r="A3856" i="112" s="1"/>
  <c r="B3857" i="112"/>
  <c r="A3857" i="112" s="1"/>
  <c r="A3858" i="112"/>
  <c r="B3858" i="112"/>
  <c r="B3859" i="112"/>
  <c r="A3859" i="112" s="1"/>
  <c r="B3860" i="112"/>
  <c r="A3860" i="112" s="1"/>
  <c r="B3861" i="112"/>
  <c r="A3861" i="112" s="1"/>
  <c r="B3862" i="112"/>
  <c r="A3862" i="112" s="1"/>
  <c r="A3863" i="112"/>
  <c r="B3863" i="112"/>
  <c r="B3864" i="112"/>
  <c r="A3864" i="112" s="1"/>
  <c r="B3865" i="112"/>
  <c r="A3865" i="112" s="1"/>
  <c r="A3866" i="112"/>
  <c r="B3866" i="112"/>
  <c r="B3867" i="112"/>
  <c r="A3867" i="112" s="1"/>
  <c r="B3868" i="112"/>
  <c r="A3868" i="112" s="1"/>
  <c r="B3869" i="112"/>
  <c r="A3869" i="112" s="1"/>
  <c r="B3870" i="112"/>
  <c r="A3870" i="112" s="1"/>
  <c r="B3871" i="112"/>
  <c r="A3871" i="112" s="1"/>
  <c r="B3872" i="112"/>
  <c r="A3872" i="112" s="1"/>
  <c r="B3873" i="112"/>
  <c r="A3873" i="112" s="1"/>
  <c r="B3874" i="112"/>
  <c r="A3874" i="112" s="1"/>
  <c r="B3875" i="112"/>
  <c r="A3875" i="112" s="1"/>
  <c r="B3876" i="112"/>
  <c r="A3876" i="112" s="1"/>
  <c r="B3877" i="112"/>
  <c r="A3877" i="112" s="1"/>
  <c r="A3878" i="112"/>
  <c r="B3878" i="112"/>
  <c r="B3879" i="112"/>
  <c r="A3879" i="112" s="1"/>
  <c r="A3880" i="112"/>
  <c r="B3880" i="112"/>
  <c r="B3881" i="112"/>
  <c r="A3881" i="112" s="1"/>
  <c r="B3882" i="112"/>
  <c r="A3882" i="112" s="1"/>
  <c r="B3883" i="112"/>
  <c r="A3883" i="112" s="1"/>
  <c r="B3884" i="112"/>
  <c r="A3884" i="112" s="1"/>
  <c r="B3885" i="112"/>
  <c r="A3885" i="112" s="1"/>
  <c r="B3886" i="112"/>
  <c r="A3886" i="112" s="1"/>
  <c r="B3887" i="112"/>
  <c r="A3887" i="112" s="1"/>
  <c r="B3888" i="112"/>
  <c r="A3888" i="112" s="1"/>
  <c r="B3889" i="112"/>
  <c r="A3889" i="112" s="1"/>
  <c r="B3890" i="112"/>
  <c r="A3890" i="112" s="1"/>
  <c r="B3891" i="112"/>
  <c r="A3891" i="112" s="1"/>
  <c r="B3892" i="112"/>
  <c r="A3892" i="112" s="1"/>
  <c r="B3893" i="112"/>
  <c r="A3893" i="112" s="1"/>
  <c r="B3894" i="112"/>
  <c r="A3894" i="112" s="1"/>
  <c r="A3895" i="112"/>
  <c r="B3895" i="112"/>
  <c r="B3896" i="112"/>
  <c r="A3896" i="112" s="1"/>
  <c r="B3897" i="112"/>
  <c r="A3897" i="112" s="1"/>
  <c r="B3898" i="112"/>
  <c r="A3898" i="112" s="1"/>
  <c r="B3899" i="112"/>
  <c r="A3899" i="112" s="1"/>
  <c r="B3900" i="112"/>
  <c r="A3900" i="112" s="1"/>
  <c r="B3901" i="112"/>
  <c r="A3901" i="112" s="1"/>
  <c r="B3902" i="112"/>
  <c r="A3902" i="112" s="1"/>
  <c r="B3903" i="112"/>
  <c r="A3903" i="112" s="1"/>
  <c r="B3904" i="112"/>
  <c r="A3904" i="112" s="1"/>
  <c r="B3905" i="112"/>
  <c r="A3905" i="112" s="1"/>
  <c r="B3906" i="112"/>
  <c r="A3906" i="112" s="1"/>
  <c r="B3907" i="112"/>
  <c r="A3907" i="112" s="1"/>
  <c r="B3908" i="112"/>
  <c r="A3908" i="112" s="1"/>
  <c r="B3909" i="112"/>
  <c r="A3909" i="112" s="1"/>
  <c r="B3910" i="112"/>
  <c r="A3910" i="112" s="1"/>
  <c r="B3911" i="112"/>
  <c r="A3911" i="112" s="1"/>
  <c r="B3912" i="112"/>
  <c r="A3912" i="112" s="1"/>
  <c r="B3913" i="112"/>
  <c r="A3913" i="112" s="1"/>
  <c r="B3914" i="112"/>
  <c r="A3914" i="112" s="1"/>
  <c r="B3915" i="112"/>
  <c r="A3915" i="112" s="1"/>
  <c r="B3916" i="112"/>
  <c r="A3916" i="112" s="1"/>
  <c r="B3917" i="112"/>
  <c r="A3917" i="112" s="1"/>
  <c r="A3918" i="112"/>
  <c r="B3918" i="112"/>
  <c r="B3919" i="112"/>
  <c r="A3919" i="112" s="1"/>
  <c r="B3920" i="112"/>
  <c r="A3920" i="112" s="1"/>
  <c r="B3921" i="112"/>
  <c r="A3921" i="112" s="1"/>
  <c r="B3922" i="112"/>
  <c r="A3922" i="112" s="1"/>
  <c r="B3923" i="112"/>
  <c r="A3923" i="112" s="1"/>
  <c r="B3924" i="112"/>
  <c r="A3924" i="112" s="1"/>
  <c r="B3925" i="112"/>
  <c r="A3925" i="112" s="1"/>
  <c r="A3926" i="112"/>
  <c r="B3926" i="112"/>
  <c r="B3927" i="112"/>
  <c r="A3927" i="112" s="1"/>
  <c r="B3928" i="112"/>
  <c r="A3928" i="112" s="1"/>
  <c r="B3929" i="112"/>
  <c r="A3929" i="112" s="1"/>
  <c r="B3930" i="112"/>
  <c r="A3930" i="112" s="1"/>
  <c r="B3931" i="112"/>
  <c r="A3931" i="112" s="1"/>
  <c r="B3932" i="112"/>
  <c r="A3932" i="112" s="1"/>
  <c r="B3933" i="112"/>
  <c r="A3933" i="112" s="1"/>
  <c r="B3934" i="112"/>
  <c r="A3934" i="112" s="1"/>
  <c r="A3935" i="112"/>
  <c r="B3935" i="112"/>
  <c r="B3936" i="112"/>
  <c r="A3936" i="112" s="1"/>
  <c r="B3937" i="112"/>
  <c r="A3937" i="112" s="1"/>
  <c r="B3938" i="112"/>
  <c r="A3938" i="112" s="1"/>
  <c r="B3939" i="112"/>
  <c r="A3939" i="112" s="1"/>
  <c r="B3940" i="112"/>
  <c r="A3940" i="112" s="1"/>
  <c r="B3941" i="112"/>
  <c r="A3941" i="112" s="1"/>
  <c r="B3942" i="112"/>
  <c r="A3942" i="112" s="1"/>
  <c r="A3943" i="112"/>
  <c r="B3943" i="112"/>
  <c r="B3944" i="112"/>
  <c r="A3944" i="112" s="1"/>
  <c r="B3945" i="112"/>
  <c r="A3945" i="112" s="1"/>
  <c r="B3946" i="112"/>
  <c r="A3946" i="112" s="1"/>
  <c r="B3947" i="112"/>
  <c r="A3947" i="112" s="1"/>
  <c r="B3948" i="112"/>
  <c r="A3948" i="112" s="1"/>
  <c r="B3949" i="112"/>
  <c r="A3949" i="112" s="1"/>
  <c r="A3950" i="112"/>
  <c r="B3950" i="112"/>
  <c r="B3951" i="112"/>
  <c r="A3951" i="112" s="1"/>
  <c r="A3952" i="112"/>
  <c r="B3952" i="112"/>
  <c r="B3953" i="112"/>
  <c r="A3953" i="112" s="1"/>
  <c r="B3954" i="112"/>
  <c r="A3954" i="112" s="1"/>
  <c r="A3955" i="112"/>
  <c r="B3955" i="112"/>
  <c r="B3956" i="112"/>
  <c r="A3956" i="112" s="1"/>
  <c r="B3957" i="112"/>
  <c r="A3957" i="112" s="1"/>
  <c r="A3958" i="112"/>
  <c r="B3958" i="112"/>
  <c r="B3959" i="112"/>
  <c r="A3959" i="112" s="1"/>
  <c r="B3960" i="112"/>
  <c r="A3960" i="112" s="1"/>
  <c r="B3961" i="112"/>
  <c r="A3961" i="112" s="1"/>
  <c r="B3962" i="112"/>
  <c r="A3962" i="112" s="1"/>
  <c r="B3963" i="112"/>
  <c r="A3963" i="112" s="1"/>
  <c r="A3964" i="112"/>
  <c r="B3964" i="112"/>
  <c r="B3965" i="112"/>
  <c r="A3965" i="112" s="1"/>
  <c r="B3966" i="112"/>
  <c r="A3966" i="112" s="1"/>
  <c r="B3967" i="112"/>
  <c r="A3967" i="112" s="1"/>
  <c r="B3968" i="112"/>
  <c r="A3968" i="112" s="1"/>
  <c r="B3969" i="112"/>
  <c r="A3969" i="112" s="1"/>
  <c r="B3970" i="112"/>
  <c r="A3970" i="112" s="1"/>
  <c r="B3971" i="112"/>
  <c r="A3971" i="112" s="1"/>
  <c r="B3972" i="112"/>
  <c r="A3972" i="112" s="1"/>
  <c r="B3973" i="112"/>
  <c r="A3973" i="112" s="1"/>
  <c r="B3974" i="112"/>
  <c r="A3974" i="112" s="1"/>
  <c r="B3975" i="112"/>
  <c r="A3975" i="112" s="1"/>
  <c r="B3976" i="112"/>
  <c r="A3976" i="112" s="1"/>
  <c r="B3977" i="112"/>
  <c r="A3977" i="112" s="1"/>
  <c r="A3978" i="112"/>
  <c r="B3978" i="112"/>
  <c r="B3979" i="112"/>
  <c r="A3979" i="112" s="1"/>
  <c r="B3980" i="112"/>
  <c r="A3980" i="112" s="1"/>
  <c r="B3981" i="112"/>
  <c r="A3981" i="112" s="1"/>
  <c r="A3982" i="112"/>
  <c r="B3982" i="112"/>
  <c r="B3983" i="112"/>
  <c r="A3983" i="112" s="1"/>
  <c r="A3984" i="112"/>
  <c r="B3984" i="112"/>
  <c r="B3985" i="112"/>
  <c r="A3985" i="112" s="1"/>
  <c r="B3986" i="112"/>
  <c r="A3986" i="112" s="1"/>
  <c r="B3987" i="112"/>
  <c r="A3987" i="112" s="1"/>
  <c r="B3988" i="112"/>
  <c r="A3988" i="112" s="1"/>
  <c r="B3989" i="112"/>
  <c r="A3989" i="112" s="1"/>
  <c r="B3990" i="112"/>
  <c r="A3990" i="112" s="1"/>
  <c r="B3991" i="112"/>
  <c r="A3991" i="112" s="1"/>
  <c r="B3992" i="112"/>
  <c r="A3992" i="112" s="1"/>
  <c r="B3993" i="112"/>
  <c r="A3993" i="112" s="1"/>
  <c r="B3994" i="112"/>
  <c r="A3994" i="112" s="1"/>
  <c r="A3995" i="112"/>
  <c r="B3995" i="112"/>
  <c r="B3996" i="112"/>
  <c r="A3996" i="112" s="1"/>
  <c r="B3997" i="112"/>
  <c r="A3997" i="112" s="1"/>
  <c r="A3998" i="112"/>
  <c r="B3998" i="112"/>
  <c r="B3999" i="112"/>
  <c r="A3999" i="112" s="1"/>
  <c r="B4000" i="112"/>
  <c r="A4000" i="112" s="1"/>
  <c r="B4001" i="112"/>
  <c r="A4001" i="112" s="1"/>
  <c r="B4002" i="112"/>
  <c r="A4002" i="112" s="1"/>
  <c r="B4003" i="112"/>
  <c r="A4003" i="112" s="1"/>
  <c r="B4004" i="112"/>
  <c r="A4004" i="112" s="1"/>
  <c r="B4005" i="112"/>
  <c r="A4005" i="112" s="1"/>
  <c r="B4006" i="112"/>
  <c r="A4006" i="112" s="1"/>
  <c r="B4007" i="112"/>
  <c r="A4007" i="112" s="1"/>
  <c r="B4008" i="112"/>
  <c r="A4008" i="112" s="1"/>
  <c r="B4009" i="112"/>
  <c r="A4009" i="112" s="1"/>
  <c r="B4010" i="112"/>
  <c r="A4010" i="112" s="1"/>
  <c r="B4011" i="112"/>
  <c r="A4011" i="112" s="1"/>
  <c r="B4012" i="112"/>
  <c r="A4012" i="112" s="1"/>
  <c r="B4013" i="112"/>
  <c r="A4013" i="112" s="1"/>
  <c r="B4014" i="112"/>
  <c r="A4014" i="112" s="1"/>
  <c r="A4015" i="112"/>
  <c r="B4015" i="112"/>
  <c r="B4016" i="112"/>
  <c r="A4016" i="112" s="1"/>
  <c r="B4017" i="112"/>
  <c r="A4017" i="112" s="1"/>
  <c r="B4018" i="112"/>
  <c r="A4018" i="112" s="1"/>
  <c r="B4019" i="112"/>
  <c r="A4019" i="112" s="1"/>
  <c r="B4020" i="112"/>
  <c r="A4020" i="112" s="1"/>
  <c r="B4021" i="112"/>
  <c r="A4021" i="112" s="1"/>
  <c r="B4022" i="112"/>
  <c r="A4022" i="112" s="1"/>
  <c r="B4023" i="112"/>
  <c r="A4023" i="112" s="1"/>
  <c r="B4024" i="112"/>
  <c r="A4024" i="112" s="1"/>
  <c r="B4025" i="112"/>
  <c r="A4025" i="112" s="1"/>
  <c r="B4026" i="112"/>
  <c r="A4026" i="112" s="1"/>
  <c r="B4027" i="112"/>
  <c r="A4027" i="112" s="1"/>
  <c r="B4028" i="112"/>
  <c r="A4028" i="112" s="1"/>
  <c r="B4029" i="112"/>
  <c r="A4029" i="112" s="1"/>
  <c r="B4030" i="112"/>
  <c r="A4030" i="112" s="1"/>
  <c r="B4031" i="112"/>
  <c r="A4031" i="112" s="1"/>
  <c r="A4032" i="112"/>
  <c r="B4032" i="112"/>
  <c r="B4033" i="112"/>
  <c r="A4033" i="112" s="1"/>
  <c r="B4034" i="112"/>
  <c r="A4034" i="112" s="1"/>
  <c r="B4035" i="112"/>
  <c r="A4035" i="112" s="1"/>
  <c r="B4036" i="112"/>
  <c r="A4036" i="112" s="1"/>
  <c r="B4037" i="112"/>
  <c r="A4037" i="112" s="1"/>
  <c r="B4038" i="112"/>
  <c r="A4038" i="112" s="1"/>
  <c r="B4039" i="112"/>
  <c r="A4039" i="112" s="1"/>
  <c r="B4040" i="112"/>
  <c r="A4040" i="112" s="1"/>
  <c r="B4041" i="112"/>
  <c r="A4041" i="112" s="1"/>
  <c r="B4042" i="112"/>
  <c r="A4042" i="112" s="1"/>
  <c r="B4043" i="112"/>
  <c r="A4043" i="112" s="1"/>
  <c r="B4044" i="112"/>
  <c r="A4044" i="112" s="1"/>
  <c r="B4045" i="112"/>
  <c r="A4045" i="112" s="1"/>
  <c r="B4046" i="112"/>
  <c r="A4046" i="112" s="1"/>
  <c r="B4047" i="112"/>
  <c r="A4047" i="112" s="1"/>
  <c r="B4048" i="112"/>
  <c r="A4048" i="112" s="1"/>
  <c r="B4049" i="112"/>
  <c r="A4049" i="112" s="1"/>
  <c r="B4050" i="112"/>
  <c r="A4050" i="112" s="1"/>
  <c r="B4051" i="112"/>
  <c r="A4051" i="112" s="1"/>
  <c r="A4052" i="112"/>
  <c r="B4052" i="112"/>
  <c r="B4053" i="112"/>
  <c r="A4053" i="112" s="1"/>
  <c r="B4054" i="112"/>
  <c r="A4054" i="112" s="1"/>
  <c r="B4055" i="112"/>
  <c r="A4055" i="112" s="1"/>
  <c r="B4056" i="112"/>
  <c r="A4056" i="112" s="1"/>
  <c r="B4057" i="112"/>
  <c r="A4057" i="112" s="1"/>
  <c r="A4058" i="112"/>
  <c r="B4058" i="112"/>
  <c r="A4059" i="112"/>
  <c r="B4059" i="112"/>
  <c r="B4060" i="112"/>
  <c r="A4060" i="112" s="1"/>
  <c r="B4061" i="112"/>
  <c r="A4061" i="112" s="1"/>
  <c r="B4062" i="112"/>
  <c r="A4062" i="112" s="1"/>
  <c r="A4063" i="112"/>
  <c r="B4063" i="112"/>
  <c r="B4064" i="112"/>
  <c r="A4064" i="112" s="1"/>
  <c r="B4065" i="112"/>
  <c r="A4065" i="112" s="1"/>
  <c r="A4066" i="112"/>
  <c r="B4066" i="112"/>
  <c r="B4067" i="112"/>
  <c r="A4067" i="112" s="1"/>
  <c r="B4068" i="112"/>
  <c r="A4068" i="112" s="1"/>
  <c r="A4069" i="112"/>
  <c r="B4069" i="112"/>
  <c r="B4070" i="112"/>
  <c r="A4070" i="112" s="1"/>
  <c r="B4071" i="112"/>
  <c r="A4071" i="112" s="1"/>
  <c r="B4072" i="112"/>
  <c r="A4072" i="112" s="1"/>
  <c r="B4073" i="112"/>
  <c r="A4073" i="112" s="1"/>
  <c r="B4074" i="112"/>
  <c r="A4074" i="112" s="1"/>
  <c r="B4075" i="112"/>
  <c r="A4075" i="112" s="1"/>
  <c r="B4076" i="112"/>
  <c r="A4076" i="112" s="1"/>
  <c r="B4077" i="112"/>
  <c r="A4077" i="112" s="1"/>
  <c r="B4078" i="112"/>
  <c r="A4078" i="112" s="1"/>
  <c r="B4079" i="112"/>
  <c r="A4079" i="112" s="1"/>
  <c r="A4080" i="112"/>
  <c r="B4080" i="112"/>
  <c r="B4081" i="112"/>
  <c r="A4081" i="112" s="1"/>
  <c r="B4082" i="112"/>
  <c r="A4082" i="112" s="1"/>
  <c r="B4083" i="112"/>
  <c r="A4083" i="112" s="1"/>
  <c r="B4084" i="112"/>
  <c r="A4084" i="112" s="1"/>
  <c r="B4085" i="112"/>
  <c r="A4085" i="112" s="1"/>
  <c r="B4086" i="112"/>
  <c r="A4086" i="112" s="1"/>
  <c r="B4087" i="112"/>
  <c r="A4087" i="112" s="1"/>
  <c r="B4088" i="112"/>
  <c r="A4088" i="112" s="1"/>
  <c r="B4089" i="112"/>
  <c r="A4089" i="112" s="1"/>
  <c r="B4090" i="112"/>
  <c r="A4090" i="112" s="1"/>
  <c r="B4091" i="112"/>
  <c r="A4091" i="112" s="1"/>
  <c r="B4092" i="112"/>
  <c r="A4092" i="112" s="1"/>
  <c r="B4093" i="112"/>
  <c r="A4093" i="112" s="1"/>
  <c r="B4094" i="112"/>
  <c r="A4094" i="112" s="1"/>
  <c r="B4095" i="112"/>
  <c r="A4095" i="112" s="1"/>
  <c r="B4096" i="112"/>
  <c r="A4096" i="112" s="1"/>
  <c r="B4097" i="112"/>
  <c r="A4097" i="112" s="1"/>
  <c r="B4098" i="112"/>
  <c r="A4098" i="112" s="1"/>
  <c r="B4099" i="112"/>
  <c r="A4099" i="112" s="1"/>
  <c r="B4100" i="112"/>
  <c r="A4100" i="112" s="1"/>
  <c r="B4101" i="112"/>
  <c r="A4101" i="112" s="1"/>
  <c r="B4102" i="112"/>
  <c r="A4102" i="112" s="1"/>
  <c r="B4103" i="112"/>
  <c r="A4103" i="112" s="1"/>
  <c r="B4104" i="112"/>
  <c r="A4104" i="112" s="1"/>
  <c r="B4105" i="112"/>
  <c r="A4105" i="112" s="1"/>
  <c r="B4106" i="112"/>
  <c r="A4106" i="112" s="1"/>
  <c r="B4107" i="112"/>
  <c r="A4107" i="112" s="1"/>
  <c r="B4108" i="112"/>
  <c r="A4108" i="112" s="1"/>
  <c r="B4109" i="112"/>
  <c r="A4109" i="112" s="1"/>
  <c r="B4110" i="112"/>
  <c r="A4110" i="112" s="1"/>
  <c r="B4111" i="112"/>
  <c r="A4111" i="112" s="1"/>
  <c r="B4112" i="112"/>
  <c r="A4112" i="112" s="1"/>
  <c r="B4113" i="112"/>
  <c r="A4113" i="112" s="1"/>
  <c r="B4114" i="112"/>
  <c r="A4114" i="112" s="1"/>
  <c r="B4115" i="112"/>
  <c r="A4115" i="112" s="1"/>
  <c r="B4116" i="112"/>
  <c r="A4116" i="112" s="1"/>
  <c r="B4117" i="112"/>
  <c r="A4117" i="112" s="1"/>
  <c r="B4118" i="112"/>
  <c r="A4118" i="112" s="1"/>
  <c r="B4119" i="112"/>
  <c r="A4119" i="112" s="1"/>
  <c r="B4120" i="112"/>
  <c r="A4120" i="112" s="1"/>
  <c r="B4121" i="112"/>
  <c r="A4121" i="112" s="1"/>
  <c r="B4122" i="112"/>
  <c r="A4122" i="112" s="1"/>
  <c r="B4123" i="112"/>
  <c r="A4123" i="112" s="1"/>
  <c r="B4124" i="112"/>
  <c r="A4124" i="112" s="1"/>
  <c r="B4125" i="112"/>
  <c r="A4125" i="112" s="1"/>
  <c r="B4126" i="112"/>
  <c r="A4126" i="112" s="1"/>
  <c r="A4127" i="112"/>
  <c r="B4127" i="112"/>
  <c r="B4128" i="112"/>
  <c r="A4128" i="112" s="1"/>
  <c r="B4129" i="112"/>
  <c r="A4129" i="112" s="1"/>
  <c r="B4130" i="112"/>
  <c r="A4130" i="112" s="1"/>
  <c r="B4131" i="112"/>
  <c r="A4131" i="112" s="1"/>
  <c r="B4132" i="112"/>
  <c r="A4132" i="112" s="1"/>
  <c r="A4133" i="112"/>
  <c r="B4133" i="112"/>
  <c r="B4134" i="112"/>
  <c r="A4134" i="112" s="1"/>
  <c r="B4135" i="112"/>
  <c r="A4135" i="112" s="1"/>
  <c r="A4136" i="112"/>
  <c r="B4136" i="112"/>
  <c r="B4137" i="112"/>
  <c r="A4137" i="112" s="1"/>
  <c r="A4138" i="112"/>
  <c r="B4138" i="112"/>
  <c r="B4139" i="112"/>
  <c r="A4139" i="112" s="1"/>
  <c r="B4140" i="112"/>
  <c r="A4140" i="112" s="1"/>
  <c r="B4141" i="112"/>
  <c r="A4141" i="112" s="1"/>
  <c r="B4142" i="112"/>
  <c r="A4142" i="112" s="1"/>
  <c r="B4143" i="112"/>
  <c r="A4143" i="112" s="1"/>
  <c r="B4144" i="112"/>
  <c r="A4144" i="112" s="1"/>
  <c r="B4145" i="112"/>
  <c r="A4145" i="112" s="1"/>
  <c r="B4146" i="112"/>
  <c r="A4146" i="112" s="1"/>
  <c r="B4147" i="112"/>
  <c r="A4147" i="112" s="1"/>
  <c r="B4148" i="112"/>
  <c r="A4148" i="112" s="1"/>
  <c r="B4149" i="112"/>
  <c r="A4149" i="112" s="1"/>
  <c r="A4150" i="112"/>
  <c r="B4150" i="112"/>
  <c r="B4151" i="112"/>
  <c r="A4151" i="112" s="1"/>
  <c r="B4152" i="112"/>
  <c r="A4152" i="112" s="1"/>
  <c r="A4153" i="112"/>
  <c r="B4153" i="112"/>
  <c r="B4154" i="112"/>
  <c r="A4154" i="112" s="1"/>
  <c r="B4155" i="112"/>
  <c r="A4155" i="112" s="1"/>
  <c r="B4156" i="112"/>
  <c r="A4156" i="112" s="1"/>
  <c r="B4157" i="112"/>
  <c r="A4157" i="112" s="1"/>
  <c r="B4158" i="112"/>
  <c r="A4158" i="112" s="1"/>
  <c r="B4159" i="112"/>
  <c r="A4159" i="112" s="1"/>
  <c r="B4160" i="112"/>
  <c r="A4160" i="112" s="1"/>
  <c r="B4161" i="112"/>
  <c r="A4161" i="112" s="1"/>
  <c r="B4162" i="112"/>
  <c r="A4162" i="112" s="1"/>
  <c r="B4163" i="112"/>
  <c r="A4163" i="112" s="1"/>
  <c r="B4164" i="112"/>
  <c r="A4164" i="112" s="1"/>
  <c r="A4165" i="112"/>
  <c r="B4165" i="112"/>
  <c r="B4166" i="112"/>
  <c r="A4166" i="112" s="1"/>
  <c r="B4167" i="112"/>
  <c r="A4167" i="112" s="1"/>
  <c r="A4168" i="112"/>
  <c r="B4168" i="112"/>
  <c r="B4169" i="112"/>
  <c r="A4169" i="112" s="1"/>
  <c r="B4170" i="112"/>
  <c r="A4170" i="112" s="1"/>
  <c r="B4171" i="112"/>
  <c r="A4171" i="112" s="1"/>
  <c r="B4172" i="112"/>
  <c r="A4172" i="112" s="1"/>
  <c r="A4173" i="112"/>
  <c r="B4173" i="112"/>
  <c r="B4174" i="112"/>
  <c r="A4174" i="112" s="1"/>
  <c r="B4175" i="112"/>
  <c r="A4175" i="112" s="1"/>
  <c r="A4176" i="112"/>
  <c r="B4176" i="112"/>
  <c r="B4177" i="112"/>
  <c r="A4177" i="112" s="1"/>
  <c r="B4178" i="112"/>
  <c r="A4178" i="112" s="1"/>
  <c r="B4179" i="112"/>
  <c r="A4179" i="112" s="1"/>
  <c r="B4180" i="112"/>
  <c r="A4180" i="112" s="1"/>
  <c r="B4181" i="112"/>
  <c r="A4181" i="112" s="1"/>
  <c r="B4182" i="112"/>
  <c r="A4182" i="112" s="1"/>
  <c r="B4183" i="112"/>
  <c r="A4183" i="112" s="1"/>
  <c r="A4184" i="112"/>
  <c r="B4184" i="112"/>
  <c r="B4185" i="112"/>
  <c r="A4185" i="112" s="1"/>
  <c r="A4186" i="112"/>
  <c r="B4186" i="112"/>
  <c r="A4187" i="112"/>
  <c r="B4187" i="112"/>
  <c r="B4188" i="112"/>
  <c r="A4188" i="112" s="1"/>
  <c r="A4189" i="112"/>
  <c r="B4189" i="112"/>
  <c r="B4190" i="112"/>
  <c r="A4190" i="112" s="1"/>
  <c r="A4191" i="112"/>
  <c r="B4191" i="112"/>
  <c r="A4192" i="112"/>
  <c r="B4192" i="112"/>
  <c r="A4193" i="112"/>
  <c r="B4193" i="112"/>
  <c r="B4194" i="112"/>
  <c r="A4194" i="112" s="1"/>
  <c r="B4195" i="112"/>
  <c r="A4195" i="112" s="1"/>
  <c r="B4196" i="112"/>
  <c r="A4196" i="112" s="1"/>
  <c r="B4197" i="112"/>
  <c r="A4197" i="112" s="1"/>
  <c r="B4198" i="112"/>
  <c r="A4198" i="112" s="1"/>
  <c r="B4199" i="112"/>
  <c r="A4199" i="112" s="1"/>
  <c r="B4200" i="112"/>
  <c r="A4200" i="112" s="1"/>
  <c r="B4201" i="112"/>
  <c r="A4201" i="112" s="1"/>
  <c r="B4202" i="112"/>
  <c r="A4202" i="112" s="1"/>
  <c r="B4203" i="112"/>
  <c r="A4203" i="112" s="1"/>
  <c r="B4204" i="112"/>
  <c r="A4204" i="112" s="1"/>
  <c r="B4205" i="112"/>
  <c r="A4205" i="112" s="1"/>
  <c r="A4206" i="112"/>
  <c r="B4206" i="112"/>
  <c r="B4207" i="112"/>
  <c r="A4207" i="112" s="1"/>
  <c r="B4208" i="112"/>
  <c r="A4208" i="112" s="1"/>
  <c r="B4209" i="112"/>
  <c r="A4209" i="112" s="1"/>
  <c r="B4210" i="112"/>
  <c r="A4210" i="112" s="1"/>
  <c r="B4211" i="112"/>
  <c r="A4211" i="112" s="1"/>
  <c r="B4212" i="112"/>
  <c r="A4212" i="112" s="1"/>
  <c r="A4213" i="112"/>
  <c r="B4213" i="112"/>
  <c r="B4214" i="112"/>
  <c r="A4214" i="112" s="1"/>
  <c r="A4215" i="112"/>
  <c r="B4215" i="112"/>
  <c r="B4216" i="112"/>
  <c r="A4216" i="112" s="1"/>
  <c r="B4217" i="112"/>
  <c r="A4217" i="112" s="1"/>
  <c r="B4218" i="112"/>
  <c r="A4218" i="112" s="1"/>
  <c r="B4219" i="112"/>
  <c r="A4219" i="112" s="1"/>
  <c r="B4220" i="112"/>
  <c r="A4220" i="112" s="1"/>
  <c r="B4221" i="112"/>
  <c r="A4221" i="112" s="1"/>
  <c r="A4222" i="112"/>
  <c r="B4222" i="112"/>
  <c r="A4223" i="112"/>
  <c r="B4223" i="112"/>
  <c r="A4224" i="112"/>
  <c r="B4224" i="112"/>
  <c r="B4225" i="112"/>
  <c r="A4225" i="112" s="1"/>
  <c r="B4226" i="112"/>
  <c r="A4226" i="112" s="1"/>
  <c r="A4227" i="112"/>
  <c r="B4227" i="112"/>
  <c r="B4228" i="112"/>
  <c r="A4228" i="112" s="1"/>
  <c r="B4229" i="112"/>
  <c r="A4229" i="112" s="1"/>
  <c r="B4230" i="112"/>
  <c r="A4230" i="112" s="1"/>
  <c r="B4231" i="112"/>
  <c r="A4231" i="112" s="1"/>
  <c r="B4232" i="112"/>
  <c r="A4232" i="112" s="1"/>
  <c r="B4233" i="112"/>
  <c r="A4233" i="112" s="1"/>
  <c r="B4234" i="112"/>
  <c r="A4234" i="112" s="1"/>
  <c r="B4235" i="112"/>
  <c r="A4235" i="112" s="1"/>
  <c r="B4236" i="112"/>
  <c r="A4236" i="112" s="1"/>
  <c r="B4237" i="112"/>
  <c r="A4237" i="112" s="1"/>
  <c r="B4238" i="112"/>
  <c r="A4238" i="112" s="1"/>
  <c r="B4239" i="112"/>
  <c r="A4239" i="112" s="1"/>
  <c r="A4240" i="112"/>
  <c r="B4240" i="112"/>
  <c r="B4241" i="112"/>
  <c r="A4241" i="112" s="1"/>
  <c r="B4242" i="112"/>
  <c r="A4242" i="112" s="1"/>
  <c r="B4243" i="112"/>
  <c r="A4243" i="112" s="1"/>
  <c r="B4244" i="112"/>
  <c r="A4244" i="112" s="1"/>
  <c r="B4245" i="112"/>
  <c r="A4245" i="112" s="1"/>
  <c r="B4246" i="112"/>
  <c r="A4246" i="112" s="1"/>
  <c r="A4247" i="112"/>
  <c r="B4247" i="112"/>
  <c r="B4248" i="112"/>
  <c r="A4248" i="112" s="1"/>
  <c r="B4249" i="112"/>
  <c r="A4249" i="112" s="1"/>
  <c r="B4250" i="112"/>
  <c r="A4250" i="112" s="1"/>
  <c r="B4251" i="112"/>
  <c r="A4251" i="112" s="1"/>
  <c r="B4252" i="112"/>
  <c r="A4252" i="112" s="1"/>
  <c r="B4253" i="112"/>
  <c r="A4253" i="112" s="1"/>
  <c r="B4254" i="112"/>
  <c r="A4254" i="112" s="1"/>
  <c r="B4255" i="112"/>
  <c r="A4255" i="112" s="1"/>
  <c r="B4256" i="112"/>
  <c r="A4256" i="112" s="1"/>
  <c r="B4257" i="112"/>
  <c r="A4257" i="112" s="1"/>
  <c r="B4258" i="112"/>
  <c r="A4258" i="112" s="1"/>
  <c r="A4259" i="112"/>
  <c r="B4259" i="112"/>
  <c r="B4260" i="112"/>
  <c r="A4260" i="112" s="1"/>
  <c r="A4261" i="112"/>
  <c r="B4261" i="112"/>
  <c r="B4262" i="112"/>
  <c r="A4262" i="112" s="1"/>
  <c r="B4263" i="112"/>
  <c r="A4263" i="112" s="1"/>
  <c r="A4264" i="112"/>
  <c r="B4264" i="112"/>
  <c r="B4265" i="112"/>
  <c r="A4265" i="112" s="1"/>
  <c r="B4266" i="112"/>
  <c r="A4266" i="112" s="1"/>
  <c r="B4267" i="112"/>
  <c r="A4267" i="112" s="1"/>
  <c r="B4268" i="112"/>
  <c r="A4268" i="112" s="1"/>
  <c r="B4269" i="112"/>
  <c r="A4269" i="112" s="1"/>
  <c r="B4270" i="112"/>
  <c r="A4270" i="112" s="1"/>
  <c r="B4271" i="112"/>
  <c r="A4271" i="112" s="1"/>
  <c r="B4272" i="112"/>
  <c r="A4272" i="112" s="1"/>
  <c r="B4273" i="112"/>
  <c r="A4273" i="112" s="1"/>
  <c r="B4274" i="112"/>
  <c r="A4274" i="112" s="1"/>
  <c r="B4275" i="112"/>
  <c r="A4275" i="112" s="1"/>
  <c r="B4276" i="112"/>
  <c r="A4276" i="112" s="1"/>
  <c r="B4277" i="112"/>
  <c r="A4277" i="112" s="1"/>
  <c r="B4278" i="112"/>
  <c r="A4278" i="112" s="1"/>
  <c r="B4279" i="112"/>
  <c r="A4279" i="112" s="1"/>
  <c r="A4280" i="112"/>
  <c r="B4280" i="112"/>
  <c r="A4281" i="112"/>
  <c r="B4281" i="112"/>
  <c r="B4282" i="112"/>
  <c r="A4282" i="112" s="1"/>
  <c r="B4283" i="112"/>
  <c r="A4283" i="112" s="1"/>
  <c r="B4284" i="112"/>
  <c r="A4284" i="112" s="1"/>
  <c r="B4285" i="112"/>
  <c r="A4285" i="112" s="1"/>
  <c r="B4286" i="112"/>
  <c r="A4286" i="112" s="1"/>
  <c r="A4287" i="112"/>
  <c r="B4287" i="112"/>
  <c r="B4288" i="112"/>
  <c r="A4288" i="112" s="1"/>
  <c r="B4289" i="112"/>
  <c r="A4289" i="112" s="1"/>
  <c r="A4290" i="112"/>
  <c r="B4290" i="112"/>
  <c r="B4291" i="112"/>
  <c r="A4291" i="112" s="1"/>
  <c r="B4292" i="112"/>
  <c r="A4292" i="112" s="1"/>
  <c r="B4293" i="112"/>
  <c r="A4293" i="112" s="1"/>
  <c r="B4294" i="112"/>
  <c r="A4294" i="112" s="1"/>
  <c r="B4295" i="112"/>
  <c r="A4295" i="112" s="1"/>
  <c r="B4296" i="112"/>
  <c r="A4296" i="112" s="1"/>
  <c r="A4297" i="112"/>
  <c r="B4297" i="112"/>
  <c r="B4298" i="112"/>
  <c r="A4298" i="112" s="1"/>
  <c r="B4299" i="112"/>
  <c r="A4299" i="112" s="1"/>
  <c r="B4300" i="112"/>
  <c r="A4300" i="112" s="1"/>
  <c r="B4301" i="112"/>
  <c r="A4301" i="112" s="1"/>
  <c r="A4302" i="112"/>
  <c r="B4302" i="112"/>
  <c r="B4303" i="112"/>
  <c r="A4303" i="112" s="1"/>
  <c r="B4304" i="112"/>
  <c r="A4304" i="112" s="1"/>
  <c r="B4305" i="112"/>
  <c r="A4305" i="112" s="1"/>
  <c r="B4306" i="112"/>
  <c r="A4306" i="112" s="1"/>
  <c r="B4307" i="112"/>
  <c r="A4307" i="112" s="1"/>
  <c r="B4308" i="112"/>
  <c r="A4308" i="112" s="1"/>
  <c r="B4309" i="112"/>
  <c r="A4309" i="112" s="1"/>
  <c r="B4310" i="112"/>
  <c r="A4310" i="112" s="1"/>
  <c r="B4311" i="112"/>
  <c r="A4311" i="112" s="1"/>
  <c r="B4312" i="112"/>
  <c r="A4312" i="112" s="1"/>
  <c r="B4313" i="112"/>
  <c r="A4313" i="112" s="1"/>
  <c r="A4314" i="112"/>
  <c r="B4314" i="112"/>
  <c r="B4315" i="112"/>
  <c r="A4315" i="112" s="1"/>
  <c r="B4316" i="112"/>
  <c r="A4316" i="112" s="1"/>
  <c r="A4317" i="112"/>
  <c r="B4317" i="112"/>
  <c r="B4318" i="112"/>
  <c r="A4318" i="112" s="1"/>
  <c r="B4319" i="112"/>
  <c r="A4319" i="112" s="1"/>
  <c r="B4320" i="112"/>
  <c r="A4320" i="112" s="1"/>
  <c r="A4321" i="112"/>
  <c r="B4321" i="112"/>
  <c r="B4322" i="112"/>
  <c r="A4322" i="112" s="1"/>
  <c r="B4323" i="112"/>
  <c r="A4323" i="112" s="1"/>
  <c r="B4324" i="112"/>
  <c r="A4324" i="112" s="1"/>
  <c r="B4325" i="112"/>
  <c r="A4325" i="112" s="1"/>
  <c r="B4326" i="112"/>
  <c r="A4326" i="112" s="1"/>
  <c r="B4327" i="112"/>
  <c r="A4327" i="112" s="1"/>
  <c r="A4328" i="112"/>
  <c r="B4328" i="112"/>
  <c r="B4329" i="112"/>
  <c r="A4329" i="112" s="1"/>
  <c r="B4330" i="112"/>
  <c r="A4330" i="112" s="1"/>
  <c r="B4331" i="112"/>
  <c r="A4331" i="112" s="1"/>
  <c r="B4332" i="112"/>
  <c r="A4332" i="112" s="1"/>
  <c r="A4333" i="112"/>
  <c r="B4333" i="112"/>
  <c r="B4334" i="112"/>
  <c r="A4334" i="112" s="1"/>
  <c r="B4335" i="112"/>
  <c r="A4335" i="112" s="1"/>
  <c r="B4336" i="112"/>
  <c r="A4336" i="112" s="1"/>
  <c r="B4337" i="112"/>
  <c r="A4337" i="112" s="1"/>
  <c r="A4338" i="112"/>
  <c r="B4338" i="112"/>
  <c r="B4339" i="112"/>
  <c r="A4339" i="112" s="1"/>
  <c r="B4340" i="112"/>
  <c r="A4340" i="112" s="1"/>
  <c r="B4341" i="112"/>
  <c r="A4341" i="112" s="1"/>
  <c r="B4342" i="112"/>
  <c r="A4342" i="112" s="1"/>
  <c r="A4343" i="112"/>
  <c r="B4343" i="112"/>
  <c r="B4344" i="112"/>
  <c r="A4344" i="112" s="1"/>
  <c r="B4345" i="112"/>
  <c r="A4345" i="112" s="1"/>
  <c r="B4346" i="112"/>
  <c r="A4346" i="112" s="1"/>
  <c r="B4347" i="112"/>
  <c r="A4347" i="112" s="1"/>
  <c r="B4348" i="112"/>
  <c r="A4348" i="112" s="1"/>
  <c r="B4349" i="112"/>
  <c r="A4349" i="112" s="1"/>
  <c r="B4350" i="112"/>
  <c r="A4350" i="112" s="1"/>
  <c r="B4351" i="112"/>
  <c r="A4351" i="112" s="1"/>
  <c r="B4352" i="112"/>
  <c r="A4352" i="112" s="1"/>
  <c r="A4353" i="112"/>
  <c r="B4353" i="112"/>
  <c r="B4354" i="112"/>
  <c r="A4354" i="112" s="1"/>
  <c r="B4355" i="112"/>
  <c r="A4355" i="112" s="1"/>
  <c r="B4356" i="112"/>
  <c r="A4356" i="112" s="1"/>
  <c r="B4357" i="112"/>
  <c r="A4357" i="112" s="1"/>
  <c r="B4358" i="112"/>
  <c r="A4358" i="112" s="1"/>
  <c r="B4359" i="112"/>
  <c r="A4359" i="112" s="1"/>
  <c r="B4360" i="112"/>
  <c r="A4360" i="112" s="1"/>
  <c r="B4361" i="112"/>
  <c r="A4361" i="112" s="1"/>
  <c r="B4362" i="112"/>
  <c r="A4362" i="112" s="1"/>
  <c r="B4363" i="112"/>
  <c r="A4363" i="112" s="1"/>
  <c r="B4364" i="112"/>
  <c r="A4364" i="112" s="1"/>
  <c r="B4365" i="112"/>
  <c r="A4365" i="112" s="1"/>
  <c r="B4366" i="112"/>
  <c r="A4366" i="112" s="1"/>
  <c r="B4367" i="112"/>
  <c r="A4367" i="112" s="1"/>
  <c r="B4368" i="112"/>
  <c r="A4368" i="112" s="1"/>
  <c r="B4369" i="112"/>
  <c r="A4369" i="112" s="1"/>
  <c r="A4370" i="112"/>
  <c r="B4370" i="112"/>
  <c r="B4371" i="112"/>
  <c r="A4371" i="112" s="1"/>
  <c r="B4372" i="112"/>
  <c r="A4372" i="112" s="1"/>
  <c r="B4373" i="112"/>
  <c r="A4373" i="112" s="1"/>
  <c r="B4374" i="112"/>
  <c r="A4374" i="112" s="1"/>
  <c r="B4375" i="112"/>
  <c r="A4375" i="112" s="1"/>
  <c r="B4376" i="112"/>
  <c r="A4376" i="112" s="1"/>
  <c r="A4377" i="112"/>
  <c r="B4377" i="112"/>
  <c r="B4378" i="112"/>
  <c r="A4378" i="112" s="1"/>
  <c r="B4379" i="112"/>
  <c r="A4379" i="112" s="1"/>
  <c r="B4380" i="112"/>
  <c r="A4380" i="112" s="1"/>
  <c r="B4381" i="112"/>
  <c r="A4381" i="112" s="1"/>
  <c r="B4382" i="112"/>
  <c r="A4382" i="112" s="1"/>
  <c r="B4383" i="112"/>
  <c r="A4383" i="112" s="1"/>
  <c r="B4384" i="112"/>
  <c r="A4384" i="112" s="1"/>
  <c r="B4385" i="112"/>
  <c r="A4385" i="112" s="1"/>
  <c r="B4386" i="112"/>
  <c r="A4386" i="112" s="1"/>
  <c r="B4387" i="112"/>
  <c r="A4387" i="112" s="1"/>
  <c r="B4388" i="112"/>
  <c r="A4388" i="112" s="1"/>
  <c r="B4389" i="112"/>
  <c r="A4389" i="112" s="1"/>
  <c r="B4390" i="112"/>
  <c r="A4390" i="112" s="1"/>
  <c r="B4391" i="112"/>
  <c r="A4391" i="112" s="1"/>
  <c r="B4392" i="112"/>
  <c r="A4392" i="112" s="1"/>
  <c r="B4393" i="112"/>
  <c r="A4393" i="112" s="1"/>
  <c r="B4394" i="112"/>
  <c r="A4394" i="112" s="1"/>
  <c r="B4395" i="112"/>
  <c r="A4395" i="112" s="1"/>
  <c r="B4396" i="112"/>
  <c r="A4396" i="112" s="1"/>
  <c r="B4397" i="112"/>
  <c r="A4397" i="112" s="1"/>
  <c r="B4398" i="112"/>
  <c r="A4398" i="112" s="1"/>
  <c r="B4399" i="112"/>
  <c r="A4399" i="112" s="1"/>
  <c r="A4400" i="112"/>
  <c r="B4400" i="112"/>
  <c r="B4401" i="112"/>
  <c r="A4401" i="112" s="1"/>
  <c r="B4402" i="112"/>
  <c r="A4402" i="112" s="1"/>
  <c r="B4403" i="112"/>
  <c r="A4403" i="112" s="1"/>
  <c r="B4404" i="112"/>
  <c r="A4404" i="112" s="1"/>
  <c r="B4405" i="112"/>
  <c r="A4405" i="112" s="1"/>
  <c r="B4406" i="112"/>
  <c r="A4406" i="112" s="1"/>
  <c r="A4407" i="112"/>
  <c r="B4407" i="112"/>
  <c r="B4408" i="112"/>
  <c r="A4408" i="112" s="1"/>
  <c r="B4409" i="112"/>
  <c r="A4409" i="112" s="1"/>
  <c r="B4410" i="112"/>
  <c r="A4410" i="112" s="1"/>
  <c r="B4411" i="112"/>
  <c r="A4411" i="112" s="1"/>
  <c r="B4412" i="112"/>
  <c r="A4412" i="112" s="1"/>
  <c r="B4413" i="112"/>
  <c r="A4413" i="112" s="1"/>
  <c r="B4414" i="112"/>
  <c r="A4414" i="112" s="1"/>
  <c r="B4415" i="112"/>
  <c r="A4415" i="112" s="1"/>
  <c r="B4416" i="112"/>
  <c r="A4416" i="112" s="1"/>
  <c r="B4417" i="112"/>
  <c r="A4417" i="112" s="1"/>
  <c r="B4418" i="112"/>
  <c r="A4418" i="112" s="1"/>
  <c r="B4419" i="112"/>
  <c r="A4419" i="112" s="1"/>
  <c r="B4420" i="112"/>
  <c r="A4420" i="112" s="1"/>
  <c r="B4421" i="112"/>
  <c r="A4421" i="112" s="1"/>
  <c r="A4422" i="112"/>
  <c r="B4422" i="112"/>
  <c r="B4423" i="112"/>
  <c r="A4423" i="112" s="1"/>
  <c r="B4424" i="112"/>
  <c r="A4424" i="112" s="1"/>
  <c r="B4425" i="112"/>
  <c r="A4425" i="112" s="1"/>
  <c r="B4426" i="112"/>
  <c r="A4426" i="112" s="1"/>
  <c r="B4427" i="112"/>
  <c r="A4427" i="112" s="1"/>
  <c r="B4428" i="112"/>
  <c r="A4428" i="112" s="1"/>
  <c r="B4429" i="112"/>
  <c r="A4429" i="112" s="1"/>
  <c r="A4430" i="112"/>
  <c r="B4430" i="112"/>
  <c r="B4431" i="112"/>
  <c r="A4431" i="112" s="1"/>
  <c r="B4432" i="112"/>
  <c r="A4432" i="112" s="1"/>
  <c r="B4433" i="112"/>
  <c r="A4433" i="112" s="1"/>
  <c r="B4434" i="112"/>
  <c r="A4434" i="112" s="1"/>
  <c r="B4435" i="112"/>
  <c r="A4435" i="112" s="1"/>
  <c r="B4436" i="112"/>
  <c r="A4436" i="112" s="1"/>
  <c r="B4437" i="112"/>
  <c r="A4437" i="112" s="1"/>
  <c r="B4438" i="112"/>
  <c r="A4438" i="112" s="1"/>
  <c r="B4439" i="112"/>
  <c r="A4439" i="112" s="1"/>
  <c r="B4440" i="112"/>
  <c r="A4440" i="112" s="1"/>
  <c r="B4441" i="112"/>
  <c r="A4441" i="112" s="1"/>
  <c r="B4442" i="112"/>
  <c r="A4442" i="112" s="1"/>
  <c r="B4443" i="112"/>
  <c r="A4443" i="112" s="1"/>
  <c r="B4444" i="112"/>
  <c r="A4444" i="112" s="1"/>
  <c r="B4445" i="112"/>
  <c r="A4445" i="112" s="1"/>
  <c r="B4446" i="112"/>
  <c r="A4446" i="112" s="1"/>
  <c r="B4447" i="112"/>
  <c r="A4447" i="112" s="1"/>
  <c r="B4448" i="112"/>
  <c r="A4448" i="112" s="1"/>
  <c r="B4449" i="112"/>
  <c r="A4449" i="112" s="1"/>
  <c r="B4450" i="112"/>
  <c r="A4450" i="112" s="1"/>
  <c r="B4451" i="112"/>
  <c r="A4451" i="112" s="1"/>
  <c r="B4452" i="112"/>
  <c r="A4452" i="112" s="1"/>
  <c r="B4453" i="112"/>
  <c r="A4453" i="112" s="1"/>
  <c r="B4454" i="112"/>
  <c r="A4454" i="112" s="1"/>
  <c r="B4455" i="112"/>
  <c r="A4455" i="112" s="1"/>
  <c r="B4456" i="112"/>
  <c r="A4456" i="112" s="1"/>
  <c r="A4457" i="112"/>
  <c r="B4457" i="112"/>
  <c r="B4458" i="112"/>
  <c r="A4458" i="112" s="1"/>
  <c r="B4459" i="112"/>
  <c r="A4459" i="112" s="1"/>
  <c r="B4460" i="112"/>
  <c r="A4460" i="112" s="1"/>
  <c r="B4461" i="112"/>
  <c r="A4461" i="112" s="1"/>
  <c r="B4462" i="112"/>
  <c r="A4462" i="112" s="1"/>
  <c r="B4463" i="112"/>
  <c r="A4463" i="112" s="1"/>
  <c r="A4464" i="112"/>
  <c r="B4464" i="112"/>
  <c r="B4465" i="112"/>
  <c r="A4465" i="112" s="1"/>
  <c r="B4466" i="112"/>
  <c r="A4466" i="112" s="1"/>
  <c r="B4467" i="112"/>
  <c r="A4467" i="112" s="1"/>
  <c r="B4468" i="112"/>
  <c r="A4468" i="112" s="1"/>
  <c r="B4469" i="112"/>
  <c r="A4469" i="112" s="1"/>
  <c r="B4470" i="112"/>
  <c r="A4470" i="112" s="1"/>
  <c r="A4471" i="112"/>
  <c r="B4471" i="112"/>
  <c r="B4472" i="112"/>
  <c r="A4472" i="112" s="1"/>
  <c r="B4473" i="112"/>
  <c r="A4473" i="112" s="1"/>
  <c r="B4474" i="112"/>
  <c r="A4474" i="112" s="1"/>
  <c r="B4475" i="112"/>
  <c r="A4475" i="112" s="1"/>
  <c r="B4476" i="112"/>
  <c r="A4476" i="112" s="1"/>
  <c r="B4477" i="112"/>
  <c r="A4477" i="112" s="1"/>
  <c r="B4478" i="112"/>
  <c r="A4478" i="112" s="1"/>
  <c r="B4479" i="112"/>
  <c r="A4479" i="112" s="1"/>
  <c r="B4480" i="112"/>
  <c r="A4480" i="112" s="1"/>
  <c r="B4481" i="112"/>
  <c r="A4481" i="112" s="1"/>
  <c r="B4482" i="112"/>
  <c r="A4482" i="112" s="1"/>
  <c r="B4483" i="112"/>
  <c r="A4483" i="112" s="1"/>
  <c r="A4484" i="112"/>
  <c r="B4484" i="112"/>
  <c r="B4485" i="112"/>
  <c r="A4485" i="112" s="1"/>
  <c r="A4486" i="112"/>
  <c r="B4486" i="112"/>
  <c r="A4487" i="112"/>
  <c r="B4487" i="112"/>
  <c r="B4488" i="112"/>
  <c r="A4488" i="112" s="1"/>
  <c r="B4489" i="112"/>
  <c r="A4489" i="112" s="1"/>
  <c r="B4490" i="112"/>
  <c r="A4490" i="112" s="1"/>
  <c r="B4491" i="112"/>
  <c r="A4491" i="112" s="1"/>
  <c r="B4492" i="112"/>
  <c r="A4492" i="112" s="1"/>
  <c r="B4493" i="112"/>
  <c r="A4493" i="112" s="1"/>
  <c r="A4494" i="112"/>
  <c r="B4494" i="112"/>
  <c r="A4495" i="112"/>
  <c r="B4495" i="112"/>
  <c r="B4496" i="112"/>
  <c r="A4496" i="112" s="1"/>
  <c r="B4497" i="112"/>
  <c r="A4497" i="112" s="1"/>
  <c r="B4498" i="112"/>
  <c r="A4498" i="112" s="1"/>
  <c r="B4499" i="112"/>
  <c r="A4499" i="112" s="1"/>
  <c r="B4500" i="112"/>
  <c r="A4500" i="112" s="1"/>
  <c r="B4501" i="112"/>
  <c r="A4501" i="112" s="1"/>
  <c r="B4502" i="112"/>
  <c r="A4502" i="112" s="1"/>
  <c r="A4503" i="112"/>
  <c r="B4503" i="112"/>
  <c r="B4504" i="112"/>
  <c r="A4504" i="112" s="1"/>
  <c r="A4505" i="112"/>
  <c r="B4505" i="112"/>
  <c r="B4506" i="112"/>
  <c r="A4506" i="112" s="1"/>
  <c r="B4507" i="112"/>
  <c r="A4507" i="112" s="1"/>
  <c r="B4508" i="112"/>
  <c r="A4508" i="112" s="1"/>
  <c r="B4509" i="112"/>
  <c r="A4509" i="112" s="1"/>
  <c r="B4510" i="112"/>
  <c r="A4510" i="112" s="1"/>
  <c r="B4511" i="112"/>
  <c r="A4511" i="112" s="1"/>
  <c r="B4512" i="112"/>
  <c r="A4512" i="112" s="1"/>
  <c r="B4513" i="112"/>
  <c r="A4513" i="112" s="1"/>
  <c r="B4514" i="112"/>
  <c r="A4514" i="112" s="1"/>
  <c r="B4515" i="112"/>
  <c r="A4515" i="112" s="1"/>
  <c r="B4516" i="112"/>
  <c r="A4516" i="112" s="1"/>
  <c r="B4517" i="112"/>
  <c r="A4517" i="112" s="1"/>
  <c r="B4518" i="112"/>
  <c r="A4518" i="112" s="1"/>
  <c r="B4519" i="112"/>
  <c r="A4519" i="112" s="1"/>
  <c r="B4520" i="112"/>
  <c r="A4520" i="112" s="1"/>
  <c r="B4521" i="112"/>
  <c r="A4521" i="112" s="1"/>
  <c r="B4522" i="112"/>
  <c r="A4522" i="112" s="1"/>
  <c r="B4523" i="112"/>
  <c r="A4523" i="112" s="1"/>
  <c r="B4524" i="112"/>
  <c r="A4524" i="112" s="1"/>
  <c r="B4525" i="112"/>
  <c r="A4525" i="112" s="1"/>
  <c r="B4526" i="112"/>
  <c r="A4526" i="112" s="1"/>
  <c r="B4527" i="112"/>
  <c r="A4527" i="112" s="1"/>
  <c r="A4528" i="112"/>
  <c r="B4528" i="112"/>
  <c r="B4529" i="112"/>
  <c r="A4529" i="112" s="1"/>
  <c r="B4530" i="112"/>
  <c r="A4530" i="112" s="1"/>
  <c r="B4531" i="112"/>
  <c r="A4531" i="112" s="1"/>
  <c r="B4532" i="112"/>
  <c r="A4532" i="112" s="1"/>
  <c r="B4533" i="112"/>
  <c r="A4533" i="112" s="1"/>
  <c r="B4534" i="112"/>
  <c r="A4534" i="112" s="1"/>
  <c r="A4535" i="112"/>
  <c r="B4535" i="112"/>
  <c r="B4536" i="112"/>
  <c r="A4536" i="112" s="1"/>
  <c r="B4537" i="112"/>
  <c r="A4537" i="112" s="1"/>
  <c r="B4538" i="112"/>
  <c r="A4538" i="112" s="1"/>
  <c r="B4539" i="112"/>
  <c r="A4539" i="112" s="1"/>
  <c r="A4540" i="112"/>
  <c r="B4540" i="112"/>
  <c r="B4541" i="112"/>
  <c r="A4541" i="112" s="1"/>
  <c r="B4542" i="112"/>
  <c r="A4542" i="112" s="1"/>
  <c r="A4543" i="112"/>
  <c r="B4543" i="112"/>
  <c r="B4544" i="112"/>
  <c r="A4544" i="112" s="1"/>
  <c r="B4545" i="112"/>
  <c r="A4545" i="112" s="1"/>
  <c r="B4546" i="112"/>
  <c r="A4546" i="112" s="1"/>
  <c r="B4547" i="112"/>
  <c r="A4547" i="112" s="1"/>
  <c r="A4548" i="112"/>
  <c r="B4548" i="112"/>
  <c r="B4549" i="112"/>
  <c r="A4549" i="112" s="1"/>
  <c r="B4550" i="112"/>
  <c r="A4550" i="112" s="1"/>
  <c r="B4551" i="112"/>
  <c r="A4551" i="112" s="1"/>
  <c r="A4552" i="112"/>
  <c r="B4552" i="112"/>
  <c r="B4553" i="112"/>
  <c r="A4553" i="112" s="1"/>
  <c r="B4554" i="112"/>
  <c r="A4554" i="112" s="1"/>
  <c r="B4555" i="112"/>
  <c r="A4555" i="112" s="1"/>
  <c r="B4556" i="112"/>
  <c r="A4556" i="112" s="1"/>
  <c r="B4557" i="112"/>
  <c r="A4557" i="112" s="1"/>
  <c r="B4558" i="112"/>
  <c r="A4558" i="112" s="1"/>
  <c r="B4559" i="112"/>
  <c r="A4559" i="112" s="1"/>
  <c r="B4560" i="112"/>
  <c r="A4560" i="112" s="1"/>
  <c r="B4561" i="112"/>
  <c r="A4561" i="112" s="1"/>
  <c r="B4562" i="112"/>
  <c r="A4562" i="112" s="1"/>
  <c r="B4563" i="112"/>
  <c r="A4563" i="112" s="1"/>
  <c r="B4564" i="112"/>
  <c r="A4564" i="112" s="1"/>
  <c r="B4565" i="112"/>
  <c r="A4565" i="112" s="1"/>
  <c r="A4566" i="112"/>
  <c r="B4566" i="112"/>
  <c r="B4567" i="112"/>
  <c r="A4567" i="112" s="1"/>
  <c r="B4568" i="112"/>
  <c r="A4568" i="112" s="1"/>
  <c r="A4569" i="112"/>
  <c r="B4569" i="112"/>
  <c r="B4570" i="112"/>
  <c r="A4570" i="112" s="1"/>
  <c r="B4571" i="112"/>
  <c r="A4571" i="112" s="1"/>
  <c r="B4572" i="112"/>
  <c r="A4572" i="112" s="1"/>
  <c r="B4573" i="112"/>
  <c r="A4573" i="112" s="1"/>
  <c r="A4574" i="112"/>
  <c r="B4574" i="112"/>
  <c r="B4575" i="112"/>
  <c r="A4575" i="112" s="1"/>
  <c r="B4576" i="112"/>
  <c r="A4576" i="112" s="1"/>
  <c r="A4577" i="112"/>
  <c r="B4577" i="112"/>
  <c r="B4578" i="112"/>
  <c r="A4578" i="112" s="1"/>
  <c r="B4579" i="112"/>
  <c r="A4579" i="112" s="1"/>
  <c r="B4580" i="112"/>
  <c r="A4580" i="112" s="1"/>
  <c r="B4581" i="112"/>
  <c r="A4581" i="112" s="1"/>
  <c r="B4582" i="112"/>
  <c r="A4582" i="112" s="1"/>
  <c r="B4583" i="112"/>
  <c r="A4583" i="112" s="1"/>
  <c r="A4584" i="112"/>
  <c r="B4584" i="112"/>
  <c r="A4585" i="112"/>
  <c r="B4585" i="112"/>
  <c r="B4586" i="112"/>
  <c r="A4586" i="112" s="1"/>
  <c r="B4587" i="112"/>
  <c r="A4587" i="112" s="1"/>
  <c r="B4588" i="112"/>
  <c r="A4588" i="112" s="1"/>
  <c r="B4589" i="112"/>
  <c r="A4589" i="112" s="1"/>
  <c r="B4590" i="112"/>
  <c r="A4590" i="112" s="1"/>
  <c r="B4591" i="112"/>
  <c r="A4591" i="112" s="1"/>
  <c r="A4592" i="112"/>
  <c r="B4592" i="112"/>
  <c r="B4593" i="112"/>
  <c r="A4593" i="112" s="1"/>
  <c r="B4594" i="112"/>
  <c r="A4594" i="112" s="1"/>
  <c r="B4595" i="112"/>
  <c r="A4595" i="112" s="1"/>
  <c r="B4596" i="112"/>
  <c r="A4596" i="112" s="1"/>
  <c r="B4597" i="112"/>
  <c r="A4597" i="112" s="1"/>
  <c r="B4598" i="112"/>
  <c r="A4598" i="112" s="1"/>
  <c r="A4599" i="112"/>
  <c r="B4599" i="112"/>
  <c r="B4600" i="112"/>
  <c r="A4600" i="112" s="1"/>
  <c r="B4601" i="112"/>
  <c r="A4601" i="112" s="1"/>
  <c r="B4602" i="112"/>
  <c r="A4602" i="112" s="1"/>
  <c r="B4603" i="112"/>
  <c r="A4603" i="112" s="1"/>
  <c r="A4604" i="112"/>
  <c r="B4604" i="112"/>
  <c r="B4605" i="112"/>
  <c r="A4605" i="112" s="1"/>
  <c r="B4606" i="112"/>
  <c r="A4606" i="112" s="1"/>
  <c r="A4607" i="112"/>
  <c r="B4607" i="112"/>
  <c r="B4608" i="112"/>
  <c r="A4608" i="112" s="1"/>
  <c r="B4609" i="112"/>
  <c r="A4609" i="112" s="1"/>
  <c r="B4610" i="112"/>
  <c r="A4610" i="112" s="1"/>
  <c r="B4611" i="112"/>
  <c r="A4611" i="112" s="1"/>
  <c r="A4612" i="112"/>
  <c r="B4612" i="112"/>
  <c r="B4613" i="112"/>
  <c r="A4613" i="112" s="1"/>
  <c r="A4614" i="112"/>
  <c r="B4614" i="112"/>
  <c r="B4615" i="112"/>
  <c r="A4615" i="112" s="1"/>
  <c r="B4616" i="112"/>
  <c r="A4616" i="112" s="1"/>
  <c r="B4617" i="112"/>
  <c r="A4617" i="112" s="1"/>
  <c r="B4618" i="112"/>
  <c r="A4618" i="112" s="1"/>
  <c r="B4619" i="112"/>
  <c r="A4619" i="112" s="1"/>
  <c r="B4620" i="112"/>
  <c r="A4620" i="112" s="1"/>
  <c r="B4621" i="112"/>
  <c r="A4621" i="112" s="1"/>
  <c r="B4622" i="112"/>
  <c r="A4622" i="112" s="1"/>
  <c r="B4623" i="112"/>
  <c r="A4623" i="112" s="1"/>
  <c r="B4624" i="112"/>
  <c r="A4624" i="112" s="1"/>
  <c r="B4625" i="112"/>
  <c r="A4625" i="112" s="1"/>
  <c r="B4626" i="112"/>
  <c r="A4626" i="112" s="1"/>
  <c r="B4627" i="112"/>
  <c r="A4627" i="112" s="1"/>
  <c r="B4628" i="112"/>
  <c r="A4628" i="112" s="1"/>
  <c r="B4629" i="112"/>
  <c r="A4629" i="112" s="1"/>
  <c r="B4630" i="112"/>
  <c r="A4630" i="112" s="1"/>
  <c r="A4631" i="112"/>
  <c r="B4631" i="112"/>
  <c r="B4632" i="112"/>
  <c r="A4632" i="112" s="1"/>
  <c r="A4633" i="112"/>
  <c r="B4633" i="112"/>
  <c r="B4634" i="112"/>
  <c r="A4634" i="112" s="1"/>
  <c r="B4635" i="112"/>
  <c r="A4635" i="112" s="1"/>
  <c r="B4636" i="112"/>
  <c r="A4636" i="112" s="1"/>
  <c r="B4637" i="112"/>
  <c r="A4637" i="112" s="1"/>
  <c r="B4638" i="112"/>
  <c r="A4638" i="112" s="1"/>
  <c r="B4639" i="112"/>
  <c r="A4639" i="112" s="1"/>
  <c r="B4640" i="112"/>
  <c r="A4640" i="112" s="1"/>
  <c r="A4641" i="112"/>
  <c r="B4641" i="112"/>
  <c r="B4642" i="112"/>
  <c r="A4642" i="112" s="1"/>
  <c r="B4643" i="112"/>
  <c r="A4643" i="112" s="1"/>
  <c r="B4644" i="112"/>
  <c r="A4644" i="112" s="1"/>
  <c r="B4645" i="112"/>
  <c r="A4645" i="112" s="1"/>
  <c r="B4646" i="112"/>
  <c r="A4646" i="112" s="1"/>
  <c r="A4647" i="112"/>
  <c r="B4647" i="112"/>
  <c r="B4648" i="112"/>
  <c r="A4648" i="112" s="1"/>
  <c r="B4649" i="112"/>
  <c r="A4649" i="112" s="1"/>
  <c r="B4650" i="112"/>
  <c r="A4650" i="112" s="1"/>
  <c r="B4651" i="112"/>
  <c r="A4651" i="112" s="1"/>
  <c r="A4652" i="112"/>
  <c r="B4652" i="112"/>
  <c r="B4653" i="112"/>
  <c r="A4653" i="112" s="1"/>
  <c r="B4654" i="112"/>
  <c r="A4654" i="112" s="1"/>
  <c r="B4655" i="112"/>
  <c r="A4655" i="112" s="1"/>
  <c r="B4656" i="112"/>
  <c r="A4656" i="112" s="1"/>
  <c r="A4657" i="112"/>
  <c r="B4657" i="112"/>
  <c r="B4658" i="112"/>
  <c r="A4658" i="112" s="1"/>
  <c r="B4659" i="112"/>
  <c r="A4659" i="112" s="1"/>
  <c r="B4660" i="112"/>
  <c r="A4660" i="112" s="1"/>
  <c r="B4661" i="112"/>
  <c r="A4661" i="112" s="1"/>
  <c r="B4662" i="112"/>
  <c r="A4662" i="112" s="1"/>
  <c r="B4663" i="112"/>
  <c r="A4663" i="112" s="1"/>
  <c r="B4664" i="112"/>
  <c r="A4664" i="112" s="1"/>
  <c r="B4665" i="112"/>
  <c r="A4665" i="112" s="1"/>
  <c r="B4666" i="112"/>
  <c r="A4666" i="112" s="1"/>
  <c r="B4667" i="112"/>
  <c r="A4667" i="112" s="1"/>
  <c r="B4668" i="112"/>
  <c r="A4668" i="112" s="1"/>
  <c r="B4669" i="112"/>
  <c r="A4669" i="112" s="1"/>
  <c r="B4670" i="112"/>
  <c r="A4670" i="112" s="1"/>
  <c r="B4671" i="112"/>
  <c r="A4671" i="112" s="1"/>
  <c r="B4672" i="112"/>
  <c r="A4672" i="112" s="1"/>
  <c r="B4673" i="112"/>
  <c r="A4673" i="112" s="1"/>
  <c r="B4674" i="112"/>
  <c r="A4674" i="112" s="1"/>
  <c r="B4675" i="112"/>
  <c r="A4675" i="112" s="1"/>
  <c r="A4676" i="112"/>
  <c r="B4676" i="112"/>
  <c r="B4677" i="112"/>
  <c r="A4677" i="112" s="1"/>
  <c r="B4678" i="112"/>
  <c r="A4678" i="112" s="1"/>
  <c r="A4679" i="112"/>
  <c r="B4679" i="112"/>
  <c r="B4680" i="112"/>
  <c r="A4680" i="112" s="1"/>
  <c r="B4681" i="112"/>
  <c r="A4681" i="112" s="1"/>
  <c r="B4682" i="112"/>
  <c r="A4682" i="112" s="1"/>
  <c r="B4683" i="112"/>
  <c r="A4683" i="112" s="1"/>
  <c r="B4684" i="112"/>
  <c r="A4684" i="112" s="1"/>
  <c r="B4685" i="112"/>
  <c r="A4685" i="112" s="1"/>
  <c r="B4686" i="112"/>
  <c r="A4686" i="112" s="1"/>
  <c r="B4687" i="112"/>
  <c r="A4687" i="112" s="1"/>
  <c r="B4688" i="112"/>
  <c r="A4688" i="112" s="1"/>
  <c r="B4689" i="112"/>
  <c r="A4689" i="112" s="1"/>
  <c r="B4690" i="112"/>
  <c r="A4690" i="112" s="1"/>
  <c r="B4691" i="112"/>
  <c r="A4691" i="112" s="1"/>
  <c r="A4692" i="112"/>
  <c r="B4692" i="112"/>
  <c r="B4693" i="112"/>
  <c r="A4693" i="112" s="1"/>
  <c r="B4694" i="112"/>
  <c r="A4694" i="112" s="1"/>
  <c r="A4695" i="112"/>
  <c r="B4695" i="112"/>
  <c r="B4696" i="112"/>
  <c r="A4696" i="112" s="1"/>
  <c r="B4697" i="112"/>
  <c r="A4697" i="112" s="1"/>
  <c r="B4698" i="112"/>
  <c r="A4698" i="112" s="1"/>
  <c r="B4699" i="112"/>
  <c r="A4699" i="112" s="1"/>
  <c r="B4700" i="112"/>
  <c r="A4700" i="112" s="1"/>
  <c r="B4701" i="112"/>
  <c r="A4701" i="112" s="1"/>
  <c r="B4702" i="112"/>
  <c r="A4702" i="112" s="1"/>
  <c r="B4703" i="112"/>
  <c r="A4703" i="112" s="1"/>
  <c r="A4704" i="112"/>
  <c r="B4704" i="112"/>
  <c r="B4705" i="112"/>
  <c r="A4705" i="112" s="1"/>
  <c r="B4706" i="112"/>
  <c r="A4706" i="112" s="1"/>
  <c r="B4707" i="112"/>
  <c r="A4707" i="112" s="1"/>
  <c r="B4708" i="112"/>
  <c r="A4708" i="112" s="1"/>
  <c r="B4709" i="112"/>
  <c r="A4709" i="112" s="1"/>
  <c r="B4710" i="112"/>
  <c r="A4710" i="112" s="1"/>
  <c r="A4711" i="112"/>
  <c r="B4711" i="112"/>
  <c r="B4712" i="112"/>
  <c r="A4712" i="112" s="1"/>
  <c r="B4713" i="112"/>
  <c r="A4713" i="112" s="1"/>
  <c r="B4714" i="112"/>
  <c r="A4714" i="112" s="1"/>
  <c r="B4715" i="112"/>
  <c r="A4715" i="112" s="1"/>
  <c r="A4716" i="112"/>
  <c r="B4716" i="112"/>
  <c r="B4717" i="112"/>
  <c r="A4717" i="112" s="1"/>
  <c r="B4718" i="112"/>
  <c r="A4718" i="112" s="1"/>
  <c r="A4719" i="112"/>
  <c r="B4719" i="112"/>
  <c r="B4720" i="112"/>
  <c r="A4720" i="112" s="1"/>
  <c r="B4721" i="112"/>
  <c r="A4721" i="112" s="1"/>
  <c r="B4722" i="112"/>
  <c r="A4722" i="112" s="1"/>
  <c r="B4723" i="112"/>
  <c r="A4723" i="112" s="1"/>
  <c r="B4724" i="112"/>
  <c r="A4724" i="112" s="1"/>
  <c r="B4725" i="112"/>
  <c r="A4725" i="112" s="1"/>
  <c r="B4726" i="112"/>
  <c r="A4726" i="112" s="1"/>
  <c r="B342" i="112"/>
  <c r="B35" i="109"/>
  <c r="B99" i="106" s="1"/>
  <c r="F24" i="109"/>
  <c r="D341" i="112"/>
  <c r="D5" i="112"/>
  <c r="D6" i="112"/>
  <c r="D7" i="112"/>
  <c r="D8" i="112"/>
  <c r="D9" i="112"/>
  <c r="D10" i="112"/>
  <c r="D11" i="112"/>
  <c r="D12" i="112"/>
  <c r="D13" i="112"/>
  <c r="D14" i="112"/>
  <c r="D15" i="112"/>
  <c r="D16" i="112"/>
  <c r="D17" i="112"/>
  <c r="D18" i="112"/>
  <c r="D19" i="112"/>
  <c r="D20" i="112"/>
  <c r="D21" i="112"/>
  <c r="D22" i="112"/>
  <c r="D23" i="112"/>
  <c r="D24" i="112"/>
  <c r="D25" i="112"/>
  <c r="D26" i="112"/>
  <c r="D27" i="112"/>
  <c r="D28" i="112"/>
  <c r="D29" i="112"/>
  <c r="D30" i="112"/>
  <c r="D31" i="112"/>
  <c r="D32" i="112"/>
  <c r="D33" i="112"/>
  <c r="D34" i="112"/>
  <c r="D35"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D67" i="112"/>
  <c r="D68" i="112"/>
  <c r="D69" i="112"/>
  <c r="D70" i="112"/>
  <c r="D71" i="112"/>
  <c r="D72" i="112"/>
  <c r="D73" i="112"/>
  <c r="D74" i="112"/>
  <c r="D75" i="112"/>
  <c r="D76" i="112"/>
  <c r="D77" i="112"/>
  <c r="D78" i="112"/>
  <c r="D79" i="112"/>
  <c r="D80" i="112"/>
  <c r="D81" i="112"/>
  <c r="D82" i="112"/>
  <c r="D83" i="112"/>
  <c r="D84" i="112"/>
  <c r="D85" i="112"/>
  <c r="D86" i="112"/>
  <c r="D87" i="112"/>
  <c r="D88" i="112"/>
  <c r="D89" i="112"/>
  <c r="D90" i="112"/>
  <c r="D91" i="112"/>
  <c r="D92" i="112"/>
  <c r="D93" i="112"/>
  <c r="D94" i="112"/>
  <c r="D95" i="112"/>
  <c r="D96" i="112"/>
  <c r="D97" i="112"/>
  <c r="D98" i="112"/>
  <c r="D99" i="112"/>
  <c r="D100" i="112"/>
  <c r="D101" i="112"/>
  <c r="D102" i="112"/>
  <c r="D103" i="112"/>
  <c r="D104" i="112"/>
  <c r="D105" i="112"/>
  <c r="D106" i="112"/>
  <c r="D107" i="112"/>
  <c r="D108" i="112"/>
  <c r="D109" i="112"/>
  <c r="D110" i="112"/>
  <c r="D111" i="112"/>
  <c r="D112" i="112"/>
  <c r="D113" i="112"/>
  <c r="D114" i="112"/>
  <c r="D115" i="112"/>
  <c r="D116" i="112"/>
  <c r="D117" i="112"/>
  <c r="D118" i="112"/>
  <c r="D119" i="112"/>
  <c r="D120" i="112"/>
  <c r="D121" i="112"/>
  <c r="D122" i="112"/>
  <c r="D123" i="112"/>
  <c r="D124" i="112"/>
  <c r="D125" i="112"/>
  <c r="D126" i="112"/>
  <c r="D127" i="112"/>
  <c r="D128" i="112"/>
  <c r="D129" i="112"/>
  <c r="D130" i="112"/>
  <c r="D131" i="112"/>
  <c r="D132" i="112"/>
  <c r="D133" i="112"/>
  <c r="D134" i="112"/>
  <c r="D135" i="112"/>
  <c r="D136" i="112"/>
  <c r="D137" i="112"/>
  <c r="D138" i="112"/>
  <c r="D139" i="112"/>
  <c r="D140" i="112"/>
  <c r="D141" i="112"/>
  <c r="D142" i="112"/>
  <c r="D143" i="112"/>
  <c r="D144" i="112"/>
  <c r="D145" i="112"/>
  <c r="D146" i="112"/>
  <c r="D147" i="112"/>
  <c r="D148" i="112"/>
  <c r="D149" i="112"/>
  <c r="D150" i="112"/>
  <c r="D151" i="112"/>
  <c r="D152" i="112"/>
  <c r="D153" i="112"/>
  <c r="D154" i="112"/>
  <c r="D155" i="112"/>
  <c r="D156" i="112"/>
  <c r="D157" i="112"/>
  <c r="D158" i="112"/>
  <c r="D159" i="112"/>
  <c r="D160" i="112"/>
  <c r="D161" i="112"/>
  <c r="D162" i="112"/>
  <c r="D163" i="112"/>
  <c r="D164" i="112"/>
  <c r="D165" i="112"/>
  <c r="D166" i="112"/>
  <c r="D167" i="112"/>
  <c r="D168" i="112"/>
  <c r="D169" i="112"/>
  <c r="D170" i="112"/>
  <c r="D171" i="112"/>
  <c r="D172" i="112"/>
  <c r="D173" i="112"/>
  <c r="D174" i="112"/>
  <c r="D175" i="112"/>
  <c r="D176" i="112"/>
  <c r="D177" i="112"/>
  <c r="D178" i="112"/>
  <c r="D179" i="112"/>
  <c r="D180" i="112"/>
  <c r="D181" i="112"/>
  <c r="D182" i="112"/>
  <c r="D183" i="112"/>
  <c r="D184" i="112"/>
  <c r="D185" i="112"/>
  <c r="D186" i="112"/>
  <c r="D187" i="112"/>
  <c r="D188" i="112"/>
  <c r="D189" i="112"/>
  <c r="D190" i="112"/>
  <c r="D191" i="112"/>
  <c r="D192" i="112"/>
  <c r="D193" i="112"/>
  <c r="D194" i="112"/>
  <c r="D195" i="112"/>
  <c r="D196" i="112"/>
  <c r="D197" i="112"/>
  <c r="D198" i="112"/>
  <c r="D199" i="112"/>
  <c r="D200" i="112"/>
  <c r="D201" i="112"/>
  <c r="D202" i="112"/>
  <c r="D203" i="112"/>
  <c r="D204" i="112"/>
  <c r="D205" i="112"/>
  <c r="D206" i="112"/>
  <c r="D207" i="112"/>
  <c r="D208" i="112"/>
  <c r="D209" i="112"/>
  <c r="D210" i="112"/>
  <c r="D211" i="112"/>
  <c r="D212" i="112"/>
  <c r="D213" i="112"/>
  <c r="D214" i="112"/>
  <c r="D215" i="112"/>
  <c r="D216" i="112"/>
  <c r="D217" i="112"/>
  <c r="D218" i="112"/>
  <c r="D219" i="112"/>
  <c r="D220" i="112"/>
  <c r="D221" i="112"/>
  <c r="D222" i="112"/>
  <c r="D223" i="112"/>
  <c r="D224" i="112"/>
  <c r="D225" i="112"/>
  <c r="D226" i="112"/>
  <c r="D227" i="112"/>
  <c r="D228" i="112"/>
  <c r="D229" i="112"/>
  <c r="D230" i="112"/>
  <c r="D231" i="112"/>
  <c r="D232" i="112"/>
  <c r="D233" i="112"/>
  <c r="D234" i="112"/>
  <c r="D235" i="112"/>
  <c r="D236" i="112"/>
  <c r="D237" i="112"/>
  <c r="D238" i="112"/>
  <c r="D239" i="112"/>
  <c r="D240" i="112"/>
  <c r="D241" i="112"/>
  <c r="D242" i="112"/>
  <c r="D243" i="112"/>
  <c r="D244" i="112"/>
  <c r="D245" i="112"/>
  <c r="D246" i="112"/>
  <c r="D247" i="112"/>
  <c r="D248" i="112"/>
  <c r="D249" i="112"/>
  <c r="D250" i="112"/>
  <c r="D251" i="112"/>
  <c r="D252" i="112"/>
  <c r="D253" i="112"/>
  <c r="D254" i="112"/>
  <c r="D255" i="112"/>
  <c r="D256" i="112"/>
  <c r="D257" i="112"/>
  <c r="D258" i="112"/>
  <c r="D259" i="112"/>
  <c r="D260" i="112"/>
  <c r="D261" i="112"/>
  <c r="D262" i="112"/>
  <c r="D263" i="112"/>
  <c r="D264" i="112"/>
  <c r="D265" i="112"/>
  <c r="D266" i="112"/>
  <c r="D267" i="112"/>
  <c r="D268" i="112"/>
  <c r="D269" i="112"/>
  <c r="D270" i="112"/>
  <c r="D271" i="112"/>
  <c r="D272" i="112"/>
  <c r="D273" i="112"/>
  <c r="D274" i="112"/>
  <c r="D275" i="112"/>
  <c r="D276" i="112"/>
  <c r="D277" i="112"/>
  <c r="D278" i="112"/>
  <c r="D279" i="112"/>
  <c r="D280" i="112"/>
  <c r="D281" i="112"/>
  <c r="D282" i="112"/>
  <c r="D283" i="112"/>
  <c r="D284" i="112"/>
  <c r="D285" i="112"/>
  <c r="D286" i="112"/>
  <c r="D287" i="112"/>
  <c r="D288" i="112"/>
  <c r="D289" i="112"/>
  <c r="D290" i="112"/>
  <c r="D291" i="112"/>
  <c r="D292" i="112"/>
  <c r="D293" i="112"/>
  <c r="D294" i="112"/>
  <c r="D295" i="112"/>
  <c r="D296" i="112"/>
  <c r="D297" i="112"/>
  <c r="D298" i="112"/>
  <c r="D299" i="112"/>
  <c r="D300" i="112"/>
  <c r="D301" i="112"/>
  <c r="D302" i="112"/>
  <c r="D303" i="112"/>
  <c r="D304" i="112"/>
  <c r="D305" i="112"/>
  <c r="D306" i="112"/>
  <c r="D307" i="112"/>
  <c r="D308" i="112"/>
  <c r="D309" i="112"/>
  <c r="D310" i="112"/>
  <c r="D311" i="112"/>
  <c r="D312" i="112"/>
  <c r="D313" i="112"/>
  <c r="D314" i="112"/>
  <c r="D315" i="112"/>
  <c r="D316" i="112"/>
  <c r="D317" i="112"/>
  <c r="D318" i="112"/>
  <c r="D319" i="112"/>
  <c r="D320" i="112"/>
  <c r="D321" i="112"/>
  <c r="D322" i="112"/>
  <c r="D323" i="112"/>
  <c r="D324" i="112"/>
  <c r="D325" i="112"/>
  <c r="D326" i="112"/>
  <c r="D327" i="112"/>
  <c r="D328" i="112"/>
  <c r="D329" i="112"/>
  <c r="D330" i="112"/>
  <c r="D331" i="112"/>
  <c r="D332" i="112"/>
  <c r="D333" i="112"/>
  <c r="D334" i="112"/>
  <c r="D335" i="112"/>
  <c r="D336" i="112"/>
  <c r="D337" i="112"/>
  <c r="D338" i="112"/>
  <c r="D339" i="112"/>
  <c r="D340" i="112"/>
  <c r="D4" i="112"/>
  <c r="D3" i="112"/>
  <c r="D2" i="112"/>
  <c r="C5" i="112"/>
  <c r="C6" i="112"/>
  <c r="C7" i="112"/>
  <c r="C8" i="112"/>
  <c r="C9" i="112"/>
  <c r="C10" i="112"/>
  <c r="C11" i="112"/>
  <c r="C12" i="112"/>
  <c r="C13" i="112"/>
  <c r="C14" i="112"/>
  <c r="C15" i="112"/>
  <c r="C16" i="112"/>
  <c r="C17" i="112"/>
  <c r="C18" i="112"/>
  <c r="C19" i="112"/>
  <c r="C20" i="112"/>
  <c r="C21" i="112"/>
  <c r="C22" i="112"/>
  <c r="C23" i="112"/>
  <c r="C24" i="112"/>
  <c r="C25" i="112"/>
  <c r="C26" i="112"/>
  <c r="C27" i="112"/>
  <c r="C28" i="112"/>
  <c r="C29" i="112"/>
  <c r="C30" i="112"/>
  <c r="C31" i="112"/>
  <c r="C32" i="112"/>
  <c r="C33" i="112"/>
  <c r="C34" i="112"/>
  <c r="C35" i="112"/>
  <c r="C36" i="112"/>
  <c r="C37" i="112"/>
  <c r="C38" i="112"/>
  <c r="C39" i="112"/>
  <c r="C40" i="112"/>
  <c r="C41" i="112"/>
  <c r="C42" i="112"/>
  <c r="C43" i="112"/>
  <c r="C44" i="112"/>
  <c r="C45" i="112"/>
  <c r="C46" i="112"/>
  <c r="C47" i="112"/>
  <c r="C48" i="112"/>
  <c r="C49" i="112"/>
  <c r="C50" i="112"/>
  <c r="C51" i="112"/>
  <c r="C52" i="112"/>
  <c r="C53" i="112"/>
  <c r="C54" i="112"/>
  <c r="C55" i="112"/>
  <c r="C56" i="112"/>
  <c r="C57" i="112"/>
  <c r="C58" i="112"/>
  <c r="C59" i="112"/>
  <c r="C60" i="112"/>
  <c r="C61" i="112"/>
  <c r="C62" i="112"/>
  <c r="C63" i="112"/>
  <c r="C64" i="112"/>
  <c r="C65" i="112"/>
  <c r="C66" i="112"/>
  <c r="C67" i="112"/>
  <c r="C68" i="112"/>
  <c r="C69" i="112"/>
  <c r="C70" i="112"/>
  <c r="C71" i="112"/>
  <c r="C72" i="112"/>
  <c r="C73" i="112"/>
  <c r="C74" i="112"/>
  <c r="C75" i="112"/>
  <c r="C76" i="112"/>
  <c r="C77" i="112"/>
  <c r="C78" i="112"/>
  <c r="C79" i="112"/>
  <c r="C80" i="112"/>
  <c r="C81" i="112"/>
  <c r="C82" i="112"/>
  <c r="C83" i="112"/>
  <c r="C84" i="112"/>
  <c r="C85" i="112"/>
  <c r="C86" i="112"/>
  <c r="C87" i="112"/>
  <c r="C88" i="112"/>
  <c r="C89" i="112"/>
  <c r="C90" i="112"/>
  <c r="C91" i="112"/>
  <c r="C92" i="112"/>
  <c r="C93" i="112"/>
  <c r="C94" i="112"/>
  <c r="C95" i="112"/>
  <c r="C96" i="112"/>
  <c r="C97" i="112"/>
  <c r="C98" i="112"/>
  <c r="C99" i="112"/>
  <c r="C100" i="112"/>
  <c r="C101" i="112"/>
  <c r="C102" i="112"/>
  <c r="C103" i="112"/>
  <c r="C104" i="112"/>
  <c r="C105" i="112"/>
  <c r="C106" i="112"/>
  <c r="C107" i="112"/>
  <c r="C108" i="112"/>
  <c r="C109" i="112"/>
  <c r="C110" i="112"/>
  <c r="C111" i="112"/>
  <c r="C112" i="112"/>
  <c r="C113" i="112"/>
  <c r="C114" i="112"/>
  <c r="C115" i="112"/>
  <c r="C116" i="112"/>
  <c r="C117" i="112"/>
  <c r="C118" i="112"/>
  <c r="C119" i="112"/>
  <c r="C120" i="112"/>
  <c r="C121" i="112"/>
  <c r="C122" i="112"/>
  <c r="C123" i="112"/>
  <c r="C124" i="112"/>
  <c r="C125" i="112"/>
  <c r="C126" i="112"/>
  <c r="C127" i="112"/>
  <c r="C128" i="112"/>
  <c r="C129" i="112"/>
  <c r="C130" i="112"/>
  <c r="C131" i="112"/>
  <c r="C132" i="112"/>
  <c r="C133" i="112"/>
  <c r="C134" i="112"/>
  <c r="C135" i="112"/>
  <c r="C136" i="112"/>
  <c r="C137" i="112"/>
  <c r="C138" i="112"/>
  <c r="C139" i="112"/>
  <c r="C140" i="112"/>
  <c r="C141" i="112"/>
  <c r="C142" i="112"/>
  <c r="C143" i="112"/>
  <c r="C144" i="112"/>
  <c r="C145" i="112"/>
  <c r="C146" i="112"/>
  <c r="C147" i="112"/>
  <c r="C148" i="112"/>
  <c r="C149" i="112"/>
  <c r="C150" i="112"/>
  <c r="C151" i="112"/>
  <c r="C152" i="112"/>
  <c r="C153" i="112"/>
  <c r="C154" i="112"/>
  <c r="C155" i="112"/>
  <c r="C156" i="112"/>
  <c r="C157" i="112"/>
  <c r="C158" i="112"/>
  <c r="C159" i="112"/>
  <c r="C160" i="112"/>
  <c r="C161" i="112"/>
  <c r="C162" i="112"/>
  <c r="C163" i="112"/>
  <c r="C164" i="112"/>
  <c r="C165" i="112"/>
  <c r="C166" i="112"/>
  <c r="C167" i="112"/>
  <c r="C168" i="112"/>
  <c r="C169" i="112"/>
  <c r="C170" i="112"/>
  <c r="C171" i="112"/>
  <c r="C172" i="112"/>
  <c r="C173" i="112"/>
  <c r="C174" i="112"/>
  <c r="C175" i="112"/>
  <c r="C176" i="112"/>
  <c r="C177" i="112"/>
  <c r="C178" i="112"/>
  <c r="C179" i="112"/>
  <c r="C180" i="112"/>
  <c r="C181" i="112"/>
  <c r="C182" i="112"/>
  <c r="C183" i="112"/>
  <c r="C184" i="112"/>
  <c r="C185" i="112"/>
  <c r="C186" i="112"/>
  <c r="C187" i="112"/>
  <c r="C188" i="112"/>
  <c r="C189" i="112"/>
  <c r="C190" i="112"/>
  <c r="C191" i="112"/>
  <c r="C192" i="112"/>
  <c r="C193" i="112"/>
  <c r="C194" i="112"/>
  <c r="C195" i="112"/>
  <c r="C196" i="112"/>
  <c r="C197" i="112"/>
  <c r="C198" i="112"/>
  <c r="C199" i="112"/>
  <c r="C200" i="112"/>
  <c r="C201" i="112"/>
  <c r="C202" i="112"/>
  <c r="C203" i="112"/>
  <c r="C204" i="112"/>
  <c r="C205" i="112"/>
  <c r="C206" i="112"/>
  <c r="C207" i="112"/>
  <c r="C208" i="112"/>
  <c r="C209" i="112"/>
  <c r="C210" i="112"/>
  <c r="C211" i="112"/>
  <c r="C212" i="112"/>
  <c r="C213" i="112"/>
  <c r="C214" i="112"/>
  <c r="C215" i="112"/>
  <c r="C216" i="112"/>
  <c r="C217" i="112"/>
  <c r="C218" i="112"/>
  <c r="C219" i="112"/>
  <c r="C220" i="112"/>
  <c r="C221" i="112"/>
  <c r="C222" i="112"/>
  <c r="C223" i="112"/>
  <c r="C224" i="112"/>
  <c r="C225" i="112"/>
  <c r="C226" i="112"/>
  <c r="C227" i="112"/>
  <c r="C228" i="112"/>
  <c r="C229" i="112"/>
  <c r="C230" i="112"/>
  <c r="C231" i="112"/>
  <c r="C232" i="112"/>
  <c r="C233" i="112"/>
  <c r="C234" i="112"/>
  <c r="C235" i="112"/>
  <c r="C236" i="112"/>
  <c r="C237" i="112"/>
  <c r="C238" i="112"/>
  <c r="C239" i="112"/>
  <c r="C240" i="112"/>
  <c r="C241" i="112"/>
  <c r="C242" i="112"/>
  <c r="C243" i="112"/>
  <c r="C244" i="112"/>
  <c r="C245" i="112"/>
  <c r="C246" i="112"/>
  <c r="C247" i="112"/>
  <c r="C248" i="112"/>
  <c r="C249" i="112"/>
  <c r="C250" i="112"/>
  <c r="C251" i="112"/>
  <c r="C252" i="112"/>
  <c r="C253" i="112"/>
  <c r="C254" i="112"/>
  <c r="C255" i="112"/>
  <c r="C256" i="112"/>
  <c r="C257" i="112"/>
  <c r="C258" i="112"/>
  <c r="C259" i="112"/>
  <c r="C260" i="112"/>
  <c r="C261" i="112"/>
  <c r="C262" i="112"/>
  <c r="C263" i="112"/>
  <c r="C264" i="112"/>
  <c r="C265" i="112"/>
  <c r="C266" i="112"/>
  <c r="C267" i="112"/>
  <c r="C268" i="112"/>
  <c r="C269" i="112"/>
  <c r="C270" i="112"/>
  <c r="C271" i="112"/>
  <c r="C272" i="112"/>
  <c r="C273" i="112"/>
  <c r="C274" i="112"/>
  <c r="C275" i="112"/>
  <c r="C276" i="112"/>
  <c r="C277" i="112"/>
  <c r="C278" i="112"/>
  <c r="C279" i="112"/>
  <c r="C280" i="112"/>
  <c r="C281" i="112"/>
  <c r="C282" i="112"/>
  <c r="C283" i="112"/>
  <c r="C284" i="112"/>
  <c r="C285" i="112"/>
  <c r="C286" i="112"/>
  <c r="C287" i="112"/>
  <c r="C288" i="112"/>
  <c r="C289" i="112"/>
  <c r="C290" i="112"/>
  <c r="C291" i="112"/>
  <c r="C292" i="112"/>
  <c r="C293" i="112"/>
  <c r="C294" i="112"/>
  <c r="C295" i="112"/>
  <c r="C296" i="112"/>
  <c r="C297" i="112"/>
  <c r="C298" i="112"/>
  <c r="C299" i="112"/>
  <c r="C300" i="112"/>
  <c r="C301" i="112"/>
  <c r="C302" i="112"/>
  <c r="C303" i="112"/>
  <c r="C304" i="112"/>
  <c r="C305" i="112"/>
  <c r="C306" i="112"/>
  <c r="C307" i="112"/>
  <c r="C308" i="112"/>
  <c r="C309" i="112"/>
  <c r="C310" i="112"/>
  <c r="C311" i="112"/>
  <c r="C312" i="112"/>
  <c r="C313" i="112"/>
  <c r="C314" i="112"/>
  <c r="C315" i="112"/>
  <c r="C316" i="112"/>
  <c r="C317" i="112"/>
  <c r="C318" i="112"/>
  <c r="C319" i="112"/>
  <c r="C320" i="112"/>
  <c r="C321" i="112"/>
  <c r="C322" i="112"/>
  <c r="C323" i="112"/>
  <c r="C324" i="112"/>
  <c r="C325" i="112"/>
  <c r="C326" i="112"/>
  <c r="C327" i="112"/>
  <c r="C328" i="112"/>
  <c r="C329" i="112"/>
  <c r="C330" i="112"/>
  <c r="C331" i="112"/>
  <c r="C332" i="112"/>
  <c r="C333" i="112"/>
  <c r="C334" i="112"/>
  <c r="C335" i="112"/>
  <c r="C336" i="112"/>
  <c r="C337" i="112"/>
  <c r="C338" i="112"/>
  <c r="C339" i="112"/>
  <c r="C340" i="112"/>
  <c r="C341" i="112"/>
  <c r="C4" i="112"/>
  <c r="C3" i="112"/>
  <c r="C2" i="112"/>
  <c r="F28" i="109" l="1"/>
  <c r="B39" i="109" s="1"/>
  <c r="B100" i="106" s="1"/>
  <c r="F21" i="109"/>
  <c r="B32" i="109" s="1"/>
  <c r="F22" i="109"/>
  <c r="B33" i="109" s="1"/>
  <c r="B98" i="106" s="1"/>
  <c r="F23" i="109"/>
  <c r="B34" i="109" s="1"/>
  <c r="B97" i="106" s="1"/>
  <c r="F25" i="109"/>
  <c r="B36" i="109" s="1"/>
  <c r="B102" i="106" s="1"/>
  <c r="F26" i="109"/>
  <c r="B37" i="109" s="1"/>
  <c r="B103" i="106" s="1"/>
  <c r="F27" i="109"/>
  <c r="B38" i="109" s="1"/>
  <c r="B96" i="106" s="1"/>
  <c r="F20" i="109"/>
  <c r="B31" i="109" s="1"/>
  <c r="B104" i="106" s="1"/>
  <c r="A342" i="112"/>
  <c r="B29" i="106"/>
  <c r="C29" i="106" s="1"/>
  <c r="B4" i="106"/>
  <c r="C4" i="106" s="1"/>
  <c r="B5" i="106"/>
  <c r="C5" i="106" s="1"/>
  <c r="B6" i="106"/>
  <c r="C6" i="106" s="1"/>
  <c r="B7" i="106"/>
  <c r="C7" i="106" s="1"/>
  <c r="B8" i="106"/>
  <c r="C8" i="106" s="1"/>
  <c r="B9" i="106"/>
  <c r="C9" i="106" s="1"/>
  <c r="B10" i="106"/>
  <c r="C10" i="106" s="1"/>
  <c r="B11" i="106"/>
  <c r="C11" i="106" s="1"/>
  <c r="B12" i="106"/>
  <c r="C12" i="106" s="1"/>
  <c r="B13" i="106"/>
  <c r="C13" i="106" s="1"/>
  <c r="B14" i="106"/>
  <c r="C14" i="106" s="1"/>
  <c r="B15" i="106"/>
  <c r="C15" i="106" s="1"/>
  <c r="B16" i="106"/>
  <c r="C16" i="106" s="1"/>
  <c r="B17" i="106"/>
  <c r="C17" i="106" s="1"/>
  <c r="B18" i="106"/>
  <c r="C18" i="106" s="1"/>
  <c r="B19" i="106"/>
  <c r="C19" i="106" s="1"/>
  <c r="B20" i="106"/>
  <c r="C20" i="106" s="1"/>
  <c r="B21" i="106"/>
  <c r="C21" i="106" s="1"/>
  <c r="B22" i="106"/>
  <c r="C22" i="106" s="1"/>
  <c r="B23" i="106"/>
  <c r="C23" i="106" s="1"/>
  <c r="B24" i="106"/>
  <c r="C24" i="106" s="1"/>
  <c r="B25" i="106"/>
  <c r="C25" i="106" s="1"/>
  <c r="B26" i="106"/>
  <c r="C26" i="106" s="1"/>
  <c r="B27" i="106"/>
  <c r="C27" i="106" s="1"/>
  <c r="B28" i="106"/>
  <c r="C28" i="106" s="1"/>
  <c r="B30" i="106"/>
  <c r="C30" i="106" s="1"/>
  <c r="B31" i="106"/>
  <c r="C31" i="106" s="1"/>
  <c r="B32" i="106"/>
  <c r="C32" i="106" s="1"/>
  <c r="B33" i="106"/>
  <c r="C33" i="106" s="1"/>
  <c r="B34" i="106"/>
  <c r="C34" i="106" s="1"/>
  <c r="B35" i="106"/>
  <c r="C35" i="106" s="1"/>
  <c r="B36" i="106"/>
  <c r="C36" i="106" s="1"/>
  <c r="B37" i="106"/>
  <c r="C37" i="106" s="1"/>
  <c r="B38" i="106"/>
  <c r="C38" i="106" s="1"/>
  <c r="B39" i="106"/>
  <c r="C39" i="106" s="1"/>
  <c r="B40" i="106"/>
  <c r="C40" i="106" s="1"/>
  <c r="B41" i="106"/>
  <c r="C41" i="106" s="1"/>
  <c r="B42" i="106"/>
  <c r="C42" i="106" s="1"/>
  <c r="B43" i="106"/>
  <c r="C43" i="106" s="1"/>
  <c r="B44" i="106"/>
  <c r="C44" i="106" s="1"/>
  <c r="B45" i="106"/>
  <c r="C45" i="106" s="1"/>
  <c r="B46" i="106"/>
  <c r="C46" i="106" s="1"/>
  <c r="B47" i="106"/>
  <c r="C47" i="106" s="1"/>
  <c r="B48" i="106"/>
  <c r="C48" i="106" s="1"/>
  <c r="B49" i="106"/>
  <c r="C49" i="106" s="1"/>
  <c r="B50" i="106"/>
  <c r="C50" i="106" s="1"/>
  <c r="B51" i="106"/>
  <c r="C51" i="106" s="1"/>
  <c r="B52" i="106"/>
  <c r="C52" i="106" s="1"/>
  <c r="B53" i="106"/>
  <c r="C53" i="106" s="1"/>
  <c r="B54" i="106"/>
  <c r="C54" i="106" s="1"/>
  <c r="B55" i="106"/>
  <c r="C55" i="106" s="1"/>
  <c r="B56" i="106"/>
  <c r="C56" i="106" s="1"/>
  <c r="B57" i="106"/>
  <c r="C57" i="106" s="1"/>
  <c r="B58" i="106"/>
  <c r="C58" i="106" s="1"/>
  <c r="B59" i="106"/>
  <c r="C59" i="106" s="1"/>
  <c r="B60" i="106"/>
  <c r="C60" i="106" s="1"/>
  <c r="B61" i="106"/>
  <c r="C61" i="106" s="1"/>
  <c r="B62" i="106"/>
  <c r="C62" i="106" s="1"/>
  <c r="B63" i="106"/>
  <c r="C63" i="106" s="1"/>
  <c r="B64" i="106"/>
  <c r="C64" i="106" s="1"/>
  <c r="B65" i="106"/>
  <c r="C65" i="106" s="1"/>
  <c r="B66" i="106"/>
  <c r="C66" i="106" s="1"/>
  <c r="B67" i="106"/>
  <c r="B68" i="106"/>
  <c r="C68" i="106" s="1"/>
  <c r="B69" i="106"/>
  <c r="C69" i="106" s="1"/>
  <c r="C70" i="106"/>
  <c r="B71" i="106"/>
  <c r="C71" i="106" s="1"/>
  <c r="B73" i="106"/>
  <c r="C73" i="106"/>
  <c r="C75" i="106"/>
  <c r="C76" i="106"/>
  <c r="B77" i="106"/>
  <c r="C77" i="106" s="1"/>
  <c r="B36" i="105"/>
  <c r="B37" i="105"/>
  <c r="B38" i="105"/>
  <c r="B39" i="105" s="1"/>
  <c r="B40" i="105"/>
  <c r="B60" i="105"/>
  <c r="B61" i="105"/>
  <c r="B62" i="105"/>
  <c r="B64" i="105"/>
  <c r="B72" i="105"/>
  <c r="B73" i="105"/>
  <c r="B74" i="105"/>
  <c r="B76" i="105"/>
  <c r="B84" i="105"/>
  <c r="B85" i="105"/>
  <c r="B86" i="105"/>
  <c r="B88" i="105"/>
  <c r="B3" i="112"/>
  <c r="A3" i="112" s="1"/>
  <c r="B4" i="112"/>
  <c r="A4" i="112" s="1"/>
  <c r="A5" i="112"/>
  <c r="A6" i="112"/>
  <c r="A7" i="112"/>
  <c r="A8" i="112"/>
  <c r="B9" i="112"/>
  <c r="B10" i="112"/>
  <c r="B11" i="112"/>
  <c r="A11" i="112" s="1"/>
  <c r="B12" i="112"/>
  <c r="A12" i="112" s="1"/>
  <c r="B13" i="112"/>
  <c r="A13" i="112" s="1"/>
  <c r="B14" i="112"/>
  <c r="A14" i="112" s="1"/>
  <c r="B15" i="112"/>
  <c r="A15" i="112" s="1"/>
  <c r="B16" i="112"/>
  <c r="A16" i="112" s="1"/>
  <c r="B17" i="112"/>
  <c r="A17" i="112" s="1"/>
  <c r="B18" i="112"/>
  <c r="A18" i="112" s="1"/>
  <c r="B19" i="112"/>
  <c r="A19" i="112" s="1"/>
  <c r="B20" i="112"/>
  <c r="A20" i="112" s="1"/>
  <c r="B21" i="112"/>
  <c r="A21" i="112" s="1"/>
  <c r="B22" i="112"/>
  <c r="A22" i="112" s="1"/>
  <c r="B23" i="112"/>
  <c r="A23" i="112" s="1"/>
  <c r="B24" i="112"/>
  <c r="A24" i="112" s="1"/>
  <c r="B25" i="112"/>
  <c r="A25" i="112" s="1"/>
  <c r="B26" i="112"/>
  <c r="A26" i="112" s="1"/>
  <c r="B27" i="112"/>
  <c r="A27" i="112" s="1"/>
  <c r="B28" i="112"/>
  <c r="A28" i="112" s="1"/>
  <c r="B29" i="112"/>
  <c r="A29" i="112" s="1"/>
  <c r="B30" i="112"/>
  <c r="A30" i="112" s="1"/>
  <c r="B31" i="112"/>
  <c r="A31" i="112" s="1"/>
  <c r="B32" i="112"/>
  <c r="B33" i="112"/>
  <c r="A33" i="112" s="1"/>
  <c r="B34" i="112"/>
  <c r="A34" i="112" s="1"/>
  <c r="B35" i="112"/>
  <c r="A35" i="112" s="1"/>
  <c r="B36" i="112"/>
  <c r="A36" i="112" s="1"/>
  <c r="B37" i="112"/>
  <c r="A37" i="112" s="1"/>
  <c r="B38" i="112"/>
  <c r="A38" i="112" s="1"/>
  <c r="B39" i="112"/>
  <c r="A39" i="112" s="1"/>
  <c r="B40" i="112"/>
  <c r="A40" i="112" s="1"/>
  <c r="B41" i="112"/>
  <c r="A41" i="112" s="1"/>
  <c r="B42" i="112"/>
  <c r="A42" i="112" s="1"/>
  <c r="B43" i="112"/>
  <c r="A43" i="112" s="1"/>
  <c r="B44" i="112"/>
  <c r="A44" i="112" s="1"/>
  <c r="B45" i="112"/>
  <c r="A45" i="112" s="1"/>
  <c r="B46" i="112"/>
  <c r="A46" i="112" s="1"/>
  <c r="B47" i="112"/>
  <c r="A47" i="112" s="1"/>
  <c r="B48" i="112"/>
  <c r="A48" i="112" s="1"/>
  <c r="B49" i="112"/>
  <c r="A49" i="112" s="1"/>
  <c r="B50" i="112"/>
  <c r="A50" i="112" s="1"/>
  <c r="B51" i="112"/>
  <c r="A51" i="112" s="1"/>
  <c r="B52" i="112"/>
  <c r="A52" i="112" s="1"/>
  <c r="B53" i="112"/>
  <c r="A53" i="112" s="1"/>
  <c r="B54" i="112"/>
  <c r="A54" i="112" s="1"/>
  <c r="B55" i="112"/>
  <c r="A55" i="112" s="1"/>
  <c r="B56" i="112"/>
  <c r="A56" i="112" s="1"/>
  <c r="B57" i="112"/>
  <c r="A57" i="112" s="1"/>
  <c r="B58" i="112"/>
  <c r="A58" i="112" s="1"/>
  <c r="B59" i="112"/>
  <c r="A59" i="112" s="1"/>
  <c r="B60" i="112"/>
  <c r="A60" i="112" s="1"/>
  <c r="B61" i="112"/>
  <c r="A61" i="112" s="1"/>
  <c r="B62" i="112"/>
  <c r="A62" i="112" s="1"/>
  <c r="B63" i="112"/>
  <c r="A63" i="112" s="1"/>
  <c r="B64" i="112"/>
  <c r="A64" i="112" s="1"/>
  <c r="B65" i="112"/>
  <c r="A65" i="112" s="1"/>
  <c r="B66" i="112"/>
  <c r="A66" i="112" s="1"/>
  <c r="B67" i="112"/>
  <c r="A67" i="112" s="1"/>
  <c r="B68" i="112"/>
  <c r="A68" i="112" s="1"/>
  <c r="B69" i="112"/>
  <c r="A69" i="112" s="1"/>
  <c r="B70" i="112"/>
  <c r="A70" i="112" s="1"/>
  <c r="B71" i="112"/>
  <c r="A71" i="112" s="1"/>
  <c r="B72" i="112"/>
  <c r="A72" i="112" s="1"/>
  <c r="B73" i="112"/>
  <c r="A73" i="112" s="1"/>
  <c r="B74" i="112"/>
  <c r="A74" i="112" s="1"/>
  <c r="B75" i="112"/>
  <c r="A75" i="112" s="1"/>
  <c r="B76" i="112"/>
  <c r="A76" i="112" s="1"/>
  <c r="B77" i="112"/>
  <c r="A77" i="112" s="1"/>
  <c r="B78" i="112"/>
  <c r="A78" i="112" s="1"/>
  <c r="B79" i="112"/>
  <c r="A79" i="112" s="1"/>
  <c r="B80" i="112"/>
  <c r="A80" i="112" s="1"/>
  <c r="B81" i="112"/>
  <c r="A81" i="112" s="1"/>
  <c r="B82" i="112"/>
  <c r="A82" i="112" s="1"/>
  <c r="B83" i="112"/>
  <c r="A83" i="112" s="1"/>
  <c r="B84" i="112"/>
  <c r="A84" i="112" s="1"/>
  <c r="B85" i="112"/>
  <c r="A85" i="112" s="1"/>
  <c r="B86" i="112"/>
  <c r="A86" i="112" s="1"/>
  <c r="B87" i="112"/>
  <c r="A87" i="112" s="1"/>
  <c r="B88" i="112"/>
  <c r="A88" i="112" s="1"/>
  <c r="B89" i="112"/>
  <c r="A89" i="112" s="1"/>
  <c r="B90" i="112"/>
  <c r="A90" i="112" s="1"/>
  <c r="B91" i="112"/>
  <c r="A91" i="112" s="1"/>
  <c r="B92" i="112"/>
  <c r="A92" i="112" s="1"/>
  <c r="B93" i="112"/>
  <c r="A93" i="112" s="1"/>
  <c r="B94" i="112"/>
  <c r="A94" i="112" s="1"/>
  <c r="B95" i="112"/>
  <c r="A95" i="112" s="1"/>
  <c r="B96" i="112"/>
  <c r="A96" i="112" s="1"/>
  <c r="B97" i="112"/>
  <c r="A97" i="112" s="1"/>
  <c r="B98" i="112"/>
  <c r="A98" i="112" s="1"/>
  <c r="B99" i="112"/>
  <c r="A99" i="112" s="1"/>
  <c r="B100" i="112"/>
  <c r="A100" i="112" s="1"/>
  <c r="B101" i="112"/>
  <c r="A101" i="112" s="1"/>
  <c r="B102" i="112"/>
  <c r="A102" i="112" s="1"/>
  <c r="B103" i="112"/>
  <c r="A103" i="112" s="1"/>
  <c r="B104" i="112"/>
  <c r="A104" i="112" s="1"/>
  <c r="B105" i="112"/>
  <c r="A105" i="112" s="1"/>
  <c r="B106" i="112"/>
  <c r="A106" i="112" s="1"/>
  <c r="B107" i="112"/>
  <c r="A107" i="112" s="1"/>
  <c r="B108" i="112"/>
  <c r="A108" i="112" s="1"/>
  <c r="B109" i="112"/>
  <c r="A109" i="112" s="1"/>
  <c r="B110" i="112"/>
  <c r="A110" i="112" s="1"/>
  <c r="B111" i="112"/>
  <c r="A111" i="112" s="1"/>
  <c r="B112" i="112"/>
  <c r="A112" i="112" s="1"/>
  <c r="B113" i="112"/>
  <c r="A113" i="112" s="1"/>
  <c r="B114" i="112"/>
  <c r="A114" i="112" s="1"/>
  <c r="B115" i="112"/>
  <c r="A115" i="112" s="1"/>
  <c r="B116" i="112"/>
  <c r="A116" i="112" s="1"/>
  <c r="B117" i="112"/>
  <c r="A117" i="112" s="1"/>
  <c r="B118" i="112"/>
  <c r="A118" i="112" s="1"/>
  <c r="B119" i="112"/>
  <c r="A119" i="112" s="1"/>
  <c r="B120" i="112"/>
  <c r="A120" i="112" s="1"/>
  <c r="B121" i="112"/>
  <c r="A121" i="112" s="1"/>
  <c r="B122" i="112"/>
  <c r="B123" i="112"/>
  <c r="A123" i="112" s="1"/>
  <c r="B124" i="112"/>
  <c r="A124" i="112" s="1"/>
  <c r="B125" i="112"/>
  <c r="A125" i="112" s="1"/>
  <c r="B126" i="112"/>
  <c r="A126" i="112" s="1"/>
  <c r="B127" i="112"/>
  <c r="A127" i="112" s="1"/>
  <c r="B128" i="112"/>
  <c r="A128" i="112" s="1"/>
  <c r="B129" i="112"/>
  <c r="A129" i="112" s="1"/>
  <c r="B130" i="112"/>
  <c r="A130" i="112" s="1"/>
  <c r="B131" i="112"/>
  <c r="A131" i="112" s="1"/>
  <c r="B132" i="112"/>
  <c r="A132" i="112" s="1"/>
  <c r="B133" i="112"/>
  <c r="A133" i="112" s="1"/>
  <c r="B134" i="112"/>
  <c r="A134" i="112" s="1"/>
  <c r="B135" i="112"/>
  <c r="A135" i="112" s="1"/>
  <c r="B136" i="112"/>
  <c r="A136" i="112" s="1"/>
  <c r="B137" i="112"/>
  <c r="A137" i="112" s="1"/>
  <c r="B138" i="112"/>
  <c r="A138" i="112" s="1"/>
  <c r="B139" i="112"/>
  <c r="A139" i="112" s="1"/>
  <c r="B140" i="112"/>
  <c r="A140" i="112" s="1"/>
  <c r="B141" i="112"/>
  <c r="A141" i="112" s="1"/>
  <c r="B142" i="112"/>
  <c r="A142" i="112" s="1"/>
  <c r="B143" i="112"/>
  <c r="A143" i="112" s="1"/>
  <c r="B144" i="112"/>
  <c r="A144" i="112" s="1"/>
  <c r="B145" i="112"/>
  <c r="A145" i="112" s="1"/>
  <c r="B146" i="112"/>
  <c r="A146" i="112" s="1"/>
  <c r="B147" i="112"/>
  <c r="A147" i="112" s="1"/>
  <c r="B148" i="112"/>
  <c r="A148" i="112" s="1"/>
  <c r="B149" i="112"/>
  <c r="A149" i="112" s="1"/>
  <c r="B150" i="112"/>
  <c r="A150" i="112" s="1"/>
  <c r="B151" i="112"/>
  <c r="A151" i="112" s="1"/>
  <c r="B152" i="112"/>
  <c r="A152" i="112" s="1"/>
  <c r="B153" i="112"/>
  <c r="A153" i="112" s="1"/>
  <c r="B154" i="112"/>
  <c r="A154" i="112" s="1"/>
  <c r="B155" i="112"/>
  <c r="A155" i="112" s="1"/>
  <c r="B156" i="112"/>
  <c r="A156" i="112" s="1"/>
  <c r="B157" i="112"/>
  <c r="A157" i="112" s="1"/>
  <c r="B158" i="112"/>
  <c r="A158" i="112" s="1"/>
  <c r="B159" i="112"/>
  <c r="A159" i="112" s="1"/>
  <c r="B160" i="112"/>
  <c r="A160" i="112" s="1"/>
  <c r="B161" i="112"/>
  <c r="A161" i="112" s="1"/>
  <c r="B162" i="112"/>
  <c r="A162" i="112" s="1"/>
  <c r="B163" i="112"/>
  <c r="A163" i="112" s="1"/>
  <c r="B164" i="112"/>
  <c r="A164" i="112" s="1"/>
  <c r="B165" i="112"/>
  <c r="A165" i="112" s="1"/>
  <c r="B166" i="112"/>
  <c r="A166" i="112" s="1"/>
  <c r="B167" i="112"/>
  <c r="A167" i="112" s="1"/>
  <c r="B168" i="112"/>
  <c r="A168" i="112" s="1"/>
  <c r="B169" i="112"/>
  <c r="A169" i="112" s="1"/>
  <c r="B170" i="112"/>
  <c r="A170" i="112" s="1"/>
  <c r="B171" i="112"/>
  <c r="A171" i="112" s="1"/>
  <c r="B172" i="112"/>
  <c r="A172" i="112" s="1"/>
  <c r="B173" i="112"/>
  <c r="A173" i="112" s="1"/>
  <c r="B174" i="112"/>
  <c r="A174" i="112" s="1"/>
  <c r="B175" i="112"/>
  <c r="A175" i="112" s="1"/>
  <c r="B176" i="112"/>
  <c r="A176" i="112" s="1"/>
  <c r="B177" i="112"/>
  <c r="A177" i="112" s="1"/>
  <c r="B178" i="112"/>
  <c r="A178" i="112" s="1"/>
  <c r="B179" i="112"/>
  <c r="A179" i="112" s="1"/>
  <c r="B180" i="112"/>
  <c r="A180" i="112" s="1"/>
  <c r="B181" i="112"/>
  <c r="A181" i="112" s="1"/>
  <c r="B182" i="112"/>
  <c r="A182" i="112" s="1"/>
  <c r="B183" i="112"/>
  <c r="A183" i="112" s="1"/>
  <c r="B184" i="112"/>
  <c r="A184" i="112" s="1"/>
  <c r="B185" i="112"/>
  <c r="A185" i="112" s="1"/>
  <c r="B186" i="112"/>
  <c r="A186" i="112" s="1"/>
  <c r="B187" i="112"/>
  <c r="A187" i="112" s="1"/>
  <c r="B188" i="112"/>
  <c r="A188" i="112" s="1"/>
  <c r="B189" i="112"/>
  <c r="A189" i="112" s="1"/>
  <c r="B190" i="112"/>
  <c r="A190" i="112" s="1"/>
  <c r="B191" i="112"/>
  <c r="A191" i="112" s="1"/>
  <c r="B192" i="112"/>
  <c r="A192" i="112" s="1"/>
  <c r="B193" i="112"/>
  <c r="A193" i="112" s="1"/>
  <c r="B194" i="112"/>
  <c r="A194" i="112" s="1"/>
  <c r="B195" i="112"/>
  <c r="A195" i="112" s="1"/>
  <c r="B196" i="112"/>
  <c r="A196" i="112" s="1"/>
  <c r="B197" i="112"/>
  <c r="A197" i="112" s="1"/>
  <c r="B198" i="112"/>
  <c r="A198" i="112" s="1"/>
  <c r="B199" i="112"/>
  <c r="A199" i="112" s="1"/>
  <c r="B200" i="112"/>
  <c r="A200" i="112" s="1"/>
  <c r="B201" i="112"/>
  <c r="A201" i="112" s="1"/>
  <c r="B202" i="112"/>
  <c r="A202" i="112" s="1"/>
  <c r="B203" i="112"/>
  <c r="A203" i="112" s="1"/>
  <c r="B204" i="112"/>
  <c r="A204" i="112" s="1"/>
  <c r="B205" i="112"/>
  <c r="A205" i="112" s="1"/>
  <c r="B206" i="112"/>
  <c r="A206" i="112" s="1"/>
  <c r="B207" i="112"/>
  <c r="A207" i="112" s="1"/>
  <c r="B208" i="112"/>
  <c r="A208" i="112" s="1"/>
  <c r="B209" i="112"/>
  <c r="A209" i="112" s="1"/>
  <c r="B210" i="112"/>
  <c r="B211" i="112"/>
  <c r="A211" i="112" s="1"/>
  <c r="B212" i="112"/>
  <c r="A212" i="112" s="1"/>
  <c r="B213" i="112"/>
  <c r="A213" i="112" s="1"/>
  <c r="B214" i="112"/>
  <c r="A214" i="112" s="1"/>
  <c r="B215" i="112"/>
  <c r="A215" i="112" s="1"/>
  <c r="B216" i="112"/>
  <c r="A216" i="112" s="1"/>
  <c r="B217" i="112"/>
  <c r="A217" i="112" s="1"/>
  <c r="B218" i="112"/>
  <c r="A218" i="112" s="1"/>
  <c r="B219" i="112"/>
  <c r="A219" i="112" s="1"/>
  <c r="B220" i="112"/>
  <c r="A220" i="112" s="1"/>
  <c r="B221" i="112"/>
  <c r="A221" i="112" s="1"/>
  <c r="B222" i="112"/>
  <c r="A222" i="112" s="1"/>
  <c r="B223" i="112"/>
  <c r="A223" i="112" s="1"/>
  <c r="B224" i="112"/>
  <c r="A224" i="112" s="1"/>
  <c r="B225" i="112"/>
  <c r="A225" i="112" s="1"/>
  <c r="B226" i="112"/>
  <c r="A226" i="112" s="1"/>
  <c r="B227" i="112"/>
  <c r="A227" i="112" s="1"/>
  <c r="B228" i="112"/>
  <c r="A228" i="112" s="1"/>
  <c r="B229" i="112"/>
  <c r="A229" i="112" s="1"/>
  <c r="B230" i="112"/>
  <c r="A230" i="112" s="1"/>
  <c r="B231" i="112"/>
  <c r="A231" i="112" s="1"/>
  <c r="B232" i="112"/>
  <c r="A232" i="112" s="1"/>
  <c r="B233" i="112"/>
  <c r="A233" i="112" s="1"/>
  <c r="B234" i="112"/>
  <c r="A234" i="112" s="1"/>
  <c r="B235" i="112"/>
  <c r="A235" i="112" s="1"/>
  <c r="B236" i="112"/>
  <c r="A236" i="112" s="1"/>
  <c r="B237" i="112"/>
  <c r="A237" i="112" s="1"/>
  <c r="B238" i="112"/>
  <c r="A238" i="112" s="1"/>
  <c r="B239" i="112"/>
  <c r="A239" i="112" s="1"/>
  <c r="B240" i="112"/>
  <c r="A240" i="112" s="1"/>
  <c r="B241" i="112"/>
  <c r="A241" i="112" s="1"/>
  <c r="B242" i="112"/>
  <c r="A242" i="112" s="1"/>
  <c r="B243" i="112"/>
  <c r="A243" i="112" s="1"/>
  <c r="B244" i="112"/>
  <c r="A244" i="112" s="1"/>
  <c r="B245" i="112"/>
  <c r="A245" i="112" s="1"/>
  <c r="B246" i="112"/>
  <c r="A246" i="112" s="1"/>
  <c r="B247" i="112"/>
  <c r="A247" i="112" s="1"/>
  <c r="B248" i="112"/>
  <c r="A248" i="112" s="1"/>
  <c r="B249" i="112"/>
  <c r="A249" i="112" s="1"/>
  <c r="B250" i="112"/>
  <c r="A250" i="112" s="1"/>
  <c r="B251" i="112"/>
  <c r="A251" i="112" s="1"/>
  <c r="B252" i="112"/>
  <c r="A252" i="112" s="1"/>
  <c r="B253" i="112"/>
  <c r="A253" i="112" s="1"/>
  <c r="B254" i="112"/>
  <c r="A254" i="112" s="1"/>
  <c r="B255" i="112"/>
  <c r="A255" i="112" s="1"/>
  <c r="B256" i="112"/>
  <c r="A256" i="112" s="1"/>
  <c r="B257" i="112"/>
  <c r="A257" i="112" s="1"/>
  <c r="B258" i="112"/>
  <c r="A258" i="112" s="1"/>
  <c r="B259" i="112"/>
  <c r="A259" i="112" s="1"/>
  <c r="B260" i="112"/>
  <c r="A260" i="112" s="1"/>
  <c r="B261" i="112"/>
  <c r="A261" i="112" s="1"/>
  <c r="B262" i="112"/>
  <c r="A262" i="112" s="1"/>
  <c r="B263" i="112"/>
  <c r="A263" i="112" s="1"/>
  <c r="B264" i="112"/>
  <c r="A264" i="112" s="1"/>
  <c r="B265" i="112"/>
  <c r="A265" i="112" s="1"/>
  <c r="B266" i="112"/>
  <c r="A266" i="112" s="1"/>
  <c r="B267" i="112"/>
  <c r="A267" i="112" s="1"/>
  <c r="B268" i="112"/>
  <c r="A268" i="112" s="1"/>
  <c r="B269" i="112"/>
  <c r="A269" i="112" s="1"/>
  <c r="B270" i="112"/>
  <c r="A270" i="112" s="1"/>
  <c r="B271" i="112"/>
  <c r="A271" i="112" s="1"/>
  <c r="B272" i="112"/>
  <c r="A272" i="112" s="1"/>
  <c r="B273" i="112"/>
  <c r="A273" i="112" s="1"/>
  <c r="B274" i="112"/>
  <c r="A274" i="112" s="1"/>
  <c r="B275" i="112"/>
  <c r="A275" i="112" s="1"/>
  <c r="B276" i="112"/>
  <c r="A276" i="112" s="1"/>
  <c r="B277" i="112"/>
  <c r="A277" i="112" s="1"/>
  <c r="B278" i="112"/>
  <c r="A278" i="112" s="1"/>
  <c r="B279" i="112"/>
  <c r="A279" i="112" s="1"/>
  <c r="B280" i="112"/>
  <c r="A280" i="112" s="1"/>
  <c r="B281" i="112"/>
  <c r="A281" i="112" s="1"/>
  <c r="B282" i="112"/>
  <c r="A282" i="112" s="1"/>
  <c r="B283" i="112"/>
  <c r="A283" i="112" s="1"/>
  <c r="B284" i="112"/>
  <c r="A284" i="112" s="1"/>
  <c r="B285" i="112"/>
  <c r="A285" i="112" s="1"/>
  <c r="B286" i="112"/>
  <c r="A286" i="112" s="1"/>
  <c r="B287" i="112"/>
  <c r="A287" i="112" s="1"/>
  <c r="B288" i="112"/>
  <c r="A288" i="112" s="1"/>
  <c r="B289" i="112"/>
  <c r="A289" i="112" s="1"/>
  <c r="B290" i="112"/>
  <c r="B291" i="112"/>
  <c r="A291" i="112" s="1"/>
  <c r="B292" i="112"/>
  <c r="A292" i="112" s="1"/>
  <c r="B293" i="112"/>
  <c r="A293" i="112" s="1"/>
  <c r="B294" i="112"/>
  <c r="A294" i="112" s="1"/>
  <c r="B295" i="112"/>
  <c r="A295" i="112" s="1"/>
  <c r="B296" i="112"/>
  <c r="A296" i="112" s="1"/>
  <c r="B297" i="112"/>
  <c r="A297" i="112" s="1"/>
  <c r="B298" i="112"/>
  <c r="A298" i="112" s="1"/>
  <c r="B299" i="112"/>
  <c r="A299" i="112" s="1"/>
  <c r="B300" i="112"/>
  <c r="A300" i="112" s="1"/>
  <c r="B301" i="112"/>
  <c r="A301" i="112" s="1"/>
  <c r="B302" i="112"/>
  <c r="A302" i="112" s="1"/>
  <c r="B303" i="112"/>
  <c r="A303" i="112" s="1"/>
  <c r="B304" i="112"/>
  <c r="A304" i="112" s="1"/>
  <c r="B305" i="112"/>
  <c r="A305" i="112" s="1"/>
  <c r="B306" i="112"/>
  <c r="A306" i="112" s="1"/>
  <c r="B307" i="112"/>
  <c r="A307" i="112" s="1"/>
  <c r="B308" i="112"/>
  <c r="A308" i="112" s="1"/>
  <c r="B309" i="112"/>
  <c r="A309" i="112" s="1"/>
  <c r="B310" i="112"/>
  <c r="A310" i="112" s="1"/>
  <c r="B311" i="112"/>
  <c r="A311" i="112" s="1"/>
  <c r="B312" i="112"/>
  <c r="A312" i="112" s="1"/>
  <c r="B313" i="112"/>
  <c r="A313" i="112" s="1"/>
  <c r="B314" i="112"/>
  <c r="A314" i="112" s="1"/>
  <c r="B315" i="112"/>
  <c r="A315" i="112" s="1"/>
  <c r="B316" i="112"/>
  <c r="A316" i="112" s="1"/>
  <c r="B317" i="112"/>
  <c r="A317" i="112" s="1"/>
  <c r="B318" i="112"/>
  <c r="A318" i="112" s="1"/>
  <c r="B319" i="112"/>
  <c r="A319" i="112" s="1"/>
  <c r="B320" i="112"/>
  <c r="A320" i="112" s="1"/>
  <c r="B321" i="112"/>
  <c r="A321" i="112" s="1"/>
  <c r="B322" i="112"/>
  <c r="A322" i="112" s="1"/>
  <c r="B323" i="112"/>
  <c r="A323" i="112" s="1"/>
  <c r="B324" i="112"/>
  <c r="A324" i="112" s="1"/>
  <c r="B325" i="112"/>
  <c r="A325" i="112" s="1"/>
  <c r="B326" i="112"/>
  <c r="A326" i="112" s="1"/>
  <c r="B327" i="112"/>
  <c r="A327" i="112" s="1"/>
  <c r="B328" i="112"/>
  <c r="A328" i="112" s="1"/>
  <c r="B329" i="112"/>
  <c r="A329" i="112" s="1"/>
  <c r="B330" i="112"/>
  <c r="A330" i="112" s="1"/>
  <c r="B331" i="112"/>
  <c r="A331" i="112" s="1"/>
  <c r="B332" i="112"/>
  <c r="A332" i="112" s="1"/>
  <c r="B333" i="112"/>
  <c r="A333" i="112" s="1"/>
  <c r="B334" i="112"/>
  <c r="A334" i="112" s="1"/>
  <c r="B335" i="112"/>
  <c r="A335" i="112" s="1"/>
  <c r="B336" i="112"/>
  <c r="A336" i="112" s="1"/>
  <c r="B337" i="112"/>
  <c r="A337" i="112" s="1"/>
  <c r="B338" i="112"/>
  <c r="A338" i="112" s="1"/>
  <c r="B339" i="112"/>
  <c r="A339" i="112" s="1"/>
  <c r="B340" i="112"/>
  <c r="A340" i="112" s="1"/>
  <c r="B341" i="112"/>
  <c r="A341" i="112" s="1"/>
  <c r="A9" i="112"/>
  <c r="A10" i="112"/>
  <c r="A32" i="112"/>
  <c r="A122" i="112"/>
  <c r="A210" i="112"/>
  <c r="A290" i="112"/>
  <c r="A2" i="112"/>
  <c r="C67" i="106" l="1"/>
  <c r="C38" i="105"/>
  <c r="C39" i="105" s="1"/>
  <c r="M84" i="105"/>
  <c r="M85" i="105"/>
  <c r="M86" i="105"/>
  <c r="M87" i="105" s="1"/>
  <c r="K88" i="105"/>
  <c r="K90" i="105" s="1"/>
  <c r="E72" i="105"/>
  <c r="E73" i="105"/>
  <c r="E77" i="105" s="1"/>
  <c r="E74" i="105"/>
  <c r="E75" i="105" s="1"/>
  <c r="S76" i="105"/>
  <c r="K60" i="105"/>
  <c r="K61" i="105"/>
  <c r="K65" i="105" s="1"/>
  <c r="K62" i="105"/>
  <c r="K63" i="105" s="1"/>
  <c r="H64" i="105"/>
  <c r="P48" i="105"/>
  <c r="P49" i="105"/>
  <c r="P50" i="105"/>
  <c r="P51" i="105" s="1"/>
  <c r="P52" i="105"/>
  <c r="P54" i="105" s="1"/>
  <c r="M36" i="105"/>
  <c r="M35" i="105" s="1"/>
  <c r="M37" i="105"/>
  <c r="M41" i="105" s="1"/>
  <c r="M38" i="105"/>
  <c r="M39" i="105" s="1"/>
  <c r="M40" i="105"/>
  <c r="M42" i="105" s="1"/>
  <c r="N40" i="105"/>
  <c r="N42" i="105" s="1"/>
  <c r="S52" i="105"/>
  <c r="S54" i="105" s="1"/>
  <c r="R40" i="105"/>
  <c r="R42" i="105" s="1"/>
  <c r="N84" i="105"/>
  <c r="N85" i="105"/>
  <c r="N86" i="105"/>
  <c r="N87" i="105" s="1"/>
  <c r="L88" i="105"/>
  <c r="L90" i="105" s="1"/>
  <c r="F72" i="105"/>
  <c r="F73" i="105"/>
  <c r="F77" i="105" s="1"/>
  <c r="F74" i="105"/>
  <c r="F75" i="105" s="1"/>
  <c r="D76" i="105"/>
  <c r="L60" i="105"/>
  <c r="L61" i="105"/>
  <c r="L65" i="105" s="1"/>
  <c r="L62" i="105"/>
  <c r="L63" i="105" s="1"/>
  <c r="I64" i="105"/>
  <c r="C64" i="105"/>
  <c r="Q48" i="105"/>
  <c r="Q49" i="105"/>
  <c r="Q50" i="105"/>
  <c r="Q51" i="105" s="1"/>
  <c r="Q52" i="105"/>
  <c r="Q54" i="105" s="1"/>
  <c r="N36" i="105"/>
  <c r="N35" i="105" s="1"/>
  <c r="N37" i="105"/>
  <c r="N41" i="105" s="1"/>
  <c r="N38" i="105"/>
  <c r="N39" i="105" s="1"/>
  <c r="O40" i="105"/>
  <c r="O42" i="105" s="1"/>
  <c r="P38" i="105"/>
  <c r="P39" i="105" s="1"/>
  <c r="E40" i="105"/>
  <c r="E42" i="105" s="1"/>
  <c r="O84" i="105"/>
  <c r="O85" i="105"/>
  <c r="O86" i="105"/>
  <c r="O87" i="105" s="1"/>
  <c r="M88" i="105"/>
  <c r="M90" i="105" s="1"/>
  <c r="G72" i="105"/>
  <c r="G73" i="105"/>
  <c r="G77" i="105" s="1"/>
  <c r="G74" i="105"/>
  <c r="G75" i="105" s="1"/>
  <c r="E76" i="105"/>
  <c r="M60" i="105"/>
  <c r="M61" i="105"/>
  <c r="M65" i="105" s="1"/>
  <c r="M62" i="105"/>
  <c r="M63" i="105" s="1"/>
  <c r="J64" i="105"/>
  <c r="C60" i="105"/>
  <c r="R48" i="105"/>
  <c r="R49" i="105"/>
  <c r="R50" i="105"/>
  <c r="R51" i="105" s="1"/>
  <c r="R52" i="105"/>
  <c r="R54" i="105" s="1"/>
  <c r="O36" i="105"/>
  <c r="O35" i="105" s="1"/>
  <c r="O37" i="105"/>
  <c r="O41" i="105" s="1"/>
  <c r="O38" i="105"/>
  <c r="O39" i="105" s="1"/>
  <c r="P36" i="105"/>
  <c r="P35" i="105" s="1"/>
  <c r="E37" i="105"/>
  <c r="E41" i="105" s="1"/>
  <c r="P84" i="105"/>
  <c r="P85" i="105"/>
  <c r="P86" i="105"/>
  <c r="P87" i="105" s="1"/>
  <c r="N88" i="105"/>
  <c r="N90" i="105" s="1"/>
  <c r="H72" i="105"/>
  <c r="H73" i="105"/>
  <c r="H77" i="105" s="1"/>
  <c r="H74" i="105"/>
  <c r="H75" i="105" s="1"/>
  <c r="F76" i="105"/>
  <c r="N60" i="105"/>
  <c r="N61" i="105"/>
  <c r="N65" i="105" s="1"/>
  <c r="N62" i="105"/>
  <c r="N63" i="105" s="1"/>
  <c r="K64" i="105"/>
  <c r="C61" i="105"/>
  <c r="C65" i="105" s="1"/>
  <c r="S48" i="105"/>
  <c r="S49" i="105"/>
  <c r="S50" i="105"/>
  <c r="S51" i="105" s="1"/>
  <c r="P37" i="105"/>
  <c r="P41" i="105" s="1"/>
  <c r="E38" i="105"/>
  <c r="E39" i="105" s="1"/>
  <c r="Q84" i="105"/>
  <c r="Q85" i="105"/>
  <c r="Q86" i="105"/>
  <c r="Q87" i="105" s="1"/>
  <c r="O88" i="105"/>
  <c r="O90" i="105" s="1"/>
  <c r="I72" i="105"/>
  <c r="I73" i="105"/>
  <c r="I77" i="105" s="1"/>
  <c r="I74" i="105"/>
  <c r="I75" i="105" s="1"/>
  <c r="G76" i="105"/>
  <c r="O60" i="105"/>
  <c r="O61" i="105"/>
  <c r="O65" i="105" s="1"/>
  <c r="O62" i="105"/>
  <c r="O63" i="105" s="1"/>
  <c r="L64" i="105"/>
  <c r="D48" i="105"/>
  <c r="D49" i="105"/>
  <c r="D50" i="105"/>
  <c r="D51" i="105" s="1"/>
  <c r="D52" i="105"/>
  <c r="D54" i="105" s="1"/>
  <c r="Q36" i="105"/>
  <c r="Q35" i="105" s="1"/>
  <c r="R84" i="105"/>
  <c r="R85" i="105"/>
  <c r="R86" i="105"/>
  <c r="R87" i="105" s="1"/>
  <c r="P88" i="105"/>
  <c r="P90" i="105" s="1"/>
  <c r="J72" i="105"/>
  <c r="J73" i="105"/>
  <c r="J77" i="105" s="1"/>
  <c r="J74" i="105"/>
  <c r="J75" i="105" s="1"/>
  <c r="H76" i="105"/>
  <c r="P60" i="105"/>
  <c r="P61" i="105"/>
  <c r="P65" i="105" s="1"/>
  <c r="P62" i="105"/>
  <c r="P63" i="105" s="1"/>
  <c r="M64" i="105"/>
  <c r="E48" i="105"/>
  <c r="E49" i="105"/>
  <c r="E50" i="105"/>
  <c r="E51" i="105" s="1"/>
  <c r="E52" i="105"/>
  <c r="E54" i="105" s="1"/>
  <c r="R36" i="105"/>
  <c r="R35" i="105" s="1"/>
  <c r="R37" i="105"/>
  <c r="R41" i="105" s="1"/>
  <c r="R38" i="105"/>
  <c r="R39" i="105" s="1"/>
  <c r="S84" i="105"/>
  <c r="S85" i="105"/>
  <c r="S86" i="105"/>
  <c r="S87" i="105" s="1"/>
  <c r="Q88" i="105"/>
  <c r="Q90" i="105" s="1"/>
  <c r="K72" i="105"/>
  <c r="K73" i="105"/>
  <c r="K77" i="105" s="1"/>
  <c r="K74" i="105"/>
  <c r="K75" i="105" s="1"/>
  <c r="I76" i="105"/>
  <c r="C76" i="105"/>
  <c r="C78" i="105" s="1"/>
  <c r="Q60" i="105"/>
  <c r="Q61" i="105"/>
  <c r="Q65" i="105" s="1"/>
  <c r="Q62" i="105"/>
  <c r="Q63" i="105" s="1"/>
  <c r="N64" i="105"/>
  <c r="F48" i="105"/>
  <c r="F49" i="105"/>
  <c r="F50" i="105"/>
  <c r="F51" i="105" s="1"/>
  <c r="F52" i="105"/>
  <c r="F54" i="105" s="1"/>
  <c r="S36" i="105"/>
  <c r="S35" i="105" s="1"/>
  <c r="S37" i="105"/>
  <c r="S41" i="105" s="1"/>
  <c r="S38" i="105"/>
  <c r="S39" i="105" s="1"/>
  <c r="S40" i="105"/>
  <c r="S42" i="105" s="1"/>
  <c r="D38" i="105"/>
  <c r="D39" i="105" s="1"/>
  <c r="C74" i="105"/>
  <c r="C75" i="105" s="1"/>
  <c r="D84" i="105"/>
  <c r="D85" i="105"/>
  <c r="D86" i="105"/>
  <c r="D87" i="105" s="1"/>
  <c r="R88" i="105"/>
  <c r="R90" i="105" s="1"/>
  <c r="L72" i="105"/>
  <c r="L73" i="105"/>
  <c r="L77" i="105" s="1"/>
  <c r="L74" i="105"/>
  <c r="L75" i="105" s="1"/>
  <c r="J76" i="105"/>
  <c r="C72" i="105"/>
  <c r="R60" i="105"/>
  <c r="R61" i="105"/>
  <c r="R65" i="105" s="1"/>
  <c r="R62" i="105"/>
  <c r="R63" i="105" s="1"/>
  <c r="O64" i="105"/>
  <c r="G48" i="105"/>
  <c r="G49" i="105"/>
  <c r="G50" i="105"/>
  <c r="G51" i="105" s="1"/>
  <c r="G52" i="105"/>
  <c r="G54" i="105" s="1"/>
  <c r="D36" i="105"/>
  <c r="D35" i="105" s="1"/>
  <c r="D37" i="105"/>
  <c r="D41" i="105" s="1"/>
  <c r="D40" i="105"/>
  <c r="D42" i="105" s="1"/>
  <c r="H52" i="105"/>
  <c r="H54" i="105" s="1"/>
  <c r="E84" i="105"/>
  <c r="E85" i="105"/>
  <c r="E86" i="105"/>
  <c r="E87" i="105" s="1"/>
  <c r="S88" i="105"/>
  <c r="S90" i="105" s="1"/>
  <c r="M72" i="105"/>
  <c r="M73" i="105"/>
  <c r="M77" i="105" s="1"/>
  <c r="M74" i="105"/>
  <c r="M75" i="105" s="1"/>
  <c r="K76" i="105"/>
  <c r="C73" i="105"/>
  <c r="C77" i="105" s="1"/>
  <c r="S60" i="105"/>
  <c r="S61" i="105"/>
  <c r="S65" i="105" s="1"/>
  <c r="S62" i="105"/>
  <c r="S63" i="105" s="1"/>
  <c r="P64" i="105"/>
  <c r="H48" i="105"/>
  <c r="H49" i="105"/>
  <c r="F84" i="105"/>
  <c r="F85" i="105"/>
  <c r="F86" i="105"/>
  <c r="F87" i="105" s="1"/>
  <c r="D88" i="105"/>
  <c r="D90" i="105" s="1"/>
  <c r="N72" i="105"/>
  <c r="N73" i="105"/>
  <c r="N77" i="105" s="1"/>
  <c r="N74" i="105"/>
  <c r="N75" i="105" s="1"/>
  <c r="L76" i="105"/>
  <c r="D60" i="105"/>
  <c r="D61" i="105"/>
  <c r="D65" i="105" s="1"/>
  <c r="D62" i="105"/>
  <c r="D63" i="105" s="1"/>
  <c r="Q64" i="105"/>
  <c r="I48" i="105"/>
  <c r="I49" i="105"/>
  <c r="I50" i="105"/>
  <c r="I51" i="105" s="1"/>
  <c r="I52" i="105"/>
  <c r="I54" i="105" s="1"/>
  <c r="F36" i="105"/>
  <c r="F35" i="105" s="1"/>
  <c r="F37" i="105"/>
  <c r="F41" i="105" s="1"/>
  <c r="F38" i="105"/>
  <c r="F39" i="105" s="1"/>
  <c r="F40" i="105"/>
  <c r="F42" i="105" s="1"/>
  <c r="J61" i="105"/>
  <c r="J65" i="105" s="1"/>
  <c r="L36" i="105"/>
  <c r="L35" i="105" s="1"/>
  <c r="Q38" i="105"/>
  <c r="Q39" i="105" s="1"/>
  <c r="G84" i="105"/>
  <c r="G85" i="105"/>
  <c r="G86" i="105"/>
  <c r="G87" i="105" s="1"/>
  <c r="E88" i="105"/>
  <c r="E90" i="105" s="1"/>
  <c r="O72" i="105"/>
  <c r="O73" i="105"/>
  <c r="O77" i="105" s="1"/>
  <c r="O74" i="105"/>
  <c r="O75" i="105" s="1"/>
  <c r="M76" i="105"/>
  <c r="E60" i="105"/>
  <c r="E61" i="105"/>
  <c r="E65" i="105" s="1"/>
  <c r="E62" i="105"/>
  <c r="E63" i="105" s="1"/>
  <c r="R64" i="105"/>
  <c r="J48" i="105"/>
  <c r="J49" i="105"/>
  <c r="J50" i="105"/>
  <c r="J51" i="105" s="1"/>
  <c r="J52" i="105"/>
  <c r="J54" i="105" s="1"/>
  <c r="G36" i="105"/>
  <c r="G35" i="105" s="1"/>
  <c r="G37" i="105"/>
  <c r="G41" i="105" s="1"/>
  <c r="G38" i="105"/>
  <c r="G39" i="105" s="1"/>
  <c r="G40" i="105"/>
  <c r="G42" i="105" s="1"/>
  <c r="J38" i="105"/>
  <c r="J39" i="105" s="1"/>
  <c r="D73" i="105"/>
  <c r="D77" i="105" s="1"/>
  <c r="G64" i="105"/>
  <c r="L37" i="105"/>
  <c r="L41" i="105" s="1"/>
  <c r="Q37" i="105"/>
  <c r="Q41" i="105" s="1"/>
  <c r="H84" i="105"/>
  <c r="H85" i="105"/>
  <c r="H86" i="105"/>
  <c r="H87" i="105" s="1"/>
  <c r="F88" i="105"/>
  <c r="F90" i="105" s="1"/>
  <c r="P72" i="105"/>
  <c r="P73" i="105"/>
  <c r="P77" i="105" s="1"/>
  <c r="P74" i="105"/>
  <c r="P75" i="105" s="1"/>
  <c r="N76" i="105"/>
  <c r="F60" i="105"/>
  <c r="F61" i="105"/>
  <c r="F65" i="105" s="1"/>
  <c r="F62" i="105"/>
  <c r="F63" i="105" s="1"/>
  <c r="S64" i="105"/>
  <c r="K48" i="105"/>
  <c r="K49" i="105"/>
  <c r="K50" i="105"/>
  <c r="K51" i="105" s="1"/>
  <c r="K52" i="105"/>
  <c r="K54" i="105" s="1"/>
  <c r="H36" i="105"/>
  <c r="H35" i="105" s="1"/>
  <c r="H37" i="105"/>
  <c r="H41" i="105" s="1"/>
  <c r="H38" i="105"/>
  <c r="H39" i="105" s="1"/>
  <c r="H40" i="105"/>
  <c r="H42" i="105" s="1"/>
  <c r="H61" i="105"/>
  <c r="H65" i="105" s="1"/>
  <c r="M48" i="105"/>
  <c r="M52" i="105"/>
  <c r="M54" i="105" s="1"/>
  <c r="J40" i="105"/>
  <c r="J42" i="105" s="1"/>
  <c r="K40" i="105"/>
  <c r="K42" i="105" s="1"/>
  <c r="J62" i="105"/>
  <c r="J63" i="105" s="1"/>
  <c r="O52" i="105"/>
  <c r="O54" i="105" s="1"/>
  <c r="Q40" i="105"/>
  <c r="Q42" i="105" s="1"/>
  <c r="I84" i="105"/>
  <c r="I85" i="105"/>
  <c r="I86" i="105"/>
  <c r="I87" i="105" s="1"/>
  <c r="G88" i="105"/>
  <c r="G90" i="105" s="1"/>
  <c r="Q72" i="105"/>
  <c r="Q73" i="105"/>
  <c r="Q77" i="105" s="1"/>
  <c r="Q74" i="105"/>
  <c r="Q75" i="105" s="1"/>
  <c r="O76" i="105"/>
  <c r="G60" i="105"/>
  <c r="G61" i="105"/>
  <c r="G65" i="105" s="1"/>
  <c r="G62" i="105"/>
  <c r="G63" i="105" s="1"/>
  <c r="D64" i="105"/>
  <c r="L48" i="105"/>
  <c r="L49" i="105"/>
  <c r="L50" i="105"/>
  <c r="L51" i="105" s="1"/>
  <c r="L52" i="105"/>
  <c r="L54" i="105" s="1"/>
  <c r="I36" i="105"/>
  <c r="I35" i="105" s="1"/>
  <c r="I37" i="105"/>
  <c r="I41" i="105" s="1"/>
  <c r="I38" i="105"/>
  <c r="I39" i="105" s="1"/>
  <c r="I40" i="105"/>
  <c r="I42" i="105" s="1"/>
  <c r="E64" i="105"/>
  <c r="M50" i="105"/>
  <c r="M51" i="105" s="1"/>
  <c r="J37" i="105"/>
  <c r="J41" i="105" s="1"/>
  <c r="K38" i="105"/>
  <c r="K39" i="105" s="1"/>
  <c r="R76" i="105"/>
  <c r="O50" i="105"/>
  <c r="O51" i="105" s="1"/>
  <c r="P40" i="105"/>
  <c r="P42" i="105" s="1"/>
  <c r="C62" i="105"/>
  <c r="C63" i="105" s="1"/>
  <c r="J84" i="105"/>
  <c r="J85" i="105"/>
  <c r="J86" i="105"/>
  <c r="J87" i="105" s="1"/>
  <c r="H88" i="105"/>
  <c r="H90" i="105" s="1"/>
  <c r="R72" i="105"/>
  <c r="R73" i="105"/>
  <c r="R77" i="105" s="1"/>
  <c r="R74" i="105"/>
  <c r="R75" i="105" s="1"/>
  <c r="P76" i="105"/>
  <c r="H60" i="105"/>
  <c r="H62" i="105"/>
  <c r="H63" i="105" s="1"/>
  <c r="M49" i="105"/>
  <c r="J36" i="105"/>
  <c r="J35" i="105" s="1"/>
  <c r="K37" i="105"/>
  <c r="K41" i="105" s="1"/>
  <c r="J60" i="105"/>
  <c r="O49" i="105"/>
  <c r="L40" i="105"/>
  <c r="L42" i="105" s="1"/>
  <c r="E36" i="105"/>
  <c r="E35" i="105" s="1"/>
  <c r="K84" i="105"/>
  <c r="K85" i="105"/>
  <c r="K86" i="105"/>
  <c r="K87" i="105" s="1"/>
  <c r="I88" i="105"/>
  <c r="I90" i="105" s="1"/>
  <c r="S72" i="105"/>
  <c r="S73" i="105"/>
  <c r="S77" i="105" s="1"/>
  <c r="S74" i="105"/>
  <c r="S75" i="105" s="1"/>
  <c r="Q76" i="105"/>
  <c r="I60" i="105"/>
  <c r="I61" i="105"/>
  <c r="I65" i="105" s="1"/>
  <c r="I62" i="105"/>
  <c r="I63" i="105" s="1"/>
  <c r="F64" i="105"/>
  <c r="N48" i="105"/>
  <c r="N49" i="105"/>
  <c r="N50" i="105"/>
  <c r="N51" i="105" s="1"/>
  <c r="N52" i="105"/>
  <c r="N54" i="105" s="1"/>
  <c r="K36" i="105"/>
  <c r="K35" i="105" s="1"/>
  <c r="D74" i="105"/>
  <c r="D75" i="105" s="1"/>
  <c r="O48" i="105"/>
  <c r="L38" i="105"/>
  <c r="L39" i="105" s="1"/>
  <c r="H50" i="105"/>
  <c r="H51" i="105" s="1"/>
  <c r="L84" i="105"/>
  <c r="L85" i="105"/>
  <c r="L86" i="105"/>
  <c r="L87" i="105" s="1"/>
  <c r="J88" i="105"/>
  <c r="J90" i="105" s="1"/>
  <c r="D72" i="105"/>
  <c r="C52" i="105"/>
  <c r="C54" i="105" s="1"/>
  <c r="C40" i="105"/>
  <c r="C42" i="105" s="1"/>
  <c r="C50" i="105"/>
  <c r="C51" i="105" s="1"/>
  <c r="C37" i="105"/>
  <c r="C41" i="105" s="1"/>
  <c r="C49" i="105"/>
  <c r="C85" i="105"/>
  <c r="C86" i="105"/>
  <c r="C87" i="105" s="1"/>
  <c r="C36" i="105"/>
  <c r="C35" i="105" s="1"/>
  <c r="C48" i="105"/>
  <c r="C84" i="105"/>
  <c r="C88" i="105"/>
  <c r="C90" i="105" s="1"/>
  <c r="J83" i="105" l="1"/>
  <c r="J89" i="105"/>
  <c r="G47" i="105"/>
  <c r="G53" i="105"/>
  <c r="K66" i="105"/>
  <c r="O83" i="105"/>
  <c r="O89" i="105"/>
  <c r="L47" i="105"/>
  <c r="L53" i="105"/>
  <c r="G83" i="105"/>
  <c r="G89" i="105"/>
  <c r="H78" i="105"/>
  <c r="D78" i="105"/>
  <c r="D66" i="105"/>
  <c r="N78" i="105"/>
  <c r="K78" i="105"/>
  <c r="O66" i="105"/>
  <c r="G78" i="105"/>
  <c r="P47" i="105"/>
  <c r="P53" i="105"/>
  <c r="N47" i="105"/>
  <c r="N53" i="105"/>
  <c r="O47" i="105"/>
  <c r="O53" i="105"/>
  <c r="L78" i="105"/>
  <c r="R47" i="105"/>
  <c r="R53" i="105"/>
  <c r="S83" i="105"/>
  <c r="S89" i="105"/>
  <c r="F78" i="105"/>
  <c r="H66" i="105"/>
  <c r="S66" i="105"/>
  <c r="F66" i="105"/>
  <c r="R78" i="105"/>
  <c r="J47" i="105"/>
  <c r="J53" i="105"/>
  <c r="M47" i="105"/>
  <c r="M53" i="105"/>
  <c r="R66" i="105"/>
  <c r="J78" i="105"/>
  <c r="F47" i="105"/>
  <c r="F53" i="105"/>
  <c r="R89" i="105"/>
  <c r="R83" i="105"/>
  <c r="N83" i="105"/>
  <c r="N89" i="105"/>
  <c r="H83" i="105"/>
  <c r="H89" i="105"/>
  <c r="E83" i="105"/>
  <c r="E89" i="105"/>
  <c r="Q89" i="105"/>
  <c r="Q83" i="105"/>
  <c r="S78" i="105"/>
  <c r="Q78" i="105"/>
  <c r="E66" i="105"/>
  <c r="F83" i="105"/>
  <c r="F89" i="105"/>
  <c r="N66" i="105"/>
  <c r="J66" i="105"/>
  <c r="L83" i="105"/>
  <c r="L89" i="105"/>
  <c r="P78" i="105"/>
  <c r="P83" i="105"/>
  <c r="P89" i="105"/>
  <c r="E78" i="105"/>
  <c r="Q47" i="105"/>
  <c r="Q53" i="105"/>
  <c r="M78" i="105"/>
  <c r="H47" i="105"/>
  <c r="H53" i="105"/>
  <c r="E47" i="105"/>
  <c r="E53" i="105"/>
  <c r="I89" i="105"/>
  <c r="I83" i="105"/>
  <c r="K47" i="105"/>
  <c r="K53" i="105"/>
  <c r="G66" i="105"/>
  <c r="D47" i="105"/>
  <c r="D53" i="105"/>
  <c r="C66" i="105"/>
  <c r="I47" i="105"/>
  <c r="I53" i="105"/>
  <c r="P66" i="105"/>
  <c r="D83" i="105"/>
  <c r="D89" i="105"/>
  <c r="M66" i="105"/>
  <c r="S53" i="105"/>
  <c r="S47" i="105"/>
  <c r="I66" i="105"/>
  <c r="O78" i="105"/>
  <c r="I78" i="105"/>
  <c r="L66" i="105"/>
  <c r="M83" i="105"/>
  <c r="M89" i="105"/>
  <c r="K83" i="105"/>
  <c r="K89" i="105"/>
  <c r="Q66" i="105"/>
  <c r="C89" i="105"/>
  <c r="C83" i="105"/>
  <c r="C47" i="105"/>
  <c r="C53" i="105"/>
  <c r="M78" i="111"/>
  <c r="M77" i="111"/>
  <c r="M76" i="111"/>
  <c r="M75" i="111"/>
  <c r="M74" i="111"/>
  <c r="M73" i="111"/>
  <c r="M72" i="111"/>
  <c r="M71" i="111"/>
  <c r="M70" i="111"/>
  <c r="M69" i="111"/>
  <c r="M68" i="111"/>
  <c r="M67" i="111"/>
  <c r="M66" i="111"/>
  <c r="M65" i="111"/>
  <c r="M64" i="111"/>
  <c r="M63" i="111"/>
  <c r="M62" i="111"/>
  <c r="M61" i="111"/>
  <c r="M60" i="111"/>
  <c r="M59" i="111"/>
  <c r="M58" i="111"/>
  <c r="M57" i="111"/>
  <c r="M56" i="111"/>
  <c r="M55" i="111"/>
  <c r="M54" i="111"/>
  <c r="M53" i="111"/>
  <c r="M52" i="111"/>
  <c r="M51" i="111"/>
  <c r="M50" i="111"/>
  <c r="M49" i="111"/>
  <c r="M48" i="111"/>
  <c r="M47" i="111"/>
  <c r="M46" i="111"/>
  <c r="M45" i="111"/>
  <c r="M44" i="111"/>
  <c r="M43" i="111"/>
  <c r="M42" i="111"/>
  <c r="M41" i="111"/>
  <c r="M40" i="111"/>
  <c r="M39" i="111"/>
  <c r="M38" i="111"/>
  <c r="M37" i="111"/>
  <c r="M36" i="111"/>
  <c r="M35" i="111"/>
  <c r="M34" i="111"/>
  <c r="M33" i="111"/>
  <c r="M32" i="111"/>
  <c r="M31" i="111"/>
  <c r="M30" i="111"/>
  <c r="M29" i="111"/>
  <c r="M28" i="111"/>
  <c r="M27" i="111"/>
  <c r="M26" i="111"/>
  <c r="M25" i="111"/>
  <c r="M24" i="111"/>
  <c r="M23" i="111"/>
  <c r="M22" i="111"/>
  <c r="M21" i="111"/>
  <c r="M20" i="111"/>
  <c r="M19" i="111"/>
  <c r="M18" i="111"/>
  <c r="M17" i="111"/>
  <c r="M16" i="111"/>
  <c r="M15" i="111"/>
  <c r="M14" i="111"/>
  <c r="M13" i="111"/>
  <c r="M12" i="111"/>
  <c r="M11" i="111"/>
  <c r="M10" i="111"/>
  <c r="M9" i="111"/>
  <c r="M8" i="111"/>
  <c r="W4" i="10"/>
  <c r="L78" i="111"/>
  <c r="K78" i="111"/>
  <c r="J78" i="111"/>
  <c r="I78" i="111"/>
  <c r="AH78" i="111" s="1"/>
  <c r="H78" i="111"/>
  <c r="G78" i="111"/>
  <c r="F78" i="111"/>
  <c r="E78" i="111"/>
  <c r="D78" i="111"/>
  <c r="L77" i="111"/>
  <c r="K77" i="111"/>
  <c r="J77" i="111"/>
  <c r="I77" i="111"/>
  <c r="H77" i="111"/>
  <c r="BJ77" i="111" s="1"/>
  <c r="G77" i="111"/>
  <c r="N77" i="111" s="1"/>
  <c r="AQ77" i="111" s="1"/>
  <c r="F77" i="111"/>
  <c r="E77" i="111"/>
  <c r="D77" i="111"/>
  <c r="L76" i="111"/>
  <c r="K76" i="111"/>
  <c r="J76" i="111"/>
  <c r="I76" i="111"/>
  <c r="H76" i="111"/>
  <c r="BG76" i="111" s="1"/>
  <c r="G76" i="111"/>
  <c r="F76" i="111"/>
  <c r="E76" i="111"/>
  <c r="D76" i="111"/>
  <c r="L75" i="111"/>
  <c r="K75" i="111"/>
  <c r="J75" i="111"/>
  <c r="I75" i="111"/>
  <c r="AL75" i="111" s="1"/>
  <c r="H75" i="111"/>
  <c r="BO75" i="111" s="1"/>
  <c r="G75" i="111"/>
  <c r="F75" i="111"/>
  <c r="E75" i="111"/>
  <c r="D75" i="111"/>
  <c r="L74" i="111"/>
  <c r="K74" i="111"/>
  <c r="J74" i="111"/>
  <c r="I74" i="111"/>
  <c r="AM74" i="111" s="1"/>
  <c r="H74" i="111"/>
  <c r="G74" i="111"/>
  <c r="F74" i="111"/>
  <c r="E74" i="111"/>
  <c r="D74" i="111"/>
  <c r="L73" i="111"/>
  <c r="K73" i="111"/>
  <c r="J73" i="111"/>
  <c r="I73" i="111"/>
  <c r="H73" i="111"/>
  <c r="BJ73" i="111" s="1"/>
  <c r="G73" i="111"/>
  <c r="F73" i="111"/>
  <c r="E73" i="111"/>
  <c r="D73" i="111"/>
  <c r="L72" i="111"/>
  <c r="K72" i="111"/>
  <c r="J72" i="111"/>
  <c r="I72" i="111"/>
  <c r="H72" i="111"/>
  <c r="BO72" i="111" s="1"/>
  <c r="G72" i="111"/>
  <c r="F72" i="111"/>
  <c r="E72" i="111"/>
  <c r="D72" i="111"/>
  <c r="L71" i="111"/>
  <c r="K71" i="111"/>
  <c r="J71" i="111"/>
  <c r="I71" i="111"/>
  <c r="H71" i="111"/>
  <c r="BJ71" i="111" s="1"/>
  <c r="G71" i="111"/>
  <c r="F71" i="111"/>
  <c r="E71" i="111"/>
  <c r="N71" i="111" s="1"/>
  <c r="AQ71" i="111" s="1"/>
  <c r="D71" i="111"/>
  <c r="L70" i="111"/>
  <c r="K70" i="111"/>
  <c r="J70" i="111"/>
  <c r="I70" i="111"/>
  <c r="W70" i="111" s="1"/>
  <c r="H70" i="111"/>
  <c r="G70" i="111"/>
  <c r="F70" i="111"/>
  <c r="E70" i="111"/>
  <c r="D70" i="111"/>
  <c r="L69" i="111"/>
  <c r="K69" i="111"/>
  <c r="J69" i="111"/>
  <c r="I69" i="111"/>
  <c r="H69" i="111"/>
  <c r="BR69" i="111" s="1"/>
  <c r="G69" i="111"/>
  <c r="N69" i="111" s="1"/>
  <c r="AQ69" i="111" s="1"/>
  <c r="F69" i="111"/>
  <c r="E69" i="111"/>
  <c r="D69" i="111"/>
  <c r="L68" i="111"/>
  <c r="K68" i="111"/>
  <c r="J68" i="111"/>
  <c r="I68" i="111"/>
  <c r="H68" i="111"/>
  <c r="BS68" i="111" s="1"/>
  <c r="G68" i="111"/>
  <c r="N68" i="111" s="1"/>
  <c r="AQ68" i="111" s="1"/>
  <c r="F68" i="111"/>
  <c r="E68" i="111"/>
  <c r="D68" i="111"/>
  <c r="L67" i="111"/>
  <c r="K67" i="111"/>
  <c r="J67" i="111"/>
  <c r="I67" i="111"/>
  <c r="AL67" i="111" s="1"/>
  <c r="H67" i="111"/>
  <c r="BO67" i="111" s="1"/>
  <c r="G67" i="111"/>
  <c r="F67" i="111"/>
  <c r="E67" i="111"/>
  <c r="N67" i="111" s="1"/>
  <c r="AQ67" i="111" s="1"/>
  <c r="D67" i="111"/>
  <c r="L66" i="111"/>
  <c r="K66" i="111"/>
  <c r="J66" i="111"/>
  <c r="I66" i="111"/>
  <c r="AO66" i="111" s="1"/>
  <c r="H66" i="111"/>
  <c r="BK66" i="111" s="1"/>
  <c r="G66" i="111"/>
  <c r="F66" i="111"/>
  <c r="E66" i="111"/>
  <c r="D66" i="111"/>
  <c r="L65" i="111"/>
  <c r="K65" i="111"/>
  <c r="J65" i="111"/>
  <c r="I65" i="111"/>
  <c r="H65" i="111"/>
  <c r="BM65" i="111" s="1"/>
  <c r="G65" i="111"/>
  <c r="F65" i="111"/>
  <c r="E65" i="111"/>
  <c r="D65" i="111"/>
  <c r="L64" i="111"/>
  <c r="K64" i="111"/>
  <c r="J64" i="111"/>
  <c r="I64" i="111"/>
  <c r="H64" i="111"/>
  <c r="BM64" i="111" s="1"/>
  <c r="G64" i="111"/>
  <c r="F64" i="111"/>
  <c r="E64" i="111"/>
  <c r="D64" i="111"/>
  <c r="L63" i="111"/>
  <c r="K63" i="111"/>
  <c r="J63" i="111"/>
  <c r="I63" i="111"/>
  <c r="AI63" i="111" s="1"/>
  <c r="H63" i="111"/>
  <c r="BQ63" i="111" s="1"/>
  <c r="G63" i="111"/>
  <c r="F63" i="111"/>
  <c r="E63" i="111"/>
  <c r="N63" i="111" s="1"/>
  <c r="AQ63" i="111" s="1"/>
  <c r="D63" i="111"/>
  <c r="L62" i="111"/>
  <c r="K62" i="111"/>
  <c r="J62" i="111"/>
  <c r="I62" i="111"/>
  <c r="AP62" i="111" s="1"/>
  <c r="H62" i="111"/>
  <c r="BN62" i="111" s="1"/>
  <c r="G62" i="111"/>
  <c r="F62" i="111"/>
  <c r="E62" i="111"/>
  <c r="D62" i="111"/>
  <c r="L61" i="111"/>
  <c r="K61" i="111"/>
  <c r="J61" i="111"/>
  <c r="I61" i="111"/>
  <c r="H61" i="111"/>
  <c r="BQ61" i="111" s="1"/>
  <c r="G61" i="111"/>
  <c r="N61" i="111" s="1"/>
  <c r="AQ61" i="111" s="1"/>
  <c r="F61" i="111"/>
  <c r="E61" i="111"/>
  <c r="D61" i="111"/>
  <c r="L60" i="111"/>
  <c r="K60" i="111"/>
  <c r="J60" i="111"/>
  <c r="I60" i="111"/>
  <c r="H60" i="111"/>
  <c r="BM60" i="111" s="1"/>
  <c r="G60" i="111"/>
  <c r="N60" i="111" s="1"/>
  <c r="AQ60" i="111" s="1"/>
  <c r="F60" i="111"/>
  <c r="E60" i="111"/>
  <c r="D60" i="111"/>
  <c r="L59" i="111"/>
  <c r="K59" i="111"/>
  <c r="J59" i="111"/>
  <c r="I59" i="111"/>
  <c r="AI59" i="111" s="1"/>
  <c r="H59" i="111"/>
  <c r="BQ59" i="111" s="1"/>
  <c r="G59" i="111"/>
  <c r="F59" i="111"/>
  <c r="E59" i="111"/>
  <c r="D59" i="111"/>
  <c r="L58" i="111"/>
  <c r="K58" i="111"/>
  <c r="J58" i="111"/>
  <c r="I58" i="111"/>
  <c r="Z58" i="111" s="1"/>
  <c r="H58" i="111"/>
  <c r="BK58" i="111" s="1"/>
  <c r="G58" i="111"/>
  <c r="F58" i="111"/>
  <c r="E58" i="111"/>
  <c r="D58" i="111"/>
  <c r="L57" i="111"/>
  <c r="K57" i="111"/>
  <c r="J57" i="111"/>
  <c r="I57" i="111"/>
  <c r="H57" i="111"/>
  <c r="BS57" i="111" s="1"/>
  <c r="G57" i="111"/>
  <c r="N57" i="111" s="1"/>
  <c r="AQ57" i="111" s="1"/>
  <c r="F57" i="111"/>
  <c r="E57" i="111"/>
  <c r="D57" i="111"/>
  <c r="L56" i="111"/>
  <c r="K56" i="111"/>
  <c r="J56" i="111"/>
  <c r="I56" i="111"/>
  <c r="H56" i="111"/>
  <c r="BO56" i="111" s="1"/>
  <c r="G56" i="111"/>
  <c r="F56" i="111"/>
  <c r="E56" i="111"/>
  <c r="D56" i="111"/>
  <c r="L55" i="111"/>
  <c r="K55" i="111"/>
  <c r="J55" i="111"/>
  <c r="I55" i="111"/>
  <c r="H55" i="111"/>
  <c r="AS55" i="111" s="1"/>
  <c r="G55" i="111"/>
  <c r="F55" i="111"/>
  <c r="E55" i="111"/>
  <c r="N55" i="111" s="1"/>
  <c r="AQ55" i="111" s="1"/>
  <c r="D55" i="111"/>
  <c r="L54" i="111"/>
  <c r="K54" i="111"/>
  <c r="J54" i="111"/>
  <c r="H54" i="111"/>
  <c r="BF54" i="111" s="1"/>
  <c r="G54" i="111"/>
  <c r="F54" i="111"/>
  <c r="E54" i="111"/>
  <c r="N54" i="111" s="1"/>
  <c r="AQ54" i="111" s="1"/>
  <c r="D54" i="111"/>
  <c r="L53" i="111"/>
  <c r="K53" i="111"/>
  <c r="J53" i="111"/>
  <c r="H53" i="111"/>
  <c r="BR53" i="111" s="1"/>
  <c r="G53" i="111"/>
  <c r="F53" i="111"/>
  <c r="E53" i="111"/>
  <c r="N53" i="111" s="1"/>
  <c r="AQ53" i="111" s="1"/>
  <c r="D53" i="111"/>
  <c r="L52" i="111"/>
  <c r="K52" i="111"/>
  <c r="J52" i="111"/>
  <c r="H52" i="111"/>
  <c r="BK52" i="111" s="1"/>
  <c r="G52" i="111"/>
  <c r="F52" i="111"/>
  <c r="E52" i="111"/>
  <c r="D52" i="111"/>
  <c r="L51" i="111"/>
  <c r="K51" i="111"/>
  <c r="J51" i="111"/>
  <c r="I51" i="111"/>
  <c r="AL51" i="111" s="1"/>
  <c r="H51" i="111"/>
  <c r="G51" i="111"/>
  <c r="F51" i="111"/>
  <c r="E51" i="111"/>
  <c r="D51" i="111"/>
  <c r="L50" i="111"/>
  <c r="K50" i="111"/>
  <c r="J50" i="111"/>
  <c r="I50" i="111"/>
  <c r="H50" i="111"/>
  <c r="G50" i="111"/>
  <c r="F50" i="111"/>
  <c r="E50" i="111"/>
  <c r="D50" i="111"/>
  <c r="L49" i="111"/>
  <c r="K49" i="111"/>
  <c r="J49" i="111"/>
  <c r="I49" i="111"/>
  <c r="H49" i="111"/>
  <c r="BJ49" i="111" s="1"/>
  <c r="G49" i="111"/>
  <c r="F49" i="111"/>
  <c r="E49" i="111"/>
  <c r="D49" i="111"/>
  <c r="L48" i="111"/>
  <c r="K48" i="111"/>
  <c r="J48" i="111"/>
  <c r="I48" i="111"/>
  <c r="AM48" i="111" s="1"/>
  <c r="H48" i="111"/>
  <c r="BF48" i="111" s="1"/>
  <c r="G48" i="111"/>
  <c r="F48" i="111"/>
  <c r="E48" i="111"/>
  <c r="N48" i="111" s="1"/>
  <c r="AQ48" i="111" s="1"/>
  <c r="D48" i="111"/>
  <c r="L47" i="111"/>
  <c r="K47" i="111"/>
  <c r="J47" i="111"/>
  <c r="I47" i="111"/>
  <c r="AM47" i="111" s="1"/>
  <c r="H47" i="111"/>
  <c r="G47" i="111"/>
  <c r="F47" i="111"/>
  <c r="E47" i="111"/>
  <c r="D47" i="111"/>
  <c r="L46" i="111"/>
  <c r="K46" i="111"/>
  <c r="J46" i="111"/>
  <c r="I46" i="111"/>
  <c r="H46" i="111"/>
  <c r="BM46" i="111" s="1"/>
  <c r="G46" i="111"/>
  <c r="N46" i="111" s="1"/>
  <c r="AQ46" i="111" s="1"/>
  <c r="F46" i="111"/>
  <c r="E46" i="111"/>
  <c r="D46" i="111"/>
  <c r="L45" i="111"/>
  <c r="K45" i="111"/>
  <c r="J45" i="111"/>
  <c r="I45" i="111"/>
  <c r="H45" i="111"/>
  <c r="BO45" i="111" s="1"/>
  <c r="G45" i="111"/>
  <c r="F45" i="111"/>
  <c r="E45" i="111"/>
  <c r="D45" i="111"/>
  <c r="L44" i="111"/>
  <c r="K44" i="111"/>
  <c r="J44" i="111"/>
  <c r="I44" i="111"/>
  <c r="H44" i="111"/>
  <c r="BM44" i="111" s="1"/>
  <c r="G44" i="111"/>
  <c r="F44" i="111"/>
  <c r="E44" i="111"/>
  <c r="N44" i="111" s="1"/>
  <c r="AQ44" i="111" s="1"/>
  <c r="D44" i="111"/>
  <c r="L43" i="111"/>
  <c r="K43" i="111"/>
  <c r="J43" i="111"/>
  <c r="H43" i="111"/>
  <c r="BS43" i="111" s="1"/>
  <c r="G43" i="111"/>
  <c r="F43" i="111"/>
  <c r="E43" i="111"/>
  <c r="D43" i="111"/>
  <c r="L42" i="111"/>
  <c r="K42" i="111"/>
  <c r="J42" i="111"/>
  <c r="H42" i="111"/>
  <c r="BM42" i="111" s="1"/>
  <c r="G42" i="111"/>
  <c r="F42" i="111"/>
  <c r="E42" i="111"/>
  <c r="D42" i="111"/>
  <c r="L41" i="111"/>
  <c r="K41" i="111"/>
  <c r="J41" i="111"/>
  <c r="H41" i="111"/>
  <c r="BO41" i="111" s="1"/>
  <c r="G41" i="111"/>
  <c r="F41" i="111"/>
  <c r="E41" i="111"/>
  <c r="N41" i="111" s="1"/>
  <c r="AQ41" i="111" s="1"/>
  <c r="D41" i="111"/>
  <c r="L40" i="111"/>
  <c r="K40" i="111"/>
  <c r="J40" i="111"/>
  <c r="H40" i="111"/>
  <c r="BK40" i="111" s="1"/>
  <c r="G40" i="111"/>
  <c r="F40" i="111"/>
  <c r="E40" i="111"/>
  <c r="N40" i="111" s="1"/>
  <c r="AQ40" i="111" s="1"/>
  <c r="D40" i="111"/>
  <c r="L39" i="111"/>
  <c r="K39" i="111"/>
  <c r="J39" i="111"/>
  <c r="H39" i="111"/>
  <c r="BB39" i="111" s="1"/>
  <c r="G39" i="111"/>
  <c r="F39" i="111"/>
  <c r="E39" i="111"/>
  <c r="D39" i="111"/>
  <c r="L38" i="111"/>
  <c r="K38" i="111"/>
  <c r="J38" i="111"/>
  <c r="H38" i="111"/>
  <c r="BP38" i="111" s="1"/>
  <c r="G38" i="111"/>
  <c r="F38" i="111"/>
  <c r="E38" i="111"/>
  <c r="N38" i="111" s="1"/>
  <c r="AQ38" i="111" s="1"/>
  <c r="D38" i="111"/>
  <c r="L37" i="111"/>
  <c r="K37" i="111"/>
  <c r="J37" i="111"/>
  <c r="H37" i="111"/>
  <c r="BC37" i="111" s="1"/>
  <c r="G37" i="111"/>
  <c r="F37" i="111"/>
  <c r="E37" i="111"/>
  <c r="N37" i="111" s="1"/>
  <c r="AQ37" i="111" s="1"/>
  <c r="D37" i="111"/>
  <c r="L36" i="111"/>
  <c r="K36" i="111"/>
  <c r="J36" i="111"/>
  <c r="H36" i="111"/>
  <c r="BP36" i="111" s="1"/>
  <c r="G36" i="111"/>
  <c r="F36" i="111"/>
  <c r="E36" i="111"/>
  <c r="N36" i="111" s="1"/>
  <c r="AQ36" i="111" s="1"/>
  <c r="D36" i="111"/>
  <c r="L35" i="111"/>
  <c r="K35" i="111"/>
  <c r="J35" i="111"/>
  <c r="H35" i="111"/>
  <c r="BR35" i="111" s="1"/>
  <c r="G35" i="111"/>
  <c r="F35" i="111"/>
  <c r="E35" i="111"/>
  <c r="D35" i="111"/>
  <c r="L34" i="111"/>
  <c r="K34" i="111"/>
  <c r="J34" i="111"/>
  <c r="H34" i="111"/>
  <c r="BN34" i="111" s="1"/>
  <c r="G34" i="111"/>
  <c r="F34" i="111"/>
  <c r="E34" i="111"/>
  <c r="D34" i="111"/>
  <c r="L33" i="111"/>
  <c r="K33" i="111"/>
  <c r="J33" i="111"/>
  <c r="H33" i="111"/>
  <c r="BR33" i="111" s="1"/>
  <c r="G33" i="111"/>
  <c r="F33" i="111"/>
  <c r="E33" i="111"/>
  <c r="D33" i="111"/>
  <c r="L32" i="111"/>
  <c r="K32" i="111"/>
  <c r="J32" i="111"/>
  <c r="H32" i="111"/>
  <c r="BM32" i="111" s="1"/>
  <c r="G32" i="111"/>
  <c r="N32" i="111" s="1"/>
  <c r="AQ32" i="111" s="1"/>
  <c r="F32" i="111"/>
  <c r="E32" i="111"/>
  <c r="D32" i="111"/>
  <c r="L31" i="111"/>
  <c r="K31" i="111"/>
  <c r="J31" i="111"/>
  <c r="H31" i="111"/>
  <c r="BB31" i="111" s="1"/>
  <c r="G31" i="111"/>
  <c r="F31" i="111"/>
  <c r="E31" i="111"/>
  <c r="D31" i="111"/>
  <c r="L30" i="111"/>
  <c r="K30" i="111"/>
  <c r="J30" i="111"/>
  <c r="H30" i="111"/>
  <c r="BG30" i="111" s="1"/>
  <c r="G30" i="111"/>
  <c r="F30" i="111"/>
  <c r="E30" i="111"/>
  <c r="D30" i="111"/>
  <c r="L29" i="111"/>
  <c r="K29" i="111"/>
  <c r="J29" i="111"/>
  <c r="H29" i="111"/>
  <c r="BJ29" i="111" s="1"/>
  <c r="G29" i="111"/>
  <c r="F29" i="111"/>
  <c r="E29" i="111"/>
  <c r="D29" i="111"/>
  <c r="L28" i="111"/>
  <c r="K28" i="111"/>
  <c r="J28" i="111"/>
  <c r="H28" i="111"/>
  <c r="BG28" i="111" s="1"/>
  <c r="G28" i="111"/>
  <c r="F28" i="111"/>
  <c r="E28" i="111"/>
  <c r="D28" i="111"/>
  <c r="L27" i="111"/>
  <c r="K27" i="111"/>
  <c r="J27" i="111"/>
  <c r="H27" i="111"/>
  <c r="BO27" i="111" s="1"/>
  <c r="G27" i="111"/>
  <c r="F27" i="111"/>
  <c r="E27" i="111"/>
  <c r="D27" i="111"/>
  <c r="L26" i="111"/>
  <c r="K26" i="111"/>
  <c r="J26" i="111"/>
  <c r="H26" i="111"/>
  <c r="BQ26" i="111" s="1"/>
  <c r="G26" i="111"/>
  <c r="F26" i="111"/>
  <c r="E26" i="111"/>
  <c r="D26" i="111"/>
  <c r="L25" i="111"/>
  <c r="K25" i="111"/>
  <c r="J25" i="111"/>
  <c r="H25" i="111"/>
  <c r="BK25" i="111" s="1"/>
  <c r="G25" i="111"/>
  <c r="F25" i="111"/>
  <c r="E25" i="111"/>
  <c r="D25" i="111"/>
  <c r="L24" i="111"/>
  <c r="K24" i="111"/>
  <c r="J24" i="111"/>
  <c r="I24" i="111"/>
  <c r="H24" i="111"/>
  <c r="BQ24" i="111" s="1"/>
  <c r="G24" i="111"/>
  <c r="F24" i="111"/>
  <c r="E24" i="111"/>
  <c r="D24" i="111"/>
  <c r="L23" i="111"/>
  <c r="K23" i="111"/>
  <c r="J23" i="111"/>
  <c r="I23" i="111"/>
  <c r="H23" i="111"/>
  <c r="BC23" i="111" s="1"/>
  <c r="G23" i="111"/>
  <c r="F23" i="111"/>
  <c r="E23" i="111"/>
  <c r="D23" i="111"/>
  <c r="L22" i="111"/>
  <c r="K22" i="111"/>
  <c r="J22" i="111"/>
  <c r="I22" i="111"/>
  <c r="H22" i="111"/>
  <c r="BF22" i="111" s="1"/>
  <c r="G22" i="111"/>
  <c r="N22" i="111" s="1"/>
  <c r="AQ22" i="111" s="1"/>
  <c r="F22" i="111"/>
  <c r="E22" i="111"/>
  <c r="D22" i="111"/>
  <c r="L21" i="111"/>
  <c r="K21" i="111"/>
  <c r="J21" i="111"/>
  <c r="I21" i="111"/>
  <c r="H21" i="111"/>
  <c r="BS21" i="111" s="1"/>
  <c r="G21" i="111"/>
  <c r="F21" i="111"/>
  <c r="E21" i="111"/>
  <c r="D21" i="111"/>
  <c r="L20" i="111"/>
  <c r="K20" i="111"/>
  <c r="J20" i="111"/>
  <c r="I20" i="111"/>
  <c r="H20" i="111"/>
  <c r="BI20" i="111" s="1"/>
  <c r="G20" i="111"/>
  <c r="F20" i="111"/>
  <c r="E20" i="111"/>
  <c r="D20" i="111"/>
  <c r="L19" i="111"/>
  <c r="K19" i="111"/>
  <c r="J19" i="111"/>
  <c r="I19" i="111"/>
  <c r="H19" i="111"/>
  <c r="BO19" i="111" s="1"/>
  <c r="G19" i="111"/>
  <c r="N19" i="111" s="1"/>
  <c r="AQ19" i="111" s="1"/>
  <c r="F19" i="111"/>
  <c r="E19" i="111"/>
  <c r="D19" i="111"/>
  <c r="L18" i="111"/>
  <c r="K18" i="111"/>
  <c r="J18" i="111"/>
  <c r="I18" i="111"/>
  <c r="H18" i="111"/>
  <c r="BN18" i="111" s="1"/>
  <c r="G18" i="111"/>
  <c r="F18" i="111"/>
  <c r="E18" i="111"/>
  <c r="D18" i="111"/>
  <c r="L17" i="111"/>
  <c r="K17" i="111"/>
  <c r="J17" i="111"/>
  <c r="I17" i="111"/>
  <c r="H17" i="111"/>
  <c r="BC17" i="111" s="1"/>
  <c r="G17" i="111"/>
  <c r="F17" i="111"/>
  <c r="E17" i="111"/>
  <c r="D17" i="111"/>
  <c r="L16" i="111"/>
  <c r="K16" i="111"/>
  <c r="J16" i="111"/>
  <c r="I16" i="111"/>
  <c r="H16" i="111"/>
  <c r="BN16" i="111" s="1"/>
  <c r="G16" i="111"/>
  <c r="F16" i="111"/>
  <c r="E16" i="111"/>
  <c r="D16" i="111"/>
  <c r="L15" i="111"/>
  <c r="K15" i="111"/>
  <c r="J15" i="111"/>
  <c r="I15" i="111"/>
  <c r="V15" i="111" s="1"/>
  <c r="H15" i="111"/>
  <c r="BG15" i="111" s="1"/>
  <c r="G15" i="111"/>
  <c r="F15" i="111"/>
  <c r="E15" i="111"/>
  <c r="D15" i="111"/>
  <c r="L14" i="111"/>
  <c r="K14" i="111"/>
  <c r="J14" i="111"/>
  <c r="I14" i="111"/>
  <c r="H14" i="111"/>
  <c r="BH14" i="111" s="1"/>
  <c r="G14" i="111"/>
  <c r="N14" i="111" s="1"/>
  <c r="AQ14" i="111" s="1"/>
  <c r="F14" i="111"/>
  <c r="E14" i="111"/>
  <c r="D14" i="111"/>
  <c r="L13" i="111"/>
  <c r="K13" i="111"/>
  <c r="J13" i="111"/>
  <c r="I13" i="111"/>
  <c r="W13" i="111" s="1"/>
  <c r="H13" i="111"/>
  <c r="BR13" i="111" s="1"/>
  <c r="G13" i="111"/>
  <c r="F13" i="111"/>
  <c r="E13" i="111"/>
  <c r="N13" i="111" s="1"/>
  <c r="AQ13" i="111" s="1"/>
  <c r="D13" i="111"/>
  <c r="L12" i="111"/>
  <c r="K12" i="111"/>
  <c r="J12" i="111"/>
  <c r="I12" i="111"/>
  <c r="R12" i="111" s="1"/>
  <c r="H12" i="111"/>
  <c r="BQ12" i="111" s="1"/>
  <c r="G12" i="111"/>
  <c r="F12" i="111"/>
  <c r="E12" i="111"/>
  <c r="D12" i="111"/>
  <c r="L11" i="111"/>
  <c r="K11" i="111"/>
  <c r="J11" i="111"/>
  <c r="I11" i="111"/>
  <c r="H11" i="111"/>
  <c r="BK11" i="111" s="1"/>
  <c r="G11" i="111"/>
  <c r="F11" i="111"/>
  <c r="E11" i="111"/>
  <c r="D11" i="111"/>
  <c r="L10" i="111"/>
  <c r="K10" i="111"/>
  <c r="J10" i="111"/>
  <c r="I10" i="111"/>
  <c r="H10" i="111"/>
  <c r="BO10" i="111" s="1"/>
  <c r="G10" i="111"/>
  <c r="F10" i="111"/>
  <c r="E10" i="111"/>
  <c r="D10" i="111"/>
  <c r="L9" i="111"/>
  <c r="K9" i="111"/>
  <c r="J9" i="111"/>
  <c r="I9" i="111"/>
  <c r="H82" i="111" s="1"/>
  <c r="BS82" i="111" s="1"/>
  <c r="H9" i="111"/>
  <c r="BS9" i="111" s="1"/>
  <c r="G9" i="111"/>
  <c r="F9" i="111"/>
  <c r="E9" i="111"/>
  <c r="E82" i="111" s="1"/>
  <c r="D9" i="111"/>
  <c r="L8" i="111"/>
  <c r="K8" i="111"/>
  <c r="J8" i="111"/>
  <c r="J80" i="111" s="1"/>
  <c r="I8" i="111"/>
  <c r="H8" i="111"/>
  <c r="BI8" i="111" s="1"/>
  <c r="G8" i="111"/>
  <c r="F8" i="111"/>
  <c r="F81" i="111" s="1"/>
  <c r="E8" i="111"/>
  <c r="D8" i="111"/>
  <c r="D81" i="111" s="1"/>
  <c r="AP3" i="111"/>
  <c r="AO3" i="111"/>
  <c r="AN3" i="111"/>
  <c r="AM3" i="111"/>
  <c r="AL3" i="111"/>
  <c r="AK3" i="111"/>
  <c r="AJ3" i="111"/>
  <c r="AI3" i="111"/>
  <c r="AH3" i="111"/>
  <c r="AG3" i="111"/>
  <c r="AF3" i="111"/>
  <c r="AE3" i="111"/>
  <c r="AD3" i="111"/>
  <c r="AC3" i="111"/>
  <c r="AB3" i="111"/>
  <c r="AA3" i="111"/>
  <c r="Z3" i="111"/>
  <c r="Y3" i="111"/>
  <c r="X3" i="111"/>
  <c r="W3" i="111"/>
  <c r="V3" i="111"/>
  <c r="U3" i="111"/>
  <c r="T3" i="111"/>
  <c r="S3" i="111"/>
  <c r="R3" i="111"/>
  <c r="Q3" i="111"/>
  <c r="P3" i="111"/>
  <c r="O3" i="111"/>
  <c r="AP2" i="111"/>
  <c r="AO2" i="111"/>
  <c r="AN2" i="111"/>
  <c r="AM2" i="111"/>
  <c r="AL2" i="111"/>
  <c r="AK2" i="111"/>
  <c r="AJ2" i="111"/>
  <c r="AI2" i="111"/>
  <c r="AH2" i="111"/>
  <c r="AG2" i="111"/>
  <c r="AF2" i="111"/>
  <c r="AE2" i="111"/>
  <c r="AD2" i="111"/>
  <c r="AC2" i="111"/>
  <c r="AB2" i="111"/>
  <c r="AA2" i="111"/>
  <c r="Z2" i="111"/>
  <c r="Y2" i="111"/>
  <c r="X2" i="111"/>
  <c r="W2" i="111"/>
  <c r="V2" i="111"/>
  <c r="U2" i="111"/>
  <c r="T2" i="111"/>
  <c r="S2" i="111"/>
  <c r="R2" i="111"/>
  <c r="Q2" i="111"/>
  <c r="P2" i="111"/>
  <c r="O2" i="111"/>
  <c r="A504" i="111"/>
  <c r="A717" i="111" s="1"/>
  <c r="A930" i="111" s="1"/>
  <c r="A503" i="111"/>
  <c r="A716" i="111" s="1"/>
  <c r="A929" i="111" s="1"/>
  <c r="A502" i="111"/>
  <c r="A715" i="111" s="1"/>
  <c r="A928" i="111" s="1"/>
  <c r="A501" i="111"/>
  <c r="A714" i="111" s="1"/>
  <c r="A927" i="111" s="1"/>
  <c r="A500" i="111"/>
  <c r="A713" i="111" s="1"/>
  <c r="A926" i="111" s="1"/>
  <c r="A499" i="111"/>
  <c r="A712" i="111" s="1"/>
  <c r="A925" i="111" s="1"/>
  <c r="A498" i="111"/>
  <c r="A711" i="111" s="1"/>
  <c r="A924" i="111" s="1"/>
  <c r="A497" i="111"/>
  <c r="A710" i="111" s="1"/>
  <c r="A923" i="111" s="1"/>
  <c r="A496" i="111"/>
  <c r="A709" i="111" s="1"/>
  <c r="A922" i="111" s="1"/>
  <c r="A495" i="111"/>
  <c r="A708" i="111" s="1"/>
  <c r="A921" i="111" s="1"/>
  <c r="A494" i="111"/>
  <c r="A707" i="111" s="1"/>
  <c r="A920" i="111" s="1"/>
  <c r="A493" i="111"/>
  <c r="A706" i="111" s="1"/>
  <c r="A919" i="111" s="1"/>
  <c r="A492" i="111"/>
  <c r="A705" i="111" s="1"/>
  <c r="A918" i="111" s="1"/>
  <c r="A491" i="111"/>
  <c r="A704" i="111" s="1"/>
  <c r="A917" i="111" s="1"/>
  <c r="A490" i="111"/>
  <c r="A703" i="111" s="1"/>
  <c r="A916" i="111" s="1"/>
  <c r="A489" i="111"/>
  <c r="A702" i="111" s="1"/>
  <c r="A915" i="111" s="1"/>
  <c r="A488" i="111"/>
  <c r="A701" i="111" s="1"/>
  <c r="A914" i="111" s="1"/>
  <c r="A487" i="111"/>
  <c r="A700" i="111" s="1"/>
  <c r="A913" i="111" s="1"/>
  <c r="A486" i="111"/>
  <c r="A699" i="111" s="1"/>
  <c r="A912" i="111" s="1"/>
  <c r="A485" i="111"/>
  <c r="A698" i="111" s="1"/>
  <c r="A911" i="111" s="1"/>
  <c r="A484" i="111"/>
  <c r="A697" i="111" s="1"/>
  <c r="A910" i="111" s="1"/>
  <c r="A483" i="111"/>
  <c r="A696" i="111" s="1"/>
  <c r="A909" i="111" s="1"/>
  <c r="A482" i="111"/>
  <c r="A695" i="111" s="1"/>
  <c r="A908" i="111" s="1"/>
  <c r="A481" i="111"/>
  <c r="A694" i="111" s="1"/>
  <c r="A907" i="111" s="1"/>
  <c r="A480" i="111"/>
  <c r="A693" i="111" s="1"/>
  <c r="A906" i="111" s="1"/>
  <c r="A479" i="111"/>
  <c r="A692" i="111" s="1"/>
  <c r="A905" i="111" s="1"/>
  <c r="A478" i="111"/>
  <c r="A691" i="111" s="1"/>
  <c r="A904" i="111" s="1"/>
  <c r="A477" i="111"/>
  <c r="A690" i="111" s="1"/>
  <c r="A903" i="111" s="1"/>
  <c r="A476" i="111"/>
  <c r="A689" i="111" s="1"/>
  <c r="A902" i="111" s="1"/>
  <c r="A475" i="111"/>
  <c r="A688" i="111" s="1"/>
  <c r="A901" i="111" s="1"/>
  <c r="A474" i="111"/>
  <c r="A687" i="111" s="1"/>
  <c r="A900" i="111" s="1"/>
  <c r="A473" i="111"/>
  <c r="A686" i="111" s="1"/>
  <c r="A899" i="111" s="1"/>
  <c r="A472" i="111"/>
  <c r="A685" i="111" s="1"/>
  <c r="A898" i="111" s="1"/>
  <c r="A471" i="111"/>
  <c r="A684" i="111" s="1"/>
  <c r="A897" i="111" s="1"/>
  <c r="A470" i="111"/>
  <c r="A683" i="111" s="1"/>
  <c r="A896" i="111" s="1"/>
  <c r="A469" i="111"/>
  <c r="A682" i="111" s="1"/>
  <c r="A895" i="111" s="1"/>
  <c r="A468" i="111"/>
  <c r="A681" i="111" s="1"/>
  <c r="A894" i="111" s="1"/>
  <c r="A467" i="111"/>
  <c r="A680" i="111" s="1"/>
  <c r="A893" i="111" s="1"/>
  <c r="A466" i="111"/>
  <c r="A679" i="111" s="1"/>
  <c r="A892" i="111" s="1"/>
  <c r="A465" i="111"/>
  <c r="A678" i="111" s="1"/>
  <c r="A891" i="111" s="1"/>
  <c r="A464" i="111"/>
  <c r="A677" i="111" s="1"/>
  <c r="A890" i="111" s="1"/>
  <c r="A463" i="111"/>
  <c r="A676" i="111" s="1"/>
  <c r="A889" i="111" s="1"/>
  <c r="A462" i="111"/>
  <c r="A675" i="111" s="1"/>
  <c r="A888" i="111" s="1"/>
  <c r="A461" i="111"/>
  <c r="A674" i="111" s="1"/>
  <c r="A887" i="111" s="1"/>
  <c r="A460" i="111"/>
  <c r="A673" i="111" s="1"/>
  <c r="A886" i="111" s="1"/>
  <c r="A459" i="111"/>
  <c r="A672" i="111" s="1"/>
  <c r="A885" i="111" s="1"/>
  <c r="A458" i="111"/>
  <c r="A671" i="111" s="1"/>
  <c r="A884" i="111" s="1"/>
  <c r="A457" i="111"/>
  <c r="A670" i="111" s="1"/>
  <c r="A883" i="111" s="1"/>
  <c r="A456" i="111"/>
  <c r="A669" i="111" s="1"/>
  <c r="A882" i="111" s="1"/>
  <c r="A455" i="111"/>
  <c r="A668" i="111" s="1"/>
  <c r="A881" i="111" s="1"/>
  <c r="A454" i="111"/>
  <c r="A667" i="111" s="1"/>
  <c r="A880" i="111" s="1"/>
  <c r="A453" i="111"/>
  <c r="A666" i="111" s="1"/>
  <c r="A879" i="111" s="1"/>
  <c r="A452" i="111"/>
  <c r="A665" i="111" s="1"/>
  <c r="A878" i="111" s="1"/>
  <c r="A451" i="111"/>
  <c r="A664" i="111" s="1"/>
  <c r="A877" i="111" s="1"/>
  <c r="A450" i="111"/>
  <c r="A663" i="111" s="1"/>
  <c r="A876" i="111" s="1"/>
  <c r="A449" i="111"/>
  <c r="A662" i="111" s="1"/>
  <c r="A875" i="111" s="1"/>
  <c r="A448" i="111"/>
  <c r="A661" i="111" s="1"/>
  <c r="A874" i="111" s="1"/>
  <c r="A447" i="111"/>
  <c r="A660" i="111" s="1"/>
  <c r="A873" i="111" s="1"/>
  <c r="A446" i="111"/>
  <c r="A659" i="111" s="1"/>
  <c r="A872" i="111" s="1"/>
  <c r="A445" i="111"/>
  <c r="A658" i="111" s="1"/>
  <c r="A871" i="111" s="1"/>
  <c r="A444" i="111"/>
  <c r="A657" i="111" s="1"/>
  <c r="A870" i="111" s="1"/>
  <c r="A443" i="111"/>
  <c r="A656" i="111" s="1"/>
  <c r="A869" i="111" s="1"/>
  <c r="A442" i="111"/>
  <c r="A655" i="111" s="1"/>
  <c r="A868" i="111" s="1"/>
  <c r="A441" i="111"/>
  <c r="A654" i="111" s="1"/>
  <c r="A867" i="111" s="1"/>
  <c r="A440" i="111"/>
  <c r="A653" i="111" s="1"/>
  <c r="A866" i="111" s="1"/>
  <c r="A439" i="111"/>
  <c r="A652" i="111" s="1"/>
  <c r="A865" i="111" s="1"/>
  <c r="A438" i="111"/>
  <c r="A651" i="111" s="1"/>
  <c r="A864" i="111" s="1"/>
  <c r="A437" i="111"/>
  <c r="A650" i="111" s="1"/>
  <c r="A863" i="111" s="1"/>
  <c r="A436" i="111"/>
  <c r="A649" i="111" s="1"/>
  <c r="A862" i="111" s="1"/>
  <c r="A435" i="111"/>
  <c r="A648" i="111" s="1"/>
  <c r="A861" i="111" s="1"/>
  <c r="A434" i="111"/>
  <c r="A647" i="111" s="1"/>
  <c r="A860" i="111" s="1"/>
  <c r="A433" i="111"/>
  <c r="A646" i="111" s="1"/>
  <c r="A859" i="111" s="1"/>
  <c r="A432" i="111"/>
  <c r="A645" i="111" s="1"/>
  <c r="A858" i="111" s="1"/>
  <c r="A431" i="111"/>
  <c r="A644" i="111" s="1"/>
  <c r="A857" i="111" s="1"/>
  <c r="A430" i="111"/>
  <c r="A643" i="111" s="1"/>
  <c r="A856" i="111" s="1"/>
  <c r="A429" i="111"/>
  <c r="A642" i="111" s="1"/>
  <c r="A855" i="111" s="1"/>
  <c r="A428" i="111"/>
  <c r="A641" i="111" s="1"/>
  <c r="A854" i="111" s="1"/>
  <c r="A427" i="111"/>
  <c r="A640" i="111" s="1"/>
  <c r="A853" i="111" s="1"/>
  <c r="A426" i="111"/>
  <c r="A639" i="111" s="1"/>
  <c r="A852" i="111" s="1"/>
  <c r="A425" i="111"/>
  <c r="A638" i="111" s="1"/>
  <c r="A851" i="111" s="1"/>
  <c r="A424" i="111"/>
  <c r="A637" i="111" s="1"/>
  <c r="A850" i="111" s="1"/>
  <c r="A423" i="111"/>
  <c r="A636" i="111" s="1"/>
  <c r="A849" i="111" s="1"/>
  <c r="A422" i="111"/>
  <c r="A635" i="111" s="1"/>
  <c r="A848" i="111" s="1"/>
  <c r="A421" i="111"/>
  <c r="A634" i="111" s="1"/>
  <c r="A847" i="111" s="1"/>
  <c r="A420" i="111"/>
  <c r="A633" i="111" s="1"/>
  <c r="A846" i="111" s="1"/>
  <c r="A419" i="111"/>
  <c r="A632" i="111" s="1"/>
  <c r="A845" i="111" s="1"/>
  <c r="A418" i="111"/>
  <c r="A631" i="111" s="1"/>
  <c r="A844" i="111" s="1"/>
  <c r="A417" i="111"/>
  <c r="A630" i="111" s="1"/>
  <c r="A843" i="111" s="1"/>
  <c r="A416" i="111"/>
  <c r="A629" i="111" s="1"/>
  <c r="A842" i="111" s="1"/>
  <c r="A415" i="111"/>
  <c r="A628" i="111" s="1"/>
  <c r="A841" i="111" s="1"/>
  <c r="A414" i="111"/>
  <c r="A627" i="111" s="1"/>
  <c r="A840" i="111" s="1"/>
  <c r="A413" i="111"/>
  <c r="A626" i="111" s="1"/>
  <c r="A839" i="111" s="1"/>
  <c r="A412" i="111"/>
  <c r="A625" i="111" s="1"/>
  <c r="A838" i="111" s="1"/>
  <c r="A411" i="111"/>
  <c r="A624" i="111" s="1"/>
  <c r="A837" i="111" s="1"/>
  <c r="A410" i="111"/>
  <c r="A623" i="111" s="1"/>
  <c r="A836" i="111" s="1"/>
  <c r="A409" i="111"/>
  <c r="A622" i="111" s="1"/>
  <c r="A835" i="111" s="1"/>
  <c r="A408" i="111"/>
  <c r="A621" i="111" s="1"/>
  <c r="A834" i="111" s="1"/>
  <c r="A407" i="111"/>
  <c r="A620" i="111" s="1"/>
  <c r="A833" i="111" s="1"/>
  <c r="A406" i="111"/>
  <c r="A619" i="111" s="1"/>
  <c r="A832" i="111" s="1"/>
  <c r="A405" i="111"/>
  <c r="A618" i="111" s="1"/>
  <c r="A831" i="111" s="1"/>
  <c r="A404" i="111"/>
  <c r="A617" i="111" s="1"/>
  <c r="A830" i="111" s="1"/>
  <c r="A403" i="111"/>
  <c r="A616" i="111" s="1"/>
  <c r="A829" i="111" s="1"/>
  <c r="A402" i="111"/>
  <c r="A615" i="111" s="1"/>
  <c r="A828" i="111" s="1"/>
  <c r="A401" i="111"/>
  <c r="A614" i="111" s="1"/>
  <c r="A827" i="111" s="1"/>
  <c r="A400" i="111"/>
  <c r="A613" i="111" s="1"/>
  <c r="A826" i="111" s="1"/>
  <c r="A399" i="111"/>
  <c r="A612" i="111" s="1"/>
  <c r="A825" i="111" s="1"/>
  <c r="A398" i="111"/>
  <c r="A611" i="111" s="1"/>
  <c r="A824" i="111" s="1"/>
  <c r="A397" i="111"/>
  <c r="A610" i="111" s="1"/>
  <c r="A823" i="111" s="1"/>
  <c r="A396" i="111"/>
  <c r="A609" i="111" s="1"/>
  <c r="A822" i="111" s="1"/>
  <c r="A395" i="111"/>
  <c r="A608" i="111" s="1"/>
  <c r="A821" i="111" s="1"/>
  <c r="A394" i="111"/>
  <c r="A607" i="111" s="1"/>
  <c r="A820" i="111" s="1"/>
  <c r="A393" i="111"/>
  <c r="A606" i="111" s="1"/>
  <c r="A819" i="111" s="1"/>
  <c r="A392" i="111"/>
  <c r="A605" i="111" s="1"/>
  <c r="A818" i="111" s="1"/>
  <c r="A391" i="111"/>
  <c r="A604" i="111" s="1"/>
  <c r="A817" i="111" s="1"/>
  <c r="A390" i="111"/>
  <c r="A603" i="111" s="1"/>
  <c r="A816" i="111" s="1"/>
  <c r="A389" i="111"/>
  <c r="A602" i="111" s="1"/>
  <c r="A815" i="111" s="1"/>
  <c r="A388" i="111"/>
  <c r="A601" i="111" s="1"/>
  <c r="A814" i="111" s="1"/>
  <c r="A387" i="111"/>
  <c r="A600" i="111" s="1"/>
  <c r="A813" i="111" s="1"/>
  <c r="A386" i="111"/>
  <c r="A599" i="111" s="1"/>
  <c r="A812" i="111" s="1"/>
  <c r="A385" i="111"/>
  <c r="A598" i="111" s="1"/>
  <c r="A811" i="111" s="1"/>
  <c r="A384" i="111"/>
  <c r="A597" i="111" s="1"/>
  <c r="A810" i="111" s="1"/>
  <c r="A383" i="111"/>
  <c r="A596" i="111" s="1"/>
  <c r="A809" i="111" s="1"/>
  <c r="A382" i="111"/>
  <c r="A595" i="111" s="1"/>
  <c r="A808" i="111" s="1"/>
  <c r="A381" i="111"/>
  <c r="A594" i="111" s="1"/>
  <c r="A807" i="111" s="1"/>
  <c r="A380" i="111"/>
  <c r="A593" i="111" s="1"/>
  <c r="A806" i="111" s="1"/>
  <c r="A379" i="111"/>
  <c r="A592" i="111" s="1"/>
  <c r="A805" i="111" s="1"/>
  <c r="A378" i="111"/>
  <c r="A591" i="111" s="1"/>
  <c r="A804" i="111" s="1"/>
  <c r="A377" i="111"/>
  <c r="A590" i="111" s="1"/>
  <c r="A803" i="111" s="1"/>
  <c r="A376" i="111"/>
  <c r="A589" i="111" s="1"/>
  <c r="A802" i="111" s="1"/>
  <c r="A375" i="111"/>
  <c r="A588" i="111" s="1"/>
  <c r="A801" i="111" s="1"/>
  <c r="A374" i="111"/>
  <c r="A587" i="111" s="1"/>
  <c r="A800" i="111" s="1"/>
  <c r="A373" i="111"/>
  <c r="A586" i="111" s="1"/>
  <c r="A799" i="111" s="1"/>
  <c r="A372" i="111"/>
  <c r="A585" i="111" s="1"/>
  <c r="A798" i="111" s="1"/>
  <c r="A371" i="111"/>
  <c r="A584" i="111" s="1"/>
  <c r="A797" i="111" s="1"/>
  <c r="A370" i="111"/>
  <c r="A583" i="111" s="1"/>
  <c r="A796" i="111" s="1"/>
  <c r="A369" i="111"/>
  <c r="A582" i="111" s="1"/>
  <c r="A795" i="111" s="1"/>
  <c r="A368" i="111"/>
  <c r="A581" i="111" s="1"/>
  <c r="A794" i="111" s="1"/>
  <c r="A367" i="111"/>
  <c r="A580" i="111" s="1"/>
  <c r="A793" i="111" s="1"/>
  <c r="A366" i="111"/>
  <c r="A579" i="111" s="1"/>
  <c r="A792" i="111" s="1"/>
  <c r="A365" i="111"/>
  <c r="A578" i="111" s="1"/>
  <c r="A791" i="111" s="1"/>
  <c r="A364" i="111"/>
  <c r="A577" i="111" s="1"/>
  <c r="A790" i="111" s="1"/>
  <c r="A363" i="111"/>
  <c r="A576" i="111" s="1"/>
  <c r="A789" i="111" s="1"/>
  <c r="A362" i="111"/>
  <c r="A575" i="111" s="1"/>
  <c r="A788" i="111" s="1"/>
  <c r="A361" i="111"/>
  <c r="A574" i="111" s="1"/>
  <c r="A787" i="111" s="1"/>
  <c r="A360" i="111"/>
  <c r="A573" i="111" s="1"/>
  <c r="A786" i="111" s="1"/>
  <c r="A359" i="111"/>
  <c r="A572" i="111" s="1"/>
  <c r="A785" i="111" s="1"/>
  <c r="A358" i="111"/>
  <c r="A571" i="111" s="1"/>
  <c r="A784" i="111" s="1"/>
  <c r="A357" i="111"/>
  <c r="A570" i="111" s="1"/>
  <c r="A783" i="111" s="1"/>
  <c r="A356" i="111"/>
  <c r="A569" i="111" s="1"/>
  <c r="A782" i="111" s="1"/>
  <c r="A355" i="111"/>
  <c r="A568" i="111" s="1"/>
  <c r="A781" i="111" s="1"/>
  <c r="A354" i="111"/>
  <c r="A567" i="111" s="1"/>
  <c r="A780" i="111" s="1"/>
  <c r="A353" i="111"/>
  <c r="A566" i="111" s="1"/>
  <c r="A779" i="111" s="1"/>
  <c r="A352" i="111"/>
  <c r="A565" i="111" s="1"/>
  <c r="A778" i="111" s="1"/>
  <c r="A351" i="111"/>
  <c r="A564" i="111" s="1"/>
  <c r="A777" i="111" s="1"/>
  <c r="A350" i="111"/>
  <c r="A563" i="111" s="1"/>
  <c r="A776" i="111" s="1"/>
  <c r="A349" i="111"/>
  <c r="A562" i="111" s="1"/>
  <c r="A775" i="111" s="1"/>
  <c r="A348" i="111"/>
  <c r="A561" i="111" s="1"/>
  <c r="A774" i="111" s="1"/>
  <c r="A347" i="111"/>
  <c r="A560" i="111" s="1"/>
  <c r="A773" i="111" s="1"/>
  <c r="A346" i="111"/>
  <c r="A559" i="111" s="1"/>
  <c r="A772" i="111" s="1"/>
  <c r="A345" i="111"/>
  <c r="A558" i="111" s="1"/>
  <c r="A771" i="111" s="1"/>
  <c r="A344" i="111"/>
  <c r="A557" i="111" s="1"/>
  <c r="A770" i="111" s="1"/>
  <c r="A343" i="111"/>
  <c r="A556" i="111" s="1"/>
  <c r="A769" i="111" s="1"/>
  <c r="A342" i="111"/>
  <c r="A555" i="111" s="1"/>
  <c r="A768" i="111" s="1"/>
  <c r="A341" i="111"/>
  <c r="A554" i="111" s="1"/>
  <c r="A767" i="111" s="1"/>
  <c r="A340" i="111"/>
  <c r="A553" i="111" s="1"/>
  <c r="A766" i="111" s="1"/>
  <c r="A339" i="111"/>
  <c r="A552" i="111" s="1"/>
  <c r="A765" i="111" s="1"/>
  <c r="A338" i="111"/>
  <c r="A551" i="111" s="1"/>
  <c r="A764" i="111" s="1"/>
  <c r="A337" i="111"/>
  <c r="A550" i="111" s="1"/>
  <c r="A763" i="111" s="1"/>
  <c r="A336" i="111"/>
  <c r="A549" i="111" s="1"/>
  <c r="A762" i="111" s="1"/>
  <c r="A335" i="111"/>
  <c r="A548" i="111" s="1"/>
  <c r="A761" i="111" s="1"/>
  <c r="A334" i="111"/>
  <c r="A547" i="111" s="1"/>
  <c r="A760" i="111" s="1"/>
  <c r="A333" i="111"/>
  <c r="A546" i="111" s="1"/>
  <c r="A759" i="111" s="1"/>
  <c r="A332" i="111"/>
  <c r="A545" i="111" s="1"/>
  <c r="A758" i="111" s="1"/>
  <c r="A331" i="111"/>
  <c r="A544" i="111" s="1"/>
  <c r="A757" i="111" s="1"/>
  <c r="A330" i="111"/>
  <c r="A543" i="111" s="1"/>
  <c r="A756" i="111" s="1"/>
  <c r="A329" i="111"/>
  <c r="A542" i="111" s="1"/>
  <c r="A755" i="111" s="1"/>
  <c r="A328" i="111"/>
  <c r="A541" i="111" s="1"/>
  <c r="A754" i="111" s="1"/>
  <c r="A327" i="111"/>
  <c r="A540" i="111" s="1"/>
  <c r="A753" i="111" s="1"/>
  <c r="A326" i="111"/>
  <c r="A539" i="111" s="1"/>
  <c r="A752" i="111" s="1"/>
  <c r="A325" i="111"/>
  <c r="A538" i="111" s="1"/>
  <c r="A751" i="111" s="1"/>
  <c r="A324" i="111"/>
  <c r="A537" i="111" s="1"/>
  <c r="A750" i="111" s="1"/>
  <c r="A323" i="111"/>
  <c r="A536" i="111" s="1"/>
  <c r="A749" i="111" s="1"/>
  <c r="A322" i="111"/>
  <c r="A535" i="111" s="1"/>
  <c r="A748" i="111" s="1"/>
  <c r="A321" i="111"/>
  <c r="A534" i="111" s="1"/>
  <c r="A747" i="111" s="1"/>
  <c r="A320" i="111"/>
  <c r="A533" i="111" s="1"/>
  <c r="A746" i="111" s="1"/>
  <c r="A319" i="111"/>
  <c r="A532" i="111" s="1"/>
  <c r="A745" i="111" s="1"/>
  <c r="A318" i="111"/>
  <c r="A531" i="111" s="1"/>
  <c r="A744" i="111" s="1"/>
  <c r="A317" i="111"/>
  <c r="A530" i="111" s="1"/>
  <c r="A743" i="111" s="1"/>
  <c r="A316" i="111"/>
  <c r="A529" i="111" s="1"/>
  <c r="A742" i="111" s="1"/>
  <c r="A315" i="111"/>
  <c r="A528" i="111" s="1"/>
  <c r="A741" i="111" s="1"/>
  <c r="A314" i="111"/>
  <c r="A527" i="111" s="1"/>
  <c r="A740" i="111" s="1"/>
  <c r="A313" i="111"/>
  <c r="A526" i="111" s="1"/>
  <c r="A739" i="111" s="1"/>
  <c r="A312" i="111"/>
  <c r="A525" i="111" s="1"/>
  <c r="A738" i="111" s="1"/>
  <c r="A311" i="111"/>
  <c r="A524" i="111" s="1"/>
  <c r="A737" i="111" s="1"/>
  <c r="A310" i="111"/>
  <c r="A523" i="111" s="1"/>
  <c r="A736" i="111" s="1"/>
  <c r="A309" i="111"/>
  <c r="A522" i="111" s="1"/>
  <c r="A735" i="111" s="1"/>
  <c r="A308" i="111"/>
  <c r="A521" i="111" s="1"/>
  <c r="A734" i="111" s="1"/>
  <c r="A307" i="111"/>
  <c r="A520" i="111" s="1"/>
  <c r="A733" i="111" s="1"/>
  <c r="A306" i="111"/>
  <c r="A519" i="111" s="1"/>
  <c r="A732" i="111" s="1"/>
  <c r="A305" i="111"/>
  <c r="A518" i="111" s="1"/>
  <c r="A731" i="111" s="1"/>
  <c r="A304" i="111"/>
  <c r="A517" i="111" s="1"/>
  <c r="A730" i="111" s="1"/>
  <c r="A303" i="111"/>
  <c r="A516" i="111" s="1"/>
  <c r="A729" i="111" s="1"/>
  <c r="A302" i="111"/>
  <c r="A515" i="111" s="1"/>
  <c r="A728" i="111" s="1"/>
  <c r="A301" i="111"/>
  <c r="A514" i="111" s="1"/>
  <c r="A727" i="111" s="1"/>
  <c r="A300" i="111"/>
  <c r="A513" i="111" s="1"/>
  <c r="A726" i="111" s="1"/>
  <c r="A299" i="111"/>
  <c r="A512" i="111" s="1"/>
  <c r="A725" i="111" s="1"/>
  <c r="A298" i="111"/>
  <c r="A511" i="111" s="1"/>
  <c r="A724" i="111" s="1"/>
  <c r="A297" i="111"/>
  <c r="A510" i="111" s="1"/>
  <c r="A723" i="111" s="1"/>
  <c r="A296" i="111"/>
  <c r="A509" i="111" s="1"/>
  <c r="A722" i="111" s="1"/>
  <c r="A295" i="111"/>
  <c r="A508" i="111" s="1"/>
  <c r="A721" i="111" s="1"/>
  <c r="B294" i="111"/>
  <c r="B507" i="111" s="1"/>
  <c r="A294" i="111"/>
  <c r="A507" i="111" s="1"/>
  <c r="A720" i="111" s="1"/>
  <c r="B293" i="111"/>
  <c r="B506" i="111" s="1"/>
  <c r="A293" i="111"/>
  <c r="A506" i="111" s="1"/>
  <c r="A719" i="111" s="1"/>
  <c r="B292" i="111"/>
  <c r="B505" i="111" s="1"/>
  <c r="A292" i="111"/>
  <c r="A505" i="111" s="1"/>
  <c r="A718" i="111" s="1"/>
  <c r="C84" i="111"/>
  <c r="C83" i="111"/>
  <c r="G83" i="111" s="1"/>
  <c r="B83" i="111"/>
  <c r="B296" i="111" s="1"/>
  <c r="C82" i="111"/>
  <c r="C85" i="111" s="1"/>
  <c r="B82" i="111"/>
  <c r="B295" i="111" s="1"/>
  <c r="G81" i="111"/>
  <c r="G80" i="111"/>
  <c r="BS78" i="111"/>
  <c r="BQ78" i="111"/>
  <c r="BO78" i="111"/>
  <c r="BN78" i="111"/>
  <c r="BM78" i="111"/>
  <c r="BK78" i="111"/>
  <c r="BI78" i="111"/>
  <c r="BG78" i="111"/>
  <c r="BF78" i="111"/>
  <c r="BE78" i="111"/>
  <c r="BC78" i="111"/>
  <c r="BA78" i="111"/>
  <c r="AY78" i="111"/>
  <c r="AX78" i="111"/>
  <c r="AW78" i="111"/>
  <c r="AU78" i="111"/>
  <c r="AS78" i="111"/>
  <c r="AP78" i="111"/>
  <c r="AI78" i="111"/>
  <c r="S78" i="111"/>
  <c r="BL78" i="111"/>
  <c r="N78" i="111"/>
  <c r="AQ78" i="111" s="1"/>
  <c r="BQ76" i="111"/>
  <c r="AX76" i="111"/>
  <c r="BR75" i="111"/>
  <c r="BQ75" i="111"/>
  <c r="BJ75" i="111"/>
  <c r="BE75" i="111"/>
  <c r="BC75" i="111"/>
  <c r="AW75" i="111"/>
  <c r="AS75" i="111"/>
  <c r="BS74" i="111"/>
  <c r="BQ74" i="111"/>
  <c r="BO74" i="111"/>
  <c r="BN74" i="111"/>
  <c r="BM74" i="111"/>
  <c r="BK74" i="111"/>
  <c r="BI74" i="111"/>
  <c r="BG74" i="111"/>
  <c r="BF74" i="111"/>
  <c r="BE74" i="111"/>
  <c r="BC74" i="111"/>
  <c r="BA74" i="111"/>
  <c r="AY74" i="111"/>
  <c r="AX74" i="111"/>
  <c r="AW74" i="111"/>
  <c r="AU74" i="111"/>
  <c r="AS74" i="111"/>
  <c r="AP74" i="111"/>
  <c r="AE74" i="111"/>
  <c r="W74" i="111"/>
  <c r="S74" i="111"/>
  <c r="BL74" i="111"/>
  <c r="N73" i="111"/>
  <c r="AQ73" i="111" s="1"/>
  <c r="BS72" i="111"/>
  <c r="BQ72" i="111"/>
  <c r="BM72" i="111"/>
  <c r="BK72" i="111"/>
  <c r="BG72" i="111"/>
  <c r="BF72" i="111"/>
  <c r="BE72" i="111"/>
  <c r="AY72" i="111"/>
  <c r="AX72" i="111"/>
  <c r="AU72" i="111"/>
  <c r="AS72" i="111"/>
  <c r="AP72" i="111"/>
  <c r="AH72" i="111"/>
  <c r="AE72" i="111"/>
  <c r="Z72" i="111"/>
  <c r="W72" i="111"/>
  <c r="S72" i="111"/>
  <c r="AO72" i="111"/>
  <c r="BL72" i="111"/>
  <c r="AE71" i="111"/>
  <c r="O71" i="111"/>
  <c r="BS70" i="111"/>
  <c r="BQ70" i="111"/>
  <c r="BO70" i="111"/>
  <c r="BN70" i="111"/>
  <c r="BM70" i="111"/>
  <c r="BK70" i="111"/>
  <c r="BI70" i="111"/>
  <c r="BG70" i="111"/>
  <c r="BF70" i="111"/>
  <c r="BE70" i="111"/>
  <c r="BC70" i="111"/>
  <c r="BA70" i="111"/>
  <c r="AY70" i="111"/>
  <c r="AX70" i="111"/>
  <c r="AW70" i="111"/>
  <c r="AU70" i="111"/>
  <c r="AS70" i="111"/>
  <c r="AI70" i="111"/>
  <c r="AA70" i="111"/>
  <c r="Z70" i="111"/>
  <c r="O70" i="111"/>
  <c r="BL70" i="111"/>
  <c r="AJ69" i="111"/>
  <c r="BG68" i="111"/>
  <c r="BR67" i="111"/>
  <c r="BQ67" i="111"/>
  <c r="BJ67" i="111"/>
  <c r="BE67" i="111"/>
  <c r="BC67" i="111"/>
  <c r="AW67" i="111"/>
  <c r="AS67" i="111"/>
  <c r="AE67" i="111"/>
  <c r="BP67" i="111"/>
  <c r="BM66" i="111"/>
  <c r="AY66" i="111"/>
  <c r="N65" i="111"/>
  <c r="AQ65" i="111" s="1"/>
  <c r="BQ64" i="111"/>
  <c r="BO64" i="111"/>
  <c r="BG64" i="111"/>
  <c r="BC64" i="111"/>
  <c r="BA64" i="111"/>
  <c r="AW64" i="111"/>
  <c r="AU64" i="111"/>
  <c r="AI64" i="111"/>
  <c r="Z64" i="111"/>
  <c r="S64" i="111"/>
  <c r="R64" i="111"/>
  <c r="O64" i="111"/>
  <c r="BA63" i="111"/>
  <c r="BO62" i="111"/>
  <c r="BA62" i="111"/>
  <c r="N62" i="111"/>
  <c r="AQ62" i="111" s="1"/>
  <c r="BO60" i="111"/>
  <c r="S60" i="111"/>
  <c r="BS59" i="111"/>
  <c r="BR59" i="111"/>
  <c r="BJ59" i="111"/>
  <c r="BC59" i="111"/>
  <c r="BB59" i="111"/>
  <c r="AT59" i="111"/>
  <c r="AK59" i="111"/>
  <c r="N59" i="111"/>
  <c r="AQ59" i="111" s="1"/>
  <c r="BM58" i="111"/>
  <c r="AW58" i="111"/>
  <c r="BQ57" i="111"/>
  <c r="BO57" i="111"/>
  <c r="BJ57" i="111"/>
  <c r="BI57" i="111"/>
  <c r="BG57" i="111"/>
  <c r="BA57" i="111"/>
  <c r="AY57" i="111"/>
  <c r="AT57" i="111"/>
  <c r="AS57" i="111"/>
  <c r="AI57" i="111"/>
  <c r="AE57" i="111"/>
  <c r="BP57" i="111"/>
  <c r="BS56" i="111"/>
  <c r="BF56" i="111"/>
  <c r="BE56" i="111"/>
  <c r="BC56" i="111"/>
  <c r="AO56" i="111"/>
  <c r="BS51" i="111"/>
  <c r="BR51" i="111"/>
  <c r="BQ51" i="111"/>
  <c r="BO51" i="111"/>
  <c r="BM51" i="111"/>
  <c r="BK51" i="111"/>
  <c r="BJ51" i="111"/>
  <c r="BI51" i="111"/>
  <c r="BG51" i="111"/>
  <c r="BE51" i="111"/>
  <c r="BC51" i="111"/>
  <c r="BB51" i="111"/>
  <c r="BA51" i="111"/>
  <c r="AY51" i="111"/>
  <c r="AW51" i="111"/>
  <c r="AU51" i="111"/>
  <c r="AT51" i="111"/>
  <c r="AS51" i="111"/>
  <c r="BP51" i="111"/>
  <c r="BS50" i="111"/>
  <c r="BQ50" i="111"/>
  <c r="BO50" i="111"/>
  <c r="BN50" i="111"/>
  <c r="BM50" i="111"/>
  <c r="BK50" i="111"/>
  <c r="BI50" i="111"/>
  <c r="BG50" i="111"/>
  <c r="BF50" i="111"/>
  <c r="BE50" i="111"/>
  <c r="BC50" i="111"/>
  <c r="BA50" i="111"/>
  <c r="AY50" i="111"/>
  <c r="AX50" i="111"/>
  <c r="AW50" i="111"/>
  <c r="AU50" i="111"/>
  <c r="AS50" i="111"/>
  <c r="W50" i="111"/>
  <c r="BL50" i="111"/>
  <c r="BK49" i="111"/>
  <c r="AD49" i="111"/>
  <c r="N49" i="111"/>
  <c r="AQ49" i="111" s="1"/>
  <c r="BO48" i="111"/>
  <c r="BK48" i="111"/>
  <c r="BG48" i="111"/>
  <c r="AY48" i="111"/>
  <c r="AU48" i="111"/>
  <c r="BL48" i="111"/>
  <c r="BS46" i="111"/>
  <c r="BO46" i="111"/>
  <c r="BN46" i="111"/>
  <c r="BG46" i="111"/>
  <c r="BF46" i="111"/>
  <c r="BC46" i="111"/>
  <c r="AY46" i="111"/>
  <c r="AX46" i="111"/>
  <c r="R46" i="111"/>
  <c r="BS45" i="111"/>
  <c r="BG45" i="111"/>
  <c r="BB45" i="111"/>
  <c r="AY45" i="111"/>
  <c r="BF38" i="111"/>
  <c r="BS24" i="111"/>
  <c r="BP24" i="111"/>
  <c r="BM24" i="111"/>
  <c r="BK24" i="111"/>
  <c r="BH24" i="111"/>
  <c r="BF24" i="111"/>
  <c r="BA24" i="111"/>
  <c r="AZ24" i="111"/>
  <c r="AX24" i="111"/>
  <c r="AU24" i="111"/>
  <c r="BL24" i="111"/>
  <c r="BQ23" i="111"/>
  <c r="BH22" i="111"/>
  <c r="AH22" i="111"/>
  <c r="BQ21" i="111"/>
  <c r="BO20" i="111"/>
  <c r="BK20" i="111"/>
  <c r="BA20" i="111"/>
  <c r="AY20" i="111"/>
  <c r="BS19" i="111"/>
  <c r="BR19" i="111"/>
  <c r="BJ19" i="111"/>
  <c r="BG19" i="111"/>
  <c r="BB19" i="111"/>
  <c r="AY19" i="111"/>
  <c r="AU19" i="111"/>
  <c r="BQ19" i="111"/>
  <c r="BQ18" i="111"/>
  <c r="BO18" i="111"/>
  <c r="AX18" i="111"/>
  <c r="BS16" i="111"/>
  <c r="BQ16" i="111"/>
  <c r="BO16" i="111"/>
  <c r="BK16" i="111"/>
  <c r="BG16" i="111"/>
  <c r="BF16" i="111"/>
  <c r="BA16" i="111"/>
  <c r="AY16" i="111"/>
  <c r="AS16" i="111"/>
  <c r="AR16" i="111"/>
  <c r="BC15" i="111"/>
  <c r="BF14" i="111"/>
  <c r="AJ14" i="111"/>
  <c r="BS13" i="111"/>
  <c r="BJ13" i="111"/>
  <c r="BB13" i="111"/>
  <c r="AY13" i="111"/>
  <c r="BS12" i="111"/>
  <c r="BH12" i="111"/>
  <c r="BG12" i="111"/>
  <c r="AU12" i="111"/>
  <c r="AS12" i="111"/>
  <c r="BM12" i="111"/>
  <c r="BQ10" i="111"/>
  <c r="BP10" i="111"/>
  <c r="BF10" i="111"/>
  <c r="AX10" i="111"/>
  <c r="AR10" i="111"/>
  <c r="BQ8" i="111"/>
  <c r="BO8" i="111"/>
  <c r="BN8" i="111"/>
  <c r="BM8" i="111"/>
  <c r="BK8" i="111"/>
  <c r="BG8" i="111"/>
  <c r="BE8" i="111"/>
  <c r="BC8" i="111"/>
  <c r="BA8" i="111"/>
  <c r="AZ8" i="111"/>
  <c r="AW8" i="111"/>
  <c r="AS8" i="111"/>
  <c r="AR8" i="111"/>
  <c r="T8" i="111"/>
  <c r="L81" i="111"/>
  <c r="F293" i="111"/>
  <c r="U30" i="10"/>
  <c r="U29" i="10"/>
  <c r="U28" i="10"/>
  <c r="U27" i="10"/>
  <c r="U26" i="10"/>
  <c r="U25" i="10"/>
  <c r="U24" i="10"/>
  <c r="U23" i="10"/>
  <c r="U22" i="10"/>
  <c r="U21" i="10"/>
  <c r="U20" i="10"/>
  <c r="U19" i="10"/>
  <c r="U18" i="10"/>
  <c r="U17" i="10"/>
  <c r="U16" i="10"/>
  <c r="U15" i="10"/>
  <c r="U14" i="10"/>
  <c r="U13" i="10"/>
  <c r="U12" i="10"/>
  <c r="U11" i="10"/>
  <c r="U10" i="10"/>
  <c r="U9" i="10"/>
  <c r="U8" i="10"/>
  <c r="U7" i="10"/>
  <c r="U6" i="10"/>
  <c r="U4" i="10"/>
  <c r="B50" i="105"/>
  <c r="B48" i="105"/>
  <c r="B49" i="105"/>
  <c r="B52" i="105"/>
  <c r="N21" i="111" l="1"/>
  <c r="AQ21" i="111" s="1"/>
  <c r="BM16" i="111"/>
  <c r="BC16" i="111"/>
  <c r="BP16" i="111"/>
  <c r="BP18" i="111"/>
  <c r="AZ20" i="111"/>
  <c r="BN20" i="111"/>
  <c r="AY24" i="111"/>
  <c r="BI24" i="111"/>
  <c r="BM20" i="111"/>
  <c r="BP20" i="111"/>
  <c r="AE20" i="111"/>
  <c r="AU16" i="111"/>
  <c r="BF20" i="111"/>
  <c r="AR24" i="111"/>
  <c r="BN24" i="111"/>
  <c r="N15" i="111"/>
  <c r="AQ15" i="111" s="1"/>
  <c r="N17" i="111"/>
  <c r="AQ17" i="111" s="1"/>
  <c r="N23" i="111"/>
  <c r="AQ23" i="111" s="1"/>
  <c r="N25" i="111"/>
  <c r="AQ25" i="111" s="1"/>
  <c r="N27" i="111"/>
  <c r="AQ27" i="111" s="1"/>
  <c r="N28" i="111"/>
  <c r="AQ28" i="111" s="1"/>
  <c r="N29" i="111"/>
  <c r="AQ29" i="111" s="1"/>
  <c r="N30" i="111"/>
  <c r="AQ30" i="111" s="1"/>
  <c r="N31" i="111"/>
  <c r="AQ31" i="111" s="1"/>
  <c r="N33" i="111"/>
  <c r="AQ33" i="111" s="1"/>
  <c r="N35" i="111"/>
  <c r="AQ35" i="111" s="1"/>
  <c r="BC20" i="111"/>
  <c r="BH16" i="111"/>
  <c r="AR18" i="111"/>
  <c r="AR20" i="111"/>
  <c r="BQ20" i="111"/>
  <c r="BC24" i="111"/>
  <c r="AX16" i="111"/>
  <c r="BI16" i="111"/>
  <c r="AU18" i="111"/>
  <c r="AS20" i="111"/>
  <c r="BG20" i="111"/>
  <c r="BS20" i="111"/>
  <c r="AS24" i="111"/>
  <c r="BE24" i="111"/>
  <c r="BO24" i="111"/>
  <c r="AI14" i="111"/>
  <c r="AU20" i="111"/>
  <c r="BH20" i="111"/>
  <c r="AZ16" i="111"/>
  <c r="BF18" i="111"/>
  <c r="AX20" i="111"/>
  <c r="AW24" i="111"/>
  <c r="BG24" i="111"/>
  <c r="AH16" i="111"/>
  <c r="AM24" i="111"/>
  <c r="BB21" i="111"/>
  <c r="AA21" i="111"/>
  <c r="BC21" i="111"/>
  <c r="AP22" i="111"/>
  <c r="N24" i="111"/>
  <c r="AQ24" i="111" s="1"/>
  <c r="BK21" i="111"/>
  <c r="AI22" i="111"/>
  <c r="BS60" i="111"/>
  <c r="AY49" i="111"/>
  <c r="AK14" i="111"/>
  <c r="AE49" i="111"/>
  <c r="AP60" i="111"/>
  <c r="BI68" i="111"/>
  <c r="AL13" i="111"/>
  <c r="BP14" i="111"/>
  <c r="BM22" i="111"/>
  <c r="BC60" i="111"/>
  <c r="BG10" i="111"/>
  <c r="U14" i="111"/>
  <c r="AY14" i="111"/>
  <c r="BQ14" i="111"/>
  <c r="BH18" i="111"/>
  <c r="AO22" i="111"/>
  <c r="AY22" i="111"/>
  <c r="AL45" i="111"/>
  <c r="BA49" i="111"/>
  <c r="AU56" i="111"/>
  <c r="U59" i="111"/>
  <c r="BF60" i="111"/>
  <c r="AM64" i="111"/>
  <c r="BI64" i="111"/>
  <c r="O67" i="111"/>
  <c r="AX68" i="111"/>
  <c r="AM75" i="111"/>
  <c r="BL76" i="111"/>
  <c r="BK76" i="111"/>
  <c r="AK10" i="111"/>
  <c r="AK18" i="111"/>
  <c r="V45" i="111"/>
  <c r="AE56" i="111"/>
  <c r="AH64" i="111"/>
  <c r="AM72" i="111"/>
  <c r="R14" i="111"/>
  <c r="BO68" i="111"/>
  <c r="BI76" i="111"/>
  <c r="BI10" i="111"/>
  <c r="AC14" i="111"/>
  <c r="AZ14" i="111"/>
  <c r="BQ15" i="111"/>
  <c r="R18" i="111"/>
  <c r="BI18" i="111"/>
  <c r="AA22" i="111"/>
  <c r="AZ22" i="111"/>
  <c r="AU45" i="111"/>
  <c r="V49" i="111"/>
  <c r="BC49" i="111"/>
  <c r="AW56" i="111"/>
  <c r="V59" i="111"/>
  <c r="BG60" i="111"/>
  <c r="AP64" i="111"/>
  <c r="BN64" i="111"/>
  <c r="W67" i="111"/>
  <c r="BA68" i="111"/>
  <c r="Z76" i="111"/>
  <c r="BM76" i="111"/>
  <c r="AM46" i="111"/>
  <c r="AC57" i="111"/>
  <c r="O13" i="111"/>
  <c r="AX14" i="111"/>
  <c r="AU22" i="111"/>
  <c r="AW68" i="111"/>
  <c r="AE75" i="111"/>
  <c r="BK10" i="111"/>
  <c r="BC14" i="111"/>
  <c r="S21" i="111"/>
  <c r="AB22" i="111"/>
  <c r="BG22" i="111"/>
  <c r="W49" i="111"/>
  <c r="BG49" i="111"/>
  <c r="AC59" i="111"/>
  <c r="BN60" i="111"/>
  <c r="AA67" i="111"/>
  <c r="BC68" i="111"/>
  <c r="AW76" i="111"/>
  <c r="BO76" i="111"/>
  <c r="AS10" i="111"/>
  <c r="N76" i="111"/>
  <c r="AQ76" i="111" s="1"/>
  <c r="S49" i="111"/>
  <c r="BI14" i="111"/>
  <c r="BO49" i="111"/>
  <c r="AL59" i="111"/>
  <c r="BL68" i="111"/>
  <c r="O75" i="111"/>
  <c r="AB14" i="111"/>
  <c r="AY10" i="111"/>
  <c r="BS10" i="111"/>
  <c r="AA13" i="111"/>
  <c r="BM14" i="111"/>
  <c r="AP14" i="111"/>
  <c r="BK14" i="111"/>
  <c r="BA18" i="111"/>
  <c r="BO22" i="111"/>
  <c r="BJ45" i="111"/>
  <c r="AI49" i="111"/>
  <c r="BQ49" i="111"/>
  <c r="BK56" i="111"/>
  <c r="AX60" i="111"/>
  <c r="O68" i="111"/>
  <c r="BK68" i="111"/>
  <c r="W75" i="111"/>
  <c r="BC76" i="111"/>
  <c r="BK22" i="111"/>
  <c r="AM67" i="111"/>
  <c r="AY76" i="111"/>
  <c r="Z22" i="111"/>
  <c r="BC10" i="111"/>
  <c r="AD13" i="111"/>
  <c r="O14" i="111"/>
  <c r="AR14" i="111"/>
  <c r="BN14" i="111"/>
  <c r="BC18" i="111"/>
  <c r="AR22" i="111"/>
  <c r="BP22" i="111"/>
  <c r="BR45" i="111"/>
  <c r="AU49" i="111"/>
  <c r="BS49" i="111"/>
  <c r="BM56" i="111"/>
  <c r="AJ59" i="111"/>
  <c r="AY60" i="111"/>
  <c r="AA64" i="111"/>
  <c r="BE64" i="111"/>
  <c r="AU68" i="111"/>
  <c r="BN68" i="111"/>
  <c r="AA75" i="111"/>
  <c r="BE76" i="111"/>
  <c r="AM18" i="111"/>
  <c r="AJ57" i="111"/>
  <c r="O57" i="111"/>
  <c r="S48" i="111"/>
  <c r="W14" i="111"/>
  <c r="AE21" i="111"/>
  <c r="R22" i="111"/>
  <c r="W48" i="111"/>
  <c r="AL49" i="111"/>
  <c r="W57" i="111"/>
  <c r="AM57" i="111"/>
  <c r="AD21" i="111"/>
  <c r="S57" i="111"/>
  <c r="Z14" i="111"/>
  <c r="AM21" i="111"/>
  <c r="S22" i="111"/>
  <c r="AE48" i="111"/>
  <c r="O49" i="111"/>
  <c r="AM49" i="111"/>
  <c r="AA57" i="111"/>
  <c r="T20" i="111"/>
  <c r="AI45" i="111"/>
  <c r="AP48" i="111"/>
  <c r="T18" i="111"/>
  <c r="AP18" i="111"/>
  <c r="U18" i="111"/>
  <c r="AA18" i="111"/>
  <c r="AB18" i="111"/>
  <c r="AC18" i="111"/>
  <c r="AO18" i="111"/>
  <c r="AH18" i="111"/>
  <c r="O18" i="111"/>
  <c r="AI18" i="111"/>
  <c r="O56" i="111"/>
  <c r="W56" i="111"/>
  <c r="R56" i="111"/>
  <c r="Z56" i="111"/>
  <c r="AH56" i="111"/>
  <c r="AI56" i="111"/>
  <c r="AM56" i="111"/>
  <c r="AJ45" i="111"/>
  <c r="O45" i="111"/>
  <c r="W45" i="111"/>
  <c r="AA45" i="111"/>
  <c r="AD45" i="111"/>
  <c r="S12" i="111"/>
  <c r="AX12" i="111"/>
  <c r="BI12" i="111"/>
  <c r="AP12" i="111"/>
  <c r="W12" i="111"/>
  <c r="AY12" i="111"/>
  <c r="BK12" i="111"/>
  <c r="AC12" i="111"/>
  <c r="AZ12" i="111"/>
  <c r="BN12" i="111"/>
  <c r="AE12" i="111"/>
  <c r="BA12" i="111"/>
  <c r="BO12" i="111"/>
  <c r="AJ12" i="111"/>
  <c r="BC12" i="111"/>
  <c r="BP12" i="111"/>
  <c r="AR12" i="111"/>
  <c r="BF12" i="111"/>
  <c r="BO11" i="111"/>
  <c r="T12" i="111"/>
  <c r="AH12" i="111"/>
  <c r="BQ13" i="111"/>
  <c r="AE13" i="111"/>
  <c r="BC13" i="111"/>
  <c r="AK21" i="111"/>
  <c r="AI21" i="111"/>
  <c r="BG21" i="111"/>
  <c r="AT25" i="111"/>
  <c r="AZ32" i="111"/>
  <c r="BN42" i="111"/>
  <c r="Z48" i="111"/>
  <c r="AW48" i="111"/>
  <c r="BM48" i="111"/>
  <c r="W59" i="111"/>
  <c r="AM59" i="111"/>
  <c r="BG59" i="111"/>
  <c r="S63" i="111"/>
  <c r="AJ67" i="111"/>
  <c r="AC67" i="111"/>
  <c r="AT67" i="111"/>
  <c r="BG67" i="111"/>
  <c r="BS67" i="111"/>
  <c r="AE70" i="111"/>
  <c r="AW71" i="111"/>
  <c r="Z74" i="111"/>
  <c r="BP75" i="111"/>
  <c r="AC75" i="111"/>
  <c r="AT75" i="111"/>
  <c r="BG75" i="111"/>
  <c r="BS75" i="111"/>
  <c r="AO78" i="111"/>
  <c r="AH10" i="111"/>
  <c r="N66" i="111"/>
  <c r="AQ66" i="111" s="1"/>
  <c r="N74" i="111"/>
  <c r="AQ74" i="111" s="1"/>
  <c r="AU10" i="111"/>
  <c r="BH10" i="111"/>
  <c r="AT11" i="111"/>
  <c r="U12" i="111"/>
  <c r="AI12" i="111"/>
  <c r="AK13" i="111"/>
  <c r="AI13" i="111"/>
  <c r="BG13" i="111"/>
  <c r="AO14" i="111"/>
  <c r="AA14" i="111"/>
  <c r="AM14" i="111"/>
  <c r="BA14" i="111"/>
  <c r="BO14" i="111"/>
  <c r="S18" i="111"/>
  <c r="AE18" i="111"/>
  <c r="AS18" i="111"/>
  <c r="BG18" i="111"/>
  <c r="BS18" i="111"/>
  <c r="BC19" i="111"/>
  <c r="S20" i="111"/>
  <c r="O21" i="111"/>
  <c r="AL21" i="111"/>
  <c r="BJ21" i="111"/>
  <c r="O22" i="111"/>
  <c r="AE22" i="111"/>
  <c r="AX22" i="111"/>
  <c r="BN22" i="111"/>
  <c r="Z24" i="111"/>
  <c r="BQ45" i="111"/>
  <c r="AE45" i="111"/>
  <c r="BC45" i="111"/>
  <c r="BL46" i="111"/>
  <c r="BE46" i="111"/>
  <c r="AA48" i="111"/>
  <c r="AX48" i="111"/>
  <c r="BN48" i="111"/>
  <c r="U49" i="111"/>
  <c r="AK49" i="111"/>
  <c r="BB49" i="111"/>
  <c r="BR49" i="111"/>
  <c r="BM52" i="111"/>
  <c r="S56" i="111"/>
  <c r="AP56" i="111"/>
  <c r="BG56" i="111"/>
  <c r="AD57" i="111"/>
  <c r="AU57" i="111"/>
  <c r="BK57" i="111"/>
  <c r="BP59" i="111"/>
  <c r="AA59" i="111"/>
  <c r="AS59" i="111"/>
  <c r="BI59" i="111"/>
  <c r="BL60" i="111"/>
  <c r="BE60" i="111"/>
  <c r="W64" i="111"/>
  <c r="AS64" i="111"/>
  <c r="BF64" i="111"/>
  <c r="BS64" i="111"/>
  <c r="AD67" i="111"/>
  <c r="AU67" i="111"/>
  <c r="BI67" i="111"/>
  <c r="AY68" i="111"/>
  <c r="BM68" i="111"/>
  <c r="AO70" i="111"/>
  <c r="AH70" i="111"/>
  <c r="AA72" i="111"/>
  <c r="AW72" i="111"/>
  <c r="BI72" i="111"/>
  <c r="BK73" i="111"/>
  <c r="AA74" i="111"/>
  <c r="AJ75" i="111"/>
  <c r="AD75" i="111"/>
  <c r="AU75" i="111"/>
  <c r="BI75" i="111"/>
  <c r="BA76" i="111"/>
  <c r="BN76" i="111"/>
  <c r="R78" i="111"/>
  <c r="F79" i="111"/>
  <c r="AE11" i="111"/>
  <c r="E292" i="111"/>
  <c r="Z12" i="111"/>
  <c r="AK12" i="111"/>
  <c r="S13" i="111"/>
  <c r="AM13" i="111"/>
  <c r="BK13" i="111"/>
  <c r="AO48" i="111"/>
  <c r="BS48" i="111"/>
  <c r="AD59" i="111"/>
  <c r="S62" i="111"/>
  <c r="S67" i="111"/>
  <c r="AY67" i="111"/>
  <c r="BK67" i="111"/>
  <c r="R70" i="111"/>
  <c r="AO74" i="111"/>
  <c r="AI75" i="111"/>
  <c r="AD9" i="111"/>
  <c r="AZ10" i="111"/>
  <c r="BN10" i="111"/>
  <c r="AO12" i="111"/>
  <c r="AA12" i="111"/>
  <c r="AM12" i="111"/>
  <c r="V13" i="111"/>
  <c r="AT13" i="111"/>
  <c r="BO13" i="111"/>
  <c r="S14" i="111"/>
  <c r="AE14" i="111"/>
  <c r="AS14" i="111"/>
  <c r="BG14" i="111"/>
  <c r="BS14" i="111"/>
  <c r="W18" i="111"/>
  <c r="AJ18" i="111"/>
  <c r="AY18" i="111"/>
  <c r="BK18" i="111"/>
  <c r="AA19" i="111"/>
  <c r="BK19" i="111"/>
  <c r="AH20" i="111"/>
  <c r="W21" i="111"/>
  <c r="AU21" i="111"/>
  <c r="BR21" i="111"/>
  <c r="T22" i="111"/>
  <c r="AJ22" i="111"/>
  <c r="BC22" i="111"/>
  <c r="BS22" i="111"/>
  <c r="S45" i="111"/>
  <c r="AM45" i="111"/>
  <c r="BK45" i="111"/>
  <c r="AU46" i="111"/>
  <c r="BK46" i="111"/>
  <c r="O48" i="111"/>
  <c r="AI48" i="111"/>
  <c r="BE48" i="111"/>
  <c r="BP49" i="111"/>
  <c r="AA49" i="111"/>
  <c r="AS49" i="111"/>
  <c r="BI49" i="111"/>
  <c r="AA56" i="111"/>
  <c r="AX56" i="111"/>
  <c r="BN56" i="111"/>
  <c r="U57" i="111"/>
  <c r="AK57" i="111"/>
  <c r="BB57" i="111"/>
  <c r="BR57" i="111"/>
  <c r="O59" i="111"/>
  <c r="AE59" i="111"/>
  <c r="AY59" i="111"/>
  <c r="BO59" i="111"/>
  <c r="AU60" i="111"/>
  <c r="BK60" i="111"/>
  <c r="BL64" i="111"/>
  <c r="AE64" i="111"/>
  <c r="AX64" i="111"/>
  <c r="BK64" i="111"/>
  <c r="AH66" i="111"/>
  <c r="U67" i="111"/>
  <c r="AK67" i="111"/>
  <c r="BA67" i="111"/>
  <c r="BM67" i="111"/>
  <c r="AI68" i="111"/>
  <c r="BE68" i="111"/>
  <c r="BQ68" i="111"/>
  <c r="S70" i="111"/>
  <c r="AP70" i="111"/>
  <c r="O72" i="111"/>
  <c r="AI72" i="111"/>
  <c r="BA72" i="111"/>
  <c r="BN72" i="111"/>
  <c r="O74" i="111"/>
  <c r="AI74" i="111"/>
  <c r="U75" i="111"/>
  <c r="AK75" i="111"/>
  <c r="BA75" i="111"/>
  <c r="BM75" i="111"/>
  <c r="AS76" i="111"/>
  <c r="BF76" i="111"/>
  <c r="BS76" i="111"/>
  <c r="AA78" i="111"/>
  <c r="N70" i="111"/>
  <c r="AQ70" i="111" s="1"/>
  <c r="V21" i="111"/>
  <c r="AT21" i="111"/>
  <c r="BO21" i="111"/>
  <c r="BH28" i="111"/>
  <c r="AH48" i="111"/>
  <c r="BC48" i="111"/>
  <c r="AU59" i="111"/>
  <c r="BK59" i="111"/>
  <c r="AI67" i="111"/>
  <c r="AM70" i="111"/>
  <c r="AH74" i="111"/>
  <c r="S75" i="111"/>
  <c r="AY75" i="111"/>
  <c r="BK75" i="111"/>
  <c r="Z78" i="111"/>
  <c r="BM10" i="111"/>
  <c r="BA10" i="111"/>
  <c r="O12" i="111"/>
  <c r="AB12" i="111"/>
  <c r="AU13" i="111"/>
  <c r="T14" i="111"/>
  <c r="AH14" i="111"/>
  <c r="AU14" i="111"/>
  <c r="BM18" i="111"/>
  <c r="Z18" i="111"/>
  <c r="AZ18" i="111"/>
  <c r="AT19" i="111"/>
  <c r="AY21" i="111"/>
  <c r="W22" i="111"/>
  <c r="AM22" i="111"/>
  <c r="AT45" i="111"/>
  <c r="AW46" i="111"/>
  <c r="R48" i="111"/>
  <c r="AJ49" i="111"/>
  <c r="AC49" i="111"/>
  <c r="AT49" i="111"/>
  <c r="BL56" i="111"/>
  <c r="AY56" i="111"/>
  <c r="V57" i="111"/>
  <c r="AL57" i="111"/>
  <c r="BC57" i="111"/>
  <c r="S59" i="111"/>
  <c r="BA59" i="111"/>
  <c r="AW60" i="111"/>
  <c r="AO64" i="111"/>
  <c r="AY64" i="111"/>
  <c r="V67" i="111"/>
  <c r="BB67" i="111"/>
  <c r="AS68" i="111"/>
  <c r="BF68" i="111"/>
  <c r="R72" i="111"/>
  <c r="BC72" i="111"/>
  <c r="R74" i="111"/>
  <c r="V75" i="111"/>
  <c r="BB75" i="111"/>
  <c r="AU76" i="111"/>
  <c r="G82" i="111"/>
  <c r="N82" i="111" s="1"/>
  <c r="N11" i="111"/>
  <c r="AQ11" i="111" s="1"/>
  <c r="BR11" i="111"/>
  <c r="AO10" i="111"/>
  <c r="BS11" i="111"/>
  <c r="AU8" i="111"/>
  <c r="BF8" i="111"/>
  <c r="BP8" i="111"/>
  <c r="Z10" i="111"/>
  <c r="BC11" i="111"/>
  <c r="AI8" i="111"/>
  <c r="AM10" i="111"/>
  <c r="AU11" i="111"/>
  <c r="AP10" i="111"/>
  <c r="AY11" i="111"/>
  <c r="W10" i="111"/>
  <c r="BB11" i="111"/>
  <c r="AA10" i="111"/>
  <c r="BQ11" i="111"/>
  <c r="BG11" i="111"/>
  <c r="BL8" i="111"/>
  <c r="AX8" i="111"/>
  <c r="BH8" i="111"/>
  <c r="BS8" i="111"/>
  <c r="AB10" i="111"/>
  <c r="AK11" i="111"/>
  <c r="BJ11" i="111"/>
  <c r="AY8" i="111"/>
  <c r="AJ10" i="111"/>
  <c r="O10" i="111"/>
  <c r="S15" i="111"/>
  <c r="N18" i="111"/>
  <c r="AQ18" i="111" s="1"/>
  <c r="N45" i="111"/>
  <c r="AQ45" i="111" s="1"/>
  <c r="N10" i="111"/>
  <c r="AC10" i="111"/>
  <c r="U10" i="111"/>
  <c r="AI10" i="111"/>
  <c r="R10" i="111"/>
  <c r="S10" i="111"/>
  <c r="AE10" i="111"/>
  <c r="T10" i="111"/>
  <c r="AJ8" i="111"/>
  <c r="BB9" i="111"/>
  <c r="AK17" i="111"/>
  <c r="AP24" i="111"/>
  <c r="BO25" i="111"/>
  <c r="BN32" i="111"/>
  <c r="AR36" i="111"/>
  <c r="BS38" i="111"/>
  <c r="BB43" i="111"/>
  <c r="V65" i="111"/>
  <c r="N75" i="111"/>
  <c r="AQ75" i="111" s="1"/>
  <c r="AI17" i="111"/>
  <c r="AX26" i="111"/>
  <c r="BK29" i="111"/>
  <c r="BF36" i="111"/>
  <c r="AY40" i="111"/>
  <c r="BL44" i="111"/>
  <c r="AT53" i="111"/>
  <c r="AL65" i="111"/>
  <c r="AC69" i="111"/>
  <c r="BG17" i="111"/>
  <c r="BH26" i="111"/>
  <c r="AY33" i="111"/>
  <c r="BS36" i="111"/>
  <c r="BM40" i="111"/>
  <c r="AZ44" i="111"/>
  <c r="W51" i="111"/>
  <c r="BG53" i="111"/>
  <c r="BB65" i="111"/>
  <c r="AT69" i="111"/>
  <c r="BS26" i="111"/>
  <c r="AW30" i="111"/>
  <c r="BS33" i="111"/>
  <c r="BN44" i="111"/>
  <c r="AM51" i="111"/>
  <c r="BS53" i="111"/>
  <c r="U61" i="111"/>
  <c r="BO65" i="111"/>
  <c r="BG69" i="111"/>
  <c r="U16" i="111"/>
  <c r="BH30" i="111"/>
  <c r="BC34" i="111"/>
  <c r="BG37" i="111"/>
  <c r="AU41" i="111"/>
  <c r="AK61" i="111"/>
  <c r="BS69" i="111"/>
  <c r="AY77" i="111"/>
  <c r="N52" i="111"/>
  <c r="AQ52" i="111" s="1"/>
  <c r="AI16" i="111"/>
  <c r="BO34" i="111"/>
  <c r="BR41" i="111"/>
  <c r="BB61" i="111"/>
  <c r="BK77" i="111"/>
  <c r="AW28" i="111"/>
  <c r="AR38" i="111"/>
  <c r="AZ42" i="111"/>
  <c r="AY52" i="111"/>
  <c r="BR61" i="111"/>
  <c r="AY73" i="111"/>
  <c r="W8" i="111"/>
  <c r="AM8" i="111"/>
  <c r="BQ9" i="111"/>
  <c r="AE9" i="111"/>
  <c r="BC9" i="111"/>
  <c r="W16" i="111"/>
  <c r="AJ16" i="111"/>
  <c r="O17" i="111"/>
  <c r="AL17" i="111"/>
  <c r="BJ17" i="111"/>
  <c r="AA24" i="111"/>
  <c r="AU25" i="111"/>
  <c r="BR25" i="111"/>
  <c r="AY26" i="111"/>
  <c r="BI26" i="111"/>
  <c r="AX28" i="111"/>
  <c r="BK28" i="111"/>
  <c r="AT29" i="111"/>
  <c r="BO29" i="111"/>
  <c r="AX30" i="111"/>
  <c r="BK30" i="111"/>
  <c r="BC32" i="111"/>
  <c r="BO32" i="111"/>
  <c r="BB33" i="111"/>
  <c r="BL34" i="111"/>
  <c r="BE34" i="111"/>
  <c r="BP34" i="111"/>
  <c r="AU36" i="111"/>
  <c r="BG36" i="111"/>
  <c r="BQ37" i="111"/>
  <c r="BJ37" i="111"/>
  <c r="AU38" i="111"/>
  <c r="BG38" i="111"/>
  <c r="BQ39" i="111"/>
  <c r="AZ40" i="111"/>
  <c r="BN40" i="111"/>
  <c r="AY41" i="111"/>
  <c r="BS41" i="111"/>
  <c r="BC42" i="111"/>
  <c r="BO42" i="111"/>
  <c r="BC43" i="111"/>
  <c r="R44" i="111"/>
  <c r="BC44" i="111"/>
  <c r="BO44" i="111"/>
  <c r="AA51" i="111"/>
  <c r="BA52" i="111"/>
  <c r="BN52" i="111"/>
  <c r="AU53" i="111"/>
  <c r="BI53" i="111"/>
  <c r="V61" i="111"/>
  <c r="AL61" i="111"/>
  <c r="BC61" i="111"/>
  <c r="BS61" i="111"/>
  <c r="W65" i="111"/>
  <c r="AM65" i="111"/>
  <c r="BC65" i="111"/>
  <c r="BQ65" i="111"/>
  <c r="AD69" i="111"/>
  <c r="AU69" i="111"/>
  <c r="BI69" i="111"/>
  <c r="BP73" i="111"/>
  <c r="BA73" i="111"/>
  <c r="BM73" i="111"/>
  <c r="BP77" i="111"/>
  <c r="BA77" i="111"/>
  <c r="BM77" i="111"/>
  <c r="AM73" i="111"/>
  <c r="AC77" i="111"/>
  <c r="AO8" i="111"/>
  <c r="Z8" i="111"/>
  <c r="AP8" i="111"/>
  <c r="AK9" i="111"/>
  <c r="AI9" i="111"/>
  <c r="BG9" i="111"/>
  <c r="Z16" i="111"/>
  <c r="AK16" i="111"/>
  <c r="S17" i="111"/>
  <c r="AM17" i="111"/>
  <c r="BK17" i="111"/>
  <c r="AO24" i="111"/>
  <c r="AB24" i="111"/>
  <c r="AY25" i="111"/>
  <c r="BS25" i="111"/>
  <c r="AZ26" i="111"/>
  <c r="BK26" i="111"/>
  <c r="AU27" i="111"/>
  <c r="AY28" i="111"/>
  <c r="BM28" i="111"/>
  <c r="AU29" i="111"/>
  <c r="BR29" i="111"/>
  <c r="AY30" i="111"/>
  <c r="BM30" i="111"/>
  <c r="BL32" i="111"/>
  <c r="BE32" i="111"/>
  <c r="BP32" i="111"/>
  <c r="BC33" i="111"/>
  <c r="AR34" i="111"/>
  <c r="BF34" i="111"/>
  <c r="BS34" i="111"/>
  <c r="AW36" i="111"/>
  <c r="BH36" i="111"/>
  <c r="BK37" i="111"/>
  <c r="AW38" i="111"/>
  <c r="BH38" i="111"/>
  <c r="BC40" i="111"/>
  <c r="BO40" i="111"/>
  <c r="BB41" i="111"/>
  <c r="BL42" i="111"/>
  <c r="BE42" i="111"/>
  <c r="BP42" i="111"/>
  <c r="BG43" i="111"/>
  <c r="AH44" i="111"/>
  <c r="BE44" i="111"/>
  <c r="BP44" i="111"/>
  <c r="AC51" i="111"/>
  <c r="BC52" i="111"/>
  <c r="BO52" i="111"/>
  <c r="AW53" i="111"/>
  <c r="BJ53" i="111"/>
  <c r="AS54" i="111"/>
  <c r="W61" i="111"/>
  <c r="AM61" i="111"/>
  <c r="BG61" i="111"/>
  <c r="BP65" i="111"/>
  <c r="AA65" i="111"/>
  <c r="AS65" i="111"/>
  <c r="BE65" i="111"/>
  <c r="BR65" i="111"/>
  <c r="O69" i="111"/>
  <c r="AE69" i="111"/>
  <c r="AW69" i="111"/>
  <c r="BJ69" i="111"/>
  <c r="BB73" i="111"/>
  <c r="BO73" i="111"/>
  <c r="BB77" i="111"/>
  <c r="BO77" i="111"/>
  <c r="N12" i="111"/>
  <c r="AQ12" i="111" s="1"/>
  <c r="N20" i="111"/>
  <c r="AQ20" i="111" s="1"/>
  <c r="N47" i="111"/>
  <c r="AQ47" i="111" s="1"/>
  <c r="N58" i="111"/>
  <c r="AQ58" i="111" s="1"/>
  <c r="AA8" i="111"/>
  <c r="O9" i="111"/>
  <c r="AL9" i="111"/>
  <c r="BJ9" i="111"/>
  <c r="AO16" i="111"/>
  <c r="AA16" i="111"/>
  <c r="AM16" i="111"/>
  <c r="V17" i="111"/>
  <c r="AT17" i="111"/>
  <c r="BO17" i="111"/>
  <c r="O24" i="111"/>
  <c r="AE24" i="111"/>
  <c r="BB25" i="111"/>
  <c r="BL26" i="111"/>
  <c r="BA26" i="111"/>
  <c r="BM26" i="111"/>
  <c r="BR27" i="111"/>
  <c r="AZ28" i="111"/>
  <c r="BN28" i="111"/>
  <c r="AY29" i="111"/>
  <c r="BS29" i="111"/>
  <c r="AZ30" i="111"/>
  <c r="BN30" i="111"/>
  <c r="AR32" i="111"/>
  <c r="BF32" i="111"/>
  <c r="BS32" i="111"/>
  <c r="BG33" i="111"/>
  <c r="AU34" i="111"/>
  <c r="BG34" i="111"/>
  <c r="AX36" i="111"/>
  <c r="BK36" i="111"/>
  <c r="AT37" i="111"/>
  <c r="BO37" i="111"/>
  <c r="AX38" i="111"/>
  <c r="BK38" i="111"/>
  <c r="BL40" i="111"/>
  <c r="BE40" i="111"/>
  <c r="BP40" i="111"/>
  <c r="BC41" i="111"/>
  <c r="AR42" i="111"/>
  <c r="BF42" i="111"/>
  <c r="BS42" i="111"/>
  <c r="BJ43" i="111"/>
  <c r="AR44" i="111"/>
  <c r="BF44" i="111"/>
  <c r="BS44" i="111"/>
  <c r="AJ51" i="111"/>
  <c r="AD51" i="111"/>
  <c r="BL52" i="111"/>
  <c r="BE52" i="111"/>
  <c r="BQ52" i="111"/>
  <c r="AY53" i="111"/>
  <c r="BK53" i="111"/>
  <c r="BG54" i="111"/>
  <c r="BP61" i="111"/>
  <c r="AA61" i="111"/>
  <c r="AS61" i="111"/>
  <c r="BI61" i="111"/>
  <c r="AJ65" i="111"/>
  <c r="AC65" i="111"/>
  <c r="AT65" i="111"/>
  <c r="BG65" i="111"/>
  <c r="BS65" i="111"/>
  <c r="S69" i="111"/>
  <c r="AI69" i="111"/>
  <c r="AY69" i="111"/>
  <c r="BK69" i="111"/>
  <c r="AA73" i="111"/>
  <c r="BC73" i="111"/>
  <c r="BQ73" i="111"/>
  <c r="AD77" i="111"/>
  <c r="BC77" i="111"/>
  <c r="BQ77" i="111"/>
  <c r="AD11" i="111"/>
  <c r="W19" i="111"/>
  <c r="AI46" i="111"/>
  <c r="AB8" i="111"/>
  <c r="S9" i="111"/>
  <c r="AM9" i="111"/>
  <c r="BK9" i="111"/>
  <c r="O16" i="111"/>
  <c r="AB16" i="111"/>
  <c r="AP16" i="111"/>
  <c r="W17" i="111"/>
  <c r="AU17" i="111"/>
  <c r="BR17" i="111"/>
  <c r="R24" i="111"/>
  <c r="AH24" i="111"/>
  <c r="BC25" i="111"/>
  <c r="AR26" i="111"/>
  <c r="BC26" i="111"/>
  <c r="BN26" i="111"/>
  <c r="BC28" i="111"/>
  <c r="BO28" i="111"/>
  <c r="BB29" i="111"/>
  <c r="BC30" i="111"/>
  <c r="BO30" i="111"/>
  <c r="AU32" i="111"/>
  <c r="BG32" i="111"/>
  <c r="BQ33" i="111"/>
  <c r="BJ33" i="111"/>
  <c r="AW34" i="111"/>
  <c r="BH34" i="111"/>
  <c r="AY35" i="111"/>
  <c r="AY36" i="111"/>
  <c r="BM36" i="111"/>
  <c r="AU37" i="111"/>
  <c r="BR37" i="111"/>
  <c r="AY38" i="111"/>
  <c r="BM38" i="111"/>
  <c r="AR40" i="111"/>
  <c r="BF40" i="111"/>
  <c r="BS40" i="111"/>
  <c r="BG41" i="111"/>
  <c r="AU42" i="111"/>
  <c r="BG42" i="111"/>
  <c r="BQ43" i="111"/>
  <c r="BK43" i="111"/>
  <c r="AU44" i="111"/>
  <c r="BG44" i="111"/>
  <c r="O51" i="111"/>
  <c r="AE51" i="111"/>
  <c r="AS52" i="111"/>
  <c r="BF52" i="111"/>
  <c r="BS52" i="111"/>
  <c r="BA53" i="111"/>
  <c r="BM53" i="111"/>
  <c r="AJ61" i="111"/>
  <c r="AC61" i="111"/>
  <c r="AT61" i="111"/>
  <c r="BJ61" i="111"/>
  <c r="AD65" i="111"/>
  <c r="AU65" i="111"/>
  <c r="BI65" i="111"/>
  <c r="U69" i="111"/>
  <c r="AK69" i="111"/>
  <c r="BA69" i="111"/>
  <c r="BM69" i="111"/>
  <c r="AS73" i="111"/>
  <c r="BE73" i="111"/>
  <c r="BR73" i="111"/>
  <c r="AS77" i="111"/>
  <c r="BE77" i="111"/>
  <c r="BR77" i="111"/>
  <c r="O8" i="111"/>
  <c r="AE8" i="111"/>
  <c r="V9" i="111"/>
  <c r="AT9" i="111"/>
  <c r="BO9" i="111"/>
  <c r="R16" i="111"/>
  <c r="AC16" i="111"/>
  <c r="AA17" i="111"/>
  <c r="AY17" i="111"/>
  <c r="BS17" i="111"/>
  <c r="S24" i="111"/>
  <c r="AI24" i="111"/>
  <c r="BG25" i="111"/>
  <c r="AS26" i="111"/>
  <c r="BE26" i="111"/>
  <c r="BO26" i="111"/>
  <c r="BL28" i="111"/>
  <c r="BE28" i="111"/>
  <c r="BP28" i="111"/>
  <c r="BC29" i="111"/>
  <c r="BL30" i="111"/>
  <c r="BE30" i="111"/>
  <c r="BP30" i="111"/>
  <c r="AW32" i="111"/>
  <c r="BH32" i="111"/>
  <c r="BK33" i="111"/>
  <c r="AX34" i="111"/>
  <c r="BK34" i="111"/>
  <c r="BS35" i="111"/>
  <c r="AZ36" i="111"/>
  <c r="BN36" i="111"/>
  <c r="AY37" i="111"/>
  <c r="BS37" i="111"/>
  <c r="AZ38" i="111"/>
  <c r="BN38" i="111"/>
  <c r="AU40" i="111"/>
  <c r="BG40" i="111"/>
  <c r="BQ41" i="111"/>
  <c r="BJ41" i="111"/>
  <c r="AW42" i="111"/>
  <c r="BH42" i="111"/>
  <c r="AT43" i="111"/>
  <c r="BO43" i="111"/>
  <c r="AW44" i="111"/>
  <c r="BH44" i="111"/>
  <c r="S51" i="111"/>
  <c r="AI51" i="111"/>
  <c r="AU52" i="111"/>
  <c r="BG52" i="111"/>
  <c r="BP53" i="111"/>
  <c r="BB53" i="111"/>
  <c r="BO53" i="111"/>
  <c r="AA55" i="111"/>
  <c r="AD61" i="111"/>
  <c r="AU61" i="111"/>
  <c r="BK61" i="111"/>
  <c r="O65" i="111"/>
  <c r="AE65" i="111"/>
  <c r="AW65" i="111"/>
  <c r="BJ65" i="111"/>
  <c r="V69" i="111"/>
  <c r="AL69" i="111"/>
  <c r="BB69" i="111"/>
  <c r="BO69" i="111"/>
  <c r="AT73" i="111"/>
  <c r="BG73" i="111"/>
  <c r="BS73" i="111"/>
  <c r="AT77" i="111"/>
  <c r="BG77" i="111"/>
  <c r="BS77" i="111"/>
  <c r="R8" i="111"/>
  <c r="AH8" i="111"/>
  <c r="W9" i="111"/>
  <c r="AU9" i="111"/>
  <c r="BR9" i="111"/>
  <c r="S16" i="111"/>
  <c r="AE16" i="111"/>
  <c r="AD17" i="111"/>
  <c r="BB17" i="111"/>
  <c r="T24" i="111"/>
  <c r="AJ24" i="111"/>
  <c r="BQ25" i="111"/>
  <c r="BJ25" i="111"/>
  <c r="AU26" i="111"/>
  <c r="BF26" i="111"/>
  <c r="BP26" i="111"/>
  <c r="AR28" i="111"/>
  <c r="BF28" i="111"/>
  <c r="BS28" i="111"/>
  <c r="BG29" i="111"/>
  <c r="AR30" i="111"/>
  <c r="BF30" i="111"/>
  <c r="BS30" i="111"/>
  <c r="AX32" i="111"/>
  <c r="BK32" i="111"/>
  <c r="AT33" i="111"/>
  <c r="BO33" i="111"/>
  <c r="AY34" i="111"/>
  <c r="BM34" i="111"/>
  <c r="BC36" i="111"/>
  <c r="BO36" i="111"/>
  <c r="BB37" i="111"/>
  <c r="BC38" i="111"/>
  <c r="BO38" i="111"/>
  <c r="AW40" i="111"/>
  <c r="BH40" i="111"/>
  <c r="BK41" i="111"/>
  <c r="AX42" i="111"/>
  <c r="BK42" i="111"/>
  <c r="AU43" i="111"/>
  <c r="BR43" i="111"/>
  <c r="AX44" i="111"/>
  <c r="BK44" i="111"/>
  <c r="U51" i="111"/>
  <c r="AK51" i="111"/>
  <c r="AW52" i="111"/>
  <c r="BI52" i="111"/>
  <c r="BC53" i="111"/>
  <c r="BQ53" i="111"/>
  <c r="O61" i="111"/>
  <c r="AE61" i="111"/>
  <c r="AY61" i="111"/>
  <c r="BO61" i="111"/>
  <c r="S65" i="111"/>
  <c r="AI65" i="111"/>
  <c r="AY65" i="111"/>
  <c r="BK65" i="111"/>
  <c r="W69" i="111"/>
  <c r="AM69" i="111"/>
  <c r="BC69" i="111"/>
  <c r="BQ69" i="111"/>
  <c r="AU73" i="111"/>
  <c r="BI73" i="111"/>
  <c r="AU77" i="111"/>
  <c r="BI77" i="111"/>
  <c r="N8" i="111"/>
  <c r="N51" i="111"/>
  <c r="AQ51" i="111" s="1"/>
  <c r="N56" i="111"/>
  <c r="AQ56" i="111" s="1"/>
  <c r="S8" i="111"/>
  <c r="AA9" i="111"/>
  <c r="AY9" i="111"/>
  <c r="T16" i="111"/>
  <c r="BQ17" i="111"/>
  <c r="AE17" i="111"/>
  <c r="W24" i="111"/>
  <c r="AW26" i="111"/>
  <c r="BG26" i="111"/>
  <c r="AU28" i="111"/>
  <c r="BQ29" i="111"/>
  <c r="AU30" i="111"/>
  <c r="BQ31" i="111"/>
  <c r="AY32" i="111"/>
  <c r="AU33" i="111"/>
  <c r="AZ34" i="111"/>
  <c r="BL36" i="111"/>
  <c r="BE36" i="111"/>
  <c r="BL38" i="111"/>
  <c r="BE38" i="111"/>
  <c r="AX40" i="111"/>
  <c r="AT41" i="111"/>
  <c r="AY42" i="111"/>
  <c r="AY43" i="111"/>
  <c r="AY44" i="111"/>
  <c r="V51" i="111"/>
  <c r="AX52" i="111"/>
  <c r="AS53" i="111"/>
  <c r="BE53" i="111"/>
  <c r="S61" i="111"/>
  <c r="AI61" i="111"/>
  <c r="BA61" i="111"/>
  <c r="U65" i="111"/>
  <c r="AK65" i="111"/>
  <c r="BA65" i="111"/>
  <c r="BP69" i="111"/>
  <c r="AA69" i="111"/>
  <c r="AS69" i="111"/>
  <c r="BE69" i="111"/>
  <c r="AW73" i="111"/>
  <c r="AW77" i="111"/>
  <c r="N26" i="111"/>
  <c r="AQ26" i="111" s="1"/>
  <c r="N34" i="111"/>
  <c r="AQ34" i="111" s="1"/>
  <c r="N39" i="111"/>
  <c r="AQ39" i="111" s="1"/>
  <c r="N43" i="111"/>
  <c r="AQ43" i="111" s="1"/>
  <c r="AP50" i="111"/>
  <c r="AI11" i="111"/>
  <c r="W15" i="111"/>
  <c r="AD19" i="111"/>
  <c r="AJ23" i="111"/>
  <c r="AY27" i="111"/>
  <c r="BS27" i="111"/>
  <c r="BQ35" i="111"/>
  <c r="BB35" i="111"/>
  <c r="S46" i="111"/>
  <c r="AP46" i="111"/>
  <c r="Z50" i="111"/>
  <c r="AU54" i="111"/>
  <c r="BK54" i="111"/>
  <c r="AA58" i="111"/>
  <c r="AX58" i="111"/>
  <c r="BN58" i="111"/>
  <c r="W62" i="111"/>
  <c r="AR62" i="111"/>
  <c r="BC62" i="111"/>
  <c r="BS62" i="111"/>
  <c r="O66" i="111"/>
  <c r="AI66" i="111"/>
  <c r="BA66" i="111"/>
  <c r="BN66" i="111"/>
  <c r="AJ73" i="111"/>
  <c r="AC73" i="111"/>
  <c r="O77" i="111"/>
  <c r="AE77" i="111"/>
  <c r="N64" i="111"/>
  <c r="AQ64" i="111" s="1"/>
  <c r="O11" i="111"/>
  <c r="AL11" i="111"/>
  <c r="AA15" i="111"/>
  <c r="AK19" i="111"/>
  <c r="AE19" i="111"/>
  <c r="BQ27" i="111"/>
  <c r="BB27" i="111"/>
  <c r="BC35" i="111"/>
  <c r="W46" i="111"/>
  <c r="AA50" i="111"/>
  <c r="AW54" i="111"/>
  <c r="BM54" i="111"/>
  <c r="BL58" i="111"/>
  <c r="AE58" i="111"/>
  <c r="AY58" i="111"/>
  <c r="BO58" i="111"/>
  <c r="Z62" i="111"/>
  <c r="AS62" i="111"/>
  <c r="BE62" i="111"/>
  <c r="R66" i="111"/>
  <c r="AM66" i="111"/>
  <c r="BC66" i="111"/>
  <c r="BO66" i="111"/>
  <c r="AD73" i="111"/>
  <c r="S77" i="111"/>
  <c r="AI77" i="111"/>
  <c r="N72" i="111"/>
  <c r="AQ72" i="111" s="1"/>
  <c r="S11" i="111"/>
  <c r="AM11" i="111"/>
  <c r="AE15" i="111"/>
  <c r="AI19" i="111"/>
  <c r="AD23" i="111"/>
  <c r="BC27" i="111"/>
  <c r="BG35" i="111"/>
  <c r="Z46" i="111"/>
  <c r="AE50" i="111"/>
  <c r="BL54" i="111"/>
  <c r="AX54" i="111"/>
  <c r="BN54" i="111"/>
  <c r="AO58" i="111"/>
  <c r="AH58" i="111"/>
  <c r="BC58" i="111"/>
  <c r="BS58" i="111"/>
  <c r="AA62" i="111"/>
  <c r="AU62" i="111"/>
  <c r="BF62" i="111"/>
  <c r="S66" i="111"/>
  <c r="AP66" i="111"/>
  <c r="BE66" i="111"/>
  <c r="BQ66" i="111"/>
  <c r="O73" i="111"/>
  <c r="AE73" i="111"/>
  <c r="U77" i="111"/>
  <c r="AK77" i="111"/>
  <c r="N9" i="111"/>
  <c r="AQ9" i="111" s="1"/>
  <c r="V11" i="111"/>
  <c r="AK15" i="111"/>
  <c r="AI15" i="111"/>
  <c r="O19" i="111"/>
  <c r="AL19" i="111"/>
  <c r="AE23" i="111"/>
  <c r="BG27" i="111"/>
  <c r="BJ35" i="111"/>
  <c r="AA46" i="111"/>
  <c r="AO50" i="111"/>
  <c r="AH50" i="111"/>
  <c r="AY54" i="111"/>
  <c r="BO54" i="111"/>
  <c r="O58" i="111"/>
  <c r="AI58" i="111"/>
  <c r="BE58" i="111"/>
  <c r="BL62" i="111"/>
  <c r="AE62" i="111"/>
  <c r="AW62" i="111"/>
  <c r="BG62" i="111"/>
  <c r="W66" i="111"/>
  <c r="AS66" i="111"/>
  <c r="BF66" i="111"/>
  <c r="BS66" i="111"/>
  <c r="S73" i="111"/>
  <c r="AI73" i="111"/>
  <c r="V77" i="111"/>
  <c r="AL77" i="111"/>
  <c r="W11" i="111"/>
  <c r="S19" i="111"/>
  <c r="AM19" i="111"/>
  <c r="BB23" i="111"/>
  <c r="BJ27" i="111"/>
  <c r="BK35" i="111"/>
  <c r="AE46" i="111"/>
  <c r="O50" i="111"/>
  <c r="AI50" i="111"/>
  <c r="BC54" i="111"/>
  <c r="BS54" i="111"/>
  <c r="R58" i="111"/>
  <c r="AM58" i="111"/>
  <c r="BF58" i="111"/>
  <c r="AO62" i="111"/>
  <c r="AH62" i="111"/>
  <c r="AX62" i="111"/>
  <c r="BK62" i="111"/>
  <c r="Z66" i="111"/>
  <c r="AU66" i="111"/>
  <c r="BG66" i="111"/>
  <c r="U73" i="111"/>
  <c r="AK73" i="111"/>
  <c r="W77" i="111"/>
  <c r="AM77" i="111"/>
  <c r="AA11" i="111"/>
  <c r="O15" i="111"/>
  <c r="V19" i="111"/>
  <c r="BK27" i="111"/>
  <c r="AT35" i="111"/>
  <c r="BO35" i="111"/>
  <c r="AO46" i="111"/>
  <c r="AH46" i="111"/>
  <c r="R50" i="111"/>
  <c r="AM50" i="111"/>
  <c r="BE54" i="111"/>
  <c r="S58" i="111"/>
  <c r="AP58" i="111"/>
  <c r="BG58" i="111"/>
  <c r="O62" i="111"/>
  <c r="AI62" i="111"/>
  <c r="AY62" i="111"/>
  <c r="BM62" i="111"/>
  <c r="AA66" i="111"/>
  <c r="AW66" i="111"/>
  <c r="BI66" i="111"/>
  <c r="V73" i="111"/>
  <c r="AL73" i="111"/>
  <c r="AA77" i="111"/>
  <c r="N16" i="111"/>
  <c r="AQ16" i="111" s="1"/>
  <c r="N42" i="111"/>
  <c r="AQ42" i="111" s="1"/>
  <c r="N50" i="111"/>
  <c r="AQ50" i="111" s="1"/>
  <c r="AT27" i="111"/>
  <c r="AU35" i="111"/>
  <c r="O46" i="111"/>
  <c r="S50" i="111"/>
  <c r="W58" i="111"/>
  <c r="AU58" i="111"/>
  <c r="R62" i="111"/>
  <c r="AM62" i="111"/>
  <c r="AZ62" i="111"/>
  <c r="BL66" i="111"/>
  <c r="AE66" i="111"/>
  <c r="AX66" i="111"/>
  <c r="W73" i="111"/>
  <c r="AJ77" i="111"/>
  <c r="BS47" i="111"/>
  <c r="BC47" i="111"/>
  <c r="AL47" i="111"/>
  <c r="V47" i="111"/>
  <c r="BR47" i="111"/>
  <c r="BB47" i="111"/>
  <c r="AK47" i="111"/>
  <c r="U47" i="111"/>
  <c r="BQ47" i="111"/>
  <c r="BA47" i="111"/>
  <c r="AI47" i="111"/>
  <c r="S47" i="111"/>
  <c r="BO47" i="111"/>
  <c r="AY47" i="111"/>
  <c r="AE47" i="111"/>
  <c r="O47" i="111"/>
  <c r="BK47" i="111"/>
  <c r="AU47" i="111"/>
  <c r="AD47" i="111"/>
  <c r="BJ47" i="111"/>
  <c r="AT47" i="111"/>
  <c r="AC47" i="111"/>
  <c r="AJ47" i="111"/>
  <c r="BI47" i="111"/>
  <c r="AS47" i="111"/>
  <c r="AA47" i="111"/>
  <c r="BP47" i="111"/>
  <c r="BG47" i="111"/>
  <c r="BG55" i="111"/>
  <c r="AM55" i="111"/>
  <c r="W55" i="111"/>
  <c r="BS55" i="111"/>
  <c r="BC55" i="111"/>
  <c r="AL55" i="111"/>
  <c r="V55" i="111"/>
  <c r="BR55" i="111"/>
  <c r="BB55" i="111"/>
  <c r="AK55" i="111"/>
  <c r="U55" i="111"/>
  <c r="BQ55" i="111"/>
  <c r="BA55" i="111"/>
  <c r="AI55" i="111"/>
  <c r="S55" i="111"/>
  <c r="BO55" i="111"/>
  <c r="AY55" i="111"/>
  <c r="AE55" i="111"/>
  <c r="O55" i="111"/>
  <c r="BK55" i="111"/>
  <c r="AU55" i="111"/>
  <c r="AD55" i="111"/>
  <c r="BJ55" i="111"/>
  <c r="AT55" i="111"/>
  <c r="AC55" i="111"/>
  <c r="AJ55" i="111"/>
  <c r="AE44" i="111"/>
  <c r="O44" i="111"/>
  <c r="AB44" i="111"/>
  <c r="AO44" i="111"/>
  <c r="AA44" i="111"/>
  <c r="AP44" i="111"/>
  <c r="Z44" i="111"/>
  <c r="AM44" i="111"/>
  <c r="W44" i="111"/>
  <c r="AJ44" i="111"/>
  <c r="T44" i="111"/>
  <c r="AI44" i="111"/>
  <c r="S44" i="111"/>
  <c r="BO63" i="111"/>
  <c r="AY63" i="111"/>
  <c r="AE63" i="111"/>
  <c r="O63" i="111"/>
  <c r="BK63" i="111"/>
  <c r="AU63" i="111"/>
  <c r="AD63" i="111"/>
  <c r="BJ63" i="111"/>
  <c r="AT63" i="111"/>
  <c r="AC63" i="111"/>
  <c r="AJ63" i="111"/>
  <c r="BI63" i="111"/>
  <c r="AS63" i="111"/>
  <c r="AA63" i="111"/>
  <c r="BP63" i="111"/>
  <c r="BG63" i="111"/>
  <c r="AM63" i="111"/>
  <c r="W63" i="111"/>
  <c r="BS63" i="111"/>
  <c r="BC63" i="111"/>
  <c r="AL63" i="111"/>
  <c r="V63" i="111"/>
  <c r="BR63" i="111"/>
  <c r="BB63" i="111"/>
  <c r="AK63" i="111"/>
  <c r="U63" i="111"/>
  <c r="BI55" i="111"/>
  <c r="BI71" i="111"/>
  <c r="AU71" i="111"/>
  <c r="AD71" i="111"/>
  <c r="BS71" i="111"/>
  <c r="BG71" i="111"/>
  <c r="AT71" i="111"/>
  <c r="AC71" i="111"/>
  <c r="AJ71" i="111"/>
  <c r="BR71" i="111"/>
  <c r="BE71" i="111"/>
  <c r="AS71" i="111"/>
  <c r="AA71" i="111"/>
  <c r="BP71" i="111"/>
  <c r="BQ71" i="111"/>
  <c r="BC71" i="111"/>
  <c r="AM71" i="111"/>
  <c r="W71" i="111"/>
  <c r="BO71" i="111"/>
  <c r="BB71" i="111"/>
  <c r="AL71" i="111"/>
  <c r="V71" i="111"/>
  <c r="BM71" i="111"/>
  <c r="BA71" i="111"/>
  <c r="AK71" i="111"/>
  <c r="U71" i="111"/>
  <c r="BK71" i="111"/>
  <c r="AY71" i="111"/>
  <c r="AI71" i="111"/>
  <c r="S71" i="111"/>
  <c r="BB15" i="111"/>
  <c r="AD15" i="111"/>
  <c r="BS15" i="111"/>
  <c r="AY15" i="111"/>
  <c r="BR15" i="111"/>
  <c r="AU15" i="111"/>
  <c r="BO15" i="111"/>
  <c r="AT15" i="111"/>
  <c r="BK15" i="111"/>
  <c r="AM15" i="111"/>
  <c r="BJ15" i="111"/>
  <c r="AL15" i="111"/>
  <c r="AM60" i="111"/>
  <c r="R60" i="111"/>
  <c r="AI60" i="111"/>
  <c r="O60" i="111"/>
  <c r="AH60" i="111"/>
  <c r="AO60" i="111"/>
  <c r="AE60" i="111"/>
  <c r="AA60" i="111"/>
  <c r="Z60" i="111"/>
  <c r="W60" i="111"/>
  <c r="BS23" i="111"/>
  <c r="AY23" i="111"/>
  <c r="AA23" i="111"/>
  <c r="BR23" i="111"/>
  <c r="AU23" i="111"/>
  <c r="W23" i="111"/>
  <c r="BO23" i="111"/>
  <c r="AT23" i="111"/>
  <c r="V23" i="111"/>
  <c r="BK23" i="111"/>
  <c r="AM23" i="111"/>
  <c r="S23" i="111"/>
  <c r="BJ23" i="111"/>
  <c r="AL23" i="111"/>
  <c r="O23" i="111"/>
  <c r="BG23" i="111"/>
  <c r="AI23" i="111"/>
  <c r="AH68" i="111"/>
  <c r="AO68" i="111"/>
  <c r="AE68" i="111"/>
  <c r="AA68" i="111"/>
  <c r="Z68" i="111"/>
  <c r="W68" i="111"/>
  <c r="AP68" i="111"/>
  <c r="S68" i="111"/>
  <c r="AM68" i="111"/>
  <c r="R68" i="111"/>
  <c r="BS31" i="111"/>
  <c r="AY31" i="111"/>
  <c r="BR31" i="111"/>
  <c r="AU31" i="111"/>
  <c r="BO31" i="111"/>
  <c r="AT31" i="111"/>
  <c r="BK31" i="111"/>
  <c r="BJ31" i="111"/>
  <c r="BG31" i="111"/>
  <c r="BC31" i="111"/>
  <c r="W76" i="111"/>
  <c r="AP76" i="111"/>
  <c r="S76" i="111"/>
  <c r="AM76" i="111"/>
  <c r="R76" i="111"/>
  <c r="AI76" i="111"/>
  <c r="O76" i="111"/>
  <c r="AH76" i="111"/>
  <c r="AO76" i="111"/>
  <c r="AE76" i="111"/>
  <c r="AA76" i="111"/>
  <c r="W47" i="111"/>
  <c r="BP55" i="111"/>
  <c r="AC20" i="111"/>
  <c r="R20" i="111"/>
  <c r="AP20" i="111"/>
  <c r="AB20" i="111"/>
  <c r="O20" i="111"/>
  <c r="AM20" i="111"/>
  <c r="AA20" i="111"/>
  <c r="AO20" i="111"/>
  <c r="AK20" i="111"/>
  <c r="Z20" i="111"/>
  <c r="AJ20" i="111"/>
  <c r="W20" i="111"/>
  <c r="AI20" i="111"/>
  <c r="U20" i="111"/>
  <c r="BS39" i="111"/>
  <c r="AY39" i="111"/>
  <c r="BR39" i="111"/>
  <c r="AU39" i="111"/>
  <c r="BO39" i="111"/>
  <c r="AT39" i="111"/>
  <c r="BK39" i="111"/>
  <c r="BJ39" i="111"/>
  <c r="BG39" i="111"/>
  <c r="BC39" i="111"/>
  <c r="C88" i="111"/>
  <c r="B509" i="111"/>
  <c r="F296" i="111"/>
  <c r="E296" i="111"/>
  <c r="L296" i="111"/>
  <c r="D296" i="111"/>
  <c r="J296" i="111"/>
  <c r="G79" i="111"/>
  <c r="AW82" i="111"/>
  <c r="BE82" i="111"/>
  <c r="BM82" i="111"/>
  <c r="C87" i="111"/>
  <c r="P9" i="111"/>
  <c r="X9" i="111"/>
  <c r="AF9" i="111"/>
  <c r="AN9" i="111"/>
  <c r="AV9" i="111"/>
  <c r="BD9" i="111"/>
  <c r="BL9" i="111"/>
  <c r="P11" i="111"/>
  <c r="X11" i="111"/>
  <c r="AF11" i="111"/>
  <c r="AN11" i="111"/>
  <c r="AV11" i="111"/>
  <c r="BD11" i="111"/>
  <c r="BL11" i="111"/>
  <c r="P13" i="111"/>
  <c r="X13" i="111"/>
  <c r="AF13" i="111"/>
  <c r="AN13" i="111"/>
  <c r="AV13" i="111"/>
  <c r="BD13" i="111"/>
  <c r="BL13" i="111"/>
  <c r="P15" i="111"/>
  <c r="X15" i="111"/>
  <c r="AF15" i="111"/>
  <c r="AN15" i="111"/>
  <c r="AV15" i="111"/>
  <c r="BD15" i="111"/>
  <c r="BL15" i="111"/>
  <c r="P17" i="111"/>
  <c r="X17" i="111"/>
  <c r="AF17" i="111"/>
  <c r="AN17" i="111"/>
  <c r="AV17" i="111"/>
  <c r="BD17" i="111"/>
  <c r="BL17" i="111"/>
  <c r="P19" i="111"/>
  <c r="X19" i="111"/>
  <c r="AF19" i="111"/>
  <c r="AN19" i="111"/>
  <c r="AV19" i="111"/>
  <c r="BD19" i="111"/>
  <c r="BL19" i="111"/>
  <c r="P21" i="111"/>
  <c r="X21" i="111"/>
  <c r="AF21" i="111"/>
  <c r="AN21" i="111"/>
  <c r="AV21" i="111"/>
  <c r="BD21" i="111"/>
  <c r="BL21" i="111"/>
  <c r="P23" i="111"/>
  <c r="X23" i="111"/>
  <c r="AF23" i="111"/>
  <c r="AN23" i="111"/>
  <c r="AV23" i="111"/>
  <c r="BD23" i="111"/>
  <c r="BL23" i="111"/>
  <c r="AV25" i="111"/>
  <c r="BD25" i="111"/>
  <c r="BL25" i="111"/>
  <c r="AV27" i="111"/>
  <c r="BD27" i="111"/>
  <c r="BL27" i="111"/>
  <c r="AV29" i="111"/>
  <c r="BD29" i="111"/>
  <c r="BL29" i="111"/>
  <c r="AV31" i="111"/>
  <c r="BD31" i="111"/>
  <c r="BL31" i="111"/>
  <c r="AV33" i="111"/>
  <c r="BD33" i="111"/>
  <c r="BL33" i="111"/>
  <c r="AV35" i="111"/>
  <c r="BD35" i="111"/>
  <c r="BL35" i="111"/>
  <c r="AV37" i="111"/>
  <c r="BD37" i="111"/>
  <c r="BL37" i="111"/>
  <c r="AV39" i="111"/>
  <c r="BD39" i="111"/>
  <c r="BL39" i="111"/>
  <c r="AV41" i="111"/>
  <c r="BD41" i="111"/>
  <c r="BL41" i="111"/>
  <c r="AV43" i="111"/>
  <c r="BD43" i="111"/>
  <c r="BL43" i="111"/>
  <c r="P45" i="111"/>
  <c r="X45" i="111"/>
  <c r="AF45" i="111"/>
  <c r="AN45" i="111"/>
  <c r="AV45" i="111"/>
  <c r="BD45" i="111"/>
  <c r="BL45" i="111"/>
  <c r="T46" i="111"/>
  <c r="AB46" i="111"/>
  <c r="AJ46" i="111"/>
  <c r="AR46" i="111"/>
  <c r="AZ46" i="111"/>
  <c r="BH46" i="111"/>
  <c r="BP46" i="111"/>
  <c r="P47" i="111"/>
  <c r="X47" i="111"/>
  <c r="AF47" i="111"/>
  <c r="AN47" i="111"/>
  <c r="AV47" i="111"/>
  <c r="BD47" i="111"/>
  <c r="BL47" i="111"/>
  <c r="T48" i="111"/>
  <c r="AB48" i="111"/>
  <c r="AJ48" i="111"/>
  <c r="AR48" i="111"/>
  <c r="AZ48" i="111"/>
  <c r="BH48" i="111"/>
  <c r="BP48" i="111"/>
  <c r="P49" i="111"/>
  <c r="X49" i="111"/>
  <c r="AF49" i="111"/>
  <c r="AN49" i="111"/>
  <c r="AV49" i="111"/>
  <c r="BD49" i="111"/>
  <c r="BL49" i="111"/>
  <c r="T50" i="111"/>
  <c r="AB50" i="111"/>
  <c r="AJ50" i="111"/>
  <c r="AR50" i="111"/>
  <c r="AZ50" i="111"/>
  <c r="BH50" i="111"/>
  <c r="BP50" i="111"/>
  <c r="P51" i="111"/>
  <c r="X51" i="111"/>
  <c r="AF51" i="111"/>
  <c r="AN51" i="111"/>
  <c r="AV51" i="111"/>
  <c r="BD51" i="111"/>
  <c r="BL51" i="111"/>
  <c r="AR52" i="111"/>
  <c r="AZ52" i="111"/>
  <c r="BH52" i="111"/>
  <c r="BP52" i="111"/>
  <c r="AV53" i="111"/>
  <c r="BD53" i="111"/>
  <c r="BL53" i="111"/>
  <c r="AR54" i="111"/>
  <c r="AZ54" i="111"/>
  <c r="BH54" i="111"/>
  <c r="BP54" i="111"/>
  <c r="P55" i="111"/>
  <c r="X55" i="111"/>
  <c r="AF55" i="111"/>
  <c r="AN55" i="111"/>
  <c r="AV55" i="111"/>
  <c r="BD55" i="111"/>
  <c r="BL55" i="111"/>
  <c r="T56" i="111"/>
  <c r="AB56" i="111"/>
  <c r="AJ56" i="111"/>
  <c r="AR56" i="111"/>
  <c r="AZ56" i="111"/>
  <c r="BH56" i="111"/>
  <c r="BP56" i="111"/>
  <c r="P57" i="111"/>
  <c r="X57" i="111"/>
  <c r="AF57" i="111"/>
  <c r="AN57" i="111"/>
  <c r="AV57" i="111"/>
  <c r="BD57" i="111"/>
  <c r="BL57" i="111"/>
  <c r="T58" i="111"/>
  <c r="AB58" i="111"/>
  <c r="AJ58" i="111"/>
  <c r="AR58" i="111"/>
  <c r="AZ58" i="111"/>
  <c r="BH58" i="111"/>
  <c r="BP58" i="111"/>
  <c r="P59" i="111"/>
  <c r="X59" i="111"/>
  <c r="AF59" i="111"/>
  <c r="AN59" i="111"/>
  <c r="AV59" i="111"/>
  <c r="BD59" i="111"/>
  <c r="BL59" i="111"/>
  <c r="T60" i="111"/>
  <c r="AB60" i="111"/>
  <c r="AJ60" i="111"/>
  <c r="AR60" i="111"/>
  <c r="AZ60" i="111"/>
  <c r="BH60" i="111"/>
  <c r="BP60" i="111"/>
  <c r="P61" i="111"/>
  <c r="X61" i="111"/>
  <c r="AF61" i="111"/>
  <c r="AN61" i="111"/>
  <c r="AV61" i="111"/>
  <c r="BD61" i="111"/>
  <c r="BL61" i="111"/>
  <c r="T62" i="111"/>
  <c r="AB62" i="111"/>
  <c r="AJ62" i="111"/>
  <c r="BH62" i="111"/>
  <c r="BP62" i="111"/>
  <c r="P63" i="111"/>
  <c r="X63" i="111"/>
  <c r="AF63" i="111"/>
  <c r="AN63" i="111"/>
  <c r="AV63" i="111"/>
  <c r="BD63" i="111"/>
  <c r="BL63" i="111"/>
  <c r="T64" i="111"/>
  <c r="AB64" i="111"/>
  <c r="AJ64" i="111"/>
  <c r="AR64" i="111"/>
  <c r="AZ64" i="111"/>
  <c r="BH64" i="111"/>
  <c r="BP64" i="111"/>
  <c r="P65" i="111"/>
  <c r="X65" i="111"/>
  <c r="AF65" i="111"/>
  <c r="AN65" i="111"/>
  <c r="AV65" i="111"/>
  <c r="BD65" i="111"/>
  <c r="BL65" i="111"/>
  <c r="T66" i="111"/>
  <c r="AB66" i="111"/>
  <c r="AJ66" i="111"/>
  <c r="AR66" i="111"/>
  <c r="AZ66" i="111"/>
  <c r="BH66" i="111"/>
  <c r="BP66" i="111"/>
  <c r="P67" i="111"/>
  <c r="X67" i="111"/>
  <c r="AF67" i="111"/>
  <c r="AN67" i="111"/>
  <c r="AV67" i="111"/>
  <c r="BD67" i="111"/>
  <c r="BL67" i="111"/>
  <c r="T68" i="111"/>
  <c r="AB68" i="111"/>
  <c r="AJ68" i="111"/>
  <c r="AR68" i="111"/>
  <c r="AZ68" i="111"/>
  <c r="BH68" i="111"/>
  <c r="BP68" i="111"/>
  <c r="P69" i="111"/>
  <c r="X69" i="111"/>
  <c r="AF69" i="111"/>
  <c r="AN69" i="111"/>
  <c r="AV69" i="111"/>
  <c r="BD69" i="111"/>
  <c r="BL69" i="111"/>
  <c r="T70" i="111"/>
  <c r="AB70" i="111"/>
  <c r="AJ70" i="111"/>
  <c r="AR70" i="111"/>
  <c r="AZ70" i="111"/>
  <c r="BH70" i="111"/>
  <c r="BP70" i="111"/>
  <c r="P71" i="111"/>
  <c r="X71" i="111"/>
  <c r="AF71" i="111"/>
  <c r="AN71" i="111"/>
  <c r="AV71" i="111"/>
  <c r="BD71" i="111"/>
  <c r="BL71" i="111"/>
  <c r="T72" i="111"/>
  <c r="AB72" i="111"/>
  <c r="AJ72" i="111"/>
  <c r="AR72" i="111"/>
  <c r="AZ72" i="111"/>
  <c r="BH72" i="111"/>
  <c r="BP72" i="111"/>
  <c r="P73" i="111"/>
  <c r="X73" i="111"/>
  <c r="AF73" i="111"/>
  <c r="AN73" i="111"/>
  <c r="AV73" i="111"/>
  <c r="BD73" i="111"/>
  <c r="BL73" i="111"/>
  <c r="T74" i="111"/>
  <c r="AB74" i="111"/>
  <c r="AJ74" i="111"/>
  <c r="AR74" i="111"/>
  <c r="AZ74" i="111"/>
  <c r="BH74" i="111"/>
  <c r="BP74" i="111"/>
  <c r="P75" i="111"/>
  <c r="X75" i="111"/>
  <c r="AF75" i="111"/>
  <c r="AN75" i="111"/>
  <c r="AV75" i="111"/>
  <c r="BD75" i="111"/>
  <c r="BL75" i="111"/>
  <c r="T76" i="111"/>
  <c r="AB76" i="111"/>
  <c r="AJ76" i="111"/>
  <c r="AR76" i="111"/>
  <c r="AZ76" i="111"/>
  <c r="BH76" i="111"/>
  <c r="BP76" i="111"/>
  <c r="P77" i="111"/>
  <c r="X77" i="111"/>
  <c r="AF77" i="111"/>
  <c r="AN77" i="111"/>
  <c r="AV77" i="111"/>
  <c r="BD77" i="111"/>
  <c r="BL77" i="111"/>
  <c r="T78" i="111"/>
  <c r="AB78" i="111"/>
  <c r="AJ78" i="111"/>
  <c r="AR78" i="111"/>
  <c r="AZ78" i="111"/>
  <c r="BH78" i="111"/>
  <c r="BP78" i="111"/>
  <c r="H79" i="111"/>
  <c r="D80" i="111"/>
  <c r="L80" i="111"/>
  <c r="H81" i="111"/>
  <c r="K81" i="111" s="1"/>
  <c r="B508" i="111"/>
  <c r="F295" i="111"/>
  <c r="E295" i="111"/>
  <c r="L295" i="111"/>
  <c r="D295" i="111"/>
  <c r="J295" i="111"/>
  <c r="J82" i="111"/>
  <c r="I82" i="111" s="1"/>
  <c r="BF82" i="111"/>
  <c r="BN82" i="111"/>
  <c r="D83" i="111"/>
  <c r="L83" i="111"/>
  <c r="J83" i="111"/>
  <c r="U8" i="111"/>
  <c r="AC8" i="111"/>
  <c r="AK8" i="111"/>
  <c r="Q9" i="111"/>
  <c r="Y9" i="111"/>
  <c r="AG9" i="111"/>
  <c r="AO9" i="111"/>
  <c r="AW9" i="111"/>
  <c r="BE9" i="111"/>
  <c r="BM9" i="111"/>
  <c r="Q11" i="111"/>
  <c r="Y11" i="111"/>
  <c r="AG11" i="111"/>
  <c r="AO11" i="111"/>
  <c r="AW11" i="111"/>
  <c r="BE11" i="111"/>
  <c r="BM11" i="111"/>
  <c r="Q13" i="111"/>
  <c r="Y13" i="111"/>
  <c r="AG13" i="111"/>
  <c r="AO13" i="111"/>
  <c r="AW13" i="111"/>
  <c r="BE13" i="111"/>
  <c r="BM13" i="111"/>
  <c r="Q15" i="111"/>
  <c r="Y15" i="111"/>
  <c r="AG15" i="111"/>
  <c r="AO15" i="111"/>
  <c r="AW15" i="111"/>
  <c r="BE15" i="111"/>
  <c r="BM15" i="111"/>
  <c r="Q17" i="111"/>
  <c r="Y17" i="111"/>
  <c r="AG17" i="111"/>
  <c r="AO17" i="111"/>
  <c r="AW17" i="111"/>
  <c r="BE17" i="111"/>
  <c r="BM17" i="111"/>
  <c r="Q19" i="111"/>
  <c r="Y19" i="111"/>
  <c r="AG19" i="111"/>
  <c r="AO19" i="111"/>
  <c r="AW19" i="111"/>
  <c r="BE19" i="111"/>
  <c r="BM19" i="111"/>
  <c r="Q21" i="111"/>
  <c r="Y21" i="111"/>
  <c r="AG21" i="111"/>
  <c r="AO21" i="111"/>
  <c r="AW21" i="111"/>
  <c r="BE21" i="111"/>
  <c r="BM21" i="111"/>
  <c r="U22" i="111"/>
  <c r="AC22" i="111"/>
  <c r="AK22" i="111"/>
  <c r="AS22" i="111"/>
  <c r="BA22" i="111"/>
  <c r="BI22" i="111"/>
  <c r="BQ22" i="111"/>
  <c r="Q23" i="111"/>
  <c r="Y23" i="111"/>
  <c r="AG23" i="111"/>
  <c r="AO23" i="111"/>
  <c r="AW23" i="111"/>
  <c r="BE23" i="111"/>
  <c r="BM23" i="111"/>
  <c r="U24" i="111"/>
  <c r="AC24" i="111"/>
  <c r="AK24" i="111"/>
  <c r="AW25" i="111"/>
  <c r="BE25" i="111"/>
  <c r="BM25" i="111"/>
  <c r="AW27" i="111"/>
  <c r="BE27" i="111"/>
  <c r="BM27" i="111"/>
  <c r="AS28" i="111"/>
  <c r="BA28" i="111"/>
  <c r="BI28" i="111"/>
  <c r="BQ28" i="111"/>
  <c r="AW29" i="111"/>
  <c r="BE29" i="111"/>
  <c r="BM29" i="111"/>
  <c r="AS30" i="111"/>
  <c r="BA30" i="111"/>
  <c r="BI30" i="111"/>
  <c r="BQ30" i="111"/>
  <c r="AW31" i="111"/>
  <c r="BE31" i="111"/>
  <c r="BM31" i="111"/>
  <c r="AS32" i="111"/>
  <c r="BA32" i="111"/>
  <c r="BI32" i="111"/>
  <c r="BQ32" i="111"/>
  <c r="AW33" i="111"/>
  <c r="BE33" i="111"/>
  <c r="BM33" i="111"/>
  <c r="AS34" i="111"/>
  <c r="BA34" i="111"/>
  <c r="BI34" i="111"/>
  <c r="BQ34" i="111"/>
  <c r="AW35" i="111"/>
  <c r="BE35" i="111"/>
  <c r="BM35" i="111"/>
  <c r="AS36" i="111"/>
  <c r="BA36" i="111"/>
  <c r="BI36" i="111"/>
  <c r="BQ36" i="111"/>
  <c r="AW37" i="111"/>
  <c r="BE37" i="111"/>
  <c r="BM37" i="111"/>
  <c r="AS38" i="111"/>
  <c r="BA38" i="111"/>
  <c r="BI38" i="111"/>
  <c r="BQ38" i="111"/>
  <c r="AW39" i="111"/>
  <c r="BE39" i="111"/>
  <c r="BM39" i="111"/>
  <c r="AS40" i="111"/>
  <c r="BA40" i="111"/>
  <c r="BI40" i="111"/>
  <c r="BQ40" i="111"/>
  <c r="AW41" i="111"/>
  <c r="BE41" i="111"/>
  <c r="BM41" i="111"/>
  <c r="AS42" i="111"/>
  <c r="BA42" i="111"/>
  <c r="BI42" i="111"/>
  <c r="BQ42" i="111"/>
  <c r="AW43" i="111"/>
  <c r="BE43" i="111"/>
  <c r="BM43" i="111"/>
  <c r="U44" i="111"/>
  <c r="AC44" i="111"/>
  <c r="AK44" i="111"/>
  <c r="AS44" i="111"/>
  <c r="BA44" i="111"/>
  <c r="BI44" i="111"/>
  <c r="BQ44" i="111"/>
  <c r="Q45" i="111"/>
  <c r="Y45" i="111"/>
  <c r="AG45" i="111"/>
  <c r="AO45" i="111"/>
  <c r="AW45" i="111"/>
  <c r="BE45" i="111"/>
  <c r="BM45" i="111"/>
  <c r="U46" i="111"/>
  <c r="AC46" i="111"/>
  <c r="AK46" i="111"/>
  <c r="AS46" i="111"/>
  <c r="BA46" i="111"/>
  <c r="BI46" i="111"/>
  <c r="BQ46" i="111"/>
  <c r="Q47" i="111"/>
  <c r="Y47" i="111"/>
  <c r="AG47" i="111"/>
  <c r="AO47" i="111"/>
  <c r="AW47" i="111"/>
  <c r="BE47" i="111"/>
  <c r="BM47" i="111"/>
  <c r="U48" i="111"/>
  <c r="AC48" i="111"/>
  <c r="AK48" i="111"/>
  <c r="AS48" i="111"/>
  <c r="BA48" i="111"/>
  <c r="BI48" i="111"/>
  <c r="BQ48" i="111"/>
  <c r="Q49" i="111"/>
  <c r="Y49" i="111"/>
  <c r="AG49" i="111"/>
  <c r="AO49" i="111"/>
  <c r="AW49" i="111"/>
  <c r="BE49" i="111"/>
  <c r="BM49" i="111"/>
  <c r="U50" i="111"/>
  <c r="AC50" i="111"/>
  <c r="AK50" i="111"/>
  <c r="Q51" i="111"/>
  <c r="Y51" i="111"/>
  <c r="AG51" i="111"/>
  <c r="AO51" i="111"/>
  <c r="BA54" i="111"/>
  <c r="BI54" i="111"/>
  <c r="BQ54" i="111"/>
  <c r="Q55" i="111"/>
  <c r="Y55" i="111"/>
  <c r="AG55" i="111"/>
  <c r="AO55" i="111"/>
  <c r="AW55" i="111"/>
  <c r="BE55" i="111"/>
  <c r="BM55" i="111"/>
  <c r="U56" i="111"/>
  <c r="AC56" i="111"/>
  <c r="AK56" i="111"/>
  <c r="AS56" i="111"/>
  <c r="BA56" i="111"/>
  <c r="BI56" i="111"/>
  <c r="BQ56" i="111"/>
  <c r="Q57" i="111"/>
  <c r="Y57" i="111"/>
  <c r="AG57" i="111"/>
  <c r="AO57" i="111"/>
  <c r="AW57" i="111"/>
  <c r="BE57" i="111"/>
  <c r="BM57" i="111"/>
  <c r="U58" i="111"/>
  <c r="AC58" i="111"/>
  <c r="AK58" i="111"/>
  <c r="AS58" i="111"/>
  <c r="BA58" i="111"/>
  <c r="BI58" i="111"/>
  <c r="BQ58" i="111"/>
  <c r="Q59" i="111"/>
  <c r="Y59" i="111"/>
  <c r="AG59" i="111"/>
  <c r="AO59" i="111"/>
  <c r="AW59" i="111"/>
  <c r="BE59" i="111"/>
  <c r="BM59" i="111"/>
  <c r="U60" i="111"/>
  <c r="AC60" i="111"/>
  <c r="AK60" i="111"/>
  <c r="AS60" i="111"/>
  <c r="BA60" i="111"/>
  <c r="BI60" i="111"/>
  <c r="BQ60" i="111"/>
  <c r="Q61" i="111"/>
  <c r="Y61" i="111"/>
  <c r="AG61" i="111"/>
  <c r="AO61" i="111"/>
  <c r="AW61" i="111"/>
  <c r="BE61" i="111"/>
  <c r="BM61" i="111"/>
  <c r="U62" i="111"/>
  <c r="AC62" i="111"/>
  <c r="AK62" i="111"/>
  <c r="BI62" i="111"/>
  <c r="BQ62" i="111"/>
  <c r="Q63" i="111"/>
  <c r="Y63" i="111"/>
  <c r="AG63" i="111"/>
  <c r="AO63" i="111"/>
  <c r="AW63" i="111"/>
  <c r="BE63" i="111"/>
  <c r="BM63" i="111"/>
  <c r="U64" i="111"/>
  <c r="AC64" i="111"/>
  <c r="AK64" i="111"/>
  <c r="Q65" i="111"/>
  <c r="Y65" i="111"/>
  <c r="AG65" i="111"/>
  <c r="AO65" i="111"/>
  <c r="U66" i="111"/>
  <c r="AC66" i="111"/>
  <c r="AK66" i="111"/>
  <c r="Q67" i="111"/>
  <c r="Y67" i="111"/>
  <c r="AG67" i="111"/>
  <c r="AO67" i="111"/>
  <c r="U68" i="111"/>
  <c r="AC68" i="111"/>
  <c r="AK68" i="111"/>
  <c r="Q69" i="111"/>
  <c r="Y69" i="111"/>
  <c r="AG69" i="111"/>
  <c r="AO69" i="111"/>
  <c r="U70" i="111"/>
  <c r="AC70" i="111"/>
  <c r="AK70" i="111"/>
  <c r="Q71" i="111"/>
  <c r="Y71" i="111"/>
  <c r="AG71" i="111"/>
  <c r="AO71" i="111"/>
  <c r="U72" i="111"/>
  <c r="AC72" i="111"/>
  <c r="AK72" i="111"/>
  <c r="Q73" i="111"/>
  <c r="Y73" i="111"/>
  <c r="AG73" i="111"/>
  <c r="AO73" i="111"/>
  <c r="U74" i="111"/>
  <c r="AC74" i="111"/>
  <c r="AK74" i="111"/>
  <c r="Q75" i="111"/>
  <c r="Y75" i="111"/>
  <c r="AG75" i="111"/>
  <c r="AO75" i="111"/>
  <c r="U76" i="111"/>
  <c r="AC76" i="111"/>
  <c r="AK76" i="111"/>
  <c r="Q77" i="111"/>
  <c r="Y77" i="111"/>
  <c r="AG77" i="111"/>
  <c r="AO77" i="111"/>
  <c r="U78" i="111"/>
  <c r="AC78" i="111"/>
  <c r="AK78" i="111"/>
  <c r="E80" i="111"/>
  <c r="N80" i="111" s="1"/>
  <c r="AQ80" i="111" s="1"/>
  <c r="AY82" i="111"/>
  <c r="BG82" i="111"/>
  <c r="BO82" i="111"/>
  <c r="E83" i="111"/>
  <c r="N83" i="111" s="1"/>
  <c r="AQ83" i="111" s="1"/>
  <c r="G84" i="111"/>
  <c r="C86" i="111"/>
  <c r="BL82" i="111"/>
  <c r="V8" i="111"/>
  <c r="AD8" i="111"/>
  <c r="AL8" i="111"/>
  <c r="AT8" i="111"/>
  <c r="BB8" i="111"/>
  <c r="BJ8" i="111"/>
  <c r="BR8" i="111"/>
  <c r="R9" i="111"/>
  <c r="Z9" i="111"/>
  <c r="AH9" i="111"/>
  <c r="AP9" i="111"/>
  <c r="AX9" i="111"/>
  <c r="BF9" i="111"/>
  <c r="BN9" i="111"/>
  <c r="V10" i="111"/>
  <c r="AD10" i="111"/>
  <c r="AL10" i="111"/>
  <c r="AT10" i="111"/>
  <c r="BB10" i="111"/>
  <c r="BJ10" i="111"/>
  <c r="BR10" i="111"/>
  <c r="R11" i="111"/>
  <c r="Z11" i="111"/>
  <c r="AH11" i="111"/>
  <c r="AP11" i="111"/>
  <c r="AX11" i="111"/>
  <c r="BF11" i="111"/>
  <c r="BN11" i="111"/>
  <c r="V12" i="111"/>
  <c r="AD12" i="111"/>
  <c r="AL12" i="111"/>
  <c r="AT12" i="111"/>
  <c r="BB12" i="111"/>
  <c r="BJ12" i="111"/>
  <c r="BR12" i="111"/>
  <c r="R13" i="111"/>
  <c r="Z13" i="111"/>
  <c r="AH13" i="111"/>
  <c r="AP13" i="111"/>
  <c r="AX13" i="111"/>
  <c r="BF13" i="111"/>
  <c r="BN13" i="111"/>
  <c r="V14" i="111"/>
  <c r="AD14" i="111"/>
  <c r="AL14" i="111"/>
  <c r="AT14" i="111"/>
  <c r="BB14" i="111"/>
  <c r="BJ14" i="111"/>
  <c r="BR14" i="111"/>
  <c r="R15" i="111"/>
  <c r="Z15" i="111"/>
  <c r="AH15" i="111"/>
  <c r="AP15" i="111"/>
  <c r="AX15" i="111"/>
  <c r="BF15" i="111"/>
  <c r="BN15" i="111"/>
  <c r="V16" i="111"/>
  <c r="AD16" i="111"/>
  <c r="AL16" i="111"/>
  <c r="AT16" i="111"/>
  <c r="BB16" i="111"/>
  <c r="BJ16" i="111"/>
  <c r="BR16" i="111"/>
  <c r="R17" i="111"/>
  <c r="Z17" i="111"/>
  <c r="AH17" i="111"/>
  <c r="AP17" i="111"/>
  <c r="AX17" i="111"/>
  <c r="BF17" i="111"/>
  <c r="BN17" i="111"/>
  <c r="V18" i="111"/>
  <c r="AD18" i="111"/>
  <c r="AL18" i="111"/>
  <c r="AT18" i="111"/>
  <c r="BB18" i="111"/>
  <c r="BJ18" i="111"/>
  <c r="BR18" i="111"/>
  <c r="R19" i="111"/>
  <c r="Z19" i="111"/>
  <c r="AH19" i="111"/>
  <c r="AP19" i="111"/>
  <c r="AX19" i="111"/>
  <c r="BF19" i="111"/>
  <c r="BN19" i="111"/>
  <c r="V20" i="111"/>
  <c r="AD20" i="111"/>
  <c r="AL20" i="111"/>
  <c r="AT20" i="111"/>
  <c r="BB20" i="111"/>
  <c r="BJ20" i="111"/>
  <c r="BR20" i="111"/>
  <c r="R21" i="111"/>
  <c r="Z21" i="111"/>
  <c r="AH21" i="111"/>
  <c r="AP21" i="111"/>
  <c r="AX21" i="111"/>
  <c r="BF21" i="111"/>
  <c r="BN21" i="111"/>
  <c r="V22" i="111"/>
  <c r="AD22" i="111"/>
  <c r="AL22" i="111"/>
  <c r="AT22" i="111"/>
  <c r="BB22" i="111"/>
  <c r="BJ22" i="111"/>
  <c r="BR22" i="111"/>
  <c r="R23" i="111"/>
  <c r="Z23" i="111"/>
  <c r="AH23" i="111"/>
  <c r="AP23" i="111"/>
  <c r="AX23" i="111"/>
  <c r="BF23" i="111"/>
  <c r="BN23" i="111"/>
  <c r="V24" i="111"/>
  <c r="AD24" i="111"/>
  <c r="AL24" i="111"/>
  <c r="AT24" i="111"/>
  <c r="BB24" i="111"/>
  <c r="BJ24" i="111"/>
  <c r="BR24" i="111"/>
  <c r="AX25" i="111"/>
  <c r="BF25" i="111"/>
  <c r="BN25" i="111"/>
  <c r="AT26" i="111"/>
  <c r="BB26" i="111"/>
  <c r="BJ26" i="111"/>
  <c r="BR26" i="111"/>
  <c r="AX27" i="111"/>
  <c r="BF27" i="111"/>
  <c r="BN27" i="111"/>
  <c r="AT28" i="111"/>
  <c r="BB28" i="111"/>
  <c r="BJ28" i="111"/>
  <c r="BR28" i="111"/>
  <c r="AX29" i="111"/>
  <c r="BF29" i="111"/>
  <c r="BN29" i="111"/>
  <c r="AT30" i="111"/>
  <c r="BB30" i="111"/>
  <c r="BJ30" i="111"/>
  <c r="BR30" i="111"/>
  <c r="AX31" i="111"/>
  <c r="BF31" i="111"/>
  <c r="BN31" i="111"/>
  <c r="AT32" i="111"/>
  <c r="BB32" i="111"/>
  <c r="BJ32" i="111"/>
  <c r="BR32" i="111"/>
  <c r="AX33" i="111"/>
  <c r="BF33" i="111"/>
  <c r="BN33" i="111"/>
  <c r="AT34" i="111"/>
  <c r="BB34" i="111"/>
  <c r="BJ34" i="111"/>
  <c r="BR34" i="111"/>
  <c r="AX35" i="111"/>
  <c r="BF35" i="111"/>
  <c r="BN35" i="111"/>
  <c r="AT36" i="111"/>
  <c r="BB36" i="111"/>
  <c r="BJ36" i="111"/>
  <c r="BR36" i="111"/>
  <c r="AX37" i="111"/>
  <c r="BF37" i="111"/>
  <c r="BN37" i="111"/>
  <c r="AT38" i="111"/>
  <c r="BB38" i="111"/>
  <c r="BJ38" i="111"/>
  <c r="BR38" i="111"/>
  <c r="AX39" i="111"/>
  <c r="BF39" i="111"/>
  <c r="BN39" i="111"/>
  <c r="AT40" i="111"/>
  <c r="BB40" i="111"/>
  <c r="BJ40" i="111"/>
  <c r="BR40" i="111"/>
  <c r="AX41" i="111"/>
  <c r="BF41" i="111"/>
  <c r="BN41" i="111"/>
  <c r="AT42" i="111"/>
  <c r="BB42" i="111"/>
  <c r="BJ42" i="111"/>
  <c r="BR42" i="111"/>
  <c r="AX43" i="111"/>
  <c r="BF43" i="111"/>
  <c r="BN43" i="111"/>
  <c r="V44" i="111"/>
  <c r="AD44" i="111"/>
  <c r="AL44" i="111"/>
  <c r="AT44" i="111"/>
  <c r="BB44" i="111"/>
  <c r="BJ44" i="111"/>
  <c r="BR44" i="111"/>
  <c r="R45" i="111"/>
  <c r="Z45" i="111"/>
  <c r="AH45" i="111"/>
  <c r="AP45" i="111"/>
  <c r="AX45" i="111"/>
  <c r="BF45" i="111"/>
  <c r="BN45" i="111"/>
  <c r="V46" i="111"/>
  <c r="AD46" i="111"/>
  <c r="AL46" i="111"/>
  <c r="AT46" i="111"/>
  <c r="BB46" i="111"/>
  <c r="BJ46" i="111"/>
  <c r="BR46" i="111"/>
  <c r="R47" i="111"/>
  <c r="Z47" i="111"/>
  <c r="AH47" i="111"/>
  <c r="AP47" i="111"/>
  <c r="AX47" i="111"/>
  <c r="BF47" i="111"/>
  <c r="BN47" i="111"/>
  <c r="V48" i="111"/>
  <c r="AD48" i="111"/>
  <c r="AL48" i="111"/>
  <c r="AT48" i="111"/>
  <c r="BB48" i="111"/>
  <c r="BJ48" i="111"/>
  <c r="BR48" i="111"/>
  <c r="R49" i="111"/>
  <c r="Z49" i="111"/>
  <c r="AH49" i="111"/>
  <c r="AP49" i="111"/>
  <c r="AX49" i="111"/>
  <c r="BF49" i="111"/>
  <c r="BN49" i="111"/>
  <c r="V50" i="111"/>
  <c r="AD50" i="111"/>
  <c r="AL50" i="111"/>
  <c r="AT50" i="111"/>
  <c r="BB50" i="111"/>
  <c r="BJ50" i="111"/>
  <c r="BR50" i="111"/>
  <c r="R51" i="111"/>
  <c r="Z51" i="111"/>
  <c r="AH51" i="111"/>
  <c r="AP51" i="111"/>
  <c r="AX51" i="111"/>
  <c r="BF51" i="111"/>
  <c r="BN51" i="111"/>
  <c r="AT52" i="111"/>
  <c r="BB52" i="111"/>
  <c r="BJ52" i="111"/>
  <c r="BR52" i="111"/>
  <c r="AX53" i="111"/>
  <c r="BF53" i="111"/>
  <c r="BN53" i="111"/>
  <c r="AT54" i="111"/>
  <c r="BB54" i="111"/>
  <c r="BJ54" i="111"/>
  <c r="BR54" i="111"/>
  <c r="R55" i="111"/>
  <c r="Z55" i="111"/>
  <c r="AH55" i="111"/>
  <c r="AP55" i="111"/>
  <c r="AX55" i="111"/>
  <c r="BF55" i="111"/>
  <c r="BN55" i="111"/>
  <c r="V56" i="111"/>
  <c r="AD56" i="111"/>
  <c r="AL56" i="111"/>
  <c r="AT56" i="111"/>
  <c r="BB56" i="111"/>
  <c r="BJ56" i="111"/>
  <c r="BR56" i="111"/>
  <c r="R57" i="111"/>
  <c r="Z57" i="111"/>
  <c r="AH57" i="111"/>
  <c r="AP57" i="111"/>
  <c r="AX57" i="111"/>
  <c r="BF57" i="111"/>
  <c r="BN57" i="111"/>
  <c r="V58" i="111"/>
  <c r="AD58" i="111"/>
  <c r="AL58" i="111"/>
  <c r="AT58" i="111"/>
  <c r="BB58" i="111"/>
  <c r="BJ58" i="111"/>
  <c r="BR58" i="111"/>
  <c r="R59" i="111"/>
  <c r="Z59" i="111"/>
  <c r="AH59" i="111"/>
  <c r="AP59" i="111"/>
  <c r="AX59" i="111"/>
  <c r="BF59" i="111"/>
  <c r="BN59" i="111"/>
  <c r="V60" i="111"/>
  <c r="AD60" i="111"/>
  <c r="AL60" i="111"/>
  <c r="AT60" i="111"/>
  <c r="BB60" i="111"/>
  <c r="BJ60" i="111"/>
  <c r="BR60" i="111"/>
  <c r="R61" i="111"/>
  <c r="Z61" i="111"/>
  <c r="AH61" i="111"/>
  <c r="AP61" i="111"/>
  <c r="AX61" i="111"/>
  <c r="BF61" i="111"/>
  <c r="BN61" i="111"/>
  <c r="V62" i="111"/>
  <c r="AD62" i="111"/>
  <c r="AL62" i="111"/>
  <c r="AT62" i="111"/>
  <c r="BB62" i="111"/>
  <c r="BJ62" i="111"/>
  <c r="BR62" i="111"/>
  <c r="R63" i="111"/>
  <c r="Z63" i="111"/>
  <c r="AH63" i="111"/>
  <c r="AP63" i="111"/>
  <c r="AX63" i="111"/>
  <c r="BF63" i="111"/>
  <c r="BN63" i="111"/>
  <c r="V64" i="111"/>
  <c r="AD64" i="111"/>
  <c r="AL64" i="111"/>
  <c r="AT64" i="111"/>
  <c r="BB64" i="111"/>
  <c r="BJ64" i="111"/>
  <c r="BR64" i="111"/>
  <c r="R65" i="111"/>
  <c r="Z65" i="111"/>
  <c r="AH65" i="111"/>
  <c r="AP65" i="111"/>
  <c r="AX65" i="111"/>
  <c r="BF65" i="111"/>
  <c r="BN65" i="111"/>
  <c r="V66" i="111"/>
  <c r="AD66" i="111"/>
  <c r="AL66" i="111"/>
  <c r="AT66" i="111"/>
  <c r="BB66" i="111"/>
  <c r="BJ66" i="111"/>
  <c r="BR66" i="111"/>
  <c r="R67" i="111"/>
  <c r="Z67" i="111"/>
  <c r="AH67" i="111"/>
  <c r="AP67" i="111"/>
  <c r="AX67" i="111"/>
  <c r="BF67" i="111"/>
  <c r="BN67" i="111"/>
  <c r="V68" i="111"/>
  <c r="AD68" i="111"/>
  <c r="AL68" i="111"/>
  <c r="AT68" i="111"/>
  <c r="BB68" i="111"/>
  <c r="BJ68" i="111"/>
  <c r="BR68" i="111"/>
  <c r="R69" i="111"/>
  <c r="Z69" i="111"/>
  <c r="AH69" i="111"/>
  <c r="AP69" i="111"/>
  <c r="AX69" i="111"/>
  <c r="BF69" i="111"/>
  <c r="BN69" i="111"/>
  <c r="V70" i="111"/>
  <c r="AD70" i="111"/>
  <c r="AL70" i="111"/>
  <c r="AT70" i="111"/>
  <c r="BB70" i="111"/>
  <c r="BJ70" i="111"/>
  <c r="BR70" i="111"/>
  <c r="R71" i="111"/>
  <c r="Z71" i="111"/>
  <c r="AH71" i="111"/>
  <c r="AP71" i="111"/>
  <c r="AX71" i="111"/>
  <c r="BF71" i="111"/>
  <c r="BN71" i="111"/>
  <c r="V72" i="111"/>
  <c r="AD72" i="111"/>
  <c r="AL72" i="111"/>
  <c r="AT72" i="111"/>
  <c r="BB72" i="111"/>
  <c r="BJ72" i="111"/>
  <c r="BR72" i="111"/>
  <c r="R73" i="111"/>
  <c r="Z73" i="111"/>
  <c r="AH73" i="111"/>
  <c r="AP73" i="111"/>
  <c r="AX73" i="111"/>
  <c r="BF73" i="111"/>
  <c r="BN73" i="111"/>
  <c r="V74" i="111"/>
  <c r="AD74" i="111"/>
  <c r="AL74" i="111"/>
  <c r="AT74" i="111"/>
  <c r="BB74" i="111"/>
  <c r="BJ74" i="111"/>
  <c r="BR74" i="111"/>
  <c r="R75" i="111"/>
  <c r="Z75" i="111"/>
  <c r="AH75" i="111"/>
  <c r="AP75" i="111"/>
  <c r="AX75" i="111"/>
  <c r="BF75" i="111"/>
  <c r="BN75" i="111"/>
  <c r="V76" i="111"/>
  <c r="AD76" i="111"/>
  <c r="AL76" i="111"/>
  <c r="AT76" i="111"/>
  <c r="BB76" i="111"/>
  <c r="BJ76" i="111"/>
  <c r="BR76" i="111"/>
  <c r="R77" i="111"/>
  <c r="Z77" i="111"/>
  <c r="AH77" i="111"/>
  <c r="AP77" i="111"/>
  <c r="AX77" i="111"/>
  <c r="BF77" i="111"/>
  <c r="BN77" i="111"/>
  <c r="V78" i="111"/>
  <c r="AD78" i="111"/>
  <c r="AL78" i="111"/>
  <c r="AT78" i="111"/>
  <c r="BB78" i="111"/>
  <c r="BJ78" i="111"/>
  <c r="BR78" i="111"/>
  <c r="J79" i="111"/>
  <c r="F80" i="111"/>
  <c r="J81" i="111"/>
  <c r="D82" i="111"/>
  <c r="L82" i="111"/>
  <c r="AZ82" i="111"/>
  <c r="BH82" i="111"/>
  <c r="BP82" i="111"/>
  <c r="F83" i="111"/>
  <c r="O78" i="111"/>
  <c r="W78" i="111"/>
  <c r="AE78" i="111"/>
  <c r="AM78" i="111"/>
  <c r="AS82" i="111"/>
  <c r="BA82" i="111"/>
  <c r="BI82" i="111"/>
  <c r="BQ82" i="111"/>
  <c r="AV82" i="111"/>
  <c r="P8" i="111"/>
  <c r="X8" i="111"/>
  <c r="AF8" i="111"/>
  <c r="AN8" i="111"/>
  <c r="AV8" i="111"/>
  <c r="BD8" i="111"/>
  <c r="T9" i="111"/>
  <c r="AB9" i="111"/>
  <c r="AJ9" i="111"/>
  <c r="AR9" i="111"/>
  <c r="AZ9" i="111"/>
  <c r="BH9" i="111"/>
  <c r="BP9" i="111"/>
  <c r="P10" i="111"/>
  <c r="X10" i="111"/>
  <c r="AF10" i="111"/>
  <c r="AN10" i="111"/>
  <c r="AV10" i="111"/>
  <c r="BD10" i="111"/>
  <c r="BL10" i="111"/>
  <c r="T11" i="111"/>
  <c r="AB11" i="111"/>
  <c r="AJ11" i="111"/>
  <c r="AR11" i="111"/>
  <c r="AZ11" i="111"/>
  <c r="BH11" i="111"/>
  <c r="BP11" i="111"/>
  <c r="P12" i="111"/>
  <c r="X12" i="111"/>
  <c r="AF12" i="111"/>
  <c r="AN12" i="111"/>
  <c r="AV12" i="111"/>
  <c r="BD12" i="111"/>
  <c r="BL12" i="111"/>
  <c r="T13" i="111"/>
  <c r="AB13" i="111"/>
  <c r="AJ13" i="111"/>
  <c r="AR13" i="111"/>
  <c r="AZ13" i="111"/>
  <c r="BH13" i="111"/>
  <c r="BP13" i="111"/>
  <c r="P14" i="111"/>
  <c r="X14" i="111"/>
  <c r="AF14" i="111"/>
  <c r="AN14" i="111"/>
  <c r="AV14" i="111"/>
  <c r="BD14" i="111"/>
  <c r="BL14" i="111"/>
  <c r="T15" i="111"/>
  <c r="AB15" i="111"/>
  <c r="AJ15" i="111"/>
  <c r="AR15" i="111"/>
  <c r="AZ15" i="111"/>
  <c r="BH15" i="111"/>
  <c r="BP15" i="111"/>
  <c r="P16" i="111"/>
  <c r="X16" i="111"/>
  <c r="AF16" i="111"/>
  <c r="AN16" i="111"/>
  <c r="AV16" i="111"/>
  <c r="BD16" i="111"/>
  <c r="BL16" i="111"/>
  <c r="T17" i="111"/>
  <c r="AB17" i="111"/>
  <c r="AJ17" i="111"/>
  <c r="AR17" i="111"/>
  <c r="AZ17" i="111"/>
  <c r="BH17" i="111"/>
  <c r="BP17" i="111"/>
  <c r="P18" i="111"/>
  <c r="X18" i="111"/>
  <c r="AF18" i="111"/>
  <c r="AN18" i="111"/>
  <c r="AV18" i="111"/>
  <c r="BD18" i="111"/>
  <c r="BL18" i="111"/>
  <c r="T19" i="111"/>
  <c r="AB19" i="111"/>
  <c r="AJ19" i="111"/>
  <c r="AR19" i="111"/>
  <c r="AZ19" i="111"/>
  <c r="BH19" i="111"/>
  <c r="BP19" i="111"/>
  <c r="P20" i="111"/>
  <c r="X20" i="111"/>
  <c r="AF20" i="111"/>
  <c r="AN20" i="111"/>
  <c r="AV20" i="111"/>
  <c r="BD20" i="111"/>
  <c r="BL20" i="111"/>
  <c r="T21" i="111"/>
  <c r="AB21" i="111"/>
  <c r="AJ21" i="111"/>
  <c r="AR21" i="111"/>
  <c r="AZ21" i="111"/>
  <c r="BH21" i="111"/>
  <c r="BP21" i="111"/>
  <c r="P22" i="111"/>
  <c r="X22" i="111"/>
  <c r="AF22" i="111"/>
  <c r="AN22" i="111"/>
  <c r="AV22" i="111"/>
  <c r="BD22" i="111"/>
  <c r="BL22" i="111"/>
  <c r="T23" i="111"/>
  <c r="AB23" i="111"/>
  <c r="AR23" i="111"/>
  <c r="AZ23" i="111"/>
  <c r="BH23" i="111"/>
  <c r="BP23" i="111"/>
  <c r="P24" i="111"/>
  <c r="X24" i="111"/>
  <c r="AF24" i="111"/>
  <c r="AN24" i="111"/>
  <c r="AV24" i="111"/>
  <c r="BD24" i="111"/>
  <c r="AR25" i="111"/>
  <c r="AZ25" i="111"/>
  <c r="BH25" i="111"/>
  <c r="BP25" i="111"/>
  <c r="AV26" i="111"/>
  <c r="BD26" i="111"/>
  <c r="AR27" i="111"/>
  <c r="AZ27" i="111"/>
  <c r="BH27" i="111"/>
  <c r="BP27" i="111"/>
  <c r="AV28" i="111"/>
  <c r="BD28" i="111"/>
  <c r="AR29" i="111"/>
  <c r="AZ29" i="111"/>
  <c r="BH29" i="111"/>
  <c r="BP29" i="111"/>
  <c r="AV30" i="111"/>
  <c r="BD30" i="111"/>
  <c r="AR31" i="111"/>
  <c r="AZ31" i="111"/>
  <c r="BH31" i="111"/>
  <c r="BP31" i="111"/>
  <c r="AV32" i="111"/>
  <c r="BD32" i="111"/>
  <c r="AR33" i="111"/>
  <c r="AZ33" i="111"/>
  <c r="BH33" i="111"/>
  <c r="BP33" i="111"/>
  <c r="AV34" i="111"/>
  <c r="BD34" i="111"/>
  <c r="AR35" i="111"/>
  <c r="AZ35" i="111"/>
  <c r="BH35" i="111"/>
  <c r="BP35" i="111"/>
  <c r="AV36" i="111"/>
  <c r="BD36" i="111"/>
  <c r="AR37" i="111"/>
  <c r="AZ37" i="111"/>
  <c r="BH37" i="111"/>
  <c r="BP37" i="111"/>
  <c r="AV38" i="111"/>
  <c r="BD38" i="111"/>
  <c r="AR39" i="111"/>
  <c r="AZ39" i="111"/>
  <c r="BH39" i="111"/>
  <c r="BP39" i="111"/>
  <c r="AV40" i="111"/>
  <c r="BD40" i="111"/>
  <c r="AR41" i="111"/>
  <c r="AZ41" i="111"/>
  <c r="BH41" i="111"/>
  <c r="BP41" i="111"/>
  <c r="AV42" i="111"/>
  <c r="BD42" i="111"/>
  <c r="AR43" i="111"/>
  <c r="AZ43" i="111"/>
  <c r="BH43" i="111"/>
  <c r="BP43" i="111"/>
  <c r="P44" i="111"/>
  <c r="X44" i="111"/>
  <c r="AF44" i="111"/>
  <c r="AN44" i="111"/>
  <c r="AV44" i="111"/>
  <c r="BD44" i="111"/>
  <c r="T45" i="111"/>
  <c r="AB45" i="111"/>
  <c r="AR45" i="111"/>
  <c r="AZ45" i="111"/>
  <c r="BH45" i="111"/>
  <c r="BP45" i="111"/>
  <c r="P46" i="111"/>
  <c r="X46" i="111"/>
  <c r="AF46" i="111"/>
  <c r="AN46" i="111"/>
  <c r="AV46" i="111"/>
  <c r="BD46" i="111"/>
  <c r="T47" i="111"/>
  <c r="AB47" i="111"/>
  <c r="AR47" i="111"/>
  <c r="AZ47" i="111"/>
  <c r="BH47" i="111"/>
  <c r="P48" i="111"/>
  <c r="X48" i="111"/>
  <c r="AF48" i="111"/>
  <c r="AN48" i="111"/>
  <c r="AV48" i="111"/>
  <c r="BD48" i="111"/>
  <c r="T49" i="111"/>
  <c r="AB49" i="111"/>
  <c r="AR49" i="111"/>
  <c r="AZ49" i="111"/>
  <c r="BH49" i="111"/>
  <c r="P50" i="111"/>
  <c r="X50" i="111"/>
  <c r="AF50" i="111"/>
  <c r="AN50" i="111"/>
  <c r="AV50" i="111"/>
  <c r="BD50" i="111"/>
  <c r="T51" i="111"/>
  <c r="AB51" i="111"/>
  <c r="AR51" i="111"/>
  <c r="AZ51" i="111"/>
  <c r="BH51" i="111"/>
  <c r="AV52" i="111"/>
  <c r="BD52" i="111"/>
  <c r="AR53" i="111"/>
  <c r="AZ53" i="111"/>
  <c r="BH53" i="111"/>
  <c r="AV54" i="111"/>
  <c r="BD54" i="111"/>
  <c r="T55" i="111"/>
  <c r="AB55" i="111"/>
  <c r="AR55" i="111"/>
  <c r="AZ55" i="111"/>
  <c r="BH55" i="111"/>
  <c r="P56" i="111"/>
  <c r="X56" i="111"/>
  <c r="AF56" i="111"/>
  <c r="AN56" i="111"/>
  <c r="AV56" i="111"/>
  <c r="BD56" i="111"/>
  <c r="T57" i="111"/>
  <c r="AB57" i="111"/>
  <c r="AR57" i="111"/>
  <c r="AZ57" i="111"/>
  <c r="BH57" i="111"/>
  <c r="P58" i="111"/>
  <c r="X58" i="111"/>
  <c r="AF58" i="111"/>
  <c r="AN58" i="111"/>
  <c r="AV58" i="111"/>
  <c r="BD58" i="111"/>
  <c r="T59" i="111"/>
  <c r="AB59" i="111"/>
  <c r="AR59" i="111"/>
  <c r="AZ59" i="111"/>
  <c r="BH59" i="111"/>
  <c r="P60" i="111"/>
  <c r="X60" i="111"/>
  <c r="AF60" i="111"/>
  <c r="AN60" i="111"/>
  <c r="AV60" i="111"/>
  <c r="BD60" i="111"/>
  <c r="T61" i="111"/>
  <c r="AB61" i="111"/>
  <c r="AR61" i="111"/>
  <c r="AZ61" i="111"/>
  <c r="BH61" i="111"/>
  <c r="P62" i="111"/>
  <c r="X62" i="111"/>
  <c r="AF62" i="111"/>
  <c r="AN62" i="111"/>
  <c r="AV62" i="111"/>
  <c r="BD62" i="111"/>
  <c r="T63" i="111"/>
  <c r="AB63" i="111"/>
  <c r="AR63" i="111"/>
  <c r="AZ63" i="111"/>
  <c r="BH63" i="111"/>
  <c r="P64" i="111"/>
  <c r="X64" i="111"/>
  <c r="AF64" i="111"/>
  <c r="AN64" i="111"/>
  <c r="AV64" i="111"/>
  <c r="BD64" i="111"/>
  <c r="T65" i="111"/>
  <c r="AB65" i="111"/>
  <c r="AR65" i="111"/>
  <c r="AZ65" i="111"/>
  <c r="BH65" i="111"/>
  <c r="P66" i="111"/>
  <c r="X66" i="111"/>
  <c r="AF66" i="111"/>
  <c r="AN66" i="111"/>
  <c r="AV66" i="111"/>
  <c r="BD66" i="111"/>
  <c r="T67" i="111"/>
  <c r="AB67" i="111"/>
  <c r="AR67" i="111"/>
  <c r="AZ67" i="111"/>
  <c r="BH67" i="111"/>
  <c r="P68" i="111"/>
  <c r="X68" i="111"/>
  <c r="AF68" i="111"/>
  <c r="AN68" i="111"/>
  <c r="AV68" i="111"/>
  <c r="BD68" i="111"/>
  <c r="T69" i="111"/>
  <c r="AB69" i="111"/>
  <c r="AR69" i="111"/>
  <c r="AZ69" i="111"/>
  <c r="BH69" i="111"/>
  <c r="P70" i="111"/>
  <c r="X70" i="111"/>
  <c r="AF70" i="111"/>
  <c r="AN70" i="111"/>
  <c r="AV70" i="111"/>
  <c r="BD70" i="111"/>
  <c r="T71" i="111"/>
  <c r="AB71" i="111"/>
  <c r="AR71" i="111"/>
  <c r="AZ71" i="111"/>
  <c r="BH71" i="111"/>
  <c r="P72" i="111"/>
  <c r="X72" i="111"/>
  <c r="AF72" i="111"/>
  <c r="AN72" i="111"/>
  <c r="AV72" i="111"/>
  <c r="BD72" i="111"/>
  <c r="T73" i="111"/>
  <c r="AB73" i="111"/>
  <c r="AR73" i="111"/>
  <c r="AZ73" i="111"/>
  <c r="BH73" i="111"/>
  <c r="P74" i="111"/>
  <c r="X74" i="111"/>
  <c r="AF74" i="111"/>
  <c r="AN74" i="111"/>
  <c r="AV74" i="111"/>
  <c r="BD74" i="111"/>
  <c r="T75" i="111"/>
  <c r="AB75" i="111"/>
  <c r="AR75" i="111"/>
  <c r="AZ75" i="111"/>
  <c r="BH75" i="111"/>
  <c r="P76" i="111"/>
  <c r="X76" i="111"/>
  <c r="AF76" i="111"/>
  <c r="AN76" i="111"/>
  <c r="AV76" i="111"/>
  <c r="BD76" i="111"/>
  <c r="T77" i="111"/>
  <c r="AB77" i="111"/>
  <c r="AR77" i="111"/>
  <c r="AZ77" i="111"/>
  <c r="BH77" i="111"/>
  <c r="P78" i="111"/>
  <c r="X78" i="111"/>
  <c r="AF78" i="111"/>
  <c r="AN78" i="111"/>
  <c r="AV78" i="111"/>
  <c r="BD78" i="111"/>
  <c r="D79" i="111"/>
  <c r="L79" i="111"/>
  <c r="H80" i="111"/>
  <c r="K80" i="111" s="1"/>
  <c r="F82" i="111"/>
  <c r="AT82" i="111"/>
  <c r="BJ82" i="111"/>
  <c r="BR82" i="111"/>
  <c r="H83" i="111"/>
  <c r="K83" i="111" s="1"/>
  <c r="B84" i="111"/>
  <c r="BD82" i="111"/>
  <c r="Q8" i="111"/>
  <c r="Y8" i="111"/>
  <c r="AG8" i="111"/>
  <c r="U9" i="111"/>
  <c r="AC9" i="111"/>
  <c r="AS9" i="111"/>
  <c r="BA9" i="111"/>
  <c r="BI9" i="111"/>
  <c r="Q10" i="111"/>
  <c r="Y10" i="111"/>
  <c r="AG10" i="111"/>
  <c r="AW10" i="111"/>
  <c r="BE10" i="111"/>
  <c r="U11" i="111"/>
  <c r="AC11" i="111"/>
  <c r="AS11" i="111"/>
  <c r="BA11" i="111"/>
  <c r="BI11" i="111"/>
  <c r="Q12" i="111"/>
  <c r="Y12" i="111"/>
  <c r="AG12" i="111"/>
  <c r="AW12" i="111"/>
  <c r="BE12" i="111"/>
  <c r="U13" i="111"/>
  <c r="AC13" i="111"/>
  <c r="AS13" i="111"/>
  <c r="BA13" i="111"/>
  <c r="BI13" i="111"/>
  <c r="Q14" i="111"/>
  <c r="Y14" i="111"/>
  <c r="AG14" i="111"/>
  <c r="AW14" i="111"/>
  <c r="BE14" i="111"/>
  <c r="U15" i="111"/>
  <c r="AC15" i="111"/>
  <c r="AS15" i="111"/>
  <c r="BA15" i="111"/>
  <c r="BI15" i="111"/>
  <c r="Q16" i="111"/>
  <c r="Y16" i="111"/>
  <c r="AG16" i="111"/>
  <c r="AW16" i="111"/>
  <c r="BE16" i="111"/>
  <c r="U17" i="111"/>
  <c r="AC17" i="111"/>
  <c r="AS17" i="111"/>
  <c r="BA17" i="111"/>
  <c r="BI17" i="111"/>
  <c r="Q18" i="111"/>
  <c r="Y18" i="111"/>
  <c r="AG18" i="111"/>
  <c r="AW18" i="111"/>
  <c r="BE18" i="111"/>
  <c r="U19" i="111"/>
  <c r="AC19" i="111"/>
  <c r="AS19" i="111"/>
  <c r="BA19" i="111"/>
  <c r="BI19" i="111"/>
  <c r="Q20" i="111"/>
  <c r="Y20" i="111"/>
  <c r="AG20" i="111"/>
  <c r="AW20" i="111"/>
  <c r="BE20" i="111"/>
  <c r="U21" i="111"/>
  <c r="AC21" i="111"/>
  <c r="AS21" i="111"/>
  <c r="BA21" i="111"/>
  <c r="BI21" i="111"/>
  <c r="Q22" i="111"/>
  <c r="Y22" i="111"/>
  <c r="AG22" i="111"/>
  <c r="AW22" i="111"/>
  <c r="BE22" i="111"/>
  <c r="U23" i="111"/>
  <c r="AC23" i="111"/>
  <c r="AK23" i="111"/>
  <c r="AS23" i="111"/>
  <c r="BA23" i="111"/>
  <c r="BI23" i="111"/>
  <c r="Q24" i="111"/>
  <c r="Y24" i="111"/>
  <c r="AG24" i="111"/>
  <c r="AS25" i="111"/>
  <c r="BA25" i="111"/>
  <c r="BI25" i="111"/>
  <c r="AS27" i="111"/>
  <c r="BA27" i="111"/>
  <c r="BI27" i="111"/>
  <c r="AS29" i="111"/>
  <c r="BA29" i="111"/>
  <c r="BI29" i="111"/>
  <c r="AS31" i="111"/>
  <c r="BA31" i="111"/>
  <c r="BI31" i="111"/>
  <c r="AS33" i="111"/>
  <c r="BA33" i="111"/>
  <c r="BI33" i="111"/>
  <c r="AS35" i="111"/>
  <c r="BA35" i="111"/>
  <c r="BI35" i="111"/>
  <c r="AS37" i="111"/>
  <c r="BA37" i="111"/>
  <c r="BI37" i="111"/>
  <c r="AS39" i="111"/>
  <c r="BA39" i="111"/>
  <c r="BI39" i="111"/>
  <c r="AS41" i="111"/>
  <c r="BA41" i="111"/>
  <c r="BI41" i="111"/>
  <c r="AS43" i="111"/>
  <c r="BA43" i="111"/>
  <c r="BI43" i="111"/>
  <c r="Q44" i="111"/>
  <c r="Y44" i="111"/>
  <c r="AG44" i="111"/>
  <c r="U45" i="111"/>
  <c r="AC45" i="111"/>
  <c r="AK45" i="111"/>
  <c r="AS45" i="111"/>
  <c r="BA45" i="111"/>
  <c r="BI45" i="111"/>
  <c r="Q46" i="111"/>
  <c r="Y46" i="111"/>
  <c r="AG46" i="111"/>
  <c r="Q48" i="111"/>
  <c r="Y48" i="111"/>
  <c r="AG48" i="111"/>
  <c r="Q50" i="111"/>
  <c r="Y50" i="111"/>
  <c r="AG50" i="111"/>
  <c r="Q56" i="111"/>
  <c r="Y56" i="111"/>
  <c r="AG56" i="111"/>
  <c r="Q58" i="111"/>
  <c r="Y58" i="111"/>
  <c r="AG58" i="111"/>
  <c r="Q60" i="111"/>
  <c r="Y60" i="111"/>
  <c r="AG60" i="111"/>
  <c r="Q62" i="111"/>
  <c r="Y62" i="111"/>
  <c r="AG62" i="111"/>
  <c r="Q64" i="111"/>
  <c r="Y64" i="111"/>
  <c r="AG64" i="111"/>
  <c r="Q66" i="111"/>
  <c r="Y66" i="111"/>
  <c r="AG66" i="111"/>
  <c r="Q68" i="111"/>
  <c r="Y68" i="111"/>
  <c r="AG68" i="111"/>
  <c r="Q70" i="111"/>
  <c r="Y70" i="111"/>
  <c r="AG70" i="111"/>
  <c r="Q72" i="111"/>
  <c r="Y72" i="111"/>
  <c r="AG72" i="111"/>
  <c r="Q74" i="111"/>
  <c r="Y74" i="111"/>
  <c r="AG74" i="111"/>
  <c r="Q76" i="111"/>
  <c r="Y76" i="111"/>
  <c r="AG76" i="111"/>
  <c r="Q78" i="111"/>
  <c r="Y78" i="111"/>
  <c r="AG78" i="111"/>
  <c r="E79" i="111"/>
  <c r="E81" i="111"/>
  <c r="N81" i="111" s="1"/>
  <c r="AQ81" i="111" s="1"/>
  <c r="AU82" i="111"/>
  <c r="BC82" i="111"/>
  <c r="BK82" i="111"/>
  <c r="F292" i="111"/>
  <c r="B720" i="111"/>
  <c r="J507" i="111"/>
  <c r="F507" i="111"/>
  <c r="E507" i="111"/>
  <c r="L507" i="111"/>
  <c r="D507" i="111"/>
  <c r="J294" i="111"/>
  <c r="B719" i="111"/>
  <c r="J506" i="111"/>
  <c r="F506" i="111"/>
  <c r="E506" i="111"/>
  <c r="L506" i="111"/>
  <c r="D506" i="111"/>
  <c r="J293" i="111"/>
  <c r="B718" i="111"/>
  <c r="F505" i="111"/>
  <c r="E505" i="111"/>
  <c r="L505" i="111"/>
  <c r="D505" i="111"/>
  <c r="J505" i="111"/>
  <c r="J292" i="111"/>
  <c r="D294" i="111"/>
  <c r="L294" i="111"/>
  <c r="D293" i="111"/>
  <c r="L293" i="111"/>
  <c r="E294" i="111"/>
  <c r="D292" i="111"/>
  <c r="L292" i="111"/>
  <c r="E293" i="111"/>
  <c r="F294" i="111"/>
  <c r="K79" i="111" l="1"/>
  <c r="AQ8" i="111"/>
  <c r="AQ82" i="111"/>
  <c r="AQ10" i="111"/>
  <c r="H295" i="111"/>
  <c r="AM82" i="111"/>
  <c r="O82" i="111"/>
  <c r="P82" i="111"/>
  <c r="AL82" i="111"/>
  <c r="AK82" i="111"/>
  <c r="AN82" i="111"/>
  <c r="T82" i="111"/>
  <c r="S82" i="111"/>
  <c r="AP82" i="111"/>
  <c r="R82" i="111"/>
  <c r="AO82" i="111"/>
  <c r="Q82" i="111"/>
  <c r="B297" i="111"/>
  <c r="J84" i="111"/>
  <c r="L84" i="111"/>
  <c r="B85" i="111"/>
  <c r="H84" i="111"/>
  <c r="K84" i="111" s="1"/>
  <c r="K82" i="111" s="1"/>
  <c r="F84" i="111"/>
  <c r="D84" i="111"/>
  <c r="E84" i="111"/>
  <c r="N84" i="111" s="1"/>
  <c r="N79" i="111"/>
  <c r="J718" i="111"/>
  <c r="E718" i="111"/>
  <c r="L718" i="111"/>
  <c r="F718" i="111"/>
  <c r="D718" i="111"/>
  <c r="L719" i="111"/>
  <c r="D719" i="111"/>
  <c r="J719" i="111"/>
  <c r="F719" i="111"/>
  <c r="E719" i="111"/>
  <c r="E720" i="111"/>
  <c r="L720" i="111"/>
  <c r="D720" i="111"/>
  <c r="J720" i="111"/>
  <c r="F720" i="111"/>
  <c r="BM83" i="111"/>
  <c r="BE83" i="111"/>
  <c r="AW83" i="111"/>
  <c r="I83" i="111"/>
  <c r="BL83" i="111"/>
  <c r="BD83" i="111"/>
  <c r="AV83" i="111"/>
  <c r="BS83" i="111"/>
  <c r="BK83" i="111"/>
  <c r="BC83" i="111"/>
  <c r="AU83" i="111"/>
  <c r="BR83" i="111"/>
  <c r="BJ83" i="111"/>
  <c r="BB83" i="111"/>
  <c r="AT83" i="111"/>
  <c r="BQ83" i="111"/>
  <c r="BI83" i="111"/>
  <c r="BA83" i="111"/>
  <c r="AS83" i="111"/>
  <c r="BN83" i="111"/>
  <c r="BP83" i="111"/>
  <c r="BH83" i="111"/>
  <c r="AZ83" i="111"/>
  <c r="AR83" i="111"/>
  <c r="BO83" i="111"/>
  <c r="BG83" i="111"/>
  <c r="AY83" i="111"/>
  <c r="BF83" i="111"/>
  <c r="B721" i="111"/>
  <c r="L508" i="111"/>
  <c r="D508" i="111"/>
  <c r="J508" i="111"/>
  <c r="F508" i="111"/>
  <c r="E508" i="111"/>
  <c r="BQ81" i="111"/>
  <c r="BI81" i="111"/>
  <c r="BA81" i="111"/>
  <c r="AS81" i="111"/>
  <c r="BB81" i="111"/>
  <c r="BP81" i="111"/>
  <c r="BH81" i="111"/>
  <c r="AZ81" i="111"/>
  <c r="AR81" i="111"/>
  <c r="BR81" i="111"/>
  <c r="BO81" i="111"/>
  <c r="BG81" i="111"/>
  <c r="AY81" i="111"/>
  <c r="BJ81" i="111"/>
  <c r="BN81" i="111"/>
  <c r="BF81" i="111"/>
  <c r="AX81" i="111"/>
  <c r="BM81" i="111"/>
  <c r="BE81" i="111"/>
  <c r="AW81" i="111"/>
  <c r="I81" i="111"/>
  <c r="BL81" i="111"/>
  <c r="BD81" i="111"/>
  <c r="AT81" i="111"/>
  <c r="BS81" i="111"/>
  <c r="BK81" i="111"/>
  <c r="BC81" i="111"/>
  <c r="AU81" i="111"/>
  <c r="C91" i="111"/>
  <c r="G87" i="111"/>
  <c r="C90" i="111"/>
  <c r="BM80" i="111"/>
  <c r="BE80" i="111"/>
  <c r="AW80" i="111"/>
  <c r="I80" i="111"/>
  <c r="BL80" i="111"/>
  <c r="BD80" i="111"/>
  <c r="AX80" i="111"/>
  <c r="BS80" i="111"/>
  <c r="BK80" i="111"/>
  <c r="BC80" i="111"/>
  <c r="AU80" i="111"/>
  <c r="BN80" i="111"/>
  <c r="BR80" i="111"/>
  <c r="BJ80" i="111"/>
  <c r="BB80" i="111"/>
  <c r="AT80" i="111"/>
  <c r="BQ80" i="111"/>
  <c r="BI80" i="111"/>
  <c r="BA80" i="111"/>
  <c r="AS80" i="111"/>
  <c r="BF80" i="111"/>
  <c r="BP80" i="111"/>
  <c r="BH80" i="111"/>
  <c r="AZ80" i="111"/>
  <c r="AR80" i="111"/>
  <c r="BO80" i="111"/>
  <c r="BG80" i="111"/>
  <c r="AY80" i="111"/>
  <c r="G86" i="111"/>
  <c r="C89" i="111"/>
  <c r="BQ79" i="111"/>
  <c r="BI79" i="111"/>
  <c r="BA79" i="111"/>
  <c r="AS79" i="111"/>
  <c r="BJ79" i="111"/>
  <c r="BP79" i="111"/>
  <c r="BH79" i="111"/>
  <c r="AZ79" i="111"/>
  <c r="AR79" i="111"/>
  <c r="BO79" i="111"/>
  <c r="BG79" i="111"/>
  <c r="AY79" i="111"/>
  <c r="BB79" i="111"/>
  <c r="BN79" i="111"/>
  <c r="BF79" i="111"/>
  <c r="AX79" i="111"/>
  <c r="AT79" i="111"/>
  <c r="BM79" i="111"/>
  <c r="BE79" i="111"/>
  <c r="I79" i="111"/>
  <c r="BR79" i="111"/>
  <c r="BL79" i="111"/>
  <c r="BD79" i="111"/>
  <c r="BS79" i="111"/>
  <c r="BK79" i="111"/>
  <c r="BC79" i="111"/>
  <c r="AU79" i="111"/>
  <c r="B722" i="111"/>
  <c r="E509" i="111"/>
  <c r="L509" i="111"/>
  <c r="D509" i="111"/>
  <c r="J509" i="111"/>
  <c r="F509" i="111"/>
  <c r="BB82" i="111" l="1"/>
  <c r="AR82" i="111"/>
  <c r="AI82" i="111"/>
  <c r="AG82" i="111"/>
  <c r="AJ82" i="111"/>
  <c r="AH82" i="111"/>
  <c r="AQ84" i="111"/>
  <c r="BB84" i="111" s="1"/>
  <c r="AQ79" i="111"/>
  <c r="AW79" i="111" s="1"/>
  <c r="AV81" i="111"/>
  <c r="AV80" i="111"/>
  <c r="AX83" i="111"/>
  <c r="H293" i="111"/>
  <c r="AO80" i="111"/>
  <c r="AG80" i="111"/>
  <c r="Y80" i="111"/>
  <c r="Q80" i="111"/>
  <c r="AH80" i="111"/>
  <c r="AN80" i="111"/>
  <c r="AF80" i="111"/>
  <c r="X80" i="111"/>
  <c r="P80" i="111"/>
  <c r="AM80" i="111"/>
  <c r="AE80" i="111"/>
  <c r="W80" i="111"/>
  <c r="O80" i="111"/>
  <c r="AP80" i="111"/>
  <c r="R80" i="111"/>
  <c r="AL80" i="111"/>
  <c r="AD80" i="111"/>
  <c r="V80" i="111"/>
  <c r="AK80" i="111"/>
  <c r="AC80" i="111"/>
  <c r="U80" i="111"/>
  <c r="Z80" i="111"/>
  <c r="AJ80" i="111"/>
  <c r="AB80" i="111"/>
  <c r="T80" i="111"/>
  <c r="AI80" i="111"/>
  <c r="AA80" i="111"/>
  <c r="S80" i="111"/>
  <c r="F721" i="111"/>
  <c r="E721" i="111"/>
  <c r="L721" i="111"/>
  <c r="D721" i="111"/>
  <c r="J721" i="111"/>
  <c r="H294" i="111"/>
  <c r="AK81" i="111"/>
  <c r="AC81" i="111"/>
  <c r="U81" i="111"/>
  <c r="AJ81" i="111"/>
  <c r="AB81" i="111"/>
  <c r="T81" i="111"/>
  <c r="V81" i="111"/>
  <c r="AI81" i="111"/>
  <c r="AA81" i="111"/>
  <c r="S81" i="111"/>
  <c r="AD81" i="111"/>
  <c r="AP81" i="111"/>
  <c r="AH81" i="111"/>
  <c r="Z81" i="111"/>
  <c r="R81" i="111"/>
  <c r="AO81" i="111"/>
  <c r="AG81" i="111"/>
  <c r="Y81" i="111"/>
  <c r="Q81" i="111"/>
  <c r="AL81" i="111"/>
  <c r="AN81" i="111"/>
  <c r="AF81" i="111"/>
  <c r="X81" i="111"/>
  <c r="P81" i="111"/>
  <c r="AM81" i="111"/>
  <c r="AE81" i="111"/>
  <c r="W81" i="111"/>
  <c r="O81" i="111"/>
  <c r="C92" i="111"/>
  <c r="G89" i="111"/>
  <c r="H296" i="111"/>
  <c r="AO83" i="111"/>
  <c r="AG83" i="111"/>
  <c r="Y83" i="111"/>
  <c r="Q83" i="111"/>
  <c r="AH83" i="111"/>
  <c r="AN83" i="111"/>
  <c r="AF83" i="111"/>
  <c r="X83" i="111"/>
  <c r="P83" i="111"/>
  <c r="AP83" i="111"/>
  <c r="AM83" i="111"/>
  <c r="AE83" i="111"/>
  <c r="W83" i="111"/>
  <c r="O83" i="111"/>
  <c r="Z83" i="111"/>
  <c r="AL83" i="111"/>
  <c r="AD83" i="111"/>
  <c r="V83" i="111"/>
  <c r="AK83" i="111"/>
  <c r="AC83" i="111"/>
  <c r="U83" i="111"/>
  <c r="AJ83" i="111"/>
  <c r="AB83" i="111"/>
  <c r="T83" i="111"/>
  <c r="R83" i="111"/>
  <c r="AI83" i="111"/>
  <c r="AA83" i="111"/>
  <c r="S83" i="111"/>
  <c r="B510" i="111"/>
  <c r="F297" i="111"/>
  <c r="E297" i="111"/>
  <c r="L297" i="111"/>
  <c r="D297" i="111"/>
  <c r="J297" i="111"/>
  <c r="F722" i="111"/>
  <c r="E722" i="111"/>
  <c r="L722" i="111"/>
  <c r="D722" i="111"/>
  <c r="J722" i="111"/>
  <c r="G90" i="111"/>
  <c r="C93" i="111"/>
  <c r="BO84" i="111"/>
  <c r="BG84" i="111"/>
  <c r="AY84" i="111"/>
  <c r="BN84" i="111"/>
  <c r="BF84" i="111"/>
  <c r="BM84" i="111"/>
  <c r="BE84" i="111"/>
  <c r="AW84" i="111"/>
  <c r="I84" i="111"/>
  <c r="BP84" i="111"/>
  <c r="BL84" i="111"/>
  <c r="BD84" i="111"/>
  <c r="AV84" i="111"/>
  <c r="BS84" i="111"/>
  <c r="BK84" i="111"/>
  <c r="BC84" i="111"/>
  <c r="AU84" i="111"/>
  <c r="AZ84" i="111"/>
  <c r="BR84" i="111"/>
  <c r="BJ84" i="111"/>
  <c r="AT84" i="111"/>
  <c r="BH84" i="111"/>
  <c r="BQ84" i="111"/>
  <c r="BI84" i="111"/>
  <c r="BA84" i="111"/>
  <c r="AS84" i="111"/>
  <c r="AR84" i="111"/>
  <c r="C94" i="111"/>
  <c r="H292" i="111"/>
  <c r="AK79" i="111"/>
  <c r="AJ79" i="111"/>
  <c r="AI79" i="111"/>
  <c r="AP79" i="111"/>
  <c r="AH79" i="111"/>
  <c r="R79" i="111"/>
  <c r="AO79" i="111"/>
  <c r="AG79" i="111"/>
  <c r="Q79" i="111"/>
  <c r="AN79" i="111"/>
  <c r="AF79" i="111"/>
  <c r="P79" i="111"/>
  <c r="AL79" i="111"/>
  <c r="AM79" i="111"/>
  <c r="AE79" i="111"/>
  <c r="O79" i="111"/>
  <c r="B298" i="111"/>
  <c r="E85" i="111"/>
  <c r="F85" i="111"/>
  <c r="L85" i="111"/>
  <c r="D85" i="111"/>
  <c r="J85" i="111"/>
  <c r="B86" i="111"/>
  <c r="H85" i="111"/>
  <c r="G85" i="111"/>
  <c r="BS295" i="111"/>
  <c r="BK295" i="111"/>
  <c r="BC295" i="111"/>
  <c r="AU295" i="111"/>
  <c r="BR295" i="111"/>
  <c r="AT295" i="111"/>
  <c r="BQ295" i="111"/>
  <c r="BI295" i="111"/>
  <c r="BA295" i="111"/>
  <c r="AS295" i="111"/>
  <c r="BP295" i="111"/>
  <c r="BH295" i="111"/>
  <c r="AZ295" i="111"/>
  <c r="BO295" i="111"/>
  <c r="BG295" i="111"/>
  <c r="AY295" i="111"/>
  <c r="BF295" i="111"/>
  <c r="AX295" i="111"/>
  <c r="BM295" i="111"/>
  <c r="BE295" i="111"/>
  <c r="AW295" i="111"/>
  <c r="I295" i="111"/>
  <c r="BL295" i="111"/>
  <c r="BD295" i="111"/>
  <c r="AV295" i="111"/>
  <c r="AV79" i="111" l="1"/>
  <c r="AB79" i="111"/>
  <c r="V79" i="111"/>
  <c r="U79" i="111"/>
  <c r="X79" i="111"/>
  <c r="AC79" i="111"/>
  <c r="S79" i="111"/>
  <c r="W79" i="111"/>
  <c r="AD79" i="111"/>
  <c r="Y79" i="111"/>
  <c r="AA79" i="111"/>
  <c r="T79" i="111"/>
  <c r="Z79" i="111"/>
  <c r="N85" i="111"/>
  <c r="AX84" i="111"/>
  <c r="C96" i="111"/>
  <c r="G93" i="111"/>
  <c r="B299" i="111"/>
  <c r="F86" i="111"/>
  <c r="E86" i="111"/>
  <c r="N86" i="111" s="1"/>
  <c r="AQ86" i="111" s="1"/>
  <c r="L86" i="111"/>
  <c r="D86" i="111"/>
  <c r="B87" i="111"/>
  <c r="J86" i="111"/>
  <c r="H86" i="111"/>
  <c r="K86" i="111" s="1"/>
  <c r="BL296" i="111"/>
  <c r="BD296" i="111"/>
  <c r="AV296" i="111"/>
  <c r="BS296" i="111"/>
  <c r="BK296" i="111"/>
  <c r="BC296" i="111"/>
  <c r="AU296" i="111"/>
  <c r="BR296" i="111"/>
  <c r="AT296" i="111"/>
  <c r="BQ296" i="111"/>
  <c r="BI296" i="111"/>
  <c r="BA296" i="111"/>
  <c r="AS296" i="111"/>
  <c r="BP296" i="111"/>
  <c r="BH296" i="111"/>
  <c r="AZ296" i="111"/>
  <c r="BO296" i="111"/>
  <c r="BG296" i="111"/>
  <c r="AY296" i="111"/>
  <c r="BF296" i="111"/>
  <c r="AX296" i="111"/>
  <c r="BM296" i="111"/>
  <c r="I296" i="111"/>
  <c r="BE296" i="111"/>
  <c r="AW296" i="111"/>
  <c r="BR294" i="111"/>
  <c r="BJ294" i="111"/>
  <c r="BB294" i="111"/>
  <c r="AT294" i="111"/>
  <c r="BQ294" i="111"/>
  <c r="BA294" i="111"/>
  <c r="AS294" i="111"/>
  <c r="BP294" i="111"/>
  <c r="AZ294" i="111"/>
  <c r="AR294" i="111"/>
  <c r="BO294" i="111"/>
  <c r="BG294" i="111"/>
  <c r="AY294" i="111"/>
  <c r="BN294" i="111"/>
  <c r="BF294" i="111"/>
  <c r="AX294" i="111"/>
  <c r="BM294" i="111"/>
  <c r="BE294" i="111"/>
  <c r="I294" i="111"/>
  <c r="BL294" i="111"/>
  <c r="BD294" i="111"/>
  <c r="BS294" i="111"/>
  <c r="BK294" i="111"/>
  <c r="BC294" i="111"/>
  <c r="AU294" i="111"/>
  <c r="BP292" i="111"/>
  <c r="AZ292" i="111"/>
  <c r="AR292" i="111"/>
  <c r="BO292" i="111"/>
  <c r="BG292" i="111"/>
  <c r="AY292" i="111"/>
  <c r="BN292" i="111"/>
  <c r="BF292" i="111"/>
  <c r="AX292" i="111"/>
  <c r="BM292" i="111"/>
  <c r="BE292" i="111"/>
  <c r="I292" i="111"/>
  <c r="BL292" i="111"/>
  <c r="BD292" i="111"/>
  <c r="BS292" i="111"/>
  <c r="BK292" i="111"/>
  <c r="BC292" i="111"/>
  <c r="AU292" i="111"/>
  <c r="BR292" i="111"/>
  <c r="BJ292" i="111"/>
  <c r="BB292" i="111"/>
  <c r="AT292" i="111"/>
  <c r="BQ292" i="111"/>
  <c r="BA292" i="111"/>
  <c r="AS292" i="111"/>
  <c r="H297" i="111"/>
  <c r="AI84" i="111"/>
  <c r="AA84" i="111"/>
  <c r="S84" i="111"/>
  <c r="T84" i="111"/>
  <c r="AP84" i="111"/>
  <c r="AH84" i="111"/>
  <c r="Z84" i="111"/>
  <c r="R84" i="111"/>
  <c r="AB84" i="111"/>
  <c r="AO84" i="111"/>
  <c r="AG84" i="111"/>
  <c r="Y84" i="111"/>
  <c r="Q84" i="111"/>
  <c r="AN84" i="111"/>
  <c r="AF84" i="111"/>
  <c r="X84" i="111"/>
  <c r="P84" i="111"/>
  <c r="AJ84" i="111"/>
  <c r="AM84" i="111"/>
  <c r="AE84" i="111"/>
  <c r="W84" i="111"/>
  <c r="O84" i="111"/>
  <c r="AL84" i="111"/>
  <c r="AD84" i="111"/>
  <c r="V84" i="111"/>
  <c r="AK84" i="111"/>
  <c r="AC84" i="111"/>
  <c r="U84" i="111"/>
  <c r="H508" i="111"/>
  <c r="AE295" i="111"/>
  <c r="W295" i="111"/>
  <c r="O295" i="111"/>
  <c r="AD295" i="111"/>
  <c r="V295" i="111"/>
  <c r="AC295" i="111"/>
  <c r="U295" i="111"/>
  <c r="AB295" i="111"/>
  <c r="T295" i="111"/>
  <c r="AA295" i="111"/>
  <c r="S295" i="111"/>
  <c r="Z295" i="111"/>
  <c r="R295" i="111"/>
  <c r="Y295" i="111"/>
  <c r="Q295" i="111"/>
  <c r="X295" i="111"/>
  <c r="P295" i="111"/>
  <c r="AF295" i="111"/>
  <c r="BQ85" i="111"/>
  <c r="BI85" i="111"/>
  <c r="BA85" i="111"/>
  <c r="BJ85" i="111"/>
  <c r="BP85" i="111"/>
  <c r="BH85" i="111"/>
  <c r="AZ85" i="111"/>
  <c r="AR85" i="111"/>
  <c r="BO85" i="111"/>
  <c r="BG85" i="111"/>
  <c r="AY85" i="111"/>
  <c r="BB85" i="111"/>
  <c r="BN85" i="111"/>
  <c r="AX85" i="111"/>
  <c r="BR85" i="111"/>
  <c r="BM85" i="111"/>
  <c r="BE85" i="111"/>
  <c r="AW85" i="111"/>
  <c r="I85" i="111"/>
  <c r="BL85" i="111"/>
  <c r="BD85" i="111"/>
  <c r="AV85" i="111"/>
  <c r="BS85" i="111"/>
  <c r="BK85" i="111"/>
  <c r="BC85" i="111"/>
  <c r="AU85" i="111"/>
  <c r="B511" i="111"/>
  <c r="J298" i="111"/>
  <c r="F298" i="111"/>
  <c r="E298" i="111"/>
  <c r="L298" i="111"/>
  <c r="D298" i="111"/>
  <c r="C97" i="111"/>
  <c r="B723" i="111"/>
  <c r="F510" i="111"/>
  <c r="E510" i="111"/>
  <c r="L510" i="111"/>
  <c r="D510" i="111"/>
  <c r="J510" i="111"/>
  <c r="G92" i="111"/>
  <c r="C95" i="111"/>
  <c r="BQ293" i="111"/>
  <c r="BA293" i="111"/>
  <c r="AS293" i="111"/>
  <c r="BP293" i="111"/>
  <c r="AZ293" i="111"/>
  <c r="AR293" i="111"/>
  <c r="BO293" i="111"/>
  <c r="BG293" i="111"/>
  <c r="AY293" i="111"/>
  <c r="BN293" i="111"/>
  <c r="BF293" i="111"/>
  <c r="AX293" i="111"/>
  <c r="BM293" i="111"/>
  <c r="BE293" i="111"/>
  <c r="I293" i="111"/>
  <c r="BL293" i="111"/>
  <c r="BD293" i="111"/>
  <c r="BS293" i="111"/>
  <c r="BK293" i="111"/>
  <c r="BC293" i="111"/>
  <c r="AU293" i="111"/>
  <c r="BR293" i="111"/>
  <c r="BJ293" i="111"/>
  <c r="BB293" i="111"/>
  <c r="AT293" i="111"/>
  <c r="AQ85" i="111" l="1"/>
  <c r="AX82" i="111"/>
  <c r="V82" i="111"/>
  <c r="W82" i="111"/>
  <c r="AB82" i="111"/>
  <c r="AD82" i="111"/>
  <c r="AC82" i="111"/>
  <c r="AE82" i="111"/>
  <c r="Y82" i="111"/>
  <c r="Z82" i="111"/>
  <c r="X82" i="111"/>
  <c r="AA82" i="111"/>
  <c r="U82" i="111"/>
  <c r="AF82" i="111"/>
  <c r="H507" i="111"/>
  <c r="AD294" i="111"/>
  <c r="V294" i="111"/>
  <c r="AC294" i="111"/>
  <c r="U294" i="111"/>
  <c r="AB294" i="111"/>
  <c r="T294" i="111"/>
  <c r="AA294" i="111"/>
  <c r="S294" i="111"/>
  <c r="Z294" i="111"/>
  <c r="R294" i="111"/>
  <c r="Y294" i="111"/>
  <c r="Q294" i="111"/>
  <c r="X294" i="111"/>
  <c r="P294" i="111"/>
  <c r="W294" i="111"/>
  <c r="O294" i="111"/>
  <c r="F723" i="111"/>
  <c r="E723" i="111"/>
  <c r="L723" i="111"/>
  <c r="D723" i="111"/>
  <c r="J723" i="111"/>
  <c r="H509" i="111"/>
  <c r="AF296" i="111"/>
  <c r="X296" i="111"/>
  <c r="P296" i="111"/>
  <c r="AE296" i="111"/>
  <c r="W296" i="111"/>
  <c r="O296" i="111"/>
  <c r="AD296" i="111"/>
  <c r="V296" i="111"/>
  <c r="AC296" i="111"/>
  <c r="U296" i="111"/>
  <c r="AB296" i="111"/>
  <c r="T296" i="111"/>
  <c r="AA296" i="111"/>
  <c r="S296" i="111"/>
  <c r="Z296" i="111"/>
  <c r="R296" i="111"/>
  <c r="Y296" i="111"/>
  <c r="Q296" i="111"/>
  <c r="BM297" i="111"/>
  <c r="BE297" i="111"/>
  <c r="AW297" i="111"/>
  <c r="I297" i="111"/>
  <c r="BL297" i="111"/>
  <c r="BD297" i="111"/>
  <c r="AV297" i="111"/>
  <c r="BS297" i="111"/>
  <c r="BK297" i="111"/>
  <c r="BC297" i="111"/>
  <c r="AU297" i="111"/>
  <c r="BR297" i="111"/>
  <c r="AT297" i="111"/>
  <c r="BQ297" i="111"/>
  <c r="BI297" i="111"/>
  <c r="BA297" i="111"/>
  <c r="AS297" i="111"/>
  <c r="BP297" i="111"/>
  <c r="BH297" i="111"/>
  <c r="AZ297" i="111"/>
  <c r="BO297" i="111"/>
  <c r="BG297" i="111"/>
  <c r="AY297" i="111"/>
  <c r="BF297" i="111"/>
  <c r="AX297" i="111"/>
  <c r="H505" i="111"/>
  <c r="AB292" i="111"/>
  <c r="T292" i="111"/>
  <c r="AA292" i="111"/>
  <c r="S292" i="111"/>
  <c r="Z292" i="111"/>
  <c r="R292" i="111"/>
  <c r="Y292" i="111"/>
  <c r="Q292" i="111"/>
  <c r="X292" i="111"/>
  <c r="P292" i="111"/>
  <c r="W292" i="111"/>
  <c r="O292" i="111"/>
  <c r="AD292" i="111"/>
  <c r="V292" i="111"/>
  <c r="AC292" i="111"/>
  <c r="U292" i="111"/>
  <c r="BS86" i="111"/>
  <c r="BK86" i="111"/>
  <c r="BC86" i="111"/>
  <c r="AU86" i="111"/>
  <c r="AV86" i="111"/>
  <c r="BR86" i="111"/>
  <c r="BJ86" i="111"/>
  <c r="BB86" i="111"/>
  <c r="BQ86" i="111"/>
  <c r="BI86" i="111"/>
  <c r="BA86" i="111"/>
  <c r="BP86" i="111"/>
  <c r="BH86" i="111"/>
  <c r="AZ86" i="111"/>
  <c r="AR86" i="111"/>
  <c r="BD86" i="111"/>
  <c r="BO86" i="111"/>
  <c r="BG86" i="111"/>
  <c r="AY86" i="111"/>
  <c r="BN86" i="111"/>
  <c r="BF86" i="111"/>
  <c r="AX86" i="111"/>
  <c r="BM86" i="111"/>
  <c r="BE86" i="111"/>
  <c r="AW86" i="111"/>
  <c r="I86" i="111"/>
  <c r="BL86" i="111"/>
  <c r="AT86" i="111"/>
  <c r="B512" i="111"/>
  <c r="J299" i="111"/>
  <c r="F299" i="111"/>
  <c r="E299" i="111"/>
  <c r="L299" i="111"/>
  <c r="D299" i="111"/>
  <c r="B724" i="111"/>
  <c r="F511" i="111"/>
  <c r="E511" i="111"/>
  <c r="L511" i="111"/>
  <c r="D511" i="111"/>
  <c r="J511" i="111"/>
  <c r="H298" i="111"/>
  <c r="AB85" i="111"/>
  <c r="AA85" i="111"/>
  <c r="AP85" i="111"/>
  <c r="Z85" i="111"/>
  <c r="AO85" i="111"/>
  <c r="Y85" i="111"/>
  <c r="X85" i="111"/>
  <c r="O85" i="111"/>
  <c r="C100" i="111"/>
  <c r="BP508" i="111"/>
  <c r="BH508" i="111"/>
  <c r="AZ508" i="111"/>
  <c r="BO508" i="111"/>
  <c r="BG508" i="111"/>
  <c r="AY508" i="111"/>
  <c r="BN508" i="111"/>
  <c r="BF508" i="111"/>
  <c r="AX508" i="111"/>
  <c r="BM508" i="111"/>
  <c r="BE508" i="111"/>
  <c r="AW508" i="111"/>
  <c r="I508" i="111"/>
  <c r="BL508" i="111"/>
  <c r="BD508" i="111"/>
  <c r="AV508" i="111"/>
  <c r="BS508" i="111"/>
  <c r="BK508" i="111"/>
  <c r="BC508" i="111"/>
  <c r="AU508" i="111"/>
  <c r="BR508" i="111"/>
  <c r="BJ508" i="111"/>
  <c r="AT508" i="111"/>
  <c r="BI508" i="111"/>
  <c r="BA508" i="111"/>
  <c r="AS508" i="111"/>
  <c r="BQ508" i="111"/>
  <c r="B300" i="111"/>
  <c r="B88" i="111"/>
  <c r="H87" i="111"/>
  <c r="K87" i="111" s="1"/>
  <c r="K85" i="111" s="1"/>
  <c r="BF85" i="111" s="1"/>
  <c r="J87" i="111"/>
  <c r="F87" i="111"/>
  <c r="E87" i="111"/>
  <c r="N87" i="111" s="1"/>
  <c r="L87" i="111"/>
  <c r="D87" i="111"/>
  <c r="G95" i="111"/>
  <c r="C98" i="111"/>
  <c r="H506" i="111"/>
  <c r="AC293" i="111"/>
  <c r="U293" i="111"/>
  <c r="AB293" i="111"/>
  <c r="T293" i="111"/>
  <c r="AA293" i="111"/>
  <c r="S293" i="111"/>
  <c r="Z293" i="111"/>
  <c r="R293" i="111"/>
  <c r="Y293" i="111"/>
  <c r="Q293" i="111"/>
  <c r="X293" i="111"/>
  <c r="P293" i="111"/>
  <c r="W293" i="111"/>
  <c r="O293" i="111"/>
  <c r="AD293" i="111"/>
  <c r="V293" i="111"/>
  <c r="G96" i="111"/>
  <c r="C99" i="111"/>
  <c r="AD85" i="111" l="1"/>
  <c r="AH85" i="111"/>
  <c r="AN85" i="111"/>
  <c r="AI85" i="111"/>
  <c r="AL85" i="111"/>
  <c r="AG85" i="111"/>
  <c r="AJ85" i="111"/>
  <c r="AE85" i="111"/>
  <c r="AC85" i="111"/>
  <c r="AM85" i="111"/>
  <c r="AK85" i="111"/>
  <c r="AF85" i="111"/>
  <c r="AQ87" i="111"/>
  <c r="BF87" i="111" s="1"/>
  <c r="AS86" i="111"/>
  <c r="G98" i="111"/>
  <c r="C101" i="111"/>
  <c r="BN298" i="111"/>
  <c r="AX298" i="111"/>
  <c r="BM298" i="111"/>
  <c r="BE298" i="111"/>
  <c r="AW298" i="111"/>
  <c r="I298" i="111"/>
  <c r="BL298" i="111"/>
  <c r="BD298" i="111"/>
  <c r="AV298" i="111"/>
  <c r="BS298" i="111"/>
  <c r="BK298" i="111"/>
  <c r="BC298" i="111"/>
  <c r="AU298" i="111"/>
  <c r="BJ298" i="111"/>
  <c r="BB298" i="111"/>
  <c r="BQ298" i="111"/>
  <c r="BI298" i="111"/>
  <c r="AS298" i="111"/>
  <c r="BP298" i="111"/>
  <c r="BH298" i="111"/>
  <c r="AR298" i="111"/>
  <c r="BO298" i="111"/>
  <c r="BG298" i="111"/>
  <c r="AY298" i="111"/>
  <c r="BM87" i="111"/>
  <c r="BE87" i="111"/>
  <c r="AW87" i="111"/>
  <c r="I87" i="111"/>
  <c r="BL87" i="111"/>
  <c r="BD87" i="111"/>
  <c r="AV87" i="111"/>
  <c r="BS87" i="111"/>
  <c r="BK87" i="111"/>
  <c r="BC87" i="111"/>
  <c r="AU87" i="111"/>
  <c r="BR87" i="111"/>
  <c r="BJ87" i="111"/>
  <c r="BB87" i="111"/>
  <c r="BN87" i="111"/>
  <c r="BQ87" i="111"/>
  <c r="BI87" i="111"/>
  <c r="BA87" i="111"/>
  <c r="AX87" i="111"/>
  <c r="BP87" i="111"/>
  <c r="BH87" i="111"/>
  <c r="AZ87" i="111"/>
  <c r="AR87" i="111"/>
  <c r="BO87" i="111"/>
  <c r="BG87" i="111"/>
  <c r="AY87" i="111"/>
  <c r="BM505" i="111"/>
  <c r="BE505" i="111"/>
  <c r="I505" i="111"/>
  <c r="BL505" i="111"/>
  <c r="BD505" i="111"/>
  <c r="BS505" i="111"/>
  <c r="BK505" i="111"/>
  <c r="BC505" i="111"/>
  <c r="AU505" i="111"/>
  <c r="BR505" i="111"/>
  <c r="BJ505" i="111"/>
  <c r="BB505" i="111"/>
  <c r="AT505" i="111"/>
  <c r="BQ505" i="111"/>
  <c r="BI505" i="111"/>
  <c r="BA505" i="111"/>
  <c r="AS505" i="111"/>
  <c r="BP505" i="111"/>
  <c r="BH505" i="111"/>
  <c r="AZ505" i="111"/>
  <c r="AR505" i="111"/>
  <c r="BO505" i="111"/>
  <c r="BG505" i="111"/>
  <c r="AY505" i="111"/>
  <c r="BN505" i="111"/>
  <c r="AX505" i="111"/>
  <c r="BF505" i="111"/>
  <c r="B301" i="111"/>
  <c r="J88" i="111"/>
  <c r="D88" i="111"/>
  <c r="B89" i="111"/>
  <c r="H88" i="111"/>
  <c r="F88" i="111"/>
  <c r="L88" i="111"/>
  <c r="E88" i="111"/>
  <c r="G88" i="111"/>
  <c r="B513" i="111"/>
  <c r="L300" i="111"/>
  <c r="D300" i="111"/>
  <c r="J300" i="111"/>
  <c r="F300" i="111"/>
  <c r="E300" i="111"/>
  <c r="H721" i="111"/>
  <c r="AJ508" i="111"/>
  <c r="AB508" i="111"/>
  <c r="T508" i="111"/>
  <c r="AI508" i="111"/>
  <c r="AA508" i="111"/>
  <c r="S508" i="111"/>
  <c r="AP508" i="111"/>
  <c r="AH508" i="111"/>
  <c r="Z508" i="111"/>
  <c r="R508" i="111"/>
  <c r="AO508" i="111"/>
  <c r="AG508" i="111"/>
  <c r="Y508" i="111"/>
  <c r="Q508" i="111"/>
  <c r="AN508" i="111"/>
  <c r="AF508" i="111"/>
  <c r="X508" i="111"/>
  <c r="P508" i="111"/>
  <c r="AM508" i="111"/>
  <c r="AE508" i="111"/>
  <c r="W508" i="111"/>
  <c r="O508" i="111"/>
  <c r="AL508" i="111"/>
  <c r="AD508" i="111"/>
  <c r="V508" i="111"/>
  <c r="AK508" i="111"/>
  <c r="U508" i="111"/>
  <c r="AC508" i="111"/>
  <c r="C103" i="111"/>
  <c r="H510" i="111"/>
  <c r="Y297" i="111"/>
  <c r="Q297" i="111"/>
  <c r="AF297" i="111"/>
  <c r="X297" i="111"/>
  <c r="P297" i="111"/>
  <c r="AE297" i="111"/>
  <c r="W297" i="111"/>
  <c r="O297" i="111"/>
  <c r="AD297" i="111"/>
  <c r="V297" i="111"/>
  <c r="AC297" i="111"/>
  <c r="U297" i="111"/>
  <c r="AB297" i="111"/>
  <c r="T297" i="111"/>
  <c r="AA297" i="111"/>
  <c r="S297" i="111"/>
  <c r="Z297" i="111"/>
  <c r="R297" i="111"/>
  <c r="BQ509" i="111"/>
  <c r="BI509" i="111"/>
  <c r="BA509" i="111"/>
  <c r="AS509" i="111"/>
  <c r="BP509" i="111"/>
  <c r="BH509" i="111"/>
  <c r="AZ509" i="111"/>
  <c r="BO509" i="111"/>
  <c r="BG509" i="111"/>
  <c r="AY509" i="111"/>
  <c r="BN509" i="111"/>
  <c r="BF509" i="111"/>
  <c r="AX509" i="111"/>
  <c r="BM509" i="111"/>
  <c r="BE509" i="111"/>
  <c r="AW509" i="111"/>
  <c r="I509" i="111"/>
  <c r="BL509" i="111"/>
  <c r="BD509" i="111"/>
  <c r="AV509" i="111"/>
  <c r="BS509" i="111"/>
  <c r="BK509" i="111"/>
  <c r="BC509" i="111"/>
  <c r="AU509" i="111"/>
  <c r="AT509" i="111"/>
  <c r="BJ509" i="111"/>
  <c r="BR509" i="111"/>
  <c r="H299" i="111"/>
  <c r="AM86" i="111"/>
  <c r="AE86" i="111"/>
  <c r="W86" i="111"/>
  <c r="O86" i="111"/>
  <c r="AL86" i="111"/>
  <c r="AD86" i="111"/>
  <c r="V86" i="111"/>
  <c r="X86" i="111"/>
  <c r="AK86" i="111"/>
  <c r="AC86" i="111"/>
  <c r="U86" i="111"/>
  <c r="AN86" i="111"/>
  <c r="AJ86" i="111"/>
  <c r="AB86" i="111"/>
  <c r="T86" i="111"/>
  <c r="AI86" i="111"/>
  <c r="AA86" i="111"/>
  <c r="S86" i="111"/>
  <c r="P86" i="111"/>
  <c r="AP86" i="111"/>
  <c r="AH86" i="111"/>
  <c r="Z86" i="111"/>
  <c r="R86" i="111"/>
  <c r="AF86" i="111"/>
  <c r="AO86" i="111"/>
  <c r="AG86" i="111"/>
  <c r="Y86" i="111"/>
  <c r="Q86" i="111"/>
  <c r="BN506" i="111"/>
  <c r="BF506" i="111"/>
  <c r="AX506" i="111"/>
  <c r="BM506" i="111"/>
  <c r="BE506" i="111"/>
  <c r="I506" i="111"/>
  <c r="BL506" i="111"/>
  <c r="BD506" i="111"/>
  <c r="BS506" i="111"/>
  <c r="BK506" i="111"/>
  <c r="BC506" i="111"/>
  <c r="AU506" i="111"/>
  <c r="BR506" i="111"/>
  <c r="BJ506" i="111"/>
  <c r="BB506" i="111"/>
  <c r="AT506" i="111"/>
  <c r="BQ506" i="111"/>
  <c r="BI506" i="111"/>
  <c r="BA506" i="111"/>
  <c r="AS506" i="111"/>
  <c r="BP506" i="111"/>
  <c r="BH506" i="111"/>
  <c r="AZ506" i="111"/>
  <c r="AR506" i="111"/>
  <c r="BO506" i="111"/>
  <c r="BG506" i="111"/>
  <c r="AY506" i="111"/>
  <c r="F724" i="111"/>
  <c r="E724" i="111"/>
  <c r="L724" i="111"/>
  <c r="J724" i="111"/>
  <c r="D724" i="111"/>
  <c r="G99" i="111"/>
  <c r="C102" i="111"/>
  <c r="B725" i="111"/>
  <c r="F512" i="111"/>
  <c r="E512" i="111"/>
  <c r="L512" i="111"/>
  <c r="D512" i="111"/>
  <c r="J512" i="111"/>
  <c r="BO507" i="111"/>
  <c r="BG507" i="111"/>
  <c r="AY507" i="111"/>
  <c r="BN507" i="111"/>
  <c r="BF507" i="111"/>
  <c r="AX507" i="111"/>
  <c r="BM507" i="111"/>
  <c r="BE507" i="111"/>
  <c r="I507" i="111"/>
  <c r="BL507" i="111"/>
  <c r="BD507" i="111"/>
  <c r="BS507" i="111"/>
  <c r="BK507" i="111"/>
  <c r="BC507" i="111"/>
  <c r="AU507" i="111"/>
  <c r="BR507" i="111"/>
  <c r="BJ507" i="111"/>
  <c r="BB507" i="111"/>
  <c r="AT507" i="111"/>
  <c r="BQ507" i="111"/>
  <c r="BI507" i="111"/>
  <c r="BA507" i="111"/>
  <c r="AS507" i="111"/>
  <c r="BP507" i="111"/>
  <c r="BH507" i="111"/>
  <c r="AZ507" i="111"/>
  <c r="AR507" i="111"/>
  <c r="AT87" i="111" l="1"/>
  <c r="N88" i="111"/>
  <c r="AS87" i="111"/>
  <c r="BR510" i="111"/>
  <c r="BJ510" i="111"/>
  <c r="AT510" i="111"/>
  <c r="BQ510" i="111"/>
  <c r="BI510" i="111"/>
  <c r="BA510" i="111"/>
  <c r="AS510" i="111"/>
  <c r="BP510" i="111"/>
  <c r="BH510" i="111"/>
  <c r="AZ510" i="111"/>
  <c r="BO510" i="111"/>
  <c r="BG510" i="111"/>
  <c r="AY510" i="111"/>
  <c r="BN510" i="111"/>
  <c r="BF510" i="111"/>
  <c r="AX510" i="111"/>
  <c r="BM510" i="111"/>
  <c r="BE510" i="111"/>
  <c r="AW510" i="111"/>
  <c r="I510" i="111"/>
  <c r="BL510" i="111"/>
  <c r="BD510" i="111"/>
  <c r="AV510" i="111"/>
  <c r="BS510" i="111"/>
  <c r="BK510" i="111"/>
  <c r="AU510" i="111"/>
  <c r="BC510" i="111"/>
  <c r="BR721" i="111"/>
  <c r="BJ721" i="111"/>
  <c r="AT721" i="111"/>
  <c r="BQ721" i="111"/>
  <c r="BI721" i="111"/>
  <c r="BA721" i="111"/>
  <c r="AS721" i="111"/>
  <c r="BP721" i="111"/>
  <c r="BH721" i="111"/>
  <c r="AZ721" i="111"/>
  <c r="BO721" i="111"/>
  <c r="BG721" i="111"/>
  <c r="AY721" i="111"/>
  <c r="BN721" i="111"/>
  <c r="BF721" i="111"/>
  <c r="AX721" i="111"/>
  <c r="BL721" i="111"/>
  <c r="BD721" i="111"/>
  <c r="AV721" i="111"/>
  <c r="BS721" i="111"/>
  <c r="I721" i="111"/>
  <c r="BM721" i="111"/>
  <c r="BK721" i="111"/>
  <c r="BE721" i="111"/>
  <c r="BC721" i="111"/>
  <c r="AW721" i="111"/>
  <c r="AU721" i="111"/>
  <c r="B302" i="111"/>
  <c r="E89" i="111"/>
  <c r="N89" i="111" s="1"/>
  <c r="AQ89" i="111" s="1"/>
  <c r="F89" i="111"/>
  <c r="L89" i="111"/>
  <c r="D89" i="111"/>
  <c r="J89" i="111"/>
  <c r="B90" i="111"/>
  <c r="H89" i="111"/>
  <c r="K89" i="111" s="1"/>
  <c r="C106" i="111"/>
  <c r="B514" i="111"/>
  <c r="E301" i="111"/>
  <c r="L301" i="111"/>
  <c r="D301" i="111"/>
  <c r="J301" i="111"/>
  <c r="F301" i="111"/>
  <c r="H300" i="111"/>
  <c r="AO87" i="111"/>
  <c r="AG87" i="111"/>
  <c r="Y87" i="111"/>
  <c r="Q87" i="111"/>
  <c r="AH87" i="111"/>
  <c r="AN87" i="111"/>
  <c r="AF87" i="111"/>
  <c r="X87" i="111"/>
  <c r="P87" i="111"/>
  <c r="AM87" i="111"/>
  <c r="AE87" i="111"/>
  <c r="W87" i="111"/>
  <c r="O87" i="111"/>
  <c r="AP87" i="111"/>
  <c r="AL87" i="111"/>
  <c r="AD87" i="111"/>
  <c r="V87" i="111"/>
  <c r="R87" i="111"/>
  <c r="AK87" i="111"/>
  <c r="AC87" i="111"/>
  <c r="U87" i="111"/>
  <c r="AJ87" i="111"/>
  <c r="AB87" i="111"/>
  <c r="T87" i="111"/>
  <c r="Z87" i="111"/>
  <c r="AI87" i="111"/>
  <c r="AA87" i="111"/>
  <c r="S87" i="111"/>
  <c r="H722" i="111"/>
  <c r="AK509" i="111"/>
  <c r="AC509" i="111"/>
  <c r="U509" i="111"/>
  <c r="AJ509" i="111"/>
  <c r="AB509" i="111"/>
  <c r="T509" i="111"/>
  <c r="AI509" i="111"/>
  <c r="AA509" i="111"/>
  <c r="S509" i="111"/>
  <c r="AP509" i="111"/>
  <c r="AH509" i="111"/>
  <c r="Z509" i="111"/>
  <c r="R509" i="111"/>
  <c r="AO509" i="111"/>
  <c r="AG509" i="111"/>
  <c r="Y509" i="111"/>
  <c r="Q509" i="111"/>
  <c r="AN509" i="111"/>
  <c r="AF509" i="111"/>
  <c r="X509" i="111"/>
  <c r="P509" i="111"/>
  <c r="AM509" i="111"/>
  <c r="AE509" i="111"/>
  <c r="W509" i="111"/>
  <c r="O509" i="111"/>
  <c r="AL509" i="111"/>
  <c r="AD509" i="111"/>
  <c r="V509" i="111"/>
  <c r="H720" i="111"/>
  <c r="AI507" i="111"/>
  <c r="AA507" i="111"/>
  <c r="S507" i="111"/>
  <c r="AP507" i="111"/>
  <c r="AH507" i="111"/>
  <c r="Z507" i="111"/>
  <c r="R507" i="111"/>
  <c r="AO507" i="111"/>
  <c r="AG507" i="111"/>
  <c r="Y507" i="111"/>
  <c r="Q507" i="111"/>
  <c r="AN507" i="111"/>
  <c r="AF507" i="111"/>
  <c r="X507" i="111"/>
  <c r="P507" i="111"/>
  <c r="AM507" i="111"/>
  <c r="AE507" i="111"/>
  <c r="W507" i="111"/>
  <c r="O507" i="111"/>
  <c r="AL507" i="111"/>
  <c r="AD507" i="111"/>
  <c r="V507" i="111"/>
  <c r="AK507" i="111"/>
  <c r="AC507" i="111"/>
  <c r="U507" i="111"/>
  <c r="T507" i="111"/>
  <c r="AJ507" i="111"/>
  <c r="AB507" i="111"/>
  <c r="H719" i="111"/>
  <c r="AP506" i="111"/>
  <c r="AH506" i="111"/>
  <c r="Z506" i="111"/>
  <c r="R506" i="111"/>
  <c r="AO506" i="111"/>
  <c r="AG506" i="111"/>
  <c r="Y506" i="111"/>
  <c r="Q506" i="111"/>
  <c r="AN506" i="111"/>
  <c r="AF506" i="111"/>
  <c r="X506" i="111"/>
  <c r="P506" i="111"/>
  <c r="AM506" i="111"/>
  <c r="AE506" i="111"/>
  <c r="W506" i="111"/>
  <c r="O506" i="111"/>
  <c r="AL506" i="111"/>
  <c r="AD506" i="111"/>
  <c r="V506" i="111"/>
  <c r="AK506" i="111"/>
  <c r="AC506" i="111"/>
  <c r="U506" i="111"/>
  <c r="AJ506" i="111"/>
  <c r="AB506" i="111"/>
  <c r="T506" i="111"/>
  <c r="AA506" i="111"/>
  <c r="S506" i="111"/>
  <c r="AI506" i="111"/>
  <c r="G102" i="111"/>
  <c r="C105" i="111"/>
  <c r="H718" i="111"/>
  <c r="AO505" i="111"/>
  <c r="AG505" i="111"/>
  <c r="Y505" i="111"/>
  <c r="Q505" i="111"/>
  <c r="AN505" i="111"/>
  <c r="AF505" i="111"/>
  <c r="X505" i="111"/>
  <c r="P505" i="111"/>
  <c r="AM505" i="111"/>
  <c r="AE505" i="111"/>
  <c r="W505" i="111"/>
  <c r="O505" i="111"/>
  <c r="AL505" i="111"/>
  <c r="AD505" i="111"/>
  <c r="V505" i="111"/>
  <c r="AK505" i="111"/>
  <c r="AC505" i="111"/>
  <c r="U505" i="111"/>
  <c r="AJ505" i="111"/>
  <c r="AB505" i="111"/>
  <c r="T505" i="111"/>
  <c r="AI505" i="111"/>
  <c r="AA505" i="111"/>
  <c r="S505" i="111"/>
  <c r="AP505" i="111"/>
  <c r="AH505" i="111"/>
  <c r="Z505" i="111"/>
  <c r="R505" i="111"/>
  <c r="BO299" i="111"/>
  <c r="BG299" i="111"/>
  <c r="AY299" i="111"/>
  <c r="BN299" i="111"/>
  <c r="AX299" i="111"/>
  <c r="BM299" i="111"/>
  <c r="BE299" i="111"/>
  <c r="AW299" i="111"/>
  <c r="I299" i="111"/>
  <c r="BL299" i="111"/>
  <c r="BD299" i="111"/>
  <c r="AV299" i="111"/>
  <c r="BS299" i="111"/>
  <c r="BK299" i="111"/>
  <c r="BC299" i="111"/>
  <c r="AU299" i="111"/>
  <c r="BJ299" i="111"/>
  <c r="BB299" i="111"/>
  <c r="BQ299" i="111"/>
  <c r="BI299" i="111"/>
  <c r="AS299" i="111"/>
  <c r="BP299" i="111"/>
  <c r="BH299" i="111"/>
  <c r="AR299" i="111"/>
  <c r="H511" i="111"/>
  <c r="AH298" i="111"/>
  <c r="R298" i="111"/>
  <c r="AG298" i="111"/>
  <c r="Q298" i="111"/>
  <c r="AN298" i="111"/>
  <c r="AF298" i="111"/>
  <c r="P298" i="111"/>
  <c r="AM298" i="111"/>
  <c r="AE298" i="111"/>
  <c r="O298" i="111"/>
  <c r="AL298" i="111"/>
  <c r="V298" i="111"/>
  <c r="AK298" i="111"/>
  <c r="U298" i="111"/>
  <c r="AJ298" i="111"/>
  <c r="T298" i="111"/>
  <c r="S298" i="111"/>
  <c r="AI298" i="111"/>
  <c r="C104" i="111"/>
  <c r="G101" i="111"/>
  <c r="J725" i="111"/>
  <c r="F725" i="111"/>
  <c r="L725" i="111"/>
  <c r="D725" i="111"/>
  <c r="E725" i="111"/>
  <c r="B726" i="111"/>
  <c r="F513" i="111"/>
  <c r="E513" i="111"/>
  <c r="L513" i="111"/>
  <c r="D513" i="111"/>
  <c r="J513" i="111"/>
  <c r="BO88" i="111"/>
  <c r="BG88" i="111"/>
  <c r="AY88" i="111"/>
  <c r="BN88" i="111"/>
  <c r="BF88" i="111"/>
  <c r="AX88" i="111"/>
  <c r="BH88" i="111"/>
  <c r="BM88" i="111"/>
  <c r="BE88" i="111"/>
  <c r="AW88" i="111"/>
  <c r="I88" i="111"/>
  <c r="BL88" i="111"/>
  <c r="BD88" i="111"/>
  <c r="AV88" i="111"/>
  <c r="AZ88" i="111"/>
  <c r="BS88" i="111"/>
  <c r="BK88" i="111"/>
  <c r="BC88" i="111"/>
  <c r="BR88" i="111"/>
  <c r="BJ88" i="111"/>
  <c r="BB88" i="111"/>
  <c r="AT88" i="111"/>
  <c r="BP88" i="111"/>
  <c r="BQ88" i="111"/>
  <c r="BI88" i="111"/>
  <c r="AS88" i="111"/>
  <c r="AR88" i="111"/>
  <c r="D73" i="106"/>
  <c r="E73" i="106"/>
  <c r="F73" i="106"/>
  <c r="G73" i="106"/>
  <c r="H73" i="106"/>
  <c r="I73" i="106"/>
  <c r="J73" i="106"/>
  <c r="K73" i="106"/>
  <c r="L73" i="106"/>
  <c r="M73" i="106"/>
  <c r="N73" i="106"/>
  <c r="O73" i="106"/>
  <c r="P73" i="106"/>
  <c r="Q73" i="106"/>
  <c r="R73" i="106"/>
  <c r="AQ88" i="111" l="1"/>
  <c r="AT85" i="111"/>
  <c r="W85" i="111"/>
  <c r="V85" i="111"/>
  <c r="U85" i="111"/>
  <c r="T85" i="111"/>
  <c r="R85" i="111"/>
  <c r="S85" i="111"/>
  <c r="Q85" i="111"/>
  <c r="AS85" i="111"/>
  <c r="P85" i="111"/>
  <c r="B727" i="111"/>
  <c r="J514" i="111"/>
  <c r="F514" i="111"/>
  <c r="E514" i="111"/>
  <c r="L514" i="111"/>
  <c r="D514" i="111"/>
  <c r="J726" i="111"/>
  <c r="E726" i="111"/>
  <c r="L726" i="111"/>
  <c r="F726" i="111"/>
  <c r="D726" i="111"/>
  <c r="BP300" i="111"/>
  <c r="BH300" i="111"/>
  <c r="AR300" i="111"/>
  <c r="BO300" i="111"/>
  <c r="BG300" i="111"/>
  <c r="AY300" i="111"/>
  <c r="BN300" i="111"/>
  <c r="AX300" i="111"/>
  <c r="BM300" i="111"/>
  <c r="BE300" i="111"/>
  <c r="AW300" i="111"/>
  <c r="I300" i="111"/>
  <c r="BL300" i="111"/>
  <c r="BD300" i="111"/>
  <c r="AV300" i="111"/>
  <c r="BS300" i="111"/>
  <c r="BK300" i="111"/>
  <c r="BC300" i="111"/>
  <c r="AU300" i="111"/>
  <c r="BJ300" i="111"/>
  <c r="BB300" i="111"/>
  <c r="AS300" i="111"/>
  <c r="BQ300" i="111"/>
  <c r="BI300" i="111"/>
  <c r="H723" i="111"/>
  <c r="AL510" i="111"/>
  <c r="AD510" i="111"/>
  <c r="V510" i="111"/>
  <c r="AK510" i="111"/>
  <c r="AC510" i="111"/>
  <c r="U510" i="111"/>
  <c r="AJ510" i="111"/>
  <c r="AB510" i="111"/>
  <c r="T510" i="111"/>
  <c r="AI510" i="111"/>
  <c r="AA510" i="111"/>
  <c r="S510" i="111"/>
  <c r="AP510" i="111"/>
  <c r="AH510" i="111"/>
  <c r="Z510" i="111"/>
  <c r="R510" i="111"/>
  <c r="AO510" i="111"/>
  <c r="AG510" i="111"/>
  <c r="Y510" i="111"/>
  <c r="Q510" i="111"/>
  <c r="AN510" i="111"/>
  <c r="AF510" i="111"/>
  <c r="X510" i="111"/>
  <c r="P510" i="111"/>
  <c r="AM510" i="111"/>
  <c r="AE510" i="111"/>
  <c r="W510" i="111"/>
  <c r="O510" i="111"/>
  <c r="BO718" i="111"/>
  <c r="BG718" i="111"/>
  <c r="AY718" i="111"/>
  <c r="BN718" i="111"/>
  <c r="BF718" i="111"/>
  <c r="AX718" i="111"/>
  <c r="BM718" i="111"/>
  <c r="BE718" i="111"/>
  <c r="I718" i="111"/>
  <c r="BL718" i="111"/>
  <c r="BD718" i="111"/>
  <c r="BS718" i="111"/>
  <c r="BK718" i="111"/>
  <c r="BC718" i="111"/>
  <c r="AU718" i="111"/>
  <c r="BQ718" i="111"/>
  <c r="BI718" i="111"/>
  <c r="BA718" i="111"/>
  <c r="AS718" i="111"/>
  <c r="AR718" i="111"/>
  <c r="BR718" i="111"/>
  <c r="BP718" i="111"/>
  <c r="BJ718" i="111"/>
  <c r="BH718" i="111"/>
  <c r="BB718" i="111"/>
  <c r="AZ718" i="111"/>
  <c r="AT718" i="111"/>
  <c r="BP719" i="111"/>
  <c r="BH719" i="111"/>
  <c r="AZ719" i="111"/>
  <c r="AR719" i="111"/>
  <c r="BO719" i="111"/>
  <c r="BG719" i="111"/>
  <c r="AY719" i="111"/>
  <c r="BN719" i="111"/>
  <c r="BF719" i="111"/>
  <c r="AX719" i="111"/>
  <c r="BM719" i="111"/>
  <c r="BE719" i="111"/>
  <c r="I719" i="111"/>
  <c r="BL719" i="111"/>
  <c r="BD719" i="111"/>
  <c r="BR719" i="111"/>
  <c r="BJ719" i="111"/>
  <c r="BB719" i="111"/>
  <c r="AT719" i="111"/>
  <c r="BK719" i="111"/>
  <c r="BI719" i="111"/>
  <c r="BC719" i="111"/>
  <c r="BA719" i="111"/>
  <c r="AU719" i="111"/>
  <c r="AS719" i="111"/>
  <c r="BS719" i="111"/>
  <c r="BQ719" i="111"/>
  <c r="C109" i="111"/>
  <c r="BQ720" i="111"/>
  <c r="BI720" i="111"/>
  <c r="BA720" i="111"/>
  <c r="AS720" i="111"/>
  <c r="BP720" i="111"/>
  <c r="BH720" i="111"/>
  <c r="AZ720" i="111"/>
  <c r="AR720" i="111"/>
  <c r="BO720" i="111"/>
  <c r="BG720" i="111"/>
  <c r="AY720" i="111"/>
  <c r="BN720" i="111"/>
  <c r="BF720" i="111"/>
  <c r="AX720" i="111"/>
  <c r="BM720" i="111"/>
  <c r="BE720" i="111"/>
  <c r="I720" i="111"/>
  <c r="BS720" i="111"/>
  <c r="BK720" i="111"/>
  <c r="BC720" i="111"/>
  <c r="AU720" i="111"/>
  <c r="BB720" i="111"/>
  <c r="AT720" i="111"/>
  <c r="BR720" i="111"/>
  <c r="BL720" i="111"/>
  <c r="BJ720" i="111"/>
  <c r="BD720" i="111"/>
  <c r="H512" i="111"/>
  <c r="AI299" i="111"/>
  <c r="S299" i="111"/>
  <c r="AH299" i="111"/>
  <c r="R299" i="111"/>
  <c r="AG299" i="111"/>
  <c r="Q299" i="111"/>
  <c r="AN299" i="111"/>
  <c r="AF299" i="111"/>
  <c r="P299" i="111"/>
  <c r="AM299" i="111"/>
  <c r="AE299" i="111"/>
  <c r="O299" i="111"/>
  <c r="AL299" i="111"/>
  <c r="V299" i="111"/>
  <c r="AK299" i="111"/>
  <c r="U299" i="111"/>
  <c r="AJ299" i="111"/>
  <c r="T299" i="111"/>
  <c r="AL721" i="111"/>
  <c r="AD721" i="111"/>
  <c r="V721" i="111"/>
  <c r="AK721" i="111"/>
  <c r="AC721" i="111"/>
  <c r="U721" i="111"/>
  <c r="AJ721" i="111"/>
  <c r="AB721" i="111"/>
  <c r="T721" i="111"/>
  <c r="AI721" i="111"/>
  <c r="AA721" i="111"/>
  <c r="S721" i="111"/>
  <c r="AP721" i="111"/>
  <c r="AH721" i="111"/>
  <c r="Z721" i="111"/>
  <c r="R721" i="111"/>
  <c r="AN721" i="111"/>
  <c r="AF721" i="111"/>
  <c r="X721" i="111"/>
  <c r="P721" i="111"/>
  <c r="O721" i="111"/>
  <c r="AO721" i="111"/>
  <c r="AM721" i="111"/>
  <c r="AG721" i="111"/>
  <c r="AE721" i="111"/>
  <c r="Y721" i="111"/>
  <c r="W721" i="111"/>
  <c r="Q721" i="111"/>
  <c r="BS511" i="111"/>
  <c r="BK511" i="111"/>
  <c r="BC511" i="111"/>
  <c r="AU511" i="111"/>
  <c r="BR511" i="111"/>
  <c r="BJ511" i="111"/>
  <c r="BB511" i="111"/>
  <c r="BQ511" i="111"/>
  <c r="BI511" i="111"/>
  <c r="BA511" i="111"/>
  <c r="AS511" i="111"/>
  <c r="BP511" i="111"/>
  <c r="AZ511" i="111"/>
  <c r="AR511" i="111"/>
  <c r="BO511" i="111"/>
  <c r="AY511" i="111"/>
  <c r="BN511" i="111"/>
  <c r="AX511" i="111"/>
  <c r="BM511" i="111"/>
  <c r="BE511" i="111"/>
  <c r="AW511" i="111"/>
  <c r="I511" i="111"/>
  <c r="BL511" i="111"/>
  <c r="BD511" i="111"/>
  <c r="AV511" i="111"/>
  <c r="H301" i="111"/>
  <c r="AP88" i="111"/>
  <c r="AO88" i="111"/>
  <c r="Q88" i="111"/>
  <c r="AN88" i="111"/>
  <c r="P88" i="111"/>
  <c r="AM88" i="111"/>
  <c r="O88" i="111"/>
  <c r="AJ88" i="111"/>
  <c r="AL88" i="111"/>
  <c r="AK88" i="111"/>
  <c r="G104" i="111"/>
  <c r="C107" i="111"/>
  <c r="C108" i="111"/>
  <c r="G105" i="111"/>
  <c r="BS722" i="111"/>
  <c r="BK722" i="111"/>
  <c r="BC722" i="111"/>
  <c r="AU722" i="111"/>
  <c r="BR722" i="111"/>
  <c r="BJ722" i="111"/>
  <c r="AT722" i="111"/>
  <c r="BQ722" i="111"/>
  <c r="BI722" i="111"/>
  <c r="BA722" i="111"/>
  <c r="AS722" i="111"/>
  <c r="BP722" i="111"/>
  <c r="BH722" i="111"/>
  <c r="AZ722" i="111"/>
  <c r="BO722" i="111"/>
  <c r="BG722" i="111"/>
  <c r="AY722" i="111"/>
  <c r="BM722" i="111"/>
  <c r="BE722" i="111"/>
  <c r="AW722" i="111"/>
  <c r="I722" i="111"/>
  <c r="BL722" i="111"/>
  <c r="BF722" i="111"/>
  <c r="BD722" i="111"/>
  <c r="AX722" i="111"/>
  <c r="AV722" i="111"/>
  <c r="BN722" i="111"/>
  <c r="BQ89" i="111"/>
  <c r="BI89" i="111"/>
  <c r="AS89" i="111"/>
  <c r="AT89" i="111"/>
  <c r="BP89" i="111"/>
  <c r="BH89" i="111"/>
  <c r="AZ89" i="111"/>
  <c r="AR89" i="111"/>
  <c r="BB89" i="111"/>
  <c r="BO89" i="111"/>
  <c r="BG89" i="111"/>
  <c r="AY89" i="111"/>
  <c r="BJ89" i="111"/>
  <c r="BN89" i="111"/>
  <c r="BF89" i="111"/>
  <c r="AX89" i="111"/>
  <c r="BM89" i="111"/>
  <c r="BE89" i="111"/>
  <c r="AW89" i="111"/>
  <c r="I89" i="111"/>
  <c r="BL89" i="111"/>
  <c r="BD89" i="111"/>
  <c r="AV89" i="111"/>
  <c r="BR89" i="111"/>
  <c r="BS89" i="111"/>
  <c r="BK89" i="111"/>
  <c r="BC89" i="111"/>
  <c r="AU89" i="111"/>
  <c r="B515" i="111"/>
  <c r="F302" i="111"/>
  <c r="E302" i="111"/>
  <c r="L302" i="111"/>
  <c r="D302" i="111"/>
  <c r="J302" i="111"/>
  <c r="B303" i="111"/>
  <c r="F90" i="111"/>
  <c r="E90" i="111"/>
  <c r="N90" i="111" s="1"/>
  <c r="L90" i="111"/>
  <c r="D90" i="111"/>
  <c r="B91" i="111"/>
  <c r="H90" i="111"/>
  <c r="K90" i="111" s="1"/>
  <c r="K88" i="111" s="1"/>
  <c r="J90" i="111"/>
  <c r="C7" i="109"/>
  <c r="C14" i="109" s="1"/>
  <c r="C39" i="109" s="1"/>
  <c r="C100" i="106" s="1"/>
  <c r="AU88" i="111" l="1"/>
  <c r="S88" i="111"/>
  <c r="R88" i="111"/>
  <c r="W88" i="111"/>
  <c r="T88" i="111"/>
  <c r="U88" i="111"/>
  <c r="V88" i="111"/>
  <c r="D7" i="109"/>
  <c r="E7" i="109" s="1"/>
  <c r="F7" i="109" s="1"/>
  <c r="G7" i="109" s="1"/>
  <c r="H7" i="109" s="1"/>
  <c r="I7" i="109" s="1"/>
  <c r="J7" i="109" s="1"/>
  <c r="K7" i="109" s="1"/>
  <c r="L7" i="109" s="1"/>
  <c r="M7" i="109" s="1"/>
  <c r="N7" i="109" s="1"/>
  <c r="O7" i="109" s="1"/>
  <c r="P7" i="109" s="1"/>
  <c r="Q7" i="109" s="1"/>
  <c r="AQ90" i="111"/>
  <c r="AU90" i="111" s="1"/>
  <c r="BA89" i="111"/>
  <c r="B516" i="111"/>
  <c r="F303" i="111"/>
  <c r="E303" i="111"/>
  <c r="L303" i="111"/>
  <c r="D303" i="111"/>
  <c r="J303" i="111"/>
  <c r="G107" i="111"/>
  <c r="C110" i="111"/>
  <c r="G108" i="111"/>
  <c r="C111" i="111"/>
  <c r="B304" i="111"/>
  <c r="B92" i="111"/>
  <c r="H91" i="111"/>
  <c r="F91" i="111"/>
  <c r="E91" i="111"/>
  <c r="J91" i="111"/>
  <c r="L91" i="111"/>
  <c r="D91" i="111"/>
  <c r="G91" i="111"/>
  <c r="H724" i="111"/>
  <c r="AM511" i="111"/>
  <c r="W511" i="111"/>
  <c r="O511" i="111"/>
  <c r="AL511" i="111"/>
  <c r="V511" i="111"/>
  <c r="AC511" i="111"/>
  <c r="U511" i="111"/>
  <c r="AB511" i="111"/>
  <c r="T511" i="111"/>
  <c r="AA511" i="111"/>
  <c r="S511" i="111"/>
  <c r="AP511" i="111"/>
  <c r="Z511" i="111"/>
  <c r="R511" i="111"/>
  <c r="AO511" i="111"/>
  <c r="Y511" i="111"/>
  <c r="Q511" i="111"/>
  <c r="X511" i="111"/>
  <c r="P511" i="111"/>
  <c r="AN511" i="111"/>
  <c r="H302" i="111"/>
  <c r="AK89" i="111"/>
  <c r="AC89" i="111"/>
  <c r="U89" i="111"/>
  <c r="AJ89" i="111"/>
  <c r="AB89" i="111"/>
  <c r="T89" i="111"/>
  <c r="AI89" i="111"/>
  <c r="AA89" i="111"/>
  <c r="S89" i="111"/>
  <c r="AP89" i="111"/>
  <c r="AH89" i="111"/>
  <c r="Z89" i="111"/>
  <c r="R89" i="111"/>
  <c r="AL89" i="111"/>
  <c r="AO89" i="111"/>
  <c r="AG89" i="111"/>
  <c r="Y89" i="111"/>
  <c r="Q89" i="111"/>
  <c r="V89" i="111"/>
  <c r="AN89" i="111"/>
  <c r="AF89" i="111"/>
  <c r="X89" i="111"/>
  <c r="P89" i="111"/>
  <c r="AM89" i="111"/>
  <c r="AE89" i="111"/>
  <c r="W89" i="111"/>
  <c r="O89" i="111"/>
  <c r="AD89" i="111"/>
  <c r="C112" i="111"/>
  <c r="BL723" i="111"/>
  <c r="BD723" i="111"/>
  <c r="AV723" i="111"/>
  <c r="BS723" i="111"/>
  <c r="BK723" i="111"/>
  <c r="BC723" i="111"/>
  <c r="AU723" i="111"/>
  <c r="BR723" i="111"/>
  <c r="BJ723" i="111"/>
  <c r="AT723" i="111"/>
  <c r="BQ723" i="111"/>
  <c r="BI723" i="111"/>
  <c r="BA723" i="111"/>
  <c r="AS723" i="111"/>
  <c r="BP723" i="111"/>
  <c r="BH723" i="111"/>
  <c r="AZ723" i="111"/>
  <c r="BN723" i="111"/>
  <c r="BF723" i="111"/>
  <c r="AX723" i="111"/>
  <c r="BE723" i="111"/>
  <c r="AY723" i="111"/>
  <c r="AW723" i="111"/>
  <c r="I723" i="111"/>
  <c r="BO723" i="111"/>
  <c r="BM723" i="111"/>
  <c r="BG723" i="111"/>
  <c r="H513" i="111"/>
  <c r="AJ300" i="111"/>
  <c r="T300" i="111"/>
  <c r="AI300" i="111"/>
  <c r="S300" i="111"/>
  <c r="AH300" i="111"/>
  <c r="R300" i="111"/>
  <c r="AG300" i="111"/>
  <c r="Q300" i="111"/>
  <c r="AN300" i="111"/>
  <c r="AF300" i="111"/>
  <c r="P300" i="111"/>
  <c r="AM300" i="111"/>
  <c r="AE300" i="111"/>
  <c r="O300" i="111"/>
  <c r="AL300" i="111"/>
  <c r="V300" i="111"/>
  <c r="AK300" i="111"/>
  <c r="U300" i="111"/>
  <c r="BQ301" i="111"/>
  <c r="BI301" i="111"/>
  <c r="BA301" i="111"/>
  <c r="AS301" i="111"/>
  <c r="BP301" i="111"/>
  <c r="BH301" i="111"/>
  <c r="AZ301" i="111"/>
  <c r="AR301" i="111"/>
  <c r="BO301" i="111"/>
  <c r="AY301" i="111"/>
  <c r="BN301" i="111"/>
  <c r="BF301" i="111"/>
  <c r="AX301" i="111"/>
  <c r="BE301" i="111"/>
  <c r="AW301" i="111"/>
  <c r="I301" i="111"/>
  <c r="BL301" i="111"/>
  <c r="BD301" i="111"/>
  <c r="AV301" i="111"/>
  <c r="BS301" i="111"/>
  <c r="BK301" i="111"/>
  <c r="BC301" i="111"/>
  <c r="BR301" i="111"/>
  <c r="BJ301" i="111"/>
  <c r="BB301" i="111"/>
  <c r="AT301" i="111"/>
  <c r="B728" i="111"/>
  <c r="J515" i="111"/>
  <c r="F515" i="111"/>
  <c r="E515" i="111"/>
  <c r="L515" i="111"/>
  <c r="D515" i="111"/>
  <c r="AK720" i="111"/>
  <c r="AC720" i="111"/>
  <c r="U720" i="111"/>
  <c r="AJ720" i="111"/>
  <c r="AB720" i="111"/>
  <c r="T720" i="111"/>
  <c r="AI720" i="111"/>
  <c r="AA720" i="111"/>
  <c r="S720" i="111"/>
  <c r="AP720" i="111"/>
  <c r="AH720" i="111"/>
  <c r="Z720" i="111"/>
  <c r="R720" i="111"/>
  <c r="AO720" i="111"/>
  <c r="AG720" i="111"/>
  <c r="Y720" i="111"/>
  <c r="Q720" i="111"/>
  <c r="AM720" i="111"/>
  <c r="AE720" i="111"/>
  <c r="W720" i="111"/>
  <c r="O720" i="111"/>
  <c r="X720" i="111"/>
  <c r="V720" i="111"/>
  <c r="P720" i="111"/>
  <c r="AN720" i="111"/>
  <c r="AL720" i="111"/>
  <c r="AF720" i="111"/>
  <c r="AD720" i="111"/>
  <c r="BL512" i="111"/>
  <c r="BD512" i="111"/>
  <c r="AV512" i="111"/>
  <c r="BS512" i="111"/>
  <c r="BK512" i="111"/>
  <c r="BC512" i="111"/>
  <c r="AU512" i="111"/>
  <c r="BR512" i="111"/>
  <c r="BJ512" i="111"/>
  <c r="BB512" i="111"/>
  <c r="BQ512" i="111"/>
  <c r="BI512" i="111"/>
  <c r="BA512" i="111"/>
  <c r="AS512" i="111"/>
  <c r="BP512" i="111"/>
  <c r="AZ512" i="111"/>
  <c r="AR512" i="111"/>
  <c r="BO512" i="111"/>
  <c r="AY512" i="111"/>
  <c r="BN512" i="111"/>
  <c r="AX512" i="111"/>
  <c r="BM512" i="111"/>
  <c r="I512" i="111"/>
  <c r="BE512" i="111"/>
  <c r="AW512" i="111"/>
  <c r="AJ719" i="111"/>
  <c r="AB719" i="111"/>
  <c r="T719" i="111"/>
  <c r="AI719" i="111"/>
  <c r="AA719" i="111"/>
  <c r="S719" i="111"/>
  <c r="AP719" i="111"/>
  <c r="AH719" i="111"/>
  <c r="Z719" i="111"/>
  <c r="R719" i="111"/>
  <c r="AO719" i="111"/>
  <c r="AG719" i="111"/>
  <c r="Y719" i="111"/>
  <c r="Q719" i="111"/>
  <c r="AN719" i="111"/>
  <c r="AF719" i="111"/>
  <c r="X719" i="111"/>
  <c r="P719" i="111"/>
  <c r="AL719" i="111"/>
  <c r="AD719" i="111"/>
  <c r="V719" i="111"/>
  <c r="AK719" i="111"/>
  <c r="AE719" i="111"/>
  <c r="AC719" i="111"/>
  <c r="W719" i="111"/>
  <c r="U719" i="111"/>
  <c r="O719" i="111"/>
  <c r="AM719" i="111"/>
  <c r="BS90" i="111"/>
  <c r="BK90" i="111"/>
  <c r="BC90" i="111"/>
  <c r="BR90" i="111"/>
  <c r="BJ90" i="111"/>
  <c r="BB90" i="111"/>
  <c r="AT90" i="111"/>
  <c r="AV90" i="111"/>
  <c r="BQ90" i="111"/>
  <c r="BI90" i="111"/>
  <c r="AS90" i="111"/>
  <c r="BP90" i="111"/>
  <c r="BH90" i="111"/>
  <c r="AZ90" i="111"/>
  <c r="AR90" i="111"/>
  <c r="BO90" i="111"/>
  <c r="BG90" i="111"/>
  <c r="AY90" i="111"/>
  <c r="BN90" i="111"/>
  <c r="BF90" i="111"/>
  <c r="AX90" i="111"/>
  <c r="BD90" i="111"/>
  <c r="BM90" i="111"/>
  <c r="BE90" i="111"/>
  <c r="AW90" i="111"/>
  <c r="I90" i="111"/>
  <c r="BL90" i="111"/>
  <c r="AM722" i="111"/>
  <c r="AE722" i="111"/>
  <c r="W722" i="111"/>
  <c r="O722" i="111"/>
  <c r="AL722" i="111"/>
  <c r="AD722" i="111"/>
  <c r="V722" i="111"/>
  <c r="AK722" i="111"/>
  <c r="AC722" i="111"/>
  <c r="U722" i="111"/>
  <c r="AJ722" i="111"/>
  <c r="AB722" i="111"/>
  <c r="T722" i="111"/>
  <c r="AI722" i="111"/>
  <c r="AA722" i="111"/>
  <c r="S722" i="111"/>
  <c r="AO722" i="111"/>
  <c r="AG722" i="111"/>
  <c r="Y722" i="111"/>
  <c r="Q722" i="111"/>
  <c r="AH722" i="111"/>
  <c r="AF722" i="111"/>
  <c r="Z722" i="111"/>
  <c r="X722" i="111"/>
  <c r="R722" i="111"/>
  <c r="P722" i="111"/>
  <c r="AP722" i="111"/>
  <c r="AN722" i="111"/>
  <c r="AI718" i="111"/>
  <c r="AA718" i="111"/>
  <c r="S718" i="111"/>
  <c r="AP718" i="111"/>
  <c r="AH718" i="111"/>
  <c r="Z718" i="111"/>
  <c r="R718" i="111"/>
  <c r="AO718" i="111"/>
  <c r="AG718" i="111"/>
  <c r="Y718" i="111"/>
  <c r="Q718" i="111"/>
  <c r="AN718" i="111"/>
  <c r="AF718" i="111"/>
  <c r="X718" i="111"/>
  <c r="P718" i="111"/>
  <c r="AM718" i="111"/>
  <c r="AE718" i="111"/>
  <c r="W718" i="111"/>
  <c r="O718" i="111"/>
  <c r="AK718" i="111"/>
  <c r="AC718" i="111"/>
  <c r="U718" i="111"/>
  <c r="AL718" i="111"/>
  <c r="AJ718" i="111"/>
  <c r="AD718" i="111"/>
  <c r="AB718" i="111"/>
  <c r="V718" i="111"/>
  <c r="T718" i="111"/>
  <c r="L727" i="111"/>
  <c r="D727" i="111"/>
  <c r="J727" i="111"/>
  <c r="F727" i="111"/>
  <c r="E727" i="111"/>
  <c r="D14" i="109"/>
  <c r="BA90" i="111" l="1"/>
  <c r="N91" i="111"/>
  <c r="BR302" i="111"/>
  <c r="BJ302" i="111"/>
  <c r="BB302" i="111"/>
  <c r="AT302" i="111"/>
  <c r="BQ302" i="111"/>
  <c r="BI302" i="111"/>
  <c r="BA302" i="111"/>
  <c r="AS302" i="111"/>
  <c r="BP302" i="111"/>
  <c r="BH302" i="111"/>
  <c r="AZ302" i="111"/>
  <c r="AR302" i="111"/>
  <c r="BO302" i="111"/>
  <c r="AY302" i="111"/>
  <c r="BN302" i="111"/>
  <c r="BF302" i="111"/>
  <c r="AX302" i="111"/>
  <c r="BE302" i="111"/>
  <c r="AW302" i="111"/>
  <c r="I302" i="111"/>
  <c r="BL302" i="111"/>
  <c r="BD302" i="111"/>
  <c r="AV302" i="111"/>
  <c r="BK302" i="111"/>
  <c r="BC302" i="111"/>
  <c r="BS302" i="111"/>
  <c r="E728" i="111"/>
  <c r="L728" i="111"/>
  <c r="D728" i="111"/>
  <c r="J728" i="111"/>
  <c r="F728" i="111"/>
  <c r="G111" i="111"/>
  <c r="C114" i="111"/>
  <c r="B305" i="111"/>
  <c r="L92" i="111"/>
  <c r="J92" i="111"/>
  <c r="D92" i="111"/>
  <c r="B93" i="111"/>
  <c r="H92" i="111"/>
  <c r="K92" i="111" s="1"/>
  <c r="F92" i="111"/>
  <c r="E92" i="111"/>
  <c r="N92" i="111" s="1"/>
  <c r="AQ92" i="111" s="1"/>
  <c r="B517" i="111"/>
  <c r="F304" i="111"/>
  <c r="E304" i="111"/>
  <c r="L304" i="111"/>
  <c r="D304" i="111"/>
  <c r="J304" i="111"/>
  <c r="H725" i="111"/>
  <c r="AN512" i="111"/>
  <c r="X512" i="111"/>
  <c r="P512" i="111"/>
  <c r="AM512" i="111"/>
  <c r="W512" i="111"/>
  <c r="O512" i="111"/>
  <c r="AL512" i="111"/>
  <c r="V512" i="111"/>
  <c r="AC512" i="111"/>
  <c r="U512" i="111"/>
  <c r="AB512" i="111"/>
  <c r="T512" i="111"/>
  <c r="AA512" i="111"/>
  <c r="S512" i="111"/>
  <c r="AP512" i="111"/>
  <c r="Z512" i="111"/>
  <c r="R512" i="111"/>
  <c r="AO512" i="111"/>
  <c r="Y512" i="111"/>
  <c r="Q512" i="111"/>
  <c r="BM513" i="111"/>
  <c r="BE513" i="111"/>
  <c r="AW513" i="111"/>
  <c r="I513" i="111"/>
  <c r="BL513" i="111"/>
  <c r="BD513" i="111"/>
  <c r="AV513" i="111"/>
  <c r="BS513" i="111"/>
  <c r="BK513" i="111"/>
  <c r="BC513" i="111"/>
  <c r="AU513" i="111"/>
  <c r="BR513" i="111"/>
  <c r="BJ513" i="111"/>
  <c r="BB513" i="111"/>
  <c r="BQ513" i="111"/>
  <c r="BI513" i="111"/>
  <c r="BA513" i="111"/>
  <c r="AS513" i="111"/>
  <c r="BP513" i="111"/>
  <c r="AZ513" i="111"/>
  <c r="AR513" i="111"/>
  <c r="BO513" i="111"/>
  <c r="AY513" i="111"/>
  <c r="AX513" i="111"/>
  <c r="BN513" i="111"/>
  <c r="C115" i="111"/>
  <c r="AN723" i="111"/>
  <c r="AF723" i="111"/>
  <c r="X723" i="111"/>
  <c r="P723" i="111"/>
  <c r="AM723" i="111"/>
  <c r="AE723" i="111"/>
  <c r="W723" i="111"/>
  <c r="O723" i="111"/>
  <c r="AL723" i="111"/>
  <c r="AD723" i="111"/>
  <c r="V723" i="111"/>
  <c r="AK723" i="111"/>
  <c r="AC723" i="111"/>
  <c r="U723" i="111"/>
  <c r="AJ723" i="111"/>
  <c r="AB723" i="111"/>
  <c r="T723" i="111"/>
  <c r="AP723" i="111"/>
  <c r="AH723" i="111"/>
  <c r="Z723" i="111"/>
  <c r="R723" i="111"/>
  <c r="Y723" i="111"/>
  <c r="S723" i="111"/>
  <c r="Q723" i="111"/>
  <c r="AO723" i="111"/>
  <c r="AI723" i="111"/>
  <c r="AG723" i="111"/>
  <c r="AA723" i="111"/>
  <c r="H303" i="111"/>
  <c r="AM90" i="111"/>
  <c r="AE90" i="111"/>
  <c r="W90" i="111"/>
  <c r="O90" i="111"/>
  <c r="AF90" i="111"/>
  <c r="AL90" i="111"/>
  <c r="AD90" i="111"/>
  <c r="V90" i="111"/>
  <c r="AK90" i="111"/>
  <c r="AC90" i="111"/>
  <c r="U90" i="111"/>
  <c r="AN90" i="111"/>
  <c r="AJ90" i="111"/>
  <c r="AB90" i="111"/>
  <c r="T90" i="111"/>
  <c r="X90" i="111"/>
  <c r="AI90" i="111"/>
  <c r="AA90" i="111"/>
  <c r="S90" i="111"/>
  <c r="AP90" i="111"/>
  <c r="AH90" i="111"/>
  <c r="Z90" i="111"/>
  <c r="R90" i="111"/>
  <c r="AO90" i="111"/>
  <c r="AG90" i="111"/>
  <c r="Y90" i="111"/>
  <c r="Q90" i="111"/>
  <c r="P90" i="111"/>
  <c r="H514" i="111"/>
  <c r="AC301" i="111"/>
  <c r="U301" i="111"/>
  <c r="AB301" i="111"/>
  <c r="T301" i="111"/>
  <c r="AA301" i="111"/>
  <c r="S301" i="111"/>
  <c r="Z301" i="111"/>
  <c r="R301" i="111"/>
  <c r="Y301" i="111"/>
  <c r="Q301" i="111"/>
  <c r="X301" i="111"/>
  <c r="P301" i="111"/>
  <c r="W301" i="111"/>
  <c r="O301" i="111"/>
  <c r="V301" i="111"/>
  <c r="BM724" i="111"/>
  <c r="BE724" i="111"/>
  <c r="AW724" i="111"/>
  <c r="I724" i="111"/>
  <c r="BL724" i="111"/>
  <c r="BD724" i="111"/>
  <c r="AV724" i="111"/>
  <c r="BS724" i="111"/>
  <c r="BK724" i="111"/>
  <c r="BC724" i="111"/>
  <c r="AU724" i="111"/>
  <c r="BR724" i="111"/>
  <c r="BJ724" i="111"/>
  <c r="BB724" i="111"/>
  <c r="BQ724" i="111"/>
  <c r="BI724" i="111"/>
  <c r="BA724" i="111"/>
  <c r="AS724" i="111"/>
  <c r="BG724" i="111"/>
  <c r="AY724" i="111"/>
  <c r="AR724" i="111"/>
  <c r="BP724" i="111"/>
  <c r="BH724" i="111"/>
  <c r="AZ724" i="111"/>
  <c r="AX724" i="111"/>
  <c r="BM91" i="111"/>
  <c r="BE91" i="111"/>
  <c r="AW91" i="111"/>
  <c r="I91" i="111"/>
  <c r="BL91" i="111"/>
  <c r="BD91" i="111"/>
  <c r="AV91" i="111"/>
  <c r="BS91" i="111"/>
  <c r="BK91" i="111"/>
  <c r="BC91" i="111"/>
  <c r="AU91" i="111"/>
  <c r="BR91" i="111"/>
  <c r="BJ91" i="111"/>
  <c r="BB91" i="111"/>
  <c r="AT91" i="111"/>
  <c r="BQ91" i="111"/>
  <c r="BI91" i="111"/>
  <c r="BA91" i="111"/>
  <c r="AS91" i="111"/>
  <c r="BF91" i="111"/>
  <c r="BP91" i="111"/>
  <c r="BH91" i="111"/>
  <c r="AZ91" i="111"/>
  <c r="AR91" i="111"/>
  <c r="BO91" i="111"/>
  <c r="BG91" i="111"/>
  <c r="AY91" i="111"/>
  <c r="BN91" i="111"/>
  <c r="G110" i="111"/>
  <c r="C113" i="111"/>
  <c r="B729" i="111"/>
  <c r="L516" i="111"/>
  <c r="D516" i="111"/>
  <c r="J516" i="111"/>
  <c r="F516" i="111"/>
  <c r="E516" i="111"/>
  <c r="D39" i="109"/>
  <c r="D100" i="106" s="1"/>
  <c r="E14" i="109"/>
  <c r="W43" i="10"/>
  <c r="W44" i="10"/>
  <c r="W45" i="10"/>
  <c r="W46" i="10"/>
  <c r="W47" i="10"/>
  <c r="W48" i="10"/>
  <c r="W49" i="10"/>
  <c r="W50" i="10"/>
  <c r="W51" i="10"/>
  <c r="W52" i="10"/>
  <c r="W53" i="10"/>
  <c r="W54" i="10"/>
  <c r="W55" i="10"/>
  <c r="W7" i="10"/>
  <c r="W8" i="10"/>
  <c r="W9" i="10"/>
  <c r="M91" i="111" s="1"/>
  <c r="W10" i="10"/>
  <c r="W11" i="1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6" i="10"/>
  <c r="W5" i="10"/>
  <c r="C10" i="109"/>
  <c r="D10" i="109"/>
  <c r="E10" i="109"/>
  <c r="F10" i="109"/>
  <c r="G10" i="109"/>
  <c r="H10" i="109"/>
  <c r="I10" i="109"/>
  <c r="J10" i="109"/>
  <c r="K10" i="109"/>
  <c r="L10" i="109"/>
  <c r="M10" i="109"/>
  <c r="N10" i="109"/>
  <c r="O10" i="109"/>
  <c r="P10" i="109"/>
  <c r="Q10" i="109"/>
  <c r="R10" i="109"/>
  <c r="S10" i="109"/>
  <c r="C11" i="109"/>
  <c r="C38" i="109" s="1"/>
  <c r="C96" i="106" s="1"/>
  <c r="D11" i="109"/>
  <c r="E11" i="109"/>
  <c r="F11" i="109"/>
  <c r="G11" i="109"/>
  <c r="H11" i="109"/>
  <c r="I11" i="109"/>
  <c r="J11" i="109"/>
  <c r="K11" i="109"/>
  <c r="L11" i="109"/>
  <c r="M11" i="109"/>
  <c r="N11" i="109"/>
  <c r="O11" i="109"/>
  <c r="P11" i="109"/>
  <c r="Q11" i="109"/>
  <c r="R11" i="109"/>
  <c r="S11" i="109"/>
  <c r="C12" i="109"/>
  <c r="C34" i="109" s="1"/>
  <c r="C97" i="106" s="1"/>
  <c r="D12" i="109"/>
  <c r="E12" i="109"/>
  <c r="F12" i="109"/>
  <c r="G12" i="109"/>
  <c r="H12" i="109"/>
  <c r="I12" i="109"/>
  <c r="J12" i="109"/>
  <c r="K12" i="109"/>
  <c r="L12" i="109"/>
  <c r="M12" i="109"/>
  <c r="N12" i="109"/>
  <c r="O12" i="109"/>
  <c r="P12" i="109"/>
  <c r="Q12" i="109"/>
  <c r="R12" i="109"/>
  <c r="S12" i="109"/>
  <c r="C13" i="109"/>
  <c r="C35" i="109" s="1"/>
  <c r="C99" i="106" s="1"/>
  <c r="D13" i="109"/>
  <c r="E13" i="109"/>
  <c r="F13" i="109"/>
  <c r="G13" i="109"/>
  <c r="H13" i="109"/>
  <c r="I13" i="109"/>
  <c r="J13" i="109"/>
  <c r="K13" i="109"/>
  <c r="L13" i="109"/>
  <c r="M13" i="109"/>
  <c r="N13" i="109"/>
  <c r="O13" i="109"/>
  <c r="P13" i="109"/>
  <c r="Q13" i="109"/>
  <c r="R13" i="109"/>
  <c r="S13" i="109"/>
  <c r="D9" i="109"/>
  <c r="E9" i="109"/>
  <c r="F9" i="109"/>
  <c r="G9" i="109"/>
  <c r="H9" i="109"/>
  <c r="I9" i="109"/>
  <c r="J9" i="109"/>
  <c r="K9" i="109"/>
  <c r="L9" i="109"/>
  <c r="M9" i="109"/>
  <c r="N9" i="109"/>
  <c r="O9" i="109"/>
  <c r="P9" i="109"/>
  <c r="Q9" i="109"/>
  <c r="R9" i="109"/>
  <c r="S9" i="109"/>
  <c r="C9" i="109"/>
  <c r="D38" i="109" l="1"/>
  <c r="D35" i="109"/>
  <c r="D34" i="109"/>
  <c r="C31" i="109"/>
  <c r="C36" i="109"/>
  <c r="C33" i="109"/>
  <c r="C98" i="106" s="1"/>
  <c r="C37" i="109"/>
  <c r="C32" i="109"/>
  <c r="C101" i="106" s="1"/>
  <c r="H85" i="106"/>
  <c r="F85" i="106"/>
  <c r="F91" i="106" s="1"/>
  <c r="J85" i="106"/>
  <c r="M85" i="106"/>
  <c r="B85" i="106"/>
  <c r="E85" i="106"/>
  <c r="Q85" i="106"/>
  <c r="O85" i="106"/>
  <c r="L85" i="106"/>
  <c r="I85" i="106"/>
  <c r="G85" i="106"/>
  <c r="D85" i="106"/>
  <c r="P85" i="106"/>
  <c r="K85" i="106"/>
  <c r="C85" i="106"/>
  <c r="N85" i="106"/>
  <c r="R85" i="106"/>
  <c r="AQ91" i="111"/>
  <c r="AE88" i="111"/>
  <c r="Z88" i="111"/>
  <c r="AA88" i="111"/>
  <c r="X88" i="111"/>
  <c r="AI88" i="111"/>
  <c r="AH88" i="111"/>
  <c r="AG88" i="111"/>
  <c r="AB88" i="111"/>
  <c r="AD88" i="111"/>
  <c r="Y88" i="111"/>
  <c r="AF88" i="111"/>
  <c r="BA88" i="111"/>
  <c r="AC88" i="111"/>
  <c r="M85" i="111"/>
  <c r="M86" i="111"/>
  <c r="M298" i="111"/>
  <c r="M299" i="111"/>
  <c r="M87" i="111"/>
  <c r="M511" i="111"/>
  <c r="M724" i="111"/>
  <c r="M512" i="111"/>
  <c r="M300" i="111"/>
  <c r="M725" i="111"/>
  <c r="M513" i="111"/>
  <c r="M726" i="111"/>
  <c r="M304" i="111"/>
  <c r="M292" i="111"/>
  <c r="M79" i="111"/>
  <c r="M293" i="111"/>
  <c r="M505" i="111"/>
  <c r="M80" i="111"/>
  <c r="M81" i="111"/>
  <c r="M507" i="111"/>
  <c r="M506" i="111"/>
  <c r="M294" i="111"/>
  <c r="M720" i="111"/>
  <c r="M718" i="111"/>
  <c r="M719" i="111"/>
  <c r="M82" i="111"/>
  <c r="M295" i="111"/>
  <c r="M83" i="111"/>
  <c r="M296" i="111"/>
  <c r="M84" i="111"/>
  <c r="M508" i="111"/>
  <c r="M509" i="111"/>
  <c r="M721" i="111"/>
  <c r="M722" i="111"/>
  <c r="M297" i="111"/>
  <c r="M510" i="111"/>
  <c r="M723" i="111"/>
  <c r="M92" i="111"/>
  <c r="H726" i="111"/>
  <c r="AO513" i="111"/>
  <c r="Y513" i="111"/>
  <c r="Q513" i="111"/>
  <c r="AN513" i="111"/>
  <c r="X513" i="111"/>
  <c r="P513" i="111"/>
  <c r="AM513" i="111"/>
  <c r="W513" i="111"/>
  <c r="O513" i="111"/>
  <c r="AL513" i="111"/>
  <c r="V513" i="111"/>
  <c r="AC513" i="111"/>
  <c r="U513" i="111"/>
  <c r="AB513" i="111"/>
  <c r="T513" i="111"/>
  <c r="AA513" i="111"/>
  <c r="S513" i="111"/>
  <c r="AP513" i="111"/>
  <c r="Z513" i="111"/>
  <c r="R513" i="111"/>
  <c r="AX725" i="111"/>
  <c r="BM725" i="111"/>
  <c r="BE725" i="111"/>
  <c r="AW725" i="111"/>
  <c r="I725" i="111"/>
  <c r="BL725" i="111"/>
  <c r="BD725" i="111"/>
  <c r="AV725" i="111"/>
  <c r="BS725" i="111"/>
  <c r="BK725" i="111"/>
  <c r="BC725" i="111"/>
  <c r="AU725" i="111"/>
  <c r="BR725" i="111"/>
  <c r="BJ725" i="111"/>
  <c r="BB725" i="111"/>
  <c r="BP725" i="111"/>
  <c r="BH725" i="111"/>
  <c r="AZ725" i="111"/>
  <c r="AR725" i="111"/>
  <c r="BQ725" i="111"/>
  <c r="BI725" i="111"/>
  <c r="BG725" i="111"/>
  <c r="BA725" i="111"/>
  <c r="AY725" i="111"/>
  <c r="AS725" i="111"/>
  <c r="B518" i="111"/>
  <c r="F305" i="111"/>
  <c r="M305" i="111"/>
  <c r="E305" i="111"/>
  <c r="L305" i="111"/>
  <c r="D305" i="111"/>
  <c r="J305" i="111"/>
  <c r="BN514" i="111"/>
  <c r="BF514" i="111"/>
  <c r="AX514" i="111"/>
  <c r="BM514" i="111"/>
  <c r="BE514" i="111"/>
  <c r="AW514" i="111"/>
  <c r="I514" i="111"/>
  <c r="BL514" i="111"/>
  <c r="BD514" i="111"/>
  <c r="AV514" i="111"/>
  <c r="BK514" i="111"/>
  <c r="BC514" i="111"/>
  <c r="BR514" i="111"/>
  <c r="BJ514" i="111"/>
  <c r="BB514" i="111"/>
  <c r="AT514" i="111"/>
  <c r="BQ514" i="111"/>
  <c r="BI514" i="111"/>
  <c r="BA514" i="111"/>
  <c r="AS514" i="111"/>
  <c r="BP514" i="111"/>
  <c r="BH514" i="111"/>
  <c r="AZ514" i="111"/>
  <c r="AR514" i="111"/>
  <c r="BG514" i="111"/>
  <c r="AY514" i="111"/>
  <c r="BO514" i="111"/>
  <c r="H515" i="111"/>
  <c r="V302" i="111"/>
  <c r="AC302" i="111"/>
  <c r="U302" i="111"/>
  <c r="AB302" i="111"/>
  <c r="T302" i="111"/>
  <c r="AA302" i="111"/>
  <c r="S302" i="111"/>
  <c r="Z302" i="111"/>
  <c r="R302" i="111"/>
  <c r="Y302" i="111"/>
  <c r="Q302" i="111"/>
  <c r="X302" i="111"/>
  <c r="P302" i="111"/>
  <c r="W302" i="111"/>
  <c r="O302" i="111"/>
  <c r="B730" i="111"/>
  <c r="M517" i="111"/>
  <c r="E517" i="111"/>
  <c r="L517" i="111"/>
  <c r="D517" i="111"/>
  <c r="J517" i="111"/>
  <c r="F517" i="111"/>
  <c r="G114" i="111"/>
  <c r="C117" i="111"/>
  <c r="H304" i="111"/>
  <c r="AO91" i="111"/>
  <c r="AG91" i="111"/>
  <c r="Q91" i="111"/>
  <c r="R91" i="111"/>
  <c r="AN91" i="111"/>
  <c r="AF91" i="111"/>
  <c r="P91" i="111"/>
  <c r="AH91" i="111"/>
  <c r="AM91" i="111"/>
  <c r="AE91" i="111"/>
  <c r="O91" i="111"/>
  <c r="AL91" i="111"/>
  <c r="AD91" i="111"/>
  <c r="AK91" i="111"/>
  <c r="AC91" i="111"/>
  <c r="AJ91" i="111"/>
  <c r="AB91" i="111"/>
  <c r="T91" i="111"/>
  <c r="AP91" i="111"/>
  <c r="AI91" i="111"/>
  <c r="S91" i="111"/>
  <c r="BO92" i="111"/>
  <c r="BG92" i="111"/>
  <c r="AY92" i="111"/>
  <c r="BP92" i="111"/>
  <c r="BN92" i="111"/>
  <c r="BF92" i="111"/>
  <c r="AX92" i="111"/>
  <c r="BM92" i="111"/>
  <c r="BE92" i="111"/>
  <c r="AW92" i="111"/>
  <c r="I92" i="111"/>
  <c r="AR92" i="111"/>
  <c r="BL92" i="111"/>
  <c r="BD92" i="111"/>
  <c r="AV92" i="111"/>
  <c r="BS92" i="111"/>
  <c r="BK92" i="111"/>
  <c r="BC92" i="111"/>
  <c r="AU92" i="111"/>
  <c r="AZ92" i="111"/>
  <c r="BR92" i="111"/>
  <c r="BJ92" i="111"/>
  <c r="BB92" i="111"/>
  <c r="AT92" i="111"/>
  <c r="BQ92" i="111"/>
  <c r="BI92" i="111"/>
  <c r="BA92" i="111"/>
  <c r="AS92" i="111"/>
  <c r="BH92" i="111"/>
  <c r="C118" i="111"/>
  <c r="B306" i="111"/>
  <c r="M93" i="111"/>
  <c r="E93" i="111"/>
  <c r="N93" i="111" s="1"/>
  <c r="L93" i="111"/>
  <c r="D93" i="111"/>
  <c r="F93" i="111"/>
  <c r="J93" i="111"/>
  <c r="B94" i="111"/>
  <c r="H93" i="111"/>
  <c r="K93" i="111" s="1"/>
  <c r="K91" i="111" s="1"/>
  <c r="AX91" i="111" s="1"/>
  <c r="AG724" i="111"/>
  <c r="Y724" i="111"/>
  <c r="Q724" i="111"/>
  <c r="AF724" i="111"/>
  <c r="X724" i="111"/>
  <c r="P724" i="111"/>
  <c r="AE724" i="111"/>
  <c r="W724" i="111"/>
  <c r="O724" i="111"/>
  <c r="AD724" i="111"/>
  <c r="V724" i="111"/>
  <c r="AC724" i="111"/>
  <c r="U724" i="111"/>
  <c r="AI724" i="111"/>
  <c r="AA724" i="111"/>
  <c r="S724" i="111"/>
  <c r="R724" i="111"/>
  <c r="AJ724" i="111"/>
  <c r="AH724" i="111"/>
  <c r="AB724" i="111"/>
  <c r="Z724" i="111"/>
  <c r="T724" i="111"/>
  <c r="C116" i="111"/>
  <c r="G113" i="111"/>
  <c r="F729" i="111"/>
  <c r="M729" i="111"/>
  <c r="E729" i="111"/>
  <c r="L729" i="111"/>
  <c r="D729" i="111"/>
  <c r="J729" i="111"/>
  <c r="BS303" i="111"/>
  <c r="BK303" i="111"/>
  <c r="BC303" i="111"/>
  <c r="BR303" i="111"/>
  <c r="BJ303" i="111"/>
  <c r="BB303" i="111"/>
  <c r="AT303" i="111"/>
  <c r="BQ303" i="111"/>
  <c r="BI303" i="111"/>
  <c r="BA303" i="111"/>
  <c r="AS303" i="111"/>
  <c r="BP303" i="111"/>
  <c r="BH303" i="111"/>
  <c r="AZ303" i="111"/>
  <c r="AR303" i="111"/>
  <c r="BO303" i="111"/>
  <c r="AY303" i="111"/>
  <c r="BN303" i="111"/>
  <c r="BF303" i="111"/>
  <c r="AX303" i="111"/>
  <c r="BE303" i="111"/>
  <c r="AW303" i="111"/>
  <c r="I303" i="111"/>
  <c r="BL303" i="111"/>
  <c r="BD303" i="111"/>
  <c r="AV303" i="111"/>
  <c r="E39" i="109"/>
  <c r="F14" i="109"/>
  <c r="D76" i="106"/>
  <c r="E76" i="106" s="1"/>
  <c r="F76" i="106" s="1"/>
  <c r="G76" i="106" s="1"/>
  <c r="H76" i="106" s="1"/>
  <c r="I76" i="106" s="1"/>
  <c r="J76" i="106" s="1"/>
  <c r="K76" i="106" s="1"/>
  <c r="L76" i="106" s="1"/>
  <c r="M76" i="106" s="1"/>
  <c r="N76" i="106" s="1"/>
  <c r="O76" i="106" s="1"/>
  <c r="P76" i="106" s="1"/>
  <c r="Q76" i="106" s="1"/>
  <c r="R76" i="106" s="1"/>
  <c r="D75" i="106"/>
  <c r="E75" i="106" s="1"/>
  <c r="F75" i="106" s="1"/>
  <c r="G75" i="106" s="1"/>
  <c r="H75" i="106" s="1"/>
  <c r="I75" i="106" s="1"/>
  <c r="J75" i="106" s="1"/>
  <c r="K75" i="106" s="1"/>
  <c r="L75" i="106" s="1"/>
  <c r="M75" i="106" s="1"/>
  <c r="N75" i="106" s="1"/>
  <c r="O75" i="106" s="1"/>
  <c r="P75" i="106" s="1"/>
  <c r="Q75" i="106" s="1"/>
  <c r="R75" i="106" s="1"/>
  <c r="D77" i="106"/>
  <c r="E77" i="106" s="1"/>
  <c r="F77" i="106" s="1"/>
  <c r="G77" i="106" s="1"/>
  <c r="H77" i="106" s="1"/>
  <c r="I77" i="106" s="1"/>
  <c r="J77" i="106" s="1"/>
  <c r="K77" i="106" s="1"/>
  <c r="L77" i="106" s="1"/>
  <c r="M77" i="106" s="1"/>
  <c r="N77" i="106" s="1"/>
  <c r="O77" i="106" s="1"/>
  <c r="P77" i="106" s="1"/>
  <c r="Q77" i="106" s="1"/>
  <c r="R77" i="106" s="1"/>
  <c r="D71" i="106"/>
  <c r="E71" i="106" s="1"/>
  <c r="F71" i="106" s="1"/>
  <c r="G71" i="106" s="1"/>
  <c r="H71" i="106" s="1"/>
  <c r="I71" i="106" s="1"/>
  <c r="J71" i="106" s="1"/>
  <c r="K71" i="106" s="1"/>
  <c r="L71" i="106" s="1"/>
  <c r="M71" i="106" s="1"/>
  <c r="N71" i="106" s="1"/>
  <c r="O71" i="106" s="1"/>
  <c r="P71" i="106" s="1"/>
  <c r="Q71" i="106" s="1"/>
  <c r="R71" i="106" s="1"/>
  <c r="D70" i="106"/>
  <c r="E70" i="106" s="1"/>
  <c r="F70" i="106" s="1"/>
  <c r="G70" i="106" s="1"/>
  <c r="H70" i="106" s="1"/>
  <c r="I70" i="106" s="1"/>
  <c r="J70" i="106" s="1"/>
  <c r="K70" i="106" s="1"/>
  <c r="L70" i="106" s="1"/>
  <c r="M70" i="106" s="1"/>
  <c r="N70" i="106" s="1"/>
  <c r="O70" i="106" s="1"/>
  <c r="P70" i="106" s="1"/>
  <c r="Q70" i="106" s="1"/>
  <c r="R70" i="106" s="1"/>
  <c r="X91" i="111" l="1"/>
  <c r="Z91" i="111"/>
  <c r="U91" i="111"/>
  <c r="W91" i="111"/>
  <c r="AA91" i="111"/>
  <c r="Y91" i="111"/>
  <c r="V91" i="111"/>
  <c r="D36" i="109"/>
  <c r="C102" i="106"/>
  <c r="E35" i="109"/>
  <c r="D99" i="106"/>
  <c r="D31" i="109"/>
  <c r="C104" i="106"/>
  <c r="E38" i="109"/>
  <c r="D96" i="106"/>
  <c r="E34" i="109"/>
  <c r="D97" i="106"/>
  <c r="D37" i="109"/>
  <c r="C103" i="106"/>
  <c r="D32" i="109"/>
  <c r="D33" i="109"/>
  <c r="D98" i="106" s="1"/>
  <c r="AQ93" i="111"/>
  <c r="M88" i="111"/>
  <c r="M89" i="111"/>
  <c r="M301" i="111"/>
  <c r="M514" i="111"/>
  <c r="M90" i="111"/>
  <c r="M302" i="111"/>
  <c r="M727" i="111"/>
  <c r="M303" i="111"/>
  <c r="M515" i="111"/>
  <c r="M728" i="111"/>
  <c r="M516" i="111"/>
  <c r="H727" i="111"/>
  <c r="AH514" i="111"/>
  <c r="Z514" i="111"/>
  <c r="R514" i="111"/>
  <c r="AO514" i="111"/>
  <c r="AG514" i="111"/>
  <c r="Y514" i="111"/>
  <c r="Q514" i="111"/>
  <c r="AN514" i="111"/>
  <c r="AF514" i="111"/>
  <c r="X514" i="111"/>
  <c r="P514" i="111"/>
  <c r="AM514" i="111"/>
  <c r="AE514" i="111"/>
  <c r="W514" i="111"/>
  <c r="O514" i="111"/>
  <c r="AL514" i="111"/>
  <c r="AD514" i="111"/>
  <c r="V514" i="111"/>
  <c r="AK514" i="111"/>
  <c r="AC514" i="111"/>
  <c r="U514" i="111"/>
  <c r="AJ514" i="111"/>
  <c r="AB514" i="111"/>
  <c r="T514" i="111"/>
  <c r="AI514" i="111"/>
  <c r="AA514" i="111"/>
  <c r="S514" i="111"/>
  <c r="BL304" i="111"/>
  <c r="BD304" i="111"/>
  <c r="AV304" i="111"/>
  <c r="BS304" i="111"/>
  <c r="BK304" i="111"/>
  <c r="BC304" i="111"/>
  <c r="AU304" i="111"/>
  <c r="BR304" i="111"/>
  <c r="BJ304" i="111"/>
  <c r="BB304" i="111"/>
  <c r="AT304" i="111"/>
  <c r="BQ304" i="111"/>
  <c r="BI304" i="111"/>
  <c r="BA304" i="111"/>
  <c r="AS304" i="111"/>
  <c r="BP304" i="111"/>
  <c r="BH304" i="111"/>
  <c r="AZ304" i="111"/>
  <c r="AR304" i="111"/>
  <c r="BO304" i="111"/>
  <c r="BG304" i="111"/>
  <c r="AY304" i="111"/>
  <c r="BN304" i="111"/>
  <c r="BF304" i="111"/>
  <c r="BM304" i="111"/>
  <c r="I304" i="111"/>
  <c r="AW304" i="111"/>
  <c r="BO515" i="111"/>
  <c r="BG515" i="111"/>
  <c r="AY515" i="111"/>
  <c r="BN515" i="111"/>
  <c r="BF515" i="111"/>
  <c r="AX515" i="111"/>
  <c r="BM515" i="111"/>
  <c r="BE515" i="111"/>
  <c r="AW515" i="111"/>
  <c r="I515" i="111"/>
  <c r="BL515" i="111"/>
  <c r="BD515" i="111"/>
  <c r="AV515" i="111"/>
  <c r="BK515" i="111"/>
  <c r="BC515" i="111"/>
  <c r="BR515" i="111"/>
  <c r="BJ515" i="111"/>
  <c r="BB515" i="111"/>
  <c r="AT515" i="111"/>
  <c r="BQ515" i="111"/>
  <c r="BI515" i="111"/>
  <c r="BA515" i="111"/>
  <c r="AS515" i="111"/>
  <c r="BP515" i="111"/>
  <c r="BH515" i="111"/>
  <c r="AR515" i="111"/>
  <c r="AZ515" i="111"/>
  <c r="BQ93" i="111"/>
  <c r="BI93" i="111"/>
  <c r="BA93" i="111"/>
  <c r="AS93" i="111"/>
  <c r="BB93" i="111"/>
  <c r="BP93" i="111"/>
  <c r="BH93" i="111"/>
  <c r="AZ93" i="111"/>
  <c r="AR93" i="111"/>
  <c r="BJ93" i="111"/>
  <c r="BO93" i="111"/>
  <c r="BG93" i="111"/>
  <c r="AY93" i="111"/>
  <c r="BN93" i="111"/>
  <c r="BF93" i="111"/>
  <c r="AX93" i="111"/>
  <c r="BR93" i="111"/>
  <c r="BM93" i="111"/>
  <c r="BE93" i="111"/>
  <c r="AW93" i="111"/>
  <c r="I93" i="111"/>
  <c r="AT93" i="111"/>
  <c r="BL93" i="111"/>
  <c r="BD93" i="111"/>
  <c r="AV93" i="111"/>
  <c r="BS93" i="111"/>
  <c r="BK93" i="111"/>
  <c r="BC93" i="111"/>
  <c r="AU93" i="111"/>
  <c r="B519" i="111"/>
  <c r="J306" i="111"/>
  <c r="F306" i="111"/>
  <c r="M306" i="111"/>
  <c r="E306" i="111"/>
  <c r="L306" i="111"/>
  <c r="D306" i="111"/>
  <c r="H305" i="111"/>
  <c r="AI92" i="111"/>
  <c r="AA92" i="111"/>
  <c r="S92" i="111"/>
  <c r="AP92" i="111"/>
  <c r="AH92" i="111"/>
  <c r="Z92" i="111"/>
  <c r="R92" i="111"/>
  <c r="T92" i="111"/>
  <c r="AO92" i="111"/>
  <c r="AG92" i="111"/>
  <c r="Y92" i="111"/>
  <c r="Q92" i="111"/>
  <c r="AN92" i="111"/>
  <c r="AF92" i="111"/>
  <c r="X92" i="111"/>
  <c r="P92" i="111"/>
  <c r="AJ92" i="111"/>
  <c r="AM92" i="111"/>
  <c r="AE92" i="111"/>
  <c r="W92" i="111"/>
  <c r="O92" i="111"/>
  <c r="AL92" i="111"/>
  <c r="AD92" i="111"/>
  <c r="V92" i="111"/>
  <c r="AB92" i="111"/>
  <c r="AK92" i="111"/>
  <c r="AC92" i="111"/>
  <c r="U92" i="111"/>
  <c r="B307" i="111"/>
  <c r="F94" i="111"/>
  <c r="M94" i="111"/>
  <c r="E94" i="111"/>
  <c r="H94" i="111"/>
  <c r="L94" i="111"/>
  <c r="D94" i="111"/>
  <c r="B95" i="111"/>
  <c r="J94" i="111"/>
  <c r="G94" i="111"/>
  <c r="C120" i="111"/>
  <c r="G117" i="111"/>
  <c r="C121" i="111"/>
  <c r="F730" i="111"/>
  <c r="M730" i="111"/>
  <c r="E730" i="111"/>
  <c r="L730" i="111"/>
  <c r="D730" i="111"/>
  <c r="J730" i="111"/>
  <c r="AH725" i="111"/>
  <c r="Z725" i="111"/>
  <c r="R725" i="111"/>
  <c r="AG725" i="111"/>
  <c r="Y725" i="111"/>
  <c r="Q725" i="111"/>
  <c r="AF725" i="111"/>
  <c r="X725" i="111"/>
  <c r="P725" i="111"/>
  <c r="AE725" i="111"/>
  <c r="W725" i="111"/>
  <c r="O725" i="111"/>
  <c r="AD725" i="111"/>
  <c r="V725" i="111"/>
  <c r="AJ725" i="111"/>
  <c r="AB725" i="111"/>
  <c r="T725" i="111"/>
  <c r="AI725" i="111"/>
  <c r="AC725" i="111"/>
  <c r="AA725" i="111"/>
  <c r="U725" i="111"/>
  <c r="S725" i="111"/>
  <c r="H516" i="111"/>
  <c r="W303" i="111"/>
  <c r="O303" i="111"/>
  <c r="V303" i="111"/>
  <c r="AC303" i="111"/>
  <c r="U303" i="111"/>
  <c r="AB303" i="111"/>
  <c r="T303" i="111"/>
  <c r="AA303" i="111"/>
  <c r="S303" i="111"/>
  <c r="Z303" i="111"/>
  <c r="R303" i="111"/>
  <c r="Y303" i="111"/>
  <c r="Q303" i="111"/>
  <c r="X303" i="111"/>
  <c r="P303" i="111"/>
  <c r="G116" i="111"/>
  <c r="C119" i="111"/>
  <c r="B731" i="111"/>
  <c r="F518" i="111"/>
  <c r="M518" i="111"/>
  <c r="E518" i="111"/>
  <c r="L518" i="111"/>
  <c r="D518" i="111"/>
  <c r="J518" i="111"/>
  <c r="BG726" i="111"/>
  <c r="AY726" i="111"/>
  <c r="AX726" i="111"/>
  <c r="BM726" i="111"/>
  <c r="BE726" i="111"/>
  <c r="AW726" i="111"/>
  <c r="I726" i="111"/>
  <c r="BL726" i="111"/>
  <c r="BD726" i="111"/>
  <c r="AV726" i="111"/>
  <c r="BS726" i="111"/>
  <c r="BK726" i="111"/>
  <c r="BC726" i="111"/>
  <c r="AU726" i="111"/>
  <c r="BQ726" i="111"/>
  <c r="BI726" i="111"/>
  <c r="BA726" i="111"/>
  <c r="AS726" i="111"/>
  <c r="BH726" i="111"/>
  <c r="BB726" i="111"/>
  <c r="AZ726" i="111"/>
  <c r="AR726" i="111"/>
  <c r="BR726" i="111"/>
  <c r="BP726" i="111"/>
  <c r="BJ726" i="111"/>
  <c r="G14" i="109"/>
  <c r="F39" i="109"/>
  <c r="F100" i="106" s="1"/>
  <c r="E32" i="109" l="1"/>
  <c r="D101" i="106"/>
  <c r="E31" i="109"/>
  <c r="D104" i="106"/>
  <c r="E37" i="109"/>
  <c r="D103" i="106"/>
  <c r="F35" i="109"/>
  <c r="E99" i="106"/>
  <c r="F34" i="109"/>
  <c r="E97" i="106"/>
  <c r="E36" i="109"/>
  <c r="D102" i="106"/>
  <c r="F38" i="109"/>
  <c r="E96" i="106"/>
  <c r="E33" i="109"/>
  <c r="AI726" i="111"/>
  <c r="AA726" i="111"/>
  <c r="S726" i="111"/>
  <c r="AH726" i="111"/>
  <c r="Z726" i="111"/>
  <c r="R726" i="111"/>
  <c r="AG726" i="111"/>
  <c r="Y726" i="111"/>
  <c r="Q726" i="111"/>
  <c r="AF726" i="111"/>
  <c r="X726" i="111"/>
  <c r="P726" i="111"/>
  <c r="AE726" i="111"/>
  <c r="W726" i="111"/>
  <c r="O726" i="111"/>
  <c r="AC726" i="111"/>
  <c r="U726" i="111"/>
  <c r="AD726" i="111"/>
  <c r="AB726" i="111"/>
  <c r="V726" i="111"/>
  <c r="T726" i="111"/>
  <c r="AJ726" i="111"/>
  <c r="F731" i="111"/>
  <c r="M731" i="111"/>
  <c r="E731" i="111"/>
  <c r="L731" i="111"/>
  <c r="D731" i="111"/>
  <c r="J731" i="111"/>
  <c r="BP516" i="111"/>
  <c r="BH516" i="111"/>
  <c r="AZ516" i="111"/>
  <c r="AR516" i="111"/>
  <c r="BO516" i="111"/>
  <c r="BG516" i="111"/>
  <c r="AY516" i="111"/>
  <c r="BN516" i="111"/>
  <c r="BF516" i="111"/>
  <c r="AX516" i="111"/>
  <c r="BM516" i="111"/>
  <c r="BE516" i="111"/>
  <c r="AW516" i="111"/>
  <c r="I516" i="111"/>
  <c r="BL516" i="111"/>
  <c r="BD516" i="111"/>
  <c r="AV516" i="111"/>
  <c r="BK516" i="111"/>
  <c r="BC516" i="111"/>
  <c r="BR516" i="111"/>
  <c r="BJ516" i="111"/>
  <c r="BB516" i="111"/>
  <c r="AT516" i="111"/>
  <c r="BQ516" i="111"/>
  <c r="BI516" i="111"/>
  <c r="BA516" i="111"/>
  <c r="AS516" i="111"/>
  <c r="BS94" i="111"/>
  <c r="BK94" i="111"/>
  <c r="BC94" i="111"/>
  <c r="AU94" i="111"/>
  <c r="BR94" i="111"/>
  <c r="BJ94" i="111"/>
  <c r="BB94" i="111"/>
  <c r="AT94" i="111"/>
  <c r="AV94" i="111"/>
  <c r="BQ94" i="111"/>
  <c r="BI94" i="111"/>
  <c r="BA94" i="111"/>
  <c r="AS94" i="111"/>
  <c r="BL94" i="111"/>
  <c r="BP94" i="111"/>
  <c r="BH94" i="111"/>
  <c r="AZ94" i="111"/>
  <c r="AR94" i="111"/>
  <c r="BD94" i="111"/>
  <c r="BO94" i="111"/>
  <c r="BG94" i="111"/>
  <c r="AY94" i="111"/>
  <c r="BN94" i="111"/>
  <c r="BF94" i="111"/>
  <c r="AX94" i="111"/>
  <c r="BM94" i="111"/>
  <c r="BE94" i="111"/>
  <c r="AW94" i="111"/>
  <c r="I94" i="111"/>
  <c r="BM305" i="111"/>
  <c r="AW305" i="111"/>
  <c r="I305" i="111"/>
  <c r="BL305" i="111"/>
  <c r="BD305" i="111"/>
  <c r="AV305" i="111"/>
  <c r="BS305" i="111"/>
  <c r="BK305" i="111"/>
  <c r="BC305" i="111"/>
  <c r="AU305" i="111"/>
  <c r="BR305" i="111"/>
  <c r="BJ305" i="111"/>
  <c r="BB305" i="111"/>
  <c r="AT305" i="111"/>
  <c r="BQ305" i="111"/>
  <c r="BI305" i="111"/>
  <c r="BA305" i="111"/>
  <c r="AS305" i="111"/>
  <c r="BP305" i="111"/>
  <c r="BH305" i="111"/>
  <c r="AZ305" i="111"/>
  <c r="AR305" i="111"/>
  <c r="BO305" i="111"/>
  <c r="BG305" i="111"/>
  <c r="AY305" i="111"/>
  <c r="BN305" i="111"/>
  <c r="BF305" i="111"/>
  <c r="G119" i="111"/>
  <c r="C122" i="111"/>
  <c r="B732" i="111"/>
  <c r="F519" i="111"/>
  <c r="M519" i="111"/>
  <c r="E519" i="111"/>
  <c r="L519" i="111"/>
  <c r="D519" i="111"/>
  <c r="J519" i="111"/>
  <c r="N94" i="111"/>
  <c r="H306" i="111"/>
  <c r="AK93" i="111"/>
  <c r="AC93" i="111"/>
  <c r="U93" i="111"/>
  <c r="AJ93" i="111"/>
  <c r="AB93" i="111"/>
  <c r="T93" i="111"/>
  <c r="AI93" i="111"/>
  <c r="AA93" i="111"/>
  <c r="S93" i="111"/>
  <c r="AD93" i="111"/>
  <c r="AP93" i="111"/>
  <c r="AH93" i="111"/>
  <c r="Z93" i="111"/>
  <c r="R93" i="111"/>
  <c r="AO93" i="111"/>
  <c r="AG93" i="111"/>
  <c r="Y93" i="111"/>
  <c r="Q93" i="111"/>
  <c r="AN93" i="111"/>
  <c r="AF93" i="111"/>
  <c r="X93" i="111"/>
  <c r="P93" i="111"/>
  <c r="V93" i="111"/>
  <c r="AM93" i="111"/>
  <c r="AE93" i="111"/>
  <c r="W93" i="111"/>
  <c r="O93" i="111"/>
  <c r="AL93" i="111"/>
  <c r="H728" i="111"/>
  <c r="AI515" i="111"/>
  <c r="AA515" i="111"/>
  <c r="S515" i="111"/>
  <c r="AH515" i="111"/>
  <c r="Z515" i="111"/>
  <c r="R515" i="111"/>
  <c r="AO515" i="111"/>
  <c r="AG515" i="111"/>
  <c r="Y515" i="111"/>
  <c r="Q515" i="111"/>
  <c r="AN515" i="111"/>
  <c r="AF515" i="111"/>
  <c r="X515" i="111"/>
  <c r="P515" i="111"/>
  <c r="AM515" i="111"/>
  <c r="AE515" i="111"/>
  <c r="W515" i="111"/>
  <c r="O515" i="111"/>
  <c r="AL515" i="111"/>
  <c r="AD515" i="111"/>
  <c r="V515" i="111"/>
  <c r="AK515" i="111"/>
  <c r="AC515" i="111"/>
  <c r="U515" i="111"/>
  <c r="AJ515" i="111"/>
  <c r="AB515" i="111"/>
  <c r="T515" i="111"/>
  <c r="G120" i="111"/>
  <c r="C123" i="111"/>
  <c r="B520" i="111"/>
  <c r="J307" i="111"/>
  <c r="F307" i="111"/>
  <c r="M307" i="111"/>
  <c r="E307" i="111"/>
  <c r="L307" i="111"/>
  <c r="D307" i="111"/>
  <c r="H517" i="111"/>
  <c r="AN304" i="111"/>
  <c r="X304" i="111"/>
  <c r="P304" i="111"/>
  <c r="AM304" i="111"/>
  <c r="W304" i="111"/>
  <c r="O304" i="111"/>
  <c r="AL304" i="111"/>
  <c r="V304" i="111"/>
  <c r="AK304" i="111"/>
  <c r="U304" i="111"/>
  <c r="AJ304" i="111"/>
  <c r="T304" i="111"/>
  <c r="AI304" i="111"/>
  <c r="AA304" i="111"/>
  <c r="S304" i="111"/>
  <c r="AP304" i="111"/>
  <c r="Z304" i="111"/>
  <c r="R304" i="111"/>
  <c r="Y304" i="111"/>
  <c r="Q304" i="111"/>
  <c r="AO304" i="111"/>
  <c r="C124" i="111"/>
  <c r="B308" i="111"/>
  <c r="B96" i="111"/>
  <c r="H95" i="111"/>
  <c r="K95" i="111" s="1"/>
  <c r="K94" i="111" s="1"/>
  <c r="F95" i="111"/>
  <c r="M95" i="111"/>
  <c r="E95" i="111"/>
  <c r="N95" i="111" s="1"/>
  <c r="AQ95" i="111" s="1"/>
  <c r="L95" i="111"/>
  <c r="D95" i="111"/>
  <c r="J95" i="111"/>
  <c r="BP727" i="111"/>
  <c r="BH727" i="111"/>
  <c r="AZ727" i="111"/>
  <c r="AR727" i="111"/>
  <c r="BO727" i="111"/>
  <c r="BG727" i="111"/>
  <c r="AY727" i="111"/>
  <c r="BN727" i="111"/>
  <c r="BF727" i="111"/>
  <c r="AX727" i="111"/>
  <c r="BM727" i="111"/>
  <c r="BE727" i="111"/>
  <c r="AW727" i="111"/>
  <c r="I727" i="111"/>
  <c r="BL727" i="111"/>
  <c r="BD727" i="111"/>
  <c r="AV727" i="111"/>
  <c r="BR727" i="111"/>
  <c r="BJ727" i="111"/>
  <c r="BB727" i="111"/>
  <c r="AT727" i="111"/>
  <c r="AS727" i="111"/>
  <c r="BS727" i="111"/>
  <c r="BQ727" i="111"/>
  <c r="BK727" i="111"/>
  <c r="BI727" i="111"/>
  <c r="BC727" i="111"/>
  <c r="BA727" i="111"/>
  <c r="G39" i="109"/>
  <c r="G100" i="106" s="1"/>
  <c r="H14" i="109"/>
  <c r="G38" i="109" l="1"/>
  <c r="F96" i="106"/>
  <c r="F37" i="109"/>
  <c r="E103" i="106"/>
  <c r="E102" i="106"/>
  <c r="F36" i="109"/>
  <c r="F31" i="109"/>
  <c r="E104" i="106"/>
  <c r="G34" i="109"/>
  <c r="F97" i="106"/>
  <c r="F32" i="109"/>
  <c r="E101" i="106"/>
  <c r="G35" i="109"/>
  <c r="F99" i="106"/>
  <c r="F33" i="109"/>
  <c r="F98" i="106" s="1"/>
  <c r="AQ94" i="111"/>
  <c r="C127" i="111"/>
  <c r="BN306" i="111"/>
  <c r="BF306" i="111"/>
  <c r="BM306" i="111"/>
  <c r="AW306" i="111"/>
  <c r="I306" i="111"/>
  <c r="BL306" i="111"/>
  <c r="BD306" i="111"/>
  <c r="AV306" i="111"/>
  <c r="BS306" i="111"/>
  <c r="BK306" i="111"/>
  <c r="BC306" i="111"/>
  <c r="AU306" i="111"/>
  <c r="BR306" i="111"/>
  <c r="BJ306" i="111"/>
  <c r="BB306" i="111"/>
  <c r="AT306" i="111"/>
  <c r="BQ306" i="111"/>
  <c r="BI306" i="111"/>
  <c r="BA306" i="111"/>
  <c r="AS306" i="111"/>
  <c r="BP306" i="111"/>
  <c r="BH306" i="111"/>
  <c r="AZ306" i="111"/>
  <c r="AR306" i="111"/>
  <c r="AY306" i="111"/>
  <c r="BO306" i="111"/>
  <c r="BG306" i="111"/>
  <c r="B309" i="111"/>
  <c r="J96" i="111"/>
  <c r="B97" i="111"/>
  <c r="H96" i="111"/>
  <c r="K96" i="111" s="1"/>
  <c r="F96" i="111"/>
  <c r="L96" i="111"/>
  <c r="M96" i="111"/>
  <c r="E96" i="111"/>
  <c r="N96" i="111" s="1"/>
  <c r="D96" i="111"/>
  <c r="B733" i="111"/>
  <c r="F520" i="111"/>
  <c r="M520" i="111"/>
  <c r="E520" i="111"/>
  <c r="L520" i="111"/>
  <c r="D520" i="111"/>
  <c r="J520" i="111"/>
  <c r="G122" i="111"/>
  <c r="C125" i="111"/>
  <c r="H307" i="111"/>
  <c r="AM94" i="111"/>
  <c r="AE94" i="111"/>
  <c r="W94" i="111"/>
  <c r="O94" i="111"/>
  <c r="AN94" i="111"/>
  <c r="AL94" i="111"/>
  <c r="AD94" i="111"/>
  <c r="V94" i="111"/>
  <c r="AK94" i="111"/>
  <c r="AC94" i="111"/>
  <c r="U94" i="111"/>
  <c r="AJ94" i="111"/>
  <c r="AB94" i="111"/>
  <c r="T94" i="111"/>
  <c r="AI94" i="111"/>
  <c r="AA94" i="111"/>
  <c r="S94" i="111"/>
  <c r="P94" i="111"/>
  <c r="AP94" i="111"/>
  <c r="AH94" i="111"/>
  <c r="Z94" i="111"/>
  <c r="R94" i="111"/>
  <c r="AF94" i="111"/>
  <c r="AO94" i="111"/>
  <c r="AG94" i="111"/>
  <c r="Y94" i="111"/>
  <c r="Q94" i="111"/>
  <c r="X94" i="111"/>
  <c r="F732" i="111"/>
  <c r="M732" i="111"/>
  <c r="E732" i="111"/>
  <c r="L732" i="111"/>
  <c r="J732" i="111"/>
  <c r="D732" i="111"/>
  <c r="BM95" i="111"/>
  <c r="BE95" i="111"/>
  <c r="AW95" i="111"/>
  <c r="I95" i="111"/>
  <c r="BN95" i="111"/>
  <c r="BL95" i="111"/>
  <c r="BD95" i="111"/>
  <c r="AV95" i="111"/>
  <c r="BS95" i="111"/>
  <c r="BK95" i="111"/>
  <c r="BC95" i="111"/>
  <c r="AU95" i="111"/>
  <c r="AX95" i="111"/>
  <c r="BR95" i="111"/>
  <c r="BJ95" i="111"/>
  <c r="BB95" i="111"/>
  <c r="AT95" i="111"/>
  <c r="BQ95" i="111"/>
  <c r="BI95" i="111"/>
  <c r="BA95" i="111"/>
  <c r="AS95" i="111"/>
  <c r="BF95" i="111"/>
  <c r="BP95" i="111"/>
  <c r="BH95" i="111"/>
  <c r="AZ95" i="111"/>
  <c r="AR95" i="111"/>
  <c r="BO95" i="111"/>
  <c r="BG95" i="111"/>
  <c r="AY95" i="111"/>
  <c r="B521" i="111"/>
  <c r="L308" i="111"/>
  <c r="D308" i="111"/>
  <c r="J308" i="111"/>
  <c r="F308" i="111"/>
  <c r="M308" i="111"/>
  <c r="E308" i="111"/>
  <c r="BQ517" i="111"/>
  <c r="BI517" i="111"/>
  <c r="BA517" i="111"/>
  <c r="AS517" i="111"/>
  <c r="BP517" i="111"/>
  <c r="BH517" i="111"/>
  <c r="AZ517" i="111"/>
  <c r="AR517" i="111"/>
  <c r="BO517" i="111"/>
  <c r="BG517" i="111"/>
  <c r="AY517" i="111"/>
  <c r="BN517" i="111"/>
  <c r="BF517" i="111"/>
  <c r="BM517" i="111"/>
  <c r="BE517" i="111"/>
  <c r="AW517" i="111"/>
  <c r="I517" i="111"/>
  <c r="BD517" i="111"/>
  <c r="AV517" i="111"/>
  <c r="BS517" i="111"/>
  <c r="BK517" i="111"/>
  <c r="BC517" i="111"/>
  <c r="AU517" i="111"/>
  <c r="BJ517" i="111"/>
  <c r="BB517" i="111"/>
  <c r="AT517" i="111"/>
  <c r="BR517" i="111"/>
  <c r="BQ728" i="111"/>
  <c r="BI728" i="111"/>
  <c r="BA728" i="111"/>
  <c r="AS728" i="111"/>
  <c r="BP728" i="111"/>
  <c r="BH728" i="111"/>
  <c r="AZ728" i="111"/>
  <c r="AR728" i="111"/>
  <c r="BO728" i="111"/>
  <c r="BG728" i="111"/>
  <c r="AY728" i="111"/>
  <c r="BN728" i="111"/>
  <c r="BF728" i="111"/>
  <c r="AX728" i="111"/>
  <c r="BM728" i="111"/>
  <c r="BE728" i="111"/>
  <c r="AW728" i="111"/>
  <c r="I728" i="111"/>
  <c r="BS728" i="111"/>
  <c r="BK728" i="111"/>
  <c r="BC728" i="111"/>
  <c r="BR728" i="111"/>
  <c r="BL728" i="111"/>
  <c r="BJ728" i="111"/>
  <c r="BD728" i="111"/>
  <c r="BB728" i="111"/>
  <c r="AV728" i="111"/>
  <c r="AT728" i="111"/>
  <c r="G123" i="111"/>
  <c r="C126" i="111"/>
  <c r="H729" i="111"/>
  <c r="AJ516" i="111"/>
  <c r="AB516" i="111"/>
  <c r="T516" i="111"/>
  <c r="AI516" i="111"/>
  <c r="AA516" i="111"/>
  <c r="S516" i="111"/>
  <c r="AH516" i="111"/>
  <c r="Z516" i="111"/>
  <c r="R516" i="111"/>
  <c r="AO516" i="111"/>
  <c r="AG516" i="111"/>
  <c r="Y516" i="111"/>
  <c r="Q516" i="111"/>
  <c r="AN516" i="111"/>
  <c r="AF516" i="111"/>
  <c r="X516" i="111"/>
  <c r="P516" i="111"/>
  <c r="AM516" i="111"/>
  <c r="AE516" i="111"/>
  <c r="W516" i="111"/>
  <c r="O516" i="111"/>
  <c r="AL516" i="111"/>
  <c r="AD516" i="111"/>
  <c r="V516" i="111"/>
  <c r="U516" i="111"/>
  <c r="AK516" i="111"/>
  <c r="AC516" i="111"/>
  <c r="AJ727" i="111"/>
  <c r="AB727" i="111"/>
  <c r="T727" i="111"/>
  <c r="AI727" i="111"/>
  <c r="AA727" i="111"/>
  <c r="S727" i="111"/>
  <c r="AP727" i="111"/>
  <c r="AH727" i="111"/>
  <c r="Z727" i="111"/>
  <c r="R727" i="111"/>
  <c r="AO727" i="111"/>
  <c r="AG727" i="111"/>
  <c r="Y727" i="111"/>
  <c r="Q727" i="111"/>
  <c r="AN727" i="111"/>
  <c r="AF727" i="111"/>
  <c r="X727" i="111"/>
  <c r="P727" i="111"/>
  <c r="AL727" i="111"/>
  <c r="AD727" i="111"/>
  <c r="V727" i="111"/>
  <c r="U727" i="111"/>
  <c r="O727" i="111"/>
  <c r="AM727" i="111"/>
  <c r="AK727" i="111"/>
  <c r="AE727" i="111"/>
  <c r="AC727" i="111"/>
  <c r="W727" i="111"/>
  <c r="H518" i="111"/>
  <c r="AO305" i="111"/>
  <c r="Y305" i="111"/>
  <c r="Q305" i="111"/>
  <c r="AN305" i="111"/>
  <c r="X305" i="111"/>
  <c r="P305" i="111"/>
  <c r="AM305" i="111"/>
  <c r="W305" i="111"/>
  <c r="O305" i="111"/>
  <c r="AL305" i="111"/>
  <c r="V305" i="111"/>
  <c r="AK305" i="111"/>
  <c r="U305" i="111"/>
  <c r="AJ305" i="111"/>
  <c r="T305" i="111"/>
  <c r="AI305" i="111"/>
  <c r="AA305" i="111"/>
  <c r="S305" i="111"/>
  <c r="AP305" i="111"/>
  <c r="Z305" i="111"/>
  <c r="R305" i="111"/>
  <c r="H39" i="109"/>
  <c r="H100" i="106" s="1"/>
  <c r="I14" i="109"/>
  <c r="G31" i="109" l="1"/>
  <c r="F104" i="106"/>
  <c r="H35" i="109"/>
  <c r="G99" i="106"/>
  <c r="F102" i="106"/>
  <c r="G36" i="109"/>
  <c r="G32" i="109"/>
  <c r="F101" i="106"/>
  <c r="G37" i="109"/>
  <c r="F103" i="106"/>
  <c r="H34" i="109"/>
  <c r="G97" i="106"/>
  <c r="H38" i="109"/>
  <c r="G96" i="106"/>
  <c r="G33" i="109"/>
  <c r="G98" i="106" s="1"/>
  <c r="AQ96" i="111"/>
  <c r="H730" i="111"/>
  <c r="AC517" i="111"/>
  <c r="U517" i="111"/>
  <c r="AB517" i="111"/>
  <c r="T517" i="111"/>
  <c r="AA517" i="111"/>
  <c r="S517" i="111"/>
  <c r="AP517" i="111"/>
  <c r="AH517" i="111"/>
  <c r="Z517" i="111"/>
  <c r="R517" i="111"/>
  <c r="AG517" i="111"/>
  <c r="Y517" i="111"/>
  <c r="Q517" i="111"/>
  <c r="AF517" i="111"/>
  <c r="X517" i="111"/>
  <c r="P517" i="111"/>
  <c r="AE517" i="111"/>
  <c r="W517" i="111"/>
  <c r="O517" i="111"/>
  <c r="V517" i="111"/>
  <c r="AD517" i="111"/>
  <c r="B734" i="111"/>
  <c r="F521" i="111"/>
  <c r="M521" i="111"/>
  <c r="E521" i="111"/>
  <c r="L521" i="111"/>
  <c r="D521" i="111"/>
  <c r="J521" i="111"/>
  <c r="BO307" i="111"/>
  <c r="BG307" i="111"/>
  <c r="AY307" i="111"/>
  <c r="BN307" i="111"/>
  <c r="BF307" i="111"/>
  <c r="AX307" i="111"/>
  <c r="BM307" i="111"/>
  <c r="BE307" i="111"/>
  <c r="AW307" i="111"/>
  <c r="I307" i="111"/>
  <c r="BL307" i="111"/>
  <c r="BD307" i="111"/>
  <c r="AV307" i="111"/>
  <c r="BS307" i="111"/>
  <c r="BK307" i="111"/>
  <c r="BC307" i="111"/>
  <c r="AU307" i="111"/>
  <c r="BR307" i="111"/>
  <c r="BJ307" i="111"/>
  <c r="BB307" i="111"/>
  <c r="AT307" i="111"/>
  <c r="BQ307" i="111"/>
  <c r="BI307" i="111"/>
  <c r="BA307" i="111"/>
  <c r="AS307" i="111"/>
  <c r="BP307" i="111"/>
  <c r="BH307" i="111"/>
  <c r="AZ307" i="111"/>
  <c r="AR307" i="111"/>
  <c r="BO96" i="111"/>
  <c r="BG96" i="111"/>
  <c r="AY96" i="111"/>
  <c r="AZ96" i="111"/>
  <c r="BN96" i="111"/>
  <c r="BF96" i="111"/>
  <c r="AX96" i="111"/>
  <c r="BM96" i="111"/>
  <c r="BE96" i="111"/>
  <c r="AW96" i="111"/>
  <c r="I96" i="111"/>
  <c r="BP96" i="111"/>
  <c r="BL96" i="111"/>
  <c r="BD96" i="111"/>
  <c r="AV96" i="111"/>
  <c r="BS96" i="111"/>
  <c r="BK96" i="111"/>
  <c r="BC96" i="111"/>
  <c r="AU96" i="111"/>
  <c r="AR96" i="111"/>
  <c r="BR96" i="111"/>
  <c r="BJ96" i="111"/>
  <c r="BB96" i="111"/>
  <c r="AT96" i="111"/>
  <c r="BQ96" i="111"/>
  <c r="BI96" i="111"/>
  <c r="BA96" i="111"/>
  <c r="AS96" i="111"/>
  <c r="BH96" i="111"/>
  <c r="BR518" i="111"/>
  <c r="BJ518" i="111"/>
  <c r="BB518" i="111"/>
  <c r="AT518" i="111"/>
  <c r="BQ518" i="111"/>
  <c r="BI518" i="111"/>
  <c r="BA518" i="111"/>
  <c r="AS518" i="111"/>
  <c r="BP518" i="111"/>
  <c r="BH518" i="111"/>
  <c r="AZ518" i="111"/>
  <c r="AR518" i="111"/>
  <c r="BO518" i="111"/>
  <c r="BG518" i="111"/>
  <c r="AY518" i="111"/>
  <c r="BN518" i="111"/>
  <c r="BF518" i="111"/>
  <c r="BM518" i="111"/>
  <c r="BE518" i="111"/>
  <c r="AW518" i="111"/>
  <c r="I518" i="111"/>
  <c r="BD518" i="111"/>
  <c r="AV518" i="111"/>
  <c r="AU518" i="111"/>
  <c r="BK518" i="111"/>
  <c r="BS518" i="111"/>
  <c r="BC518" i="111"/>
  <c r="B310" i="111"/>
  <c r="M97" i="111"/>
  <c r="E97" i="111"/>
  <c r="L97" i="111"/>
  <c r="D97" i="111"/>
  <c r="F97" i="111"/>
  <c r="J97" i="111"/>
  <c r="B98" i="111"/>
  <c r="H97" i="111"/>
  <c r="G97" i="111"/>
  <c r="C130" i="111"/>
  <c r="BR729" i="111"/>
  <c r="BJ729" i="111"/>
  <c r="BB729" i="111"/>
  <c r="AT729" i="111"/>
  <c r="BQ729" i="111"/>
  <c r="BI729" i="111"/>
  <c r="BA729" i="111"/>
  <c r="AS729" i="111"/>
  <c r="BP729" i="111"/>
  <c r="BH729" i="111"/>
  <c r="AZ729" i="111"/>
  <c r="AR729" i="111"/>
  <c r="BO729" i="111"/>
  <c r="BG729" i="111"/>
  <c r="AY729" i="111"/>
  <c r="BN729" i="111"/>
  <c r="BF729" i="111"/>
  <c r="AX729" i="111"/>
  <c r="BL729" i="111"/>
  <c r="BD729" i="111"/>
  <c r="AV729" i="111"/>
  <c r="BE729" i="111"/>
  <c r="BC729" i="111"/>
  <c r="AW729" i="111"/>
  <c r="BS729" i="111"/>
  <c r="I729" i="111"/>
  <c r="BM729" i="111"/>
  <c r="BK729" i="111"/>
  <c r="AK728" i="111"/>
  <c r="AC728" i="111"/>
  <c r="U728" i="111"/>
  <c r="AJ728" i="111"/>
  <c r="AB728" i="111"/>
  <c r="T728" i="111"/>
  <c r="AI728" i="111"/>
  <c r="AA728" i="111"/>
  <c r="S728" i="111"/>
  <c r="AP728" i="111"/>
  <c r="AH728" i="111"/>
  <c r="Z728" i="111"/>
  <c r="R728" i="111"/>
  <c r="AO728" i="111"/>
  <c r="AG728" i="111"/>
  <c r="Y728" i="111"/>
  <c r="Q728" i="111"/>
  <c r="AM728" i="111"/>
  <c r="AE728" i="111"/>
  <c r="W728" i="111"/>
  <c r="O728" i="111"/>
  <c r="AN728" i="111"/>
  <c r="AL728" i="111"/>
  <c r="AF728" i="111"/>
  <c r="AD728" i="111"/>
  <c r="X728" i="111"/>
  <c r="V728" i="111"/>
  <c r="P728" i="111"/>
  <c r="H308" i="111"/>
  <c r="AO95" i="111"/>
  <c r="AG95" i="111"/>
  <c r="Y95" i="111"/>
  <c r="Q95" i="111"/>
  <c r="R95" i="111"/>
  <c r="AN95" i="111"/>
  <c r="AF95" i="111"/>
  <c r="X95" i="111"/>
  <c r="P95" i="111"/>
  <c r="AH95" i="111"/>
  <c r="AM95" i="111"/>
  <c r="AE95" i="111"/>
  <c r="W95" i="111"/>
  <c r="O95" i="111"/>
  <c r="AL95" i="111"/>
  <c r="AD95" i="111"/>
  <c r="V95" i="111"/>
  <c r="AP95" i="111"/>
  <c r="AK95" i="111"/>
  <c r="AC95" i="111"/>
  <c r="U95" i="111"/>
  <c r="AJ95" i="111"/>
  <c r="AB95" i="111"/>
  <c r="T95" i="111"/>
  <c r="Z95" i="111"/>
  <c r="AI95" i="111"/>
  <c r="AA95" i="111"/>
  <c r="S95" i="111"/>
  <c r="C128" i="111"/>
  <c r="G125" i="111"/>
  <c r="J733" i="111"/>
  <c r="F733" i="111"/>
  <c r="L733" i="111"/>
  <c r="D733" i="111"/>
  <c r="M733" i="111"/>
  <c r="E733" i="111"/>
  <c r="H519" i="111"/>
  <c r="AP306" i="111"/>
  <c r="Z306" i="111"/>
  <c r="R306" i="111"/>
  <c r="AO306" i="111"/>
  <c r="Y306" i="111"/>
  <c r="Q306" i="111"/>
  <c r="AN306" i="111"/>
  <c r="X306" i="111"/>
  <c r="P306" i="111"/>
  <c r="AM306" i="111"/>
  <c r="W306" i="111"/>
  <c r="O306" i="111"/>
  <c r="AL306" i="111"/>
  <c r="V306" i="111"/>
  <c r="AK306" i="111"/>
  <c r="U306" i="111"/>
  <c r="AJ306" i="111"/>
  <c r="T306" i="111"/>
  <c r="AI306" i="111"/>
  <c r="AA306" i="111"/>
  <c r="S306" i="111"/>
  <c r="G126" i="111"/>
  <c r="C129" i="111"/>
  <c r="B522" i="111"/>
  <c r="M309" i="111"/>
  <c r="E309" i="111"/>
  <c r="L309" i="111"/>
  <c r="D309" i="111"/>
  <c r="J309" i="111"/>
  <c r="F309" i="111"/>
  <c r="J14" i="109"/>
  <c r="I39" i="109"/>
  <c r="I100" i="106" s="1"/>
  <c r="D66" i="106"/>
  <c r="E66" i="106" s="1"/>
  <c r="F66" i="106" s="1"/>
  <c r="G66" i="106" s="1"/>
  <c r="H66" i="106" s="1"/>
  <c r="I66" i="106" s="1"/>
  <c r="J66" i="106" s="1"/>
  <c r="K66" i="106" s="1"/>
  <c r="L66" i="106" s="1"/>
  <c r="M66" i="106" s="1"/>
  <c r="N66" i="106" s="1"/>
  <c r="O66" i="106" s="1"/>
  <c r="P66" i="106" s="1"/>
  <c r="Q66" i="106" s="1"/>
  <c r="R66" i="106" s="1"/>
  <c r="D65" i="106"/>
  <c r="E65" i="106" s="1"/>
  <c r="F65" i="106" s="1"/>
  <c r="G65" i="106" s="1"/>
  <c r="H65" i="106" s="1"/>
  <c r="I65" i="106" s="1"/>
  <c r="J65" i="106" s="1"/>
  <c r="K65" i="106" s="1"/>
  <c r="L65" i="106" s="1"/>
  <c r="M65" i="106" s="1"/>
  <c r="N65" i="106" s="1"/>
  <c r="O65" i="106" s="1"/>
  <c r="P65" i="106" s="1"/>
  <c r="Q65" i="106" s="1"/>
  <c r="R65" i="106" s="1"/>
  <c r="D64" i="106"/>
  <c r="E64" i="106" s="1"/>
  <c r="F64" i="106" s="1"/>
  <c r="G64" i="106" s="1"/>
  <c r="H64" i="106" s="1"/>
  <c r="I64" i="106" s="1"/>
  <c r="J64" i="106" s="1"/>
  <c r="K64" i="106" s="1"/>
  <c r="L64" i="106" s="1"/>
  <c r="M64" i="106" s="1"/>
  <c r="N64" i="106" s="1"/>
  <c r="O64" i="106" s="1"/>
  <c r="P64" i="106" s="1"/>
  <c r="Q64" i="106" s="1"/>
  <c r="R64" i="106" s="1"/>
  <c r="D63" i="106"/>
  <c r="E63" i="106" s="1"/>
  <c r="F63" i="106" s="1"/>
  <c r="G63" i="106" s="1"/>
  <c r="H63" i="106" s="1"/>
  <c r="I63" i="106" s="1"/>
  <c r="J63" i="106" s="1"/>
  <c r="K63" i="106" s="1"/>
  <c r="L63" i="106" s="1"/>
  <c r="M63" i="106" s="1"/>
  <c r="N63" i="106" s="1"/>
  <c r="O63" i="106" s="1"/>
  <c r="P63" i="106" s="1"/>
  <c r="Q63" i="106" s="1"/>
  <c r="R63" i="106" s="1"/>
  <c r="D62" i="106"/>
  <c r="E62" i="106" s="1"/>
  <c r="F62" i="106" s="1"/>
  <c r="G62" i="106" s="1"/>
  <c r="H62" i="106" s="1"/>
  <c r="I62" i="106" s="1"/>
  <c r="J62" i="106" s="1"/>
  <c r="K62" i="106" s="1"/>
  <c r="L62" i="106" s="1"/>
  <c r="M62" i="106" s="1"/>
  <c r="N62" i="106" s="1"/>
  <c r="O62" i="106" s="1"/>
  <c r="P62" i="106" s="1"/>
  <c r="Q62" i="106" s="1"/>
  <c r="R62" i="106" s="1"/>
  <c r="D61" i="106"/>
  <c r="E61" i="106" s="1"/>
  <c r="F61" i="106" s="1"/>
  <c r="G61" i="106" s="1"/>
  <c r="H61" i="106" s="1"/>
  <c r="I61" i="106" s="1"/>
  <c r="J61" i="106" s="1"/>
  <c r="K61" i="106" s="1"/>
  <c r="L61" i="106" s="1"/>
  <c r="M61" i="106" s="1"/>
  <c r="N61" i="106" s="1"/>
  <c r="O61" i="106" s="1"/>
  <c r="P61" i="106" s="1"/>
  <c r="Q61" i="106" s="1"/>
  <c r="R61" i="106" s="1"/>
  <c r="D60" i="106"/>
  <c r="E60" i="106" s="1"/>
  <c r="F60" i="106" s="1"/>
  <c r="G60" i="106" s="1"/>
  <c r="H60" i="106" s="1"/>
  <c r="I60" i="106" s="1"/>
  <c r="J60" i="106" s="1"/>
  <c r="K60" i="106" s="1"/>
  <c r="L60" i="106" s="1"/>
  <c r="M60" i="106" s="1"/>
  <c r="N60" i="106" s="1"/>
  <c r="O60" i="106" s="1"/>
  <c r="P60" i="106" s="1"/>
  <c r="Q60" i="106" s="1"/>
  <c r="R60" i="106" s="1"/>
  <c r="D59" i="106"/>
  <c r="E59" i="106" s="1"/>
  <c r="F59" i="106" s="1"/>
  <c r="G59" i="106" s="1"/>
  <c r="H59" i="106" s="1"/>
  <c r="I59" i="106" s="1"/>
  <c r="J59" i="106" s="1"/>
  <c r="K59" i="106" s="1"/>
  <c r="L59" i="106" s="1"/>
  <c r="M59" i="106" s="1"/>
  <c r="N59" i="106" s="1"/>
  <c r="O59" i="106" s="1"/>
  <c r="P59" i="106" s="1"/>
  <c r="Q59" i="106" s="1"/>
  <c r="R59" i="106" s="1"/>
  <c r="D58" i="106"/>
  <c r="E58" i="106" s="1"/>
  <c r="F58" i="106" s="1"/>
  <c r="G58" i="106" s="1"/>
  <c r="H58" i="106" s="1"/>
  <c r="I58" i="106" s="1"/>
  <c r="J58" i="106" s="1"/>
  <c r="K58" i="106" s="1"/>
  <c r="L58" i="106" s="1"/>
  <c r="M58" i="106" s="1"/>
  <c r="N58" i="106" s="1"/>
  <c r="O58" i="106" s="1"/>
  <c r="P58" i="106" s="1"/>
  <c r="Q58" i="106" s="1"/>
  <c r="R58" i="106" s="1"/>
  <c r="D57" i="106"/>
  <c r="E57" i="106" s="1"/>
  <c r="F57" i="106" s="1"/>
  <c r="G57" i="106" s="1"/>
  <c r="H57" i="106" s="1"/>
  <c r="I57" i="106" s="1"/>
  <c r="J57" i="106" s="1"/>
  <c r="K57" i="106" s="1"/>
  <c r="L57" i="106" s="1"/>
  <c r="M57" i="106" s="1"/>
  <c r="N57" i="106" s="1"/>
  <c r="O57" i="106" s="1"/>
  <c r="P57" i="106" s="1"/>
  <c r="Q57" i="106" s="1"/>
  <c r="R57" i="106" s="1"/>
  <c r="D56" i="106"/>
  <c r="E56" i="106" s="1"/>
  <c r="F56" i="106" s="1"/>
  <c r="G56" i="106" s="1"/>
  <c r="H56" i="106" s="1"/>
  <c r="I56" i="106" s="1"/>
  <c r="J56" i="106" s="1"/>
  <c r="K56" i="106" s="1"/>
  <c r="L56" i="106" s="1"/>
  <c r="M56" i="106" s="1"/>
  <c r="N56" i="106" s="1"/>
  <c r="O56" i="106" s="1"/>
  <c r="P56" i="106" s="1"/>
  <c r="Q56" i="106" s="1"/>
  <c r="R56" i="106" s="1"/>
  <c r="D55" i="106"/>
  <c r="E55" i="106" s="1"/>
  <c r="F55" i="106" s="1"/>
  <c r="G55" i="106" s="1"/>
  <c r="H55" i="106" s="1"/>
  <c r="I55" i="106" s="1"/>
  <c r="J55" i="106" s="1"/>
  <c r="K55" i="106" s="1"/>
  <c r="L55" i="106" s="1"/>
  <c r="M55" i="106" s="1"/>
  <c r="N55" i="106" s="1"/>
  <c r="O55" i="106" s="1"/>
  <c r="P55" i="106" s="1"/>
  <c r="Q55" i="106" s="1"/>
  <c r="R55" i="106" s="1"/>
  <c r="D54" i="106"/>
  <c r="E54" i="106" s="1"/>
  <c r="F54" i="106" s="1"/>
  <c r="G54" i="106" s="1"/>
  <c r="H54" i="106" s="1"/>
  <c r="I54" i="106" s="1"/>
  <c r="J54" i="106" s="1"/>
  <c r="K54" i="106" s="1"/>
  <c r="L54" i="106" s="1"/>
  <c r="M54" i="106" s="1"/>
  <c r="N54" i="106" s="1"/>
  <c r="O54" i="106" s="1"/>
  <c r="P54" i="106" s="1"/>
  <c r="Q54" i="106" s="1"/>
  <c r="R54" i="106" s="1"/>
  <c r="D53" i="106"/>
  <c r="E53" i="106" s="1"/>
  <c r="F53" i="106" s="1"/>
  <c r="G53" i="106" s="1"/>
  <c r="H53" i="106" s="1"/>
  <c r="I53" i="106" s="1"/>
  <c r="J53" i="106" s="1"/>
  <c r="K53" i="106" s="1"/>
  <c r="L53" i="106" s="1"/>
  <c r="M53" i="106" s="1"/>
  <c r="N53" i="106" s="1"/>
  <c r="O53" i="106" s="1"/>
  <c r="P53" i="106" s="1"/>
  <c r="Q53" i="106" s="1"/>
  <c r="R53" i="106" s="1"/>
  <c r="D52" i="106"/>
  <c r="E52" i="106" s="1"/>
  <c r="F52" i="106" s="1"/>
  <c r="G52" i="106" s="1"/>
  <c r="H52" i="106" s="1"/>
  <c r="I52" i="106" s="1"/>
  <c r="J52" i="106" s="1"/>
  <c r="K52" i="106" s="1"/>
  <c r="L52" i="106" s="1"/>
  <c r="M52" i="106" s="1"/>
  <c r="N52" i="106" s="1"/>
  <c r="O52" i="106" s="1"/>
  <c r="P52" i="106" s="1"/>
  <c r="Q52" i="106" s="1"/>
  <c r="R52" i="106" s="1"/>
  <c r="D51" i="106"/>
  <c r="E51" i="106" s="1"/>
  <c r="F51" i="106" s="1"/>
  <c r="G51" i="106" s="1"/>
  <c r="H51" i="106" s="1"/>
  <c r="I51" i="106" s="1"/>
  <c r="J51" i="106" s="1"/>
  <c r="K51" i="106" s="1"/>
  <c r="L51" i="106" s="1"/>
  <c r="M51" i="106" s="1"/>
  <c r="N51" i="106" s="1"/>
  <c r="O51" i="106" s="1"/>
  <c r="P51" i="106" s="1"/>
  <c r="Q51" i="106" s="1"/>
  <c r="R51" i="106" s="1"/>
  <c r="D50" i="106"/>
  <c r="E50" i="106" s="1"/>
  <c r="F50" i="106" s="1"/>
  <c r="G50" i="106" s="1"/>
  <c r="H50" i="106" s="1"/>
  <c r="I50" i="106" s="1"/>
  <c r="J50" i="106" s="1"/>
  <c r="K50" i="106" s="1"/>
  <c r="L50" i="106" s="1"/>
  <c r="M50" i="106" s="1"/>
  <c r="N50" i="106" s="1"/>
  <c r="O50" i="106" s="1"/>
  <c r="P50" i="106" s="1"/>
  <c r="Q50" i="106" s="1"/>
  <c r="R50" i="106" s="1"/>
  <c r="D49" i="106"/>
  <c r="E49" i="106" s="1"/>
  <c r="F49" i="106" s="1"/>
  <c r="G49" i="106" s="1"/>
  <c r="H49" i="106" s="1"/>
  <c r="I49" i="106" s="1"/>
  <c r="J49" i="106" s="1"/>
  <c r="K49" i="106" s="1"/>
  <c r="L49" i="106" s="1"/>
  <c r="M49" i="106" s="1"/>
  <c r="N49" i="106" s="1"/>
  <c r="O49" i="106" s="1"/>
  <c r="P49" i="106" s="1"/>
  <c r="Q49" i="106" s="1"/>
  <c r="R49" i="106" s="1"/>
  <c r="D48" i="106"/>
  <c r="E48" i="106" s="1"/>
  <c r="F48" i="106" s="1"/>
  <c r="G48" i="106" s="1"/>
  <c r="H48" i="106" s="1"/>
  <c r="I48" i="106" s="1"/>
  <c r="J48" i="106" s="1"/>
  <c r="K48" i="106" s="1"/>
  <c r="L48" i="106" s="1"/>
  <c r="M48" i="106" s="1"/>
  <c r="N48" i="106" s="1"/>
  <c r="O48" i="106" s="1"/>
  <c r="P48" i="106" s="1"/>
  <c r="Q48" i="106" s="1"/>
  <c r="R48" i="106" s="1"/>
  <c r="D47" i="106"/>
  <c r="E47" i="106" s="1"/>
  <c r="F47" i="106" s="1"/>
  <c r="G47" i="106" s="1"/>
  <c r="H47" i="106" s="1"/>
  <c r="I47" i="106" s="1"/>
  <c r="J47" i="106" s="1"/>
  <c r="K47" i="106" s="1"/>
  <c r="L47" i="106" s="1"/>
  <c r="M47" i="106" s="1"/>
  <c r="N47" i="106" s="1"/>
  <c r="O47" i="106" s="1"/>
  <c r="P47" i="106" s="1"/>
  <c r="Q47" i="106" s="1"/>
  <c r="R47" i="106" s="1"/>
  <c r="D46" i="106"/>
  <c r="E46" i="106" s="1"/>
  <c r="F46" i="106" s="1"/>
  <c r="G46" i="106" s="1"/>
  <c r="H46" i="106" s="1"/>
  <c r="I46" i="106" s="1"/>
  <c r="J46" i="106" s="1"/>
  <c r="K46" i="106" s="1"/>
  <c r="L46" i="106" s="1"/>
  <c r="M46" i="106" s="1"/>
  <c r="N46" i="106" s="1"/>
  <c r="O46" i="106" s="1"/>
  <c r="P46" i="106" s="1"/>
  <c r="Q46" i="106" s="1"/>
  <c r="R46" i="106" s="1"/>
  <c r="D45" i="106"/>
  <c r="E45" i="106" s="1"/>
  <c r="F45" i="106" s="1"/>
  <c r="G45" i="106" s="1"/>
  <c r="H45" i="106" s="1"/>
  <c r="I45" i="106" s="1"/>
  <c r="J45" i="106" s="1"/>
  <c r="K45" i="106" s="1"/>
  <c r="L45" i="106" s="1"/>
  <c r="M45" i="106" s="1"/>
  <c r="N45" i="106" s="1"/>
  <c r="O45" i="106" s="1"/>
  <c r="P45" i="106" s="1"/>
  <c r="Q45" i="106" s="1"/>
  <c r="R45" i="106" s="1"/>
  <c r="D44" i="106"/>
  <c r="E44" i="106" s="1"/>
  <c r="F44" i="106" s="1"/>
  <c r="G44" i="106" s="1"/>
  <c r="H44" i="106" s="1"/>
  <c r="I44" i="106" s="1"/>
  <c r="J44" i="106" s="1"/>
  <c r="K44" i="106" s="1"/>
  <c r="L44" i="106" s="1"/>
  <c r="M44" i="106" s="1"/>
  <c r="N44" i="106" s="1"/>
  <c r="O44" i="106" s="1"/>
  <c r="P44" i="106" s="1"/>
  <c r="Q44" i="106" s="1"/>
  <c r="R44" i="106" s="1"/>
  <c r="D43" i="106"/>
  <c r="E43" i="106" s="1"/>
  <c r="F43" i="106" s="1"/>
  <c r="G43" i="106" s="1"/>
  <c r="H43" i="106" s="1"/>
  <c r="I43" i="106" s="1"/>
  <c r="J43" i="106" s="1"/>
  <c r="K43" i="106" s="1"/>
  <c r="L43" i="106" s="1"/>
  <c r="M43" i="106" s="1"/>
  <c r="N43" i="106" s="1"/>
  <c r="O43" i="106" s="1"/>
  <c r="P43" i="106" s="1"/>
  <c r="Q43" i="106" s="1"/>
  <c r="R43" i="106" s="1"/>
  <c r="D42" i="106"/>
  <c r="E42" i="106" s="1"/>
  <c r="F42" i="106" s="1"/>
  <c r="G42" i="106" s="1"/>
  <c r="H42" i="106" s="1"/>
  <c r="I42" i="106" s="1"/>
  <c r="J42" i="106" s="1"/>
  <c r="K42" i="106" s="1"/>
  <c r="L42" i="106" s="1"/>
  <c r="M42" i="106" s="1"/>
  <c r="N42" i="106" s="1"/>
  <c r="O42" i="106" s="1"/>
  <c r="P42" i="106" s="1"/>
  <c r="Q42" i="106" s="1"/>
  <c r="R42" i="106" s="1"/>
  <c r="D41" i="106"/>
  <c r="E41" i="106" s="1"/>
  <c r="F41" i="106" s="1"/>
  <c r="G41" i="106" s="1"/>
  <c r="H41" i="106" s="1"/>
  <c r="I41" i="106" s="1"/>
  <c r="J41" i="106" s="1"/>
  <c r="K41" i="106" s="1"/>
  <c r="L41" i="106" s="1"/>
  <c r="M41" i="106" s="1"/>
  <c r="N41" i="106" s="1"/>
  <c r="O41" i="106" s="1"/>
  <c r="P41" i="106" s="1"/>
  <c r="Q41" i="106" s="1"/>
  <c r="R41" i="106" s="1"/>
  <c r="D40" i="106"/>
  <c r="E40" i="106" s="1"/>
  <c r="F40" i="106" s="1"/>
  <c r="G40" i="106" s="1"/>
  <c r="H40" i="106" s="1"/>
  <c r="I40" i="106" s="1"/>
  <c r="J40" i="106" s="1"/>
  <c r="K40" i="106" s="1"/>
  <c r="L40" i="106" s="1"/>
  <c r="M40" i="106" s="1"/>
  <c r="N40" i="106" s="1"/>
  <c r="O40" i="106" s="1"/>
  <c r="P40" i="106" s="1"/>
  <c r="Q40" i="106" s="1"/>
  <c r="R40" i="106" s="1"/>
  <c r="D39" i="106"/>
  <c r="E39" i="106" s="1"/>
  <c r="F39" i="106" s="1"/>
  <c r="G39" i="106" s="1"/>
  <c r="H39" i="106" s="1"/>
  <c r="I39" i="106" s="1"/>
  <c r="J39" i="106" s="1"/>
  <c r="K39" i="106" s="1"/>
  <c r="L39" i="106" s="1"/>
  <c r="M39" i="106" s="1"/>
  <c r="N39" i="106" s="1"/>
  <c r="O39" i="106" s="1"/>
  <c r="P39" i="106" s="1"/>
  <c r="Q39" i="106" s="1"/>
  <c r="R39" i="106" s="1"/>
  <c r="D38" i="106"/>
  <c r="E38" i="106" s="1"/>
  <c r="F38" i="106" s="1"/>
  <c r="G38" i="106" s="1"/>
  <c r="H38" i="106" s="1"/>
  <c r="I38" i="106" s="1"/>
  <c r="J38" i="106" s="1"/>
  <c r="K38" i="106" s="1"/>
  <c r="L38" i="106" s="1"/>
  <c r="M38" i="106" s="1"/>
  <c r="N38" i="106" s="1"/>
  <c r="O38" i="106" s="1"/>
  <c r="P38" i="106" s="1"/>
  <c r="Q38" i="106" s="1"/>
  <c r="R38" i="106" s="1"/>
  <c r="D37" i="106"/>
  <c r="E37" i="106" s="1"/>
  <c r="F37" i="106" s="1"/>
  <c r="G37" i="106" s="1"/>
  <c r="H37" i="106" s="1"/>
  <c r="I37" i="106" s="1"/>
  <c r="J37" i="106" s="1"/>
  <c r="K37" i="106" s="1"/>
  <c r="L37" i="106" s="1"/>
  <c r="M37" i="106" s="1"/>
  <c r="N37" i="106" s="1"/>
  <c r="O37" i="106" s="1"/>
  <c r="P37" i="106" s="1"/>
  <c r="Q37" i="106" s="1"/>
  <c r="R37" i="106" s="1"/>
  <c r="D36" i="106"/>
  <c r="E36" i="106" s="1"/>
  <c r="F36" i="106" s="1"/>
  <c r="G36" i="106" s="1"/>
  <c r="H36" i="106" s="1"/>
  <c r="I36" i="106" s="1"/>
  <c r="J36" i="106" s="1"/>
  <c r="K36" i="106" s="1"/>
  <c r="L36" i="106" s="1"/>
  <c r="M36" i="106" s="1"/>
  <c r="N36" i="106" s="1"/>
  <c r="O36" i="106" s="1"/>
  <c r="P36" i="106" s="1"/>
  <c r="Q36" i="106" s="1"/>
  <c r="R36" i="106" s="1"/>
  <c r="D35" i="106"/>
  <c r="E35" i="106" s="1"/>
  <c r="F35" i="106" s="1"/>
  <c r="G35" i="106" s="1"/>
  <c r="H35" i="106" s="1"/>
  <c r="I35" i="106" s="1"/>
  <c r="J35" i="106" s="1"/>
  <c r="K35" i="106" s="1"/>
  <c r="L35" i="106" s="1"/>
  <c r="M35" i="106" s="1"/>
  <c r="N35" i="106" s="1"/>
  <c r="O35" i="106" s="1"/>
  <c r="P35" i="106" s="1"/>
  <c r="Q35" i="106" s="1"/>
  <c r="R35" i="106" s="1"/>
  <c r="D34" i="106"/>
  <c r="E34" i="106" s="1"/>
  <c r="F34" i="106" s="1"/>
  <c r="G34" i="106" s="1"/>
  <c r="H34" i="106" s="1"/>
  <c r="I34" i="106" s="1"/>
  <c r="J34" i="106" s="1"/>
  <c r="K34" i="106" s="1"/>
  <c r="L34" i="106" s="1"/>
  <c r="M34" i="106" s="1"/>
  <c r="N34" i="106" s="1"/>
  <c r="O34" i="106" s="1"/>
  <c r="P34" i="106" s="1"/>
  <c r="Q34" i="106" s="1"/>
  <c r="R34" i="106" s="1"/>
  <c r="D33" i="106"/>
  <c r="E33" i="106" s="1"/>
  <c r="F33" i="106" s="1"/>
  <c r="G33" i="106" s="1"/>
  <c r="H33" i="106" s="1"/>
  <c r="I33" i="106" s="1"/>
  <c r="J33" i="106" s="1"/>
  <c r="K33" i="106" s="1"/>
  <c r="L33" i="106" s="1"/>
  <c r="M33" i="106" s="1"/>
  <c r="N33" i="106" s="1"/>
  <c r="O33" i="106" s="1"/>
  <c r="P33" i="106" s="1"/>
  <c r="Q33" i="106" s="1"/>
  <c r="R33" i="106" s="1"/>
  <c r="D32" i="106"/>
  <c r="E32" i="106" s="1"/>
  <c r="F32" i="106" s="1"/>
  <c r="G32" i="106" s="1"/>
  <c r="H32" i="106" s="1"/>
  <c r="I32" i="106" s="1"/>
  <c r="J32" i="106" s="1"/>
  <c r="K32" i="106" s="1"/>
  <c r="L32" i="106" s="1"/>
  <c r="M32" i="106" s="1"/>
  <c r="N32" i="106" s="1"/>
  <c r="O32" i="106" s="1"/>
  <c r="P32" i="106" s="1"/>
  <c r="Q32" i="106" s="1"/>
  <c r="R32" i="106" s="1"/>
  <c r="D31" i="106"/>
  <c r="E31" i="106" s="1"/>
  <c r="F31" i="106" s="1"/>
  <c r="G31" i="106" s="1"/>
  <c r="H31" i="106" s="1"/>
  <c r="I31" i="106" s="1"/>
  <c r="J31" i="106" s="1"/>
  <c r="K31" i="106" s="1"/>
  <c r="L31" i="106" s="1"/>
  <c r="M31" i="106" s="1"/>
  <c r="N31" i="106" s="1"/>
  <c r="O31" i="106" s="1"/>
  <c r="P31" i="106" s="1"/>
  <c r="Q31" i="106" s="1"/>
  <c r="R31" i="106" s="1"/>
  <c r="D30" i="106"/>
  <c r="E30" i="106" s="1"/>
  <c r="F30" i="106" s="1"/>
  <c r="G30" i="106" s="1"/>
  <c r="H30" i="106" s="1"/>
  <c r="I30" i="106" s="1"/>
  <c r="J30" i="106" s="1"/>
  <c r="K30" i="106" s="1"/>
  <c r="L30" i="106" s="1"/>
  <c r="M30" i="106" s="1"/>
  <c r="N30" i="106" s="1"/>
  <c r="O30" i="106" s="1"/>
  <c r="P30" i="106" s="1"/>
  <c r="Q30" i="106" s="1"/>
  <c r="R30" i="106" s="1"/>
  <c r="D29" i="106"/>
  <c r="E29" i="106" s="1"/>
  <c r="F29" i="106" s="1"/>
  <c r="G29" i="106" s="1"/>
  <c r="H29" i="106" s="1"/>
  <c r="I29" i="106" s="1"/>
  <c r="J29" i="106" s="1"/>
  <c r="K29" i="106" s="1"/>
  <c r="L29" i="106" s="1"/>
  <c r="M29" i="106" s="1"/>
  <c r="N29" i="106" s="1"/>
  <c r="O29" i="106" s="1"/>
  <c r="P29" i="106" s="1"/>
  <c r="Q29" i="106" s="1"/>
  <c r="R29" i="106" s="1"/>
  <c r="D28" i="106"/>
  <c r="E28" i="106" s="1"/>
  <c r="F28" i="106" s="1"/>
  <c r="G28" i="106" s="1"/>
  <c r="H28" i="106" s="1"/>
  <c r="I28" i="106" s="1"/>
  <c r="J28" i="106" s="1"/>
  <c r="K28" i="106" s="1"/>
  <c r="L28" i="106" s="1"/>
  <c r="M28" i="106" s="1"/>
  <c r="N28" i="106" s="1"/>
  <c r="O28" i="106" s="1"/>
  <c r="P28" i="106" s="1"/>
  <c r="Q28" i="106" s="1"/>
  <c r="R28" i="106" s="1"/>
  <c r="D27" i="106"/>
  <c r="E27" i="106" s="1"/>
  <c r="F27" i="106" s="1"/>
  <c r="G27" i="106" s="1"/>
  <c r="H27" i="106" s="1"/>
  <c r="I27" i="106" s="1"/>
  <c r="J27" i="106" s="1"/>
  <c r="K27" i="106" s="1"/>
  <c r="L27" i="106" s="1"/>
  <c r="M27" i="106" s="1"/>
  <c r="N27" i="106" s="1"/>
  <c r="O27" i="106" s="1"/>
  <c r="P27" i="106" s="1"/>
  <c r="Q27" i="106" s="1"/>
  <c r="R27" i="106" s="1"/>
  <c r="D26" i="106"/>
  <c r="E26" i="106" s="1"/>
  <c r="F26" i="106" s="1"/>
  <c r="G26" i="106" s="1"/>
  <c r="H26" i="106" s="1"/>
  <c r="I26" i="106" s="1"/>
  <c r="J26" i="106" s="1"/>
  <c r="K26" i="106" s="1"/>
  <c r="L26" i="106" s="1"/>
  <c r="M26" i="106" s="1"/>
  <c r="N26" i="106" s="1"/>
  <c r="O26" i="106" s="1"/>
  <c r="P26" i="106" s="1"/>
  <c r="Q26" i="106" s="1"/>
  <c r="R26" i="106" s="1"/>
  <c r="D24" i="106"/>
  <c r="E24" i="106" s="1"/>
  <c r="F24" i="106" s="1"/>
  <c r="G24" i="106" s="1"/>
  <c r="H24" i="106" s="1"/>
  <c r="I24" i="106" s="1"/>
  <c r="J24" i="106" s="1"/>
  <c r="K24" i="106" s="1"/>
  <c r="L24" i="106" s="1"/>
  <c r="M24" i="106" s="1"/>
  <c r="N24" i="106" s="1"/>
  <c r="O24" i="106" s="1"/>
  <c r="P24" i="106" s="1"/>
  <c r="Q24" i="106" s="1"/>
  <c r="R24" i="106" s="1"/>
  <c r="D23" i="106"/>
  <c r="E23" i="106" s="1"/>
  <c r="F23" i="106" s="1"/>
  <c r="G23" i="106" s="1"/>
  <c r="H23" i="106" s="1"/>
  <c r="I23" i="106" s="1"/>
  <c r="J23" i="106" s="1"/>
  <c r="K23" i="106" s="1"/>
  <c r="L23" i="106" s="1"/>
  <c r="M23" i="106" s="1"/>
  <c r="N23" i="106" s="1"/>
  <c r="O23" i="106" s="1"/>
  <c r="P23" i="106" s="1"/>
  <c r="Q23" i="106" s="1"/>
  <c r="R23" i="106" s="1"/>
  <c r="D22" i="106"/>
  <c r="E22" i="106" s="1"/>
  <c r="F22" i="106" s="1"/>
  <c r="G22" i="106" s="1"/>
  <c r="H22" i="106" s="1"/>
  <c r="I22" i="106" s="1"/>
  <c r="J22" i="106" s="1"/>
  <c r="K22" i="106" s="1"/>
  <c r="L22" i="106" s="1"/>
  <c r="M22" i="106" s="1"/>
  <c r="N22" i="106" s="1"/>
  <c r="O22" i="106" s="1"/>
  <c r="P22" i="106" s="1"/>
  <c r="Q22" i="106" s="1"/>
  <c r="R22" i="106" s="1"/>
  <c r="D21" i="106"/>
  <c r="E21" i="106" s="1"/>
  <c r="F21" i="106" s="1"/>
  <c r="G21" i="106" s="1"/>
  <c r="H21" i="106" s="1"/>
  <c r="I21" i="106" s="1"/>
  <c r="J21" i="106" s="1"/>
  <c r="K21" i="106" s="1"/>
  <c r="L21" i="106" s="1"/>
  <c r="M21" i="106" s="1"/>
  <c r="N21" i="106" s="1"/>
  <c r="O21" i="106" s="1"/>
  <c r="P21" i="106" s="1"/>
  <c r="Q21" i="106" s="1"/>
  <c r="R21" i="106" s="1"/>
  <c r="D20" i="106"/>
  <c r="E20" i="106" s="1"/>
  <c r="F20" i="106" s="1"/>
  <c r="G20" i="106" s="1"/>
  <c r="H20" i="106" s="1"/>
  <c r="I20" i="106" s="1"/>
  <c r="J20" i="106" s="1"/>
  <c r="K20" i="106" s="1"/>
  <c r="L20" i="106" s="1"/>
  <c r="M20" i="106" s="1"/>
  <c r="N20" i="106" s="1"/>
  <c r="O20" i="106" s="1"/>
  <c r="P20" i="106" s="1"/>
  <c r="Q20" i="106" s="1"/>
  <c r="R20" i="106" s="1"/>
  <c r="D19" i="106"/>
  <c r="E19" i="106" s="1"/>
  <c r="F19" i="106" s="1"/>
  <c r="G19" i="106" s="1"/>
  <c r="H19" i="106" s="1"/>
  <c r="I19" i="106" s="1"/>
  <c r="J19" i="106" s="1"/>
  <c r="K19" i="106" s="1"/>
  <c r="L19" i="106" s="1"/>
  <c r="M19" i="106" s="1"/>
  <c r="N19" i="106" s="1"/>
  <c r="O19" i="106" s="1"/>
  <c r="P19" i="106" s="1"/>
  <c r="Q19" i="106" s="1"/>
  <c r="R19" i="106" s="1"/>
  <c r="D18" i="106"/>
  <c r="E18" i="106" s="1"/>
  <c r="F18" i="106" s="1"/>
  <c r="G18" i="106" s="1"/>
  <c r="H18" i="106" s="1"/>
  <c r="I18" i="106" s="1"/>
  <c r="J18" i="106" s="1"/>
  <c r="K18" i="106" s="1"/>
  <c r="L18" i="106" s="1"/>
  <c r="M18" i="106" s="1"/>
  <c r="N18" i="106" s="1"/>
  <c r="O18" i="106" s="1"/>
  <c r="P18" i="106" s="1"/>
  <c r="Q18" i="106" s="1"/>
  <c r="R18" i="106" s="1"/>
  <c r="D17" i="106"/>
  <c r="E17" i="106" s="1"/>
  <c r="F17" i="106" s="1"/>
  <c r="G17" i="106" s="1"/>
  <c r="H17" i="106" s="1"/>
  <c r="I17" i="106" s="1"/>
  <c r="J17" i="106" s="1"/>
  <c r="K17" i="106" s="1"/>
  <c r="L17" i="106" s="1"/>
  <c r="M17" i="106" s="1"/>
  <c r="N17" i="106" s="1"/>
  <c r="O17" i="106" s="1"/>
  <c r="P17" i="106" s="1"/>
  <c r="Q17" i="106" s="1"/>
  <c r="R17" i="106" s="1"/>
  <c r="D16" i="106"/>
  <c r="E16" i="106" s="1"/>
  <c r="F16" i="106" s="1"/>
  <c r="G16" i="106" s="1"/>
  <c r="H16" i="106" s="1"/>
  <c r="I16" i="106" s="1"/>
  <c r="J16" i="106" s="1"/>
  <c r="K16" i="106" s="1"/>
  <c r="L16" i="106" s="1"/>
  <c r="M16" i="106" s="1"/>
  <c r="N16" i="106" s="1"/>
  <c r="O16" i="106" s="1"/>
  <c r="P16" i="106" s="1"/>
  <c r="Q16" i="106" s="1"/>
  <c r="R16" i="106" s="1"/>
  <c r="D15" i="106"/>
  <c r="E15" i="106" s="1"/>
  <c r="F15" i="106" s="1"/>
  <c r="G15" i="106" s="1"/>
  <c r="H15" i="106" s="1"/>
  <c r="I15" i="106" s="1"/>
  <c r="J15" i="106" s="1"/>
  <c r="K15" i="106" s="1"/>
  <c r="L15" i="106" s="1"/>
  <c r="M15" i="106" s="1"/>
  <c r="N15" i="106" s="1"/>
  <c r="O15" i="106" s="1"/>
  <c r="P15" i="106" s="1"/>
  <c r="Q15" i="106" s="1"/>
  <c r="R15" i="106" s="1"/>
  <c r="D14" i="106"/>
  <c r="E14" i="106" s="1"/>
  <c r="F14" i="106" s="1"/>
  <c r="G14" i="106" s="1"/>
  <c r="H14" i="106" s="1"/>
  <c r="I14" i="106" s="1"/>
  <c r="J14" i="106" s="1"/>
  <c r="K14" i="106" s="1"/>
  <c r="L14" i="106" s="1"/>
  <c r="M14" i="106" s="1"/>
  <c r="N14" i="106" s="1"/>
  <c r="O14" i="106" s="1"/>
  <c r="P14" i="106" s="1"/>
  <c r="Q14" i="106" s="1"/>
  <c r="R14" i="106" s="1"/>
  <c r="D13" i="106"/>
  <c r="E13" i="106" s="1"/>
  <c r="F13" i="106" s="1"/>
  <c r="G13" i="106" s="1"/>
  <c r="H13" i="106" s="1"/>
  <c r="I13" i="106" s="1"/>
  <c r="J13" i="106" s="1"/>
  <c r="K13" i="106" s="1"/>
  <c r="L13" i="106" s="1"/>
  <c r="M13" i="106" s="1"/>
  <c r="N13" i="106" s="1"/>
  <c r="O13" i="106" s="1"/>
  <c r="P13" i="106" s="1"/>
  <c r="Q13" i="106" s="1"/>
  <c r="R13" i="106" s="1"/>
  <c r="D12" i="106"/>
  <c r="E12" i="106" s="1"/>
  <c r="F12" i="106" s="1"/>
  <c r="G12" i="106" s="1"/>
  <c r="H12" i="106" s="1"/>
  <c r="I12" i="106" s="1"/>
  <c r="J12" i="106" s="1"/>
  <c r="K12" i="106" s="1"/>
  <c r="L12" i="106" s="1"/>
  <c r="M12" i="106" s="1"/>
  <c r="N12" i="106" s="1"/>
  <c r="O12" i="106" s="1"/>
  <c r="P12" i="106" s="1"/>
  <c r="Q12" i="106" s="1"/>
  <c r="R12" i="106" s="1"/>
  <c r="D11" i="106"/>
  <c r="E11" i="106" s="1"/>
  <c r="F11" i="106" s="1"/>
  <c r="G11" i="106" s="1"/>
  <c r="H11" i="106" s="1"/>
  <c r="I11" i="106" s="1"/>
  <c r="J11" i="106" s="1"/>
  <c r="K11" i="106" s="1"/>
  <c r="L11" i="106" s="1"/>
  <c r="M11" i="106" s="1"/>
  <c r="N11" i="106" s="1"/>
  <c r="O11" i="106" s="1"/>
  <c r="P11" i="106" s="1"/>
  <c r="Q11" i="106" s="1"/>
  <c r="R11" i="106" s="1"/>
  <c r="D10" i="106"/>
  <c r="E10" i="106" s="1"/>
  <c r="F10" i="106" s="1"/>
  <c r="G10" i="106" s="1"/>
  <c r="H10" i="106" s="1"/>
  <c r="I10" i="106" s="1"/>
  <c r="J10" i="106" s="1"/>
  <c r="K10" i="106" s="1"/>
  <c r="L10" i="106" s="1"/>
  <c r="M10" i="106" s="1"/>
  <c r="N10" i="106" s="1"/>
  <c r="O10" i="106" s="1"/>
  <c r="P10" i="106" s="1"/>
  <c r="Q10" i="106" s="1"/>
  <c r="R10" i="106" s="1"/>
  <c r="D9" i="106"/>
  <c r="E9" i="106" s="1"/>
  <c r="F9" i="106" s="1"/>
  <c r="G9" i="106" s="1"/>
  <c r="H9" i="106" s="1"/>
  <c r="I9" i="106" s="1"/>
  <c r="J9" i="106" s="1"/>
  <c r="K9" i="106" s="1"/>
  <c r="L9" i="106" s="1"/>
  <c r="M9" i="106" s="1"/>
  <c r="N9" i="106" s="1"/>
  <c r="O9" i="106" s="1"/>
  <c r="P9" i="106" s="1"/>
  <c r="Q9" i="106" s="1"/>
  <c r="R9" i="106" s="1"/>
  <c r="D8" i="106"/>
  <c r="E8" i="106" s="1"/>
  <c r="F8" i="106" s="1"/>
  <c r="G8" i="106" s="1"/>
  <c r="H8" i="106" s="1"/>
  <c r="I8" i="106" s="1"/>
  <c r="J8" i="106" s="1"/>
  <c r="K8" i="106" s="1"/>
  <c r="L8" i="106" s="1"/>
  <c r="M8" i="106" s="1"/>
  <c r="N8" i="106" s="1"/>
  <c r="O8" i="106" s="1"/>
  <c r="P8" i="106" s="1"/>
  <c r="Q8" i="106" s="1"/>
  <c r="R8" i="106" s="1"/>
  <c r="D7" i="106"/>
  <c r="E7" i="106" s="1"/>
  <c r="F7" i="106" s="1"/>
  <c r="G7" i="106" s="1"/>
  <c r="H7" i="106" s="1"/>
  <c r="I7" i="106" s="1"/>
  <c r="J7" i="106" s="1"/>
  <c r="K7" i="106" s="1"/>
  <c r="L7" i="106" s="1"/>
  <c r="M7" i="106" s="1"/>
  <c r="N7" i="106" s="1"/>
  <c r="O7" i="106" s="1"/>
  <c r="P7" i="106" s="1"/>
  <c r="Q7" i="106" s="1"/>
  <c r="R7" i="106" s="1"/>
  <c r="D6" i="106"/>
  <c r="E6" i="106" s="1"/>
  <c r="D5" i="106"/>
  <c r="E5" i="106" s="1"/>
  <c r="F5" i="106" s="1"/>
  <c r="G5" i="106" s="1"/>
  <c r="H5" i="106" s="1"/>
  <c r="I5" i="106" s="1"/>
  <c r="J5" i="106" s="1"/>
  <c r="K5" i="106" s="1"/>
  <c r="L5" i="106" s="1"/>
  <c r="M5" i="106" s="1"/>
  <c r="N5" i="106" s="1"/>
  <c r="O5" i="106" s="1"/>
  <c r="P5" i="106" s="1"/>
  <c r="Q5" i="106" s="1"/>
  <c r="R5" i="106" s="1"/>
  <c r="D4" i="106"/>
  <c r="D68" i="106"/>
  <c r="E68" i="106" s="1"/>
  <c r="F68" i="106" s="1"/>
  <c r="G68" i="106" s="1"/>
  <c r="H68" i="106" s="1"/>
  <c r="I68" i="106" s="1"/>
  <c r="J68" i="106" s="1"/>
  <c r="K68" i="106" s="1"/>
  <c r="L68" i="106" s="1"/>
  <c r="M68" i="106" s="1"/>
  <c r="N68" i="106" s="1"/>
  <c r="O68" i="106" s="1"/>
  <c r="P68" i="106" s="1"/>
  <c r="Q68" i="106" s="1"/>
  <c r="R68" i="106" s="1"/>
  <c r="D69" i="106"/>
  <c r="E69" i="106" s="1"/>
  <c r="F6" i="106" l="1"/>
  <c r="G6" i="106" s="1"/>
  <c r="H6" i="106" s="1"/>
  <c r="I6" i="106" s="1"/>
  <c r="J6" i="106" s="1"/>
  <c r="K6" i="106" s="1"/>
  <c r="L6" i="106" s="1"/>
  <c r="M6" i="106" s="1"/>
  <c r="N6" i="106" s="1"/>
  <c r="O6" i="106" s="1"/>
  <c r="P6" i="106" s="1"/>
  <c r="Q6" i="106" s="1"/>
  <c r="R6" i="106" s="1"/>
  <c r="H32" i="109"/>
  <c r="G101" i="106"/>
  <c r="I38" i="109"/>
  <c r="H96" i="106"/>
  <c r="G102" i="106"/>
  <c r="H36" i="109"/>
  <c r="I34" i="109"/>
  <c r="H97" i="106"/>
  <c r="I35" i="109"/>
  <c r="H99" i="106"/>
  <c r="H37" i="109"/>
  <c r="G103" i="106"/>
  <c r="H31" i="109"/>
  <c r="G104" i="106"/>
  <c r="E4" i="106"/>
  <c r="H33" i="109"/>
  <c r="H98" i="106" s="1"/>
  <c r="N97" i="111"/>
  <c r="BQ97" i="111"/>
  <c r="BI97" i="111"/>
  <c r="BA97" i="111"/>
  <c r="AS97" i="111"/>
  <c r="AT97" i="111"/>
  <c r="BP97" i="111"/>
  <c r="BH97" i="111"/>
  <c r="AZ97" i="111"/>
  <c r="AR97" i="111"/>
  <c r="BB97" i="111"/>
  <c r="BO97" i="111"/>
  <c r="BG97" i="111"/>
  <c r="AY97" i="111"/>
  <c r="BN97" i="111"/>
  <c r="BF97" i="111"/>
  <c r="AX97" i="111"/>
  <c r="BJ97" i="111"/>
  <c r="BM97" i="111"/>
  <c r="BE97" i="111"/>
  <c r="AW97" i="111"/>
  <c r="I97" i="111"/>
  <c r="BL97" i="111"/>
  <c r="BD97" i="111"/>
  <c r="AV97" i="111"/>
  <c r="BS97" i="111"/>
  <c r="BK97" i="111"/>
  <c r="BC97" i="111"/>
  <c r="AU97" i="111"/>
  <c r="BR97" i="111"/>
  <c r="B311" i="111"/>
  <c r="B99" i="111"/>
  <c r="F98" i="111"/>
  <c r="M98" i="111"/>
  <c r="E98" i="111"/>
  <c r="N98" i="111" s="1"/>
  <c r="AQ98" i="111" s="1"/>
  <c r="L98" i="111"/>
  <c r="D98" i="111"/>
  <c r="J98" i="111"/>
  <c r="H98" i="111"/>
  <c r="K98" i="111" s="1"/>
  <c r="K97" i="111" s="1"/>
  <c r="B735" i="111"/>
  <c r="J522" i="111"/>
  <c r="F522" i="111"/>
  <c r="M522" i="111"/>
  <c r="E522" i="111"/>
  <c r="L522" i="111"/>
  <c r="D522" i="111"/>
  <c r="H309" i="111"/>
  <c r="AI96" i="111"/>
  <c r="AA96" i="111"/>
  <c r="S96" i="111"/>
  <c r="AP96" i="111"/>
  <c r="AH96" i="111"/>
  <c r="Z96" i="111"/>
  <c r="R96" i="111"/>
  <c r="T96" i="111"/>
  <c r="AO96" i="111"/>
  <c r="AG96" i="111"/>
  <c r="Y96" i="111"/>
  <c r="Q96" i="111"/>
  <c r="AB96" i="111"/>
  <c r="AN96" i="111"/>
  <c r="AF96" i="111"/>
  <c r="X96" i="111"/>
  <c r="P96" i="111"/>
  <c r="AJ96" i="111"/>
  <c r="AM96" i="111"/>
  <c r="AE96" i="111"/>
  <c r="W96" i="111"/>
  <c r="O96" i="111"/>
  <c r="AL96" i="111"/>
  <c r="AD96" i="111"/>
  <c r="V96" i="111"/>
  <c r="AK96" i="111"/>
  <c r="AC96" i="111"/>
  <c r="U96" i="111"/>
  <c r="AL729" i="111"/>
  <c r="AD729" i="111"/>
  <c r="V729" i="111"/>
  <c r="AK729" i="111"/>
  <c r="AC729" i="111"/>
  <c r="U729" i="111"/>
  <c r="AJ729" i="111"/>
  <c r="AB729" i="111"/>
  <c r="T729" i="111"/>
  <c r="AI729" i="111"/>
  <c r="AA729" i="111"/>
  <c r="S729" i="111"/>
  <c r="AP729" i="111"/>
  <c r="AH729" i="111"/>
  <c r="Z729" i="111"/>
  <c r="R729" i="111"/>
  <c r="AN729" i="111"/>
  <c r="AF729" i="111"/>
  <c r="X729" i="111"/>
  <c r="P729" i="111"/>
  <c r="AE729" i="111"/>
  <c r="Y729" i="111"/>
  <c r="W729" i="111"/>
  <c r="Q729" i="111"/>
  <c r="O729" i="111"/>
  <c r="AO729" i="111"/>
  <c r="AM729" i="111"/>
  <c r="AG729" i="111"/>
  <c r="H731" i="111"/>
  <c r="AD518" i="111"/>
  <c r="V518" i="111"/>
  <c r="AC518" i="111"/>
  <c r="U518" i="111"/>
  <c r="AB518" i="111"/>
  <c r="T518" i="111"/>
  <c r="AA518" i="111"/>
  <c r="S518" i="111"/>
  <c r="AP518" i="111"/>
  <c r="AH518" i="111"/>
  <c r="Z518" i="111"/>
  <c r="R518" i="111"/>
  <c r="AG518" i="111"/>
  <c r="Y518" i="111"/>
  <c r="Q518" i="111"/>
  <c r="AF518" i="111"/>
  <c r="X518" i="111"/>
  <c r="P518" i="111"/>
  <c r="AE518" i="111"/>
  <c r="W518" i="111"/>
  <c r="O518" i="111"/>
  <c r="J734" i="111"/>
  <c r="M734" i="111"/>
  <c r="E734" i="111"/>
  <c r="L734" i="111"/>
  <c r="F734" i="111"/>
  <c r="D734" i="111"/>
  <c r="BS519" i="111"/>
  <c r="BK519" i="111"/>
  <c r="BC519" i="111"/>
  <c r="AU519" i="111"/>
  <c r="BR519" i="111"/>
  <c r="BJ519" i="111"/>
  <c r="BB519" i="111"/>
  <c r="AT519" i="111"/>
  <c r="BQ519" i="111"/>
  <c r="BI519" i="111"/>
  <c r="BA519" i="111"/>
  <c r="AS519" i="111"/>
  <c r="BP519" i="111"/>
  <c r="BH519" i="111"/>
  <c r="AZ519" i="111"/>
  <c r="AR519" i="111"/>
  <c r="BO519" i="111"/>
  <c r="BG519" i="111"/>
  <c r="AY519" i="111"/>
  <c r="BN519" i="111"/>
  <c r="BF519" i="111"/>
  <c r="BM519" i="111"/>
  <c r="BE519" i="111"/>
  <c r="AW519" i="111"/>
  <c r="I519" i="111"/>
  <c r="AV519" i="111"/>
  <c r="BD519" i="111"/>
  <c r="B523" i="111"/>
  <c r="F310" i="111"/>
  <c r="M310" i="111"/>
  <c r="E310" i="111"/>
  <c r="L310" i="111"/>
  <c r="D310" i="111"/>
  <c r="J310" i="111"/>
  <c r="G128" i="111"/>
  <c r="C131" i="111"/>
  <c r="C133" i="111"/>
  <c r="H520" i="111"/>
  <c r="AI307" i="111"/>
  <c r="AA307" i="111"/>
  <c r="S307" i="111"/>
  <c r="AP307" i="111"/>
  <c r="AH307" i="111"/>
  <c r="Z307" i="111"/>
  <c r="R307" i="111"/>
  <c r="AO307" i="111"/>
  <c r="AG307" i="111"/>
  <c r="Y307" i="111"/>
  <c r="Q307" i="111"/>
  <c r="AN307" i="111"/>
  <c r="AF307" i="111"/>
  <c r="X307" i="111"/>
  <c r="P307" i="111"/>
  <c r="AM307" i="111"/>
  <c r="AE307" i="111"/>
  <c r="W307" i="111"/>
  <c r="O307" i="111"/>
  <c r="AL307" i="111"/>
  <c r="AD307" i="111"/>
  <c r="V307" i="111"/>
  <c r="AK307" i="111"/>
  <c r="AC307" i="111"/>
  <c r="U307" i="111"/>
  <c r="AJ307" i="111"/>
  <c r="AB307" i="111"/>
  <c r="T307" i="111"/>
  <c r="BP308" i="111"/>
  <c r="BH308" i="111"/>
  <c r="AZ308" i="111"/>
  <c r="AR308" i="111"/>
  <c r="BO308" i="111"/>
  <c r="BG308" i="111"/>
  <c r="AY308" i="111"/>
  <c r="BN308" i="111"/>
  <c r="BF308" i="111"/>
  <c r="AX308" i="111"/>
  <c r="BM308" i="111"/>
  <c r="BE308" i="111"/>
  <c r="AW308" i="111"/>
  <c r="I308" i="111"/>
  <c r="BL308" i="111"/>
  <c r="BD308" i="111"/>
  <c r="AV308" i="111"/>
  <c r="BS308" i="111"/>
  <c r="BK308" i="111"/>
  <c r="BC308" i="111"/>
  <c r="AU308" i="111"/>
  <c r="BR308" i="111"/>
  <c r="BJ308" i="111"/>
  <c r="BB308" i="111"/>
  <c r="AT308" i="111"/>
  <c r="BQ308" i="111"/>
  <c r="BI308" i="111"/>
  <c r="BA308" i="111"/>
  <c r="AS308" i="111"/>
  <c r="C132" i="111"/>
  <c r="G129" i="111"/>
  <c r="BK730" i="111"/>
  <c r="BC730" i="111"/>
  <c r="AU730" i="111"/>
  <c r="BR730" i="111"/>
  <c r="BJ730" i="111"/>
  <c r="BB730" i="111"/>
  <c r="AT730" i="111"/>
  <c r="BQ730" i="111"/>
  <c r="BI730" i="111"/>
  <c r="BA730" i="111"/>
  <c r="AS730" i="111"/>
  <c r="BP730" i="111"/>
  <c r="BH730" i="111"/>
  <c r="AZ730" i="111"/>
  <c r="AR730" i="111"/>
  <c r="BO730" i="111"/>
  <c r="BG730" i="111"/>
  <c r="AY730" i="111"/>
  <c r="BM730" i="111"/>
  <c r="BE730" i="111"/>
  <c r="AW730" i="111"/>
  <c r="I730" i="111"/>
  <c r="AV730" i="111"/>
  <c r="BN730" i="111"/>
  <c r="BL730" i="111"/>
  <c r="BF730" i="111"/>
  <c r="BD730" i="111"/>
  <c r="J39" i="109"/>
  <c r="J100" i="106" s="1"/>
  <c r="K14" i="109"/>
  <c r="F69" i="106"/>
  <c r="J34" i="109" l="1"/>
  <c r="I97" i="106"/>
  <c r="I31" i="109"/>
  <c r="H104" i="106"/>
  <c r="H102" i="106"/>
  <c r="I36" i="109"/>
  <c r="I37" i="109"/>
  <c r="H103" i="106"/>
  <c r="J38" i="109"/>
  <c r="I96" i="106"/>
  <c r="J35" i="109"/>
  <c r="I99" i="106"/>
  <c r="I32" i="109"/>
  <c r="H101" i="106"/>
  <c r="F4" i="106"/>
  <c r="I33" i="109"/>
  <c r="I98" i="106" s="1"/>
  <c r="AQ97" i="111"/>
  <c r="BQ309" i="111"/>
  <c r="BI309" i="111"/>
  <c r="BA309" i="111"/>
  <c r="AS309" i="111"/>
  <c r="BP309" i="111"/>
  <c r="BH309" i="111"/>
  <c r="AZ309" i="111"/>
  <c r="AR309" i="111"/>
  <c r="BO309" i="111"/>
  <c r="BG309" i="111"/>
  <c r="AY309" i="111"/>
  <c r="BN309" i="111"/>
  <c r="BF309" i="111"/>
  <c r="AX309" i="111"/>
  <c r="BM309" i="111"/>
  <c r="BE309" i="111"/>
  <c r="AW309" i="111"/>
  <c r="I309" i="111"/>
  <c r="BL309" i="111"/>
  <c r="BD309" i="111"/>
  <c r="AV309" i="111"/>
  <c r="BS309" i="111"/>
  <c r="BK309" i="111"/>
  <c r="BC309" i="111"/>
  <c r="AU309" i="111"/>
  <c r="AT309" i="111"/>
  <c r="BR309" i="111"/>
  <c r="BJ309" i="111"/>
  <c r="BB309" i="111"/>
  <c r="L735" i="111"/>
  <c r="D735" i="111"/>
  <c r="J735" i="111"/>
  <c r="F735" i="111"/>
  <c r="E735" i="111"/>
  <c r="M735" i="111"/>
  <c r="B312" i="111"/>
  <c r="B100" i="111"/>
  <c r="H99" i="111"/>
  <c r="K99" i="111" s="1"/>
  <c r="F99" i="111"/>
  <c r="M99" i="111"/>
  <c r="E99" i="111"/>
  <c r="N99" i="111" s="1"/>
  <c r="AQ99" i="111" s="1"/>
  <c r="L99" i="111"/>
  <c r="D99" i="111"/>
  <c r="J99" i="111"/>
  <c r="BS98" i="111"/>
  <c r="BK98" i="111"/>
  <c r="BC98" i="111"/>
  <c r="AU98" i="111"/>
  <c r="BR98" i="111"/>
  <c r="BJ98" i="111"/>
  <c r="BB98" i="111"/>
  <c r="AT98" i="111"/>
  <c r="BQ98" i="111"/>
  <c r="BI98" i="111"/>
  <c r="BA98" i="111"/>
  <c r="AS98" i="111"/>
  <c r="BD98" i="111"/>
  <c r="BP98" i="111"/>
  <c r="BH98" i="111"/>
  <c r="AZ98" i="111"/>
  <c r="AR98" i="111"/>
  <c r="AV98" i="111"/>
  <c r="BO98" i="111"/>
  <c r="BG98" i="111"/>
  <c r="AY98" i="111"/>
  <c r="BN98" i="111"/>
  <c r="BF98" i="111"/>
  <c r="AX98" i="111"/>
  <c r="BM98" i="111"/>
  <c r="BE98" i="111"/>
  <c r="AW98" i="111"/>
  <c r="I98" i="111"/>
  <c r="BL98" i="111"/>
  <c r="B524" i="111"/>
  <c r="F311" i="111"/>
  <c r="M311" i="111"/>
  <c r="E311" i="111"/>
  <c r="L311" i="111"/>
  <c r="D311" i="111"/>
  <c r="J311" i="111"/>
  <c r="H732" i="111"/>
  <c r="AE519" i="111"/>
  <c r="W519" i="111"/>
  <c r="O519" i="111"/>
  <c r="AD519" i="111"/>
  <c r="V519" i="111"/>
  <c r="AC519" i="111"/>
  <c r="U519" i="111"/>
  <c r="AB519" i="111"/>
  <c r="T519" i="111"/>
  <c r="AA519" i="111"/>
  <c r="S519" i="111"/>
  <c r="AP519" i="111"/>
  <c r="AH519" i="111"/>
  <c r="Z519" i="111"/>
  <c r="R519" i="111"/>
  <c r="AG519" i="111"/>
  <c r="Y519" i="111"/>
  <c r="Q519" i="111"/>
  <c r="AF519" i="111"/>
  <c r="X519" i="111"/>
  <c r="P519" i="111"/>
  <c r="H310" i="111"/>
  <c r="AK97" i="111"/>
  <c r="AC97" i="111"/>
  <c r="U97" i="111"/>
  <c r="AJ97" i="111"/>
  <c r="AB97" i="111"/>
  <c r="T97" i="111"/>
  <c r="AI97" i="111"/>
  <c r="AA97" i="111"/>
  <c r="S97" i="111"/>
  <c r="AL97" i="111"/>
  <c r="AP97" i="111"/>
  <c r="AH97" i="111"/>
  <c r="Z97" i="111"/>
  <c r="R97" i="111"/>
  <c r="AO97" i="111"/>
  <c r="AG97" i="111"/>
  <c r="Y97" i="111"/>
  <c r="Q97" i="111"/>
  <c r="AD97" i="111"/>
  <c r="AN97" i="111"/>
  <c r="AF97" i="111"/>
  <c r="X97" i="111"/>
  <c r="P97" i="111"/>
  <c r="V97" i="111"/>
  <c r="AM97" i="111"/>
  <c r="AE97" i="111"/>
  <c r="W97" i="111"/>
  <c r="O97" i="111"/>
  <c r="C136" i="111"/>
  <c r="H521" i="111"/>
  <c r="AJ308" i="111"/>
  <c r="AB308" i="111"/>
  <c r="T308" i="111"/>
  <c r="AI308" i="111"/>
  <c r="AA308" i="111"/>
  <c r="S308" i="111"/>
  <c r="AP308" i="111"/>
  <c r="AH308" i="111"/>
  <c r="Z308" i="111"/>
  <c r="R308" i="111"/>
  <c r="AO308" i="111"/>
  <c r="AG308" i="111"/>
  <c r="Y308" i="111"/>
  <c r="Q308" i="111"/>
  <c r="AN308" i="111"/>
  <c r="AF308" i="111"/>
  <c r="X308" i="111"/>
  <c r="P308" i="111"/>
  <c r="AM308" i="111"/>
  <c r="AE308" i="111"/>
  <c r="W308" i="111"/>
  <c r="O308" i="111"/>
  <c r="AL308" i="111"/>
  <c r="AD308" i="111"/>
  <c r="V308" i="111"/>
  <c r="AK308" i="111"/>
  <c r="AC308" i="111"/>
  <c r="U308" i="111"/>
  <c r="G131" i="111"/>
  <c r="C134" i="111"/>
  <c r="C135" i="111"/>
  <c r="G132" i="111"/>
  <c r="BL520" i="111"/>
  <c r="BD520" i="111"/>
  <c r="AV520" i="111"/>
  <c r="BS520" i="111"/>
  <c r="BK520" i="111"/>
  <c r="BC520" i="111"/>
  <c r="AU520" i="111"/>
  <c r="BR520" i="111"/>
  <c r="BJ520" i="111"/>
  <c r="BB520" i="111"/>
  <c r="AT520" i="111"/>
  <c r="BQ520" i="111"/>
  <c r="BI520" i="111"/>
  <c r="BA520" i="111"/>
  <c r="AS520" i="111"/>
  <c r="BP520" i="111"/>
  <c r="BH520" i="111"/>
  <c r="AZ520" i="111"/>
  <c r="AR520" i="111"/>
  <c r="BO520" i="111"/>
  <c r="BG520" i="111"/>
  <c r="AY520" i="111"/>
  <c r="BN520" i="111"/>
  <c r="BF520" i="111"/>
  <c r="AX520" i="111"/>
  <c r="BM520" i="111"/>
  <c r="I520" i="111"/>
  <c r="BE520" i="111"/>
  <c r="AW520" i="111"/>
  <c r="AM730" i="111"/>
  <c r="AE730" i="111"/>
  <c r="W730" i="111"/>
  <c r="O730" i="111"/>
  <c r="AL730" i="111"/>
  <c r="AD730" i="111"/>
  <c r="V730" i="111"/>
  <c r="AK730" i="111"/>
  <c r="AC730" i="111"/>
  <c r="U730" i="111"/>
  <c r="AJ730" i="111"/>
  <c r="AB730" i="111"/>
  <c r="T730" i="111"/>
  <c r="AI730" i="111"/>
  <c r="AA730" i="111"/>
  <c r="S730" i="111"/>
  <c r="AO730" i="111"/>
  <c r="AG730" i="111"/>
  <c r="Y730" i="111"/>
  <c r="Q730" i="111"/>
  <c r="R730" i="111"/>
  <c r="P730" i="111"/>
  <c r="AN730" i="111"/>
  <c r="AH730" i="111"/>
  <c r="AF730" i="111"/>
  <c r="Z730" i="111"/>
  <c r="X730" i="111"/>
  <c r="B736" i="111"/>
  <c r="J523" i="111"/>
  <c r="F523" i="111"/>
  <c r="M523" i="111"/>
  <c r="E523" i="111"/>
  <c r="D523" i="111"/>
  <c r="L523" i="111"/>
  <c r="BL731" i="111"/>
  <c r="BD731" i="111"/>
  <c r="AV731" i="111"/>
  <c r="BK731" i="111"/>
  <c r="BC731" i="111"/>
  <c r="AU731" i="111"/>
  <c r="BR731" i="111"/>
  <c r="BJ731" i="111"/>
  <c r="BB731" i="111"/>
  <c r="AT731" i="111"/>
  <c r="BQ731" i="111"/>
  <c r="BI731" i="111"/>
  <c r="BA731" i="111"/>
  <c r="AS731" i="111"/>
  <c r="BP731" i="111"/>
  <c r="BH731" i="111"/>
  <c r="AZ731" i="111"/>
  <c r="AR731" i="111"/>
  <c r="BN731" i="111"/>
  <c r="BF731" i="111"/>
  <c r="I731" i="111"/>
  <c r="BO731" i="111"/>
  <c r="BM731" i="111"/>
  <c r="BG731" i="111"/>
  <c r="BE731" i="111"/>
  <c r="AY731" i="111"/>
  <c r="AW731" i="111"/>
  <c r="D25" i="106"/>
  <c r="L14" i="109"/>
  <c r="K39" i="109"/>
  <c r="K100" i="106" s="1"/>
  <c r="D67" i="106"/>
  <c r="G69" i="106"/>
  <c r="I102" i="106" l="1"/>
  <c r="J36" i="109"/>
  <c r="J32" i="109"/>
  <c r="I101" i="106"/>
  <c r="J37" i="109"/>
  <c r="I103" i="106"/>
  <c r="K35" i="109"/>
  <c r="J99" i="106"/>
  <c r="J31" i="109"/>
  <c r="I104" i="106"/>
  <c r="K38" i="109"/>
  <c r="J96" i="106"/>
  <c r="K34" i="109"/>
  <c r="J97" i="106"/>
  <c r="G4" i="106"/>
  <c r="J33" i="109"/>
  <c r="J98" i="106" s="1"/>
  <c r="BM521" i="111"/>
  <c r="BE521" i="111"/>
  <c r="AW521" i="111"/>
  <c r="I521" i="111"/>
  <c r="BL521" i="111"/>
  <c r="BD521" i="111"/>
  <c r="AV521" i="111"/>
  <c r="BS521" i="111"/>
  <c r="BK521" i="111"/>
  <c r="BC521" i="111"/>
  <c r="AU521" i="111"/>
  <c r="BR521" i="111"/>
  <c r="BJ521" i="111"/>
  <c r="BB521" i="111"/>
  <c r="AT521" i="111"/>
  <c r="BQ521" i="111"/>
  <c r="BI521" i="111"/>
  <c r="BA521" i="111"/>
  <c r="AS521" i="111"/>
  <c r="BP521" i="111"/>
  <c r="BH521" i="111"/>
  <c r="AZ521" i="111"/>
  <c r="AR521" i="111"/>
  <c r="BO521" i="111"/>
  <c r="BG521" i="111"/>
  <c r="AY521" i="111"/>
  <c r="BN521" i="111"/>
  <c r="BF521" i="111"/>
  <c r="AX521" i="111"/>
  <c r="BR310" i="111"/>
  <c r="BJ310" i="111"/>
  <c r="BB310" i="111"/>
  <c r="AT310" i="111"/>
  <c r="BQ310" i="111"/>
  <c r="BI310" i="111"/>
  <c r="BA310" i="111"/>
  <c r="AS310" i="111"/>
  <c r="BP310" i="111"/>
  <c r="BH310" i="111"/>
  <c r="AZ310" i="111"/>
  <c r="AR310" i="111"/>
  <c r="BO310" i="111"/>
  <c r="BG310" i="111"/>
  <c r="AY310" i="111"/>
  <c r="BN310" i="111"/>
  <c r="BF310" i="111"/>
  <c r="AX310" i="111"/>
  <c r="BM310" i="111"/>
  <c r="BE310" i="111"/>
  <c r="AW310" i="111"/>
  <c r="I310" i="111"/>
  <c r="BL310" i="111"/>
  <c r="BD310" i="111"/>
  <c r="AV310" i="111"/>
  <c r="BS310" i="111"/>
  <c r="BK310" i="111"/>
  <c r="BC310" i="111"/>
  <c r="AU310" i="111"/>
  <c r="BM99" i="111"/>
  <c r="BE99" i="111"/>
  <c r="AW99" i="111"/>
  <c r="I99" i="111"/>
  <c r="BL99" i="111"/>
  <c r="BD99" i="111"/>
  <c r="AV99" i="111"/>
  <c r="BS99" i="111"/>
  <c r="BK99" i="111"/>
  <c r="BC99" i="111"/>
  <c r="AU99" i="111"/>
  <c r="BN99" i="111"/>
  <c r="BR99" i="111"/>
  <c r="BJ99" i="111"/>
  <c r="BB99" i="111"/>
  <c r="AT99" i="111"/>
  <c r="BQ99" i="111"/>
  <c r="BI99" i="111"/>
  <c r="BA99" i="111"/>
  <c r="AS99" i="111"/>
  <c r="BF99" i="111"/>
  <c r="BP99" i="111"/>
  <c r="BH99" i="111"/>
  <c r="AZ99" i="111"/>
  <c r="AR99" i="111"/>
  <c r="BO99" i="111"/>
  <c r="BG99" i="111"/>
  <c r="AY99" i="111"/>
  <c r="AX99" i="111"/>
  <c r="H733" i="111"/>
  <c r="AN520" i="111"/>
  <c r="AF520" i="111"/>
  <c r="X520" i="111"/>
  <c r="P520" i="111"/>
  <c r="AM520" i="111"/>
  <c r="AE520" i="111"/>
  <c r="W520" i="111"/>
  <c r="O520" i="111"/>
  <c r="AL520" i="111"/>
  <c r="AD520" i="111"/>
  <c r="V520" i="111"/>
  <c r="AK520" i="111"/>
  <c r="AC520" i="111"/>
  <c r="U520" i="111"/>
  <c r="AJ520" i="111"/>
  <c r="AB520" i="111"/>
  <c r="T520" i="111"/>
  <c r="AI520" i="111"/>
  <c r="AA520" i="111"/>
  <c r="S520" i="111"/>
  <c r="AP520" i="111"/>
  <c r="AH520" i="111"/>
  <c r="Z520" i="111"/>
  <c r="R520" i="111"/>
  <c r="Y520" i="111"/>
  <c r="Q520" i="111"/>
  <c r="AO520" i="111"/>
  <c r="AG520" i="111"/>
  <c r="B313" i="111"/>
  <c r="L100" i="111"/>
  <c r="J100" i="111"/>
  <c r="B101" i="111"/>
  <c r="H100" i="111"/>
  <c r="F100" i="111"/>
  <c r="D100" i="111"/>
  <c r="M100" i="111"/>
  <c r="E100" i="111"/>
  <c r="G100" i="111"/>
  <c r="C139" i="111"/>
  <c r="B525" i="111"/>
  <c r="F312" i="111"/>
  <c r="M312" i="111"/>
  <c r="E312" i="111"/>
  <c r="L312" i="111"/>
  <c r="D312" i="111"/>
  <c r="J312" i="111"/>
  <c r="G134" i="111"/>
  <c r="C137" i="111"/>
  <c r="M736" i="111"/>
  <c r="E736" i="111"/>
  <c r="L736" i="111"/>
  <c r="D736" i="111"/>
  <c r="J736" i="111"/>
  <c r="F736" i="111"/>
  <c r="B737" i="111"/>
  <c r="L524" i="111"/>
  <c r="D524" i="111"/>
  <c r="J524" i="111"/>
  <c r="F524" i="111"/>
  <c r="M524" i="111"/>
  <c r="E524" i="111"/>
  <c r="H311" i="111"/>
  <c r="AM98" i="111"/>
  <c r="AE98" i="111"/>
  <c r="W98" i="111"/>
  <c r="O98" i="111"/>
  <c r="AF98" i="111"/>
  <c r="AL98" i="111"/>
  <c r="AD98" i="111"/>
  <c r="V98" i="111"/>
  <c r="AN98" i="111"/>
  <c r="AK98" i="111"/>
  <c r="AC98" i="111"/>
  <c r="U98" i="111"/>
  <c r="P98" i="111"/>
  <c r="AJ98" i="111"/>
  <c r="AB98" i="111"/>
  <c r="T98" i="111"/>
  <c r="AI98" i="111"/>
  <c r="AA98" i="111"/>
  <c r="S98" i="111"/>
  <c r="X98" i="111"/>
  <c r="AP98" i="111"/>
  <c r="AH98" i="111"/>
  <c r="Z98" i="111"/>
  <c r="R98" i="111"/>
  <c r="AO98" i="111"/>
  <c r="AG98" i="111"/>
  <c r="Y98" i="111"/>
  <c r="Q98" i="111"/>
  <c r="BM732" i="111"/>
  <c r="BE732" i="111"/>
  <c r="AW732" i="111"/>
  <c r="I732" i="111"/>
  <c r="BL732" i="111"/>
  <c r="BD732" i="111"/>
  <c r="AV732" i="111"/>
  <c r="BK732" i="111"/>
  <c r="BC732" i="111"/>
  <c r="AU732" i="111"/>
  <c r="BR732" i="111"/>
  <c r="BJ732" i="111"/>
  <c r="BB732" i="111"/>
  <c r="AT732" i="111"/>
  <c r="BQ732" i="111"/>
  <c r="BI732" i="111"/>
  <c r="BA732" i="111"/>
  <c r="AS732" i="111"/>
  <c r="BO732" i="111"/>
  <c r="BG732" i="111"/>
  <c r="AY732" i="111"/>
  <c r="BH732" i="111"/>
  <c r="BF732" i="111"/>
  <c r="AZ732" i="111"/>
  <c r="AR732" i="111"/>
  <c r="BP732" i="111"/>
  <c r="BN732" i="111"/>
  <c r="H522" i="111"/>
  <c r="AK309" i="111"/>
  <c r="AC309" i="111"/>
  <c r="U309" i="111"/>
  <c r="AJ309" i="111"/>
  <c r="AB309" i="111"/>
  <c r="T309" i="111"/>
  <c r="AI309" i="111"/>
  <c r="AA309" i="111"/>
  <c r="S309" i="111"/>
  <c r="AP309" i="111"/>
  <c r="AH309" i="111"/>
  <c r="Z309" i="111"/>
  <c r="R309" i="111"/>
  <c r="AO309" i="111"/>
  <c r="AG309" i="111"/>
  <c r="Y309" i="111"/>
  <c r="Q309" i="111"/>
  <c r="AN309" i="111"/>
  <c r="AF309" i="111"/>
  <c r="X309" i="111"/>
  <c r="P309" i="111"/>
  <c r="AM309" i="111"/>
  <c r="AE309" i="111"/>
  <c r="W309" i="111"/>
  <c r="O309" i="111"/>
  <c r="AL309" i="111"/>
  <c r="AD309" i="111"/>
  <c r="V309" i="111"/>
  <c r="AN731" i="111"/>
  <c r="AF731" i="111"/>
  <c r="X731" i="111"/>
  <c r="P731" i="111"/>
  <c r="AM731" i="111"/>
  <c r="AE731" i="111"/>
  <c r="W731" i="111"/>
  <c r="O731" i="111"/>
  <c r="AL731" i="111"/>
  <c r="AD731" i="111"/>
  <c r="V731" i="111"/>
  <c r="AK731" i="111"/>
  <c r="AC731" i="111"/>
  <c r="U731" i="111"/>
  <c r="AJ731" i="111"/>
  <c r="AB731" i="111"/>
  <c r="T731" i="111"/>
  <c r="AH731" i="111"/>
  <c r="Z731" i="111"/>
  <c r="R731" i="111"/>
  <c r="AO731" i="111"/>
  <c r="AI731" i="111"/>
  <c r="AG731" i="111"/>
  <c r="AA731" i="111"/>
  <c r="Y731" i="111"/>
  <c r="S731" i="111"/>
  <c r="Q731" i="111"/>
  <c r="C138" i="111"/>
  <c r="G135" i="111"/>
  <c r="E25" i="106"/>
  <c r="L39" i="109"/>
  <c r="L100" i="106" s="1"/>
  <c r="M14" i="109"/>
  <c r="E67" i="106"/>
  <c r="H69" i="106"/>
  <c r="L34" i="109" l="1"/>
  <c r="K97" i="106"/>
  <c r="K32" i="109"/>
  <c r="J101" i="106"/>
  <c r="J102" i="106"/>
  <c r="K36" i="109"/>
  <c r="K37" i="109"/>
  <c r="J103" i="106"/>
  <c r="L38" i="109"/>
  <c r="K96" i="106"/>
  <c r="K31" i="109"/>
  <c r="J104" i="106"/>
  <c r="L35" i="109"/>
  <c r="K99" i="106"/>
  <c r="H4" i="106"/>
  <c r="K33" i="109"/>
  <c r="K98" i="106" s="1"/>
  <c r="N100" i="111"/>
  <c r="BN522" i="111"/>
  <c r="BF522" i="111"/>
  <c r="AX522" i="111"/>
  <c r="BM522" i="111"/>
  <c r="BE522" i="111"/>
  <c r="AW522" i="111"/>
  <c r="I522" i="111"/>
  <c r="BL522" i="111"/>
  <c r="BD522" i="111"/>
  <c r="AV522" i="111"/>
  <c r="BS522" i="111"/>
  <c r="BK522" i="111"/>
  <c r="BC522" i="111"/>
  <c r="AU522" i="111"/>
  <c r="BR522" i="111"/>
  <c r="BJ522" i="111"/>
  <c r="BB522" i="111"/>
  <c r="AT522" i="111"/>
  <c r="BQ522" i="111"/>
  <c r="BI522" i="111"/>
  <c r="BA522" i="111"/>
  <c r="AS522" i="111"/>
  <c r="BP522" i="111"/>
  <c r="BH522" i="111"/>
  <c r="AZ522" i="111"/>
  <c r="AR522" i="111"/>
  <c r="BG522" i="111"/>
  <c r="AY522" i="111"/>
  <c r="BO522" i="111"/>
  <c r="B526" i="111"/>
  <c r="F313" i="111"/>
  <c r="M313" i="111"/>
  <c r="E313" i="111"/>
  <c r="L313" i="111"/>
  <c r="D313" i="111"/>
  <c r="J313" i="111"/>
  <c r="B738" i="111"/>
  <c r="M525" i="111"/>
  <c r="E525" i="111"/>
  <c r="L525" i="111"/>
  <c r="D525" i="111"/>
  <c r="J525" i="111"/>
  <c r="F525" i="111"/>
  <c r="BS311" i="111"/>
  <c r="BK311" i="111"/>
  <c r="BC311" i="111"/>
  <c r="AU311" i="111"/>
  <c r="BR311" i="111"/>
  <c r="BJ311" i="111"/>
  <c r="BB311" i="111"/>
  <c r="AT311" i="111"/>
  <c r="BQ311" i="111"/>
  <c r="BI311" i="111"/>
  <c r="BA311" i="111"/>
  <c r="AS311" i="111"/>
  <c r="BP311" i="111"/>
  <c r="BH311" i="111"/>
  <c r="AZ311" i="111"/>
  <c r="AR311" i="111"/>
  <c r="BO311" i="111"/>
  <c r="BG311" i="111"/>
  <c r="AY311" i="111"/>
  <c r="BN311" i="111"/>
  <c r="BF311" i="111"/>
  <c r="AX311" i="111"/>
  <c r="BM311" i="111"/>
  <c r="BE311" i="111"/>
  <c r="AW311" i="111"/>
  <c r="I311" i="111"/>
  <c r="BL311" i="111"/>
  <c r="BD311" i="111"/>
  <c r="AV311" i="111"/>
  <c r="C142" i="111"/>
  <c r="H734" i="111"/>
  <c r="AO521" i="111"/>
  <c r="AG521" i="111"/>
  <c r="Y521" i="111"/>
  <c r="Q521" i="111"/>
  <c r="AN521" i="111"/>
  <c r="AF521" i="111"/>
  <c r="X521" i="111"/>
  <c r="P521" i="111"/>
  <c r="AM521" i="111"/>
  <c r="AE521" i="111"/>
  <c r="W521" i="111"/>
  <c r="O521" i="111"/>
  <c r="AL521" i="111"/>
  <c r="AD521" i="111"/>
  <c r="V521" i="111"/>
  <c r="AK521" i="111"/>
  <c r="AC521" i="111"/>
  <c r="U521" i="111"/>
  <c r="AJ521" i="111"/>
  <c r="AB521" i="111"/>
  <c r="T521" i="111"/>
  <c r="AI521" i="111"/>
  <c r="AA521" i="111"/>
  <c r="S521" i="111"/>
  <c r="AP521" i="111"/>
  <c r="Z521" i="111"/>
  <c r="AH521" i="111"/>
  <c r="R521" i="111"/>
  <c r="H312" i="111"/>
  <c r="AO99" i="111"/>
  <c r="AG99" i="111"/>
  <c r="Y99" i="111"/>
  <c r="Q99" i="111"/>
  <c r="AP99" i="111"/>
  <c r="AN99" i="111"/>
  <c r="AF99" i="111"/>
  <c r="X99" i="111"/>
  <c r="P99" i="111"/>
  <c r="Z99" i="111"/>
  <c r="AM99" i="111"/>
  <c r="AE99" i="111"/>
  <c r="W99" i="111"/>
  <c r="O99" i="111"/>
  <c r="R99" i="111"/>
  <c r="AL99" i="111"/>
  <c r="AD99" i="111"/>
  <c r="V99" i="111"/>
  <c r="AH99" i="111"/>
  <c r="AK99" i="111"/>
  <c r="AC99" i="111"/>
  <c r="U99" i="111"/>
  <c r="AJ99" i="111"/>
  <c r="AB99" i="111"/>
  <c r="T99" i="111"/>
  <c r="AI99" i="111"/>
  <c r="AA99" i="111"/>
  <c r="S99" i="111"/>
  <c r="F737" i="111"/>
  <c r="M737" i="111"/>
  <c r="E737" i="111"/>
  <c r="L737" i="111"/>
  <c r="D737" i="111"/>
  <c r="J737" i="111"/>
  <c r="H523" i="111"/>
  <c r="AL310" i="111"/>
  <c r="AD310" i="111"/>
  <c r="V310" i="111"/>
  <c r="AK310" i="111"/>
  <c r="AC310" i="111"/>
  <c r="U310" i="111"/>
  <c r="AJ310" i="111"/>
  <c r="AB310" i="111"/>
  <c r="T310" i="111"/>
  <c r="AI310" i="111"/>
  <c r="AA310" i="111"/>
  <c r="S310" i="111"/>
  <c r="AP310" i="111"/>
  <c r="AH310" i="111"/>
  <c r="Z310" i="111"/>
  <c r="R310" i="111"/>
  <c r="AO310" i="111"/>
  <c r="AG310" i="111"/>
  <c r="Y310" i="111"/>
  <c r="Q310" i="111"/>
  <c r="AN310" i="111"/>
  <c r="AF310" i="111"/>
  <c r="X310" i="111"/>
  <c r="P310" i="111"/>
  <c r="AE310" i="111"/>
  <c r="W310" i="111"/>
  <c r="O310" i="111"/>
  <c r="AM310" i="111"/>
  <c r="AO732" i="111"/>
  <c r="AG732" i="111"/>
  <c r="Y732" i="111"/>
  <c r="Q732" i="111"/>
  <c r="AN732" i="111"/>
  <c r="AF732" i="111"/>
  <c r="X732" i="111"/>
  <c r="P732" i="111"/>
  <c r="AM732" i="111"/>
  <c r="AE732" i="111"/>
  <c r="W732" i="111"/>
  <c r="O732" i="111"/>
  <c r="AL732" i="111"/>
  <c r="AD732" i="111"/>
  <c r="V732" i="111"/>
  <c r="AK732" i="111"/>
  <c r="AC732" i="111"/>
  <c r="U732" i="111"/>
  <c r="AI732" i="111"/>
  <c r="AA732" i="111"/>
  <c r="S732" i="111"/>
  <c r="AH732" i="111"/>
  <c r="AB732" i="111"/>
  <c r="Z732" i="111"/>
  <c r="T732" i="111"/>
  <c r="R732" i="111"/>
  <c r="AJ732" i="111"/>
  <c r="BO100" i="111"/>
  <c r="BG100" i="111"/>
  <c r="AY100" i="111"/>
  <c r="AZ100" i="111"/>
  <c r="BN100" i="111"/>
  <c r="BF100" i="111"/>
  <c r="AX100" i="111"/>
  <c r="BM100" i="111"/>
  <c r="BE100" i="111"/>
  <c r="AW100" i="111"/>
  <c r="I100" i="111"/>
  <c r="BH100" i="111"/>
  <c r="BL100" i="111"/>
  <c r="BD100" i="111"/>
  <c r="AV100" i="111"/>
  <c r="BS100" i="111"/>
  <c r="BK100" i="111"/>
  <c r="BC100" i="111"/>
  <c r="AU100" i="111"/>
  <c r="BR100" i="111"/>
  <c r="BJ100" i="111"/>
  <c r="BB100" i="111"/>
  <c r="AT100" i="111"/>
  <c r="BP100" i="111"/>
  <c r="BQ100" i="111"/>
  <c r="BI100" i="111"/>
  <c r="BA100" i="111"/>
  <c r="AS100" i="111"/>
  <c r="AR100" i="111"/>
  <c r="C141" i="111"/>
  <c r="G138" i="111"/>
  <c r="C140" i="111"/>
  <c r="G137" i="111"/>
  <c r="B314" i="111"/>
  <c r="M101" i="111"/>
  <c r="E101" i="111"/>
  <c r="N101" i="111" s="1"/>
  <c r="AQ101" i="111" s="1"/>
  <c r="L101" i="111"/>
  <c r="D101" i="111"/>
  <c r="J101" i="111"/>
  <c r="F101" i="111"/>
  <c r="B102" i="111"/>
  <c r="H101" i="111"/>
  <c r="K101" i="111" s="1"/>
  <c r="K100" i="111" s="1"/>
  <c r="BN733" i="111"/>
  <c r="BF733" i="111"/>
  <c r="AX733" i="111"/>
  <c r="BM733" i="111"/>
  <c r="BE733" i="111"/>
  <c r="AW733" i="111"/>
  <c r="I733" i="111"/>
  <c r="BL733" i="111"/>
  <c r="BD733" i="111"/>
  <c r="AV733" i="111"/>
  <c r="BS733" i="111"/>
  <c r="BK733" i="111"/>
  <c r="BC733" i="111"/>
  <c r="AU733" i="111"/>
  <c r="BR733" i="111"/>
  <c r="BJ733" i="111"/>
  <c r="BB733" i="111"/>
  <c r="AT733" i="111"/>
  <c r="BP733" i="111"/>
  <c r="BH733" i="111"/>
  <c r="AZ733" i="111"/>
  <c r="AR733" i="111"/>
  <c r="BA733" i="111"/>
  <c r="AY733" i="111"/>
  <c r="AS733" i="111"/>
  <c r="BQ733" i="111"/>
  <c r="BO733" i="111"/>
  <c r="BI733" i="111"/>
  <c r="BG733" i="111"/>
  <c r="F25" i="106"/>
  <c r="N14" i="109"/>
  <c r="M39" i="109"/>
  <c r="M100" i="106" s="1"/>
  <c r="F67" i="106"/>
  <c r="I69" i="106"/>
  <c r="L37" i="109" l="1"/>
  <c r="K103" i="106"/>
  <c r="M35" i="109"/>
  <c r="L99" i="106"/>
  <c r="L31" i="109"/>
  <c r="K104" i="106"/>
  <c r="K102" i="106"/>
  <c r="L36" i="109"/>
  <c r="L32" i="109"/>
  <c r="K101" i="106"/>
  <c r="M38" i="109"/>
  <c r="L96" i="106"/>
  <c r="M34" i="109"/>
  <c r="L97" i="106"/>
  <c r="I4" i="106"/>
  <c r="L33" i="109"/>
  <c r="L98" i="106" s="1"/>
  <c r="AQ100" i="111"/>
  <c r="B739" i="111"/>
  <c r="M526" i="111"/>
  <c r="E526" i="111"/>
  <c r="L526" i="111"/>
  <c r="D526" i="111"/>
  <c r="J526" i="111"/>
  <c r="F526" i="111"/>
  <c r="BO523" i="111"/>
  <c r="BG523" i="111"/>
  <c r="AY523" i="111"/>
  <c r="BN523" i="111"/>
  <c r="BF523" i="111"/>
  <c r="AX523" i="111"/>
  <c r="BM523" i="111"/>
  <c r="BE523" i="111"/>
  <c r="AW523" i="111"/>
  <c r="I523" i="111"/>
  <c r="BL523" i="111"/>
  <c r="BD523" i="111"/>
  <c r="AV523" i="111"/>
  <c r="BS523" i="111"/>
  <c r="BK523" i="111"/>
  <c r="BC523" i="111"/>
  <c r="AU523" i="111"/>
  <c r="BR523" i="111"/>
  <c r="BJ523" i="111"/>
  <c r="BB523" i="111"/>
  <c r="AT523" i="111"/>
  <c r="BQ523" i="111"/>
  <c r="BI523" i="111"/>
  <c r="BA523" i="111"/>
  <c r="AS523" i="111"/>
  <c r="AR523" i="111"/>
  <c r="BH523" i="111"/>
  <c r="BP523" i="111"/>
  <c r="AZ523" i="111"/>
  <c r="BO734" i="111"/>
  <c r="BG734" i="111"/>
  <c r="AY734" i="111"/>
  <c r="BN734" i="111"/>
  <c r="BF734" i="111"/>
  <c r="AX734" i="111"/>
  <c r="BM734" i="111"/>
  <c r="BE734" i="111"/>
  <c r="AW734" i="111"/>
  <c r="I734" i="111"/>
  <c r="BL734" i="111"/>
  <c r="BD734" i="111"/>
  <c r="AV734" i="111"/>
  <c r="BS734" i="111"/>
  <c r="BK734" i="111"/>
  <c r="BC734" i="111"/>
  <c r="AU734" i="111"/>
  <c r="BQ734" i="111"/>
  <c r="BI734" i="111"/>
  <c r="BA734" i="111"/>
  <c r="AS734" i="111"/>
  <c r="AR734" i="111"/>
  <c r="BR734" i="111"/>
  <c r="BP734" i="111"/>
  <c r="BJ734" i="111"/>
  <c r="BH734" i="111"/>
  <c r="BB734" i="111"/>
  <c r="AZ734" i="111"/>
  <c r="AT734" i="111"/>
  <c r="H524" i="111"/>
  <c r="AM311" i="111"/>
  <c r="AE311" i="111"/>
  <c r="W311" i="111"/>
  <c r="O311" i="111"/>
  <c r="AL311" i="111"/>
  <c r="AD311" i="111"/>
  <c r="V311" i="111"/>
  <c r="AK311" i="111"/>
  <c r="AC311" i="111"/>
  <c r="U311" i="111"/>
  <c r="AJ311" i="111"/>
  <c r="AB311" i="111"/>
  <c r="T311" i="111"/>
  <c r="AI311" i="111"/>
  <c r="AA311" i="111"/>
  <c r="S311" i="111"/>
  <c r="AP311" i="111"/>
  <c r="AH311" i="111"/>
  <c r="Z311" i="111"/>
  <c r="R311" i="111"/>
  <c r="AO311" i="111"/>
  <c r="AG311" i="111"/>
  <c r="Y311" i="111"/>
  <c r="Q311" i="111"/>
  <c r="AN311" i="111"/>
  <c r="AF311" i="111"/>
  <c r="X311" i="111"/>
  <c r="P311" i="111"/>
  <c r="F738" i="111"/>
  <c r="M738" i="111"/>
  <c r="E738" i="111"/>
  <c r="L738" i="111"/>
  <c r="D738" i="111"/>
  <c r="J738" i="111"/>
  <c r="G141" i="111"/>
  <c r="C144" i="111"/>
  <c r="C145" i="111"/>
  <c r="G140" i="111"/>
  <c r="C143" i="111"/>
  <c r="BQ101" i="111"/>
  <c r="BI101" i="111"/>
  <c r="BA101" i="111"/>
  <c r="AS101" i="111"/>
  <c r="BP101" i="111"/>
  <c r="BH101" i="111"/>
  <c r="AZ101" i="111"/>
  <c r="AR101" i="111"/>
  <c r="BB101" i="111"/>
  <c r="BO101" i="111"/>
  <c r="BG101" i="111"/>
  <c r="AY101" i="111"/>
  <c r="BN101" i="111"/>
  <c r="BF101" i="111"/>
  <c r="AX101" i="111"/>
  <c r="AT101" i="111"/>
  <c r="BM101" i="111"/>
  <c r="BE101" i="111"/>
  <c r="AW101" i="111"/>
  <c r="I101" i="111"/>
  <c r="BL101" i="111"/>
  <c r="BD101" i="111"/>
  <c r="AV101" i="111"/>
  <c r="BJ101" i="111"/>
  <c r="BS101" i="111"/>
  <c r="BK101" i="111"/>
  <c r="BC101" i="111"/>
  <c r="AU101" i="111"/>
  <c r="BR101" i="111"/>
  <c r="B527" i="111"/>
  <c r="J314" i="111"/>
  <c r="F314" i="111"/>
  <c r="M314" i="111"/>
  <c r="E314" i="111"/>
  <c r="L314" i="111"/>
  <c r="D314" i="111"/>
  <c r="BL312" i="111"/>
  <c r="BD312" i="111"/>
  <c r="AV312" i="111"/>
  <c r="BS312" i="111"/>
  <c r="BK312" i="111"/>
  <c r="BC312" i="111"/>
  <c r="AU312" i="111"/>
  <c r="BR312" i="111"/>
  <c r="BJ312" i="111"/>
  <c r="BB312" i="111"/>
  <c r="AT312" i="111"/>
  <c r="BQ312" i="111"/>
  <c r="BI312" i="111"/>
  <c r="BA312" i="111"/>
  <c r="AS312" i="111"/>
  <c r="BP312" i="111"/>
  <c r="BH312" i="111"/>
  <c r="AZ312" i="111"/>
  <c r="AR312" i="111"/>
  <c r="BO312" i="111"/>
  <c r="BG312" i="111"/>
  <c r="AY312" i="111"/>
  <c r="BN312" i="111"/>
  <c r="BF312" i="111"/>
  <c r="AX312" i="111"/>
  <c r="AW312" i="111"/>
  <c r="BM312" i="111"/>
  <c r="I312" i="111"/>
  <c r="BE312" i="111"/>
  <c r="B315" i="111"/>
  <c r="F102" i="111"/>
  <c r="M102" i="111"/>
  <c r="E102" i="111"/>
  <c r="N102" i="111" s="1"/>
  <c r="AQ102" i="111" s="1"/>
  <c r="H102" i="111"/>
  <c r="K102" i="111" s="1"/>
  <c r="L102" i="111"/>
  <c r="D102" i="111"/>
  <c r="B103" i="111"/>
  <c r="J102" i="111"/>
  <c r="H313" i="111"/>
  <c r="AI100" i="111"/>
  <c r="AA100" i="111"/>
  <c r="S100" i="111"/>
  <c r="AP100" i="111"/>
  <c r="AH100" i="111"/>
  <c r="Z100" i="111"/>
  <c r="R100" i="111"/>
  <c r="T100" i="111"/>
  <c r="AO100" i="111"/>
  <c r="AG100" i="111"/>
  <c r="Y100" i="111"/>
  <c r="Q100" i="111"/>
  <c r="AJ100" i="111"/>
  <c r="AN100" i="111"/>
  <c r="AF100" i="111"/>
  <c r="X100" i="111"/>
  <c r="P100" i="111"/>
  <c r="AB100" i="111"/>
  <c r="AM100" i="111"/>
  <c r="AE100" i="111"/>
  <c r="W100" i="111"/>
  <c r="O100" i="111"/>
  <c r="AL100" i="111"/>
  <c r="AD100" i="111"/>
  <c r="V100" i="111"/>
  <c r="AK100" i="111"/>
  <c r="AC100" i="111"/>
  <c r="U100" i="111"/>
  <c r="H735" i="111"/>
  <c r="AP522" i="111"/>
  <c r="AH522" i="111"/>
  <c r="Z522" i="111"/>
  <c r="R522" i="111"/>
  <c r="AO522" i="111"/>
  <c r="AG522" i="111"/>
  <c r="Y522" i="111"/>
  <c r="Q522" i="111"/>
  <c r="AN522" i="111"/>
  <c r="AF522" i="111"/>
  <c r="X522" i="111"/>
  <c r="P522" i="111"/>
  <c r="AM522" i="111"/>
  <c r="AE522" i="111"/>
  <c r="W522" i="111"/>
  <c r="O522" i="111"/>
  <c r="AL522" i="111"/>
  <c r="AD522" i="111"/>
  <c r="V522" i="111"/>
  <c r="AK522" i="111"/>
  <c r="AC522" i="111"/>
  <c r="U522" i="111"/>
  <c r="AJ522" i="111"/>
  <c r="AB522" i="111"/>
  <c r="T522" i="111"/>
  <c r="AI522" i="111"/>
  <c r="AA522" i="111"/>
  <c r="S522" i="111"/>
  <c r="AP733" i="111"/>
  <c r="AH733" i="111"/>
  <c r="Z733" i="111"/>
  <c r="R733" i="111"/>
  <c r="AO733" i="111"/>
  <c r="AG733" i="111"/>
  <c r="Y733" i="111"/>
  <c r="Q733" i="111"/>
  <c r="AN733" i="111"/>
  <c r="AF733" i="111"/>
  <c r="X733" i="111"/>
  <c r="P733" i="111"/>
  <c r="AM733" i="111"/>
  <c r="AE733" i="111"/>
  <c r="W733" i="111"/>
  <c r="O733" i="111"/>
  <c r="AL733" i="111"/>
  <c r="AD733" i="111"/>
  <c r="V733" i="111"/>
  <c r="AJ733" i="111"/>
  <c r="AB733" i="111"/>
  <c r="T733" i="111"/>
  <c r="U733" i="111"/>
  <c r="S733" i="111"/>
  <c r="AK733" i="111"/>
  <c r="AI733" i="111"/>
  <c r="AC733" i="111"/>
  <c r="AA733" i="111"/>
  <c r="G25" i="106"/>
  <c r="N39" i="109"/>
  <c r="N100" i="106" s="1"/>
  <c r="O14" i="109"/>
  <c r="G67" i="106"/>
  <c r="J69" i="106"/>
  <c r="N38" i="109" l="1"/>
  <c r="M96" i="106"/>
  <c r="N34" i="109"/>
  <c r="M97" i="106"/>
  <c r="N35" i="109"/>
  <c r="M99" i="106"/>
  <c r="M32" i="109"/>
  <c r="L101" i="106"/>
  <c r="M31" i="109"/>
  <c r="L104" i="106"/>
  <c r="L102" i="106"/>
  <c r="M36" i="109"/>
  <c r="M37" i="109"/>
  <c r="L103" i="106"/>
  <c r="J4" i="106"/>
  <c r="M33" i="109"/>
  <c r="M98" i="106" s="1"/>
  <c r="H525" i="111"/>
  <c r="AN312" i="111"/>
  <c r="AF312" i="111"/>
  <c r="X312" i="111"/>
  <c r="P312" i="111"/>
  <c r="AM312" i="111"/>
  <c r="AE312" i="111"/>
  <c r="W312" i="111"/>
  <c r="O312" i="111"/>
  <c r="AL312" i="111"/>
  <c r="AD312" i="111"/>
  <c r="V312" i="111"/>
  <c r="AK312" i="111"/>
  <c r="AC312" i="111"/>
  <c r="U312" i="111"/>
  <c r="AJ312" i="111"/>
  <c r="AB312" i="111"/>
  <c r="T312" i="111"/>
  <c r="AI312" i="111"/>
  <c r="AA312" i="111"/>
  <c r="S312" i="111"/>
  <c r="AP312" i="111"/>
  <c r="AH312" i="111"/>
  <c r="Z312" i="111"/>
  <c r="R312" i="111"/>
  <c r="AO312" i="111"/>
  <c r="AG312" i="111"/>
  <c r="Y312" i="111"/>
  <c r="Q312" i="111"/>
  <c r="AI734" i="111"/>
  <c r="AA734" i="111"/>
  <c r="S734" i="111"/>
  <c r="AP734" i="111"/>
  <c r="AH734" i="111"/>
  <c r="Z734" i="111"/>
  <c r="R734" i="111"/>
  <c r="AO734" i="111"/>
  <c r="AG734" i="111"/>
  <c r="Y734" i="111"/>
  <c r="Q734" i="111"/>
  <c r="AN734" i="111"/>
  <c r="AF734" i="111"/>
  <c r="X734" i="111"/>
  <c r="P734" i="111"/>
  <c r="AM734" i="111"/>
  <c r="AE734" i="111"/>
  <c r="W734" i="111"/>
  <c r="O734" i="111"/>
  <c r="AK734" i="111"/>
  <c r="AC734" i="111"/>
  <c r="U734" i="111"/>
  <c r="AL734" i="111"/>
  <c r="AJ734" i="111"/>
  <c r="AD734" i="111"/>
  <c r="AB734" i="111"/>
  <c r="V734" i="111"/>
  <c r="T734" i="111"/>
  <c r="BS102" i="111"/>
  <c r="BK102" i="111"/>
  <c r="BC102" i="111"/>
  <c r="AU102" i="111"/>
  <c r="BL102" i="111"/>
  <c r="BR102" i="111"/>
  <c r="BJ102" i="111"/>
  <c r="BB102" i="111"/>
  <c r="AT102" i="111"/>
  <c r="BQ102" i="111"/>
  <c r="BI102" i="111"/>
  <c r="BA102" i="111"/>
  <c r="AS102" i="111"/>
  <c r="BD102" i="111"/>
  <c r="BP102" i="111"/>
  <c r="BH102" i="111"/>
  <c r="AZ102" i="111"/>
  <c r="AR102" i="111"/>
  <c r="BO102" i="111"/>
  <c r="BG102" i="111"/>
  <c r="AY102" i="111"/>
  <c r="BN102" i="111"/>
  <c r="BF102" i="111"/>
  <c r="AX102" i="111"/>
  <c r="BM102" i="111"/>
  <c r="BE102" i="111"/>
  <c r="AW102" i="111"/>
  <c r="I102" i="111"/>
  <c r="AV102" i="111"/>
  <c r="B740" i="111"/>
  <c r="F527" i="111"/>
  <c r="M527" i="111"/>
  <c r="E527" i="111"/>
  <c r="L527" i="111"/>
  <c r="D527" i="111"/>
  <c r="J527" i="111"/>
  <c r="G143" i="111"/>
  <c r="C146" i="111"/>
  <c r="B316" i="111"/>
  <c r="B104" i="111"/>
  <c r="H103" i="111"/>
  <c r="J103" i="111"/>
  <c r="F103" i="111"/>
  <c r="M103" i="111"/>
  <c r="E103" i="111"/>
  <c r="L103" i="111"/>
  <c r="D103" i="111"/>
  <c r="G103" i="111"/>
  <c r="G144" i="111"/>
  <c r="C147" i="111"/>
  <c r="BM313" i="111"/>
  <c r="BE313" i="111"/>
  <c r="AW313" i="111"/>
  <c r="I313" i="111"/>
  <c r="BL313" i="111"/>
  <c r="BD313" i="111"/>
  <c r="AV313" i="111"/>
  <c r="BS313" i="111"/>
  <c r="BK313" i="111"/>
  <c r="BC313" i="111"/>
  <c r="AU313" i="111"/>
  <c r="BR313" i="111"/>
  <c r="BJ313" i="111"/>
  <c r="BB313" i="111"/>
  <c r="AT313" i="111"/>
  <c r="BQ313" i="111"/>
  <c r="BI313" i="111"/>
  <c r="BA313" i="111"/>
  <c r="AS313" i="111"/>
  <c r="BP313" i="111"/>
  <c r="BH313" i="111"/>
  <c r="AZ313" i="111"/>
  <c r="AR313" i="111"/>
  <c r="BO313" i="111"/>
  <c r="BG313" i="111"/>
  <c r="AY313" i="111"/>
  <c r="BN313" i="111"/>
  <c r="BF313" i="111"/>
  <c r="AX313" i="111"/>
  <c r="H314" i="111"/>
  <c r="AK101" i="111"/>
  <c r="AC101" i="111"/>
  <c r="U101" i="111"/>
  <c r="AL101" i="111"/>
  <c r="AJ101" i="111"/>
  <c r="AB101" i="111"/>
  <c r="T101" i="111"/>
  <c r="AI101" i="111"/>
  <c r="AA101" i="111"/>
  <c r="S101" i="111"/>
  <c r="AD101" i="111"/>
  <c r="AP101" i="111"/>
  <c r="AH101" i="111"/>
  <c r="Z101" i="111"/>
  <c r="R101" i="111"/>
  <c r="AO101" i="111"/>
  <c r="AG101" i="111"/>
  <c r="Y101" i="111"/>
  <c r="Q101" i="111"/>
  <c r="AN101" i="111"/>
  <c r="AF101" i="111"/>
  <c r="X101" i="111"/>
  <c r="P101" i="111"/>
  <c r="AM101" i="111"/>
  <c r="AE101" i="111"/>
  <c r="W101" i="111"/>
  <c r="O101" i="111"/>
  <c r="V101" i="111"/>
  <c r="BP524" i="111"/>
  <c r="BH524" i="111"/>
  <c r="AZ524" i="111"/>
  <c r="AR524" i="111"/>
  <c r="BO524" i="111"/>
  <c r="BG524" i="111"/>
  <c r="AY524" i="111"/>
  <c r="BN524" i="111"/>
  <c r="BF524" i="111"/>
  <c r="AX524" i="111"/>
  <c r="BM524" i="111"/>
  <c r="BE524" i="111"/>
  <c r="AW524" i="111"/>
  <c r="I524" i="111"/>
  <c r="BL524" i="111"/>
  <c r="BD524" i="111"/>
  <c r="AV524" i="111"/>
  <c r="BS524" i="111"/>
  <c r="BK524" i="111"/>
  <c r="BC524" i="111"/>
  <c r="AU524" i="111"/>
  <c r="BR524" i="111"/>
  <c r="BJ524" i="111"/>
  <c r="BB524" i="111"/>
  <c r="AT524" i="111"/>
  <c r="BQ524" i="111"/>
  <c r="BI524" i="111"/>
  <c r="AS524" i="111"/>
  <c r="BA524" i="111"/>
  <c r="BP735" i="111"/>
  <c r="BH735" i="111"/>
  <c r="AZ735" i="111"/>
  <c r="AR735" i="111"/>
  <c r="BO735" i="111"/>
  <c r="BG735" i="111"/>
  <c r="AY735" i="111"/>
  <c r="BN735" i="111"/>
  <c r="BF735" i="111"/>
  <c r="AX735" i="111"/>
  <c r="BM735" i="111"/>
  <c r="BE735" i="111"/>
  <c r="AW735" i="111"/>
  <c r="I735" i="111"/>
  <c r="BL735" i="111"/>
  <c r="BD735" i="111"/>
  <c r="AV735" i="111"/>
  <c r="BR735" i="111"/>
  <c r="BJ735" i="111"/>
  <c r="BB735" i="111"/>
  <c r="AT735" i="111"/>
  <c r="BK735" i="111"/>
  <c r="BI735" i="111"/>
  <c r="BC735" i="111"/>
  <c r="BA735" i="111"/>
  <c r="AU735" i="111"/>
  <c r="AS735" i="111"/>
  <c r="BS735" i="111"/>
  <c r="BQ735" i="111"/>
  <c r="B528" i="111"/>
  <c r="J315" i="111"/>
  <c r="F315" i="111"/>
  <c r="M315" i="111"/>
  <c r="E315" i="111"/>
  <c r="L315" i="111"/>
  <c r="D315" i="111"/>
  <c r="C148" i="111"/>
  <c r="H736" i="111"/>
  <c r="AI523" i="111"/>
  <c r="AA523" i="111"/>
  <c r="S523" i="111"/>
  <c r="AP523" i="111"/>
  <c r="AH523" i="111"/>
  <c r="Z523" i="111"/>
  <c r="R523" i="111"/>
  <c r="AO523" i="111"/>
  <c r="AG523" i="111"/>
  <c r="Y523" i="111"/>
  <c r="Q523" i="111"/>
  <c r="AN523" i="111"/>
  <c r="AF523" i="111"/>
  <c r="X523" i="111"/>
  <c r="P523" i="111"/>
  <c r="AM523" i="111"/>
  <c r="AE523" i="111"/>
  <c r="W523" i="111"/>
  <c r="O523" i="111"/>
  <c r="AL523" i="111"/>
  <c r="AD523" i="111"/>
  <c r="V523" i="111"/>
  <c r="AK523" i="111"/>
  <c r="AC523" i="111"/>
  <c r="U523" i="111"/>
  <c r="AJ523" i="111"/>
  <c r="AB523" i="111"/>
  <c r="T523" i="111"/>
  <c r="F739" i="111"/>
  <c r="M739" i="111"/>
  <c r="E739" i="111"/>
  <c r="L739" i="111"/>
  <c r="D739" i="111"/>
  <c r="J739" i="111"/>
  <c r="H25" i="106"/>
  <c r="O39" i="109"/>
  <c r="O100" i="106" s="1"/>
  <c r="P14" i="109"/>
  <c r="H67" i="106"/>
  <c r="K69" i="106"/>
  <c r="N37" i="109" l="1"/>
  <c r="M103" i="106"/>
  <c r="O35" i="109"/>
  <c r="N99" i="106"/>
  <c r="M102" i="106"/>
  <c r="N36" i="109"/>
  <c r="N31" i="109"/>
  <c r="M104" i="106"/>
  <c r="O34" i="109"/>
  <c r="N97" i="106"/>
  <c r="N32" i="109"/>
  <c r="M101" i="106"/>
  <c r="O38" i="109"/>
  <c r="N96" i="106"/>
  <c r="K4" i="106"/>
  <c r="N33" i="109"/>
  <c r="N98" i="106" s="1"/>
  <c r="N103" i="111"/>
  <c r="BN314" i="111"/>
  <c r="BF314" i="111"/>
  <c r="AX314" i="111"/>
  <c r="BM314" i="111"/>
  <c r="BE314" i="111"/>
  <c r="AW314" i="111"/>
  <c r="I314" i="111"/>
  <c r="BL314" i="111"/>
  <c r="BD314" i="111"/>
  <c r="AV314" i="111"/>
  <c r="BS314" i="111"/>
  <c r="BK314" i="111"/>
  <c r="BC314" i="111"/>
  <c r="AU314" i="111"/>
  <c r="BR314" i="111"/>
  <c r="BJ314" i="111"/>
  <c r="BB314" i="111"/>
  <c r="AT314" i="111"/>
  <c r="BQ314" i="111"/>
  <c r="BI314" i="111"/>
  <c r="BA314" i="111"/>
  <c r="AS314" i="111"/>
  <c r="BP314" i="111"/>
  <c r="BH314" i="111"/>
  <c r="AZ314" i="111"/>
  <c r="AR314" i="111"/>
  <c r="BO314" i="111"/>
  <c r="BG314" i="111"/>
  <c r="AY314" i="111"/>
  <c r="BM103" i="111"/>
  <c r="BE103" i="111"/>
  <c r="AW103" i="111"/>
  <c r="I103" i="111"/>
  <c r="BL103" i="111"/>
  <c r="BD103" i="111"/>
  <c r="AV103" i="111"/>
  <c r="AX103" i="111"/>
  <c r="BS103" i="111"/>
  <c r="BK103" i="111"/>
  <c r="BC103" i="111"/>
  <c r="AU103" i="111"/>
  <c r="BR103" i="111"/>
  <c r="BJ103" i="111"/>
  <c r="BB103" i="111"/>
  <c r="AT103" i="111"/>
  <c r="BF103" i="111"/>
  <c r="BQ103" i="111"/>
  <c r="BI103" i="111"/>
  <c r="BA103" i="111"/>
  <c r="AS103" i="111"/>
  <c r="BP103" i="111"/>
  <c r="BH103" i="111"/>
  <c r="AZ103" i="111"/>
  <c r="AR103" i="111"/>
  <c r="BO103" i="111"/>
  <c r="BG103" i="111"/>
  <c r="AY103" i="111"/>
  <c r="BN103" i="111"/>
  <c r="H315" i="111"/>
  <c r="AM102" i="111"/>
  <c r="AE102" i="111"/>
  <c r="W102" i="111"/>
  <c r="O102" i="111"/>
  <c r="P102" i="111"/>
  <c r="AL102" i="111"/>
  <c r="AD102" i="111"/>
  <c r="V102" i="111"/>
  <c r="AF102" i="111"/>
  <c r="AK102" i="111"/>
  <c r="AC102" i="111"/>
  <c r="U102" i="111"/>
  <c r="AJ102" i="111"/>
  <c r="AB102" i="111"/>
  <c r="T102" i="111"/>
  <c r="X102" i="111"/>
  <c r="AI102" i="111"/>
  <c r="AA102" i="111"/>
  <c r="S102" i="111"/>
  <c r="AP102" i="111"/>
  <c r="AH102" i="111"/>
  <c r="Z102" i="111"/>
  <c r="R102" i="111"/>
  <c r="AN102" i="111"/>
  <c r="AO102" i="111"/>
  <c r="AG102" i="111"/>
  <c r="Y102" i="111"/>
  <c r="Q102" i="111"/>
  <c r="C151" i="111"/>
  <c r="AJ735" i="111"/>
  <c r="AB735" i="111"/>
  <c r="T735" i="111"/>
  <c r="AI735" i="111"/>
  <c r="AA735" i="111"/>
  <c r="S735" i="111"/>
  <c r="AP735" i="111"/>
  <c r="AH735" i="111"/>
  <c r="Z735" i="111"/>
  <c r="R735" i="111"/>
  <c r="AO735" i="111"/>
  <c r="AG735" i="111"/>
  <c r="Y735" i="111"/>
  <c r="Q735" i="111"/>
  <c r="AN735" i="111"/>
  <c r="AF735" i="111"/>
  <c r="X735" i="111"/>
  <c r="P735" i="111"/>
  <c r="AL735" i="111"/>
  <c r="AD735" i="111"/>
  <c r="V735" i="111"/>
  <c r="AK735" i="111"/>
  <c r="AE735" i="111"/>
  <c r="AC735" i="111"/>
  <c r="W735" i="111"/>
  <c r="U735" i="111"/>
  <c r="O735" i="111"/>
  <c r="AM735" i="111"/>
  <c r="H526" i="111"/>
  <c r="AO313" i="111"/>
  <c r="AG313" i="111"/>
  <c r="Y313" i="111"/>
  <c r="Q313" i="111"/>
  <c r="AN313" i="111"/>
  <c r="AF313" i="111"/>
  <c r="X313" i="111"/>
  <c r="P313" i="111"/>
  <c r="AM313" i="111"/>
  <c r="AE313" i="111"/>
  <c r="W313" i="111"/>
  <c r="O313" i="111"/>
  <c r="AL313" i="111"/>
  <c r="AD313" i="111"/>
  <c r="V313" i="111"/>
  <c r="AK313" i="111"/>
  <c r="AC313" i="111"/>
  <c r="U313" i="111"/>
  <c r="AJ313" i="111"/>
  <c r="AB313" i="111"/>
  <c r="T313" i="111"/>
  <c r="AI313" i="111"/>
  <c r="AA313" i="111"/>
  <c r="S313" i="111"/>
  <c r="AH313" i="111"/>
  <c r="Z313" i="111"/>
  <c r="R313" i="111"/>
  <c r="AP313" i="111"/>
  <c r="B317" i="111"/>
  <c r="J104" i="111"/>
  <c r="L104" i="111"/>
  <c r="B105" i="111"/>
  <c r="H104" i="111"/>
  <c r="K104" i="111" s="1"/>
  <c r="K103" i="111" s="1"/>
  <c r="F104" i="111"/>
  <c r="D104" i="111"/>
  <c r="M104" i="111"/>
  <c r="E104" i="111"/>
  <c r="N104" i="111" s="1"/>
  <c r="AQ104" i="111" s="1"/>
  <c r="B741" i="111"/>
  <c r="F528" i="111"/>
  <c r="M528" i="111"/>
  <c r="E528" i="111"/>
  <c r="L528" i="111"/>
  <c r="D528" i="111"/>
  <c r="J528" i="111"/>
  <c r="B529" i="111"/>
  <c r="L316" i="111"/>
  <c r="D316" i="111"/>
  <c r="J316" i="111"/>
  <c r="F316" i="111"/>
  <c r="M316" i="111"/>
  <c r="E316" i="111"/>
  <c r="BQ736" i="111"/>
  <c r="BI736" i="111"/>
  <c r="BA736" i="111"/>
  <c r="AS736" i="111"/>
  <c r="BP736" i="111"/>
  <c r="BH736" i="111"/>
  <c r="AZ736" i="111"/>
  <c r="AR736" i="111"/>
  <c r="BO736" i="111"/>
  <c r="BG736" i="111"/>
  <c r="AY736" i="111"/>
  <c r="BN736" i="111"/>
  <c r="BF736" i="111"/>
  <c r="AX736" i="111"/>
  <c r="BM736" i="111"/>
  <c r="BE736" i="111"/>
  <c r="AW736" i="111"/>
  <c r="I736" i="111"/>
  <c r="BS736" i="111"/>
  <c r="BK736" i="111"/>
  <c r="BC736" i="111"/>
  <c r="AU736" i="111"/>
  <c r="BB736" i="111"/>
  <c r="AV736" i="111"/>
  <c r="AT736" i="111"/>
  <c r="BR736" i="111"/>
  <c r="BL736" i="111"/>
  <c r="BJ736" i="111"/>
  <c r="BD736" i="111"/>
  <c r="G147" i="111"/>
  <c r="C150" i="111"/>
  <c r="H737" i="111"/>
  <c r="AJ524" i="111"/>
  <c r="AB524" i="111"/>
  <c r="T524" i="111"/>
  <c r="AI524" i="111"/>
  <c r="AA524" i="111"/>
  <c r="S524" i="111"/>
  <c r="AP524" i="111"/>
  <c r="AH524" i="111"/>
  <c r="Z524" i="111"/>
  <c r="R524" i="111"/>
  <c r="AO524" i="111"/>
  <c r="AG524" i="111"/>
  <c r="Y524" i="111"/>
  <c r="Q524" i="111"/>
  <c r="AN524" i="111"/>
  <c r="AF524" i="111"/>
  <c r="X524" i="111"/>
  <c r="P524" i="111"/>
  <c r="AM524" i="111"/>
  <c r="AE524" i="111"/>
  <c r="W524" i="111"/>
  <c r="O524" i="111"/>
  <c r="AL524" i="111"/>
  <c r="AD524" i="111"/>
  <c r="V524" i="111"/>
  <c r="AK524" i="111"/>
  <c r="AC524" i="111"/>
  <c r="U524" i="111"/>
  <c r="C149" i="111"/>
  <c r="G146" i="111"/>
  <c r="F740" i="111"/>
  <c r="M740" i="111"/>
  <c r="E740" i="111"/>
  <c r="L740" i="111"/>
  <c r="D740" i="111"/>
  <c r="J740" i="111"/>
  <c r="BP525" i="111"/>
  <c r="BO525" i="111"/>
  <c r="BS525" i="111"/>
  <c r="BI525" i="111"/>
  <c r="BA525" i="111"/>
  <c r="AS525" i="111"/>
  <c r="BR525" i="111"/>
  <c r="BH525" i="111"/>
  <c r="AZ525" i="111"/>
  <c r="AR525" i="111"/>
  <c r="BQ525" i="111"/>
  <c r="BG525" i="111"/>
  <c r="AY525" i="111"/>
  <c r="BN525" i="111"/>
  <c r="BF525" i="111"/>
  <c r="AX525" i="111"/>
  <c r="BM525" i="111"/>
  <c r="BE525" i="111"/>
  <c r="AW525" i="111"/>
  <c r="I525" i="111"/>
  <c r="BL525" i="111"/>
  <c r="BD525" i="111"/>
  <c r="AV525" i="111"/>
  <c r="BK525" i="111"/>
  <c r="BC525" i="111"/>
  <c r="AU525" i="111"/>
  <c r="BJ525" i="111"/>
  <c r="BB525" i="111"/>
  <c r="AT525" i="111"/>
  <c r="I25" i="106"/>
  <c r="P39" i="109"/>
  <c r="P100" i="106" s="1"/>
  <c r="Q14" i="109"/>
  <c r="I67" i="106"/>
  <c r="L69" i="106"/>
  <c r="O32" i="109" l="1"/>
  <c r="N101" i="106"/>
  <c r="P38" i="109"/>
  <c r="O96" i="106"/>
  <c r="N102" i="106"/>
  <c r="O36" i="109"/>
  <c r="P34" i="109"/>
  <c r="O97" i="106"/>
  <c r="P35" i="109"/>
  <c r="O99" i="106"/>
  <c r="O31" i="109"/>
  <c r="N104" i="106"/>
  <c r="O37" i="109"/>
  <c r="N103" i="106"/>
  <c r="L4" i="106"/>
  <c r="O33" i="109"/>
  <c r="O98" i="106" s="1"/>
  <c r="AQ103" i="111"/>
  <c r="J741" i="111"/>
  <c r="F741" i="111"/>
  <c r="M741" i="111"/>
  <c r="E741" i="111"/>
  <c r="L741" i="111"/>
  <c r="D741" i="111"/>
  <c r="H738" i="111"/>
  <c r="AK525" i="111"/>
  <c r="AC525" i="111"/>
  <c r="U525" i="111"/>
  <c r="AJ525" i="111"/>
  <c r="AB525" i="111"/>
  <c r="T525" i="111"/>
  <c r="AI525" i="111"/>
  <c r="AA525" i="111"/>
  <c r="S525" i="111"/>
  <c r="AP525" i="111"/>
  <c r="AH525" i="111"/>
  <c r="Z525" i="111"/>
  <c r="R525" i="111"/>
  <c r="AO525" i="111"/>
  <c r="AG525" i="111"/>
  <c r="Y525" i="111"/>
  <c r="Q525" i="111"/>
  <c r="AN525" i="111"/>
  <c r="AF525" i="111"/>
  <c r="X525" i="111"/>
  <c r="P525" i="111"/>
  <c r="AM525" i="111"/>
  <c r="AE525" i="111"/>
  <c r="W525" i="111"/>
  <c r="O525" i="111"/>
  <c r="V525" i="111"/>
  <c r="AL525" i="111"/>
  <c r="AD525" i="111"/>
  <c r="B742" i="111"/>
  <c r="F529" i="111"/>
  <c r="M529" i="111"/>
  <c r="E529" i="111"/>
  <c r="L529" i="111"/>
  <c r="D529" i="111"/>
  <c r="J529" i="111"/>
  <c r="BR737" i="111"/>
  <c r="BJ737" i="111"/>
  <c r="BB737" i="111"/>
  <c r="AT737" i="111"/>
  <c r="BQ737" i="111"/>
  <c r="BI737" i="111"/>
  <c r="BA737" i="111"/>
  <c r="AS737" i="111"/>
  <c r="BP737" i="111"/>
  <c r="BH737" i="111"/>
  <c r="AZ737" i="111"/>
  <c r="AR737" i="111"/>
  <c r="BO737" i="111"/>
  <c r="BG737" i="111"/>
  <c r="AY737" i="111"/>
  <c r="BN737" i="111"/>
  <c r="BF737" i="111"/>
  <c r="AX737" i="111"/>
  <c r="BL737" i="111"/>
  <c r="BD737" i="111"/>
  <c r="AV737" i="111"/>
  <c r="BS737" i="111"/>
  <c r="I737" i="111"/>
  <c r="BM737" i="111"/>
  <c r="BK737" i="111"/>
  <c r="BE737" i="111"/>
  <c r="BC737" i="111"/>
  <c r="AW737" i="111"/>
  <c r="AU737" i="111"/>
  <c r="BO315" i="111"/>
  <c r="BG315" i="111"/>
  <c r="AY315" i="111"/>
  <c r="BN315" i="111"/>
  <c r="BF315" i="111"/>
  <c r="AX315" i="111"/>
  <c r="BM315" i="111"/>
  <c r="BE315" i="111"/>
  <c r="AW315" i="111"/>
  <c r="I315" i="111"/>
  <c r="BL315" i="111"/>
  <c r="BD315" i="111"/>
  <c r="AV315" i="111"/>
  <c r="BS315" i="111"/>
  <c r="BK315" i="111"/>
  <c r="BC315" i="111"/>
  <c r="AU315" i="111"/>
  <c r="BR315" i="111"/>
  <c r="BJ315" i="111"/>
  <c r="BB315" i="111"/>
  <c r="AT315" i="111"/>
  <c r="BQ315" i="111"/>
  <c r="BI315" i="111"/>
  <c r="BA315" i="111"/>
  <c r="AS315" i="111"/>
  <c r="AZ315" i="111"/>
  <c r="AR315" i="111"/>
  <c r="BP315" i="111"/>
  <c r="BH315" i="111"/>
  <c r="H527" i="111"/>
  <c r="AP314" i="111"/>
  <c r="AH314" i="111"/>
  <c r="Z314" i="111"/>
  <c r="R314" i="111"/>
  <c r="AO314" i="111"/>
  <c r="AG314" i="111"/>
  <c r="Y314" i="111"/>
  <c r="Q314" i="111"/>
  <c r="AN314" i="111"/>
  <c r="AF314" i="111"/>
  <c r="X314" i="111"/>
  <c r="P314" i="111"/>
  <c r="AM314" i="111"/>
  <c r="AE314" i="111"/>
  <c r="W314" i="111"/>
  <c r="O314" i="111"/>
  <c r="AL314" i="111"/>
  <c r="AD314" i="111"/>
  <c r="V314" i="111"/>
  <c r="AK314" i="111"/>
  <c r="AC314" i="111"/>
  <c r="U314" i="111"/>
  <c r="AJ314" i="111"/>
  <c r="AB314" i="111"/>
  <c r="T314" i="111"/>
  <c r="AI314" i="111"/>
  <c r="AA314" i="111"/>
  <c r="S314" i="111"/>
  <c r="AK736" i="111"/>
  <c r="AC736" i="111"/>
  <c r="U736" i="111"/>
  <c r="AJ736" i="111"/>
  <c r="AB736" i="111"/>
  <c r="T736" i="111"/>
  <c r="AI736" i="111"/>
  <c r="AA736" i="111"/>
  <c r="S736" i="111"/>
  <c r="AP736" i="111"/>
  <c r="AH736" i="111"/>
  <c r="Z736" i="111"/>
  <c r="R736" i="111"/>
  <c r="AO736" i="111"/>
  <c r="AG736" i="111"/>
  <c r="Y736" i="111"/>
  <c r="Q736" i="111"/>
  <c r="AM736" i="111"/>
  <c r="AE736" i="111"/>
  <c r="W736" i="111"/>
  <c r="O736" i="111"/>
  <c r="X736" i="111"/>
  <c r="V736" i="111"/>
  <c r="P736" i="111"/>
  <c r="AN736" i="111"/>
  <c r="AL736" i="111"/>
  <c r="AF736" i="111"/>
  <c r="AD736" i="111"/>
  <c r="C153" i="111"/>
  <c r="G150" i="111"/>
  <c r="C154" i="111"/>
  <c r="H316" i="111"/>
  <c r="AO103" i="111"/>
  <c r="AG103" i="111"/>
  <c r="Y103" i="111"/>
  <c r="Q103" i="111"/>
  <c r="AH103" i="111"/>
  <c r="AN103" i="111"/>
  <c r="AF103" i="111"/>
  <c r="X103" i="111"/>
  <c r="P103" i="111"/>
  <c r="AM103" i="111"/>
  <c r="AE103" i="111"/>
  <c r="W103" i="111"/>
  <c r="O103" i="111"/>
  <c r="AP103" i="111"/>
  <c r="AL103" i="111"/>
  <c r="AD103" i="111"/>
  <c r="V103" i="111"/>
  <c r="AK103" i="111"/>
  <c r="AC103" i="111"/>
  <c r="U103" i="111"/>
  <c r="AJ103" i="111"/>
  <c r="AB103" i="111"/>
  <c r="T103" i="111"/>
  <c r="Z103" i="111"/>
  <c r="AI103" i="111"/>
  <c r="AA103" i="111"/>
  <c r="S103" i="111"/>
  <c r="R103" i="111"/>
  <c r="BO104" i="111"/>
  <c r="BG104" i="111"/>
  <c r="AY104" i="111"/>
  <c r="BP104" i="111"/>
  <c r="BN104" i="111"/>
  <c r="BF104" i="111"/>
  <c r="AX104" i="111"/>
  <c r="BM104" i="111"/>
  <c r="BE104" i="111"/>
  <c r="AW104" i="111"/>
  <c r="I104" i="111"/>
  <c r="BL104" i="111"/>
  <c r="BD104" i="111"/>
  <c r="AV104" i="111"/>
  <c r="AR104" i="111"/>
  <c r="BS104" i="111"/>
  <c r="BK104" i="111"/>
  <c r="BC104" i="111"/>
  <c r="AU104" i="111"/>
  <c r="BR104" i="111"/>
  <c r="BJ104" i="111"/>
  <c r="BB104" i="111"/>
  <c r="AT104" i="111"/>
  <c r="BH104" i="111"/>
  <c r="BQ104" i="111"/>
  <c r="BI104" i="111"/>
  <c r="BA104" i="111"/>
  <c r="AS104" i="111"/>
  <c r="AZ104" i="111"/>
  <c r="B530" i="111"/>
  <c r="M317" i="111"/>
  <c r="E317" i="111"/>
  <c r="L317" i="111"/>
  <c r="D317" i="111"/>
  <c r="J317" i="111"/>
  <c r="F317" i="111"/>
  <c r="G149" i="111"/>
  <c r="C152" i="111"/>
  <c r="B318" i="111"/>
  <c r="M105" i="111"/>
  <c r="E105" i="111"/>
  <c r="N105" i="111" s="1"/>
  <c r="AQ105" i="111" s="1"/>
  <c r="L105" i="111"/>
  <c r="D105" i="111"/>
  <c r="F105" i="111"/>
  <c r="J105" i="111"/>
  <c r="B106" i="111"/>
  <c r="H105" i="111"/>
  <c r="K105" i="111" s="1"/>
  <c r="BQ526" i="111"/>
  <c r="BI526" i="111"/>
  <c r="BA526" i="111"/>
  <c r="AS526" i="111"/>
  <c r="BP526" i="111"/>
  <c r="BH526" i="111"/>
  <c r="AZ526" i="111"/>
  <c r="AR526" i="111"/>
  <c r="BO526" i="111"/>
  <c r="BG526" i="111"/>
  <c r="AY526" i="111"/>
  <c r="BN526" i="111"/>
  <c r="BF526" i="111"/>
  <c r="AX526" i="111"/>
  <c r="BM526" i="111"/>
  <c r="BS526" i="111"/>
  <c r="BK526" i="111"/>
  <c r="BC526" i="111"/>
  <c r="AU526" i="111"/>
  <c r="BJ526" i="111"/>
  <c r="BE526" i="111"/>
  <c r="BD526" i="111"/>
  <c r="I526" i="111"/>
  <c r="BB526" i="111"/>
  <c r="AW526" i="111"/>
  <c r="AV526" i="111"/>
  <c r="BR526" i="111"/>
  <c r="AT526" i="111"/>
  <c r="BL526" i="111"/>
  <c r="J25" i="106"/>
  <c r="Q39" i="109"/>
  <c r="Q100" i="106" s="1"/>
  <c r="S14" i="109"/>
  <c r="R14" i="109"/>
  <c r="J67" i="106"/>
  <c r="M69" i="106"/>
  <c r="P37" i="109" l="1"/>
  <c r="O103" i="106"/>
  <c r="O102" i="106"/>
  <c r="P36" i="109"/>
  <c r="Q35" i="109"/>
  <c r="P99" i="106"/>
  <c r="Q38" i="109"/>
  <c r="P96" i="106"/>
  <c r="P31" i="109"/>
  <c r="O104" i="106"/>
  <c r="Q34" i="109"/>
  <c r="P97" i="106"/>
  <c r="P32" i="109"/>
  <c r="O101" i="106"/>
  <c r="M4" i="106"/>
  <c r="P33" i="109"/>
  <c r="P98" i="106" s="1"/>
  <c r="G153" i="111"/>
  <c r="C156" i="111"/>
  <c r="BS738" i="111"/>
  <c r="BK738" i="111"/>
  <c r="BC738" i="111"/>
  <c r="AU738" i="111"/>
  <c r="BR738" i="111"/>
  <c r="BJ738" i="111"/>
  <c r="BB738" i="111"/>
  <c r="AT738" i="111"/>
  <c r="BQ738" i="111"/>
  <c r="BI738" i="111"/>
  <c r="BA738" i="111"/>
  <c r="AS738" i="111"/>
  <c r="BP738" i="111"/>
  <c r="BH738" i="111"/>
  <c r="AZ738" i="111"/>
  <c r="AR738" i="111"/>
  <c r="BO738" i="111"/>
  <c r="BG738" i="111"/>
  <c r="AY738" i="111"/>
  <c r="BN738" i="111"/>
  <c r="BF738" i="111"/>
  <c r="AX738" i="111"/>
  <c r="BM738" i="111"/>
  <c r="BE738" i="111"/>
  <c r="AW738" i="111"/>
  <c r="I738" i="111"/>
  <c r="BL738" i="111"/>
  <c r="BD738" i="111"/>
  <c r="AV738" i="111"/>
  <c r="H317" i="111"/>
  <c r="AI104" i="111"/>
  <c r="AA104" i="111"/>
  <c r="S104" i="111"/>
  <c r="T104" i="111"/>
  <c r="AP104" i="111"/>
  <c r="AH104" i="111"/>
  <c r="Z104" i="111"/>
  <c r="R104" i="111"/>
  <c r="AJ104" i="111"/>
  <c r="AO104" i="111"/>
  <c r="AG104" i="111"/>
  <c r="Y104" i="111"/>
  <c r="Q104" i="111"/>
  <c r="AN104" i="111"/>
  <c r="AF104" i="111"/>
  <c r="X104" i="111"/>
  <c r="P104" i="111"/>
  <c r="AM104" i="111"/>
  <c r="AE104" i="111"/>
  <c r="W104" i="111"/>
  <c r="O104" i="111"/>
  <c r="AB104" i="111"/>
  <c r="AL104" i="111"/>
  <c r="AD104" i="111"/>
  <c r="V104" i="111"/>
  <c r="AK104" i="111"/>
  <c r="AC104" i="111"/>
  <c r="U104" i="111"/>
  <c r="BP316" i="111"/>
  <c r="BH316" i="111"/>
  <c r="AZ316" i="111"/>
  <c r="AR316" i="111"/>
  <c r="BO316" i="111"/>
  <c r="BG316" i="111"/>
  <c r="AY316" i="111"/>
  <c r="BN316" i="111"/>
  <c r="BF316" i="111"/>
  <c r="AX316" i="111"/>
  <c r="BM316" i="111"/>
  <c r="BE316" i="111"/>
  <c r="AW316" i="111"/>
  <c r="I316" i="111"/>
  <c r="BL316" i="111"/>
  <c r="BD316" i="111"/>
  <c r="AV316" i="111"/>
  <c r="BS316" i="111"/>
  <c r="BK316" i="111"/>
  <c r="BC316" i="111"/>
  <c r="AU316" i="111"/>
  <c r="BR316" i="111"/>
  <c r="BJ316" i="111"/>
  <c r="BB316" i="111"/>
  <c r="AT316" i="111"/>
  <c r="BQ316" i="111"/>
  <c r="BI316" i="111"/>
  <c r="BA316" i="111"/>
  <c r="AS316" i="111"/>
  <c r="BR527" i="111"/>
  <c r="BJ527" i="111"/>
  <c r="BB527" i="111"/>
  <c r="AT527" i="111"/>
  <c r="BQ527" i="111"/>
  <c r="BI527" i="111"/>
  <c r="BA527" i="111"/>
  <c r="AS527" i="111"/>
  <c r="BP527" i="111"/>
  <c r="BH527" i="111"/>
  <c r="AZ527" i="111"/>
  <c r="AR527" i="111"/>
  <c r="BO527" i="111"/>
  <c r="BG527" i="111"/>
  <c r="AY527" i="111"/>
  <c r="BN527" i="111"/>
  <c r="BF527" i="111"/>
  <c r="AX527" i="111"/>
  <c r="BL527" i="111"/>
  <c r="BD527" i="111"/>
  <c r="AV527" i="111"/>
  <c r="AW527" i="111"/>
  <c r="AU527" i="111"/>
  <c r="BS527" i="111"/>
  <c r="I527" i="111"/>
  <c r="BM527" i="111"/>
  <c r="BK527" i="111"/>
  <c r="BE527" i="111"/>
  <c r="BC527" i="111"/>
  <c r="J742" i="111"/>
  <c r="F742" i="111"/>
  <c r="M742" i="111"/>
  <c r="E742" i="111"/>
  <c r="L742" i="111"/>
  <c r="D742" i="111"/>
  <c r="BQ105" i="111"/>
  <c r="BI105" i="111"/>
  <c r="BA105" i="111"/>
  <c r="AS105" i="111"/>
  <c r="BB105" i="111"/>
  <c r="BP105" i="111"/>
  <c r="BH105" i="111"/>
  <c r="AZ105" i="111"/>
  <c r="AR105" i="111"/>
  <c r="BO105" i="111"/>
  <c r="BG105" i="111"/>
  <c r="AY105" i="111"/>
  <c r="AT105" i="111"/>
  <c r="BN105" i="111"/>
  <c r="BF105" i="111"/>
  <c r="AX105" i="111"/>
  <c r="BM105" i="111"/>
  <c r="BE105" i="111"/>
  <c r="AW105" i="111"/>
  <c r="I105" i="111"/>
  <c r="BR105" i="111"/>
  <c r="BL105" i="111"/>
  <c r="BD105" i="111"/>
  <c r="AV105" i="111"/>
  <c r="BJ105" i="111"/>
  <c r="BS105" i="111"/>
  <c r="BK105" i="111"/>
  <c r="BC105" i="111"/>
  <c r="AU105" i="111"/>
  <c r="B531" i="111"/>
  <c r="F318" i="111"/>
  <c r="M318" i="111"/>
  <c r="E318" i="111"/>
  <c r="L318" i="111"/>
  <c r="D318" i="111"/>
  <c r="J318" i="111"/>
  <c r="C157" i="111"/>
  <c r="B319" i="111"/>
  <c r="F106" i="111"/>
  <c r="M106" i="111"/>
  <c r="E106" i="111"/>
  <c r="L106" i="111"/>
  <c r="D106" i="111"/>
  <c r="H106" i="111"/>
  <c r="J106" i="111"/>
  <c r="B107" i="111"/>
  <c r="G106" i="111"/>
  <c r="G152" i="111"/>
  <c r="C155" i="111"/>
  <c r="H739" i="111"/>
  <c r="AK526" i="111"/>
  <c r="AC526" i="111"/>
  <c r="U526" i="111"/>
  <c r="AJ526" i="111"/>
  <c r="AB526" i="111"/>
  <c r="T526" i="111"/>
  <c r="AP526" i="111"/>
  <c r="AH526" i="111"/>
  <c r="Z526" i="111"/>
  <c r="AM526" i="111"/>
  <c r="AE526" i="111"/>
  <c r="W526" i="111"/>
  <c r="O526" i="111"/>
  <c r="AO526" i="111"/>
  <c r="Y526" i="111"/>
  <c r="AN526" i="111"/>
  <c r="X526" i="111"/>
  <c r="AL526" i="111"/>
  <c r="V526" i="111"/>
  <c r="AI526" i="111"/>
  <c r="S526" i="111"/>
  <c r="AG526" i="111"/>
  <c r="R526" i="111"/>
  <c r="AF526" i="111"/>
  <c r="Q526" i="111"/>
  <c r="AD526" i="111"/>
  <c r="P526" i="111"/>
  <c r="AA526" i="111"/>
  <c r="B743" i="111"/>
  <c r="F530" i="111"/>
  <c r="M530" i="111"/>
  <c r="E530" i="111"/>
  <c r="L530" i="111"/>
  <c r="J530" i="111"/>
  <c r="D530" i="111"/>
  <c r="H528" i="111"/>
  <c r="AI315" i="111"/>
  <c r="AA315" i="111"/>
  <c r="S315" i="111"/>
  <c r="AP315" i="111"/>
  <c r="AH315" i="111"/>
  <c r="Z315" i="111"/>
  <c r="R315" i="111"/>
  <c r="AO315" i="111"/>
  <c r="AG315" i="111"/>
  <c r="Y315" i="111"/>
  <c r="Q315" i="111"/>
  <c r="AN315" i="111"/>
  <c r="AF315" i="111"/>
  <c r="X315" i="111"/>
  <c r="P315" i="111"/>
  <c r="AM315" i="111"/>
  <c r="AE315" i="111"/>
  <c r="W315" i="111"/>
  <c r="O315" i="111"/>
  <c r="AL315" i="111"/>
  <c r="AD315" i="111"/>
  <c r="V315" i="111"/>
  <c r="AK315" i="111"/>
  <c r="AC315" i="111"/>
  <c r="U315" i="111"/>
  <c r="AJ315" i="111"/>
  <c r="AB315" i="111"/>
  <c r="T315" i="111"/>
  <c r="AL737" i="111"/>
  <c r="AD737" i="111"/>
  <c r="V737" i="111"/>
  <c r="AK737" i="111"/>
  <c r="AC737" i="111"/>
  <c r="U737" i="111"/>
  <c r="AJ737" i="111"/>
  <c r="AB737" i="111"/>
  <c r="T737" i="111"/>
  <c r="AI737" i="111"/>
  <c r="AA737" i="111"/>
  <c r="S737" i="111"/>
  <c r="AP737" i="111"/>
  <c r="AH737" i="111"/>
  <c r="Z737" i="111"/>
  <c r="R737" i="111"/>
  <c r="AN737" i="111"/>
  <c r="AF737" i="111"/>
  <c r="X737" i="111"/>
  <c r="P737" i="111"/>
  <c r="O737" i="111"/>
  <c r="AO737" i="111"/>
  <c r="AM737" i="111"/>
  <c r="AG737" i="111"/>
  <c r="AE737" i="111"/>
  <c r="Y737" i="111"/>
  <c r="W737" i="111"/>
  <c r="Q737" i="111"/>
  <c r="K25" i="106"/>
  <c r="R39" i="109"/>
  <c r="K67" i="106"/>
  <c r="N69" i="106"/>
  <c r="S39" i="109" l="1"/>
  <c r="R100" i="106"/>
  <c r="Q32" i="109"/>
  <c r="P101" i="106"/>
  <c r="R35" i="109"/>
  <c r="Q99" i="106"/>
  <c r="P102" i="106"/>
  <c r="Q36" i="109"/>
  <c r="Q31" i="109"/>
  <c r="P104" i="106"/>
  <c r="R34" i="109"/>
  <c r="Q97" i="106"/>
  <c r="Q37" i="109"/>
  <c r="P103" i="106"/>
  <c r="R38" i="109"/>
  <c r="Q96" i="106"/>
  <c r="N4" i="106"/>
  <c r="Q33" i="109"/>
  <c r="Q98" i="106" s="1"/>
  <c r="N106" i="111"/>
  <c r="AQ106" i="111" s="1"/>
  <c r="B320" i="111"/>
  <c r="B108" i="111"/>
  <c r="H107" i="111"/>
  <c r="K107" i="111" s="1"/>
  <c r="K106" i="111" s="1"/>
  <c r="J107" i="111"/>
  <c r="F107" i="111"/>
  <c r="M107" i="111"/>
  <c r="E107" i="111"/>
  <c r="N107" i="111" s="1"/>
  <c r="AQ107" i="111" s="1"/>
  <c r="L107" i="111"/>
  <c r="D107" i="111"/>
  <c r="B532" i="111"/>
  <c r="F319" i="111"/>
  <c r="M319" i="111"/>
  <c r="E319" i="111"/>
  <c r="L319" i="111"/>
  <c r="D319" i="111"/>
  <c r="J319" i="111"/>
  <c r="AM738" i="111"/>
  <c r="AE738" i="111"/>
  <c r="W738" i="111"/>
  <c r="O738" i="111"/>
  <c r="AL738" i="111"/>
  <c r="AD738" i="111"/>
  <c r="V738" i="111"/>
  <c r="AK738" i="111"/>
  <c r="AC738" i="111"/>
  <c r="U738" i="111"/>
  <c r="AJ738" i="111"/>
  <c r="AB738" i="111"/>
  <c r="T738" i="111"/>
  <c r="AI738" i="111"/>
  <c r="AA738" i="111"/>
  <c r="S738" i="111"/>
  <c r="AP738" i="111"/>
  <c r="AO738" i="111"/>
  <c r="AG738" i="111"/>
  <c r="Y738" i="111"/>
  <c r="Q738" i="111"/>
  <c r="AH738" i="111"/>
  <c r="AF738" i="111"/>
  <c r="Z738" i="111"/>
  <c r="X738" i="111"/>
  <c r="R738" i="111"/>
  <c r="P738" i="111"/>
  <c r="AN738" i="111"/>
  <c r="BL739" i="111"/>
  <c r="BD739" i="111"/>
  <c r="AV739" i="111"/>
  <c r="BS739" i="111"/>
  <c r="BK739" i="111"/>
  <c r="BC739" i="111"/>
  <c r="AU739" i="111"/>
  <c r="BR739" i="111"/>
  <c r="BJ739" i="111"/>
  <c r="BB739" i="111"/>
  <c r="AT739" i="111"/>
  <c r="BQ739" i="111"/>
  <c r="BI739" i="111"/>
  <c r="BA739" i="111"/>
  <c r="AS739" i="111"/>
  <c r="BP739" i="111"/>
  <c r="BH739" i="111"/>
  <c r="AZ739" i="111"/>
  <c r="AR739" i="111"/>
  <c r="BO739" i="111"/>
  <c r="BG739" i="111"/>
  <c r="AY739" i="111"/>
  <c r="BN739" i="111"/>
  <c r="BF739" i="111"/>
  <c r="AX739" i="111"/>
  <c r="BM739" i="111"/>
  <c r="I739" i="111"/>
  <c r="BE739" i="111"/>
  <c r="AW739" i="111"/>
  <c r="BS106" i="111"/>
  <c r="BK106" i="111"/>
  <c r="BC106" i="111"/>
  <c r="AU106" i="111"/>
  <c r="BR106" i="111"/>
  <c r="BJ106" i="111"/>
  <c r="BB106" i="111"/>
  <c r="AT106" i="111"/>
  <c r="BQ106" i="111"/>
  <c r="BI106" i="111"/>
  <c r="BA106" i="111"/>
  <c r="AS106" i="111"/>
  <c r="BP106" i="111"/>
  <c r="BH106" i="111"/>
  <c r="AZ106" i="111"/>
  <c r="AR106" i="111"/>
  <c r="BL106" i="111"/>
  <c r="BO106" i="111"/>
  <c r="BG106" i="111"/>
  <c r="AY106" i="111"/>
  <c r="BD106" i="111"/>
  <c r="BN106" i="111"/>
  <c r="BF106" i="111"/>
  <c r="AX106" i="111"/>
  <c r="AV106" i="111"/>
  <c r="BM106" i="111"/>
  <c r="BE106" i="111"/>
  <c r="AW106" i="111"/>
  <c r="I106" i="111"/>
  <c r="B744" i="111"/>
  <c r="J531" i="111"/>
  <c r="F531" i="111"/>
  <c r="L531" i="111"/>
  <c r="D531" i="111"/>
  <c r="M531" i="111"/>
  <c r="E531" i="111"/>
  <c r="C160" i="111"/>
  <c r="H740" i="111"/>
  <c r="AL527" i="111"/>
  <c r="AD527" i="111"/>
  <c r="V527" i="111"/>
  <c r="AK527" i="111"/>
  <c r="AC527" i="111"/>
  <c r="U527" i="111"/>
  <c r="AJ527" i="111"/>
  <c r="AB527" i="111"/>
  <c r="T527" i="111"/>
  <c r="AI527" i="111"/>
  <c r="AA527" i="111"/>
  <c r="S527" i="111"/>
  <c r="AP527" i="111"/>
  <c r="AH527" i="111"/>
  <c r="Z527" i="111"/>
  <c r="R527" i="111"/>
  <c r="AN527" i="111"/>
  <c r="AF527" i="111"/>
  <c r="X527" i="111"/>
  <c r="P527" i="111"/>
  <c r="W527" i="111"/>
  <c r="Q527" i="111"/>
  <c r="O527" i="111"/>
  <c r="AO527" i="111"/>
  <c r="AM527" i="111"/>
  <c r="AG527" i="111"/>
  <c r="AE527" i="111"/>
  <c r="Y527" i="111"/>
  <c r="H529" i="111"/>
  <c r="AJ316" i="111"/>
  <c r="AB316" i="111"/>
  <c r="T316" i="111"/>
  <c r="AI316" i="111"/>
  <c r="AA316" i="111"/>
  <c r="S316" i="111"/>
  <c r="AP316" i="111"/>
  <c r="AH316" i="111"/>
  <c r="Z316" i="111"/>
  <c r="R316" i="111"/>
  <c r="AO316" i="111"/>
  <c r="AG316" i="111"/>
  <c r="Y316" i="111"/>
  <c r="Q316" i="111"/>
  <c r="AN316" i="111"/>
  <c r="AF316" i="111"/>
  <c r="X316" i="111"/>
  <c r="P316" i="111"/>
  <c r="AM316" i="111"/>
  <c r="AE316" i="111"/>
  <c r="W316" i="111"/>
  <c r="O316" i="111"/>
  <c r="AL316" i="111"/>
  <c r="AD316" i="111"/>
  <c r="V316" i="111"/>
  <c r="AK316" i="111"/>
  <c r="AC316" i="111"/>
  <c r="U316" i="111"/>
  <c r="G156" i="111"/>
  <c r="C159" i="111"/>
  <c r="BS528" i="111"/>
  <c r="BK528" i="111"/>
  <c r="BC528" i="111"/>
  <c r="AU528" i="111"/>
  <c r="BR528" i="111"/>
  <c r="BJ528" i="111"/>
  <c r="BB528" i="111"/>
  <c r="AT528" i="111"/>
  <c r="BQ528" i="111"/>
  <c r="BI528" i="111"/>
  <c r="BA528" i="111"/>
  <c r="AS528" i="111"/>
  <c r="BP528" i="111"/>
  <c r="BH528" i="111"/>
  <c r="AZ528" i="111"/>
  <c r="AR528" i="111"/>
  <c r="BO528" i="111"/>
  <c r="BG528" i="111"/>
  <c r="AY528" i="111"/>
  <c r="BM528" i="111"/>
  <c r="BE528" i="111"/>
  <c r="AW528" i="111"/>
  <c r="I528" i="111"/>
  <c r="BN528" i="111"/>
  <c r="BL528" i="111"/>
  <c r="BF528" i="111"/>
  <c r="BD528" i="111"/>
  <c r="AX528" i="111"/>
  <c r="AV528" i="111"/>
  <c r="L743" i="111"/>
  <c r="D743" i="111"/>
  <c r="J743" i="111"/>
  <c r="F743" i="111"/>
  <c r="E743" i="111"/>
  <c r="M743" i="111"/>
  <c r="G155" i="111"/>
  <c r="C158" i="111"/>
  <c r="H318" i="111"/>
  <c r="AK105" i="111"/>
  <c r="AC105" i="111"/>
  <c r="U105" i="111"/>
  <c r="AJ105" i="111"/>
  <c r="AB105" i="111"/>
  <c r="T105" i="111"/>
  <c r="AL105" i="111"/>
  <c r="AI105" i="111"/>
  <c r="AA105" i="111"/>
  <c r="S105" i="111"/>
  <c r="AP105" i="111"/>
  <c r="AH105" i="111"/>
  <c r="Z105" i="111"/>
  <c r="R105" i="111"/>
  <c r="V105" i="111"/>
  <c r="AO105" i="111"/>
  <c r="AG105" i="111"/>
  <c r="Y105" i="111"/>
  <c r="Q105" i="111"/>
  <c r="AN105" i="111"/>
  <c r="AF105" i="111"/>
  <c r="X105" i="111"/>
  <c r="P105" i="111"/>
  <c r="AM105" i="111"/>
  <c r="AE105" i="111"/>
  <c r="W105" i="111"/>
  <c r="O105" i="111"/>
  <c r="AD105" i="111"/>
  <c r="BQ317" i="111"/>
  <c r="BI317" i="111"/>
  <c r="BA317" i="111"/>
  <c r="AS317" i="111"/>
  <c r="BP317" i="111"/>
  <c r="BH317" i="111"/>
  <c r="AZ317" i="111"/>
  <c r="AR317" i="111"/>
  <c r="BO317" i="111"/>
  <c r="BG317" i="111"/>
  <c r="AY317" i="111"/>
  <c r="BN317" i="111"/>
  <c r="BF317" i="111"/>
  <c r="AX317" i="111"/>
  <c r="BM317" i="111"/>
  <c r="BE317" i="111"/>
  <c r="AW317" i="111"/>
  <c r="I317" i="111"/>
  <c r="BL317" i="111"/>
  <c r="BD317" i="111"/>
  <c r="AV317" i="111"/>
  <c r="BS317" i="111"/>
  <c r="BK317" i="111"/>
  <c r="BC317" i="111"/>
  <c r="AU317" i="111"/>
  <c r="BR317" i="111"/>
  <c r="BJ317" i="111"/>
  <c r="BB317" i="111"/>
  <c r="AT317" i="111"/>
  <c r="L25" i="106"/>
  <c r="L67" i="106"/>
  <c r="M67" i="106" s="1"/>
  <c r="O69" i="106"/>
  <c r="Q102" i="106" l="1"/>
  <c r="R36" i="109"/>
  <c r="R37" i="109"/>
  <c r="Q103" i="106"/>
  <c r="S34" i="109"/>
  <c r="R97" i="106"/>
  <c r="S35" i="109"/>
  <c r="R99" i="106"/>
  <c r="R31" i="109"/>
  <c r="Q104" i="106"/>
  <c r="R32" i="109"/>
  <c r="Q101" i="106"/>
  <c r="S38" i="109"/>
  <c r="R96" i="106"/>
  <c r="O4" i="106"/>
  <c r="R33" i="109"/>
  <c r="R98" i="106" s="1"/>
  <c r="M744" i="111"/>
  <c r="E744" i="111"/>
  <c r="L744" i="111"/>
  <c r="D744" i="111"/>
  <c r="J744" i="111"/>
  <c r="F744" i="111"/>
  <c r="AN739" i="111"/>
  <c r="AF739" i="111"/>
  <c r="X739" i="111"/>
  <c r="P739" i="111"/>
  <c r="AM739" i="111"/>
  <c r="AE739" i="111"/>
  <c r="W739" i="111"/>
  <c r="O739" i="111"/>
  <c r="AL739" i="111"/>
  <c r="AD739" i="111"/>
  <c r="V739" i="111"/>
  <c r="AK739" i="111"/>
  <c r="AC739" i="111"/>
  <c r="U739" i="111"/>
  <c r="AJ739" i="111"/>
  <c r="AB739" i="111"/>
  <c r="T739" i="111"/>
  <c r="AI739" i="111"/>
  <c r="AA739" i="111"/>
  <c r="S739" i="111"/>
  <c r="AP739" i="111"/>
  <c r="AH739" i="111"/>
  <c r="Z739" i="111"/>
  <c r="R739" i="111"/>
  <c r="Q739" i="111"/>
  <c r="AO739" i="111"/>
  <c r="AG739" i="111"/>
  <c r="Y739" i="111"/>
  <c r="BL529" i="111"/>
  <c r="BD529" i="111"/>
  <c r="AV529" i="111"/>
  <c r="BS529" i="111"/>
  <c r="BK529" i="111"/>
  <c r="BC529" i="111"/>
  <c r="AU529" i="111"/>
  <c r="BR529" i="111"/>
  <c r="BJ529" i="111"/>
  <c r="BB529" i="111"/>
  <c r="AT529" i="111"/>
  <c r="BQ529" i="111"/>
  <c r="BI529" i="111"/>
  <c r="BA529" i="111"/>
  <c r="AS529" i="111"/>
  <c r="BP529" i="111"/>
  <c r="BH529" i="111"/>
  <c r="AZ529" i="111"/>
  <c r="AR529" i="111"/>
  <c r="BN529" i="111"/>
  <c r="BF529" i="111"/>
  <c r="AX529" i="111"/>
  <c r="BM529" i="111"/>
  <c r="BG529" i="111"/>
  <c r="BE529" i="111"/>
  <c r="AY529" i="111"/>
  <c r="AW529" i="111"/>
  <c r="I529" i="111"/>
  <c r="BO529" i="111"/>
  <c r="H319" i="111"/>
  <c r="AM106" i="111"/>
  <c r="AE106" i="111"/>
  <c r="W106" i="111"/>
  <c r="O106" i="111"/>
  <c r="AN106" i="111"/>
  <c r="AL106" i="111"/>
  <c r="AD106" i="111"/>
  <c r="V106" i="111"/>
  <c r="X106" i="111"/>
  <c r="AK106" i="111"/>
  <c r="AC106" i="111"/>
  <c r="U106" i="111"/>
  <c r="AF106" i="111"/>
  <c r="AJ106" i="111"/>
  <c r="AB106" i="111"/>
  <c r="T106" i="111"/>
  <c r="AI106" i="111"/>
  <c r="AA106" i="111"/>
  <c r="S106" i="111"/>
  <c r="AP106" i="111"/>
  <c r="AH106" i="111"/>
  <c r="Z106" i="111"/>
  <c r="R106" i="111"/>
  <c r="AO106" i="111"/>
  <c r="AG106" i="111"/>
  <c r="Y106" i="111"/>
  <c r="Q106" i="111"/>
  <c r="P106" i="111"/>
  <c r="C163" i="111"/>
  <c r="BR318" i="111"/>
  <c r="BJ318" i="111"/>
  <c r="BB318" i="111"/>
  <c r="AT318" i="111"/>
  <c r="BQ318" i="111"/>
  <c r="BI318" i="111"/>
  <c r="BA318" i="111"/>
  <c r="AS318" i="111"/>
  <c r="BP318" i="111"/>
  <c r="BH318" i="111"/>
  <c r="AZ318" i="111"/>
  <c r="AR318" i="111"/>
  <c r="BO318" i="111"/>
  <c r="BG318" i="111"/>
  <c r="AY318" i="111"/>
  <c r="BN318" i="111"/>
  <c r="BF318" i="111"/>
  <c r="AX318" i="111"/>
  <c r="BM318" i="111"/>
  <c r="BE318" i="111"/>
  <c r="AW318" i="111"/>
  <c r="I318" i="111"/>
  <c r="BL318" i="111"/>
  <c r="BD318" i="111"/>
  <c r="AV318" i="111"/>
  <c r="AU318" i="111"/>
  <c r="BS318" i="111"/>
  <c r="BK318" i="111"/>
  <c r="BC318" i="111"/>
  <c r="H741" i="111"/>
  <c r="AM528" i="111"/>
  <c r="AE528" i="111"/>
  <c r="W528" i="111"/>
  <c r="O528" i="111"/>
  <c r="AL528" i="111"/>
  <c r="AD528" i="111"/>
  <c r="V528" i="111"/>
  <c r="AK528" i="111"/>
  <c r="AC528" i="111"/>
  <c r="U528" i="111"/>
  <c r="AJ528" i="111"/>
  <c r="AB528" i="111"/>
  <c r="T528" i="111"/>
  <c r="AI528" i="111"/>
  <c r="AA528" i="111"/>
  <c r="S528" i="111"/>
  <c r="AO528" i="111"/>
  <c r="AG528" i="111"/>
  <c r="Y528" i="111"/>
  <c r="Q528" i="111"/>
  <c r="AP528" i="111"/>
  <c r="AN528" i="111"/>
  <c r="AH528" i="111"/>
  <c r="AF528" i="111"/>
  <c r="Z528" i="111"/>
  <c r="X528" i="111"/>
  <c r="R528" i="111"/>
  <c r="P528" i="111"/>
  <c r="G159" i="111"/>
  <c r="C162" i="111"/>
  <c r="H530" i="111"/>
  <c r="AK317" i="111"/>
  <c r="AC317" i="111"/>
  <c r="U317" i="111"/>
  <c r="AJ317" i="111"/>
  <c r="AB317" i="111"/>
  <c r="T317" i="111"/>
  <c r="AI317" i="111"/>
  <c r="AA317" i="111"/>
  <c r="S317" i="111"/>
  <c r="AP317" i="111"/>
  <c r="AH317" i="111"/>
  <c r="Z317" i="111"/>
  <c r="R317" i="111"/>
  <c r="AO317" i="111"/>
  <c r="AG317" i="111"/>
  <c r="Y317" i="111"/>
  <c r="Q317" i="111"/>
  <c r="AN317" i="111"/>
  <c r="AF317" i="111"/>
  <c r="X317" i="111"/>
  <c r="P317" i="111"/>
  <c r="AM317" i="111"/>
  <c r="AE317" i="111"/>
  <c r="W317" i="111"/>
  <c r="O317" i="111"/>
  <c r="AL317" i="111"/>
  <c r="AD317" i="111"/>
  <c r="V317" i="111"/>
  <c r="BM107" i="111"/>
  <c r="BE107" i="111"/>
  <c r="AW107" i="111"/>
  <c r="I107" i="111"/>
  <c r="BL107" i="111"/>
  <c r="BD107" i="111"/>
  <c r="AV107" i="111"/>
  <c r="AX107" i="111"/>
  <c r="BS107" i="111"/>
  <c r="BK107" i="111"/>
  <c r="BC107" i="111"/>
  <c r="AU107" i="111"/>
  <c r="BR107" i="111"/>
  <c r="BJ107" i="111"/>
  <c r="BB107" i="111"/>
  <c r="AT107" i="111"/>
  <c r="BQ107" i="111"/>
  <c r="BI107" i="111"/>
  <c r="BA107" i="111"/>
  <c r="AS107" i="111"/>
  <c r="BN107" i="111"/>
  <c r="BP107" i="111"/>
  <c r="BH107" i="111"/>
  <c r="AZ107" i="111"/>
  <c r="AR107" i="111"/>
  <c r="BO107" i="111"/>
  <c r="BG107" i="111"/>
  <c r="AY107" i="111"/>
  <c r="BF107" i="111"/>
  <c r="C161" i="111"/>
  <c r="G158" i="111"/>
  <c r="B745" i="111"/>
  <c r="J532" i="111"/>
  <c r="M532" i="111"/>
  <c r="E532" i="111"/>
  <c r="F532" i="111"/>
  <c r="D532" i="111"/>
  <c r="L532" i="111"/>
  <c r="B321" i="111"/>
  <c r="L108" i="111"/>
  <c r="J108" i="111"/>
  <c r="D108" i="111"/>
  <c r="B109" i="111"/>
  <c r="H108" i="111"/>
  <c r="K108" i="111" s="1"/>
  <c r="F108" i="111"/>
  <c r="M108" i="111"/>
  <c r="E108" i="111"/>
  <c r="N108" i="111" s="1"/>
  <c r="AQ108" i="111" s="1"/>
  <c r="BM740" i="111"/>
  <c r="BE740" i="111"/>
  <c r="AW740" i="111"/>
  <c r="I740" i="111"/>
  <c r="BL740" i="111"/>
  <c r="BD740" i="111"/>
  <c r="AV740" i="111"/>
  <c r="BS740" i="111"/>
  <c r="BK740" i="111"/>
  <c r="BC740" i="111"/>
  <c r="AU740" i="111"/>
  <c r="BR740" i="111"/>
  <c r="BJ740" i="111"/>
  <c r="BB740" i="111"/>
  <c r="AT740" i="111"/>
  <c r="BQ740" i="111"/>
  <c r="BI740" i="111"/>
  <c r="BA740" i="111"/>
  <c r="AS740" i="111"/>
  <c r="BP740" i="111"/>
  <c r="BH740" i="111"/>
  <c r="AZ740" i="111"/>
  <c r="AR740" i="111"/>
  <c r="BO740" i="111"/>
  <c r="BG740" i="111"/>
  <c r="AY740" i="111"/>
  <c r="BF740" i="111"/>
  <c r="AX740" i="111"/>
  <c r="BN740" i="111"/>
  <c r="B533" i="111"/>
  <c r="F320" i="111"/>
  <c r="M320" i="111"/>
  <c r="E320" i="111"/>
  <c r="L320" i="111"/>
  <c r="D320" i="111"/>
  <c r="J320" i="111"/>
  <c r="M25" i="106"/>
  <c r="N67" i="106"/>
  <c r="P69" i="106"/>
  <c r="Q69" i="106" s="1"/>
  <c r="R69" i="106" s="1"/>
  <c r="S32" i="109" l="1"/>
  <c r="R101" i="106"/>
  <c r="S31" i="109"/>
  <c r="R104" i="106"/>
  <c r="S37" i="109"/>
  <c r="R103" i="106"/>
  <c r="R102" i="106"/>
  <c r="S36" i="109"/>
  <c r="P4" i="106"/>
  <c r="S33" i="109"/>
  <c r="BS319" i="111"/>
  <c r="BK319" i="111"/>
  <c r="BC319" i="111"/>
  <c r="AU319" i="111"/>
  <c r="BR319" i="111"/>
  <c r="BJ319" i="111"/>
  <c r="BB319" i="111"/>
  <c r="AT319" i="111"/>
  <c r="BQ319" i="111"/>
  <c r="BI319" i="111"/>
  <c r="BA319" i="111"/>
  <c r="AS319" i="111"/>
  <c r="BP319" i="111"/>
  <c r="BH319" i="111"/>
  <c r="AZ319" i="111"/>
  <c r="AR319" i="111"/>
  <c r="BO319" i="111"/>
  <c r="BG319" i="111"/>
  <c r="AY319" i="111"/>
  <c r="BN319" i="111"/>
  <c r="BF319" i="111"/>
  <c r="AX319" i="111"/>
  <c r="BM319" i="111"/>
  <c r="BE319" i="111"/>
  <c r="AW319" i="111"/>
  <c r="I319" i="111"/>
  <c r="BL319" i="111"/>
  <c r="BD319" i="111"/>
  <c r="AV319" i="111"/>
  <c r="B322" i="111"/>
  <c r="M109" i="111"/>
  <c r="E109" i="111"/>
  <c r="L109" i="111"/>
  <c r="D109" i="111"/>
  <c r="J109" i="111"/>
  <c r="F109" i="111"/>
  <c r="B110" i="111"/>
  <c r="H109" i="111"/>
  <c r="G109" i="111"/>
  <c r="BO108" i="111"/>
  <c r="BG108" i="111"/>
  <c r="AY108" i="111"/>
  <c r="AZ108" i="111"/>
  <c r="BN108" i="111"/>
  <c r="BF108" i="111"/>
  <c r="AX108" i="111"/>
  <c r="BM108" i="111"/>
  <c r="BE108" i="111"/>
  <c r="AW108" i="111"/>
  <c r="I108" i="111"/>
  <c r="AR108" i="111"/>
  <c r="BL108" i="111"/>
  <c r="BD108" i="111"/>
  <c r="AV108" i="111"/>
  <c r="BS108" i="111"/>
  <c r="BK108" i="111"/>
  <c r="BC108" i="111"/>
  <c r="AU108" i="111"/>
  <c r="BR108" i="111"/>
  <c r="BJ108" i="111"/>
  <c r="BB108" i="111"/>
  <c r="AT108" i="111"/>
  <c r="BH108" i="111"/>
  <c r="BQ108" i="111"/>
  <c r="BI108" i="111"/>
  <c r="BA108" i="111"/>
  <c r="AS108" i="111"/>
  <c r="BP108" i="111"/>
  <c r="H320" i="111"/>
  <c r="AO107" i="111"/>
  <c r="AG107" i="111"/>
  <c r="Y107" i="111"/>
  <c r="Q107" i="111"/>
  <c r="Z107" i="111"/>
  <c r="AN107" i="111"/>
  <c r="AF107" i="111"/>
  <c r="X107" i="111"/>
  <c r="P107" i="111"/>
  <c r="AM107" i="111"/>
  <c r="AE107" i="111"/>
  <c r="W107" i="111"/>
  <c r="O107" i="111"/>
  <c r="R107" i="111"/>
  <c r="AL107" i="111"/>
  <c r="AD107" i="111"/>
  <c r="V107" i="111"/>
  <c r="AP107" i="111"/>
  <c r="AK107" i="111"/>
  <c r="AC107" i="111"/>
  <c r="U107" i="111"/>
  <c r="AJ107" i="111"/>
  <c r="AB107" i="111"/>
  <c r="T107" i="111"/>
  <c r="AH107" i="111"/>
  <c r="AI107" i="111"/>
  <c r="AA107" i="111"/>
  <c r="S107" i="111"/>
  <c r="C166" i="111"/>
  <c r="H742" i="111"/>
  <c r="AN529" i="111"/>
  <c r="AF529" i="111"/>
  <c r="X529" i="111"/>
  <c r="P529" i="111"/>
  <c r="AM529" i="111"/>
  <c r="AE529" i="111"/>
  <c r="W529" i="111"/>
  <c r="O529" i="111"/>
  <c r="AL529" i="111"/>
  <c r="AD529" i="111"/>
  <c r="V529" i="111"/>
  <c r="AK529" i="111"/>
  <c r="AC529" i="111"/>
  <c r="U529" i="111"/>
  <c r="AJ529" i="111"/>
  <c r="AB529" i="111"/>
  <c r="T529" i="111"/>
  <c r="AP529" i="111"/>
  <c r="AH529" i="111"/>
  <c r="Z529" i="111"/>
  <c r="R529" i="111"/>
  <c r="AG529" i="111"/>
  <c r="AA529" i="111"/>
  <c r="Y529" i="111"/>
  <c r="S529" i="111"/>
  <c r="Q529" i="111"/>
  <c r="AO529" i="111"/>
  <c r="AI529" i="111"/>
  <c r="BM530" i="111"/>
  <c r="BE530" i="111"/>
  <c r="AW530" i="111"/>
  <c r="I530" i="111"/>
  <c r="BL530" i="111"/>
  <c r="BD530" i="111"/>
  <c r="AV530" i="111"/>
  <c r="BS530" i="111"/>
  <c r="BK530" i="111"/>
  <c r="BC530" i="111"/>
  <c r="AU530" i="111"/>
  <c r="BR530" i="111"/>
  <c r="BJ530" i="111"/>
  <c r="BB530" i="111"/>
  <c r="AT530" i="111"/>
  <c r="BQ530" i="111"/>
  <c r="BI530" i="111"/>
  <c r="BA530" i="111"/>
  <c r="AS530" i="111"/>
  <c r="BO530" i="111"/>
  <c r="BG530" i="111"/>
  <c r="AY530" i="111"/>
  <c r="AZ530" i="111"/>
  <c r="AX530" i="111"/>
  <c r="AR530" i="111"/>
  <c r="BP530" i="111"/>
  <c r="BN530" i="111"/>
  <c r="BH530" i="111"/>
  <c r="BF530" i="111"/>
  <c r="BN741" i="111"/>
  <c r="BF741" i="111"/>
  <c r="AX741" i="111"/>
  <c r="BM741" i="111"/>
  <c r="BE741" i="111"/>
  <c r="AW741" i="111"/>
  <c r="I741" i="111"/>
  <c r="BL741" i="111"/>
  <c r="BD741" i="111"/>
  <c r="AV741" i="111"/>
  <c r="BS741" i="111"/>
  <c r="BK741" i="111"/>
  <c r="BC741" i="111"/>
  <c r="AU741" i="111"/>
  <c r="BR741" i="111"/>
  <c r="BJ741" i="111"/>
  <c r="BB741" i="111"/>
  <c r="AT741" i="111"/>
  <c r="BQ741" i="111"/>
  <c r="BI741" i="111"/>
  <c r="BA741" i="111"/>
  <c r="AS741" i="111"/>
  <c r="BP741" i="111"/>
  <c r="BH741" i="111"/>
  <c r="AZ741" i="111"/>
  <c r="AR741" i="111"/>
  <c r="AY741" i="111"/>
  <c r="BO741" i="111"/>
  <c r="BG741" i="111"/>
  <c r="H531" i="111"/>
  <c r="AL318" i="111"/>
  <c r="AD318" i="111"/>
  <c r="V318" i="111"/>
  <c r="AK318" i="111"/>
  <c r="AC318" i="111"/>
  <c r="U318" i="111"/>
  <c r="AJ318" i="111"/>
  <c r="AB318" i="111"/>
  <c r="T318" i="111"/>
  <c r="AI318" i="111"/>
  <c r="AA318" i="111"/>
  <c r="S318" i="111"/>
  <c r="AP318" i="111"/>
  <c r="AH318" i="111"/>
  <c r="Z318" i="111"/>
  <c r="R318" i="111"/>
  <c r="AO318" i="111"/>
  <c r="AG318" i="111"/>
  <c r="Y318" i="111"/>
  <c r="Q318" i="111"/>
  <c r="AN318" i="111"/>
  <c r="AF318" i="111"/>
  <c r="X318" i="111"/>
  <c r="P318" i="111"/>
  <c r="AM318" i="111"/>
  <c r="AE318" i="111"/>
  <c r="W318" i="111"/>
  <c r="O318" i="111"/>
  <c r="F745" i="111"/>
  <c r="M745" i="111"/>
  <c r="E745" i="111"/>
  <c r="L745" i="111"/>
  <c r="D745" i="111"/>
  <c r="J745" i="111"/>
  <c r="B534" i="111"/>
  <c r="F321" i="111"/>
  <c r="M321" i="111"/>
  <c r="E321" i="111"/>
  <c r="L321" i="111"/>
  <c r="D321" i="111"/>
  <c r="J321" i="111"/>
  <c r="C165" i="111"/>
  <c r="G162" i="111"/>
  <c r="AO740" i="111"/>
  <c r="AG740" i="111"/>
  <c r="Y740" i="111"/>
  <c r="Q740" i="111"/>
  <c r="AN740" i="111"/>
  <c r="AF740" i="111"/>
  <c r="X740" i="111"/>
  <c r="P740" i="111"/>
  <c r="AM740" i="111"/>
  <c r="AE740" i="111"/>
  <c r="W740" i="111"/>
  <c r="O740" i="111"/>
  <c r="AL740" i="111"/>
  <c r="AD740" i="111"/>
  <c r="V740" i="111"/>
  <c r="AK740" i="111"/>
  <c r="AC740" i="111"/>
  <c r="U740" i="111"/>
  <c r="AJ740" i="111"/>
  <c r="AB740" i="111"/>
  <c r="T740" i="111"/>
  <c r="AI740" i="111"/>
  <c r="AA740" i="111"/>
  <c r="S740" i="111"/>
  <c r="AP740" i="111"/>
  <c r="AH740" i="111"/>
  <c r="Z740" i="111"/>
  <c r="R740" i="111"/>
  <c r="B746" i="111"/>
  <c r="L533" i="111"/>
  <c r="D533" i="111"/>
  <c r="J533" i="111"/>
  <c r="F533" i="111"/>
  <c r="M533" i="111"/>
  <c r="E533" i="111"/>
  <c r="G161" i="111"/>
  <c r="C164" i="111"/>
  <c r="N25" i="106"/>
  <c r="O67" i="106"/>
  <c r="Q4" i="106" l="1"/>
  <c r="N109" i="111"/>
  <c r="AQ109" i="111" s="1"/>
  <c r="BQ109" i="111"/>
  <c r="BI109" i="111"/>
  <c r="BA109" i="111"/>
  <c r="AS109" i="111"/>
  <c r="BP109" i="111"/>
  <c r="BH109" i="111"/>
  <c r="AZ109" i="111"/>
  <c r="AR109" i="111"/>
  <c r="BO109" i="111"/>
  <c r="BG109" i="111"/>
  <c r="AY109" i="111"/>
  <c r="BR109" i="111"/>
  <c r="BN109" i="111"/>
  <c r="BF109" i="111"/>
  <c r="AX109" i="111"/>
  <c r="AT109" i="111"/>
  <c r="BM109" i="111"/>
  <c r="BE109" i="111"/>
  <c r="AW109" i="111"/>
  <c r="I109" i="111"/>
  <c r="BJ109" i="111"/>
  <c r="BL109" i="111"/>
  <c r="BD109" i="111"/>
  <c r="AV109" i="111"/>
  <c r="BS109" i="111"/>
  <c r="BK109" i="111"/>
  <c r="BC109" i="111"/>
  <c r="AU109" i="111"/>
  <c r="BB109" i="111"/>
  <c r="B535" i="111"/>
  <c r="J322" i="111"/>
  <c r="F322" i="111"/>
  <c r="M322" i="111"/>
  <c r="E322" i="111"/>
  <c r="L322" i="111"/>
  <c r="D322" i="111"/>
  <c r="BN531" i="111"/>
  <c r="BF531" i="111"/>
  <c r="AX531" i="111"/>
  <c r="BM531" i="111"/>
  <c r="BE531" i="111"/>
  <c r="AW531" i="111"/>
  <c r="I531" i="111"/>
  <c r="BL531" i="111"/>
  <c r="BD531" i="111"/>
  <c r="AV531" i="111"/>
  <c r="BS531" i="111"/>
  <c r="BK531" i="111"/>
  <c r="BC531" i="111"/>
  <c r="AU531" i="111"/>
  <c r="BR531" i="111"/>
  <c r="BJ531" i="111"/>
  <c r="BB531" i="111"/>
  <c r="AT531" i="111"/>
  <c r="BP531" i="111"/>
  <c r="BH531" i="111"/>
  <c r="AZ531" i="111"/>
  <c r="AR531" i="111"/>
  <c r="AS531" i="111"/>
  <c r="BQ531" i="111"/>
  <c r="BO531" i="111"/>
  <c r="BI531" i="111"/>
  <c r="BG531" i="111"/>
  <c r="BA531" i="111"/>
  <c r="AY531" i="111"/>
  <c r="C169" i="111"/>
  <c r="B323" i="111"/>
  <c r="F110" i="111"/>
  <c r="M110" i="111"/>
  <c r="E110" i="111"/>
  <c r="N110" i="111" s="1"/>
  <c r="AQ110" i="111" s="1"/>
  <c r="L110" i="111"/>
  <c r="D110" i="111"/>
  <c r="J110" i="111"/>
  <c r="B111" i="111"/>
  <c r="H110" i="111"/>
  <c r="K110" i="111" s="1"/>
  <c r="K109" i="111" s="1"/>
  <c r="BL320" i="111"/>
  <c r="BD320" i="111"/>
  <c r="AV320" i="111"/>
  <c r="BS320" i="111"/>
  <c r="BK320" i="111"/>
  <c r="BC320" i="111"/>
  <c r="AU320" i="111"/>
  <c r="BR320" i="111"/>
  <c r="BJ320" i="111"/>
  <c r="BB320" i="111"/>
  <c r="AT320" i="111"/>
  <c r="BQ320" i="111"/>
  <c r="BI320" i="111"/>
  <c r="BA320" i="111"/>
  <c r="AS320" i="111"/>
  <c r="BP320" i="111"/>
  <c r="BH320" i="111"/>
  <c r="AZ320" i="111"/>
  <c r="AR320" i="111"/>
  <c r="BO320" i="111"/>
  <c r="BG320" i="111"/>
  <c r="AY320" i="111"/>
  <c r="BN320" i="111"/>
  <c r="BF320" i="111"/>
  <c r="AX320" i="111"/>
  <c r="BM320" i="111"/>
  <c r="I320" i="111"/>
  <c r="BE320" i="111"/>
  <c r="AW320" i="111"/>
  <c r="H321" i="111"/>
  <c r="AI108" i="111"/>
  <c r="AA108" i="111"/>
  <c r="S108" i="111"/>
  <c r="AP108" i="111"/>
  <c r="AH108" i="111"/>
  <c r="Z108" i="111"/>
  <c r="R108" i="111"/>
  <c r="AB108" i="111"/>
  <c r="AO108" i="111"/>
  <c r="AG108" i="111"/>
  <c r="Y108" i="111"/>
  <c r="Q108" i="111"/>
  <c r="AN108" i="111"/>
  <c r="AF108" i="111"/>
  <c r="X108" i="111"/>
  <c r="P108" i="111"/>
  <c r="AJ108" i="111"/>
  <c r="AM108" i="111"/>
  <c r="AE108" i="111"/>
  <c r="W108" i="111"/>
  <c r="O108" i="111"/>
  <c r="AL108" i="111"/>
  <c r="AD108" i="111"/>
  <c r="V108" i="111"/>
  <c r="T108" i="111"/>
  <c r="AK108" i="111"/>
  <c r="AC108" i="111"/>
  <c r="U108" i="111"/>
  <c r="AP741" i="111"/>
  <c r="AH741" i="111"/>
  <c r="Z741" i="111"/>
  <c r="R741" i="111"/>
  <c r="AO741" i="111"/>
  <c r="AG741" i="111"/>
  <c r="Y741" i="111"/>
  <c r="Q741" i="111"/>
  <c r="AN741" i="111"/>
  <c r="AF741" i="111"/>
  <c r="X741" i="111"/>
  <c r="P741" i="111"/>
  <c r="AM741" i="111"/>
  <c r="AE741" i="111"/>
  <c r="W741" i="111"/>
  <c r="O741" i="111"/>
  <c r="AL741" i="111"/>
  <c r="AD741" i="111"/>
  <c r="V741" i="111"/>
  <c r="AK741" i="111"/>
  <c r="AC741" i="111"/>
  <c r="U741" i="111"/>
  <c r="AJ741" i="111"/>
  <c r="AB741" i="111"/>
  <c r="T741" i="111"/>
  <c r="AI741" i="111"/>
  <c r="AA741" i="111"/>
  <c r="S741" i="111"/>
  <c r="G164" i="111"/>
  <c r="C167" i="111"/>
  <c r="H532" i="111"/>
  <c r="AM319" i="111"/>
  <c r="AE319" i="111"/>
  <c r="W319" i="111"/>
  <c r="O319" i="111"/>
  <c r="AL319" i="111"/>
  <c r="AD319" i="111"/>
  <c r="V319" i="111"/>
  <c r="AK319" i="111"/>
  <c r="AC319" i="111"/>
  <c r="U319" i="111"/>
  <c r="AJ319" i="111"/>
  <c r="AB319" i="111"/>
  <c r="T319" i="111"/>
  <c r="AI319" i="111"/>
  <c r="AA319" i="111"/>
  <c r="S319" i="111"/>
  <c r="AP319" i="111"/>
  <c r="AH319" i="111"/>
  <c r="Z319" i="111"/>
  <c r="R319" i="111"/>
  <c r="AO319" i="111"/>
  <c r="AG319" i="111"/>
  <c r="Y319" i="111"/>
  <c r="Q319" i="111"/>
  <c r="AF319" i="111"/>
  <c r="X319" i="111"/>
  <c r="P319" i="111"/>
  <c r="AN319" i="111"/>
  <c r="F746" i="111"/>
  <c r="M746" i="111"/>
  <c r="E746" i="111"/>
  <c r="L746" i="111"/>
  <c r="D746" i="111"/>
  <c r="J746" i="111"/>
  <c r="H743" i="111"/>
  <c r="AO530" i="111"/>
  <c r="AG530" i="111"/>
  <c r="Y530" i="111"/>
  <c r="Q530" i="111"/>
  <c r="AN530" i="111"/>
  <c r="AF530" i="111"/>
  <c r="X530" i="111"/>
  <c r="P530" i="111"/>
  <c r="AM530" i="111"/>
  <c r="AE530" i="111"/>
  <c r="W530" i="111"/>
  <c r="O530" i="111"/>
  <c r="AL530" i="111"/>
  <c r="AD530" i="111"/>
  <c r="V530" i="111"/>
  <c r="AK530" i="111"/>
  <c r="AC530" i="111"/>
  <c r="U530" i="111"/>
  <c r="AI530" i="111"/>
  <c r="AA530" i="111"/>
  <c r="S530" i="111"/>
  <c r="Z530" i="111"/>
  <c r="T530" i="111"/>
  <c r="R530" i="111"/>
  <c r="AP530" i="111"/>
  <c r="AJ530" i="111"/>
  <c r="AH530" i="111"/>
  <c r="AB530" i="111"/>
  <c r="BO742" i="111"/>
  <c r="BG742" i="111"/>
  <c r="AY742" i="111"/>
  <c r="BS742" i="111"/>
  <c r="BK742" i="111"/>
  <c r="BC742" i="111"/>
  <c r="AU742" i="111"/>
  <c r="BL742" i="111"/>
  <c r="BA742" i="111"/>
  <c r="BJ742" i="111"/>
  <c r="AZ742" i="111"/>
  <c r="BI742" i="111"/>
  <c r="AX742" i="111"/>
  <c r="I742" i="111"/>
  <c r="BR742" i="111"/>
  <c r="BH742" i="111"/>
  <c r="AW742" i="111"/>
  <c r="BQ742" i="111"/>
  <c r="BF742" i="111"/>
  <c r="AV742" i="111"/>
  <c r="BP742" i="111"/>
  <c r="BE742" i="111"/>
  <c r="AT742" i="111"/>
  <c r="BN742" i="111"/>
  <c r="BD742" i="111"/>
  <c r="AS742" i="111"/>
  <c r="BM742" i="111"/>
  <c r="BB742" i="111"/>
  <c r="AR742" i="111"/>
  <c r="G165" i="111"/>
  <c r="C168" i="111"/>
  <c r="B747" i="111"/>
  <c r="M534" i="111"/>
  <c r="E534" i="111"/>
  <c r="L534" i="111"/>
  <c r="D534" i="111"/>
  <c r="J534" i="111"/>
  <c r="F534" i="111"/>
  <c r="O25" i="106"/>
  <c r="P67" i="106"/>
  <c r="R4" i="106" l="1"/>
  <c r="G167" i="111"/>
  <c r="C170" i="111"/>
  <c r="B748" i="111"/>
  <c r="F535" i="111"/>
  <c r="M535" i="111"/>
  <c r="E535" i="111"/>
  <c r="L535" i="111"/>
  <c r="D535" i="111"/>
  <c r="J535" i="111"/>
  <c r="AI742" i="111"/>
  <c r="AA742" i="111"/>
  <c r="S742" i="111"/>
  <c r="AP742" i="111"/>
  <c r="AH742" i="111"/>
  <c r="Z742" i="111"/>
  <c r="R742" i="111"/>
  <c r="AO742" i="111"/>
  <c r="AG742" i="111"/>
  <c r="Y742" i="111"/>
  <c r="Q742" i="111"/>
  <c r="AN742" i="111"/>
  <c r="AF742" i="111"/>
  <c r="X742" i="111"/>
  <c r="P742" i="111"/>
  <c r="AM742" i="111"/>
  <c r="AE742" i="111"/>
  <c r="W742" i="111"/>
  <c r="O742" i="111"/>
  <c r="AL742" i="111"/>
  <c r="AD742" i="111"/>
  <c r="V742" i="111"/>
  <c r="AK742" i="111"/>
  <c r="AC742" i="111"/>
  <c r="U742" i="111"/>
  <c r="AJ742" i="111"/>
  <c r="AB742" i="111"/>
  <c r="T742" i="111"/>
  <c r="BS110" i="111"/>
  <c r="BK110" i="111"/>
  <c r="BC110" i="111"/>
  <c r="AU110" i="111"/>
  <c r="BL110" i="111"/>
  <c r="BR110" i="111"/>
  <c r="BJ110" i="111"/>
  <c r="BB110" i="111"/>
  <c r="AT110" i="111"/>
  <c r="BQ110" i="111"/>
  <c r="BI110" i="111"/>
  <c r="BA110" i="111"/>
  <c r="AS110" i="111"/>
  <c r="BD110" i="111"/>
  <c r="BP110" i="111"/>
  <c r="BH110" i="111"/>
  <c r="AZ110" i="111"/>
  <c r="AR110" i="111"/>
  <c r="BO110" i="111"/>
  <c r="BG110" i="111"/>
  <c r="AY110" i="111"/>
  <c r="AV110" i="111"/>
  <c r="BN110" i="111"/>
  <c r="BF110" i="111"/>
  <c r="AX110" i="111"/>
  <c r="BM110" i="111"/>
  <c r="BE110" i="111"/>
  <c r="AW110" i="111"/>
  <c r="I110" i="111"/>
  <c r="B536" i="111"/>
  <c r="J323" i="111"/>
  <c r="F323" i="111"/>
  <c r="M323" i="111"/>
  <c r="E323" i="111"/>
  <c r="L323" i="111"/>
  <c r="D323" i="111"/>
  <c r="G168" i="111"/>
  <c r="C171" i="111"/>
  <c r="BO532" i="111"/>
  <c r="BG532" i="111"/>
  <c r="AY532" i="111"/>
  <c r="BN532" i="111"/>
  <c r="BF532" i="111"/>
  <c r="AX532" i="111"/>
  <c r="BM532" i="111"/>
  <c r="BE532" i="111"/>
  <c r="AW532" i="111"/>
  <c r="I532" i="111"/>
  <c r="BL532" i="111"/>
  <c r="BD532" i="111"/>
  <c r="AV532" i="111"/>
  <c r="BS532" i="111"/>
  <c r="BK532" i="111"/>
  <c r="BC532" i="111"/>
  <c r="AU532" i="111"/>
  <c r="BQ532" i="111"/>
  <c r="BI532" i="111"/>
  <c r="BA532" i="111"/>
  <c r="AS532" i="111"/>
  <c r="BP532" i="111"/>
  <c r="BJ532" i="111"/>
  <c r="BH532" i="111"/>
  <c r="BB532" i="111"/>
  <c r="AZ532" i="111"/>
  <c r="AT532" i="111"/>
  <c r="AR532" i="111"/>
  <c r="BR532" i="111"/>
  <c r="BM321" i="111"/>
  <c r="BE321" i="111"/>
  <c r="AW321" i="111"/>
  <c r="I321" i="111"/>
  <c r="BL321" i="111"/>
  <c r="BD321" i="111"/>
  <c r="AV321" i="111"/>
  <c r="BS321" i="111"/>
  <c r="BK321" i="111"/>
  <c r="BC321" i="111"/>
  <c r="AU321" i="111"/>
  <c r="BR321" i="111"/>
  <c r="BJ321" i="111"/>
  <c r="BB321" i="111"/>
  <c r="AT321" i="111"/>
  <c r="BQ321" i="111"/>
  <c r="BI321" i="111"/>
  <c r="BA321" i="111"/>
  <c r="AS321" i="111"/>
  <c r="BP321" i="111"/>
  <c r="BH321" i="111"/>
  <c r="AZ321" i="111"/>
  <c r="AR321" i="111"/>
  <c r="BO321" i="111"/>
  <c r="BG321" i="111"/>
  <c r="AY321" i="111"/>
  <c r="AX321" i="111"/>
  <c r="BN321" i="111"/>
  <c r="BF321" i="111"/>
  <c r="B324" i="111"/>
  <c r="B112" i="111"/>
  <c r="H111" i="111"/>
  <c r="K111" i="111" s="1"/>
  <c r="J111" i="111"/>
  <c r="F111" i="111"/>
  <c r="M111" i="111"/>
  <c r="E111" i="111"/>
  <c r="N111" i="111" s="1"/>
  <c r="AQ111" i="111" s="1"/>
  <c r="L111" i="111"/>
  <c r="D111" i="111"/>
  <c r="H322" i="111"/>
  <c r="AK109" i="111"/>
  <c r="AC109" i="111"/>
  <c r="U109" i="111"/>
  <c r="AL109" i="111"/>
  <c r="AJ109" i="111"/>
  <c r="AB109" i="111"/>
  <c r="T109" i="111"/>
  <c r="AD109" i="111"/>
  <c r="AI109" i="111"/>
  <c r="AA109" i="111"/>
  <c r="S109" i="111"/>
  <c r="AP109" i="111"/>
  <c r="AH109" i="111"/>
  <c r="Z109" i="111"/>
  <c r="R109" i="111"/>
  <c r="AO109" i="111"/>
  <c r="AG109" i="111"/>
  <c r="Y109" i="111"/>
  <c r="Q109" i="111"/>
  <c r="AN109" i="111"/>
  <c r="AF109" i="111"/>
  <c r="X109" i="111"/>
  <c r="P109" i="111"/>
  <c r="V109" i="111"/>
  <c r="AM109" i="111"/>
  <c r="AE109" i="111"/>
  <c r="W109" i="111"/>
  <c r="O109" i="111"/>
  <c r="H533" i="111"/>
  <c r="AN320" i="111"/>
  <c r="AF320" i="111"/>
  <c r="X320" i="111"/>
  <c r="P320" i="111"/>
  <c r="AM320" i="111"/>
  <c r="AE320" i="111"/>
  <c r="W320" i="111"/>
  <c r="O320" i="111"/>
  <c r="AL320" i="111"/>
  <c r="AD320" i="111"/>
  <c r="V320" i="111"/>
  <c r="AK320" i="111"/>
  <c r="AC320" i="111"/>
  <c r="U320" i="111"/>
  <c r="AJ320" i="111"/>
  <c r="AB320" i="111"/>
  <c r="T320" i="111"/>
  <c r="AI320" i="111"/>
  <c r="AA320" i="111"/>
  <c r="S320" i="111"/>
  <c r="AP320" i="111"/>
  <c r="AH320" i="111"/>
  <c r="Z320" i="111"/>
  <c r="R320" i="111"/>
  <c r="Q320" i="111"/>
  <c r="AO320" i="111"/>
  <c r="AG320" i="111"/>
  <c r="Y320" i="111"/>
  <c r="BP743" i="111"/>
  <c r="BH743" i="111"/>
  <c r="AZ743" i="111"/>
  <c r="AR743" i="111"/>
  <c r="BO743" i="111"/>
  <c r="BG743" i="111"/>
  <c r="AY743" i="111"/>
  <c r="BN743" i="111"/>
  <c r="BF743" i="111"/>
  <c r="AX743" i="111"/>
  <c r="BM743" i="111"/>
  <c r="BE743" i="111"/>
  <c r="AW743" i="111"/>
  <c r="I743" i="111"/>
  <c r="BL743" i="111"/>
  <c r="BD743" i="111"/>
  <c r="AV743" i="111"/>
  <c r="BC743" i="111"/>
  <c r="BB743" i="111"/>
  <c r="BS743" i="111"/>
  <c r="BA743" i="111"/>
  <c r="BR743" i="111"/>
  <c r="AU743" i="111"/>
  <c r="BQ743" i="111"/>
  <c r="AT743" i="111"/>
  <c r="BK743" i="111"/>
  <c r="AS743" i="111"/>
  <c r="BJ743" i="111"/>
  <c r="BI743" i="111"/>
  <c r="H744" i="111"/>
  <c r="AP531" i="111"/>
  <c r="AH531" i="111"/>
  <c r="Z531" i="111"/>
  <c r="R531" i="111"/>
  <c r="AO531" i="111"/>
  <c r="AG531" i="111"/>
  <c r="Y531" i="111"/>
  <c r="Q531" i="111"/>
  <c r="AN531" i="111"/>
  <c r="AF531" i="111"/>
  <c r="X531" i="111"/>
  <c r="P531" i="111"/>
  <c r="AM531" i="111"/>
  <c r="AE531" i="111"/>
  <c r="W531" i="111"/>
  <c r="O531" i="111"/>
  <c r="AL531" i="111"/>
  <c r="AD531" i="111"/>
  <c r="V531" i="111"/>
  <c r="AJ531" i="111"/>
  <c r="AB531" i="111"/>
  <c r="T531" i="111"/>
  <c r="AK531" i="111"/>
  <c r="AI531" i="111"/>
  <c r="AC531" i="111"/>
  <c r="AA531" i="111"/>
  <c r="U531" i="111"/>
  <c r="S531" i="111"/>
  <c r="C172" i="111"/>
  <c r="F747" i="111"/>
  <c r="M747" i="111"/>
  <c r="E747" i="111"/>
  <c r="L747" i="111"/>
  <c r="D747" i="111"/>
  <c r="J747" i="111"/>
  <c r="P25" i="106"/>
  <c r="Q67" i="106"/>
  <c r="G171" i="111" l="1"/>
  <c r="C174" i="111"/>
  <c r="B749" i="111"/>
  <c r="F536" i="111"/>
  <c r="M536" i="111"/>
  <c r="E536" i="111"/>
  <c r="L536" i="111"/>
  <c r="D536" i="111"/>
  <c r="J536" i="111"/>
  <c r="BM111" i="111"/>
  <c r="BE111" i="111"/>
  <c r="AW111" i="111"/>
  <c r="I111" i="111"/>
  <c r="AX111" i="111"/>
  <c r="BL111" i="111"/>
  <c r="BD111" i="111"/>
  <c r="AV111" i="111"/>
  <c r="BN111" i="111"/>
  <c r="BS111" i="111"/>
  <c r="BK111" i="111"/>
  <c r="BC111" i="111"/>
  <c r="AU111" i="111"/>
  <c r="BR111" i="111"/>
  <c r="BJ111" i="111"/>
  <c r="BB111" i="111"/>
  <c r="AT111" i="111"/>
  <c r="BF111" i="111"/>
  <c r="BQ111" i="111"/>
  <c r="BI111" i="111"/>
  <c r="BA111" i="111"/>
  <c r="AS111" i="111"/>
  <c r="BP111" i="111"/>
  <c r="BH111" i="111"/>
  <c r="AZ111" i="111"/>
  <c r="AR111" i="111"/>
  <c r="BO111" i="111"/>
  <c r="BG111" i="111"/>
  <c r="AY111" i="111"/>
  <c r="H323" i="111"/>
  <c r="AM110" i="111"/>
  <c r="AE110" i="111"/>
  <c r="W110" i="111"/>
  <c r="O110" i="111"/>
  <c r="P110" i="111"/>
  <c r="AL110" i="111"/>
  <c r="AD110" i="111"/>
  <c r="V110" i="111"/>
  <c r="X110" i="111"/>
  <c r="AK110" i="111"/>
  <c r="AC110" i="111"/>
  <c r="U110" i="111"/>
  <c r="AJ110" i="111"/>
  <c r="AB110" i="111"/>
  <c r="T110" i="111"/>
  <c r="AF110" i="111"/>
  <c r="AI110" i="111"/>
  <c r="AA110" i="111"/>
  <c r="S110" i="111"/>
  <c r="AP110" i="111"/>
  <c r="AH110" i="111"/>
  <c r="Z110" i="111"/>
  <c r="R110" i="111"/>
  <c r="AO110" i="111"/>
  <c r="AG110" i="111"/>
  <c r="Y110" i="111"/>
  <c r="Q110" i="111"/>
  <c r="AN110" i="111"/>
  <c r="F748" i="111"/>
  <c r="M748" i="111"/>
  <c r="E748" i="111"/>
  <c r="L748" i="111"/>
  <c r="J748" i="111"/>
  <c r="D748" i="111"/>
  <c r="BN322" i="111"/>
  <c r="BF322" i="111"/>
  <c r="AX322" i="111"/>
  <c r="BM322" i="111"/>
  <c r="BE322" i="111"/>
  <c r="AW322" i="111"/>
  <c r="I322" i="111"/>
  <c r="BL322" i="111"/>
  <c r="BD322" i="111"/>
  <c r="AV322" i="111"/>
  <c r="BS322" i="111"/>
  <c r="BK322" i="111"/>
  <c r="BC322" i="111"/>
  <c r="AU322" i="111"/>
  <c r="BR322" i="111"/>
  <c r="BJ322" i="111"/>
  <c r="BB322" i="111"/>
  <c r="AT322" i="111"/>
  <c r="BQ322" i="111"/>
  <c r="BI322" i="111"/>
  <c r="BA322" i="111"/>
  <c r="AS322" i="111"/>
  <c r="BP322" i="111"/>
  <c r="BH322" i="111"/>
  <c r="AZ322" i="111"/>
  <c r="AR322" i="111"/>
  <c r="BO322" i="111"/>
  <c r="BG322" i="111"/>
  <c r="AY322" i="111"/>
  <c r="B325" i="111"/>
  <c r="J112" i="111"/>
  <c r="B113" i="111"/>
  <c r="H112" i="111"/>
  <c r="F112" i="111"/>
  <c r="D112" i="111"/>
  <c r="M112" i="111"/>
  <c r="E112" i="111"/>
  <c r="L112" i="111"/>
  <c r="G112" i="111"/>
  <c r="BQ744" i="111"/>
  <c r="BI744" i="111"/>
  <c r="BA744" i="111"/>
  <c r="AS744" i="111"/>
  <c r="BP744" i="111"/>
  <c r="BH744" i="111"/>
  <c r="AZ744" i="111"/>
  <c r="AR744" i="111"/>
  <c r="BO744" i="111"/>
  <c r="BG744" i="111"/>
  <c r="AY744" i="111"/>
  <c r="BN744" i="111"/>
  <c r="BF744" i="111"/>
  <c r="AX744" i="111"/>
  <c r="BM744" i="111"/>
  <c r="BE744" i="111"/>
  <c r="AW744" i="111"/>
  <c r="I744" i="111"/>
  <c r="BR744" i="111"/>
  <c r="AU744" i="111"/>
  <c r="BL744" i="111"/>
  <c r="AT744" i="111"/>
  <c r="BK744" i="111"/>
  <c r="BJ744" i="111"/>
  <c r="BD744" i="111"/>
  <c r="BC744" i="111"/>
  <c r="BB744" i="111"/>
  <c r="BS744" i="111"/>
  <c r="AV744" i="111"/>
  <c r="AJ743" i="111"/>
  <c r="AB743" i="111"/>
  <c r="T743" i="111"/>
  <c r="AP743" i="111"/>
  <c r="AH743" i="111"/>
  <c r="Z743" i="111"/>
  <c r="R743" i="111"/>
  <c r="AO743" i="111"/>
  <c r="AG743" i="111"/>
  <c r="Y743" i="111"/>
  <c r="Q743" i="111"/>
  <c r="AN743" i="111"/>
  <c r="AF743" i="111"/>
  <c r="X743" i="111"/>
  <c r="P743" i="111"/>
  <c r="AL743" i="111"/>
  <c r="V743" i="111"/>
  <c r="AK743" i="111"/>
  <c r="U743" i="111"/>
  <c r="AI743" i="111"/>
  <c r="S743" i="111"/>
  <c r="AE743" i="111"/>
  <c r="O743" i="111"/>
  <c r="AD743" i="111"/>
  <c r="AC743" i="111"/>
  <c r="AA743" i="111"/>
  <c r="AM743" i="111"/>
  <c r="W743" i="111"/>
  <c r="B537" i="111"/>
  <c r="L324" i="111"/>
  <c r="D324" i="111"/>
  <c r="J324" i="111"/>
  <c r="F324" i="111"/>
  <c r="M324" i="111"/>
  <c r="E324" i="111"/>
  <c r="C173" i="111"/>
  <c r="G170" i="111"/>
  <c r="C175" i="111"/>
  <c r="H745" i="111"/>
  <c r="AI532" i="111"/>
  <c r="AA532" i="111"/>
  <c r="S532" i="111"/>
  <c r="AP532" i="111"/>
  <c r="AH532" i="111"/>
  <c r="Z532" i="111"/>
  <c r="R532" i="111"/>
  <c r="AO532" i="111"/>
  <c r="AG532" i="111"/>
  <c r="Y532" i="111"/>
  <c r="Q532" i="111"/>
  <c r="AN532" i="111"/>
  <c r="AF532" i="111"/>
  <c r="X532" i="111"/>
  <c r="P532" i="111"/>
  <c r="AM532" i="111"/>
  <c r="AE532" i="111"/>
  <c r="W532" i="111"/>
  <c r="O532" i="111"/>
  <c r="AK532" i="111"/>
  <c r="AC532" i="111"/>
  <c r="U532" i="111"/>
  <c r="AL532" i="111"/>
  <c r="AJ532" i="111"/>
  <c r="AD532" i="111"/>
  <c r="AB532" i="111"/>
  <c r="V532" i="111"/>
  <c r="T532" i="111"/>
  <c r="BP533" i="111"/>
  <c r="BH533" i="111"/>
  <c r="AZ533" i="111"/>
  <c r="AR533" i="111"/>
  <c r="BO533" i="111"/>
  <c r="BG533" i="111"/>
  <c r="AY533" i="111"/>
  <c r="BN533" i="111"/>
  <c r="BF533" i="111"/>
  <c r="AX533" i="111"/>
  <c r="BM533" i="111"/>
  <c r="BE533" i="111"/>
  <c r="AW533" i="111"/>
  <c r="I533" i="111"/>
  <c r="BL533" i="111"/>
  <c r="BD533" i="111"/>
  <c r="AV533" i="111"/>
  <c r="BR533" i="111"/>
  <c r="BJ533" i="111"/>
  <c r="BB533" i="111"/>
  <c r="AT533" i="111"/>
  <c r="BC533" i="111"/>
  <c r="BA533" i="111"/>
  <c r="AU533" i="111"/>
  <c r="AS533" i="111"/>
  <c r="BS533" i="111"/>
  <c r="BQ533" i="111"/>
  <c r="BK533" i="111"/>
  <c r="BI533" i="111"/>
  <c r="H534" i="111"/>
  <c r="AO321" i="111"/>
  <c r="AG321" i="111"/>
  <c r="Y321" i="111"/>
  <c r="Q321" i="111"/>
  <c r="AN321" i="111"/>
  <c r="AF321" i="111"/>
  <c r="X321" i="111"/>
  <c r="P321" i="111"/>
  <c r="AM321" i="111"/>
  <c r="AE321" i="111"/>
  <c r="W321" i="111"/>
  <c r="O321" i="111"/>
  <c r="AL321" i="111"/>
  <c r="AD321" i="111"/>
  <c r="V321" i="111"/>
  <c r="AK321" i="111"/>
  <c r="AC321" i="111"/>
  <c r="U321" i="111"/>
  <c r="AJ321" i="111"/>
  <c r="AB321" i="111"/>
  <c r="T321" i="111"/>
  <c r="AI321" i="111"/>
  <c r="AA321" i="111"/>
  <c r="S321" i="111"/>
  <c r="AP321" i="111"/>
  <c r="AH321" i="111"/>
  <c r="Z321" i="111"/>
  <c r="R321" i="111"/>
  <c r="Q25" i="106"/>
  <c r="R67" i="106"/>
  <c r="N112" i="111" l="1"/>
  <c r="AQ112" i="111" s="1"/>
  <c r="H324" i="111"/>
  <c r="AO111" i="111"/>
  <c r="AG111" i="111"/>
  <c r="Y111" i="111"/>
  <c r="Q111" i="111"/>
  <c r="AN111" i="111"/>
  <c r="AF111" i="111"/>
  <c r="X111" i="111"/>
  <c r="P111" i="111"/>
  <c r="AM111" i="111"/>
  <c r="AE111" i="111"/>
  <c r="W111" i="111"/>
  <c r="O111" i="111"/>
  <c r="AP111" i="111"/>
  <c r="AL111" i="111"/>
  <c r="AD111" i="111"/>
  <c r="V111" i="111"/>
  <c r="R111" i="111"/>
  <c r="AK111" i="111"/>
  <c r="AC111" i="111"/>
  <c r="U111" i="111"/>
  <c r="AH111" i="111"/>
  <c r="AJ111" i="111"/>
  <c r="AB111" i="111"/>
  <c r="T111" i="111"/>
  <c r="AI111" i="111"/>
  <c r="AA111" i="111"/>
  <c r="S111" i="111"/>
  <c r="Z111" i="111"/>
  <c r="B750" i="111"/>
  <c r="F537" i="111"/>
  <c r="M537" i="111"/>
  <c r="E537" i="111"/>
  <c r="L537" i="111"/>
  <c r="D537" i="111"/>
  <c r="J537" i="111"/>
  <c r="AK744" i="111"/>
  <c r="AC744" i="111"/>
  <c r="U744" i="111"/>
  <c r="AJ744" i="111"/>
  <c r="AB744" i="111"/>
  <c r="T744" i="111"/>
  <c r="AI744" i="111"/>
  <c r="AA744" i="111"/>
  <c r="S744" i="111"/>
  <c r="AP744" i="111"/>
  <c r="AH744" i="111"/>
  <c r="Z744" i="111"/>
  <c r="R744" i="111"/>
  <c r="AO744" i="111"/>
  <c r="AG744" i="111"/>
  <c r="Y744" i="111"/>
  <c r="Q744" i="111"/>
  <c r="AD744" i="111"/>
  <c r="X744" i="111"/>
  <c r="W744" i="111"/>
  <c r="AN744" i="111"/>
  <c r="V744" i="111"/>
  <c r="AM744" i="111"/>
  <c r="P744" i="111"/>
  <c r="AL744" i="111"/>
  <c r="O744" i="111"/>
  <c r="AF744" i="111"/>
  <c r="AE744" i="111"/>
  <c r="G173" i="111"/>
  <c r="C176" i="111"/>
  <c r="BO112" i="111"/>
  <c r="BG112" i="111"/>
  <c r="AY112" i="111"/>
  <c r="BN112" i="111"/>
  <c r="BF112" i="111"/>
  <c r="AX112" i="111"/>
  <c r="AZ112" i="111"/>
  <c r="BM112" i="111"/>
  <c r="BE112" i="111"/>
  <c r="AW112" i="111"/>
  <c r="I112" i="111"/>
  <c r="BL112" i="111"/>
  <c r="BD112" i="111"/>
  <c r="AV112" i="111"/>
  <c r="BH112" i="111"/>
  <c r="BS112" i="111"/>
  <c r="BK112" i="111"/>
  <c r="BC112" i="111"/>
  <c r="AU112" i="111"/>
  <c r="BR112" i="111"/>
  <c r="BJ112" i="111"/>
  <c r="BB112" i="111"/>
  <c r="AT112" i="111"/>
  <c r="AR112" i="111"/>
  <c r="BQ112" i="111"/>
  <c r="BI112" i="111"/>
  <c r="BA112" i="111"/>
  <c r="AS112" i="111"/>
  <c r="BP112" i="111"/>
  <c r="BQ534" i="111"/>
  <c r="BI534" i="111"/>
  <c r="BA534" i="111"/>
  <c r="AS534" i="111"/>
  <c r="BP534" i="111"/>
  <c r="BH534" i="111"/>
  <c r="AZ534" i="111"/>
  <c r="AR534" i="111"/>
  <c r="BO534" i="111"/>
  <c r="BG534" i="111"/>
  <c r="AY534" i="111"/>
  <c r="BN534" i="111"/>
  <c r="BF534" i="111"/>
  <c r="AX534" i="111"/>
  <c r="BM534" i="111"/>
  <c r="BE534" i="111"/>
  <c r="AW534" i="111"/>
  <c r="I534" i="111"/>
  <c r="BS534" i="111"/>
  <c r="BK534" i="111"/>
  <c r="BC534" i="111"/>
  <c r="AU534" i="111"/>
  <c r="AT534" i="111"/>
  <c r="BR534" i="111"/>
  <c r="BL534" i="111"/>
  <c r="BJ534" i="111"/>
  <c r="BD534" i="111"/>
  <c r="BB534" i="111"/>
  <c r="AV534" i="111"/>
  <c r="B326" i="111"/>
  <c r="M113" i="111"/>
  <c r="E113" i="111"/>
  <c r="N113" i="111" s="1"/>
  <c r="AQ113" i="111" s="1"/>
  <c r="F113" i="111"/>
  <c r="L113" i="111"/>
  <c r="D113" i="111"/>
  <c r="J113" i="111"/>
  <c r="B114" i="111"/>
  <c r="H113" i="111"/>
  <c r="K113" i="111" s="1"/>
  <c r="K112" i="111" s="1"/>
  <c r="J749" i="111"/>
  <c r="F749" i="111"/>
  <c r="E749" i="111"/>
  <c r="D749" i="111"/>
  <c r="M749" i="111"/>
  <c r="L749" i="111"/>
  <c r="BR745" i="111"/>
  <c r="BJ745" i="111"/>
  <c r="BB745" i="111"/>
  <c r="AT745" i="111"/>
  <c r="BQ745" i="111"/>
  <c r="BI745" i="111"/>
  <c r="BA745" i="111"/>
  <c r="AS745" i="111"/>
  <c r="BP745" i="111"/>
  <c r="BH745" i="111"/>
  <c r="AZ745" i="111"/>
  <c r="AR745" i="111"/>
  <c r="BO745" i="111"/>
  <c r="BG745" i="111"/>
  <c r="AY745" i="111"/>
  <c r="BN745" i="111"/>
  <c r="BF745" i="111"/>
  <c r="AX745" i="111"/>
  <c r="BE745" i="111"/>
  <c r="BD745" i="111"/>
  <c r="BC745" i="111"/>
  <c r="AW745" i="111"/>
  <c r="I745" i="111"/>
  <c r="BS745" i="111"/>
  <c r="AV745" i="111"/>
  <c r="BM745" i="111"/>
  <c r="AU745" i="111"/>
  <c r="BL745" i="111"/>
  <c r="BK745" i="111"/>
  <c r="H535" i="111"/>
  <c r="AP322" i="111"/>
  <c r="AH322" i="111"/>
  <c r="Z322" i="111"/>
  <c r="R322" i="111"/>
  <c r="AO322" i="111"/>
  <c r="AG322" i="111"/>
  <c r="Y322" i="111"/>
  <c r="Q322" i="111"/>
  <c r="AN322" i="111"/>
  <c r="AF322" i="111"/>
  <c r="X322" i="111"/>
  <c r="P322" i="111"/>
  <c r="AM322" i="111"/>
  <c r="AE322" i="111"/>
  <c r="W322" i="111"/>
  <c r="O322" i="111"/>
  <c r="AL322" i="111"/>
  <c r="AD322" i="111"/>
  <c r="V322" i="111"/>
  <c r="AK322" i="111"/>
  <c r="AC322" i="111"/>
  <c r="U322" i="111"/>
  <c r="AJ322" i="111"/>
  <c r="AB322" i="111"/>
  <c r="T322" i="111"/>
  <c r="AI322" i="111"/>
  <c r="AA322" i="111"/>
  <c r="S322" i="111"/>
  <c r="H746" i="111"/>
  <c r="AJ533" i="111"/>
  <c r="AB533" i="111"/>
  <c r="T533" i="111"/>
  <c r="AI533" i="111"/>
  <c r="AA533" i="111"/>
  <c r="S533" i="111"/>
  <c r="AP533" i="111"/>
  <c r="AH533" i="111"/>
  <c r="Z533" i="111"/>
  <c r="R533" i="111"/>
  <c r="AO533" i="111"/>
  <c r="AG533" i="111"/>
  <c r="Y533" i="111"/>
  <c r="Q533" i="111"/>
  <c r="AN533" i="111"/>
  <c r="AF533" i="111"/>
  <c r="X533" i="111"/>
  <c r="P533" i="111"/>
  <c r="AL533" i="111"/>
  <c r="AD533" i="111"/>
  <c r="V533" i="111"/>
  <c r="AC533" i="111"/>
  <c r="W533" i="111"/>
  <c r="U533" i="111"/>
  <c r="O533" i="111"/>
  <c r="AM533" i="111"/>
  <c r="AK533" i="111"/>
  <c r="AE533" i="111"/>
  <c r="B538" i="111"/>
  <c r="M325" i="111"/>
  <c r="E325" i="111"/>
  <c r="L325" i="111"/>
  <c r="D325" i="111"/>
  <c r="J325" i="111"/>
  <c r="F325" i="111"/>
  <c r="BO323" i="111"/>
  <c r="BG323" i="111"/>
  <c r="AY323" i="111"/>
  <c r="BN323" i="111"/>
  <c r="BF323" i="111"/>
  <c r="AX323" i="111"/>
  <c r="BM323" i="111"/>
  <c r="BE323" i="111"/>
  <c r="AW323" i="111"/>
  <c r="I323" i="111"/>
  <c r="BL323" i="111"/>
  <c r="BD323" i="111"/>
  <c r="AV323" i="111"/>
  <c r="BS323" i="111"/>
  <c r="BK323" i="111"/>
  <c r="BC323" i="111"/>
  <c r="AU323" i="111"/>
  <c r="BR323" i="111"/>
  <c r="BJ323" i="111"/>
  <c r="BB323" i="111"/>
  <c r="AT323" i="111"/>
  <c r="BQ323" i="111"/>
  <c r="BI323" i="111"/>
  <c r="BA323" i="111"/>
  <c r="AS323" i="111"/>
  <c r="BP323" i="111"/>
  <c r="BH323" i="111"/>
  <c r="AZ323" i="111"/>
  <c r="AR323" i="111"/>
  <c r="C177" i="111"/>
  <c r="G174" i="111"/>
  <c r="C178" i="111"/>
  <c r="R25" i="106"/>
  <c r="J750" i="111" l="1"/>
  <c r="M750" i="111"/>
  <c r="L750" i="111"/>
  <c r="F750" i="111"/>
  <c r="E750" i="111"/>
  <c r="D750" i="111"/>
  <c r="B327" i="111"/>
  <c r="H114" i="111"/>
  <c r="K114" i="111" s="1"/>
  <c r="F114" i="111"/>
  <c r="M114" i="111"/>
  <c r="E114" i="111"/>
  <c r="N114" i="111" s="1"/>
  <c r="AQ114" i="111" s="1"/>
  <c r="L114" i="111"/>
  <c r="D114" i="111"/>
  <c r="J114" i="111"/>
  <c r="B115" i="111"/>
  <c r="B751" i="111"/>
  <c r="F538" i="111"/>
  <c r="M538" i="111"/>
  <c r="E538" i="111"/>
  <c r="J538" i="111"/>
  <c r="D538" i="111"/>
  <c r="L538" i="111"/>
  <c r="BQ113" i="111"/>
  <c r="BI113" i="111"/>
  <c r="BA113" i="111"/>
  <c r="AS113" i="111"/>
  <c r="BP113" i="111"/>
  <c r="BH113" i="111"/>
  <c r="AZ113" i="111"/>
  <c r="AR113" i="111"/>
  <c r="BO113" i="111"/>
  <c r="BG113" i="111"/>
  <c r="AY113" i="111"/>
  <c r="BJ113" i="111"/>
  <c r="BN113" i="111"/>
  <c r="BF113" i="111"/>
  <c r="AX113" i="111"/>
  <c r="AT113" i="111"/>
  <c r="BM113" i="111"/>
  <c r="BE113" i="111"/>
  <c r="AW113" i="111"/>
  <c r="I113" i="111"/>
  <c r="BR113" i="111"/>
  <c r="BL113" i="111"/>
  <c r="BD113" i="111"/>
  <c r="AV113" i="111"/>
  <c r="BS113" i="111"/>
  <c r="BK113" i="111"/>
  <c r="BC113" i="111"/>
  <c r="AU113" i="111"/>
  <c r="BB113" i="111"/>
  <c r="H536" i="111"/>
  <c r="AI323" i="111"/>
  <c r="AA323" i="111"/>
  <c r="S323" i="111"/>
  <c r="AP323" i="111"/>
  <c r="AH323" i="111"/>
  <c r="Z323" i="111"/>
  <c r="R323" i="111"/>
  <c r="AO323" i="111"/>
  <c r="AG323" i="111"/>
  <c r="Y323" i="111"/>
  <c r="Q323" i="111"/>
  <c r="AN323" i="111"/>
  <c r="AF323" i="111"/>
  <c r="X323" i="111"/>
  <c r="P323" i="111"/>
  <c r="AM323" i="111"/>
  <c r="AE323" i="111"/>
  <c r="W323" i="111"/>
  <c r="O323" i="111"/>
  <c r="AL323" i="111"/>
  <c r="AD323" i="111"/>
  <c r="V323" i="111"/>
  <c r="AK323" i="111"/>
  <c r="AC323" i="111"/>
  <c r="U323" i="111"/>
  <c r="T323" i="111"/>
  <c r="AJ323" i="111"/>
  <c r="AB323" i="111"/>
  <c r="AL745" i="111"/>
  <c r="AD745" i="111"/>
  <c r="V745" i="111"/>
  <c r="AK745" i="111"/>
  <c r="AC745" i="111"/>
  <c r="U745" i="111"/>
  <c r="AJ745" i="111"/>
  <c r="AB745" i="111"/>
  <c r="T745" i="111"/>
  <c r="AI745" i="111"/>
  <c r="AA745" i="111"/>
  <c r="S745" i="111"/>
  <c r="AP745" i="111"/>
  <c r="AH745" i="111"/>
  <c r="Z745" i="111"/>
  <c r="R745" i="111"/>
  <c r="AN745" i="111"/>
  <c r="Q745" i="111"/>
  <c r="AM745" i="111"/>
  <c r="P745" i="111"/>
  <c r="AG745" i="111"/>
  <c r="O745" i="111"/>
  <c r="AF745" i="111"/>
  <c r="AE745" i="111"/>
  <c r="Y745" i="111"/>
  <c r="X745" i="111"/>
  <c r="AO745" i="111"/>
  <c r="W745" i="111"/>
  <c r="G176" i="111"/>
  <c r="C179" i="111"/>
  <c r="BS746" i="111"/>
  <c r="BK746" i="111"/>
  <c r="BC746" i="111"/>
  <c r="AU746" i="111"/>
  <c r="BR746" i="111"/>
  <c r="BJ746" i="111"/>
  <c r="BB746" i="111"/>
  <c r="AT746" i="111"/>
  <c r="BQ746" i="111"/>
  <c r="BI746" i="111"/>
  <c r="BA746" i="111"/>
  <c r="AS746" i="111"/>
  <c r="BP746" i="111"/>
  <c r="BH746" i="111"/>
  <c r="AZ746" i="111"/>
  <c r="AR746" i="111"/>
  <c r="BO746" i="111"/>
  <c r="BG746" i="111"/>
  <c r="AY746" i="111"/>
  <c r="AW746" i="111"/>
  <c r="I746" i="111"/>
  <c r="BN746" i="111"/>
  <c r="AV746" i="111"/>
  <c r="BM746" i="111"/>
  <c r="BL746" i="111"/>
  <c r="BF746" i="111"/>
  <c r="BE746" i="111"/>
  <c r="BD746" i="111"/>
  <c r="AX746" i="111"/>
  <c r="B539" i="111"/>
  <c r="F326" i="111"/>
  <c r="M326" i="111"/>
  <c r="E326" i="111"/>
  <c r="L326" i="111"/>
  <c r="D326" i="111"/>
  <c r="J326" i="111"/>
  <c r="C181" i="111"/>
  <c r="BR535" i="111"/>
  <c r="BJ535" i="111"/>
  <c r="BB535" i="111"/>
  <c r="AT535" i="111"/>
  <c r="BQ535" i="111"/>
  <c r="BI535" i="111"/>
  <c r="BA535" i="111"/>
  <c r="AS535" i="111"/>
  <c r="BP535" i="111"/>
  <c r="BH535" i="111"/>
  <c r="AZ535" i="111"/>
  <c r="AR535" i="111"/>
  <c r="BO535" i="111"/>
  <c r="BG535" i="111"/>
  <c r="AY535" i="111"/>
  <c r="BN535" i="111"/>
  <c r="BF535" i="111"/>
  <c r="AX535" i="111"/>
  <c r="BL535" i="111"/>
  <c r="BD535" i="111"/>
  <c r="AV535" i="111"/>
  <c r="BM535" i="111"/>
  <c r="BK535" i="111"/>
  <c r="BE535" i="111"/>
  <c r="BC535" i="111"/>
  <c r="AW535" i="111"/>
  <c r="AU535" i="111"/>
  <c r="BS535" i="111"/>
  <c r="I535" i="111"/>
  <c r="H747" i="111"/>
  <c r="AK534" i="111"/>
  <c r="AC534" i="111"/>
  <c r="U534" i="111"/>
  <c r="AJ534" i="111"/>
  <c r="AB534" i="111"/>
  <c r="T534" i="111"/>
  <c r="AI534" i="111"/>
  <c r="AA534" i="111"/>
  <c r="S534" i="111"/>
  <c r="AP534" i="111"/>
  <c r="AH534" i="111"/>
  <c r="Z534" i="111"/>
  <c r="R534" i="111"/>
  <c r="AO534" i="111"/>
  <c r="AG534" i="111"/>
  <c r="Y534" i="111"/>
  <c r="Q534" i="111"/>
  <c r="AM534" i="111"/>
  <c r="AE534" i="111"/>
  <c r="W534" i="111"/>
  <c r="O534" i="111"/>
  <c r="P534" i="111"/>
  <c r="AN534" i="111"/>
  <c r="AL534" i="111"/>
  <c r="AF534" i="111"/>
  <c r="AD534" i="111"/>
  <c r="X534" i="111"/>
  <c r="V534" i="111"/>
  <c r="BP324" i="111"/>
  <c r="BH324" i="111"/>
  <c r="AZ324" i="111"/>
  <c r="AR324" i="111"/>
  <c r="BO324" i="111"/>
  <c r="BG324" i="111"/>
  <c r="AY324" i="111"/>
  <c r="BN324" i="111"/>
  <c r="BF324" i="111"/>
  <c r="AX324" i="111"/>
  <c r="BM324" i="111"/>
  <c r="BE324" i="111"/>
  <c r="AW324" i="111"/>
  <c r="I324" i="111"/>
  <c r="BL324" i="111"/>
  <c r="BD324" i="111"/>
  <c r="AV324" i="111"/>
  <c r="BS324" i="111"/>
  <c r="BK324" i="111"/>
  <c r="BC324" i="111"/>
  <c r="AU324" i="111"/>
  <c r="BR324" i="111"/>
  <c r="BJ324" i="111"/>
  <c r="BB324" i="111"/>
  <c r="AT324" i="111"/>
  <c r="BA324" i="111"/>
  <c r="AS324" i="111"/>
  <c r="BQ324" i="111"/>
  <c r="BI324" i="111"/>
  <c r="H325" i="111"/>
  <c r="AI112" i="111"/>
  <c r="AA112" i="111"/>
  <c r="S112" i="111"/>
  <c r="AB112" i="111"/>
  <c r="AP112" i="111"/>
  <c r="AH112" i="111"/>
  <c r="Z112" i="111"/>
  <c r="R112" i="111"/>
  <c r="AO112" i="111"/>
  <c r="AG112" i="111"/>
  <c r="Y112" i="111"/>
  <c r="Q112" i="111"/>
  <c r="AJ112" i="111"/>
  <c r="AN112" i="111"/>
  <c r="AF112" i="111"/>
  <c r="X112" i="111"/>
  <c r="P112" i="111"/>
  <c r="AM112" i="111"/>
  <c r="AE112" i="111"/>
  <c r="W112" i="111"/>
  <c r="O112" i="111"/>
  <c r="T112" i="111"/>
  <c r="AL112" i="111"/>
  <c r="AD112" i="111"/>
  <c r="V112" i="111"/>
  <c r="AK112" i="111"/>
  <c r="AC112" i="111"/>
  <c r="U112" i="111"/>
  <c r="G177" i="111"/>
  <c r="C180" i="111"/>
  <c r="L751" i="111" l="1"/>
  <c r="D751" i="111"/>
  <c r="J751" i="111"/>
  <c r="M751" i="111"/>
  <c r="F751" i="111"/>
  <c r="E751" i="111"/>
  <c r="G179" i="111"/>
  <c r="C182" i="111"/>
  <c r="BL747" i="111"/>
  <c r="BD747" i="111"/>
  <c r="AV747" i="111"/>
  <c r="BS747" i="111"/>
  <c r="BK747" i="111"/>
  <c r="BC747" i="111"/>
  <c r="AU747" i="111"/>
  <c r="BR747" i="111"/>
  <c r="BJ747" i="111"/>
  <c r="BB747" i="111"/>
  <c r="AT747" i="111"/>
  <c r="BQ747" i="111"/>
  <c r="BI747" i="111"/>
  <c r="BA747" i="111"/>
  <c r="AS747" i="111"/>
  <c r="BP747" i="111"/>
  <c r="BH747" i="111"/>
  <c r="AZ747" i="111"/>
  <c r="AR747" i="111"/>
  <c r="BM747" i="111"/>
  <c r="BG747" i="111"/>
  <c r="BF747" i="111"/>
  <c r="BE747" i="111"/>
  <c r="AY747" i="111"/>
  <c r="AX747" i="111"/>
  <c r="I747" i="111"/>
  <c r="BO747" i="111"/>
  <c r="AW747" i="111"/>
  <c r="BN747" i="111"/>
  <c r="C184" i="111"/>
  <c r="AM746" i="111"/>
  <c r="AE746" i="111"/>
  <c r="W746" i="111"/>
  <c r="O746" i="111"/>
  <c r="AL746" i="111"/>
  <c r="AD746" i="111"/>
  <c r="V746" i="111"/>
  <c r="AK746" i="111"/>
  <c r="AC746" i="111"/>
  <c r="U746" i="111"/>
  <c r="AJ746" i="111"/>
  <c r="AB746" i="111"/>
  <c r="T746" i="111"/>
  <c r="AI746" i="111"/>
  <c r="AA746" i="111"/>
  <c r="S746" i="111"/>
  <c r="AF746" i="111"/>
  <c r="Z746" i="111"/>
  <c r="Y746" i="111"/>
  <c r="AP746" i="111"/>
  <c r="X746" i="111"/>
  <c r="AO746" i="111"/>
  <c r="R746" i="111"/>
  <c r="AN746" i="111"/>
  <c r="Q746" i="111"/>
  <c r="AH746" i="111"/>
  <c r="P746" i="111"/>
  <c r="AG746" i="111"/>
  <c r="BS536" i="111"/>
  <c r="BK536" i="111"/>
  <c r="BC536" i="111"/>
  <c r="AU536" i="111"/>
  <c r="BR536" i="111"/>
  <c r="BJ536" i="111"/>
  <c r="BB536" i="111"/>
  <c r="AT536" i="111"/>
  <c r="BQ536" i="111"/>
  <c r="BI536" i="111"/>
  <c r="BA536" i="111"/>
  <c r="AS536" i="111"/>
  <c r="BP536" i="111"/>
  <c r="BH536" i="111"/>
  <c r="AZ536" i="111"/>
  <c r="AR536" i="111"/>
  <c r="BO536" i="111"/>
  <c r="BG536" i="111"/>
  <c r="AY536" i="111"/>
  <c r="BM536" i="111"/>
  <c r="BE536" i="111"/>
  <c r="AW536" i="111"/>
  <c r="I536" i="111"/>
  <c r="BD536" i="111"/>
  <c r="AX536" i="111"/>
  <c r="AV536" i="111"/>
  <c r="BN536" i="111"/>
  <c r="BL536" i="111"/>
  <c r="BF536" i="111"/>
  <c r="BS114" i="111"/>
  <c r="BK114" i="111"/>
  <c r="BC114" i="111"/>
  <c r="AU114" i="111"/>
  <c r="BL114" i="111"/>
  <c r="BR114" i="111"/>
  <c r="BJ114" i="111"/>
  <c r="BB114" i="111"/>
  <c r="AT114" i="111"/>
  <c r="BQ114" i="111"/>
  <c r="BI114" i="111"/>
  <c r="BA114" i="111"/>
  <c r="AS114" i="111"/>
  <c r="AV114" i="111"/>
  <c r="BP114" i="111"/>
  <c r="BH114" i="111"/>
  <c r="AZ114" i="111"/>
  <c r="AR114" i="111"/>
  <c r="BO114" i="111"/>
  <c r="BG114" i="111"/>
  <c r="AY114" i="111"/>
  <c r="BD114" i="111"/>
  <c r="BN114" i="111"/>
  <c r="BF114" i="111"/>
  <c r="AX114" i="111"/>
  <c r="BM114" i="111"/>
  <c r="BE114" i="111"/>
  <c r="AW114" i="111"/>
  <c r="I114" i="111"/>
  <c r="B540" i="111"/>
  <c r="F327" i="111"/>
  <c r="M327" i="111"/>
  <c r="E327" i="111"/>
  <c r="L327" i="111"/>
  <c r="D327" i="111"/>
  <c r="J327" i="111"/>
  <c r="H748" i="111"/>
  <c r="AL535" i="111"/>
  <c r="AD535" i="111"/>
  <c r="V535" i="111"/>
  <c r="AK535" i="111"/>
  <c r="AC535" i="111"/>
  <c r="U535" i="111"/>
  <c r="AJ535" i="111"/>
  <c r="AB535" i="111"/>
  <c r="T535" i="111"/>
  <c r="AI535" i="111"/>
  <c r="AA535" i="111"/>
  <c r="S535" i="111"/>
  <c r="AP535" i="111"/>
  <c r="AH535" i="111"/>
  <c r="Z535" i="111"/>
  <c r="R535" i="111"/>
  <c r="AN535" i="111"/>
  <c r="AF535" i="111"/>
  <c r="X535" i="111"/>
  <c r="P535" i="111"/>
  <c r="AM535" i="111"/>
  <c r="AG535" i="111"/>
  <c r="AE535" i="111"/>
  <c r="Y535" i="111"/>
  <c r="W535" i="111"/>
  <c r="Q535" i="111"/>
  <c r="O535" i="111"/>
  <c r="AO535" i="111"/>
  <c r="B328" i="111"/>
  <c r="B116" i="111"/>
  <c r="H115" i="111"/>
  <c r="J115" i="111"/>
  <c r="F115" i="111"/>
  <c r="M115" i="111"/>
  <c r="E115" i="111"/>
  <c r="L115" i="111"/>
  <c r="D115" i="111"/>
  <c r="G115" i="111"/>
  <c r="B752" i="111"/>
  <c r="J539" i="111"/>
  <c r="F539" i="111"/>
  <c r="L539" i="111"/>
  <c r="D539" i="111"/>
  <c r="M539" i="111"/>
  <c r="E539" i="111"/>
  <c r="H326" i="111"/>
  <c r="AK113" i="111"/>
  <c r="AC113" i="111"/>
  <c r="U113" i="111"/>
  <c r="AJ113" i="111"/>
  <c r="AB113" i="111"/>
  <c r="T113" i="111"/>
  <c r="AD113" i="111"/>
  <c r="AI113" i="111"/>
  <c r="AA113" i="111"/>
  <c r="S113" i="111"/>
  <c r="V113" i="111"/>
  <c r="AP113" i="111"/>
  <c r="AH113" i="111"/>
  <c r="Z113" i="111"/>
  <c r="R113" i="111"/>
  <c r="AO113" i="111"/>
  <c r="AG113" i="111"/>
  <c r="Y113" i="111"/>
  <c r="Q113" i="111"/>
  <c r="AN113" i="111"/>
  <c r="AF113" i="111"/>
  <c r="X113" i="111"/>
  <c r="P113" i="111"/>
  <c r="AL113" i="111"/>
  <c r="AM113" i="111"/>
  <c r="AE113" i="111"/>
  <c r="W113" i="111"/>
  <c r="O113" i="111"/>
  <c r="G180" i="111"/>
  <c r="C183" i="111"/>
  <c r="BQ325" i="111"/>
  <c r="BI325" i="111"/>
  <c r="BA325" i="111"/>
  <c r="AS325" i="111"/>
  <c r="BP325" i="111"/>
  <c r="BH325" i="111"/>
  <c r="AZ325" i="111"/>
  <c r="AR325" i="111"/>
  <c r="BO325" i="111"/>
  <c r="BG325" i="111"/>
  <c r="AY325" i="111"/>
  <c r="BN325" i="111"/>
  <c r="BF325" i="111"/>
  <c r="AX325" i="111"/>
  <c r="BM325" i="111"/>
  <c r="BE325" i="111"/>
  <c r="AW325" i="111"/>
  <c r="I325" i="111"/>
  <c r="BL325" i="111"/>
  <c r="BD325" i="111"/>
  <c r="AV325" i="111"/>
  <c r="BS325" i="111"/>
  <c r="BK325" i="111"/>
  <c r="BC325" i="111"/>
  <c r="AU325" i="111"/>
  <c r="BR325" i="111"/>
  <c r="BJ325" i="111"/>
  <c r="BB325" i="111"/>
  <c r="AT325" i="111"/>
  <c r="H537" i="111"/>
  <c r="AJ324" i="111"/>
  <c r="AB324" i="111"/>
  <c r="T324" i="111"/>
  <c r="AI324" i="111"/>
  <c r="AA324" i="111"/>
  <c r="S324" i="111"/>
  <c r="AP324" i="111"/>
  <c r="AH324" i="111"/>
  <c r="Z324" i="111"/>
  <c r="R324" i="111"/>
  <c r="AO324" i="111"/>
  <c r="AG324" i="111"/>
  <c r="Y324" i="111"/>
  <c r="Q324" i="111"/>
  <c r="AN324" i="111"/>
  <c r="AF324" i="111"/>
  <c r="X324" i="111"/>
  <c r="P324" i="111"/>
  <c r="AM324" i="111"/>
  <c r="AE324" i="111"/>
  <c r="W324" i="111"/>
  <c r="O324" i="111"/>
  <c r="AL324" i="111"/>
  <c r="AD324" i="111"/>
  <c r="V324" i="111"/>
  <c r="AK324" i="111"/>
  <c r="AC324" i="111"/>
  <c r="U324" i="111"/>
  <c r="I25" i="111"/>
  <c r="I26" i="111"/>
  <c r="I27" i="111"/>
  <c r="I28" i="111"/>
  <c r="I29" i="111"/>
  <c r="I30" i="111"/>
  <c r="I31" i="111"/>
  <c r="I32" i="111"/>
  <c r="I33" i="111"/>
  <c r="I34" i="111"/>
  <c r="I35" i="111"/>
  <c r="I36" i="111"/>
  <c r="I37" i="111"/>
  <c r="I38" i="111"/>
  <c r="I39" i="111"/>
  <c r="I40" i="111"/>
  <c r="I41" i="111"/>
  <c r="I42" i="111"/>
  <c r="I43" i="111"/>
  <c r="I52" i="111"/>
  <c r="I53" i="111"/>
  <c r="I54" i="111"/>
  <c r="AM53" i="111" l="1"/>
  <c r="W53" i="111"/>
  <c r="AA53" i="111"/>
  <c r="AL53" i="111"/>
  <c r="V53" i="111"/>
  <c r="AK53" i="111"/>
  <c r="U53" i="111"/>
  <c r="AI53" i="111"/>
  <c r="S53" i="111"/>
  <c r="AE53" i="111"/>
  <c r="O53" i="111"/>
  <c r="AD53" i="111"/>
  <c r="AC53" i="111"/>
  <c r="AJ53" i="111"/>
  <c r="X53" i="111"/>
  <c r="AG53" i="111"/>
  <c r="AH53" i="111"/>
  <c r="T53" i="111"/>
  <c r="P53" i="111"/>
  <c r="AF53" i="111"/>
  <c r="AO53" i="111"/>
  <c r="AP53" i="111"/>
  <c r="AB53" i="111"/>
  <c r="Y53" i="111"/>
  <c r="AN53" i="111"/>
  <c r="Z53" i="111"/>
  <c r="Q53" i="111"/>
  <c r="R53" i="111"/>
  <c r="AH36" i="111"/>
  <c r="R36" i="111"/>
  <c r="O36" i="111"/>
  <c r="AJ36" i="111"/>
  <c r="AD36" i="111"/>
  <c r="AN36" i="111"/>
  <c r="Y36" i="111"/>
  <c r="AB36" i="111"/>
  <c r="T36" i="111"/>
  <c r="AL36" i="111"/>
  <c r="AG36" i="111"/>
  <c r="Q36" i="111"/>
  <c r="AO36" i="111"/>
  <c r="AI36" i="111"/>
  <c r="U36" i="111"/>
  <c r="AA36" i="111"/>
  <c r="S36" i="111"/>
  <c r="AC36" i="111"/>
  <c r="AE36" i="111"/>
  <c r="W36" i="111"/>
  <c r="V36" i="111"/>
  <c r="AF36" i="111"/>
  <c r="AP36" i="111"/>
  <c r="AK36" i="111"/>
  <c r="Z36" i="111"/>
  <c r="P36" i="111"/>
  <c r="AM36" i="111"/>
  <c r="X36" i="111"/>
  <c r="AI28" i="111"/>
  <c r="R28" i="111"/>
  <c r="O28" i="111"/>
  <c r="AJ28" i="111"/>
  <c r="AD28" i="111"/>
  <c r="AN28" i="111"/>
  <c r="V28" i="111"/>
  <c r="AB28" i="111"/>
  <c r="T28" i="111"/>
  <c r="AL28" i="111"/>
  <c r="AO28" i="111"/>
  <c r="U28" i="111"/>
  <c r="AA28" i="111"/>
  <c r="AC28" i="111"/>
  <c r="Q28" i="111"/>
  <c r="W28" i="111"/>
  <c r="AP28" i="111"/>
  <c r="AK28" i="111"/>
  <c r="Y28" i="111"/>
  <c r="S28" i="111"/>
  <c r="Z28" i="111"/>
  <c r="P28" i="111"/>
  <c r="AG28" i="111"/>
  <c r="AE28" i="111"/>
  <c r="AF28" i="111"/>
  <c r="AH28" i="111"/>
  <c r="AM28" i="111"/>
  <c r="X28" i="111"/>
  <c r="AD43" i="111"/>
  <c r="AJ43" i="111"/>
  <c r="AA43" i="111"/>
  <c r="W43" i="111"/>
  <c r="AE43" i="111"/>
  <c r="V43" i="111"/>
  <c r="AM43" i="111"/>
  <c r="S43" i="111"/>
  <c r="AL43" i="111"/>
  <c r="O43" i="111"/>
  <c r="AI43" i="111"/>
  <c r="P43" i="111"/>
  <c r="R43" i="111"/>
  <c r="AB43" i="111"/>
  <c r="X43" i="111"/>
  <c r="Z43" i="111"/>
  <c r="AF43" i="111"/>
  <c r="AH43" i="111"/>
  <c r="AN43" i="111"/>
  <c r="Q43" i="111"/>
  <c r="AP43" i="111"/>
  <c r="Y43" i="111"/>
  <c r="AK43" i="111"/>
  <c r="AG43" i="111"/>
  <c r="U43" i="111"/>
  <c r="AO43" i="111"/>
  <c r="AC43" i="111"/>
  <c r="T43" i="111"/>
  <c r="W35" i="111"/>
  <c r="V35" i="111"/>
  <c r="AM35" i="111"/>
  <c r="S35" i="111"/>
  <c r="AL35" i="111"/>
  <c r="O35" i="111"/>
  <c r="AI35" i="111"/>
  <c r="AA35" i="111"/>
  <c r="AE35" i="111"/>
  <c r="AJ35" i="111"/>
  <c r="AD35" i="111"/>
  <c r="R35" i="111"/>
  <c r="AB35" i="111"/>
  <c r="Z35" i="111"/>
  <c r="U35" i="111"/>
  <c r="AH35" i="111"/>
  <c r="AC35" i="111"/>
  <c r="T35" i="111"/>
  <c r="Q35" i="111"/>
  <c r="AP35" i="111"/>
  <c r="AK35" i="111"/>
  <c r="AN35" i="111"/>
  <c r="P35" i="111"/>
  <c r="Y35" i="111"/>
  <c r="X35" i="111"/>
  <c r="AG35" i="111"/>
  <c r="AF35" i="111"/>
  <c r="AO35" i="111"/>
  <c r="V27" i="111"/>
  <c r="AM27" i="111"/>
  <c r="S27" i="111"/>
  <c r="AL27" i="111"/>
  <c r="O27" i="111"/>
  <c r="AI27" i="111"/>
  <c r="AE27" i="111"/>
  <c r="AJ27" i="111"/>
  <c r="AD27" i="111"/>
  <c r="W27" i="111"/>
  <c r="AA27" i="111"/>
  <c r="P27" i="111"/>
  <c r="R27" i="111"/>
  <c r="AB27" i="111"/>
  <c r="T27" i="111"/>
  <c r="X27" i="111"/>
  <c r="Z27" i="111"/>
  <c r="AF27" i="111"/>
  <c r="AH27" i="111"/>
  <c r="AN27" i="111"/>
  <c r="Q27" i="111"/>
  <c r="AP27" i="111"/>
  <c r="Y27" i="111"/>
  <c r="AG27" i="111"/>
  <c r="U27" i="111"/>
  <c r="AK27" i="111"/>
  <c r="AO27" i="111"/>
  <c r="AC27" i="111"/>
  <c r="AE29" i="111"/>
  <c r="AJ29" i="111"/>
  <c r="AD29" i="111"/>
  <c r="AI29" i="111"/>
  <c r="AA29" i="111"/>
  <c r="W29" i="111"/>
  <c r="V29" i="111"/>
  <c r="AM29" i="111"/>
  <c r="S29" i="111"/>
  <c r="AL29" i="111"/>
  <c r="O29" i="111"/>
  <c r="X29" i="111"/>
  <c r="AH29" i="111"/>
  <c r="AK29" i="111"/>
  <c r="AF29" i="111"/>
  <c r="Q29" i="111"/>
  <c r="AP29" i="111"/>
  <c r="Z29" i="111"/>
  <c r="AN29" i="111"/>
  <c r="Y29" i="111"/>
  <c r="AG29" i="111"/>
  <c r="T29" i="111"/>
  <c r="AO29" i="111"/>
  <c r="AB29" i="111"/>
  <c r="R29" i="111"/>
  <c r="U29" i="111"/>
  <c r="P29" i="111"/>
  <c r="AC29" i="111"/>
  <c r="AP34" i="111"/>
  <c r="Z34" i="111"/>
  <c r="AM34" i="111"/>
  <c r="W34" i="111"/>
  <c r="AJ34" i="111"/>
  <c r="T34" i="111"/>
  <c r="AI34" i="111"/>
  <c r="S34" i="111"/>
  <c r="AH34" i="111"/>
  <c r="R34" i="111"/>
  <c r="AE34" i="111"/>
  <c r="O34" i="111"/>
  <c r="AA34" i="111"/>
  <c r="AB34" i="111"/>
  <c r="AO34" i="111"/>
  <c r="AG34" i="111"/>
  <c r="V34" i="111"/>
  <c r="P34" i="111"/>
  <c r="AD34" i="111"/>
  <c r="X34" i="111"/>
  <c r="AL34" i="111"/>
  <c r="AF34" i="111"/>
  <c r="U34" i="111"/>
  <c r="AN34" i="111"/>
  <c r="Y34" i="111"/>
  <c r="AC34" i="111"/>
  <c r="AK34" i="111"/>
  <c r="Q34" i="111"/>
  <c r="AE26" i="111"/>
  <c r="O26" i="111"/>
  <c r="AB26" i="111"/>
  <c r="AO26" i="111"/>
  <c r="AA26" i="111"/>
  <c r="AP26" i="111"/>
  <c r="Z26" i="111"/>
  <c r="AM26" i="111"/>
  <c r="W26" i="111"/>
  <c r="AH26" i="111"/>
  <c r="AJ26" i="111"/>
  <c r="T26" i="111"/>
  <c r="R26" i="111"/>
  <c r="AI26" i="111"/>
  <c r="S26" i="111"/>
  <c r="U26" i="111"/>
  <c r="AC26" i="111"/>
  <c r="V26" i="111"/>
  <c r="P26" i="111"/>
  <c r="AK26" i="111"/>
  <c r="AD26" i="111"/>
  <c r="X26" i="111"/>
  <c r="Q26" i="111"/>
  <c r="AL26" i="111"/>
  <c r="AF26" i="111"/>
  <c r="Y26" i="111"/>
  <c r="AN26" i="111"/>
  <c r="AG26" i="111"/>
  <c r="AB42" i="111"/>
  <c r="AO42" i="111"/>
  <c r="AA42" i="111"/>
  <c r="O42" i="111"/>
  <c r="AP42" i="111"/>
  <c r="Z42" i="111"/>
  <c r="AM42" i="111"/>
  <c r="W42" i="111"/>
  <c r="AJ42" i="111"/>
  <c r="T42" i="111"/>
  <c r="AE42" i="111"/>
  <c r="AI42" i="111"/>
  <c r="S42" i="111"/>
  <c r="AH42" i="111"/>
  <c r="R42" i="111"/>
  <c r="V42" i="111"/>
  <c r="P42" i="111"/>
  <c r="AD42" i="111"/>
  <c r="X42" i="111"/>
  <c r="Q42" i="111"/>
  <c r="AL42" i="111"/>
  <c r="AF42" i="111"/>
  <c r="Y42" i="111"/>
  <c r="U42" i="111"/>
  <c r="AN42" i="111"/>
  <c r="AG42" i="111"/>
  <c r="AC42" i="111"/>
  <c r="AK42" i="111"/>
  <c r="AA33" i="111"/>
  <c r="W33" i="111"/>
  <c r="AD33" i="111"/>
  <c r="V33" i="111"/>
  <c r="AM33" i="111"/>
  <c r="S33" i="111"/>
  <c r="AL33" i="111"/>
  <c r="O33" i="111"/>
  <c r="AI33" i="111"/>
  <c r="AE33" i="111"/>
  <c r="AJ33" i="111"/>
  <c r="AN33" i="111"/>
  <c r="AO33" i="111"/>
  <c r="U33" i="111"/>
  <c r="AF33" i="111"/>
  <c r="AC33" i="111"/>
  <c r="R33" i="111"/>
  <c r="AK33" i="111"/>
  <c r="AG33" i="111"/>
  <c r="Z33" i="111"/>
  <c r="T33" i="111"/>
  <c r="AH33" i="111"/>
  <c r="AB33" i="111"/>
  <c r="P33" i="111"/>
  <c r="Q33" i="111"/>
  <c r="AP33" i="111"/>
  <c r="X33" i="111"/>
  <c r="Y33" i="111"/>
  <c r="AI25" i="111"/>
  <c r="AE25" i="111"/>
  <c r="AJ25" i="111"/>
  <c r="AD25" i="111"/>
  <c r="AA25" i="111"/>
  <c r="W25" i="111"/>
  <c r="AL25" i="111"/>
  <c r="O25" i="111"/>
  <c r="V25" i="111"/>
  <c r="AM25" i="111"/>
  <c r="S25" i="111"/>
  <c r="P25" i="111"/>
  <c r="Q25" i="111"/>
  <c r="X25" i="111"/>
  <c r="Y25" i="111"/>
  <c r="R25" i="111"/>
  <c r="AF25" i="111"/>
  <c r="AG25" i="111"/>
  <c r="Z25" i="111"/>
  <c r="T25" i="111"/>
  <c r="AN25" i="111"/>
  <c r="AO25" i="111"/>
  <c r="AH25" i="111"/>
  <c r="AB25" i="111"/>
  <c r="U25" i="111"/>
  <c r="AP25" i="111"/>
  <c r="AC25" i="111"/>
  <c r="AK25" i="111"/>
  <c r="AA32" i="111"/>
  <c r="AP32" i="111"/>
  <c r="Z32" i="111"/>
  <c r="AM32" i="111"/>
  <c r="W32" i="111"/>
  <c r="AJ32" i="111"/>
  <c r="T32" i="111"/>
  <c r="AI32" i="111"/>
  <c r="S32" i="111"/>
  <c r="AB32" i="111"/>
  <c r="AH32" i="111"/>
  <c r="R32" i="111"/>
  <c r="AO32" i="111"/>
  <c r="AE32" i="111"/>
  <c r="O32" i="111"/>
  <c r="AK32" i="111"/>
  <c r="AN32" i="111"/>
  <c r="AG32" i="111"/>
  <c r="V32" i="111"/>
  <c r="AC32" i="111"/>
  <c r="AD32" i="111"/>
  <c r="AL32" i="111"/>
  <c r="P32" i="111"/>
  <c r="Q32" i="111"/>
  <c r="U32" i="111"/>
  <c r="X32" i="111"/>
  <c r="Y32" i="111"/>
  <c r="AF32" i="111"/>
  <c r="AE37" i="111"/>
  <c r="AJ37" i="111"/>
  <c r="AD37" i="111"/>
  <c r="AA37" i="111"/>
  <c r="W37" i="111"/>
  <c r="V37" i="111"/>
  <c r="AI37" i="111"/>
  <c r="AM37" i="111"/>
  <c r="S37" i="111"/>
  <c r="AL37" i="111"/>
  <c r="O37" i="111"/>
  <c r="AH37" i="111"/>
  <c r="Q37" i="111"/>
  <c r="AP37" i="111"/>
  <c r="Z37" i="111"/>
  <c r="Y37" i="111"/>
  <c r="U37" i="111"/>
  <c r="P37" i="111"/>
  <c r="AG37" i="111"/>
  <c r="T37" i="111"/>
  <c r="AC37" i="111"/>
  <c r="X37" i="111"/>
  <c r="AO37" i="111"/>
  <c r="AB37" i="111"/>
  <c r="AK37" i="111"/>
  <c r="AF37" i="111"/>
  <c r="AN37" i="111"/>
  <c r="R37" i="111"/>
  <c r="AD39" i="111"/>
  <c r="Y39" i="111"/>
  <c r="AB39" i="111"/>
  <c r="V39" i="111"/>
  <c r="AA39" i="111"/>
  <c r="AM39" i="111"/>
  <c r="AE39" i="111"/>
  <c r="AG39" i="111"/>
  <c r="S39" i="111"/>
  <c r="AJ39" i="111"/>
  <c r="P39" i="111"/>
  <c r="AO39" i="111"/>
  <c r="X39" i="111"/>
  <c r="U39" i="111"/>
  <c r="W39" i="111"/>
  <c r="AL39" i="111"/>
  <c r="AF39" i="111"/>
  <c r="R39" i="111"/>
  <c r="AC39" i="111"/>
  <c r="O39" i="111"/>
  <c r="AN39" i="111"/>
  <c r="Z39" i="111"/>
  <c r="AK39" i="111"/>
  <c r="AI39" i="111"/>
  <c r="T39" i="111"/>
  <c r="AH39" i="111"/>
  <c r="Q39" i="111"/>
  <c r="AP39" i="111"/>
  <c r="AE31" i="111"/>
  <c r="AD31" i="111"/>
  <c r="AJ31" i="111"/>
  <c r="O31" i="111"/>
  <c r="AF31" i="111"/>
  <c r="Y31" i="111"/>
  <c r="AB31" i="111"/>
  <c r="AC31" i="111"/>
  <c r="AN31" i="111"/>
  <c r="AG31" i="111"/>
  <c r="AK31" i="111"/>
  <c r="V31" i="111"/>
  <c r="AI31" i="111"/>
  <c r="AO31" i="111"/>
  <c r="X31" i="111"/>
  <c r="AP31" i="111"/>
  <c r="U31" i="111"/>
  <c r="AA31" i="111"/>
  <c r="AM31" i="111"/>
  <c r="R31" i="111"/>
  <c r="W31" i="111"/>
  <c r="T31" i="111"/>
  <c r="S31" i="111"/>
  <c r="Z31" i="111"/>
  <c r="P31" i="111"/>
  <c r="AH31" i="111"/>
  <c r="AL31" i="111"/>
  <c r="Q31" i="111"/>
  <c r="AP52" i="111"/>
  <c r="S52" i="111"/>
  <c r="R52" i="111"/>
  <c r="W52" i="111"/>
  <c r="T52" i="111"/>
  <c r="AD52" i="111"/>
  <c r="AI52" i="111"/>
  <c r="AB52" i="111"/>
  <c r="AL52" i="111"/>
  <c r="O52" i="111"/>
  <c r="AJ52" i="111"/>
  <c r="P52" i="111"/>
  <c r="AH52" i="111"/>
  <c r="U52" i="111"/>
  <c r="X52" i="111"/>
  <c r="AM52" i="111"/>
  <c r="Z52" i="111"/>
  <c r="V52" i="111"/>
  <c r="AO52" i="111"/>
  <c r="AC52" i="111"/>
  <c r="AF52" i="111"/>
  <c r="AE52" i="111"/>
  <c r="AK52" i="111"/>
  <c r="AN52" i="111"/>
  <c r="Q52" i="111"/>
  <c r="AA52" i="111"/>
  <c r="Y52" i="111"/>
  <c r="AG52" i="111"/>
  <c r="AE41" i="111"/>
  <c r="AJ41" i="111"/>
  <c r="AD41" i="111"/>
  <c r="AA41" i="111"/>
  <c r="W41" i="111"/>
  <c r="V41" i="111"/>
  <c r="AM41" i="111"/>
  <c r="S41" i="111"/>
  <c r="AL41" i="111"/>
  <c r="O41" i="111"/>
  <c r="AI41" i="111"/>
  <c r="AO41" i="111"/>
  <c r="P41" i="111"/>
  <c r="X41" i="111"/>
  <c r="R41" i="111"/>
  <c r="AF41" i="111"/>
  <c r="Z41" i="111"/>
  <c r="T41" i="111"/>
  <c r="AN41" i="111"/>
  <c r="AH41" i="111"/>
  <c r="AB41" i="111"/>
  <c r="U41" i="111"/>
  <c r="AG41" i="111"/>
  <c r="Q41" i="111"/>
  <c r="AP41" i="111"/>
  <c r="AC41" i="111"/>
  <c r="Y41" i="111"/>
  <c r="AK41" i="111"/>
  <c r="AE40" i="111"/>
  <c r="O40" i="111"/>
  <c r="AH40" i="111"/>
  <c r="AB40" i="111"/>
  <c r="AO40" i="111"/>
  <c r="R40" i="111"/>
  <c r="AA40" i="111"/>
  <c r="AP40" i="111"/>
  <c r="Z40" i="111"/>
  <c r="AM40" i="111"/>
  <c r="W40" i="111"/>
  <c r="AJ40" i="111"/>
  <c r="T40" i="111"/>
  <c r="AI40" i="111"/>
  <c r="S40" i="111"/>
  <c r="AK40" i="111"/>
  <c r="AN40" i="111"/>
  <c r="Q40" i="111"/>
  <c r="AF40" i="111"/>
  <c r="Y40" i="111"/>
  <c r="AC40" i="111"/>
  <c r="V40" i="111"/>
  <c r="AG40" i="111"/>
  <c r="AD40" i="111"/>
  <c r="AL40" i="111"/>
  <c r="P40" i="111"/>
  <c r="U40" i="111"/>
  <c r="X40" i="111"/>
  <c r="AP54" i="111"/>
  <c r="S54" i="111"/>
  <c r="AM54" i="111"/>
  <c r="R54" i="111"/>
  <c r="W54" i="111"/>
  <c r="AI54" i="111"/>
  <c r="O54" i="111"/>
  <c r="AH54" i="111"/>
  <c r="AO54" i="111"/>
  <c r="AE54" i="111"/>
  <c r="AA54" i="111"/>
  <c r="Z54" i="111"/>
  <c r="AJ54" i="111"/>
  <c r="AN54" i="111"/>
  <c r="Q54" i="111"/>
  <c r="AF54" i="111"/>
  <c r="Y54" i="111"/>
  <c r="U54" i="111"/>
  <c r="AG54" i="111"/>
  <c r="AC54" i="111"/>
  <c r="AK54" i="111"/>
  <c r="AL54" i="111"/>
  <c r="V54" i="111"/>
  <c r="P54" i="111"/>
  <c r="T54" i="111"/>
  <c r="AD54" i="111"/>
  <c r="X54" i="111"/>
  <c r="AB54" i="111"/>
  <c r="AA38" i="111"/>
  <c r="AO38" i="111"/>
  <c r="AP38" i="111"/>
  <c r="Z38" i="111"/>
  <c r="AM38" i="111"/>
  <c r="W38" i="111"/>
  <c r="AJ38" i="111"/>
  <c r="T38" i="111"/>
  <c r="AB38" i="111"/>
  <c r="AI38" i="111"/>
  <c r="S38" i="111"/>
  <c r="AH38" i="111"/>
  <c r="R38" i="111"/>
  <c r="AE38" i="111"/>
  <c r="O38" i="111"/>
  <c r="U38" i="111"/>
  <c r="Q38" i="111"/>
  <c r="AC38" i="111"/>
  <c r="P38" i="111"/>
  <c r="Y38" i="111"/>
  <c r="AK38" i="111"/>
  <c r="X38" i="111"/>
  <c r="AG38" i="111"/>
  <c r="AL38" i="111"/>
  <c r="AF38" i="111"/>
  <c r="AN38" i="111"/>
  <c r="V38" i="111"/>
  <c r="AD38" i="111"/>
  <c r="AA30" i="111"/>
  <c r="AP30" i="111"/>
  <c r="Z30" i="111"/>
  <c r="AM30" i="111"/>
  <c r="W30" i="111"/>
  <c r="AJ30" i="111"/>
  <c r="T30" i="111"/>
  <c r="AI30" i="111"/>
  <c r="S30" i="111"/>
  <c r="AO30" i="111"/>
  <c r="AH30" i="111"/>
  <c r="R30" i="111"/>
  <c r="AE30" i="111"/>
  <c r="O30" i="111"/>
  <c r="AB30" i="111"/>
  <c r="U30" i="111"/>
  <c r="AC30" i="111"/>
  <c r="P30" i="111"/>
  <c r="AK30" i="111"/>
  <c r="X30" i="111"/>
  <c r="AF30" i="111"/>
  <c r="AN30" i="111"/>
  <c r="Q30" i="111"/>
  <c r="V30" i="111"/>
  <c r="Y30" i="111"/>
  <c r="AD30" i="111"/>
  <c r="AG30" i="111"/>
  <c r="AL30" i="111"/>
  <c r="N115" i="111"/>
  <c r="AQ115" i="111" s="1"/>
  <c r="H327" i="111"/>
  <c r="AM114" i="111"/>
  <c r="AE114" i="111"/>
  <c r="W114" i="111"/>
  <c r="O114" i="111"/>
  <c r="AL114" i="111"/>
  <c r="AD114" i="111"/>
  <c r="V114" i="111"/>
  <c r="P114" i="111"/>
  <c r="AK114" i="111"/>
  <c r="AC114" i="111"/>
  <c r="U114" i="111"/>
  <c r="AJ114" i="111"/>
  <c r="AB114" i="111"/>
  <c r="T114" i="111"/>
  <c r="AF114" i="111"/>
  <c r="AI114" i="111"/>
  <c r="AA114" i="111"/>
  <c r="S114" i="111"/>
  <c r="AP114" i="111"/>
  <c r="AH114" i="111"/>
  <c r="Z114" i="111"/>
  <c r="R114" i="111"/>
  <c r="AN114" i="111"/>
  <c r="AO114" i="111"/>
  <c r="AG114" i="111"/>
  <c r="Y114" i="111"/>
  <c r="Q114" i="111"/>
  <c r="X114" i="111"/>
  <c r="B541" i="111"/>
  <c r="F328" i="111"/>
  <c r="M328" i="111"/>
  <c r="E328" i="111"/>
  <c r="L328" i="111"/>
  <c r="D328" i="111"/>
  <c r="J328" i="111"/>
  <c r="BL537" i="111"/>
  <c r="BD537" i="111"/>
  <c r="AV537" i="111"/>
  <c r="BS537" i="111"/>
  <c r="BK537" i="111"/>
  <c r="BC537" i="111"/>
  <c r="AU537" i="111"/>
  <c r="BR537" i="111"/>
  <c r="BJ537" i="111"/>
  <c r="BB537" i="111"/>
  <c r="AT537" i="111"/>
  <c r="BQ537" i="111"/>
  <c r="BI537" i="111"/>
  <c r="BA537" i="111"/>
  <c r="AS537" i="111"/>
  <c r="BP537" i="111"/>
  <c r="BH537" i="111"/>
  <c r="AZ537" i="111"/>
  <c r="AR537" i="111"/>
  <c r="BN537" i="111"/>
  <c r="BF537" i="111"/>
  <c r="AX537" i="111"/>
  <c r="AW537" i="111"/>
  <c r="I537" i="111"/>
  <c r="BO537" i="111"/>
  <c r="BM537" i="111"/>
  <c r="BG537" i="111"/>
  <c r="BE537" i="111"/>
  <c r="AY537" i="111"/>
  <c r="G183" i="111"/>
  <c r="C186" i="111"/>
  <c r="H749" i="111"/>
  <c r="AM536" i="111"/>
  <c r="AE536" i="111"/>
  <c r="W536" i="111"/>
  <c r="O536" i="111"/>
  <c r="AL536" i="111"/>
  <c r="AD536" i="111"/>
  <c r="V536" i="111"/>
  <c r="AK536" i="111"/>
  <c r="AC536" i="111"/>
  <c r="U536" i="111"/>
  <c r="AJ536" i="111"/>
  <c r="AB536" i="111"/>
  <c r="T536" i="111"/>
  <c r="AI536" i="111"/>
  <c r="AA536" i="111"/>
  <c r="S536" i="111"/>
  <c r="AO536" i="111"/>
  <c r="AG536" i="111"/>
  <c r="Y536" i="111"/>
  <c r="Q536" i="111"/>
  <c r="Z536" i="111"/>
  <c r="X536" i="111"/>
  <c r="R536" i="111"/>
  <c r="P536" i="111"/>
  <c r="AP536" i="111"/>
  <c r="AN536" i="111"/>
  <c r="AH536" i="111"/>
  <c r="AF536" i="111"/>
  <c r="AN747" i="111"/>
  <c r="AF747" i="111"/>
  <c r="X747" i="111"/>
  <c r="P747" i="111"/>
  <c r="AM747" i="111"/>
  <c r="AE747" i="111"/>
  <c r="W747" i="111"/>
  <c r="O747" i="111"/>
  <c r="AL747" i="111"/>
  <c r="AD747" i="111"/>
  <c r="V747" i="111"/>
  <c r="AK747" i="111"/>
  <c r="AC747" i="111"/>
  <c r="U747" i="111"/>
  <c r="AJ747" i="111"/>
  <c r="AB747" i="111"/>
  <c r="T747" i="111"/>
  <c r="AP747" i="111"/>
  <c r="S747" i="111"/>
  <c r="AO747" i="111"/>
  <c r="R747" i="111"/>
  <c r="AI747" i="111"/>
  <c r="Q747" i="111"/>
  <c r="AH747" i="111"/>
  <c r="AG747" i="111"/>
  <c r="AA747" i="111"/>
  <c r="Z747" i="111"/>
  <c r="Y747" i="111"/>
  <c r="B329" i="111"/>
  <c r="J116" i="111"/>
  <c r="B117" i="111"/>
  <c r="H116" i="111"/>
  <c r="K116" i="111" s="1"/>
  <c r="K115" i="111" s="1"/>
  <c r="D116" i="111"/>
  <c r="F116" i="111"/>
  <c r="L116" i="111"/>
  <c r="M116" i="111"/>
  <c r="E116" i="111"/>
  <c r="N116" i="111" s="1"/>
  <c r="AQ116" i="111" s="1"/>
  <c r="H538" i="111"/>
  <c r="AK325" i="111"/>
  <c r="AC325" i="111"/>
  <c r="U325" i="111"/>
  <c r="AJ325" i="111"/>
  <c r="AB325" i="111"/>
  <c r="T325" i="111"/>
  <c r="AI325" i="111"/>
  <c r="AA325" i="111"/>
  <c r="S325" i="111"/>
  <c r="AP325" i="111"/>
  <c r="AH325" i="111"/>
  <c r="Z325" i="111"/>
  <c r="R325" i="111"/>
  <c r="AO325" i="111"/>
  <c r="AG325" i="111"/>
  <c r="Y325" i="111"/>
  <c r="Q325" i="111"/>
  <c r="AN325" i="111"/>
  <c r="AF325" i="111"/>
  <c r="X325" i="111"/>
  <c r="P325" i="111"/>
  <c r="AM325" i="111"/>
  <c r="AE325" i="111"/>
  <c r="W325" i="111"/>
  <c r="O325" i="111"/>
  <c r="AL325" i="111"/>
  <c r="AD325" i="111"/>
  <c r="V325" i="111"/>
  <c r="M752" i="111"/>
  <c r="E752" i="111"/>
  <c r="L752" i="111"/>
  <c r="D752" i="111"/>
  <c r="J752" i="111"/>
  <c r="F752" i="111"/>
  <c r="B753" i="111"/>
  <c r="J540" i="111"/>
  <c r="M540" i="111"/>
  <c r="E540" i="111"/>
  <c r="L540" i="111"/>
  <c r="F540" i="111"/>
  <c r="D540" i="111"/>
  <c r="C187" i="111"/>
  <c r="BR326" i="111"/>
  <c r="BJ326" i="111"/>
  <c r="BB326" i="111"/>
  <c r="AT326" i="111"/>
  <c r="BQ326" i="111"/>
  <c r="BI326" i="111"/>
  <c r="BA326" i="111"/>
  <c r="AS326" i="111"/>
  <c r="BP326" i="111"/>
  <c r="BH326" i="111"/>
  <c r="AZ326" i="111"/>
  <c r="AR326" i="111"/>
  <c r="BO326" i="111"/>
  <c r="BG326" i="111"/>
  <c r="AY326" i="111"/>
  <c r="BN326" i="111"/>
  <c r="BF326" i="111"/>
  <c r="AX326" i="111"/>
  <c r="BM326" i="111"/>
  <c r="BE326" i="111"/>
  <c r="AW326" i="111"/>
  <c r="I326" i="111"/>
  <c r="BL326" i="111"/>
  <c r="BD326" i="111"/>
  <c r="AV326" i="111"/>
  <c r="BS326" i="111"/>
  <c r="BK326" i="111"/>
  <c r="BC326" i="111"/>
  <c r="AU326" i="111"/>
  <c r="BM115" i="111"/>
  <c r="BE115" i="111"/>
  <c r="AW115" i="111"/>
  <c r="I115" i="111"/>
  <c r="AX115" i="111"/>
  <c r="BL115" i="111"/>
  <c r="BD115" i="111"/>
  <c r="AV115" i="111"/>
  <c r="BN115" i="111"/>
  <c r="BS115" i="111"/>
  <c r="BK115" i="111"/>
  <c r="BC115" i="111"/>
  <c r="AU115" i="111"/>
  <c r="BR115" i="111"/>
  <c r="BJ115" i="111"/>
  <c r="BB115" i="111"/>
  <c r="AT115" i="111"/>
  <c r="BQ115" i="111"/>
  <c r="BI115" i="111"/>
  <c r="BA115" i="111"/>
  <c r="AS115" i="111"/>
  <c r="BP115" i="111"/>
  <c r="BH115" i="111"/>
  <c r="AZ115" i="111"/>
  <c r="AR115" i="111"/>
  <c r="BO115" i="111"/>
  <c r="BG115" i="111"/>
  <c r="AY115" i="111"/>
  <c r="BF115" i="111"/>
  <c r="BM748" i="111"/>
  <c r="BE748" i="111"/>
  <c r="AW748" i="111"/>
  <c r="I748" i="111"/>
  <c r="BL748" i="111"/>
  <c r="BD748" i="111"/>
  <c r="AV748" i="111"/>
  <c r="BS748" i="111"/>
  <c r="BK748" i="111"/>
  <c r="BC748" i="111"/>
  <c r="AU748" i="111"/>
  <c r="BR748" i="111"/>
  <c r="BJ748" i="111"/>
  <c r="BB748" i="111"/>
  <c r="AT748" i="111"/>
  <c r="BQ748" i="111"/>
  <c r="BI748" i="111"/>
  <c r="BA748" i="111"/>
  <c r="AS748" i="111"/>
  <c r="BF748" i="111"/>
  <c r="AZ748" i="111"/>
  <c r="AY748" i="111"/>
  <c r="BP748" i="111"/>
  <c r="AX748" i="111"/>
  <c r="BO748" i="111"/>
  <c r="AR748" i="111"/>
  <c r="BN748" i="111"/>
  <c r="BH748" i="111"/>
  <c r="BG748" i="111"/>
  <c r="C185" i="111"/>
  <c r="G182" i="111"/>
  <c r="BN749" i="111" l="1"/>
  <c r="BF749" i="111"/>
  <c r="AX749" i="111"/>
  <c r="BM749" i="111"/>
  <c r="BE749" i="111"/>
  <c r="AW749" i="111"/>
  <c r="I749" i="111"/>
  <c r="BL749" i="111"/>
  <c r="BD749" i="111"/>
  <c r="AV749" i="111"/>
  <c r="BS749" i="111"/>
  <c r="BK749" i="111"/>
  <c r="BC749" i="111"/>
  <c r="AU749" i="111"/>
  <c r="BR749" i="111"/>
  <c r="BJ749" i="111"/>
  <c r="BB749" i="111"/>
  <c r="AT749" i="111"/>
  <c r="BQ749" i="111"/>
  <c r="AY749" i="111"/>
  <c r="BP749" i="111"/>
  <c r="AS749" i="111"/>
  <c r="BO749" i="111"/>
  <c r="AR749" i="111"/>
  <c r="BI749" i="111"/>
  <c r="BH749" i="111"/>
  <c r="BG749" i="111"/>
  <c r="BA749" i="111"/>
  <c r="AZ749" i="111"/>
  <c r="B754" i="111"/>
  <c r="L541" i="111"/>
  <c r="D541" i="111"/>
  <c r="J541" i="111"/>
  <c r="F541" i="111"/>
  <c r="M541" i="111"/>
  <c r="E541" i="111"/>
  <c r="C190" i="111"/>
  <c r="F753" i="111"/>
  <c r="M753" i="111"/>
  <c r="E753" i="111"/>
  <c r="L753" i="111"/>
  <c r="D753" i="111"/>
  <c r="J753" i="111"/>
  <c r="C189" i="111"/>
  <c r="G186" i="111"/>
  <c r="H750" i="111"/>
  <c r="AN537" i="111"/>
  <c r="AF537" i="111"/>
  <c r="X537" i="111"/>
  <c r="P537" i="111"/>
  <c r="AM537" i="111"/>
  <c r="AE537" i="111"/>
  <c r="W537" i="111"/>
  <c r="O537" i="111"/>
  <c r="AL537" i="111"/>
  <c r="AD537" i="111"/>
  <c r="V537" i="111"/>
  <c r="AK537" i="111"/>
  <c r="AC537" i="111"/>
  <c r="U537" i="111"/>
  <c r="AJ537" i="111"/>
  <c r="AB537" i="111"/>
  <c r="T537" i="111"/>
  <c r="AP537" i="111"/>
  <c r="AH537" i="111"/>
  <c r="Z537" i="111"/>
  <c r="R537" i="111"/>
  <c r="Q537" i="111"/>
  <c r="AO537" i="111"/>
  <c r="AI537" i="111"/>
  <c r="AG537" i="111"/>
  <c r="AA537" i="111"/>
  <c r="Y537" i="111"/>
  <c r="S537" i="111"/>
  <c r="H328" i="111"/>
  <c r="AO115" i="111"/>
  <c r="AG115" i="111"/>
  <c r="Y115" i="111"/>
  <c r="Q115" i="111"/>
  <c r="AN115" i="111"/>
  <c r="AF115" i="111"/>
  <c r="X115" i="111"/>
  <c r="P115" i="111"/>
  <c r="AM115" i="111"/>
  <c r="AE115" i="111"/>
  <c r="W115" i="111"/>
  <c r="O115" i="111"/>
  <c r="AH115" i="111"/>
  <c r="AL115" i="111"/>
  <c r="AD115" i="111"/>
  <c r="V115" i="111"/>
  <c r="R115" i="111"/>
  <c r="AK115" i="111"/>
  <c r="AC115" i="111"/>
  <c r="U115" i="111"/>
  <c r="AP115" i="111"/>
  <c r="AJ115" i="111"/>
  <c r="AB115" i="111"/>
  <c r="T115" i="111"/>
  <c r="Z115" i="111"/>
  <c r="AI115" i="111"/>
  <c r="AA115" i="111"/>
  <c r="S115" i="111"/>
  <c r="AO748" i="111"/>
  <c r="AG748" i="111"/>
  <c r="Y748" i="111"/>
  <c r="Q748" i="111"/>
  <c r="AN748" i="111"/>
  <c r="AF748" i="111"/>
  <c r="X748" i="111"/>
  <c r="P748" i="111"/>
  <c r="AM748" i="111"/>
  <c r="AE748" i="111"/>
  <c r="W748" i="111"/>
  <c r="O748" i="111"/>
  <c r="AL748" i="111"/>
  <c r="AD748" i="111"/>
  <c r="V748" i="111"/>
  <c r="AK748" i="111"/>
  <c r="AC748" i="111"/>
  <c r="U748" i="111"/>
  <c r="AI748" i="111"/>
  <c r="AH748" i="111"/>
  <c r="AB748" i="111"/>
  <c r="AA748" i="111"/>
  <c r="Z748" i="111"/>
  <c r="T748" i="111"/>
  <c r="AP748" i="111"/>
  <c r="S748" i="111"/>
  <c r="AJ748" i="111"/>
  <c r="R748" i="111"/>
  <c r="G185" i="111"/>
  <c r="C188" i="111"/>
  <c r="H539" i="111"/>
  <c r="AL326" i="111"/>
  <c r="AD326" i="111"/>
  <c r="V326" i="111"/>
  <c r="AK326" i="111"/>
  <c r="AC326" i="111"/>
  <c r="U326" i="111"/>
  <c r="AJ326" i="111"/>
  <c r="AB326" i="111"/>
  <c r="T326" i="111"/>
  <c r="AI326" i="111"/>
  <c r="AA326" i="111"/>
  <c r="S326" i="111"/>
  <c r="AP326" i="111"/>
  <c r="AH326" i="111"/>
  <c r="Z326" i="111"/>
  <c r="R326" i="111"/>
  <c r="AO326" i="111"/>
  <c r="AG326" i="111"/>
  <c r="Y326" i="111"/>
  <c r="Q326" i="111"/>
  <c r="AN326" i="111"/>
  <c r="AF326" i="111"/>
  <c r="X326" i="111"/>
  <c r="P326" i="111"/>
  <c r="O326" i="111"/>
  <c r="AM326" i="111"/>
  <c r="AE326" i="111"/>
  <c r="W326" i="111"/>
  <c r="BO116" i="111"/>
  <c r="BG116" i="111"/>
  <c r="AY116" i="111"/>
  <c r="BN116" i="111"/>
  <c r="BF116" i="111"/>
  <c r="AX116" i="111"/>
  <c r="AZ116" i="111"/>
  <c r="BM116" i="111"/>
  <c r="BE116" i="111"/>
  <c r="AW116" i="111"/>
  <c r="I116" i="111"/>
  <c r="BL116" i="111"/>
  <c r="BD116" i="111"/>
  <c r="AV116" i="111"/>
  <c r="BH116" i="111"/>
  <c r="BS116" i="111"/>
  <c r="BK116" i="111"/>
  <c r="BC116" i="111"/>
  <c r="AU116" i="111"/>
  <c r="BP116" i="111"/>
  <c r="BR116" i="111"/>
  <c r="BJ116" i="111"/>
  <c r="BB116" i="111"/>
  <c r="AT116" i="111"/>
  <c r="BQ116" i="111"/>
  <c r="BI116" i="111"/>
  <c r="BA116" i="111"/>
  <c r="AS116" i="111"/>
  <c r="AR116" i="111"/>
  <c r="B542" i="111"/>
  <c r="F329" i="111"/>
  <c r="M329" i="111"/>
  <c r="E329" i="111"/>
  <c r="L329" i="111"/>
  <c r="D329" i="111"/>
  <c r="J329" i="111"/>
  <c r="BM538" i="111"/>
  <c r="BE538" i="111"/>
  <c r="AW538" i="111"/>
  <c r="I538" i="111"/>
  <c r="BL538" i="111"/>
  <c r="BD538" i="111"/>
  <c r="AV538" i="111"/>
  <c r="BS538" i="111"/>
  <c r="BK538" i="111"/>
  <c r="BC538" i="111"/>
  <c r="AU538" i="111"/>
  <c r="BR538" i="111"/>
  <c r="BJ538" i="111"/>
  <c r="BB538" i="111"/>
  <c r="AT538" i="111"/>
  <c r="BQ538" i="111"/>
  <c r="BI538" i="111"/>
  <c r="BA538" i="111"/>
  <c r="AS538" i="111"/>
  <c r="BO538" i="111"/>
  <c r="BG538" i="111"/>
  <c r="AY538" i="111"/>
  <c r="BP538" i="111"/>
  <c r="BN538" i="111"/>
  <c r="BH538" i="111"/>
  <c r="BF538" i="111"/>
  <c r="AZ538" i="111"/>
  <c r="AX538" i="111"/>
  <c r="AR538" i="111"/>
  <c r="B330" i="111"/>
  <c r="M117" i="111"/>
  <c r="E117" i="111"/>
  <c r="N117" i="111" s="1"/>
  <c r="AQ117" i="111" s="1"/>
  <c r="L117" i="111"/>
  <c r="D117" i="111"/>
  <c r="J117" i="111"/>
  <c r="B118" i="111"/>
  <c r="H117" i="111"/>
  <c r="K117" i="111" s="1"/>
  <c r="F117" i="111"/>
  <c r="BS327" i="111"/>
  <c r="BK327" i="111"/>
  <c r="BC327" i="111"/>
  <c r="AU327" i="111"/>
  <c r="BR327" i="111"/>
  <c r="BJ327" i="111"/>
  <c r="BB327" i="111"/>
  <c r="AT327" i="111"/>
  <c r="BQ327" i="111"/>
  <c r="BI327" i="111"/>
  <c r="BA327" i="111"/>
  <c r="AS327" i="111"/>
  <c r="BP327" i="111"/>
  <c r="BH327" i="111"/>
  <c r="AZ327" i="111"/>
  <c r="AR327" i="111"/>
  <c r="BO327" i="111"/>
  <c r="BG327" i="111"/>
  <c r="AY327" i="111"/>
  <c r="BN327" i="111"/>
  <c r="BF327" i="111"/>
  <c r="AX327" i="111"/>
  <c r="BM327" i="111"/>
  <c r="BE327" i="111"/>
  <c r="AW327" i="111"/>
  <c r="I327" i="111"/>
  <c r="AV327" i="111"/>
  <c r="BL327" i="111"/>
  <c r="BD327" i="111"/>
  <c r="B755" i="111" l="1"/>
  <c r="M542" i="111"/>
  <c r="E542" i="111"/>
  <c r="L542" i="111"/>
  <c r="D542" i="111"/>
  <c r="J542" i="111"/>
  <c r="F542" i="111"/>
  <c r="BL328" i="111"/>
  <c r="BD328" i="111"/>
  <c r="AV328" i="111"/>
  <c r="BS328" i="111"/>
  <c r="BK328" i="111"/>
  <c r="BC328" i="111"/>
  <c r="AU328" i="111"/>
  <c r="BR328" i="111"/>
  <c r="BJ328" i="111"/>
  <c r="BB328" i="111"/>
  <c r="AT328" i="111"/>
  <c r="BQ328" i="111"/>
  <c r="BI328" i="111"/>
  <c r="BA328" i="111"/>
  <c r="AS328" i="111"/>
  <c r="BP328" i="111"/>
  <c r="BH328" i="111"/>
  <c r="AZ328" i="111"/>
  <c r="AR328" i="111"/>
  <c r="BO328" i="111"/>
  <c r="BG328" i="111"/>
  <c r="AY328" i="111"/>
  <c r="BN328" i="111"/>
  <c r="BF328" i="111"/>
  <c r="AX328" i="111"/>
  <c r="BM328" i="111"/>
  <c r="I328" i="111"/>
  <c r="BE328" i="111"/>
  <c r="AW328" i="111"/>
  <c r="AP749" i="111"/>
  <c r="AH749" i="111"/>
  <c r="Z749" i="111"/>
  <c r="R749" i="111"/>
  <c r="AO749" i="111"/>
  <c r="AG749" i="111"/>
  <c r="Y749" i="111"/>
  <c r="Q749" i="111"/>
  <c r="AN749" i="111"/>
  <c r="AF749" i="111"/>
  <c r="X749" i="111"/>
  <c r="P749" i="111"/>
  <c r="AM749" i="111"/>
  <c r="AE749" i="111"/>
  <c r="W749" i="111"/>
  <c r="O749" i="111"/>
  <c r="AL749" i="111"/>
  <c r="AD749" i="111"/>
  <c r="V749" i="111"/>
  <c r="AB749" i="111"/>
  <c r="AA749" i="111"/>
  <c r="U749" i="111"/>
  <c r="T749" i="111"/>
  <c r="AK749" i="111"/>
  <c r="S749" i="111"/>
  <c r="AJ749" i="111"/>
  <c r="AI749" i="111"/>
  <c r="AC749" i="111"/>
  <c r="G189" i="111"/>
  <c r="C192" i="111"/>
  <c r="C193" i="111"/>
  <c r="F754" i="111"/>
  <c r="M754" i="111"/>
  <c r="E754" i="111"/>
  <c r="L754" i="111"/>
  <c r="D754" i="111"/>
  <c r="J754" i="111"/>
  <c r="H540" i="111"/>
  <c r="AM327" i="111"/>
  <c r="AE327" i="111"/>
  <c r="W327" i="111"/>
  <c r="O327" i="111"/>
  <c r="AL327" i="111"/>
  <c r="AD327" i="111"/>
  <c r="V327" i="111"/>
  <c r="AK327" i="111"/>
  <c r="AC327" i="111"/>
  <c r="U327" i="111"/>
  <c r="AJ327" i="111"/>
  <c r="AB327" i="111"/>
  <c r="T327" i="111"/>
  <c r="AI327" i="111"/>
  <c r="AA327" i="111"/>
  <c r="S327" i="111"/>
  <c r="AP327" i="111"/>
  <c r="AH327" i="111"/>
  <c r="Z327" i="111"/>
  <c r="R327" i="111"/>
  <c r="AO327" i="111"/>
  <c r="AG327" i="111"/>
  <c r="Y327" i="111"/>
  <c r="Q327" i="111"/>
  <c r="AN327" i="111"/>
  <c r="AF327" i="111"/>
  <c r="X327" i="111"/>
  <c r="P327" i="111"/>
  <c r="BN539" i="111"/>
  <c r="BF539" i="111"/>
  <c r="AX539" i="111"/>
  <c r="BM539" i="111"/>
  <c r="BE539" i="111"/>
  <c r="AW539" i="111"/>
  <c r="I539" i="111"/>
  <c r="BL539" i="111"/>
  <c r="BD539" i="111"/>
  <c r="AV539" i="111"/>
  <c r="BS539" i="111"/>
  <c r="BK539" i="111"/>
  <c r="BC539" i="111"/>
  <c r="AU539" i="111"/>
  <c r="BR539" i="111"/>
  <c r="BJ539" i="111"/>
  <c r="BB539" i="111"/>
  <c r="AT539" i="111"/>
  <c r="BP539" i="111"/>
  <c r="BH539" i="111"/>
  <c r="AZ539" i="111"/>
  <c r="AR539" i="111"/>
  <c r="BI539" i="111"/>
  <c r="BG539" i="111"/>
  <c r="BA539" i="111"/>
  <c r="AY539" i="111"/>
  <c r="AS539" i="111"/>
  <c r="BQ539" i="111"/>
  <c r="BO539" i="111"/>
  <c r="B543" i="111"/>
  <c r="J330" i="111"/>
  <c r="F330" i="111"/>
  <c r="M330" i="111"/>
  <c r="E330" i="111"/>
  <c r="L330" i="111"/>
  <c r="D330" i="111"/>
  <c r="H329" i="111"/>
  <c r="AI116" i="111"/>
  <c r="AA116" i="111"/>
  <c r="S116" i="111"/>
  <c r="AJ116" i="111"/>
  <c r="AP116" i="111"/>
  <c r="AH116" i="111"/>
  <c r="Z116" i="111"/>
  <c r="R116" i="111"/>
  <c r="AO116" i="111"/>
  <c r="AG116" i="111"/>
  <c r="Y116" i="111"/>
  <c r="Q116" i="111"/>
  <c r="T116" i="111"/>
  <c r="AN116" i="111"/>
  <c r="AF116" i="111"/>
  <c r="X116" i="111"/>
  <c r="P116" i="111"/>
  <c r="AM116" i="111"/>
  <c r="AE116" i="111"/>
  <c r="W116" i="111"/>
  <c r="O116" i="111"/>
  <c r="AB116" i="111"/>
  <c r="AL116" i="111"/>
  <c r="AD116" i="111"/>
  <c r="V116" i="111"/>
  <c r="AK116" i="111"/>
  <c r="AC116" i="111"/>
  <c r="U116" i="111"/>
  <c r="G188" i="111"/>
  <c r="C191" i="111"/>
  <c r="BQ117" i="111"/>
  <c r="BI117" i="111"/>
  <c r="BA117" i="111"/>
  <c r="AS117" i="111"/>
  <c r="BP117" i="111"/>
  <c r="BH117" i="111"/>
  <c r="AZ117" i="111"/>
  <c r="AR117" i="111"/>
  <c r="BO117" i="111"/>
  <c r="BG117" i="111"/>
  <c r="AY117" i="111"/>
  <c r="BN117" i="111"/>
  <c r="BF117" i="111"/>
  <c r="AX117" i="111"/>
  <c r="AT117" i="111"/>
  <c r="BM117" i="111"/>
  <c r="BE117" i="111"/>
  <c r="AW117" i="111"/>
  <c r="I117" i="111"/>
  <c r="BJ117" i="111"/>
  <c r="BL117" i="111"/>
  <c r="BD117" i="111"/>
  <c r="AV117" i="111"/>
  <c r="BR117" i="111"/>
  <c r="BS117" i="111"/>
  <c r="BK117" i="111"/>
  <c r="BC117" i="111"/>
  <c r="AU117" i="111"/>
  <c r="BB117" i="111"/>
  <c r="B331" i="111"/>
  <c r="F118" i="111"/>
  <c r="H118" i="111"/>
  <c r="M118" i="111"/>
  <c r="E118" i="111"/>
  <c r="L118" i="111"/>
  <c r="D118" i="111"/>
  <c r="J118" i="111"/>
  <c r="B119" i="111"/>
  <c r="G118" i="111"/>
  <c r="H751" i="111"/>
  <c r="AO538" i="111"/>
  <c r="AG538" i="111"/>
  <c r="Y538" i="111"/>
  <c r="Q538" i="111"/>
  <c r="AN538" i="111"/>
  <c r="AF538" i="111"/>
  <c r="X538" i="111"/>
  <c r="P538" i="111"/>
  <c r="AM538" i="111"/>
  <c r="AE538" i="111"/>
  <c r="W538" i="111"/>
  <c r="O538" i="111"/>
  <c r="AL538" i="111"/>
  <c r="AD538" i="111"/>
  <c r="V538" i="111"/>
  <c r="AK538" i="111"/>
  <c r="AC538" i="111"/>
  <c r="U538" i="111"/>
  <c r="AI538" i="111"/>
  <c r="AA538" i="111"/>
  <c r="S538" i="111"/>
  <c r="AP538" i="111"/>
  <c r="AJ538" i="111"/>
  <c r="AH538" i="111"/>
  <c r="AB538" i="111"/>
  <c r="Z538" i="111"/>
  <c r="T538" i="111"/>
  <c r="R538" i="111"/>
  <c r="BO750" i="111"/>
  <c r="BG750" i="111"/>
  <c r="AY750" i="111"/>
  <c r="BN750" i="111"/>
  <c r="BF750" i="111"/>
  <c r="AX750" i="111"/>
  <c r="BM750" i="111"/>
  <c r="BE750" i="111"/>
  <c r="AW750" i="111"/>
  <c r="I750" i="111"/>
  <c r="BL750" i="111"/>
  <c r="BD750" i="111"/>
  <c r="AV750" i="111"/>
  <c r="BS750" i="111"/>
  <c r="BK750" i="111"/>
  <c r="BC750" i="111"/>
  <c r="AU750" i="111"/>
  <c r="BI750" i="111"/>
  <c r="BH750" i="111"/>
  <c r="BB750" i="111"/>
  <c r="BA750" i="111"/>
  <c r="BR750" i="111"/>
  <c r="AZ750" i="111"/>
  <c r="BQ750" i="111"/>
  <c r="AT750" i="111"/>
  <c r="BP750" i="111"/>
  <c r="AS750" i="111"/>
  <c r="BJ750" i="111"/>
  <c r="AR750" i="111"/>
  <c r="N118" i="111" l="1"/>
  <c r="AQ118" i="111" s="1"/>
  <c r="AI750" i="111"/>
  <c r="AA750" i="111"/>
  <c r="S750" i="111"/>
  <c r="AP750" i="111"/>
  <c r="AH750" i="111"/>
  <c r="Z750" i="111"/>
  <c r="R750" i="111"/>
  <c r="AO750" i="111"/>
  <c r="AG750" i="111"/>
  <c r="Y750" i="111"/>
  <c r="Q750" i="111"/>
  <c r="AN750" i="111"/>
  <c r="AF750" i="111"/>
  <c r="X750" i="111"/>
  <c r="P750" i="111"/>
  <c r="AM750" i="111"/>
  <c r="AE750" i="111"/>
  <c r="W750" i="111"/>
  <c r="O750" i="111"/>
  <c r="U750" i="111"/>
  <c r="AL750" i="111"/>
  <c r="T750" i="111"/>
  <c r="AK750" i="111"/>
  <c r="AJ750" i="111"/>
  <c r="AD750" i="111"/>
  <c r="AC750" i="111"/>
  <c r="AB750" i="111"/>
  <c r="V750" i="111"/>
  <c r="B756" i="111"/>
  <c r="F543" i="111"/>
  <c r="M543" i="111"/>
  <c r="E543" i="111"/>
  <c r="L543" i="111"/>
  <c r="D543" i="111"/>
  <c r="J543" i="111"/>
  <c r="B332" i="111"/>
  <c r="B120" i="111"/>
  <c r="H119" i="111"/>
  <c r="K119" i="111" s="1"/>
  <c r="K118" i="111" s="1"/>
  <c r="F119" i="111"/>
  <c r="J119" i="111"/>
  <c r="M119" i="111"/>
  <c r="E119" i="111"/>
  <c r="N119" i="111" s="1"/>
  <c r="AQ119" i="111" s="1"/>
  <c r="L119" i="111"/>
  <c r="D119" i="111"/>
  <c r="B544" i="111"/>
  <c r="M331" i="111"/>
  <c r="E331" i="111"/>
  <c r="F331" i="111"/>
  <c r="D331" i="111"/>
  <c r="L331" i="111"/>
  <c r="J331" i="111"/>
  <c r="BM329" i="111"/>
  <c r="BE329" i="111"/>
  <c r="AW329" i="111"/>
  <c r="I329" i="111"/>
  <c r="BL329" i="111"/>
  <c r="BD329" i="111"/>
  <c r="AV329" i="111"/>
  <c r="BS329" i="111"/>
  <c r="BK329" i="111"/>
  <c r="BC329" i="111"/>
  <c r="AU329" i="111"/>
  <c r="BR329" i="111"/>
  <c r="BJ329" i="111"/>
  <c r="BB329" i="111"/>
  <c r="AT329" i="111"/>
  <c r="BQ329" i="111"/>
  <c r="BI329" i="111"/>
  <c r="BA329" i="111"/>
  <c r="AS329" i="111"/>
  <c r="BP329" i="111"/>
  <c r="BH329" i="111"/>
  <c r="AZ329" i="111"/>
  <c r="AR329" i="111"/>
  <c r="BO329" i="111"/>
  <c r="BG329" i="111"/>
  <c r="AY329" i="111"/>
  <c r="BN329" i="111"/>
  <c r="BF329" i="111"/>
  <c r="AX329" i="111"/>
  <c r="BO540" i="111"/>
  <c r="BG540" i="111"/>
  <c r="AY540" i="111"/>
  <c r="BN540" i="111"/>
  <c r="BF540" i="111"/>
  <c r="AX540" i="111"/>
  <c r="BM540" i="111"/>
  <c r="BE540" i="111"/>
  <c r="AW540" i="111"/>
  <c r="I540" i="111"/>
  <c r="BL540" i="111"/>
  <c r="BD540" i="111"/>
  <c r="AV540" i="111"/>
  <c r="BS540" i="111"/>
  <c r="BK540" i="111"/>
  <c r="BC540" i="111"/>
  <c r="AU540" i="111"/>
  <c r="BQ540" i="111"/>
  <c r="BI540" i="111"/>
  <c r="BA540" i="111"/>
  <c r="AS540" i="111"/>
  <c r="AZ540" i="111"/>
  <c r="AT540" i="111"/>
  <c r="AR540" i="111"/>
  <c r="BR540" i="111"/>
  <c r="BP540" i="111"/>
  <c r="BJ540" i="111"/>
  <c r="BH540" i="111"/>
  <c r="BB540" i="111"/>
  <c r="G191" i="111"/>
  <c r="C194" i="111"/>
  <c r="C196" i="111"/>
  <c r="G192" i="111"/>
  <c r="C195" i="111"/>
  <c r="H541" i="111"/>
  <c r="AN328" i="111"/>
  <c r="AF328" i="111"/>
  <c r="X328" i="111"/>
  <c r="P328" i="111"/>
  <c r="AM328" i="111"/>
  <c r="AE328" i="111"/>
  <c r="W328" i="111"/>
  <c r="O328" i="111"/>
  <c r="AL328" i="111"/>
  <c r="AD328" i="111"/>
  <c r="V328" i="111"/>
  <c r="AK328" i="111"/>
  <c r="AC328" i="111"/>
  <c r="U328" i="111"/>
  <c r="AJ328" i="111"/>
  <c r="AB328" i="111"/>
  <c r="T328" i="111"/>
  <c r="AI328" i="111"/>
  <c r="AA328" i="111"/>
  <c r="S328" i="111"/>
  <c r="AP328" i="111"/>
  <c r="AH328" i="111"/>
  <c r="Z328" i="111"/>
  <c r="R328" i="111"/>
  <c r="AO328" i="111"/>
  <c r="AG328" i="111"/>
  <c r="Y328" i="111"/>
  <c r="Q328" i="111"/>
  <c r="BS118" i="111"/>
  <c r="BK118" i="111"/>
  <c r="BC118" i="111"/>
  <c r="AU118" i="111"/>
  <c r="BR118" i="111"/>
  <c r="BJ118" i="111"/>
  <c r="BB118" i="111"/>
  <c r="AT118" i="111"/>
  <c r="BL118" i="111"/>
  <c r="BQ118" i="111"/>
  <c r="BI118" i="111"/>
  <c r="BA118" i="111"/>
  <c r="AS118" i="111"/>
  <c r="BP118" i="111"/>
  <c r="BH118" i="111"/>
  <c r="AZ118" i="111"/>
  <c r="AR118" i="111"/>
  <c r="BD118" i="111"/>
  <c r="BO118" i="111"/>
  <c r="BG118" i="111"/>
  <c r="AY118" i="111"/>
  <c r="AV118" i="111"/>
  <c r="BN118" i="111"/>
  <c r="BF118" i="111"/>
  <c r="AX118" i="111"/>
  <c r="BM118" i="111"/>
  <c r="BE118" i="111"/>
  <c r="AW118" i="111"/>
  <c r="I118" i="111"/>
  <c r="H752" i="111"/>
  <c r="AP539" i="111"/>
  <c r="AH539" i="111"/>
  <c r="Z539" i="111"/>
  <c r="R539" i="111"/>
  <c r="AO539" i="111"/>
  <c r="AG539" i="111"/>
  <c r="Y539" i="111"/>
  <c r="Q539" i="111"/>
  <c r="AN539" i="111"/>
  <c r="AF539" i="111"/>
  <c r="X539" i="111"/>
  <c r="P539" i="111"/>
  <c r="AM539" i="111"/>
  <c r="AE539" i="111"/>
  <c r="W539" i="111"/>
  <c r="O539" i="111"/>
  <c r="AL539" i="111"/>
  <c r="AD539" i="111"/>
  <c r="V539" i="111"/>
  <c r="AJ539" i="111"/>
  <c r="AB539" i="111"/>
  <c r="T539" i="111"/>
  <c r="AC539" i="111"/>
  <c r="AA539" i="111"/>
  <c r="U539" i="111"/>
  <c r="S539" i="111"/>
  <c r="AK539" i="111"/>
  <c r="AI539" i="111"/>
  <c r="BP751" i="111"/>
  <c r="BH751" i="111"/>
  <c r="AZ751" i="111"/>
  <c r="AR751" i="111"/>
  <c r="BO751" i="111"/>
  <c r="BG751" i="111"/>
  <c r="AY751" i="111"/>
  <c r="BN751" i="111"/>
  <c r="BF751" i="111"/>
  <c r="AX751" i="111"/>
  <c r="BM751" i="111"/>
  <c r="BE751" i="111"/>
  <c r="AW751" i="111"/>
  <c r="I751" i="111"/>
  <c r="BL751" i="111"/>
  <c r="BD751" i="111"/>
  <c r="AV751" i="111"/>
  <c r="BS751" i="111"/>
  <c r="BA751" i="111"/>
  <c r="BR751" i="111"/>
  <c r="AU751" i="111"/>
  <c r="BQ751" i="111"/>
  <c r="AT751" i="111"/>
  <c r="BK751" i="111"/>
  <c r="AS751" i="111"/>
  <c r="BJ751" i="111"/>
  <c r="BI751" i="111"/>
  <c r="BC751" i="111"/>
  <c r="BB751" i="111"/>
  <c r="H330" i="111"/>
  <c r="AK117" i="111"/>
  <c r="AC117" i="111"/>
  <c r="U117" i="111"/>
  <c r="AD117" i="111"/>
  <c r="AJ117" i="111"/>
  <c r="AB117" i="111"/>
  <c r="T117" i="111"/>
  <c r="AL117" i="111"/>
  <c r="AI117" i="111"/>
  <c r="AA117" i="111"/>
  <c r="S117" i="111"/>
  <c r="AP117" i="111"/>
  <c r="AH117" i="111"/>
  <c r="Z117" i="111"/>
  <c r="R117" i="111"/>
  <c r="AO117" i="111"/>
  <c r="AG117" i="111"/>
  <c r="Y117" i="111"/>
  <c r="Q117" i="111"/>
  <c r="AN117" i="111"/>
  <c r="AF117" i="111"/>
  <c r="X117" i="111"/>
  <c r="P117" i="111"/>
  <c r="AM117" i="111"/>
  <c r="AE117" i="111"/>
  <c r="W117" i="111"/>
  <c r="O117" i="111"/>
  <c r="V117" i="111"/>
  <c r="F755" i="111"/>
  <c r="M755" i="111"/>
  <c r="E755" i="111"/>
  <c r="L755" i="111"/>
  <c r="D755" i="111"/>
  <c r="J755" i="111"/>
  <c r="G194" i="111" l="1"/>
  <c r="C197" i="111"/>
  <c r="H542" i="111"/>
  <c r="AO329" i="111"/>
  <c r="AG329" i="111"/>
  <c r="Y329" i="111"/>
  <c r="Q329" i="111"/>
  <c r="AN329" i="111"/>
  <c r="AF329" i="111"/>
  <c r="X329" i="111"/>
  <c r="P329" i="111"/>
  <c r="AM329" i="111"/>
  <c r="AE329" i="111"/>
  <c r="W329" i="111"/>
  <c r="O329" i="111"/>
  <c r="AL329" i="111"/>
  <c r="AD329" i="111"/>
  <c r="V329" i="111"/>
  <c r="AK329" i="111"/>
  <c r="AC329" i="111"/>
  <c r="U329" i="111"/>
  <c r="AJ329" i="111"/>
  <c r="AB329" i="111"/>
  <c r="T329" i="111"/>
  <c r="AI329" i="111"/>
  <c r="AA329" i="111"/>
  <c r="S329" i="111"/>
  <c r="R329" i="111"/>
  <c r="AP329" i="111"/>
  <c r="AH329" i="111"/>
  <c r="Z329" i="111"/>
  <c r="G195" i="111"/>
  <c r="C198" i="111"/>
  <c r="BP330" i="111"/>
  <c r="BH330" i="111"/>
  <c r="AZ330" i="111"/>
  <c r="BQ330" i="111"/>
  <c r="BG330" i="111"/>
  <c r="AX330" i="111"/>
  <c r="BO330" i="111"/>
  <c r="BF330" i="111"/>
  <c r="AW330" i="111"/>
  <c r="I330" i="111"/>
  <c r="BN330" i="111"/>
  <c r="BE330" i="111"/>
  <c r="AV330" i="111"/>
  <c r="BM330" i="111"/>
  <c r="BD330" i="111"/>
  <c r="AU330" i="111"/>
  <c r="BL330" i="111"/>
  <c r="BC330" i="111"/>
  <c r="AT330" i="111"/>
  <c r="BK330" i="111"/>
  <c r="BB330" i="111"/>
  <c r="AS330" i="111"/>
  <c r="BS330" i="111"/>
  <c r="BJ330" i="111"/>
  <c r="BA330" i="111"/>
  <c r="AR330" i="111"/>
  <c r="BI330" i="111"/>
  <c r="AY330" i="111"/>
  <c r="BR330" i="111"/>
  <c r="AJ751" i="111"/>
  <c r="AB751" i="111"/>
  <c r="T751" i="111"/>
  <c r="AI751" i="111"/>
  <c r="AA751" i="111"/>
  <c r="S751" i="111"/>
  <c r="AP751" i="111"/>
  <c r="AH751" i="111"/>
  <c r="Z751" i="111"/>
  <c r="R751" i="111"/>
  <c r="AO751" i="111"/>
  <c r="AG751" i="111"/>
  <c r="Y751" i="111"/>
  <c r="Q751" i="111"/>
  <c r="AN751" i="111"/>
  <c r="AF751" i="111"/>
  <c r="X751" i="111"/>
  <c r="P751" i="111"/>
  <c r="AE751" i="111"/>
  <c r="AD751" i="111"/>
  <c r="AC751" i="111"/>
  <c r="W751" i="111"/>
  <c r="V751" i="111"/>
  <c r="AM751" i="111"/>
  <c r="U751" i="111"/>
  <c r="AL751" i="111"/>
  <c r="O751" i="111"/>
  <c r="AK751" i="111"/>
  <c r="B757" i="111"/>
  <c r="F544" i="111"/>
  <c r="M544" i="111"/>
  <c r="E544" i="111"/>
  <c r="L544" i="111"/>
  <c r="D544" i="111"/>
  <c r="J544" i="111"/>
  <c r="B333" i="111"/>
  <c r="J120" i="111"/>
  <c r="B121" i="111"/>
  <c r="H120" i="111"/>
  <c r="K120" i="111" s="1"/>
  <c r="D120" i="111"/>
  <c r="F120" i="111"/>
  <c r="M120" i="111"/>
  <c r="E120" i="111"/>
  <c r="N120" i="111" s="1"/>
  <c r="AQ120" i="111" s="1"/>
  <c r="L120" i="111"/>
  <c r="F756" i="111"/>
  <c r="M756" i="111"/>
  <c r="E756" i="111"/>
  <c r="J756" i="111"/>
  <c r="D756" i="111"/>
  <c r="L756" i="111"/>
  <c r="B545" i="111"/>
  <c r="L332" i="111"/>
  <c r="D332" i="111"/>
  <c r="J332" i="111"/>
  <c r="F332" i="111"/>
  <c r="E332" i="111"/>
  <c r="M332" i="111"/>
  <c r="BQ752" i="111"/>
  <c r="BI752" i="111"/>
  <c r="BA752" i="111"/>
  <c r="AS752" i="111"/>
  <c r="BP752" i="111"/>
  <c r="BH752" i="111"/>
  <c r="AZ752" i="111"/>
  <c r="AR752" i="111"/>
  <c r="BO752" i="111"/>
  <c r="BG752" i="111"/>
  <c r="AY752" i="111"/>
  <c r="BN752" i="111"/>
  <c r="BF752" i="111"/>
  <c r="AX752" i="111"/>
  <c r="BM752" i="111"/>
  <c r="BE752" i="111"/>
  <c r="AW752" i="111"/>
  <c r="I752" i="111"/>
  <c r="BK752" i="111"/>
  <c r="BJ752" i="111"/>
  <c r="BD752" i="111"/>
  <c r="BC752" i="111"/>
  <c r="BB752" i="111"/>
  <c r="BS752" i="111"/>
  <c r="AV752" i="111"/>
  <c r="BR752" i="111"/>
  <c r="AU752" i="111"/>
  <c r="BL752" i="111"/>
  <c r="AT752" i="111"/>
  <c r="C199" i="111"/>
  <c r="H331" i="111"/>
  <c r="AM118" i="111"/>
  <c r="AE118" i="111"/>
  <c r="W118" i="111"/>
  <c r="O118" i="111"/>
  <c r="AF118" i="111"/>
  <c r="AL118" i="111"/>
  <c r="AD118" i="111"/>
  <c r="V118" i="111"/>
  <c r="AK118" i="111"/>
  <c r="AC118" i="111"/>
  <c r="U118" i="111"/>
  <c r="X118" i="111"/>
  <c r="AJ118" i="111"/>
  <c r="AB118" i="111"/>
  <c r="T118" i="111"/>
  <c r="P118" i="111"/>
  <c r="AI118" i="111"/>
  <c r="AA118" i="111"/>
  <c r="S118" i="111"/>
  <c r="AP118" i="111"/>
  <c r="AH118" i="111"/>
  <c r="Z118" i="111"/>
  <c r="R118" i="111"/>
  <c r="AO118" i="111"/>
  <c r="AG118" i="111"/>
  <c r="Y118" i="111"/>
  <c r="Q118" i="111"/>
  <c r="AN118" i="111"/>
  <c r="H753" i="111"/>
  <c r="AI540" i="111"/>
  <c r="AA540" i="111"/>
  <c r="S540" i="111"/>
  <c r="AP540" i="111"/>
  <c r="AH540" i="111"/>
  <c r="Z540" i="111"/>
  <c r="R540" i="111"/>
  <c r="AO540" i="111"/>
  <c r="AG540" i="111"/>
  <c r="Y540" i="111"/>
  <c r="Q540" i="111"/>
  <c r="AN540" i="111"/>
  <c r="AF540" i="111"/>
  <c r="X540" i="111"/>
  <c r="P540" i="111"/>
  <c r="AM540" i="111"/>
  <c r="AE540" i="111"/>
  <c r="W540" i="111"/>
  <c r="O540" i="111"/>
  <c r="AK540" i="111"/>
  <c r="AC540" i="111"/>
  <c r="U540" i="111"/>
  <c r="V540" i="111"/>
  <c r="T540" i="111"/>
  <c r="AL540" i="111"/>
  <c r="AJ540" i="111"/>
  <c r="AD540" i="111"/>
  <c r="AB540" i="111"/>
  <c r="BM119" i="111"/>
  <c r="BE119" i="111"/>
  <c r="AW119" i="111"/>
  <c r="I119" i="111"/>
  <c r="BL119" i="111"/>
  <c r="BD119" i="111"/>
  <c r="AV119" i="111"/>
  <c r="AX119" i="111"/>
  <c r="BS119" i="111"/>
  <c r="BK119" i="111"/>
  <c r="BC119" i="111"/>
  <c r="AU119" i="111"/>
  <c r="BN119" i="111"/>
  <c r="BR119" i="111"/>
  <c r="BJ119" i="111"/>
  <c r="BB119" i="111"/>
  <c r="AT119" i="111"/>
  <c r="BF119" i="111"/>
  <c r="BQ119" i="111"/>
  <c r="BI119" i="111"/>
  <c r="BA119" i="111"/>
  <c r="AS119" i="111"/>
  <c r="BP119" i="111"/>
  <c r="BH119" i="111"/>
  <c r="AZ119" i="111"/>
  <c r="AR119" i="111"/>
  <c r="BO119" i="111"/>
  <c r="BG119" i="111"/>
  <c r="AY119" i="111"/>
  <c r="BP541" i="111"/>
  <c r="BH541" i="111"/>
  <c r="AZ541" i="111"/>
  <c r="AR541" i="111"/>
  <c r="BO541" i="111"/>
  <c r="BG541" i="111"/>
  <c r="AY541" i="111"/>
  <c r="BN541" i="111"/>
  <c r="BF541" i="111"/>
  <c r="AX541" i="111"/>
  <c r="BM541" i="111"/>
  <c r="BE541" i="111"/>
  <c r="AW541" i="111"/>
  <c r="I541" i="111"/>
  <c r="BL541" i="111"/>
  <c r="BD541" i="111"/>
  <c r="AV541" i="111"/>
  <c r="BR541" i="111"/>
  <c r="BJ541" i="111"/>
  <c r="BB541" i="111"/>
  <c r="AT541" i="111"/>
  <c r="BS541" i="111"/>
  <c r="BQ541" i="111"/>
  <c r="BK541" i="111"/>
  <c r="BI541" i="111"/>
  <c r="BC541" i="111"/>
  <c r="BA541" i="111"/>
  <c r="AU541" i="111"/>
  <c r="AS541" i="111"/>
  <c r="BO120" i="111" l="1"/>
  <c r="BG120" i="111"/>
  <c r="AY120" i="111"/>
  <c r="BN120" i="111"/>
  <c r="BF120" i="111"/>
  <c r="AX120" i="111"/>
  <c r="BP120" i="111"/>
  <c r="BM120" i="111"/>
  <c r="BE120" i="111"/>
  <c r="AW120" i="111"/>
  <c r="I120" i="111"/>
  <c r="BL120" i="111"/>
  <c r="BD120" i="111"/>
  <c r="AV120" i="111"/>
  <c r="AR120" i="111"/>
  <c r="BS120" i="111"/>
  <c r="BK120" i="111"/>
  <c r="BC120" i="111"/>
  <c r="AU120" i="111"/>
  <c r="BH120" i="111"/>
  <c r="BR120" i="111"/>
  <c r="BJ120" i="111"/>
  <c r="BB120" i="111"/>
  <c r="AT120" i="111"/>
  <c r="BQ120" i="111"/>
  <c r="BI120" i="111"/>
  <c r="BA120" i="111"/>
  <c r="AS120" i="111"/>
  <c r="AZ120" i="111"/>
  <c r="B334" i="111"/>
  <c r="M121" i="111"/>
  <c r="E121" i="111"/>
  <c r="L121" i="111"/>
  <c r="D121" i="111"/>
  <c r="J121" i="111"/>
  <c r="F121" i="111"/>
  <c r="B122" i="111"/>
  <c r="H121" i="111"/>
  <c r="G121" i="111"/>
  <c r="AK752" i="111"/>
  <c r="AC752" i="111"/>
  <c r="U752" i="111"/>
  <c r="AJ752" i="111"/>
  <c r="AB752" i="111"/>
  <c r="T752" i="111"/>
  <c r="AI752" i="111"/>
  <c r="AA752" i="111"/>
  <c r="S752" i="111"/>
  <c r="AP752" i="111"/>
  <c r="AH752" i="111"/>
  <c r="Z752" i="111"/>
  <c r="R752" i="111"/>
  <c r="AO752" i="111"/>
  <c r="AG752" i="111"/>
  <c r="Y752" i="111"/>
  <c r="Q752" i="111"/>
  <c r="W752" i="111"/>
  <c r="AN752" i="111"/>
  <c r="V752" i="111"/>
  <c r="AM752" i="111"/>
  <c r="P752" i="111"/>
  <c r="AL752" i="111"/>
  <c r="O752" i="111"/>
  <c r="AF752" i="111"/>
  <c r="AE752" i="111"/>
  <c r="AD752" i="111"/>
  <c r="X752" i="111"/>
  <c r="B546" i="111"/>
  <c r="M333" i="111"/>
  <c r="E333" i="111"/>
  <c r="L333" i="111"/>
  <c r="D333" i="111"/>
  <c r="J333" i="111"/>
  <c r="F333" i="111"/>
  <c r="H543" i="111"/>
  <c r="AP330" i="111"/>
  <c r="AH330" i="111"/>
  <c r="Z330" i="111"/>
  <c r="R330" i="111"/>
  <c r="AO330" i="111"/>
  <c r="AG330" i="111"/>
  <c r="Y330" i="111"/>
  <c r="Q330" i="111"/>
  <c r="AN330" i="111"/>
  <c r="AF330" i="111"/>
  <c r="X330" i="111"/>
  <c r="P330" i="111"/>
  <c r="AM330" i="111"/>
  <c r="AE330" i="111"/>
  <c r="W330" i="111"/>
  <c r="O330" i="111"/>
  <c r="AL330" i="111"/>
  <c r="AD330" i="111"/>
  <c r="V330" i="111"/>
  <c r="AK330" i="111"/>
  <c r="AC330" i="111"/>
  <c r="U330" i="111"/>
  <c r="AJ330" i="111"/>
  <c r="AB330" i="111"/>
  <c r="T330" i="111"/>
  <c r="AI330" i="111"/>
  <c r="AA330" i="111"/>
  <c r="S330" i="111"/>
  <c r="J757" i="111"/>
  <c r="F757" i="111"/>
  <c r="M757" i="111"/>
  <c r="L757" i="111"/>
  <c r="E757" i="111"/>
  <c r="D757" i="111"/>
  <c r="BO331" i="111"/>
  <c r="BG331" i="111"/>
  <c r="AY331" i="111"/>
  <c r="BM331" i="111"/>
  <c r="BE331" i="111"/>
  <c r="BQ331" i="111"/>
  <c r="BI331" i="111"/>
  <c r="BA331" i="111"/>
  <c r="AS331" i="111"/>
  <c r="BN331" i="111"/>
  <c r="BB331" i="111"/>
  <c r="BL331" i="111"/>
  <c r="AZ331" i="111"/>
  <c r="BK331" i="111"/>
  <c r="AX331" i="111"/>
  <c r="BJ331" i="111"/>
  <c r="AW331" i="111"/>
  <c r="BH331" i="111"/>
  <c r="AV331" i="111"/>
  <c r="BS331" i="111"/>
  <c r="BF331" i="111"/>
  <c r="AU331" i="111"/>
  <c r="BR331" i="111"/>
  <c r="BD331" i="111"/>
  <c r="AT331" i="111"/>
  <c r="I331" i="111"/>
  <c r="AR331" i="111"/>
  <c r="BP331" i="111"/>
  <c r="BC331" i="111"/>
  <c r="B758" i="111"/>
  <c r="F545" i="111"/>
  <c r="M545" i="111"/>
  <c r="E545" i="111"/>
  <c r="L545" i="111"/>
  <c r="D545" i="111"/>
  <c r="J545" i="111"/>
  <c r="BQ542" i="111"/>
  <c r="BI542" i="111"/>
  <c r="BA542" i="111"/>
  <c r="AS542" i="111"/>
  <c r="BP542" i="111"/>
  <c r="BH542" i="111"/>
  <c r="AZ542" i="111"/>
  <c r="AR542" i="111"/>
  <c r="BO542" i="111"/>
  <c r="BG542" i="111"/>
  <c r="AY542" i="111"/>
  <c r="BN542" i="111"/>
  <c r="BF542" i="111"/>
  <c r="AX542" i="111"/>
  <c r="BM542" i="111"/>
  <c r="BE542" i="111"/>
  <c r="AW542" i="111"/>
  <c r="I542" i="111"/>
  <c r="BS542" i="111"/>
  <c r="BK542" i="111"/>
  <c r="BC542" i="111"/>
  <c r="AU542" i="111"/>
  <c r="BJ542" i="111"/>
  <c r="BD542" i="111"/>
  <c r="BB542" i="111"/>
  <c r="AV542" i="111"/>
  <c r="AT542" i="111"/>
  <c r="BR542" i="111"/>
  <c r="BL542" i="111"/>
  <c r="G197" i="111"/>
  <c r="C200" i="111"/>
  <c r="G198" i="111"/>
  <c r="C201" i="111"/>
  <c r="H754" i="111"/>
  <c r="AJ541" i="111"/>
  <c r="AB541" i="111"/>
  <c r="T541" i="111"/>
  <c r="AI541" i="111"/>
  <c r="AA541" i="111"/>
  <c r="S541" i="111"/>
  <c r="AP541" i="111"/>
  <c r="AH541" i="111"/>
  <c r="Z541" i="111"/>
  <c r="R541" i="111"/>
  <c r="AO541" i="111"/>
  <c r="AG541" i="111"/>
  <c r="Y541" i="111"/>
  <c r="Q541" i="111"/>
  <c r="AN541" i="111"/>
  <c r="AF541" i="111"/>
  <c r="X541" i="111"/>
  <c r="P541" i="111"/>
  <c r="AL541" i="111"/>
  <c r="AD541" i="111"/>
  <c r="V541" i="111"/>
  <c r="AM541" i="111"/>
  <c r="AK541" i="111"/>
  <c r="AE541" i="111"/>
  <c r="AC541" i="111"/>
  <c r="W541" i="111"/>
  <c r="U541" i="111"/>
  <c r="O541" i="111"/>
  <c r="H332" i="111"/>
  <c r="AO119" i="111"/>
  <c r="AG119" i="111"/>
  <c r="Y119" i="111"/>
  <c r="Q119" i="111"/>
  <c r="AN119" i="111"/>
  <c r="AF119" i="111"/>
  <c r="X119" i="111"/>
  <c r="P119" i="111"/>
  <c r="R119" i="111"/>
  <c r="AM119" i="111"/>
  <c r="AE119" i="111"/>
  <c r="W119" i="111"/>
  <c r="O119" i="111"/>
  <c r="AL119" i="111"/>
  <c r="AD119" i="111"/>
  <c r="V119" i="111"/>
  <c r="AK119" i="111"/>
  <c r="AC119" i="111"/>
  <c r="U119" i="111"/>
  <c r="Z119" i="111"/>
  <c r="AJ119" i="111"/>
  <c r="AB119" i="111"/>
  <c r="T119" i="111"/>
  <c r="AP119" i="111"/>
  <c r="AI119" i="111"/>
  <c r="AA119" i="111"/>
  <c r="S119" i="111"/>
  <c r="AH119" i="111"/>
  <c r="BR753" i="111"/>
  <c r="BJ753" i="111"/>
  <c r="BB753" i="111"/>
  <c r="AT753" i="111"/>
  <c r="BQ753" i="111"/>
  <c r="BI753" i="111"/>
  <c r="BA753" i="111"/>
  <c r="AS753" i="111"/>
  <c r="BP753" i="111"/>
  <c r="BH753" i="111"/>
  <c r="AZ753" i="111"/>
  <c r="AR753" i="111"/>
  <c r="BO753" i="111"/>
  <c r="BG753" i="111"/>
  <c r="AY753" i="111"/>
  <c r="BN753" i="111"/>
  <c r="BF753" i="111"/>
  <c r="AX753" i="111"/>
  <c r="BC753" i="111"/>
  <c r="AW753" i="111"/>
  <c r="I753" i="111"/>
  <c r="BS753" i="111"/>
  <c r="AV753" i="111"/>
  <c r="BM753" i="111"/>
  <c r="AU753" i="111"/>
  <c r="BL753" i="111"/>
  <c r="BK753" i="111"/>
  <c r="BE753" i="111"/>
  <c r="BD753" i="111"/>
  <c r="C202" i="111"/>
  <c r="N121" i="111" l="1"/>
  <c r="AQ121" i="111" s="1"/>
  <c r="C205" i="111"/>
  <c r="BQ121" i="111"/>
  <c r="BI121" i="111"/>
  <c r="BA121" i="111"/>
  <c r="AS121" i="111"/>
  <c r="BP121" i="111"/>
  <c r="BH121" i="111"/>
  <c r="AZ121" i="111"/>
  <c r="AR121" i="111"/>
  <c r="BO121" i="111"/>
  <c r="BG121" i="111"/>
  <c r="AY121" i="111"/>
  <c r="BN121" i="111"/>
  <c r="BF121" i="111"/>
  <c r="AX121" i="111"/>
  <c r="BB121" i="111"/>
  <c r="BM121" i="111"/>
  <c r="BE121" i="111"/>
  <c r="AW121" i="111"/>
  <c r="I121" i="111"/>
  <c r="BJ121" i="111"/>
  <c r="BL121" i="111"/>
  <c r="BD121" i="111"/>
  <c r="AV121" i="111"/>
  <c r="BR121" i="111"/>
  <c r="BS121" i="111"/>
  <c r="BK121" i="111"/>
  <c r="BC121" i="111"/>
  <c r="AU121" i="111"/>
  <c r="AT121" i="111"/>
  <c r="B547" i="111"/>
  <c r="F334" i="111"/>
  <c r="M334" i="111"/>
  <c r="E334" i="111"/>
  <c r="L334" i="111"/>
  <c r="D334" i="111"/>
  <c r="J334" i="111"/>
  <c r="BS754" i="111"/>
  <c r="BK754" i="111"/>
  <c r="BC754" i="111"/>
  <c r="AU754" i="111"/>
  <c r="BR754" i="111"/>
  <c r="BJ754" i="111"/>
  <c r="BB754" i="111"/>
  <c r="AT754" i="111"/>
  <c r="BQ754" i="111"/>
  <c r="BI754" i="111"/>
  <c r="BA754" i="111"/>
  <c r="AS754" i="111"/>
  <c r="BP754" i="111"/>
  <c r="BH754" i="111"/>
  <c r="AZ754" i="111"/>
  <c r="AR754" i="111"/>
  <c r="BO754" i="111"/>
  <c r="BG754" i="111"/>
  <c r="AY754" i="111"/>
  <c r="BM754" i="111"/>
  <c r="BL754" i="111"/>
  <c r="BF754" i="111"/>
  <c r="BE754" i="111"/>
  <c r="BD754" i="111"/>
  <c r="AX754" i="111"/>
  <c r="AW754" i="111"/>
  <c r="I754" i="111"/>
  <c r="BN754" i="111"/>
  <c r="AV754" i="111"/>
  <c r="AL753" i="111"/>
  <c r="AD753" i="111"/>
  <c r="V753" i="111"/>
  <c r="AK753" i="111"/>
  <c r="AC753" i="111"/>
  <c r="U753" i="111"/>
  <c r="AJ753" i="111"/>
  <c r="AB753" i="111"/>
  <c r="T753" i="111"/>
  <c r="AI753" i="111"/>
  <c r="AA753" i="111"/>
  <c r="S753" i="111"/>
  <c r="AP753" i="111"/>
  <c r="AH753" i="111"/>
  <c r="Z753" i="111"/>
  <c r="R753" i="111"/>
  <c r="AG753" i="111"/>
  <c r="O753" i="111"/>
  <c r="AF753" i="111"/>
  <c r="AE753" i="111"/>
  <c r="Y753" i="111"/>
  <c r="X753" i="111"/>
  <c r="AO753" i="111"/>
  <c r="W753" i="111"/>
  <c r="AN753" i="111"/>
  <c r="Q753" i="111"/>
  <c r="P753" i="111"/>
  <c r="AM753" i="111"/>
  <c r="G201" i="111"/>
  <c r="C204" i="111"/>
  <c r="B759" i="111"/>
  <c r="F546" i="111"/>
  <c r="M546" i="111"/>
  <c r="E546" i="111"/>
  <c r="J546" i="111"/>
  <c r="L546" i="111"/>
  <c r="D546" i="111"/>
  <c r="B335" i="111"/>
  <c r="F122" i="111"/>
  <c r="B123" i="111"/>
  <c r="H122" i="111"/>
  <c r="K122" i="111" s="1"/>
  <c r="K121" i="111" s="1"/>
  <c r="M122" i="111"/>
  <c r="E122" i="111"/>
  <c r="N122" i="111" s="1"/>
  <c r="AQ122" i="111" s="1"/>
  <c r="L122" i="111"/>
  <c r="D122" i="111"/>
  <c r="J122" i="111"/>
  <c r="BP332" i="111"/>
  <c r="BH332" i="111"/>
  <c r="AZ332" i="111"/>
  <c r="AR332" i="111"/>
  <c r="BO332" i="111"/>
  <c r="BG332" i="111"/>
  <c r="AY332" i="111"/>
  <c r="BN332" i="111"/>
  <c r="BF332" i="111"/>
  <c r="AX332" i="111"/>
  <c r="BM332" i="111"/>
  <c r="BE332" i="111"/>
  <c r="AW332" i="111"/>
  <c r="I332" i="111"/>
  <c r="BR332" i="111"/>
  <c r="BJ332" i="111"/>
  <c r="BB332" i="111"/>
  <c r="AT332" i="111"/>
  <c r="BI332" i="111"/>
  <c r="BD332" i="111"/>
  <c r="BC332" i="111"/>
  <c r="BA332" i="111"/>
  <c r="BS332" i="111"/>
  <c r="AV332" i="111"/>
  <c r="BQ332" i="111"/>
  <c r="AU332" i="111"/>
  <c r="BL332" i="111"/>
  <c r="AS332" i="111"/>
  <c r="BK332" i="111"/>
  <c r="H755" i="111"/>
  <c r="AK542" i="111"/>
  <c r="AC542" i="111"/>
  <c r="U542" i="111"/>
  <c r="AJ542" i="111"/>
  <c r="AB542" i="111"/>
  <c r="T542" i="111"/>
  <c r="AI542" i="111"/>
  <c r="AA542" i="111"/>
  <c r="S542" i="111"/>
  <c r="AP542" i="111"/>
  <c r="AH542" i="111"/>
  <c r="Z542" i="111"/>
  <c r="R542" i="111"/>
  <c r="AO542" i="111"/>
  <c r="AG542" i="111"/>
  <c r="Y542" i="111"/>
  <c r="Q542" i="111"/>
  <c r="AM542" i="111"/>
  <c r="AE542" i="111"/>
  <c r="W542" i="111"/>
  <c r="O542" i="111"/>
  <c r="AF542" i="111"/>
  <c r="AD542" i="111"/>
  <c r="X542" i="111"/>
  <c r="V542" i="111"/>
  <c r="P542" i="111"/>
  <c r="AN542" i="111"/>
  <c r="AL542" i="111"/>
  <c r="L758" i="111"/>
  <c r="D758" i="111"/>
  <c r="J758" i="111"/>
  <c r="E758" i="111"/>
  <c r="M758" i="111"/>
  <c r="F758" i="111"/>
  <c r="BR543" i="111"/>
  <c r="BJ543" i="111"/>
  <c r="BB543" i="111"/>
  <c r="AT543" i="111"/>
  <c r="BQ543" i="111"/>
  <c r="BI543" i="111"/>
  <c r="BA543" i="111"/>
  <c r="AS543" i="111"/>
  <c r="BP543" i="111"/>
  <c r="BH543" i="111"/>
  <c r="AZ543" i="111"/>
  <c r="AR543" i="111"/>
  <c r="BO543" i="111"/>
  <c r="BG543" i="111"/>
  <c r="AY543" i="111"/>
  <c r="BN543" i="111"/>
  <c r="BF543" i="111"/>
  <c r="AX543" i="111"/>
  <c r="BL543" i="111"/>
  <c r="BD543" i="111"/>
  <c r="AV543" i="111"/>
  <c r="AW543" i="111"/>
  <c r="AU543" i="111"/>
  <c r="BS543" i="111"/>
  <c r="I543" i="111"/>
  <c r="BM543" i="111"/>
  <c r="BK543" i="111"/>
  <c r="BE543" i="111"/>
  <c r="BC543" i="111"/>
  <c r="G200" i="111"/>
  <c r="C203" i="111"/>
  <c r="H333" i="111"/>
  <c r="AI120" i="111"/>
  <c r="AA120" i="111"/>
  <c r="S120" i="111"/>
  <c r="T120" i="111"/>
  <c r="AP120" i="111"/>
  <c r="AH120" i="111"/>
  <c r="Z120" i="111"/>
  <c r="R120" i="111"/>
  <c r="AB120" i="111"/>
  <c r="AO120" i="111"/>
  <c r="AG120" i="111"/>
  <c r="Y120" i="111"/>
  <c r="Q120" i="111"/>
  <c r="AN120" i="111"/>
  <c r="AF120" i="111"/>
  <c r="X120" i="111"/>
  <c r="P120" i="111"/>
  <c r="AM120" i="111"/>
  <c r="AE120" i="111"/>
  <c r="W120" i="111"/>
  <c r="O120" i="111"/>
  <c r="AL120" i="111"/>
  <c r="AD120" i="111"/>
  <c r="V120" i="111"/>
  <c r="AJ120" i="111"/>
  <c r="AK120" i="111"/>
  <c r="AC120" i="111"/>
  <c r="U120" i="111"/>
  <c r="H544" i="111"/>
  <c r="AK331" i="111"/>
  <c r="AC331" i="111"/>
  <c r="U331" i="111"/>
  <c r="AH331" i="111"/>
  <c r="Y331" i="111"/>
  <c r="P331" i="111"/>
  <c r="AP331" i="111"/>
  <c r="AG331" i="111"/>
  <c r="X331" i="111"/>
  <c r="O331" i="111"/>
  <c r="AO331" i="111"/>
  <c r="AF331" i="111"/>
  <c r="W331" i="111"/>
  <c r="AN331" i="111"/>
  <c r="AE331" i="111"/>
  <c r="V331" i="111"/>
  <c r="AM331" i="111"/>
  <c r="AD331" i="111"/>
  <c r="T331" i="111"/>
  <c r="AL331" i="111"/>
  <c r="AB331" i="111"/>
  <c r="S331" i="111"/>
  <c r="AJ331" i="111"/>
  <c r="AA331" i="111"/>
  <c r="R331" i="111"/>
  <c r="AI331" i="111"/>
  <c r="Z331" i="111"/>
  <c r="Q331" i="111"/>
  <c r="BQ333" i="111" l="1"/>
  <c r="BI333" i="111"/>
  <c r="BA333" i="111"/>
  <c r="AS333" i="111"/>
  <c r="BP333" i="111"/>
  <c r="BH333" i="111"/>
  <c r="AZ333" i="111"/>
  <c r="AR333" i="111"/>
  <c r="BO333" i="111"/>
  <c r="BG333" i="111"/>
  <c r="AY333" i="111"/>
  <c r="BN333" i="111"/>
  <c r="BF333" i="111"/>
  <c r="AX333" i="111"/>
  <c r="BM333" i="111"/>
  <c r="BE333" i="111"/>
  <c r="AW333" i="111"/>
  <c r="BS333" i="111"/>
  <c r="BK333" i="111"/>
  <c r="BC333" i="111"/>
  <c r="AU333" i="111"/>
  <c r="BR333" i="111"/>
  <c r="I333" i="111"/>
  <c r="BL333" i="111"/>
  <c r="BJ333" i="111"/>
  <c r="BD333" i="111"/>
  <c r="BB333" i="111"/>
  <c r="AV333" i="111"/>
  <c r="AT333" i="111"/>
  <c r="H756" i="111"/>
  <c r="AL543" i="111"/>
  <c r="AD543" i="111"/>
  <c r="V543" i="111"/>
  <c r="AK543" i="111"/>
  <c r="AC543" i="111"/>
  <c r="U543" i="111"/>
  <c r="AJ543" i="111"/>
  <c r="AB543" i="111"/>
  <c r="T543" i="111"/>
  <c r="AI543" i="111"/>
  <c r="AA543" i="111"/>
  <c r="S543" i="111"/>
  <c r="AP543" i="111"/>
  <c r="AH543" i="111"/>
  <c r="Z543" i="111"/>
  <c r="R543" i="111"/>
  <c r="AN543" i="111"/>
  <c r="AF543" i="111"/>
  <c r="X543" i="111"/>
  <c r="P543" i="111"/>
  <c r="W543" i="111"/>
  <c r="Q543" i="111"/>
  <c r="O543" i="111"/>
  <c r="AO543" i="111"/>
  <c r="AM543" i="111"/>
  <c r="AG543" i="111"/>
  <c r="AE543" i="111"/>
  <c r="Y543" i="111"/>
  <c r="B336" i="111"/>
  <c r="B124" i="111"/>
  <c r="H123" i="111"/>
  <c r="K123" i="111" s="1"/>
  <c r="F123" i="111"/>
  <c r="M123" i="111"/>
  <c r="E123" i="111"/>
  <c r="N123" i="111" s="1"/>
  <c r="AQ123" i="111" s="1"/>
  <c r="L123" i="111"/>
  <c r="D123" i="111"/>
  <c r="J123" i="111"/>
  <c r="G203" i="111"/>
  <c r="C206" i="111"/>
  <c r="M759" i="111"/>
  <c r="E759" i="111"/>
  <c r="L759" i="111"/>
  <c r="D759" i="111"/>
  <c r="J759" i="111"/>
  <c r="F759" i="111"/>
  <c r="BS122" i="111"/>
  <c r="BK122" i="111"/>
  <c r="BC122" i="111"/>
  <c r="AU122" i="111"/>
  <c r="BR122" i="111"/>
  <c r="BJ122" i="111"/>
  <c r="BB122" i="111"/>
  <c r="AT122" i="111"/>
  <c r="BQ122" i="111"/>
  <c r="BI122" i="111"/>
  <c r="BA122" i="111"/>
  <c r="AS122" i="111"/>
  <c r="BP122" i="111"/>
  <c r="BH122" i="111"/>
  <c r="AZ122" i="111"/>
  <c r="AR122" i="111"/>
  <c r="BO122" i="111"/>
  <c r="BG122" i="111"/>
  <c r="AY122" i="111"/>
  <c r="BD122" i="111"/>
  <c r="BN122" i="111"/>
  <c r="BF122" i="111"/>
  <c r="AX122" i="111"/>
  <c r="BL122" i="111"/>
  <c r="BM122" i="111"/>
  <c r="BE122" i="111"/>
  <c r="AW122" i="111"/>
  <c r="I122" i="111"/>
  <c r="AV122" i="111"/>
  <c r="H334" i="111"/>
  <c r="AK121" i="111"/>
  <c r="AC121" i="111"/>
  <c r="U121" i="111"/>
  <c r="AJ121" i="111"/>
  <c r="AB121" i="111"/>
  <c r="T121" i="111"/>
  <c r="AL121" i="111"/>
  <c r="AI121" i="111"/>
  <c r="AA121" i="111"/>
  <c r="S121" i="111"/>
  <c r="AP121" i="111"/>
  <c r="AH121" i="111"/>
  <c r="Z121" i="111"/>
  <c r="R121" i="111"/>
  <c r="AO121" i="111"/>
  <c r="AG121" i="111"/>
  <c r="Y121" i="111"/>
  <c r="Q121" i="111"/>
  <c r="AD121" i="111"/>
  <c r="AN121" i="111"/>
  <c r="AF121" i="111"/>
  <c r="X121" i="111"/>
  <c r="P121" i="111"/>
  <c r="V121" i="111"/>
  <c r="AM121" i="111"/>
  <c r="AE121" i="111"/>
  <c r="W121" i="111"/>
  <c r="O121" i="111"/>
  <c r="BS544" i="111"/>
  <c r="BK544" i="111"/>
  <c r="BC544" i="111"/>
  <c r="AU544" i="111"/>
  <c r="BR544" i="111"/>
  <c r="BJ544" i="111"/>
  <c r="BB544" i="111"/>
  <c r="AT544" i="111"/>
  <c r="BQ544" i="111"/>
  <c r="BI544" i="111"/>
  <c r="BA544" i="111"/>
  <c r="AS544" i="111"/>
  <c r="BP544" i="111"/>
  <c r="BH544" i="111"/>
  <c r="AZ544" i="111"/>
  <c r="AR544" i="111"/>
  <c r="BO544" i="111"/>
  <c r="BG544" i="111"/>
  <c r="AY544" i="111"/>
  <c r="BM544" i="111"/>
  <c r="BE544" i="111"/>
  <c r="AW544" i="111"/>
  <c r="I544" i="111"/>
  <c r="BL544" i="111"/>
  <c r="BD544" i="111"/>
  <c r="AV544" i="111"/>
  <c r="AX544" i="111"/>
  <c r="BN544" i="111"/>
  <c r="BF544" i="111"/>
  <c r="B548" i="111"/>
  <c r="F335" i="111"/>
  <c r="M335" i="111"/>
  <c r="E335" i="111"/>
  <c r="L335" i="111"/>
  <c r="D335" i="111"/>
  <c r="J335" i="111"/>
  <c r="C208" i="111"/>
  <c r="BL755" i="111"/>
  <c r="BD755" i="111"/>
  <c r="AV755" i="111"/>
  <c r="BS755" i="111"/>
  <c r="BK755" i="111"/>
  <c r="BC755" i="111"/>
  <c r="AU755" i="111"/>
  <c r="BR755" i="111"/>
  <c r="BJ755" i="111"/>
  <c r="BB755" i="111"/>
  <c r="AT755" i="111"/>
  <c r="BQ755" i="111"/>
  <c r="BI755" i="111"/>
  <c r="BA755" i="111"/>
  <c r="AS755" i="111"/>
  <c r="BP755" i="111"/>
  <c r="BH755" i="111"/>
  <c r="AZ755" i="111"/>
  <c r="AR755" i="111"/>
  <c r="BF755" i="111"/>
  <c r="BE755" i="111"/>
  <c r="AY755" i="111"/>
  <c r="AX755" i="111"/>
  <c r="I755" i="111"/>
  <c r="BO755" i="111"/>
  <c r="AW755" i="111"/>
  <c r="BN755" i="111"/>
  <c r="BM755" i="111"/>
  <c r="BG755" i="111"/>
  <c r="G204" i="111"/>
  <c r="C207" i="111"/>
  <c r="AM754" i="111"/>
  <c r="AE754" i="111"/>
  <c r="W754" i="111"/>
  <c r="O754" i="111"/>
  <c r="AL754" i="111"/>
  <c r="AD754" i="111"/>
  <c r="V754" i="111"/>
  <c r="AK754" i="111"/>
  <c r="AC754" i="111"/>
  <c r="U754" i="111"/>
  <c r="AJ754" i="111"/>
  <c r="AB754" i="111"/>
  <c r="T754" i="111"/>
  <c r="AI754" i="111"/>
  <c r="AA754" i="111"/>
  <c r="S754" i="111"/>
  <c r="Y754" i="111"/>
  <c r="AP754" i="111"/>
  <c r="X754" i="111"/>
  <c r="AO754" i="111"/>
  <c r="R754" i="111"/>
  <c r="AN754" i="111"/>
  <c r="Q754" i="111"/>
  <c r="AH754" i="111"/>
  <c r="P754" i="111"/>
  <c r="AG754" i="111"/>
  <c r="AF754" i="111"/>
  <c r="Z754" i="111"/>
  <c r="H545" i="111"/>
  <c r="AJ332" i="111"/>
  <c r="AB332" i="111"/>
  <c r="T332" i="111"/>
  <c r="AP332" i="111"/>
  <c r="AH332" i="111"/>
  <c r="Z332" i="111"/>
  <c r="R332" i="111"/>
  <c r="AO332" i="111"/>
  <c r="AG332" i="111"/>
  <c r="Y332" i="111"/>
  <c r="Q332" i="111"/>
  <c r="AL332" i="111"/>
  <c r="AD332" i="111"/>
  <c r="V332" i="111"/>
  <c r="AN332" i="111"/>
  <c r="X332" i="111"/>
  <c r="AM332" i="111"/>
  <c r="W332" i="111"/>
  <c r="AK332" i="111"/>
  <c r="U332" i="111"/>
  <c r="AI332" i="111"/>
  <c r="S332" i="111"/>
  <c r="AF332" i="111"/>
  <c r="P332" i="111"/>
  <c r="AE332" i="111"/>
  <c r="O332" i="111"/>
  <c r="AC332" i="111"/>
  <c r="AA332" i="111"/>
  <c r="B760" i="111"/>
  <c r="J547" i="111"/>
  <c r="F547" i="111"/>
  <c r="L547" i="111"/>
  <c r="D547" i="111"/>
  <c r="M547" i="111"/>
  <c r="E547" i="111"/>
  <c r="AN755" i="111" l="1"/>
  <c r="AF755" i="111"/>
  <c r="X755" i="111"/>
  <c r="P755" i="111"/>
  <c r="AM755" i="111"/>
  <c r="AE755" i="111"/>
  <c r="W755" i="111"/>
  <c r="O755" i="111"/>
  <c r="AL755" i="111"/>
  <c r="AD755" i="111"/>
  <c r="V755" i="111"/>
  <c r="AK755" i="111"/>
  <c r="AC755" i="111"/>
  <c r="U755" i="111"/>
  <c r="AJ755" i="111"/>
  <c r="AB755" i="111"/>
  <c r="T755" i="111"/>
  <c r="AI755" i="111"/>
  <c r="Q755" i="111"/>
  <c r="AH755" i="111"/>
  <c r="AG755" i="111"/>
  <c r="AA755" i="111"/>
  <c r="Z755" i="111"/>
  <c r="Y755" i="111"/>
  <c r="AP755" i="111"/>
  <c r="S755" i="111"/>
  <c r="AO755" i="111"/>
  <c r="R755" i="111"/>
  <c r="C211" i="111"/>
  <c r="H546" i="111"/>
  <c r="AK333" i="111"/>
  <c r="AC333" i="111"/>
  <c r="U333" i="111"/>
  <c r="AJ333" i="111"/>
  <c r="AB333" i="111"/>
  <c r="T333" i="111"/>
  <c r="AI333" i="111"/>
  <c r="AA333" i="111"/>
  <c r="S333" i="111"/>
  <c r="AP333" i="111"/>
  <c r="AH333" i="111"/>
  <c r="Z333" i="111"/>
  <c r="R333" i="111"/>
  <c r="AO333" i="111"/>
  <c r="AG333" i="111"/>
  <c r="Y333" i="111"/>
  <c r="Q333" i="111"/>
  <c r="AM333" i="111"/>
  <c r="AE333" i="111"/>
  <c r="W333" i="111"/>
  <c r="O333" i="111"/>
  <c r="AN333" i="111"/>
  <c r="AL333" i="111"/>
  <c r="AF333" i="111"/>
  <c r="AD333" i="111"/>
  <c r="X333" i="111"/>
  <c r="V333" i="111"/>
  <c r="P333" i="111"/>
  <c r="C210" i="111"/>
  <c r="G207" i="111"/>
  <c r="B761" i="111"/>
  <c r="J548" i="111"/>
  <c r="M548" i="111"/>
  <c r="E548" i="111"/>
  <c r="L548" i="111"/>
  <c r="D548" i="111"/>
  <c r="F548" i="111"/>
  <c r="H757" i="111"/>
  <c r="AM544" i="111"/>
  <c r="AE544" i="111"/>
  <c r="W544" i="111"/>
  <c r="O544" i="111"/>
  <c r="AL544" i="111"/>
  <c r="AD544" i="111"/>
  <c r="V544" i="111"/>
  <c r="AK544" i="111"/>
  <c r="AC544" i="111"/>
  <c r="U544" i="111"/>
  <c r="AJ544" i="111"/>
  <c r="AB544" i="111"/>
  <c r="T544" i="111"/>
  <c r="AI544" i="111"/>
  <c r="AA544" i="111"/>
  <c r="S544" i="111"/>
  <c r="AO544" i="111"/>
  <c r="AG544" i="111"/>
  <c r="Y544" i="111"/>
  <c r="Q544" i="111"/>
  <c r="AN544" i="111"/>
  <c r="AF544" i="111"/>
  <c r="AP544" i="111"/>
  <c r="AH544" i="111"/>
  <c r="Z544" i="111"/>
  <c r="X544" i="111"/>
  <c r="R544" i="111"/>
  <c r="P544" i="111"/>
  <c r="G206" i="111"/>
  <c r="C209" i="111"/>
  <c r="BM756" i="111"/>
  <c r="BE756" i="111"/>
  <c r="AW756" i="111"/>
  <c r="I756" i="111"/>
  <c r="BL756" i="111"/>
  <c r="BD756" i="111"/>
  <c r="AV756" i="111"/>
  <c r="BS756" i="111"/>
  <c r="BK756" i="111"/>
  <c r="BC756" i="111"/>
  <c r="AU756" i="111"/>
  <c r="BR756" i="111"/>
  <c r="BJ756" i="111"/>
  <c r="BB756" i="111"/>
  <c r="AT756" i="111"/>
  <c r="BQ756" i="111"/>
  <c r="BI756" i="111"/>
  <c r="BA756" i="111"/>
  <c r="AS756" i="111"/>
  <c r="AY756" i="111"/>
  <c r="BP756" i="111"/>
  <c r="AX756" i="111"/>
  <c r="BO756" i="111"/>
  <c r="AR756" i="111"/>
  <c r="BN756" i="111"/>
  <c r="BH756" i="111"/>
  <c r="BG756" i="111"/>
  <c r="BF756" i="111"/>
  <c r="AZ756" i="111"/>
  <c r="BM123" i="111"/>
  <c r="BE123" i="111"/>
  <c r="AW123" i="111"/>
  <c r="I123" i="111"/>
  <c r="BL123" i="111"/>
  <c r="BD123" i="111"/>
  <c r="AV123" i="111"/>
  <c r="BN123" i="111"/>
  <c r="BS123" i="111"/>
  <c r="BK123" i="111"/>
  <c r="BC123" i="111"/>
  <c r="AU123" i="111"/>
  <c r="BR123" i="111"/>
  <c r="BJ123" i="111"/>
  <c r="BB123" i="111"/>
  <c r="AT123" i="111"/>
  <c r="BQ123" i="111"/>
  <c r="BI123" i="111"/>
  <c r="BA123" i="111"/>
  <c r="AS123" i="111"/>
  <c r="BF123" i="111"/>
  <c r="BP123" i="111"/>
  <c r="BH123" i="111"/>
  <c r="AZ123" i="111"/>
  <c r="AR123" i="111"/>
  <c r="BO123" i="111"/>
  <c r="BG123" i="111"/>
  <c r="AY123" i="111"/>
  <c r="AX123" i="111"/>
  <c r="H335" i="111"/>
  <c r="AM122" i="111"/>
  <c r="AE122" i="111"/>
  <c r="W122" i="111"/>
  <c r="O122" i="111"/>
  <c r="AL122" i="111"/>
  <c r="AD122" i="111"/>
  <c r="V122" i="111"/>
  <c r="AN122" i="111"/>
  <c r="AK122" i="111"/>
  <c r="AC122" i="111"/>
  <c r="U122" i="111"/>
  <c r="AJ122" i="111"/>
  <c r="AB122" i="111"/>
  <c r="T122" i="111"/>
  <c r="AF122" i="111"/>
  <c r="AI122" i="111"/>
  <c r="AA122" i="111"/>
  <c r="S122" i="111"/>
  <c r="X122" i="111"/>
  <c r="AP122" i="111"/>
  <c r="AH122" i="111"/>
  <c r="Z122" i="111"/>
  <c r="R122" i="111"/>
  <c r="AO122" i="111"/>
  <c r="AG122" i="111"/>
  <c r="Y122" i="111"/>
  <c r="Q122" i="111"/>
  <c r="P122" i="111"/>
  <c r="BL545" i="111"/>
  <c r="BD545" i="111"/>
  <c r="AV545" i="111"/>
  <c r="BS545" i="111"/>
  <c r="BK545" i="111"/>
  <c r="BC545" i="111"/>
  <c r="AU545" i="111"/>
  <c r="BR545" i="111"/>
  <c r="BJ545" i="111"/>
  <c r="BB545" i="111"/>
  <c r="AT545" i="111"/>
  <c r="BQ545" i="111"/>
  <c r="BI545" i="111"/>
  <c r="BA545" i="111"/>
  <c r="AS545" i="111"/>
  <c r="BP545" i="111"/>
  <c r="BH545" i="111"/>
  <c r="AZ545" i="111"/>
  <c r="AR545" i="111"/>
  <c r="BN545" i="111"/>
  <c r="BF545" i="111"/>
  <c r="AX545" i="111"/>
  <c r="BM545" i="111"/>
  <c r="BE545" i="111"/>
  <c r="AW545" i="111"/>
  <c r="I545" i="111"/>
  <c r="BO545" i="111"/>
  <c r="BG545" i="111"/>
  <c r="AY545" i="111"/>
  <c r="B337" i="111"/>
  <c r="L124" i="111"/>
  <c r="J124" i="111"/>
  <c r="D124" i="111"/>
  <c r="B125" i="111"/>
  <c r="H124" i="111"/>
  <c r="F124" i="111"/>
  <c r="M124" i="111"/>
  <c r="E124" i="111"/>
  <c r="G124" i="111"/>
  <c r="BR334" i="111"/>
  <c r="BJ334" i="111"/>
  <c r="BB334" i="111"/>
  <c r="AT334" i="111"/>
  <c r="BQ334" i="111"/>
  <c r="BI334" i="111"/>
  <c r="BA334" i="111"/>
  <c r="AS334" i="111"/>
  <c r="BP334" i="111"/>
  <c r="BH334" i="111"/>
  <c r="AZ334" i="111"/>
  <c r="AR334" i="111"/>
  <c r="BO334" i="111"/>
  <c r="BG334" i="111"/>
  <c r="AY334" i="111"/>
  <c r="BN334" i="111"/>
  <c r="BF334" i="111"/>
  <c r="AX334" i="111"/>
  <c r="BL334" i="111"/>
  <c r="BD334" i="111"/>
  <c r="AV334" i="111"/>
  <c r="BE334" i="111"/>
  <c r="BC334" i="111"/>
  <c r="AW334" i="111"/>
  <c r="AU334" i="111"/>
  <c r="BS334" i="111"/>
  <c r="I334" i="111"/>
  <c r="BM334" i="111"/>
  <c r="BK334" i="111"/>
  <c r="B549" i="111"/>
  <c r="F336" i="111"/>
  <c r="M336" i="111"/>
  <c r="E336" i="111"/>
  <c r="L336" i="111"/>
  <c r="D336" i="111"/>
  <c r="J336" i="111"/>
  <c r="F760" i="111"/>
  <c r="M760" i="111"/>
  <c r="E760" i="111"/>
  <c r="L760" i="111"/>
  <c r="D760" i="111"/>
  <c r="J760" i="111"/>
  <c r="N124" i="111" l="1"/>
  <c r="AQ124" i="111" s="1"/>
  <c r="F761" i="111"/>
  <c r="M761" i="111"/>
  <c r="E761" i="111"/>
  <c r="L761" i="111"/>
  <c r="D761" i="111"/>
  <c r="J761" i="111"/>
  <c r="BO757" i="111"/>
  <c r="BG757" i="111"/>
  <c r="AY757" i="111"/>
  <c r="BN757" i="111"/>
  <c r="BF757" i="111"/>
  <c r="AX757" i="111"/>
  <c r="BM757" i="111"/>
  <c r="BE757" i="111"/>
  <c r="AW757" i="111"/>
  <c r="I757" i="111"/>
  <c r="BL757" i="111"/>
  <c r="BD757" i="111"/>
  <c r="AV757" i="111"/>
  <c r="BS757" i="111"/>
  <c r="BK757" i="111"/>
  <c r="BC757" i="111"/>
  <c r="AU757" i="111"/>
  <c r="BR757" i="111"/>
  <c r="BJ757" i="111"/>
  <c r="BB757" i="111"/>
  <c r="AT757" i="111"/>
  <c r="AR757" i="111"/>
  <c r="BQ757" i="111"/>
  <c r="BP757" i="111"/>
  <c r="BI757" i="111"/>
  <c r="BH757" i="111"/>
  <c r="BA757" i="111"/>
  <c r="AZ757" i="111"/>
  <c r="AS757" i="111"/>
  <c r="B762" i="111"/>
  <c r="L549" i="111"/>
  <c r="D549" i="111"/>
  <c r="J549" i="111"/>
  <c r="F549" i="111"/>
  <c r="M549" i="111"/>
  <c r="E549" i="111"/>
  <c r="B550" i="111"/>
  <c r="F337" i="111"/>
  <c r="M337" i="111"/>
  <c r="E337" i="111"/>
  <c r="L337" i="111"/>
  <c r="J337" i="111"/>
  <c r="D337" i="111"/>
  <c r="C212" i="111"/>
  <c r="G209" i="111"/>
  <c r="G210" i="111"/>
  <c r="C213" i="111"/>
  <c r="C214" i="111"/>
  <c r="BS335" i="111"/>
  <c r="BK335" i="111"/>
  <c r="BC335" i="111"/>
  <c r="AU335" i="111"/>
  <c r="BR335" i="111"/>
  <c r="BJ335" i="111"/>
  <c r="BB335" i="111"/>
  <c r="AT335" i="111"/>
  <c r="BQ335" i="111"/>
  <c r="BI335" i="111"/>
  <c r="BA335" i="111"/>
  <c r="AS335" i="111"/>
  <c r="BP335" i="111"/>
  <c r="BH335" i="111"/>
  <c r="AZ335" i="111"/>
  <c r="AR335" i="111"/>
  <c r="BO335" i="111"/>
  <c r="BG335" i="111"/>
  <c r="AY335" i="111"/>
  <c r="BM335" i="111"/>
  <c r="BE335" i="111"/>
  <c r="AW335" i="111"/>
  <c r="I335" i="111"/>
  <c r="BN335" i="111"/>
  <c r="BL335" i="111"/>
  <c r="BF335" i="111"/>
  <c r="BD335" i="111"/>
  <c r="AX335" i="111"/>
  <c r="AV335" i="111"/>
  <c r="BM546" i="111"/>
  <c r="BE546" i="111"/>
  <c r="AW546" i="111"/>
  <c r="I546" i="111"/>
  <c r="BL546" i="111"/>
  <c r="BD546" i="111"/>
  <c r="AV546" i="111"/>
  <c r="BS546" i="111"/>
  <c r="BK546" i="111"/>
  <c r="BC546" i="111"/>
  <c r="AU546" i="111"/>
  <c r="BR546" i="111"/>
  <c r="BJ546" i="111"/>
  <c r="BB546" i="111"/>
  <c r="AT546" i="111"/>
  <c r="BQ546" i="111"/>
  <c r="BI546" i="111"/>
  <c r="BA546" i="111"/>
  <c r="AS546" i="111"/>
  <c r="BO546" i="111"/>
  <c r="BG546" i="111"/>
  <c r="AY546" i="111"/>
  <c r="BN546" i="111"/>
  <c r="BF546" i="111"/>
  <c r="AX546" i="111"/>
  <c r="BP546" i="111"/>
  <c r="BH546" i="111"/>
  <c r="AZ546" i="111"/>
  <c r="AR546" i="111"/>
  <c r="H547" i="111"/>
  <c r="AL334" i="111"/>
  <c r="AD334" i="111"/>
  <c r="V334" i="111"/>
  <c r="AK334" i="111"/>
  <c r="AC334" i="111"/>
  <c r="U334" i="111"/>
  <c r="AJ334" i="111"/>
  <c r="AB334" i="111"/>
  <c r="T334" i="111"/>
  <c r="AI334" i="111"/>
  <c r="AA334" i="111"/>
  <c r="S334" i="111"/>
  <c r="AP334" i="111"/>
  <c r="AH334" i="111"/>
  <c r="Z334" i="111"/>
  <c r="R334" i="111"/>
  <c r="AN334" i="111"/>
  <c r="AF334" i="111"/>
  <c r="X334" i="111"/>
  <c r="P334" i="111"/>
  <c r="AE334" i="111"/>
  <c r="Y334" i="111"/>
  <c r="W334" i="111"/>
  <c r="Q334" i="111"/>
  <c r="O334" i="111"/>
  <c r="AO334" i="111"/>
  <c r="AM334" i="111"/>
  <c r="AG334" i="111"/>
  <c r="BO124" i="111"/>
  <c r="BG124" i="111"/>
  <c r="AY124" i="111"/>
  <c r="BN124" i="111"/>
  <c r="BF124" i="111"/>
  <c r="AX124" i="111"/>
  <c r="BM124" i="111"/>
  <c r="BE124" i="111"/>
  <c r="AW124" i="111"/>
  <c r="I124" i="111"/>
  <c r="BL124" i="111"/>
  <c r="BD124" i="111"/>
  <c r="AV124" i="111"/>
  <c r="BS124" i="111"/>
  <c r="BK124" i="111"/>
  <c r="BC124" i="111"/>
  <c r="AU124" i="111"/>
  <c r="BP124" i="111"/>
  <c r="AR124" i="111"/>
  <c r="BR124" i="111"/>
  <c r="BJ124" i="111"/>
  <c r="BB124" i="111"/>
  <c r="AT124" i="111"/>
  <c r="AZ124" i="111"/>
  <c r="BQ124" i="111"/>
  <c r="BI124" i="111"/>
  <c r="BA124" i="111"/>
  <c r="AS124" i="111"/>
  <c r="BH124" i="111"/>
  <c r="B338" i="111"/>
  <c r="M125" i="111"/>
  <c r="E125" i="111"/>
  <c r="N125" i="111" s="1"/>
  <c r="AQ125" i="111" s="1"/>
  <c r="L125" i="111"/>
  <c r="D125" i="111"/>
  <c r="J125" i="111"/>
  <c r="B126" i="111"/>
  <c r="H125" i="111"/>
  <c r="K125" i="111" s="1"/>
  <c r="K124" i="111" s="1"/>
  <c r="F125" i="111"/>
  <c r="H758" i="111"/>
  <c r="AN545" i="111"/>
  <c r="AF545" i="111"/>
  <c r="X545" i="111"/>
  <c r="P545" i="111"/>
  <c r="AM545" i="111"/>
  <c r="AE545" i="111"/>
  <c r="W545" i="111"/>
  <c r="O545" i="111"/>
  <c r="AL545" i="111"/>
  <c r="AD545" i="111"/>
  <c r="V545" i="111"/>
  <c r="AK545" i="111"/>
  <c r="AC545" i="111"/>
  <c r="U545" i="111"/>
  <c r="AJ545" i="111"/>
  <c r="AB545" i="111"/>
  <c r="T545" i="111"/>
  <c r="AP545" i="111"/>
  <c r="AH545" i="111"/>
  <c r="Z545" i="111"/>
  <c r="R545" i="111"/>
  <c r="AO545" i="111"/>
  <c r="AG545" i="111"/>
  <c r="Y545" i="111"/>
  <c r="Q545" i="111"/>
  <c r="AI545" i="111"/>
  <c r="AA545" i="111"/>
  <c r="S545" i="111"/>
  <c r="AO756" i="111"/>
  <c r="AG756" i="111"/>
  <c r="Y756" i="111"/>
  <c r="Q756" i="111"/>
  <c r="AN756" i="111"/>
  <c r="AF756" i="111"/>
  <c r="X756" i="111"/>
  <c r="P756" i="111"/>
  <c r="AM756" i="111"/>
  <c r="AE756" i="111"/>
  <c r="W756" i="111"/>
  <c r="O756" i="111"/>
  <c r="AL756" i="111"/>
  <c r="AD756" i="111"/>
  <c r="V756" i="111"/>
  <c r="AK756" i="111"/>
  <c r="AC756" i="111"/>
  <c r="U756" i="111"/>
  <c r="AB756" i="111"/>
  <c r="AA756" i="111"/>
  <c r="Z756" i="111"/>
  <c r="T756" i="111"/>
  <c r="AP756" i="111"/>
  <c r="S756" i="111"/>
  <c r="AJ756" i="111"/>
  <c r="R756" i="111"/>
  <c r="AI756" i="111"/>
  <c r="AH756" i="111"/>
  <c r="H336" i="111"/>
  <c r="AO123" i="111"/>
  <c r="AG123" i="111"/>
  <c r="Y123" i="111"/>
  <c r="Q123" i="111"/>
  <c r="AN123" i="111"/>
  <c r="AF123" i="111"/>
  <c r="X123" i="111"/>
  <c r="P123" i="111"/>
  <c r="AP123" i="111"/>
  <c r="AH123" i="111"/>
  <c r="AM123" i="111"/>
  <c r="AE123" i="111"/>
  <c r="W123" i="111"/>
  <c r="O123" i="111"/>
  <c r="AL123" i="111"/>
  <c r="AD123" i="111"/>
  <c r="V123" i="111"/>
  <c r="Z123" i="111"/>
  <c r="AK123" i="111"/>
  <c r="AC123" i="111"/>
  <c r="U123" i="111"/>
  <c r="R123" i="111"/>
  <c r="AJ123" i="111"/>
  <c r="AB123" i="111"/>
  <c r="T123" i="111"/>
  <c r="AI123" i="111"/>
  <c r="AA123" i="111"/>
  <c r="S123" i="111"/>
  <c r="B339" i="111" l="1"/>
  <c r="F126" i="111"/>
  <c r="M126" i="111"/>
  <c r="E126" i="111"/>
  <c r="N126" i="111" s="1"/>
  <c r="AQ126" i="111" s="1"/>
  <c r="L126" i="111"/>
  <c r="D126" i="111"/>
  <c r="B127" i="111"/>
  <c r="H126" i="111"/>
  <c r="K126" i="111" s="1"/>
  <c r="J126" i="111"/>
  <c r="BN547" i="111"/>
  <c r="BF547" i="111"/>
  <c r="AX547" i="111"/>
  <c r="BM547" i="111"/>
  <c r="BE547" i="111"/>
  <c r="AW547" i="111"/>
  <c r="I547" i="111"/>
  <c r="BL547" i="111"/>
  <c r="BD547" i="111"/>
  <c r="AV547" i="111"/>
  <c r="BS547" i="111"/>
  <c r="BK547" i="111"/>
  <c r="BC547" i="111"/>
  <c r="AU547" i="111"/>
  <c r="BR547" i="111"/>
  <c r="BJ547" i="111"/>
  <c r="BB547" i="111"/>
  <c r="AT547" i="111"/>
  <c r="BP547" i="111"/>
  <c r="BH547" i="111"/>
  <c r="AZ547" i="111"/>
  <c r="AR547" i="111"/>
  <c r="BO547" i="111"/>
  <c r="BG547" i="111"/>
  <c r="AY547" i="111"/>
  <c r="BQ547" i="111"/>
  <c r="BI547" i="111"/>
  <c r="BA547" i="111"/>
  <c r="AS547" i="111"/>
  <c r="H337" i="111"/>
  <c r="AI124" i="111"/>
  <c r="AA124" i="111"/>
  <c r="S124" i="111"/>
  <c r="AP124" i="111"/>
  <c r="AH124" i="111"/>
  <c r="Z124" i="111"/>
  <c r="R124" i="111"/>
  <c r="T124" i="111"/>
  <c r="AO124" i="111"/>
  <c r="AG124" i="111"/>
  <c r="Y124" i="111"/>
  <c r="Q124" i="111"/>
  <c r="AN124" i="111"/>
  <c r="AF124" i="111"/>
  <c r="X124" i="111"/>
  <c r="P124" i="111"/>
  <c r="AB124" i="111"/>
  <c r="AM124" i="111"/>
  <c r="AE124" i="111"/>
  <c r="W124" i="111"/>
  <c r="O124" i="111"/>
  <c r="AL124" i="111"/>
  <c r="AD124" i="111"/>
  <c r="V124" i="111"/>
  <c r="AJ124" i="111"/>
  <c r="AK124" i="111"/>
  <c r="AC124" i="111"/>
  <c r="U124" i="111"/>
  <c r="H759" i="111"/>
  <c r="AO546" i="111"/>
  <c r="AG546" i="111"/>
  <c r="Y546" i="111"/>
  <c r="Q546" i="111"/>
  <c r="AN546" i="111"/>
  <c r="AF546" i="111"/>
  <c r="X546" i="111"/>
  <c r="P546" i="111"/>
  <c r="AM546" i="111"/>
  <c r="AE546" i="111"/>
  <c r="W546" i="111"/>
  <c r="O546" i="111"/>
  <c r="AL546" i="111"/>
  <c r="AD546" i="111"/>
  <c r="V546" i="111"/>
  <c r="AK546" i="111"/>
  <c r="AC546" i="111"/>
  <c r="U546" i="111"/>
  <c r="AI546" i="111"/>
  <c r="AA546" i="111"/>
  <c r="S546" i="111"/>
  <c r="AP546" i="111"/>
  <c r="AH546" i="111"/>
  <c r="Z546" i="111"/>
  <c r="R546" i="111"/>
  <c r="AJ546" i="111"/>
  <c r="AB546" i="111"/>
  <c r="T546" i="111"/>
  <c r="F762" i="111"/>
  <c r="M762" i="111"/>
  <c r="E762" i="111"/>
  <c r="L762" i="111"/>
  <c r="D762" i="111"/>
  <c r="J762" i="111"/>
  <c r="BQ125" i="111"/>
  <c r="BI125" i="111"/>
  <c r="BA125" i="111"/>
  <c r="AS125" i="111"/>
  <c r="BP125" i="111"/>
  <c r="BH125" i="111"/>
  <c r="AZ125" i="111"/>
  <c r="AR125" i="111"/>
  <c r="BJ125" i="111"/>
  <c r="BO125" i="111"/>
  <c r="BG125" i="111"/>
  <c r="AY125" i="111"/>
  <c r="BN125" i="111"/>
  <c r="BF125" i="111"/>
  <c r="AX125" i="111"/>
  <c r="BM125" i="111"/>
  <c r="BE125" i="111"/>
  <c r="AW125" i="111"/>
  <c r="I125" i="111"/>
  <c r="AT125" i="111"/>
  <c r="BL125" i="111"/>
  <c r="BD125" i="111"/>
  <c r="AV125" i="111"/>
  <c r="BB125" i="111"/>
  <c r="BS125" i="111"/>
  <c r="BK125" i="111"/>
  <c r="BC125" i="111"/>
  <c r="AU125" i="111"/>
  <c r="BR125" i="111"/>
  <c r="AP757" i="111"/>
  <c r="AH757" i="111"/>
  <c r="Z757" i="111"/>
  <c r="R757" i="111"/>
  <c r="AO757" i="111"/>
  <c r="AG757" i="111"/>
  <c r="Y757" i="111"/>
  <c r="Q757" i="111"/>
  <c r="AN757" i="111"/>
  <c r="AF757" i="111"/>
  <c r="X757" i="111"/>
  <c r="P757" i="111"/>
  <c r="AM757" i="111"/>
  <c r="AE757" i="111"/>
  <c r="W757" i="111"/>
  <c r="O757" i="111"/>
  <c r="AL757" i="111"/>
  <c r="AD757" i="111"/>
  <c r="V757" i="111"/>
  <c r="U757" i="111"/>
  <c r="T757" i="111"/>
  <c r="AK757" i="111"/>
  <c r="S757" i="111"/>
  <c r="AJ757" i="111"/>
  <c r="AI757" i="111"/>
  <c r="AC757" i="111"/>
  <c r="AB757" i="111"/>
  <c r="AA757" i="111"/>
  <c r="B763" i="111"/>
  <c r="M550" i="111"/>
  <c r="E550" i="111"/>
  <c r="L550" i="111"/>
  <c r="D550" i="111"/>
  <c r="J550" i="111"/>
  <c r="F550" i="111"/>
  <c r="BL336" i="111"/>
  <c r="BD336" i="111"/>
  <c r="AV336" i="111"/>
  <c r="BS336" i="111"/>
  <c r="BK336" i="111"/>
  <c r="BC336" i="111"/>
  <c r="AU336" i="111"/>
  <c r="BR336" i="111"/>
  <c r="BJ336" i="111"/>
  <c r="BB336" i="111"/>
  <c r="AT336" i="111"/>
  <c r="BQ336" i="111"/>
  <c r="BI336" i="111"/>
  <c r="BA336" i="111"/>
  <c r="AS336" i="111"/>
  <c r="BP336" i="111"/>
  <c r="BH336" i="111"/>
  <c r="AZ336" i="111"/>
  <c r="AR336" i="111"/>
  <c r="BN336" i="111"/>
  <c r="BF336" i="111"/>
  <c r="AX336" i="111"/>
  <c r="BO336" i="111"/>
  <c r="BM336" i="111"/>
  <c r="BG336" i="111"/>
  <c r="BE336" i="111"/>
  <c r="AY336" i="111"/>
  <c r="AW336" i="111"/>
  <c r="I336" i="111"/>
  <c r="H548" i="111"/>
  <c r="AM335" i="111"/>
  <c r="AE335" i="111"/>
  <c r="W335" i="111"/>
  <c r="O335" i="111"/>
  <c r="AL335" i="111"/>
  <c r="AD335" i="111"/>
  <c r="V335" i="111"/>
  <c r="AK335" i="111"/>
  <c r="AC335" i="111"/>
  <c r="U335" i="111"/>
  <c r="AJ335" i="111"/>
  <c r="AB335" i="111"/>
  <c r="T335" i="111"/>
  <c r="AI335" i="111"/>
  <c r="AA335" i="111"/>
  <c r="S335" i="111"/>
  <c r="AO335" i="111"/>
  <c r="AG335" i="111"/>
  <c r="Y335" i="111"/>
  <c r="Q335" i="111"/>
  <c r="P335" i="111"/>
  <c r="AP335" i="111"/>
  <c r="AN335" i="111"/>
  <c r="AH335" i="111"/>
  <c r="AF335" i="111"/>
  <c r="Z335" i="111"/>
  <c r="X335" i="111"/>
  <c r="R335" i="111"/>
  <c r="C217" i="111"/>
  <c r="C215" i="111"/>
  <c r="G212" i="111"/>
  <c r="BP758" i="111"/>
  <c r="BH758" i="111"/>
  <c r="AZ758" i="111"/>
  <c r="AR758" i="111"/>
  <c r="BO758" i="111"/>
  <c r="BG758" i="111"/>
  <c r="AY758" i="111"/>
  <c r="BN758" i="111"/>
  <c r="BF758" i="111"/>
  <c r="AX758" i="111"/>
  <c r="BM758" i="111"/>
  <c r="BE758" i="111"/>
  <c r="AW758" i="111"/>
  <c r="I758" i="111"/>
  <c r="BL758" i="111"/>
  <c r="BD758" i="111"/>
  <c r="AV758" i="111"/>
  <c r="BS758" i="111"/>
  <c r="BK758" i="111"/>
  <c r="BC758" i="111"/>
  <c r="AU758" i="111"/>
  <c r="BJ758" i="111"/>
  <c r="BI758" i="111"/>
  <c r="BB758" i="111"/>
  <c r="BA758" i="111"/>
  <c r="AT758" i="111"/>
  <c r="AS758" i="111"/>
  <c r="BR758" i="111"/>
  <c r="BQ758" i="111"/>
  <c r="G213" i="111"/>
  <c r="C216" i="111"/>
  <c r="B551" i="111"/>
  <c r="J338" i="111"/>
  <c r="F338" i="111"/>
  <c r="L338" i="111"/>
  <c r="D338" i="111"/>
  <c r="E338" i="111"/>
  <c r="M338" i="111"/>
  <c r="BS126" i="111" l="1"/>
  <c r="BK126" i="111"/>
  <c r="BC126" i="111"/>
  <c r="AU126" i="111"/>
  <c r="BR126" i="111"/>
  <c r="BJ126" i="111"/>
  <c r="BB126" i="111"/>
  <c r="AT126" i="111"/>
  <c r="BD126" i="111"/>
  <c r="BQ126" i="111"/>
  <c r="BI126" i="111"/>
  <c r="BA126" i="111"/>
  <c r="AS126" i="111"/>
  <c r="BP126" i="111"/>
  <c r="BH126" i="111"/>
  <c r="AZ126" i="111"/>
  <c r="AR126" i="111"/>
  <c r="BO126" i="111"/>
  <c r="BG126" i="111"/>
  <c r="AY126" i="111"/>
  <c r="BN126" i="111"/>
  <c r="BF126" i="111"/>
  <c r="AX126" i="111"/>
  <c r="AV126" i="111"/>
  <c r="BM126" i="111"/>
  <c r="BE126" i="111"/>
  <c r="AW126" i="111"/>
  <c r="I126" i="111"/>
  <c r="BL126" i="111"/>
  <c r="AJ758" i="111"/>
  <c r="AB758" i="111"/>
  <c r="T758" i="111"/>
  <c r="AI758" i="111"/>
  <c r="AA758" i="111"/>
  <c r="S758" i="111"/>
  <c r="AP758" i="111"/>
  <c r="AH758" i="111"/>
  <c r="Z758" i="111"/>
  <c r="R758" i="111"/>
  <c r="AO758" i="111"/>
  <c r="AG758" i="111"/>
  <c r="Y758" i="111"/>
  <c r="Q758" i="111"/>
  <c r="AN758" i="111"/>
  <c r="AF758" i="111"/>
  <c r="X758" i="111"/>
  <c r="P758" i="111"/>
  <c r="AM758" i="111"/>
  <c r="AE758" i="111"/>
  <c r="W758" i="111"/>
  <c r="O758" i="111"/>
  <c r="AK758" i="111"/>
  <c r="AD758" i="111"/>
  <c r="AC758" i="111"/>
  <c r="V758" i="111"/>
  <c r="U758" i="111"/>
  <c r="AL758" i="111"/>
  <c r="G215" i="111"/>
  <c r="C218" i="111"/>
  <c r="BO548" i="111"/>
  <c r="BG548" i="111"/>
  <c r="AY548" i="111"/>
  <c r="BN548" i="111"/>
  <c r="BF548" i="111"/>
  <c r="AX548" i="111"/>
  <c r="BM548" i="111"/>
  <c r="BE548" i="111"/>
  <c r="AW548" i="111"/>
  <c r="I548" i="111"/>
  <c r="BL548" i="111"/>
  <c r="BD548" i="111"/>
  <c r="AV548" i="111"/>
  <c r="BS548" i="111"/>
  <c r="BK548" i="111"/>
  <c r="BC548" i="111"/>
  <c r="AU548" i="111"/>
  <c r="BQ548" i="111"/>
  <c r="BI548" i="111"/>
  <c r="BA548" i="111"/>
  <c r="AS548" i="111"/>
  <c r="BP548" i="111"/>
  <c r="BH548" i="111"/>
  <c r="AZ548" i="111"/>
  <c r="AR548" i="111"/>
  <c r="BJ548" i="111"/>
  <c r="BB548" i="111"/>
  <c r="AT548" i="111"/>
  <c r="BR548" i="111"/>
  <c r="B340" i="111"/>
  <c r="B128" i="111"/>
  <c r="H127" i="111"/>
  <c r="F127" i="111"/>
  <c r="M127" i="111"/>
  <c r="E127" i="111"/>
  <c r="L127" i="111"/>
  <c r="D127" i="111"/>
  <c r="J127" i="111"/>
  <c r="G127" i="111"/>
  <c r="C219" i="111"/>
  <c r="G216" i="111"/>
  <c r="BM337" i="111"/>
  <c r="BE337" i="111"/>
  <c r="AW337" i="111"/>
  <c r="I337" i="111"/>
  <c r="BL337" i="111"/>
  <c r="BD337" i="111"/>
  <c r="AV337" i="111"/>
  <c r="BS337" i="111"/>
  <c r="BK337" i="111"/>
  <c r="BC337" i="111"/>
  <c r="AU337" i="111"/>
  <c r="BR337" i="111"/>
  <c r="BJ337" i="111"/>
  <c r="BB337" i="111"/>
  <c r="AT337" i="111"/>
  <c r="BQ337" i="111"/>
  <c r="BI337" i="111"/>
  <c r="BA337" i="111"/>
  <c r="AS337" i="111"/>
  <c r="BO337" i="111"/>
  <c r="BG337" i="111"/>
  <c r="AY337" i="111"/>
  <c r="AZ337" i="111"/>
  <c r="AX337" i="111"/>
  <c r="AR337" i="111"/>
  <c r="BP337" i="111"/>
  <c r="BN337" i="111"/>
  <c r="BH337" i="111"/>
  <c r="BF337" i="111"/>
  <c r="C220" i="111"/>
  <c r="BQ759" i="111"/>
  <c r="BI759" i="111"/>
  <c r="BA759" i="111"/>
  <c r="AS759" i="111"/>
  <c r="BP759" i="111"/>
  <c r="BH759" i="111"/>
  <c r="AZ759" i="111"/>
  <c r="AR759" i="111"/>
  <c r="BO759" i="111"/>
  <c r="BG759" i="111"/>
  <c r="AY759" i="111"/>
  <c r="BN759" i="111"/>
  <c r="BF759" i="111"/>
  <c r="AX759" i="111"/>
  <c r="BM759" i="111"/>
  <c r="BE759" i="111"/>
  <c r="AW759" i="111"/>
  <c r="I759" i="111"/>
  <c r="BL759" i="111"/>
  <c r="BD759" i="111"/>
  <c r="AV759" i="111"/>
  <c r="BB759" i="111"/>
  <c r="AU759" i="111"/>
  <c r="AT759" i="111"/>
  <c r="BS759" i="111"/>
  <c r="BR759" i="111"/>
  <c r="BK759" i="111"/>
  <c r="BJ759" i="111"/>
  <c r="BC759" i="111"/>
  <c r="H760" i="111"/>
  <c r="AP547" i="111"/>
  <c r="AH547" i="111"/>
  <c r="Z547" i="111"/>
  <c r="R547" i="111"/>
  <c r="AO547" i="111"/>
  <c r="AG547" i="111"/>
  <c r="Y547" i="111"/>
  <c r="Q547" i="111"/>
  <c r="AN547" i="111"/>
  <c r="AF547" i="111"/>
  <c r="X547" i="111"/>
  <c r="P547" i="111"/>
  <c r="AM547" i="111"/>
  <c r="AE547" i="111"/>
  <c r="W547" i="111"/>
  <c r="O547" i="111"/>
  <c r="AL547" i="111"/>
  <c r="AD547" i="111"/>
  <c r="V547" i="111"/>
  <c r="AJ547" i="111"/>
  <c r="AB547" i="111"/>
  <c r="T547" i="111"/>
  <c r="AI547" i="111"/>
  <c r="AA547" i="111"/>
  <c r="S547" i="111"/>
  <c r="U547" i="111"/>
  <c r="AK547" i="111"/>
  <c r="AC547" i="111"/>
  <c r="H549" i="111"/>
  <c r="AN336" i="111"/>
  <c r="AF336" i="111"/>
  <c r="X336" i="111"/>
  <c r="P336" i="111"/>
  <c r="AM336" i="111"/>
  <c r="AE336" i="111"/>
  <c r="W336" i="111"/>
  <c r="O336" i="111"/>
  <c r="AL336" i="111"/>
  <c r="AD336" i="111"/>
  <c r="V336" i="111"/>
  <c r="AK336" i="111"/>
  <c r="AC336" i="111"/>
  <c r="U336" i="111"/>
  <c r="AJ336" i="111"/>
  <c r="AB336" i="111"/>
  <c r="T336" i="111"/>
  <c r="AP336" i="111"/>
  <c r="AH336" i="111"/>
  <c r="Z336" i="111"/>
  <c r="R336" i="111"/>
  <c r="AI336" i="111"/>
  <c r="AG336" i="111"/>
  <c r="AA336" i="111"/>
  <c r="Y336" i="111"/>
  <c r="S336" i="111"/>
  <c r="Q336" i="111"/>
  <c r="AO336" i="111"/>
  <c r="F763" i="111"/>
  <c r="M763" i="111"/>
  <c r="E763" i="111"/>
  <c r="L763" i="111"/>
  <c r="D763" i="111"/>
  <c r="J763" i="111"/>
  <c r="H338" i="111"/>
  <c r="AK125" i="111"/>
  <c r="AC125" i="111"/>
  <c r="U125" i="111"/>
  <c r="AJ125" i="111"/>
  <c r="AB125" i="111"/>
  <c r="T125" i="111"/>
  <c r="AD125" i="111"/>
  <c r="AI125" i="111"/>
  <c r="AA125" i="111"/>
  <c r="S125" i="111"/>
  <c r="AP125" i="111"/>
  <c r="AH125" i="111"/>
  <c r="Z125" i="111"/>
  <c r="R125" i="111"/>
  <c r="AO125" i="111"/>
  <c r="AG125" i="111"/>
  <c r="Y125" i="111"/>
  <c r="Q125" i="111"/>
  <c r="V125" i="111"/>
  <c r="AN125" i="111"/>
  <c r="AF125" i="111"/>
  <c r="X125" i="111"/>
  <c r="P125" i="111"/>
  <c r="AM125" i="111"/>
  <c r="AE125" i="111"/>
  <c r="W125" i="111"/>
  <c r="O125" i="111"/>
  <c r="AL125" i="111"/>
  <c r="B764" i="111"/>
  <c r="F551" i="111"/>
  <c r="M551" i="111"/>
  <c r="E551" i="111"/>
  <c r="L551" i="111"/>
  <c r="D551" i="111"/>
  <c r="J551" i="111"/>
  <c r="B552" i="111"/>
  <c r="J339" i="111"/>
  <c r="M339" i="111"/>
  <c r="E339" i="111"/>
  <c r="L339" i="111"/>
  <c r="F339" i="111"/>
  <c r="D339" i="111"/>
  <c r="N127" i="111" l="1"/>
  <c r="AQ127" i="111" s="1"/>
  <c r="C223" i="111"/>
  <c r="H761" i="111"/>
  <c r="AI548" i="111"/>
  <c r="AA548" i="111"/>
  <c r="S548" i="111"/>
  <c r="AP548" i="111"/>
  <c r="AH548" i="111"/>
  <c r="Z548" i="111"/>
  <c r="R548" i="111"/>
  <c r="AO548" i="111"/>
  <c r="AG548" i="111"/>
  <c r="Y548" i="111"/>
  <c r="Q548" i="111"/>
  <c r="AN548" i="111"/>
  <c r="AF548" i="111"/>
  <c r="X548" i="111"/>
  <c r="P548" i="111"/>
  <c r="AM548" i="111"/>
  <c r="AE548" i="111"/>
  <c r="W548" i="111"/>
  <c r="O548" i="111"/>
  <c r="AK548" i="111"/>
  <c r="AC548" i="111"/>
  <c r="U548" i="111"/>
  <c r="AJ548" i="111"/>
  <c r="AB548" i="111"/>
  <c r="T548" i="111"/>
  <c r="AL548" i="111"/>
  <c r="AD548" i="111"/>
  <c r="V548" i="111"/>
  <c r="BN338" i="111"/>
  <c r="BF338" i="111"/>
  <c r="AX338" i="111"/>
  <c r="BM338" i="111"/>
  <c r="BE338" i="111"/>
  <c r="AW338" i="111"/>
  <c r="I338" i="111"/>
  <c r="BL338" i="111"/>
  <c r="BD338" i="111"/>
  <c r="AV338" i="111"/>
  <c r="BS338" i="111"/>
  <c r="BK338" i="111"/>
  <c r="BC338" i="111"/>
  <c r="AU338" i="111"/>
  <c r="BR338" i="111"/>
  <c r="BJ338" i="111"/>
  <c r="BB338" i="111"/>
  <c r="AT338" i="111"/>
  <c r="BP338" i="111"/>
  <c r="BH338" i="111"/>
  <c r="AZ338" i="111"/>
  <c r="AR338" i="111"/>
  <c r="BQ338" i="111"/>
  <c r="BO338" i="111"/>
  <c r="BI338" i="111"/>
  <c r="BG338" i="111"/>
  <c r="BA338" i="111"/>
  <c r="AY338" i="111"/>
  <c r="AS338" i="111"/>
  <c r="BR760" i="111"/>
  <c r="BJ760" i="111"/>
  <c r="BB760" i="111"/>
  <c r="AT760" i="111"/>
  <c r="BQ760" i="111"/>
  <c r="BI760" i="111"/>
  <c r="BA760" i="111"/>
  <c r="AS760" i="111"/>
  <c r="BP760" i="111"/>
  <c r="BH760" i="111"/>
  <c r="AZ760" i="111"/>
  <c r="AR760" i="111"/>
  <c r="BO760" i="111"/>
  <c r="BG760" i="111"/>
  <c r="AY760" i="111"/>
  <c r="BN760" i="111"/>
  <c r="BF760" i="111"/>
  <c r="AX760" i="111"/>
  <c r="BM760" i="111"/>
  <c r="BE760" i="111"/>
  <c r="AW760" i="111"/>
  <c r="I760" i="111"/>
  <c r="BS760" i="111"/>
  <c r="BL760" i="111"/>
  <c r="BK760" i="111"/>
  <c r="BD760" i="111"/>
  <c r="BC760" i="111"/>
  <c r="AV760" i="111"/>
  <c r="AU760" i="111"/>
  <c r="G219" i="111"/>
  <c r="C222" i="111"/>
  <c r="BM127" i="111"/>
  <c r="BE127" i="111"/>
  <c r="AW127" i="111"/>
  <c r="I127" i="111"/>
  <c r="BL127" i="111"/>
  <c r="BD127" i="111"/>
  <c r="AV127" i="111"/>
  <c r="AX127" i="111"/>
  <c r="BS127" i="111"/>
  <c r="BK127" i="111"/>
  <c r="BC127" i="111"/>
  <c r="AU127" i="111"/>
  <c r="BR127" i="111"/>
  <c r="BJ127" i="111"/>
  <c r="BB127" i="111"/>
  <c r="AT127" i="111"/>
  <c r="BQ127" i="111"/>
  <c r="BI127" i="111"/>
  <c r="BA127" i="111"/>
  <c r="AS127" i="111"/>
  <c r="BF127" i="111"/>
  <c r="BP127" i="111"/>
  <c r="BH127" i="111"/>
  <c r="AZ127" i="111"/>
  <c r="AR127" i="111"/>
  <c r="BO127" i="111"/>
  <c r="BG127" i="111"/>
  <c r="AY127" i="111"/>
  <c r="BN127" i="111"/>
  <c r="G218" i="111"/>
  <c r="C221" i="111"/>
  <c r="H550" i="111"/>
  <c r="AO337" i="111"/>
  <c r="AG337" i="111"/>
  <c r="Y337" i="111"/>
  <c r="Q337" i="111"/>
  <c r="AN337" i="111"/>
  <c r="AF337" i="111"/>
  <c r="X337" i="111"/>
  <c r="P337" i="111"/>
  <c r="AM337" i="111"/>
  <c r="AE337" i="111"/>
  <c r="W337" i="111"/>
  <c r="O337" i="111"/>
  <c r="AL337" i="111"/>
  <c r="AD337" i="111"/>
  <c r="V337" i="111"/>
  <c r="AK337" i="111"/>
  <c r="AC337" i="111"/>
  <c r="U337" i="111"/>
  <c r="AI337" i="111"/>
  <c r="AA337" i="111"/>
  <c r="S337" i="111"/>
  <c r="Z337" i="111"/>
  <c r="T337" i="111"/>
  <c r="R337" i="111"/>
  <c r="AP337" i="111"/>
  <c r="AJ337" i="111"/>
  <c r="AH337" i="111"/>
  <c r="AB337" i="111"/>
  <c r="B341" i="111"/>
  <c r="J128" i="111"/>
  <c r="D128" i="111"/>
  <c r="B129" i="111"/>
  <c r="H128" i="111"/>
  <c r="K128" i="111" s="1"/>
  <c r="K127" i="111" s="1"/>
  <c r="F128" i="111"/>
  <c r="L128" i="111"/>
  <c r="M128" i="111"/>
  <c r="E128" i="111"/>
  <c r="N128" i="111" s="1"/>
  <c r="AQ128" i="111" s="1"/>
  <c r="B765" i="111"/>
  <c r="F552" i="111"/>
  <c r="M552" i="111"/>
  <c r="E552" i="111"/>
  <c r="L552" i="111"/>
  <c r="D552" i="111"/>
  <c r="J552" i="111"/>
  <c r="J764" i="111"/>
  <c r="F764" i="111"/>
  <c r="M764" i="111"/>
  <c r="E764" i="111"/>
  <c r="D764" i="111"/>
  <c r="L764" i="111"/>
  <c r="BP549" i="111"/>
  <c r="BH549" i="111"/>
  <c r="AZ549" i="111"/>
  <c r="AR549" i="111"/>
  <c r="BO549" i="111"/>
  <c r="BG549" i="111"/>
  <c r="AY549" i="111"/>
  <c r="BN549" i="111"/>
  <c r="BF549" i="111"/>
  <c r="AX549" i="111"/>
  <c r="BM549" i="111"/>
  <c r="BE549" i="111"/>
  <c r="AW549" i="111"/>
  <c r="I549" i="111"/>
  <c r="BL549" i="111"/>
  <c r="BD549" i="111"/>
  <c r="AV549" i="111"/>
  <c r="BR549" i="111"/>
  <c r="BJ549" i="111"/>
  <c r="BB549" i="111"/>
  <c r="AT549" i="111"/>
  <c r="BQ549" i="111"/>
  <c r="BI549" i="111"/>
  <c r="BA549" i="111"/>
  <c r="AS549" i="111"/>
  <c r="AU549" i="111"/>
  <c r="BS549" i="111"/>
  <c r="BK549" i="111"/>
  <c r="BC549" i="111"/>
  <c r="B553" i="111"/>
  <c r="L340" i="111"/>
  <c r="D340" i="111"/>
  <c r="J340" i="111"/>
  <c r="F340" i="111"/>
  <c r="M340" i="111"/>
  <c r="E340" i="111"/>
  <c r="H339" i="111"/>
  <c r="AM126" i="111"/>
  <c r="AE126" i="111"/>
  <c r="W126" i="111"/>
  <c r="O126" i="111"/>
  <c r="AL126" i="111"/>
  <c r="AD126" i="111"/>
  <c r="V126" i="111"/>
  <c r="X126" i="111"/>
  <c r="AK126" i="111"/>
  <c r="AC126" i="111"/>
  <c r="U126" i="111"/>
  <c r="AJ126" i="111"/>
  <c r="AB126" i="111"/>
  <c r="T126" i="111"/>
  <c r="AI126" i="111"/>
  <c r="AA126" i="111"/>
  <c r="S126" i="111"/>
  <c r="AN126" i="111"/>
  <c r="AP126" i="111"/>
  <c r="AH126" i="111"/>
  <c r="Z126" i="111"/>
  <c r="R126" i="111"/>
  <c r="P126" i="111"/>
  <c r="AO126" i="111"/>
  <c r="AG126" i="111"/>
  <c r="Y126" i="111"/>
  <c r="Q126" i="111"/>
  <c r="AF126" i="111"/>
  <c r="AK759" i="111"/>
  <c r="AC759" i="111"/>
  <c r="U759" i="111"/>
  <c r="AJ759" i="111"/>
  <c r="AB759" i="111"/>
  <c r="T759" i="111"/>
  <c r="AI759" i="111"/>
  <c r="AA759" i="111"/>
  <c r="S759" i="111"/>
  <c r="AP759" i="111"/>
  <c r="AH759" i="111"/>
  <c r="Z759" i="111"/>
  <c r="R759" i="111"/>
  <c r="AO759" i="111"/>
  <c r="AG759" i="111"/>
  <c r="Y759" i="111"/>
  <c r="Q759" i="111"/>
  <c r="AN759" i="111"/>
  <c r="AF759" i="111"/>
  <c r="X759" i="111"/>
  <c r="P759" i="111"/>
  <c r="W759" i="111"/>
  <c r="V759" i="111"/>
  <c r="O759" i="111"/>
  <c r="AM759" i="111"/>
  <c r="AL759" i="111"/>
  <c r="AE759" i="111"/>
  <c r="AD759" i="111"/>
  <c r="B766" i="111" l="1"/>
  <c r="F553" i="111"/>
  <c r="M553" i="111"/>
  <c r="E553" i="111"/>
  <c r="L553" i="111"/>
  <c r="D553" i="111"/>
  <c r="J553" i="111"/>
  <c r="H762" i="111"/>
  <c r="AJ549" i="111"/>
  <c r="AB549" i="111"/>
  <c r="T549" i="111"/>
  <c r="AI549" i="111"/>
  <c r="AA549" i="111"/>
  <c r="S549" i="111"/>
  <c r="AP549" i="111"/>
  <c r="AH549" i="111"/>
  <c r="Z549" i="111"/>
  <c r="R549" i="111"/>
  <c r="AO549" i="111"/>
  <c r="AG549" i="111"/>
  <c r="Y549" i="111"/>
  <c r="Q549" i="111"/>
  <c r="AN549" i="111"/>
  <c r="AF549" i="111"/>
  <c r="X549" i="111"/>
  <c r="P549" i="111"/>
  <c r="AL549" i="111"/>
  <c r="AD549" i="111"/>
  <c r="V549" i="111"/>
  <c r="AK549" i="111"/>
  <c r="AC549" i="111"/>
  <c r="U549" i="111"/>
  <c r="AM549" i="111"/>
  <c r="AE549" i="111"/>
  <c r="W549" i="111"/>
  <c r="O549" i="111"/>
  <c r="BO128" i="111"/>
  <c r="BG128" i="111"/>
  <c r="AY128" i="111"/>
  <c r="BN128" i="111"/>
  <c r="BF128" i="111"/>
  <c r="AX128" i="111"/>
  <c r="BH128" i="111"/>
  <c r="BM128" i="111"/>
  <c r="BE128" i="111"/>
  <c r="AW128" i="111"/>
  <c r="I128" i="111"/>
  <c r="BL128" i="111"/>
  <c r="BD128" i="111"/>
  <c r="AV128" i="111"/>
  <c r="BS128" i="111"/>
  <c r="BK128" i="111"/>
  <c r="BC128" i="111"/>
  <c r="AU128" i="111"/>
  <c r="BP128" i="111"/>
  <c r="AR128" i="111"/>
  <c r="BR128" i="111"/>
  <c r="BJ128" i="111"/>
  <c r="BB128" i="111"/>
  <c r="AT128" i="111"/>
  <c r="BQ128" i="111"/>
  <c r="BI128" i="111"/>
  <c r="BA128" i="111"/>
  <c r="AS128" i="111"/>
  <c r="AZ128" i="111"/>
  <c r="H551" i="111"/>
  <c r="AP338" i="111"/>
  <c r="AH338" i="111"/>
  <c r="Z338" i="111"/>
  <c r="R338" i="111"/>
  <c r="AO338" i="111"/>
  <c r="AG338" i="111"/>
  <c r="Y338" i="111"/>
  <c r="Q338" i="111"/>
  <c r="AN338" i="111"/>
  <c r="AF338" i="111"/>
  <c r="X338" i="111"/>
  <c r="P338" i="111"/>
  <c r="AM338" i="111"/>
  <c r="AE338" i="111"/>
  <c r="W338" i="111"/>
  <c r="O338" i="111"/>
  <c r="AL338" i="111"/>
  <c r="AD338" i="111"/>
  <c r="V338" i="111"/>
  <c r="AJ338" i="111"/>
  <c r="AB338" i="111"/>
  <c r="T338" i="111"/>
  <c r="AK338" i="111"/>
  <c r="AI338" i="111"/>
  <c r="AC338" i="111"/>
  <c r="AA338" i="111"/>
  <c r="U338" i="111"/>
  <c r="S338" i="111"/>
  <c r="J765" i="111"/>
  <c r="F765" i="111"/>
  <c r="M765" i="111"/>
  <c r="L765" i="111"/>
  <c r="E765" i="111"/>
  <c r="D765" i="111"/>
  <c r="G222" i="111"/>
  <c r="C225" i="111"/>
  <c r="G221" i="111"/>
  <c r="C224" i="111"/>
  <c r="BS761" i="111"/>
  <c r="BK761" i="111"/>
  <c r="BC761" i="111"/>
  <c r="AU761" i="111"/>
  <c r="BR761" i="111"/>
  <c r="BJ761" i="111"/>
  <c r="BB761" i="111"/>
  <c r="AT761" i="111"/>
  <c r="BQ761" i="111"/>
  <c r="BI761" i="111"/>
  <c r="BA761" i="111"/>
  <c r="AS761" i="111"/>
  <c r="BP761" i="111"/>
  <c r="BH761" i="111"/>
  <c r="AZ761" i="111"/>
  <c r="AR761" i="111"/>
  <c r="BO761" i="111"/>
  <c r="BG761" i="111"/>
  <c r="AY761" i="111"/>
  <c r="BN761" i="111"/>
  <c r="BF761" i="111"/>
  <c r="AX761" i="111"/>
  <c r="BL761" i="111"/>
  <c r="BE761" i="111"/>
  <c r="BD761" i="111"/>
  <c r="AW761" i="111"/>
  <c r="AV761" i="111"/>
  <c r="I761" i="111"/>
  <c r="BM761" i="111"/>
  <c r="B554" i="111"/>
  <c r="M341" i="111"/>
  <c r="E341" i="111"/>
  <c r="L341" i="111"/>
  <c r="D341" i="111"/>
  <c r="J341" i="111"/>
  <c r="F341" i="111"/>
  <c r="AL760" i="111"/>
  <c r="AD760" i="111"/>
  <c r="V760" i="111"/>
  <c r="AK760" i="111"/>
  <c r="AC760" i="111"/>
  <c r="U760" i="111"/>
  <c r="AJ760" i="111"/>
  <c r="AB760" i="111"/>
  <c r="T760" i="111"/>
  <c r="AI760" i="111"/>
  <c r="AA760" i="111"/>
  <c r="S760" i="111"/>
  <c r="AP760" i="111"/>
  <c r="AH760" i="111"/>
  <c r="Z760" i="111"/>
  <c r="R760" i="111"/>
  <c r="AO760" i="111"/>
  <c r="AG760" i="111"/>
  <c r="Y760" i="111"/>
  <c r="Q760" i="111"/>
  <c r="O760" i="111"/>
  <c r="AN760" i="111"/>
  <c r="AM760" i="111"/>
  <c r="AF760" i="111"/>
  <c r="AE760" i="111"/>
  <c r="X760" i="111"/>
  <c r="W760" i="111"/>
  <c r="P760" i="111"/>
  <c r="BO339" i="111"/>
  <c r="BG339" i="111"/>
  <c r="AY339" i="111"/>
  <c r="BN339" i="111"/>
  <c r="BF339" i="111"/>
  <c r="AX339" i="111"/>
  <c r="BM339" i="111"/>
  <c r="BE339" i="111"/>
  <c r="AW339" i="111"/>
  <c r="I339" i="111"/>
  <c r="BL339" i="111"/>
  <c r="BD339" i="111"/>
  <c r="AV339" i="111"/>
  <c r="BS339" i="111"/>
  <c r="BK339" i="111"/>
  <c r="BC339" i="111"/>
  <c r="AU339" i="111"/>
  <c r="BQ339" i="111"/>
  <c r="BI339" i="111"/>
  <c r="BA339" i="111"/>
  <c r="AS339" i="111"/>
  <c r="BH339" i="111"/>
  <c r="BB339" i="111"/>
  <c r="AZ339" i="111"/>
  <c r="AT339" i="111"/>
  <c r="AR339" i="111"/>
  <c r="BR339" i="111"/>
  <c r="BP339" i="111"/>
  <c r="BJ339" i="111"/>
  <c r="B342" i="111"/>
  <c r="M129" i="111"/>
  <c r="E129" i="111"/>
  <c r="N129" i="111" s="1"/>
  <c r="AQ129" i="111" s="1"/>
  <c r="L129" i="111"/>
  <c r="D129" i="111"/>
  <c r="J129" i="111"/>
  <c r="B130" i="111"/>
  <c r="H129" i="111"/>
  <c r="K129" i="111" s="1"/>
  <c r="F129" i="111"/>
  <c r="BQ550" i="111"/>
  <c r="BI550" i="111"/>
  <c r="BA550" i="111"/>
  <c r="AS550" i="111"/>
  <c r="BP550" i="111"/>
  <c r="BH550" i="111"/>
  <c r="AZ550" i="111"/>
  <c r="AR550" i="111"/>
  <c r="BO550" i="111"/>
  <c r="BG550" i="111"/>
  <c r="AY550" i="111"/>
  <c r="BN550" i="111"/>
  <c r="BF550" i="111"/>
  <c r="AX550" i="111"/>
  <c r="BM550" i="111"/>
  <c r="BE550" i="111"/>
  <c r="AW550" i="111"/>
  <c r="I550" i="111"/>
  <c r="BS550" i="111"/>
  <c r="BK550" i="111"/>
  <c r="BC550" i="111"/>
  <c r="AU550" i="111"/>
  <c r="BR550" i="111"/>
  <c r="BJ550" i="111"/>
  <c r="BB550" i="111"/>
  <c r="AT550" i="111"/>
  <c r="BL550" i="111"/>
  <c r="BD550" i="111"/>
  <c r="AV550" i="111"/>
  <c r="H340" i="111"/>
  <c r="AO127" i="111"/>
  <c r="AG127" i="111"/>
  <c r="Y127" i="111"/>
  <c r="Q127" i="111"/>
  <c r="AN127" i="111"/>
  <c r="AF127" i="111"/>
  <c r="X127" i="111"/>
  <c r="P127" i="111"/>
  <c r="R127" i="111"/>
  <c r="AM127" i="111"/>
  <c r="AE127" i="111"/>
  <c r="W127" i="111"/>
  <c r="O127" i="111"/>
  <c r="AL127" i="111"/>
  <c r="AD127" i="111"/>
  <c r="V127" i="111"/>
  <c r="AK127" i="111"/>
  <c r="AC127" i="111"/>
  <c r="U127" i="111"/>
  <c r="Z127" i="111"/>
  <c r="AJ127" i="111"/>
  <c r="AB127" i="111"/>
  <c r="T127" i="111"/>
  <c r="AP127" i="111"/>
  <c r="AI127" i="111"/>
  <c r="AA127" i="111"/>
  <c r="S127" i="111"/>
  <c r="AH127" i="111"/>
  <c r="C226" i="111"/>
  <c r="AM761" i="111" l="1"/>
  <c r="AE761" i="111"/>
  <c r="W761" i="111"/>
  <c r="O761" i="111"/>
  <c r="AL761" i="111"/>
  <c r="AD761" i="111"/>
  <c r="V761" i="111"/>
  <c r="AK761" i="111"/>
  <c r="AC761" i="111"/>
  <c r="U761" i="111"/>
  <c r="AJ761" i="111"/>
  <c r="AB761" i="111"/>
  <c r="T761" i="111"/>
  <c r="AI761" i="111"/>
  <c r="AA761" i="111"/>
  <c r="S761" i="111"/>
  <c r="AP761" i="111"/>
  <c r="AH761" i="111"/>
  <c r="Z761" i="111"/>
  <c r="R761" i="111"/>
  <c r="AG761" i="111"/>
  <c r="AF761" i="111"/>
  <c r="Y761" i="111"/>
  <c r="X761" i="111"/>
  <c r="Q761" i="111"/>
  <c r="P761" i="111"/>
  <c r="AO761" i="111"/>
  <c r="AN761" i="111"/>
  <c r="C229" i="111"/>
  <c r="H763" i="111"/>
  <c r="AK550" i="111"/>
  <c r="AC550" i="111"/>
  <c r="U550" i="111"/>
  <c r="AJ550" i="111"/>
  <c r="AB550" i="111"/>
  <c r="T550" i="111"/>
  <c r="AI550" i="111"/>
  <c r="AA550" i="111"/>
  <c r="S550" i="111"/>
  <c r="AP550" i="111"/>
  <c r="AH550" i="111"/>
  <c r="Z550" i="111"/>
  <c r="R550" i="111"/>
  <c r="AO550" i="111"/>
  <c r="AG550" i="111"/>
  <c r="Y550" i="111"/>
  <c r="Q550" i="111"/>
  <c r="AM550" i="111"/>
  <c r="AE550" i="111"/>
  <c r="W550" i="111"/>
  <c r="O550" i="111"/>
  <c r="AL550" i="111"/>
  <c r="AD550" i="111"/>
  <c r="V550" i="111"/>
  <c r="AN550" i="111"/>
  <c r="AF550" i="111"/>
  <c r="X550" i="111"/>
  <c r="P550" i="111"/>
  <c r="H552" i="111"/>
  <c r="AI339" i="111"/>
  <c r="AA339" i="111"/>
  <c r="S339" i="111"/>
  <c r="AP339" i="111"/>
  <c r="AH339" i="111"/>
  <c r="Z339" i="111"/>
  <c r="R339" i="111"/>
  <c r="AO339" i="111"/>
  <c r="AG339" i="111"/>
  <c r="Y339" i="111"/>
  <c r="Q339" i="111"/>
  <c r="AN339" i="111"/>
  <c r="AF339" i="111"/>
  <c r="X339" i="111"/>
  <c r="P339" i="111"/>
  <c r="AM339" i="111"/>
  <c r="AE339" i="111"/>
  <c r="W339" i="111"/>
  <c r="O339" i="111"/>
  <c r="AK339" i="111"/>
  <c r="AC339" i="111"/>
  <c r="U339" i="111"/>
  <c r="AD339" i="111"/>
  <c r="AB339" i="111"/>
  <c r="V339" i="111"/>
  <c r="T339" i="111"/>
  <c r="AL339" i="111"/>
  <c r="AJ339" i="111"/>
  <c r="B555" i="111"/>
  <c r="F342" i="111"/>
  <c r="M342" i="111"/>
  <c r="E342" i="111"/>
  <c r="L342" i="111"/>
  <c r="D342" i="111"/>
  <c r="J342" i="111"/>
  <c r="BR551" i="111"/>
  <c r="BJ551" i="111"/>
  <c r="BB551" i="111"/>
  <c r="AT551" i="111"/>
  <c r="BQ551" i="111"/>
  <c r="BI551" i="111"/>
  <c r="BA551" i="111"/>
  <c r="AS551" i="111"/>
  <c r="BP551" i="111"/>
  <c r="BH551" i="111"/>
  <c r="AZ551" i="111"/>
  <c r="AR551" i="111"/>
  <c r="BO551" i="111"/>
  <c r="BG551" i="111"/>
  <c r="AY551" i="111"/>
  <c r="BN551" i="111"/>
  <c r="BF551" i="111"/>
  <c r="AX551" i="111"/>
  <c r="BL551" i="111"/>
  <c r="BD551" i="111"/>
  <c r="AV551" i="111"/>
  <c r="BS551" i="111"/>
  <c r="BK551" i="111"/>
  <c r="BC551" i="111"/>
  <c r="AU551" i="111"/>
  <c r="BM551" i="111"/>
  <c r="I551" i="111"/>
  <c r="BE551" i="111"/>
  <c r="AW551" i="111"/>
  <c r="BQ129" i="111"/>
  <c r="BI129" i="111"/>
  <c r="BA129" i="111"/>
  <c r="AS129" i="111"/>
  <c r="BP129" i="111"/>
  <c r="BH129" i="111"/>
  <c r="AZ129" i="111"/>
  <c r="AR129" i="111"/>
  <c r="BR129" i="111"/>
  <c r="BO129" i="111"/>
  <c r="BG129" i="111"/>
  <c r="AY129" i="111"/>
  <c r="BN129" i="111"/>
  <c r="BF129" i="111"/>
  <c r="AX129" i="111"/>
  <c r="BM129" i="111"/>
  <c r="BE129" i="111"/>
  <c r="AW129" i="111"/>
  <c r="I129" i="111"/>
  <c r="AT129" i="111"/>
  <c r="BL129" i="111"/>
  <c r="BD129" i="111"/>
  <c r="AV129" i="111"/>
  <c r="BB129" i="111"/>
  <c r="BS129" i="111"/>
  <c r="BK129" i="111"/>
  <c r="BC129" i="111"/>
  <c r="AU129" i="111"/>
  <c r="BJ129" i="111"/>
  <c r="B767" i="111"/>
  <c r="F554" i="111"/>
  <c r="M554" i="111"/>
  <c r="E554" i="111"/>
  <c r="J554" i="111"/>
  <c r="L554" i="111"/>
  <c r="D554" i="111"/>
  <c r="C227" i="111"/>
  <c r="G224" i="111"/>
  <c r="BL762" i="111"/>
  <c r="BD762" i="111"/>
  <c r="AV762" i="111"/>
  <c r="BS762" i="111"/>
  <c r="BK762" i="111"/>
  <c r="BC762" i="111"/>
  <c r="AU762" i="111"/>
  <c r="BR762" i="111"/>
  <c r="BJ762" i="111"/>
  <c r="BB762" i="111"/>
  <c r="AT762" i="111"/>
  <c r="BQ762" i="111"/>
  <c r="BI762" i="111"/>
  <c r="BA762" i="111"/>
  <c r="AS762" i="111"/>
  <c r="BP762" i="111"/>
  <c r="BH762" i="111"/>
  <c r="AZ762" i="111"/>
  <c r="AR762" i="111"/>
  <c r="BO762" i="111"/>
  <c r="BG762" i="111"/>
  <c r="AY762" i="111"/>
  <c r="AX762" i="111"/>
  <c r="AW762" i="111"/>
  <c r="BN762" i="111"/>
  <c r="I762" i="111"/>
  <c r="BM762" i="111"/>
  <c r="BF762" i="111"/>
  <c r="BE762" i="111"/>
  <c r="G225" i="111"/>
  <c r="C228" i="111"/>
  <c r="H341" i="111"/>
  <c r="AI128" i="111"/>
  <c r="AA128" i="111"/>
  <c r="S128" i="111"/>
  <c r="AP128" i="111"/>
  <c r="AH128" i="111"/>
  <c r="Z128" i="111"/>
  <c r="R128" i="111"/>
  <c r="AJ128" i="111"/>
  <c r="AO128" i="111"/>
  <c r="AG128" i="111"/>
  <c r="Y128" i="111"/>
  <c r="Q128" i="111"/>
  <c r="AN128" i="111"/>
  <c r="AF128" i="111"/>
  <c r="X128" i="111"/>
  <c r="P128" i="111"/>
  <c r="AM128" i="111"/>
  <c r="AE128" i="111"/>
  <c r="W128" i="111"/>
  <c r="O128" i="111"/>
  <c r="T128" i="111"/>
  <c r="AL128" i="111"/>
  <c r="AD128" i="111"/>
  <c r="V128" i="111"/>
  <c r="AK128" i="111"/>
  <c r="AC128" i="111"/>
  <c r="U128" i="111"/>
  <c r="AB128" i="111"/>
  <c r="BP340" i="111"/>
  <c r="BH340" i="111"/>
  <c r="AZ340" i="111"/>
  <c r="AR340" i="111"/>
  <c r="BO340" i="111"/>
  <c r="BG340" i="111"/>
  <c r="AY340" i="111"/>
  <c r="BN340" i="111"/>
  <c r="BF340" i="111"/>
  <c r="AX340" i="111"/>
  <c r="BM340" i="111"/>
  <c r="BE340" i="111"/>
  <c r="AW340" i="111"/>
  <c r="I340" i="111"/>
  <c r="BL340" i="111"/>
  <c r="BD340" i="111"/>
  <c r="AV340" i="111"/>
  <c r="BS340" i="111"/>
  <c r="BK340" i="111"/>
  <c r="BC340" i="111"/>
  <c r="AU340" i="111"/>
  <c r="BR340" i="111"/>
  <c r="BJ340" i="111"/>
  <c r="BB340" i="111"/>
  <c r="AT340" i="111"/>
  <c r="BQ340" i="111"/>
  <c r="BI340" i="111"/>
  <c r="BA340" i="111"/>
  <c r="AS340" i="111"/>
  <c r="B343" i="111"/>
  <c r="F130" i="111"/>
  <c r="M130" i="111"/>
  <c r="E130" i="111"/>
  <c r="L130" i="111"/>
  <c r="D130" i="111"/>
  <c r="B131" i="111"/>
  <c r="H130" i="111"/>
  <c r="J130" i="111"/>
  <c r="G130" i="111"/>
  <c r="L766" i="111"/>
  <c r="D766" i="111"/>
  <c r="J766" i="111"/>
  <c r="M766" i="111"/>
  <c r="F766" i="111"/>
  <c r="E766" i="111"/>
  <c r="B344" i="111" l="1"/>
  <c r="B132" i="111"/>
  <c r="H131" i="111"/>
  <c r="K131" i="111" s="1"/>
  <c r="K130" i="111" s="1"/>
  <c r="J131" i="111"/>
  <c r="F131" i="111"/>
  <c r="M131" i="111"/>
  <c r="E131" i="111"/>
  <c r="N131" i="111" s="1"/>
  <c r="AQ131" i="111" s="1"/>
  <c r="L131" i="111"/>
  <c r="D131" i="111"/>
  <c r="BQ341" i="111"/>
  <c r="BI341" i="111"/>
  <c r="BA341" i="111"/>
  <c r="AS341" i="111"/>
  <c r="BP341" i="111"/>
  <c r="BH341" i="111"/>
  <c r="AZ341" i="111"/>
  <c r="AR341" i="111"/>
  <c r="BO341" i="111"/>
  <c r="BG341" i="111"/>
  <c r="AY341" i="111"/>
  <c r="BN341" i="111"/>
  <c r="BF341" i="111"/>
  <c r="AX341" i="111"/>
  <c r="BM341" i="111"/>
  <c r="BE341" i="111"/>
  <c r="AW341" i="111"/>
  <c r="I341" i="111"/>
  <c r="BL341" i="111"/>
  <c r="BD341" i="111"/>
  <c r="AV341" i="111"/>
  <c r="BS341" i="111"/>
  <c r="BK341" i="111"/>
  <c r="BC341" i="111"/>
  <c r="AU341" i="111"/>
  <c r="BB341" i="111"/>
  <c r="AT341" i="111"/>
  <c r="BR341" i="111"/>
  <c r="BJ341" i="111"/>
  <c r="C232" i="111"/>
  <c r="BS552" i="111"/>
  <c r="BK552" i="111"/>
  <c r="BC552" i="111"/>
  <c r="AU552" i="111"/>
  <c r="BR552" i="111"/>
  <c r="BJ552" i="111"/>
  <c r="BB552" i="111"/>
  <c r="AT552" i="111"/>
  <c r="BQ552" i="111"/>
  <c r="BI552" i="111"/>
  <c r="BA552" i="111"/>
  <c r="AS552" i="111"/>
  <c r="BP552" i="111"/>
  <c r="BH552" i="111"/>
  <c r="AZ552" i="111"/>
  <c r="AR552" i="111"/>
  <c r="BO552" i="111"/>
  <c r="BG552" i="111"/>
  <c r="AY552" i="111"/>
  <c r="BM552" i="111"/>
  <c r="BE552" i="111"/>
  <c r="AW552" i="111"/>
  <c r="I552" i="111"/>
  <c r="BL552" i="111"/>
  <c r="BD552" i="111"/>
  <c r="AV552" i="111"/>
  <c r="BN552" i="111"/>
  <c r="BF552" i="111"/>
  <c r="AX552" i="111"/>
  <c r="C231" i="111"/>
  <c r="G228" i="111"/>
  <c r="M767" i="111"/>
  <c r="E767" i="111"/>
  <c r="L767" i="111"/>
  <c r="D767" i="111"/>
  <c r="J767" i="111"/>
  <c r="F767" i="111"/>
  <c r="G227" i="111"/>
  <c r="C230" i="111"/>
  <c r="H764" i="111"/>
  <c r="AL551" i="111"/>
  <c r="AD551" i="111"/>
  <c r="V551" i="111"/>
  <c r="AK551" i="111"/>
  <c r="AC551" i="111"/>
  <c r="U551" i="111"/>
  <c r="AJ551" i="111"/>
  <c r="AB551" i="111"/>
  <c r="T551" i="111"/>
  <c r="AI551" i="111"/>
  <c r="AA551" i="111"/>
  <c r="S551" i="111"/>
  <c r="AP551" i="111"/>
  <c r="AH551" i="111"/>
  <c r="Z551" i="111"/>
  <c r="R551" i="111"/>
  <c r="AN551" i="111"/>
  <c r="AF551" i="111"/>
  <c r="X551" i="111"/>
  <c r="P551" i="111"/>
  <c r="AM551" i="111"/>
  <c r="AE551" i="111"/>
  <c r="W551" i="111"/>
  <c r="O551" i="111"/>
  <c r="Y551" i="111"/>
  <c r="Q551" i="111"/>
  <c r="AO551" i="111"/>
  <c r="AG551" i="111"/>
  <c r="BS130" i="111"/>
  <c r="BK130" i="111"/>
  <c r="BC130" i="111"/>
  <c r="AU130" i="111"/>
  <c r="BR130" i="111"/>
  <c r="BJ130" i="111"/>
  <c r="BB130" i="111"/>
  <c r="AT130" i="111"/>
  <c r="AV130" i="111"/>
  <c r="BQ130" i="111"/>
  <c r="BI130" i="111"/>
  <c r="BA130" i="111"/>
  <c r="AS130" i="111"/>
  <c r="BP130" i="111"/>
  <c r="BH130" i="111"/>
  <c r="AZ130" i="111"/>
  <c r="AR130" i="111"/>
  <c r="BO130" i="111"/>
  <c r="BG130" i="111"/>
  <c r="AY130" i="111"/>
  <c r="BD130" i="111"/>
  <c r="BN130" i="111"/>
  <c r="BF130" i="111"/>
  <c r="AX130" i="111"/>
  <c r="BM130" i="111"/>
  <c r="BE130" i="111"/>
  <c r="AW130" i="111"/>
  <c r="I130" i="111"/>
  <c r="BL130" i="111"/>
  <c r="B768" i="111"/>
  <c r="J555" i="111"/>
  <c r="F555" i="111"/>
  <c r="L555" i="111"/>
  <c r="D555" i="111"/>
  <c r="M555" i="111"/>
  <c r="E555" i="111"/>
  <c r="N130" i="111"/>
  <c r="AQ130" i="111" s="1"/>
  <c r="AN762" i="111"/>
  <c r="AF762" i="111"/>
  <c r="X762" i="111"/>
  <c r="P762" i="111"/>
  <c r="AM762" i="111"/>
  <c r="AE762" i="111"/>
  <c r="W762" i="111"/>
  <c r="O762" i="111"/>
  <c r="AL762" i="111"/>
  <c r="AD762" i="111"/>
  <c r="V762" i="111"/>
  <c r="AK762" i="111"/>
  <c r="AC762" i="111"/>
  <c r="U762" i="111"/>
  <c r="AJ762" i="111"/>
  <c r="AB762" i="111"/>
  <c r="T762" i="111"/>
  <c r="AI762" i="111"/>
  <c r="AA762" i="111"/>
  <c r="S762" i="111"/>
  <c r="Y762" i="111"/>
  <c r="R762" i="111"/>
  <c r="Q762" i="111"/>
  <c r="AP762" i="111"/>
  <c r="AO762" i="111"/>
  <c r="AH762" i="111"/>
  <c r="AG762" i="111"/>
  <c r="Z762" i="111"/>
  <c r="B556" i="111"/>
  <c r="F343" i="111"/>
  <c r="M343" i="111"/>
  <c r="E343" i="111"/>
  <c r="L343" i="111"/>
  <c r="D343" i="111"/>
  <c r="J343" i="111"/>
  <c r="H553" i="111"/>
  <c r="AJ340" i="111"/>
  <c r="AB340" i="111"/>
  <c r="T340" i="111"/>
  <c r="AI340" i="111"/>
  <c r="AA340" i="111"/>
  <c r="S340" i="111"/>
  <c r="AP340" i="111"/>
  <c r="AH340" i="111"/>
  <c r="Z340" i="111"/>
  <c r="R340" i="111"/>
  <c r="AO340" i="111"/>
  <c r="AG340" i="111"/>
  <c r="Y340" i="111"/>
  <c r="Q340" i="111"/>
  <c r="AN340" i="111"/>
  <c r="AF340" i="111"/>
  <c r="X340" i="111"/>
  <c r="P340" i="111"/>
  <c r="AM340" i="111"/>
  <c r="AE340" i="111"/>
  <c r="W340" i="111"/>
  <c r="O340" i="111"/>
  <c r="AL340" i="111"/>
  <c r="AD340" i="111"/>
  <c r="V340" i="111"/>
  <c r="U340" i="111"/>
  <c r="AK340" i="111"/>
  <c r="AC340" i="111"/>
  <c r="H342" i="111"/>
  <c r="AK129" i="111"/>
  <c r="AC129" i="111"/>
  <c r="U129" i="111"/>
  <c r="AJ129" i="111"/>
  <c r="AB129" i="111"/>
  <c r="T129" i="111"/>
  <c r="AL129" i="111"/>
  <c r="AI129" i="111"/>
  <c r="AA129" i="111"/>
  <c r="S129" i="111"/>
  <c r="AP129" i="111"/>
  <c r="AH129" i="111"/>
  <c r="Z129" i="111"/>
  <c r="R129" i="111"/>
  <c r="AO129" i="111"/>
  <c r="AG129" i="111"/>
  <c r="Y129" i="111"/>
  <c r="Q129" i="111"/>
  <c r="V129" i="111"/>
  <c r="AN129" i="111"/>
  <c r="AF129" i="111"/>
  <c r="X129" i="111"/>
  <c r="P129" i="111"/>
  <c r="AM129" i="111"/>
  <c r="AE129" i="111"/>
  <c r="W129" i="111"/>
  <c r="O129" i="111"/>
  <c r="AD129" i="111"/>
  <c r="BM763" i="111"/>
  <c r="BE763" i="111"/>
  <c r="AW763" i="111"/>
  <c r="I763" i="111"/>
  <c r="BL763" i="111"/>
  <c r="BD763" i="111"/>
  <c r="AV763" i="111"/>
  <c r="BS763" i="111"/>
  <c r="BK763" i="111"/>
  <c r="BC763" i="111"/>
  <c r="AU763" i="111"/>
  <c r="BR763" i="111"/>
  <c r="BJ763" i="111"/>
  <c r="BB763" i="111"/>
  <c r="AT763" i="111"/>
  <c r="BQ763" i="111"/>
  <c r="BI763" i="111"/>
  <c r="BA763" i="111"/>
  <c r="AS763" i="111"/>
  <c r="BP763" i="111"/>
  <c r="BH763" i="111"/>
  <c r="AZ763" i="111"/>
  <c r="AR763" i="111"/>
  <c r="BO763" i="111"/>
  <c r="BN763" i="111"/>
  <c r="BG763" i="111"/>
  <c r="BF763" i="111"/>
  <c r="AY763" i="111"/>
  <c r="AX763" i="111"/>
  <c r="G231" i="111" l="1"/>
  <c r="C234" i="111"/>
  <c r="C235" i="111"/>
  <c r="AO763" i="111"/>
  <c r="AG763" i="111"/>
  <c r="Y763" i="111"/>
  <c r="Q763" i="111"/>
  <c r="AN763" i="111"/>
  <c r="AF763" i="111"/>
  <c r="X763" i="111"/>
  <c r="P763" i="111"/>
  <c r="AM763" i="111"/>
  <c r="AE763" i="111"/>
  <c r="W763" i="111"/>
  <c r="O763" i="111"/>
  <c r="AL763" i="111"/>
  <c r="AD763" i="111"/>
  <c r="V763" i="111"/>
  <c r="AK763" i="111"/>
  <c r="AC763" i="111"/>
  <c r="U763" i="111"/>
  <c r="AJ763" i="111"/>
  <c r="AB763" i="111"/>
  <c r="T763" i="111"/>
  <c r="AP763" i="111"/>
  <c r="AI763" i="111"/>
  <c r="AH763" i="111"/>
  <c r="AA763" i="111"/>
  <c r="Z763" i="111"/>
  <c r="S763" i="111"/>
  <c r="R763" i="111"/>
  <c r="BR342" i="111"/>
  <c r="BJ342" i="111"/>
  <c r="BB342" i="111"/>
  <c r="AT342" i="111"/>
  <c r="BQ342" i="111"/>
  <c r="BI342" i="111"/>
  <c r="BA342" i="111"/>
  <c r="AS342" i="111"/>
  <c r="BP342" i="111"/>
  <c r="BH342" i="111"/>
  <c r="AZ342" i="111"/>
  <c r="AR342" i="111"/>
  <c r="BO342" i="111"/>
  <c r="BG342" i="111"/>
  <c r="AY342" i="111"/>
  <c r="BN342" i="111"/>
  <c r="BF342" i="111"/>
  <c r="AX342" i="111"/>
  <c r="BM342" i="111"/>
  <c r="BE342" i="111"/>
  <c r="AW342" i="111"/>
  <c r="I342" i="111"/>
  <c r="BL342" i="111"/>
  <c r="BD342" i="111"/>
  <c r="AV342" i="111"/>
  <c r="BS342" i="111"/>
  <c r="BK342" i="111"/>
  <c r="BC342" i="111"/>
  <c r="AU342" i="111"/>
  <c r="F768" i="111"/>
  <c r="M768" i="111"/>
  <c r="E768" i="111"/>
  <c r="L768" i="111"/>
  <c r="D768" i="111"/>
  <c r="J768" i="111"/>
  <c r="H343" i="111"/>
  <c r="AM130" i="111"/>
  <c r="AE130" i="111"/>
  <c r="W130" i="111"/>
  <c r="O130" i="111"/>
  <c r="AL130" i="111"/>
  <c r="AD130" i="111"/>
  <c r="V130" i="111"/>
  <c r="X130" i="111"/>
  <c r="AK130" i="111"/>
  <c r="AC130" i="111"/>
  <c r="U130" i="111"/>
  <c r="AJ130" i="111"/>
  <c r="AB130" i="111"/>
  <c r="T130" i="111"/>
  <c r="AI130" i="111"/>
  <c r="AA130" i="111"/>
  <c r="S130" i="111"/>
  <c r="AF130" i="111"/>
  <c r="AP130" i="111"/>
  <c r="AH130" i="111"/>
  <c r="Z130" i="111"/>
  <c r="R130" i="111"/>
  <c r="AO130" i="111"/>
  <c r="AG130" i="111"/>
  <c r="Y130" i="111"/>
  <c r="Q130" i="111"/>
  <c r="AN130" i="111"/>
  <c r="P130" i="111"/>
  <c r="BN764" i="111"/>
  <c r="BF764" i="111"/>
  <c r="AX764" i="111"/>
  <c r="BM764" i="111"/>
  <c r="BE764" i="111"/>
  <c r="AW764" i="111"/>
  <c r="I764" i="111"/>
  <c r="BL764" i="111"/>
  <c r="BD764" i="111"/>
  <c r="AV764" i="111"/>
  <c r="BS764" i="111"/>
  <c r="BK764" i="111"/>
  <c r="BC764" i="111"/>
  <c r="AU764" i="111"/>
  <c r="BR764" i="111"/>
  <c r="BJ764" i="111"/>
  <c r="BB764" i="111"/>
  <c r="AT764" i="111"/>
  <c r="BQ764" i="111"/>
  <c r="BI764" i="111"/>
  <c r="BA764" i="111"/>
  <c r="AS764" i="111"/>
  <c r="BP764" i="111"/>
  <c r="BO764" i="111"/>
  <c r="BH764" i="111"/>
  <c r="BG764" i="111"/>
  <c r="AZ764" i="111"/>
  <c r="AY764" i="111"/>
  <c r="AR764" i="111"/>
  <c r="G230" i="111"/>
  <c r="C233" i="111"/>
  <c r="B769" i="111"/>
  <c r="J556" i="111"/>
  <c r="M556" i="111"/>
  <c r="E556" i="111"/>
  <c r="L556" i="111"/>
  <c r="D556" i="111"/>
  <c r="F556" i="111"/>
  <c r="H554" i="111"/>
  <c r="AK341" i="111"/>
  <c r="AC341" i="111"/>
  <c r="U341" i="111"/>
  <c r="AJ341" i="111"/>
  <c r="AB341" i="111"/>
  <c r="T341" i="111"/>
  <c r="AI341" i="111"/>
  <c r="AA341" i="111"/>
  <c r="S341" i="111"/>
  <c r="AP341" i="111"/>
  <c r="AH341" i="111"/>
  <c r="Z341" i="111"/>
  <c r="R341" i="111"/>
  <c r="AO341" i="111"/>
  <c r="AG341" i="111"/>
  <c r="Y341" i="111"/>
  <c r="Q341" i="111"/>
  <c r="AN341" i="111"/>
  <c r="AF341" i="111"/>
  <c r="X341" i="111"/>
  <c r="P341" i="111"/>
  <c r="AM341" i="111"/>
  <c r="AE341" i="111"/>
  <c r="W341" i="111"/>
  <c r="O341" i="111"/>
  <c r="AL341" i="111"/>
  <c r="AD341" i="111"/>
  <c r="V341" i="111"/>
  <c r="BM131" i="111"/>
  <c r="BE131" i="111"/>
  <c r="AW131" i="111"/>
  <c r="I131" i="111"/>
  <c r="BL131" i="111"/>
  <c r="BD131" i="111"/>
  <c r="AV131" i="111"/>
  <c r="BN131" i="111"/>
  <c r="BS131" i="111"/>
  <c r="BK131" i="111"/>
  <c r="BC131" i="111"/>
  <c r="AU131" i="111"/>
  <c r="BR131" i="111"/>
  <c r="BJ131" i="111"/>
  <c r="BB131" i="111"/>
  <c r="AT131" i="111"/>
  <c r="BQ131" i="111"/>
  <c r="BI131" i="111"/>
  <c r="BA131" i="111"/>
  <c r="AS131" i="111"/>
  <c r="BF131" i="111"/>
  <c r="BP131" i="111"/>
  <c r="BH131" i="111"/>
  <c r="AZ131" i="111"/>
  <c r="AR131" i="111"/>
  <c r="BO131" i="111"/>
  <c r="BG131" i="111"/>
  <c r="AY131" i="111"/>
  <c r="AX131" i="111"/>
  <c r="BL553" i="111"/>
  <c r="BD553" i="111"/>
  <c r="AV553" i="111"/>
  <c r="BS553" i="111"/>
  <c r="BK553" i="111"/>
  <c r="BC553" i="111"/>
  <c r="AU553" i="111"/>
  <c r="BR553" i="111"/>
  <c r="BJ553" i="111"/>
  <c r="BB553" i="111"/>
  <c r="AT553" i="111"/>
  <c r="BQ553" i="111"/>
  <c r="BI553" i="111"/>
  <c r="BA553" i="111"/>
  <c r="AS553" i="111"/>
  <c r="BP553" i="111"/>
  <c r="BH553" i="111"/>
  <c r="AZ553" i="111"/>
  <c r="AR553" i="111"/>
  <c r="BN553" i="111"/>
  <c r="BF553" i="111"/>
  <c r="AX553" i="111"/>
  <c r="BM553" i="111"/>
  <c r="BE553" i="111"/>
  <c r="AW553" i="111"/>
  <c r="I553" i="111"/>
  <c r="BG553" i="111"/>
  <c r="AY553" i="111"/>
  <c r="BO553" i="111"/>
  <c r="B345" i="111"/>
  <c r="J132" i="111"/>
  <c r="B133" i="111"/>
  <c r="H132" i="111"/>
  <c r="K132" i="111" s="1"/>
  <c r="L132" i="111"/>
  <c r="F132" i="111"/>
  <c r="M132" i="111"/>
  <c r="E132" i="111"/>
  <c r="N132" i="111" s="1"/>
  <c r="AQ132" i="111" s="1"/>
  <c r="D132" i="111"/>
  <c r="H765" i="111"/>
  <c r="AM552" i="111"/>
  <c r="AE552" i="111"/>
  <c r="W552" i="111"/>
  <c r="O552" i="111"/>
  <c r="AL552" i="111"/>
  <c r="AD552" i="111"/>
  <c r="V552" i="111"/>
  <c r="AK552" i="111"/>
  <c r="AC552" i="111"/>
  <c r="U552" i="111"/>
  <c r="AJ552" i="111"/>
  <c r="AB552" i="111"/>
  <c r="T552" i="111"/>
  <c r="AI552" i="111"/>
  <c r="AA552" i="111"/>
  <c r="S552" i="111"/>
  <c r="AO552" i="111"/>
  <c r="AG552" i="111"/>
  <c r="Y552" i="111"/>
  <c r="Q552" i="111"/>
  <c r="AN552" i="111"/>
  <c r="AF552" i="111"/>
  <c r="X552" i="111"/>
  <c r="P552" i="111"/>
  <c r="AP552" i="111"/>
  <c r="AH552" i="111"/>
  <c r="Z552" i="111"/>
  <c r="R552" i="111"/>
  <c r="B557" i="111"/>
  <c r="F344" i="111"/>
  <c r="M344" i="111"/>
  <c r="E344" i="111"/>
  <c r="L344" i="111"/>
  <c r="D344" i="111"/>
  <c r="J344" i="111"/>
  <c r="H766" i="111" l="1"/>
  <c r="AN553" i="111"/>
  <c r="AF553" i="111"/>
  <c r="X553" i="111"/>
  <c r="P553" i="111"/>
  <c r="AM553" i="111"/>
  <c r="AE553" i="111"/>
  <c r="W553" i="111"/>
  <c r="O553" i="111"/>
  <c r="AL553" i="111"/>
  <c r="AD553" i="111"/>
  <c r="V553" i="111"/>
  <c r="AK553" i="111"/>
  <c r="AC553" i="111"/>
  <c r="U553" i="111"/>
  <c r="AJ553" i="111"/>
  <c r="AB553" i="111"/>
  <c r="T553" i="111"/>
  <c r="AP553" i="111"/>
  <c r="AH553" i="111"/>
  <c r="Z553" i="111"/>
  <c r="R553" i="111"/>
  <c r="AO553" i="111"/>
  <c r="AG553" i="111"/>
  <c r="Y553" i="111"/>
  <c r="Q553" i="111"/>
  <c r="AI553" i="111"/>
  <c r="AA553" i="111"/>
  <c r="S553" i="111"/>
  <c r="B346" i="111"/>
  <c r="M133" i="111"/>
  <c r="E133" i="111"/>
  <c r="L133" i="111"/>
  <c r="D133" i="111"/>
  <c r="J133" i="111"/>
  <c r="F133" i="111"/>
  <c r="H133" i="111"/>
  <c r="B134" i="111"/>
  <c r="G133" i="111"/>
  <c r="BS343" i="111"/>
  <c r="BK343" i="111"/>
  <c r="BC343" i="111"/>
  <c r="AU343" i="111"/>
  <c r="BR343" i="111"/>
  <c r="BJ343" i="111"/>
  <c r="BB343" i="111"/>
  <c r="AT343" i="111"/>
  <c r="BQ343" i="111"/>
  <c r="BI343" i="111"/>
  <c r="BA343" i="111"/>
  <c r="AS343" i="111"/>
  <c r="BP343" i="111"/>
  <c r="BH343" i="111"/>
  <c r="AZ343" i="111"/>
  <c r="AR343" i="111"/>
  <c r="BO343" i="111"/>
  <c r="BG343" i="111"/>
  <c r="AY343" i="111"/>
  <c r="BN343" i="111"/>
  <c r="BF343" i="111"/>
  <c r="AX343" i="111"/>
  <c r="BM343" i="111"/>
  <c r="BE343" i="111"/>
  <c r="AW343" i="111"/>
  <c r="I343" i="111"/>
  <c r="BL343" i="111"/>
  <c r="BD343" i="111"/>
  <c r="AV343" i="111"/>
  <c r="BO765" i="111"/>
  <c r="BG765" i="111"/>
  <c r="AY765" i="111"/>
  <c r="BN765" i="111"/>
  <c r="BF765" i="111"/>
  <c r="AX765" i="111"/>
  <c r="BM765" i="111"/>
  <c r="BE765" i="111"/>
  <c r="AW765" i="111"/>
  <c r="I765" i="111"/>
  <c r="BL765" i="111"/>
  <c r="BD765" i="111"/>
  <c r="AV765" i="111"/>
  <c r="BS765" i="111"/>
  <c r="BK765" i="111"/>
  <c r="BC765" i="111"/>
  <c r="AU765" i="111"/>
  <c r="BR765" i="111"/>
  <c r="BJ765" i="111"/>
  <c r="BB765" i="111"/>
  <c r="AT765" i="111"/>
  <c r="BH765" i="111"/>
  <c r="BA765" i="111"/>
  <c r="AZ765" i="111"/>
  <c r="AS765" i="111"/>
  <c r="AR765" i="111"/>
  <c r="BQ765" i="111"/>
  <c r="BP765" i="111"/>
  <c r="BI765" i="111"/>
  <c r="B558" i="111"/>
  <c r="F345" i="111"/>
  <c r="M345" i="111"/>
  <c r="E345" i="111"/>
  <c r="L345" i="111"/>
  <c r="D345" i="111"/>
  <c r="J345" i="111"/>
  <c r="C238" i="111"/>
  <c r="H555" i="111"/>
  <c r="AL342" i="111"/>
  <c r="AD342" i="111"/>
  <c r="V342" i="111"/>
  <c r="AK342" i="111"/>
  <c r="AC342" i="111"/>
  <c r="U342" i="111"/>
  <c r="AJ342" i="111"/>
  <c r="AB342" i="111"/>
  <c r="T342" i="111"/>
  <c r="AI342" i="111"/>
  <c r="AA342" i="111"/>
  <c r="S342" i="111"/>
  <c r="AP342" i="111"/>
  <c r="AH342" i="111"/>
  <c r="Z342" i="111"/>
  <c r="R342" i="111"/>
  <c r="AO342" i="111"/>
  <c r="AG342" i="111"/>
  <c r="Y342" i="111"/>
  <c r="Q342" i="111"/>
  <c r="AN342" i="111"/>
  <c r="AF342" i="111"/>
  <c r="X342" i="111"/>
  <c r="P342" i="111"/>
  <c r="AM342" i="111"/>
  <c r="AE342" i="111"/>
  <c r="W342" i="111"/>
  <c r="O342" i="111"/>
  <c r="H344" i="111"/>
  <c r="AO131" i="111"/>
  <c r="AG131" i="111"/>
  <c r="Y131" i="111"/>
  <c r="Q131" i="111"/>
  <c r="AN131" i="111"/>
  <c r="AF131" i="111"/>
  <c r="X131" i="111"/>
  <c r="P131" i="111"/>
  <c r="AP131" i="111"/>
  <c r="AH131" i="111"/>
  <c r="AM131" i="111"/>
  <c r="AE131" i="111"/>
  <c r="W131" i="111"/>
  <c r="O131" i="111"/>
  <c r="AL131" i="111"/>
  <c r="AD131" i="111"/>
  <c r="V131" i="111"/>
  <c r="AK131" i="111"/>
  <c r="AC131" i="111"/>
  <c r="U131" i="111"/>
  <c r="Z131" i="111"/>
  <c r="AJ131" i="111"/>
  <c r="AB131" i="111"/>
  <c r="T131" i="111"/>
  <c r="AI131" i="111"/>
  <c r="AA131" i="111"/>
  <c r="S131" i="111"/>
  <c r="R131" i="111"/>
  <c r="BM554" i="111"/>
  <c r="BE554" i="111"/>
  <c r="AW554" i="111"/>
  <c r="I554" i="111"/>
  <c r="BL554" i="111"/>
  <c r="BD554" i="111"/>
  <c r="AV554" i="111"/>
  <c r="BS554" i="111"/>
  <c r="BK554" i="111"/>
  <c r="BC554" i="111"/>
  <c r="AU554" i="111"/>
  <c r="BR554" i="111"/>
  <c r="BJ554" i="111"/>
  <c r="BB554" i="111"/>
  <c r="AT554" i="111"/>
  <c r="BQ554" i="111"/>
  <c r="BI554" i="111"/>
  <c r="BA554" i="111"/>
  <c r="AS554" i="111"/>
  <c r="BO554" i="111"/>
  <c r="BG554" i="111"/>
  <c r="AY554" i="111"/>
  <c r="BN554" i="111"/>
  <c r="BF554" i="111"/>
  <c r="AX554" i="111"/>
  <c r="AR554" i="111"/>
  <c r="BP554" i="111"/>
  <c r="BH554" i="111"/>
  <c r="AZ554" i="111"/>
  <c r="F769" i="111"/>
  <c r="M769" i="111"/>
  <c r="E769" i="111"/>
  <c r="L769" i="111"/>
  <c r="D769" i="111"/>
  <c r="J769" i="111"/>
  <c r="G234" i="111"/>
  <c r="C237" i="111"/>
  <c r="B770" i="111"/>
  <c r="L557" i="111"/>
  <c r="D557" i="111"/>
  <c r="J557" i="111"/>
  <c r="F557" i="111"/>
  <c r="M557" i="111"/>
  <c r="E557" i="111"/>
  <c r="BO132" i="111"/>
  <c r="BG132" i="111"/>
  <c r="AY132" i="111"/>
  <c r="BN132" i="111"/>
  <c r="BF132" i="111"/>
  <c r="AX132" i="111"/>
  <c r="BP132" i="111"/>
  <c r="AR132" i="111"/>
  <c r="BM132" i="111"/>
  <c r="BE132" i="111"/>
  <c r="AW132" i="111"/>
  <c r="I132" i="111"/>
  <c r="BL132" i="111"/>
  <c r="BD132" i="111"/>
  <c r="AV132" i="111"/>
  <c r="BS132" i="111"/>
  <c r="BK132" i="111"/>
  <c r="BC132" i="111"/>
  <c r="AU132" i="111"/>
  <c r="AZ132" i="111"/>
  <c r="BR132" i="111"/>
  <c r="BJ132" i="111"/>
  <c r="BB132" i="111"/>
  <c r="AT132" i="111"/>
  <c r="BQ132" i="111"/>
  <c r="BI132" i="111"/>
  <c r="BA132" i="111"/>
  <c r="AS132" i="111"/>
  <c r="BH132" i="111"/>
  <c r="G233" i="111"/>
  <c r="C236" i="111"/>
  <c r="AP764" i="111"/>
  <c r="AH764" i="111"/>
  <c r="Z764" i="111"/>
  <c r="R764" i="111"/>
  <c r="AO764" i="111"/>
  <c r="AG764" i="111"/>
  <c r="Y764" i="111"/>
  <c r="Q764" i="111"/>
  <c r="AN764" i="111"/>
  <c r="AF764" i="111"/>
  <c r="X764" i="111"/>
  <c r="P764" i="111"/>
  <c r="AM764" i="111"/>
  <c r="AE764" i="111"/>
  <c r="W764" i="111"/>
  <c r="O764" i="111"/>
  <c r="AL764" i="111"/>
  <c r="AD764" i="111"/>
  <c r="V764" i="111"/>
  <c r="AK764" i="111"/>
  <c r="AC764" i="111"/>
  <c r="U764" i="111"/>
  <c r="AJ764" i="111"/>
  <c r="AI764" i="111"/>
  <c r="AB764" i="111"/>
  <c r="AA764" i="111"/>
  <c r="T764" i="111"/>
  <c r="S764" i="111"/>
  <c r="AI765" i="111" l="1"/>
  <c r="AA765" i="111"/>
  <c r="S765" i="111"/>
  <c r="AP765" i="111"/>
  <c r="AH765" i="111"/>
  <c r="Z765" i="111"/>
  <c r="R765" i="111"/>
  <c r="AO765" i="111"/>
  <c r="AG765" i="111"/>
  <c r="Y765" i="111"/>
  <c r="Q765" i="111"/>
  <c r="AN765" i="111"/>
  <c r="AF765" i="111"/>
  <c r="X765" i="111"/>
  <c r="P765" i="111"/>
  <c r="AM765" i="111"/>
  <c r="AE765" i="111"/>
  <c r="W765" i="111"/>
  <c r="O765" i="111"/>
  <c r="AL765" i="111"/>
  <c r="AD765" i="111"/>
  <c r="V765" i="111"/>
  <c r="AC765" i="111"/>
  <c r="AB765" i="111"/>
  <c r="U765" i="111"/>
  <c r="T765" i="111"/>
  <c r="AK765" i="111"/>
  <c r="AJ765" i="111"/>
  <c r="N133" i="111"/>
  <c r="AQ133" i="111" s="1"/>
  <c r="B347" i="111"/>
  <c r="L134" i="111"/>
  <c r="D134" i="111"/>
  <c r="B135" i="111"/>
  <c r="H134" i="111"/>
  <c r="K134" i="111" s="1"/>
  <c r="K133" i="111" s="1"/>
  <c r="F134" i="111"/>
  <c r="E134" i="111"/>
  <c r="N134" i="111" s="1"/>
  <c r="AQ134" i="111" s="1"/>
  <c r="M134" i="111"/>
  <c r="J134" i="111"/>
  <c r="C239" i="111"/>
  <c r="G236" i="111"/>
  <c r="F770" i="111"/>
  <c r="M770" i="111"/>
  <c r="E770" i="111"/>
  <c r="L770" i="111"/>
  <c r="D770" i="111"/>
  <c r="J770" i="111"/>
  <c r="BN555" i="111"/>
  <c r="BF555" i="111"/>
  <c r="AX555" i="111"/>
  <c r="BM555" i="111"/>
  <c r="BE555" i="111"/>
  <c r="AW555" i="111"/>
  <c r="I555" i="111"/>
  <c r="BL555" i="111"/>
  <c r="BD555" i="111"/>
  <c r="AV555" i="111"/>
  <c r="BS555" i="111"/>
  <c r="BK555" i="111"/>
  <c r="BC555" i="111"/>
  <c r="AU555" i="111"/>
  <c r="BR555" i="111"/>
  <c r="BJ555" i="111"/>
  <c r="BB555" i="111"/>
  <c r="AT555" i="111"/>
  <c r="BP555" i="111"/>
  <c r="BH555" i="111"/>
  <c r="AZ555" i="111"/>
  <c r="AR555" i="111"/>
  <c r="BO555" i="111"/>
  <c r="BG555" i="111"/>
  <c r="AY555" i="111"/>
  <c r="BQ555" i="111"/>
  <c r="BI555" i="111"/>
  <c r="BA555" i="111"/>
  <c r="AS555" i="111"/>
  <c r="BN133" i="111"/>
  <c r="BR133" i="111"/>
  <c r="BI133" i="111"/>
  <c r="BA133" i="111"/>
  <c r="AS133" i="111"/>
  <c r="BQ133" i="111"/>
  <c r="BH133" i="111"/>
  <c r="AZ133" i="111"/>
  <c r="AR133" i="111"/>
  <c r="BS133" i="111"/>
  <c r="AT133" i="111"/>
  <c r="BP133" i="111"/>
  <c r="BG133" i="111"/>
  <c r="AY133" i="111"/>
  <c r="BO133" i="111"/>
  <c r="BF133" i="111"/>
  <c r="AX133" i="111"/>
  <c r="BM133" i="111"/>
  <c r="BE133" i="111"/>
  <c r="AW133" i="111"/>
  <c r="I133" i="111"/>
  <c r="BB133" i="111"/>
  <c r="BL133" i="111"/>
  <c r="BD133" i="111"/>
  <c r="AV133" i="111"/>
  <c r="BK133" i="111"/>
  <c r="BC133" i="111"/>
  <c r="AU133" i="111"/>
  <c r="BJ133" i="111"/>
  <c r="B559" i="111"/>
  <c r="J346" i="111"/>
  <c r="F346" i="111"/>
  <c r="M346" i="111"/>
  <c r="E346" i="111"/>
  <c r="L346" i="111"/>
  <c r="D346" i="111"/>
  <c r="C241" i="111"/>
  <c r="G237" i="111"/>
  <c r="C240" i="111"/>
  <c r="B771" i="111"/>
  <c r="M558" i="111"/>
  <c r="E558" i="111"/>
  <c r="L558" i="111"/>
  <c r="D558" i="111"/>
  <c r="F558" i="111"/>
  <c r="J558" i="111"/>
  <c r="H767" i="111"/>
  <c r="AO554" i="111"/>
  <c r="AG554" i="111"/>
  <c r="Y554" i="111"/>
  <c r="Q554" i="111"/>
  <c r="AN554" i="111"/>
  <c r="AF554" i="111"/>
  <c r="X554" i="111"/>
  <c r="P554" i="111"/>
  <c r="AM554" i="111"/>
  <c r="AE554" i="111"/>
  <c r="W554" i="111"/>
  <c r="O554" i="111"/>
  <c r="AL554" i="111"/>
  <c r="AD554" i="111"/>
  <c r="V554" i="111"/>
  <c r="AK554" i="111"/>
  <c r="AC554" i="111"/>
  <c r="U554" i="111"/>
  <c r="AI554" i="111"/>
  <c r="AA554" i="111"/>
  <c r="S554" i="111"/>
  <c r="AP554" i="111"/>
  <c r="AH554" i="111"/>
  <c r="Z554" i="111"/>
  <c r="R554" i="111"/>
  <c r="AJ554" i="111"/>
  <c r="AB554" i="111"/>
  <c r="T554" i="111"/>
  <c r="BL344" i="111"/>
  <c r="BD344" i="111"/>
  <c r="AV344" i="111"/>
  <c r="BS344" i="111"/>
  <c r="BK344" i="111"/>
  <c r="BC344" i="111"/>
  <c r="AU344" i="111"/>
  <c r="BR344" i="111"/>
  <c r="BJ344" i="111"/>
  <c r="BB344" i="111"/>
  <c r="AT344" i="111"/>
  <c r="BQ344" i="111"/>
  <c r="BI344" i="111"/>
  <c r="BA344" i="111"/>
  <c r="AS344" i="111"/>
  <c r="BP344" i="111"/>
  <c r="BH344" i="111"/>
  <c r="AZ344" i="111"/>
  <c r="AR344" i="111"/>
  <c r="BO344" i="111"/>
  <c r="BG344" i="111"/>
  <c r="AY344" i="111"/>
  <c r="BN344" i="111"/>
  <c r="BF344" i="111"/>
  <c r="AX344" i="111"/>
  <c r="BE344" i="111"/>
  <c r="AW344" i="111"/>
  <c r="BM344" i="111"/>
  <c r="I344" i="111"/>
  <c r="H556" i="111"/>
  <c r="AM343" i="111"/>
  <c r="AE343" i="111"/>
  <c r="W343" i="111"/>
  <c r="O343" i="111"/>
  <c r="AL343" i="111"/>
  <c r="AD343" i="111"/>
  <c r="V343" i="111"/>
  <c r="AK343" i="111"/>
  <c r="AC343" i="111"/>
  <c r="U343" i="111"/>
  <c r="AJ343" i="111"/>
  <c r="AB343" i="111"/>
  <c r="T343" i="111"/>
  <c r="AI343" i="111"/>
  <c r="AA343" i="111"/>
  <c r="S343" i="111"/>
  <c r="AP343" i="111"/>
  <c r="AH343" i="111"/>
  <c r="Z343" i="111"/>
  <c r="R343" i="111"/>
  <c r="AO343" i="111"/>
  <c r="AG343" i="111"/>
  <c r="Y343" i="111"/>
  <c r="Q343" i="111"/>
  <c r="P343" i="111"/>
  <c r="AN343" i="111"/>
  <c r="AF343" i="111"/>
  <c r="X343" i="111"/>
  <c r="H345" i="111"/>
  <c r="AI132" i="111"/>
  <c r="AA132" i="111"/>
  <c r="S132" i="111"/>
  <c r="AP132" i="111"/>
  <c r="AH132" i="111"/>
  <c r="Z132" i="111"/>
  <c r="R132" i="111"/>
  <c r="T132" i="111"/>
  <c r="AO132" i="111"/>
  <c r="AG132" i="111"/>
  <c r="Y132" i="111"/>
  <c r="Q132" i="111"/>
  <c r="AN132" i="111"/>
  <c r="AF132" i="111"/>
  <c r="X132" i="111"/>
  <c r="P132" i="111"/>
  <c r="AM132" i="111"/>
  <c r="AE132" i="111"/>
  <c r="W132" i="111"/>
  <c r="O132" i="111"/>
  <c r="AJ132" i="111"/>
  <c r="AL132" i="111"/>
  <c r="AD132" i="111"/>
  <c r="V132" i="111"/>
  <c r="AK132" i="111"/>
  <c r="AC132" i="111"/>
  <c r="U132" i="111"/>
  <c r="AB132" i="111"/>
  <c r="BP766" i="111"/>
  <c r="BH766" i="111"/>
  <c r="AZ766" i="111"/>
  <c r="AR766" i="111"/>
  <c r="BO766" i="111"/>
  <c r="BG766" i="111"/>
  <c r="AY766" i="111"/>
  <c r="BN766" i="111"/>
  <c r="BF766" i="111"/>
  <c r="AX766" i="111"/>
  <c r="BM766" i="111"/>
  <c r="BE766" i="111"/>
  <c r="AW766" i="111"/>
  <c r="I766" i="111"/>
  <c r="BL766" i="111"/>
  <c r="BD766" i="111"/>
  <c r="AV766" i="111"/>
  <c r="BS766" i="111"/>
  <c r="BK766" i="111"/>
  <c r="BC766" i="111"/>
  <c r="AU766" i="111"/>
  <c r="AT766" i="111"/>
  <c r="AS766" i="111"/>
  <c r="BR766" i="111"/>
  <c r="BQ766" i="111"/>
  <c r="BJ766" i="111"/>
  <c r="BI766" i="111"/>
  <c r="BB766" i="111"/>
  <c r="BA766" i="111"/>
  <c r="BM345" i="111" l="1"/>
  <c r="BE345" i="111"/>
  <c r="AW345" i="111"/>
  <c r="I345" i="111"/>
  <c r="BL345" i="111"/>
  <c r="BD345" i="111"/>
  <c r="AV345" i="111"/>
  <c r="BS345" i="111"/>
  <c r="BK345" i="111"/>
  <c r="BC345" i="111"/>
  <c r="AU345" i="111"/>
  <c r="BR345" i="111"/>
  <c r="BJ345" i="111"/>
  <c r="BB345" i="111"/>
  <c r="AT345" i="111"/>
  <c r="BQ345" i="111"/>
  <c r="BI345" i="111"/>
  <c r="BA345" i="111"/>
  <c r="AS345" i="111"/>
  <c r="BP345" i="111"/>
  <c r="BH345" i="111"/>
  <c r="AZ345" i="111"/>
  <c r="AR345" i="111"/>
  <c r="BO345" i="111"/>
  <c r="BG345" i="111"/>
  <c r="AY345" i="111"/>
  <c r="BN345" i="111"/>
  <c r="BF345" i="111"/>
  <c r="AX345" i="111"/>
  <c r="G239" i="111"/>
  <c r="C242" i="111"/>
  <c r="C243" i="111"/>
  <c r="G240" i="111"/>
  <c r="H768" i="111"/>
  <c r="AP555" i="111"/>
  <c r="AH555" i="111"/>
  <c r="Z555" i="111"/>
  <c r="R555" i="111"/>
  <c r="AO555" i="111"/>
  <c r="AG555" i="111"/>
  <c r="Y555" i="111"/>
  <c r="Q555" i="111"/>
  <c r="AN555" i="111"/>
  <c r="AF555" i="111"/>
  <c r="X555" i="111"/>
  <c r="P555" i="111"/>
  <c r="AM555" i="111"/>
  <c r="AE555" i="111"/>
  <c r="W555" i="111"/>
  <c r="O555" i="111"/>
  <c r="AL555" i="111"/>
  <c r="AD555" i="111"/>
  <c r="V555" i="111"/>
  <c r="AJ555" i="111"/>
  <c r="AB555" i="111"/>
  <c r="T555" i="111"/>
  <c r="AI555" i="111"/>
  <c r="AA555" i="111"/>
  <c r="S555" i="111"/>
  <c r="AK555" i="111"/>
  <c r="AC555" i="111"/>
  <c r="U555" i="111"/>
  <c r="B560" i="111"/>
  <c r="J347" i="111"/>
  <c r="F347" i="111"/>
  <c r="M347" i="111"/>
  <c r="E347" i="111"/>
  <c r="D347" i="111"/>
  <c r="L347" i="111"/>
  <c r="F771" i="111"/>
  <c r="M771" i="111"/>
  <c r="E771" i="111"/>
  <c r="L771" i="111"/>
  <c r="D771" i="111"/>
  <c r="J771" i="111"/>
  <c r="C244" i="111"/>
  <c r="BO556" i="111"/>
  <c r="BG556" i="111"/>
  <c r="AY556" i="111"/>
  <c r="BN556" i="111"/>
  <c r="BF556" i="111"/>
  <c r="AX556" i="111"/>
  <c r="BM556" i="111"/>
  <c r="BE556" i="111"/>
  <c r="AW556" i="111"/>
  <c r="I556" i="111"/>
  <c r="BL556" i="111"/>
  <c r="BD556" i="111"/>
  <c r="AV556" i="111"/>
  <c r="BS556" i="111"/>
  <c r="BK556" i="111"/>
  <c r="BC556" i="111"/>
  <c r="AU556" i="111"/>
  <c r="BQ556" i="111"/>
  <c r="BI556" i="111"/>
  <c r="BA556" i="111"/>
  <c r="AS556" i="111"/>
  <c r="BP556" i="111"/>
  <c r="BH556" i="111"/>
  <c r="AZ556" i="111"/>
  <c r="AR556" i="111"/>
  <c r="BR556" i="111"/>
  <c r="BJ556" i="111"/>
  <c r="BB556" i="111"/>
  <c r="AT556" i="111"/>
  <c r="B772" i="111"/>
  <c r="J559" i="111"/>
  <c r="F559" i="111"/>
  <c r="M559" i="111"/>
  <c r="E559" i="111"/>
  <c r="L559" i="111"/>
  <c r="D559" i="111"/>
  <c r="BP134" i="111"/>
  <c r="BH134" i="111"/>
  <c r="AZ134" i="111"/>
  <c r="AR134" i="111"/>
  <c r="BN134" i="111"/>
  <c r="BF134" i="111"/>
  <c r="AX134" i="111"/>
  <c r="BJ134" i="111"/>
  <c r="AY134" i="111"/>
  <c r="I134" i="111"/>
  <c r="BS134" i="111"/>
  <c r="BI134" i="111"/>
  <c r="AW134" i="111"/>
  <c r="BA134" i="111"/>
  <c r="BR134" i="111"/>
  <c r="BG134" i="111"/>
  <c r="AV134" i="111"/>
  <c r="BQ134" i="111"/>
  <c r="BE134" i="111"/>
  <c r="AU134" i="111"/>
  <c r="BK134" i="111"/>
  <c r="BO134" i="111"/>
  <c r="BD134" i="111"/>
  <c r="AT134" i="111"/>
  <c r="BM134" i="111"/>
  <c r="BC134" i="111"/>
  <c r="AS134" i="111"/>
  <c r="BL134" i="111"/>
  <c r="BB134" i="111"/>
  <c r="BQ767" i="111"/>
  <c r="BI767" i="111"/>
  <c r="BA767" i="111"/>
  <c r="AS767" i="111"/>
  <c r="BP767" i="111"/>
  <c r="BH767" i="111"/>
  <c r="AZ767" i="111"/>
  <c r="AR767" i="111"/>
  <c r="BO767" i="111"/>
  <c r="BG767" i="111"/>
  <c r="AY767" i="111"/>
  <c r="BN767" i="111"/>
  <c r="BF767" i="111"/>
  <c r="AX767" i="111"/>
  <c r="BM767" i="111"/>
  <c r="BE767" i="111"/>
  <c r="AW767" i="111"/>
  <c r="I767" i="111"/>
  <c r="BL767" i="111"/>
  <c r="BD767" i="111"/>
  <c r="AV767" i="111"/>
  <c r="BR767" i="111"/>
  <c r="BK767" i="111"/>
  <c r="BJ767" i="111"/>
  <c r="BC767" i="111"/>
  <c r="BB767" i="111"/>
  <c r="AU767" i="111"/>
  <c r="AT767" i="111"/>
  <c r="BS767" i="111"/>
  <c r="AJ766" i="111"/>
  <c r="AB766" i="111"/>
  <c r="T766" i="111"/>
  <c r="AI766" i="111"/>
  <c r="AA766" i="111"/>
  <c r="S766" i="111"/>
  <c r="AP766" i="111"/>
  <c r="AH766" i="111"/>
  <c r="Z766" i="111"/>
  <c r="R766" i="111"/>
  <c r="AO766" i="111"/>
  <c r="AG766" i="111"/>
  <c r="Y766" i="111"/>
  <c r="Q766" i="111"/>
  <c r="AN766" i="111"/>
  <c r="AF766" i="111"/>
  <c r="X766" i="111"/>
  <c r="P766" i="111"/>
  <c r="AM766" i="111"/>
  <c r="AE766" i="111"/>
  <c r="W766" i="111"/>
  <c r="O766" i="111"/>
  <c r="U766" i="111"/>
  <c r="AL766" i="111"/>
  <c r="AK766" i="111"/>
  <c r="AD766" i="111"/>
  <c r="AC766" i="111"/>
  <c r="V766" i="111"/>
  <c r="H557" i="111"/>
  <c r="AN344" i="111"/>
  <c r="AF344" i="111"/>
  <c r="X344" i="111"/>
  <c r="P344" i="111"/>
  <c r="AM344" i="111"/>
  <c r="AE344" i="111"/>
  <c r="W344" i="111"/>
  <c r="O344" i="111"/>
  <c r="AL344" i="111"/>
  <c r="AD344" i="111"/>
  <c r="V344" i="111"/>
  <c r="AK344" i="111"/>
  <c r="AC344" i="111"/>
  <c r="U344" i="111"/>
  <c r="AJ344" i="111"/>
  <c r="AB344" i="111"/>
  <c r="T344" i="111"/>
  <c r="AI344" i="111"/>
  <c r="AA344" i="111"/>
  <c r="S344" i="111"/>
  <c r="AP344" i="111"/>
  <c r="AH344" i="111"/>
  <c r="Z344" i="111"/>
  <c r="R344" i="111"/>
  <c r="AO344" i="111"/>
  <c r="AG344" i="111"/>
  <c r="Y344" i="111"/>
  <c r="Q344" i="111"/>
  <c r="H346" i="111"/>
  <c r="AK133" i="111"/>
  <c r="AC133" i="111"/>
  <c r="U133" i="111"/>
  <c r="AJ133" i="111"/>
  <c r="AB133" i="111"/>
  <c r="T133" i="111"/>
  <c r="V133" i="111"/>
  <c r="AI133" i="111"/>
  <c r="AA133" i="111"/>
  <c r="S133" i="111"/>
  <c r="AP133" i="111"/>
  <c r="AH133" i="111"/>
  <c r="Z133" i="111"/>
  <c r="R133" i="111"/>
  <c r="AO133" i="111"/>
  <c r="AG133" i="111"/>
  <c r="Y133" i="111"/>
  <c r="Q133" i="111"/>
  <c r="AL133" i="111"/>
  <c r="AN133" i="111"/>
  <c r="AF133" i="111"/>
  <c r="X133" i="111"/>
  <c r="P133" i="111"/>
  <c r="AM133" i="111"/>
  <c r="AE133" i="111"/>
  <c r="W133" i="111"/>
  <c r="O133" i="111"/>
  <c r="AD133" i="111"/>
  <c r="B348" i="111"/>
  <c r="F135" i="111"/>
  <c r="L135" i="111"/>
  <c r="D135" i="111"/>
  <c r="M135" i="111"/>
  <c r="J135" i="111"/>
  <c r="B136" i="111"/>
  <c r="H135" i="111"/>
  <c r="K135" i="111" s="1"/>
  <c r="E135" i="111"/>
  <c r="N135" i="111" s="1"/>
  <c r="AQ135" i="111" s="1"/>
  <c r="C247" i="111" l="1"/>
  <c r="BR135" i="111"/>
  <c r="BJ135" i="111"/>
  <c r="BB135" i="111"/>
  <c r="AT135" i="111"/>
  <c r="BP135" i="111"/>
  <c r="BH135" i="111"/>
  <c r="AZ135" i="111"/>
  <c r="AR135" i="111"/>
  <c r="BM135" i="111"/>
  <c r="BE135" i="111"/>
  <c r="AW135" i="111"/>
  <c r="BL135" i="111"/>
  <c r="AY135" i="111"/>
  <c r="BK135" i="111"/>
  <c r="AX135" i="111"/>
  <c r="BI135" i="111"/>
  <c r="AV135" i="111"/>
  <c r="BG135" i="111"/>
  <c r="AU135" i="111"/>
  <c r="I135" i="111"/>
  <c r="BA135" i="111"/>
  <c r="BS135" i="111"/>
  <c r="BF135" i="111"/>
  <c r="AS135" i="111"/>
  <c r="BQ135" i="111"/>
  <c r="BD135" i="111"/>
  <c r="BO135" i="111"/>
  <c r="BC135" i="111"/>
  <c r="BN135" i="111"/>
  <c r="H347" i="111"/>
  <c r="AJ134" i="111"/>
  <c r="AB134" i="111"/>
  <c r="T134" i="111"/>
  <c r="AP134" i="111"/>
  <c r="AH134" i="111"/>
  <c r="Z134" i="111"/>
  <c r="R134" i="111"/>
  <c r="AN134" i="111"/>
  <c r="AD134" i="111"/>
  <c r="S134" i="111"/>
  <c r="AM134" i="111"/>
  <c r="AC134" i="111"/>
  <c r="Q134" i="111"/>
  <c r="AL134" i="111"/>
  <c r="AA134" i="111"/>
  <c r="P134" i="111"/>
  <c r="AO134" i="111"/>
  <c r="AK134" i="111"/>
  <c r="Y134" i="111"/>
  <c r="O134" i="111"/>
  <c r="AI134" i="111"/>
  <c r="X134" i="111"/>
  <c r="AE134" i="111"/>
  <c r="AG134" i="111"/>
  <c r="W134" i="111"/>
  <c r="AF134" i="111"/>
  <c r="V134" i="111"/>
  <c r="U134" i="111"/>
  <c r="J772" i="111"/>
  <c r="F772" i="111"/>
  <c r="M772" i="111"/>
  <c r="E772" i="111"/>
  <c r="L772" i="111"/>
  <c r="D772" i="111"/>
  <c r="B349" i="111"/>
  <c r="B137" i="111"/>
  <c r="H136" i="111"/>
  <c r="F136" i="111"/>
  <c r="E136" i="111"/>
  <c r="D136" i="111"/>
  <c r="M136" i="111"/>
  <c r="L136" i="111"/>
  <c r="J136" i="111"/>
  <c r="G136" i="111"/>
  <c r="BR557" i="111"/>
  <c r="BJ557" i="111"/>
  <c r="BP557" i="111"/>
  <c r="BO557" i="111"/>
  <c r="BG557" i="111"/>
  <c r="AY557" i="111"/>
  <c r="BK557" i="111"/>
  <c r="BA557" i="111"/>
  <c r="AR557" i="111"/>
  <c r="BI557" i="111"/>
  <c r="AZ557" i="111"/>
  <c r="BH557" i="111"/>
  <c r="AX557" i="111"/>
  <c r="BS557" i="111"/>
  <c r="BF557" i="111"/>
  <c r="AW557" i="111"/>
  <c r="I557" i="111"/>
  <c r="BQ557" i="111"/>
  <c r="BE557" i="111"/>
  <c r="AV557" i="111"/>
  <c r="BM557" i="111"/>
  <c r="BC557" i="111"/>
  <c r="AT557" i="111"/>
  <c r="BL557" i="111"/>
  <c r="BB557" i="111"/>
  <c r="AS557" i="111"/>
  <c r="BN557" i="111"/>
  <c r="BD557" i="111"/>
  <c r="AU557" i="111"/>
  <c r="AK767" i="111"/>
  <c r="AC767" i="111"/>
  <c r="U767" i="111"/>
  <c r="AJ767" i="111"/>
  <c r="AB767" i="111"/>
  <c r="T767" i="111"/>
  <c r="AI767" i="111"/>
  <c r="AA767" i="111"/>
  <c r="S767" i="111"/>
  <c r="AP767" i="111"/>
  <c r="AH767" i="111"/>
  <c r="Z767" i="111"/>
  <c r="R767" i="111"/>
  <c r="AO767" i="111"/>
  <c r="AG767" i="111"/>
  <c r="Y767" i="111"/>
  <c r="Q767" i="111"/>
  <c r="AN767" i="111"/>
  <c r="AF767" i="111"/>
  <c r="X767" i="111"/>
  <c r="P767" i="111"/>
  <c r="AM767" i="111"/>
  <c r="AL767" i="111"/>
  <c r="AE767" i="111"/>
  <c r="AD767" i="111"/>
  <c r="W767" i="111"/>
  <c r="V767" i="111"/>
  <c r="O767" i="111"/>
  <c r="B561" i="111"/>
  <c r="L348" i="111"/>
  <c r="D348" i="111"/>
  <c r="J348" i="111"/>
  <c r="F348" i="111"/>
  <c r="M348" i="111"/>
  <c r="E348" i="111"/>
  <c r="BR768" i="111"/>
  <c r="BJ768" i="111"/>
  <c r="BB768" i="111"/>
  <c r="AT768" i="111"/>
  <c r="BQ768" i="111"/>
  <c r="BI768" i="111"/>
  <c r="BA768" i="111"/>
  <c r="AS768" i="111"/>
  <c r="BP768" i="111"/>
  <c r="BH768" i="111"/>
  <c r="AZ768" i="111"/>
  <c r="AR768" i="111"/>
  <c r="BO768" i="111"/>
  <c r="BG768" i="111"/>
  <c r="AY768" i="111"/>
  <c r="BN768" i="111"/>
  <c r="BF768" i="111"/>
  <c r="AX768" i="111"/>
  <c r="BM768" i="111"/>
  <c r="BE768" i="111"/>
  <c r="AW768" i="111"/>
  <c r="I768" i="111"/>
  <c r="BD768" i="111"/>
  <c r="BC768" i="111"/>
  <c r="AV768" i="111"/>
  <c r="AU768" i="111"/>
  <c r="BS768" i="111"/>
  <c r="BL768" i="111"/>
  <c r="BK768" i="111"/>
  <c r="H558" i="111"/>
  <c r="AO345" i="111"/>
  <c r="AG345" i="111"/>
  <c r="Y345" i="111"/>
  <c r="Q345" i="111"/>
  <c r="AN345" i="111"/>
  <c r="AF345" i="111"/>
  <c r="X345" i="111"/>
  <c r="P345" i="111"/>
  <c r="AM345" i="111"/>
  <c r="AE345" i="111"/>
  <c r="W345" i="111"/>
  <c r="O345" i="111"/>
  <c r="AL345" i="111"/>
  <c r="AD345" i="111"/>
  <c r="V345" i="111"/>
  <c r="AK345" i="111"/>
  <c r="AC345" i="111"/>
  <c r="U345" i="111"/>
  <c r="AJ345" i="111"/>
  <c r="AB345" i="111"/>
  <c r="T345" i="111"/>
  <c r="AI345" i="111"/>
  <c r="AA345" i="111"/>
  <c r="S345" i="111"/>
  <c r="AP345" i="111"/>
  <c r="AH345" i="111"/>
  <c r="Z345" i="111"/>
  <c r="R345" i="111"/>
  <c r="G242" i="111"/>
  <c r="C245" i="111"/>
  <c r="H769" i="111"/>
  <c r="AI556" i="111"/>
  <c r="AA556" i="111"/>
  <c r="S556" i="111"/>
  <c r="AP556" i="111"/>
  <c r="AH556" i="111"/>
  <c r="Z556" i="111"/>
  <c r="R556" i="111"/>
  <c r="AO556" i="111"/>
  <c r="AG556" i="111"/>
  <c r="Y556" i="111"/>
  <c r="Q556" i="111"/>
  <c r="AN556" i="111"/>
  <c r="AF556" i="111"/>
  <c r="X556" i="111"/>
  <c r="P556" i="111"/>
  <c r="AM556" i="111"/>
  <c r="AE556" i="111"/>
  <c r="W556" i="111"/>
  <c r="O556" i="111"/>
  <c r="AK556" i="111"/>
  <c r="AC556" i="111"/>
  <c r="U556" i="111"/>
  <c r="AJ556" i="111"/>
  <c r="AB556" i="111"/>
  <c r="T556" i="111"/>
  <c r="V556" i="111"/>
  <c r="AL556" i="111"/>
  <c r="AD556" i="111"/>
  <c r="BN346" i="111"/>
  <c r="BF346" i="111"/>
  <c r="AX346" i="111"/>
  <c r="BM346" i="111"/>
  <c r="BE346" i="111"/>
  <c r="AW346" i="111"/>
  <c r="I346" i="111"/>
  <c r="BL346" i="111"/>
  <c r="BD346" i="111"/>
  <c r="AV346" i="111"/>
  <c r="BS346" i="111"/>
  <c r="BK346" i="111"/>
  <c r="BC346" i="111"/>
  <c r="AU346" i="111"/>
  <c r="BR346" i="111"/>
  <c r="BJ346" i="111"/>
  <c r="BB346" i="111"/>
  <c r="AT346" i="111"/>
  <c r="BQ346" i="111"/>
  <c r="BI346" i="111"/>
  <c r="BA346" i="111"/>
  <c r="AS346" i="111"/>
  <c r="BP346" i="111"/>
  <c r="BH346" i="111"/>
  <c r="AZ346" i="111"/>
  <c r="AR346" i="111"/>
  <c r="BO346" i="111"/>
  <c r="BG346" i="111"/>
  <c r="AY346" i="111"/>
  <c r="B773" i="111"/>
  <c r="L560" i="111"/>
  <c r="D560" i="111"/>
  <c r="J560" i="111"/>
  <c r="F560" i="111"/>
  <c r="M560" i="111"/>
  <c r="E560" i="111"/>
  <c r="G243" i="111"/>
  <c r="C246" i="111"/>
  <c r="N136" i="111" l="1"/>
  <c r="AQ136" i="111" s="1"/>
  <c r="BL136" i="111"/>
  <c r="BD136" i="111"/>
  <c r="AV136" i="111"/>
  <c r="BS136" i="111"/>
  <c r="BK136" i="111"/>
  <c r="BC136" i="111"/>
  <c r="BR136" i="111"/>
  <c r="BJ136" i="111"/>
  <c r="BB136" i="111"/>
  <c r="AT136" i="111"/>
  <c r="BP136" i="111"/>
  <c r="BH136" i="111"/>
  <c r="AZ136" i="111"/>
  <c r="BO136" i="111"/>
  <c r="BG136" i="111"/>
  <c r="AY136" i="111"/>
  <c r="BI136" i="111"/>
  <c r="AR136" i="111"/>
  <c r="BF136" i="111"/>
  <c r="AS136" i="111"/>
  <c r="BE136" i="111"/>
  <c r="BA136" i="111"/>
  <c r="BM136" i="111"/>
  <c r="AX136" i="111"/>
  <c r="I136" i="111"/>
  <c r="BQ136" i="111"/>
  <c r="AW136" i="111"/>
  <c r="BN136" i="111"/>
  <c r="AU136" i="111"/>
  <c r="B350" i="111"/>
  <c r="J137" i="111"/>
  <c r="B138" i="111"/>
  <c r="H137" i="111"/>
  <c r="K137" i="111" s="1"/>
  <c r="K136" i="111" s="1"/>
  <c r="F137" i="111"/>
  <c r="M137" i="111"/>
  <c r="E137" i="111"/>
  <c r="N137" i="111" s="1"/>
  <c r="AQ137" i="111" s="1"/>
  <c r="L137" i="111"/>
  <c r="D137" i="111"/>
  <c r="H348" i="111"/>
  <c r="AL135" i="111"/>
  <c r="AD135" i="111"/>
  <c r="V135" i="111"/>
  <c r="AJ135" i="111"/>
  <c r="AB135" i="111"/>
  <c r="T135" i="111"/>
  <c r="AO135" i="111"/>
  <c r="AG135" i="111"/>
  <c r="Y135" i="111"/>
  <c r="Q135" i="111"/>
  <c r="AM135" i="111"/>
  <c r="Z135" i="111"/>
  <c r="AK135" i="111"/>
  <c r="X135" i="111"/>
  <c r="AN135" i="111"/>
  <c r="AI135" i="111"/>
  <c r="W135" i="111"/>
  <c r="AH135" i="111"/>
  <c r="U135" i="111"/>
  <c r="AF135" i="111"/>
  <c r="S135" i="111"/>
  <c r="AA135" i="111"/>
  <c r="AE135" i="111"/>
  <c r="R135" i="111"/>
  <c r="AP135" i="111"/>
  <c r="AC135" i="111"/>
  <c r="P135" i="111"/>
  <c r="O135" i="111"/>
  <c r="BS769" i="111"/>
  <c r="BK769" i="111"/>
  <c r="BC769" i="111"/>
  <c r="AU769" i="111"/>
  <c r="BR769" i="111"/>
  <c r="BJ769" i="111"/>
  <c r="BB769" i="111"/>
  <c r="AT769" i="111"/>
  <c r="BQ769" i="111"/>
  <c r="BI769" i="111"/>
  <c r="BA769" i="111"/>
  <c r="AS769" i="111"/>
  <c r="BP769" i="111"/>
  <c r="BH769" i="111"/>
  <c r="AZ769" i="111"/>
  <c r="AR769" i="111"/>
  <c r="BO769" i="111"/>
  <c r="BG769" i="111"/>
  <c r="AY769" i="111"/>
  <c r="BN769" i="111"/>
  <c r="BF769" i="111"/>
  <c r="AX769" i="111"/>
  <c r="AV769" i="111"/>
  <c r="I769" i="111"/>
  <c r="BM769" i="111"/>
  <c r="BL769" i="111"/>
  <c r="BE769" i="111"/>
  <c r="BD769" i="111"/>
  <c r="AW769" i="111"/>
  <c r="BM558" i="111"/>
  <c r="BL558" i="111"/>
  <c r="BD558" i="111"/>
  <c r="AV558" i="111"/>
  <c r="BS558" i="111"/>
  <c r="BK558" i="111"/>
  <c r="BC558" i="111"/>
  <c r="AU558" i="111"/>
  <c r="BQ558" i="111"/>
  <c r="BI558" i="111"/>
  <c r="BA558" i="111"/>
  <c r="AS558" i="111"/>
  <c r="BP558" i="111"/>
  <c r="BH558" i="111"/>
  <c r="AZ558" i="111"/>
  <c r="AR558" i="111"/>
  <c r="BR558" i="111"/>
  <c r="AY558" i="111"/>
  <c r="BO558" i="111"/>
  <c r="AX558" i="111"/>
  <c r="BN558" i="111"/>
  <c r="AW558" i="111"/>
  <c r="BJ558" i="111"/>
  <c r="AT558" i="111"/>
  <c r="BG558" i="111"/>
  <c r="BE558" i="111"/>
  <c r="I558" i="111"/>
  <c r="BB558" i="111"/>
  <c r="BF558" i="111"/>
  <c r="AL768" i="111"/>
  <c r="AD768" i="111"/>
  <c r="V768" i="111"/>
  <c r="AK768" i="111"/>
  <c r="AC768" i="111"/>
  <c r="U768" i="111"/>
  <c r="AJ768" i="111"/>
  <c r="AB768" i="111"/>
  <c r="T768" i="111"/>
  <c r="AI768" i="111"/>
  <c r="AA768" i="111"/>
  <c r="S768" i="111"/>
  <c r="AP768" i="111"/>
  <c r="AH768" i="111"/>
  <c r="Z768" i="111"/>
  <c r="R768" i="111"/>
  <c r="AO768" i="111"/>
  <c r="AG768" i="111"/>
  <c r="Y768" i="111"/>
  <c r="Q768" i="111"/>
  <c r="AE768" i="111"/>
  <c r="X768" i="111"/>
  <c r="W768" i="111"/>
  <c r="P768" i="111"/>
  <c r="O768" i="111"/>
  <c r="AN768" i="111"/>
  <c r="AM768" i="111"/>
  <c r="AF768" i="111"/>
  <c r="B562" i="111"/>
  <c r="M349" i="111"/>
  <c r="E349" i="111"/>
  <c r="L349" i="111"/>
  <c r="D349" i="111"/>
  <c r="J349" i="111"/>
  <c r="F349" i="111"/>
  <c r="G245" i="111"/>
  <c r="C248" i="111"/>
  <c r="G246" i="111"/>
  <c r="C249" i="111"/>
  <c r="H559" i="111"/>
  <c r="AP346" i="111"/>
  <c r="AH346" i="111"/>
  <c r="Z346" i="111"/>
  <c r="R346" i="111"/>
  <c r="AO346" i="111"/>
  <c r="AG346" i="111"/>
  <c r="Y346" i="111"/>
  <c r="Q346" i="111"/>
  <c r="AN346" i="111"/>
  <c r="AF346" i="111"/>
  <c r="X346" i="111"/>
  <c r="P346" i="111"/>
  <c r="AM346" i="111"/>
  <c r="AE346" i="111"/>
  <c r="W346" i="111"/>
  <c r="O346" i="111"/>
  <c r="AL346" i="111"/>
  <c r="AD346" i="111"/>
  <c r="V346" i="111"/>
  <c r="AK346" i="111"/>
  <c r="AC346" i="111"/>
  <c r="U346" i="111"/>
  <c r="AJ346" i="111"/>
  <c r="AB346" i="111"/>
  <c r="T346" i="111"/>
  <c r="S346" i="111"/>
  <c r="AI346" i="111"/>
  <c r="AA346" i="111"/>
  <c r="B774" i="111"/>
  <c r="M561" i="111"/>
  <c r="E561" i="111"/>
  <c r="L561" i="111"/>
  <c r="D561" i="111"/>
  <c r="J561" i="111"/>
  <c r="F561" i="111"/>
  <c r="BO347" i="111"/>
  <c r="BG347" i="111"/>
  <c r="AY347" i="111"/>
  <c r="BN347" i="111"/>
  <c r="BF347" i="111"/>
  <c r="AX347" i="111"/>
  <c r="BM347" i="111"/>
  <c r="BE347" i="111"/>
  <c r="AW347" i="111"/>
  <c r="I347" i="111"/>
  <c r="BL347" i="111"/>
  <c r="BD347" i="111"/>
  <c r="AV347" i="111"/>
  <c r="BS347" i="111"/>
  <c r="BK347" i="111"/>
  <c r="BC347" i="111"/>
  <c r="AU347" i="111"/>
  <c r="BR347" i="111"/>
  <c r="BJ347" i="111"/>
  <c r="BB347" i="111"/>
  <c r="AT347" i="111"/>
  <c r="BQ347" i="111"/>
  <c r="BI347" i="111"/>
  <c r="BA347" i="111"/>
  <c r="AS347" i="111"/>
  <c r="BH347" i="111"/>
  <c r="AZ347" i="111"/>
  <c r="AR347" i="111"/>
  <c r="BP347" i="111"/>
  <c r="J773" i="111"/>
  <c r="F773" i="111"/>
  <c r="M773" i="111"/>
  <c r="L773" i="111"/>
  <c r="E773" i="111"/>
  <c r="D773" i="111"/>
  <c r="H770" i="111"/>
  <c r="AJ557" i="111"/>
  <c r="AB557" i="111"/>
  <c r="T557" i="111"/>
  <c r="AI557" i="111"/>
  <c r="AA557" i="111"/>
  <c r="S557" i="111"/>
  <c r="AP557" i="111"/>
  <c r="AH557" i="111"/>
  <c r="Z557" i="111"/>
  <c r="R557" i="111"/>
  <c r="AO557" i="111"/>
  <c r="AG557" i="111"/>
  <c r="Y557" i="111"/>
  <c r="Q557" i="111"/>
  <c r="AN557" i="111"/>
  <c r="AF557" i="111"/>
  <c r="X557" i="111"/>
  <c r="P557" i="111"/>
  <c r="AL557" i="111"/>
  <c r="AD557" i="111"/>
  <c r="V557" i="111"/>
  <c r="AK557" i="111"/>
  <c r="AC557" i="111"/>
  <c r="U557" i="111"/>
  <c r="AM557" i="111"/>
  <c r="AE557" i="111"/>
  <c r="W557" i="111"/>
  <c r="O557" i="111"/>
  <c r="C250" i="111"/>
  <c r="C253" i="111" l="1"/>
  <c r="BP348" i="111"/>
  <c r="BH348" i="111"/>
  <c r="AZ348" i="111"/>
  <c r="AR348" i="111"/>
  <c r="BO348" i="111"/>
  <c r="BG348" i="111"/>
  <c r="AY348" i="111"/>
  <c r="BN348" i="111"/>
  <c r="BF348" i="111"/>
  <c r="AX348" i="111"/>
  <c r="BM348" i="111"/>
  <c r="BE348" i="111"/>
  <c r="AW348" i="111"/>
  <c r="I348" i="111"/>
  <c r="BL348" i="111"/>
  <c r="BD348" i="111"/>
  <c r="AV348" i="111"/>
  <c r="BS348" i="111"/>
  <c r="BK348" i="111"/>
  <c r="BC348" i="111"/>
  <c r="AU348" i="111"/>
  <c r="BR348" i="111"/>
  <c r="BJ348" i="111"/>
  <c r="BB348" i="111"/>
  <c r="AT348" i="111"/>
  <c r="BQ348" i="111"/>
  <c r="BI348" i="111"/>
  <c r="BA348" i="111"/>
  <c r="AS348" i="111"/>
  <c r="BO559" i="111"/>
  <c r="BG559" i="111"/>
  <c r="AY559" i="111"/>
  <c r="BN559" i="111"/>
  <c r="BF559" i="111"/>
  <c r="AX559" i="111"/>
  <c r="BM559" i="111"/>
  <c r="BE559" i="111"/>
  <c r="AW559" i="111"/>
  <c r="I559" i="111"/>
  <c r="BL559" i="111"/>
  <c r="BD559" i="111"/>
  <c r="AV559" i="111"/>
  <c r="BR559" i="111"/>
  <c r="BJ559" i="111"/>
  <c r="BB559" i="111"/>
  <c r="AT559" i="111"/>
  <c r="BQ559" i="111"/>
  <c r="BI559" i="111"/>
  <c r="BA559" i="111"/>
  <c r="AS559" i="111"/>
  <c r="AZ559" i="111"/>
  <c r="AU559" i="111"/>
  <c r="AR559" i="111"/>
  <c r="BS559" i="111"/>
  <c r="BP559" i="111"/>
  <c r="BH559" i="111"/>
  <c r="BC559" i="111"/>
  <c r="BK559" i="111"/>
  <c r="G249" i="111"/>
  <c r="C252" i="111"/>
  <c r="B563" i="111"/>
  <c r="F350" i="111"/>
  <c r="M350" i="111"/>
  <c r="E350" i="111"/>
  <c r="L350" i="111"/>
  <c r="D350" i="111"/>
  <c r="J350" i="111"/>
  <c r="B351" i="111"/>
  <c r="M138" i="111"/>
  <c r="E138" i="111"/>
  <c r="N138" i="111" s="1"/>
  <c r="AQ138" i="111" s="1"/>
  <c r="L138" i="111"/>
  <c r="D138" i="111"/>
  <c r="J138" i="111"/>
  <c r="B139" i="111"/>
  <c r="H138" i="111"/>
  <c r="K138" i="111" s="1"/>
  <c r="F138" i="111"/>
  <c r="H560" i="111"/>
  <c r="AI347" i="111"/>
  <c r="AA347" i="111"/>
  <c r="S347" i="111"/>
  <c r="AP347" i="111"/>
  <c r="AH347" i="111"/>
  <c r="Z347" i="111"/>
  <c r="R347" i="111"/>
  <c r="AO347" i="111"/>
  <c r="AG347" i="111"/>
  <c r="Y347" i="111"/>
  <c r="Q347" i="111"/>
  <c r="AN347" i="111"/>
  <c r="AF347" i="111"/>
  <c r="X347" i="111"/>
  <c r="P347" i="111"/>
  <c r="AM347" i="111"/>
  <c r="AE347" i="111"/>
  <c r="W347" i="111"/>
  <c r="O347" i="111"/>
  <c r="AL347" i="111"/>
  <c r="AD347" i="111"/>
  <c r="V347" i="111"/>
  <c r="AK347" i="111"/>
  <c r="AC347" i="111"/>
  <c r="U347" i="111"/>
  <c r="AJ347" i="111"/>
  <c r="AB347" i="111"/>
  <c r="T347" i="111"/>
  <c r="L774" i="111"/>
  <c r="D774" i="111"/>
  <c r="J774" i="111"/>
  <c r="E774" i="111"/>
  <c r="M774" i="111"/>
  <c r="F774" i="111"/>
  <c r="H771" i="111"/>
  <c r="AN558" i="111"/>
  <c r="AF558" i="111"/>
  <c r="X558" i="111"/>
  <c r="P558" i="111"/>
  <c r="AM558" i="111"/>
  <c r="AE558" i="111"/>
  <c r="W558" i="111"/>
  <c r="O558" i="111"/>
  <c r="AK558" i="111"/>
  <c r="AC558" i="111"/>
  <c r="U558" i="111"/>
  <c r="AJ558" i="111"/>
  <c r="AB558" i="111"/>
  <c r="T558" i="111"/>
  <c r="AI558" i="111"/>
  <c r="S558" i="111"/>
  <c r="AH558" i="111"/>
  <c r="R558" i="111"/>
  <c r="AG558" i="111"/>
  <c r="Q558" i="111"/>
  <c r="AD558" i="111"/>
  <c r="AA558" i="111"/>
  <c r="AO558" i="111"/>
  <c r="Y558" i="111"/>
  <c r="AL558" i="111"/>
  <c r="V558" i="111"/>
  <c r="AP558" i="111"/>
  <c r="Z558" i="111"/>
  <c r="AM769" i="111"/>
  <c r="AE769" i="111"/>
  <c r="W769" i="111"/>
  <c r="O769" i="111"/>
  <c r="AL769" i="111"/>
  <c r="AD769" i="111"/>
  <c r="V769" i="111"/>
  <c r="AK769" i="111"/>
  <c r="AC769" i="111"/>
  <c r="U769" i="111"/>
  <c r="AJ769" i="111"/>
  <c r="AB769" i="111"/>
  <c r="T769" i="111"/>
  <c r="AI769" i="111"/>
  <c r="AA769" i="111"/>
  <c r="S769" i="111"/>
  <c r="AP769" i="111"/>
  <c r="AH769" i="111"/>
  <c r="Z769" i="111"/>
  <c r="R769" i="111"/>
  <c r="Q769" i="111"/>
  <c r="P769" i="111"/>
  <c r="AO769" i="111"/>
  <c r="AN769" i="111"/>
  <c r="AG769" i="111"/>
  <c r="AF769" i="111"/>
  <c r="Y769" i="111"/>
  <c r="X769" i="111"/>
  <c r="BL770" i="111"/>
  <c r="BD770" i="111"/>
  <c r="AV770" i="111"/>
  <c r="BS770" i="111"/>
  <c r="BK770" i="111"/>
  <c r="BC770" i="111"/>
  <c r="AU770" i="111"/>
  <c r="BR770" i="111"/>
  <c r="BJ770" i="111"/>
  <c r="BB770" i="111"/>
  <c r="AT770" i="111"/>
  <c r="BQ770" i="111"/>
  <c r="BI770" i="111"/>
  <c r="BA770" i="111"/>
  <c r="AS770" i="111"/>
  <c r="BP770" i="111"/>
  <c r="BH770" i="111"/>
  <c r="AZ770" i="111"/>
  <c r="AR770" i="111"/>
  <c r="BO770" i="111"/>
  <c r="BG770" i="111"/>
  <c r="AY770" i="111"/>
  <c r="BN770" i="111"/>
  <c r="I770" i="111"/>
  <c r="BM770" i="111"/>
  <c r="BF770" i="111"/>
  <c r="BE770" i="111"/>
  <c r="AX770" i="111"/>
  <c r="AW770" i="111"/>
  <c r="C251" i="111"/>
  <c r="G248" i="111"/>
  <c r="B775" i="111"/>
  <c r="F562" i="111"/>
  <c r="M562" i="111"/>
  <c r="E562" i="111"/>
  <c r="L562" i="111"/>
  <c r="D562" i="111"/>
  <c r="J562" i="111"/>
  <c r="BO137" i="111"/>
  <c r="BG137" i="111"/>
  <c r="BN137" i="111"/>
  <c r="BF137" i="111"/>
  <c r="AX137" i="111"/>
  <c r="BM137" i="111"/>
  <c r="BE137" i="111"/>
  <c r="AW137" i="111"/>
  <c r="I137" i="111"/>
  <c r="BL137" i="111"/>
  <c r="BD137" i="111"/>
  <c r="AV137" i="111"/>
  <c r="BR137" i="111"/>
  <c r="BJ137" i="111"/>
  <c r="BB137" i="111"/>
  <c r="AT137" i="111"/>
  <c r="BQ137" i="111"/>
  <c r="BI137" i="111"/>
  <c r="BA137" i="111"/>
  <c r="AS137" i="111"/>
  <c r="BC137" i="111"/>
  <c r="AZ137" i="111"/>
  <c r="BH137" i="111"/>
  <c r="AY137" i="111"/>
  <c r="AU137" i="111"/>
  <c r="BS137" i="111"/>
  <c r="AR137" i="111"/>
  <c r="BP137" i="111"/>
  <c r="BK137" i="111"/>
  <c r="H349" i="111"/>
  <c r="AN136" i="111"/>
  <c r="AF136" i="111"/>
  <c r="X136" i="111"/>
  <c r="P136" i="111"/>
  <c r="AL136" i="111"/>
  <c r="AD136" i="111"/>
  <c r="V136" i="111"/>
  <c r="AI136" i="111"/>
  <c r="AA136" i="111"/>
  <c r="S136" i="111"/>
  <c r="AG136" i="111"/>
  <c r="T136" i="111"/>
  <c r="AE136" i="111"/>
  <c r="R136" i="111"/>
  <c r="U136" i="111"/>
  <c r="AP136" i="111"/>
  <c r="AC136" i="111"/>
  <c r="Q136" i="111"/>
  <c r="AO136" i="111"/>
  <c r="AB136" i="111"/>
  <c r="O136" i="111"/>
  <c r="AH136" i="111"/>
  <c r="AM136" i="111"/>
  <c r="Z136" i="111"/>
  <c r="AK136" i="111"/>
  <c r="Y136" i="111"/>
  <c r="AJ136" i="111"/>
  <c r="W136" i="111"/>
  <c r="C255" i="111" l="1"/>
  <c r="G252" i="111"/>
  <c r="H350" i="111"/>
  <c r="AP137" i="111"/>
  <c r="AH137" i="111"/>
  <c r="Z137" i="111"/>
  <c r="R137" i="111"/>
  <c r="AO137" i="111"/>
  <c r="AG137" i="111"/>
  <c r="Y137" i="111"/>
  <c r="Q137" i="111"/>
  <c r="AN137" i="111"/>
  <c r="AF137" i="111"/>
  <c r="X137" i="111"/>
  <c r="P137" i="111"/>
  <c r="AL137" i="111"/>
  <c r="AD137" i="111"/>
  <c r="V137" i="111"/>
  <c r="AK137" i="111"/>
  <c r="AC137" i="111"/>
  <c r="U137" i="111"/>
  <c r="AI137" i="111"/>
  <c r="AE137" i="111"/>
  <c r="AB137" i="111"/>
  <c r="AA137" i="111"/>
  <c r="W137" i="111"/>
  <c r="O137" i="111"/>
  <c r="T137" i="111"/>
  <c r="AM137" i="111"/>
  <c r="S137" i="111"/>
  <c r="AJ137" i="111"/>
  <c r="M775" i="111"/>
  <c r="E775" i="111"/>
  <c r="L775" i="111"/>
  <c r="D775" i="111"/>
  <c r="J775" i="111"/>
  <c r="F775" i="111"/>
  <c r="B352" i="111"/>
  <c r="F139" i="111"/>
  <c r="M139" i="111"/>
  <c r="E139" i="111"/>
  <c r="L139" i="111"/>
  <c r="D139" i="111"/>
  <c r="J139" i="111"/>
  <c r="H139" i="111"/>
  <c r="B140" i="111"/>
  <c r="G139" i="111"/>
  <c r="AN770" i="111"/>
  <c r="AF770" i="111"/>
  <c r="X770" i="111"/>
  <c r="P770" i="111"/>
  <c r="AM770" i="111"/>
  <c r="AE770" i="111"/>
  <c r="W770" i="111"/>
  <c r="O770" i="111"/>
  <c r="AL770" i="111"/>
  <c r="AD770" i="111"/>
  <c r="V770" i="111"/>
  <c r="AK770" i="111"/>
  <c r="AC770" i="111"/>
  <c r="U770" i="111"/>
  <c r="AJ770" i="111"/>
  <c r="AB770" i="111"/>
  <c r="T770" i="111"/>
  <c r="AI770" i="111"/>
  <c r="AA770" i="111"/>
  <c r="S770" i="111"/>
  <c r="AO770" i="111"/>
  <c r="AH770" i="111"/>
  <c r="AG770" i="111"/>
  <c r="Z770" i="111"/>
  <c r="Y770" i="111"/>
  <c r="R770" i="111"/>
  <c r="Q770" i="111"/>
  <c r="AP770" i="111"/>
  <c r="BM771" i="111"/>
  <c r="BE771" i="111"/>
  <c r="AW771" i="111"/>
  <c r="I771" i="111"/>
  <c r="BL771" i="111"/>
  <c r="BD771" i="111"/>
  <c r="AV771" i="111"/>
  <c r="BS771" i="111"/>
  <c r="BK771" i="111"/>
  <c r="BC771" i="111"/>
  <c r="AU771" i="111"/>
  <c r="BR771" i="111"/>
  <c r="BJ771" i="111"/>
  <c r="BB771" i="111"/>
  <c r="AT771" i="111"/>
  <c r="BQ771" i="111"/>
  <c r="BI771" i="111"/>
  <c r="BA771" i="111"/>
  <c r="AS771" i="111"/>
  <c r="BP771" i="111"/>
  <c r="BH771" i="111"/>
  <c r="AZ771" i="111"/>
  <c r="AR771" i="111"/>
  <c r="BG771" i="111"/>
  <c r="BF771" i="111"/>
  <c r="AY771" i="111"/>
  <c r="AX771" i="111"/>
  <c r="BO771" i="111"/>
  <c r="BN771" i="111"/>
  <c r="B564" i="111"/>
  <c r="F351" i="111"/>
  <c r="M351" i="111"/>
  <c r="E351" i="111"/>
  <c r="L351" i="111"/>
  <c r="D351" i="111"/>
  <c r="J351" i="111"/>
  <c r="BQ349" i="111"/>
  <c r="BI349" i="111"/>
  <c r="BA349" i="111"/>
  <c r="AS349" i="111"/>
  <c r="BP349" i="111"/>
  <c r="BH349" i="111"/>
  <c r="AZ349" i="111"/>
  <c r="AR349" i="111"/>
  <c r="BO349" i="111"/>
  <c r="BG349" i="111"/>
  <c r="AY349" i="111"/>
  <c r="BN349" i="111"/>
  <c r="BF349" i="111"/>
  <c r="AX349" i="111"/>
  <c r="BM349" i="111"/>
  <c r="BE349" i="111"/>
  <c r="AW349" i="111"/>
  <c r="I349" i="111"/>
  <c r="BL349" i="111"/>
  <c r="BD349" i="111"/>
  <c r="AV349" i="111"/>
  <c r="BS349" i="111"/>
  <c r="BK349" i="111"/>
  <c r="BC349" i="111"/>
  <c r="AU349" i="111"/>
  <c r="BR349" i="111"/>
  <c r="BJ349" i="111"/>
  <c r="BB349" i="111"/>
  <c r="AT349" i="111"/>
  <c r="G251" i="111"/>
  <c r="C254" i="111"/>
  <c r="BQ138" i="111"/>
  <c r="BI138" i="111"/>
  <c r="BA138" i="111"/>
  <c r="AS138" i="111"/>
  <c r="BP138" i="111"/>
  <c r="BH138" i="111"/>
  <c r="AZ138" i="111"/>
  <c r="AR138" i="111"/>
  <c r="BO138" i="111"/>
  <c r="BG138" i="111"/>
  <c r="AY138" i="111"/>
  <c r="BN138" i="111"/>
  <c r="BF138" i="111"/>
  <c r="AX138" i="111"/>
  <c r="BL138" i="111"/>
  <c r="BD138" i="111"/>
  <c r="AV138" i="111"/>
  <c r="BS138" i="111"/>
  <c r="BK138" i="111"/>
  <c r="BC138" i="111"/>
  <c r="AU138" i="111"/>
  <c r="AT138" i="111"/>
  <c r="BR138" i="111"/>
  <c r="I138" i="111"/>
  <c r="BM138" i="111"/>
  <c r="BJ138" i="111"/>
  <c r="AW138" i="111"/>
  <c r="BE138" i="111"/>
  <c r="BB138" i="111"/>
  <c r="H772" i="111"/>
  <c r="AI559" i="111"/>
  <c r="AA559" i="111"/>
  <c r="S559" i="111"/>
  <c r="AP559" i="111"/>
  <c r="AH559" i="111"/>
  <c r="Z559" i="111"/>
  <c r="R559" i="111"/>
  <c r="AO559" i="111"/>
  <c r="AG559" i="111"/>
  <c r="Y559" i="111"/>
  <c r="Q559" i="111"/>
  <c r="AN559" i="111"/>
  <c r="AF559" i="111"/>
  <c r="X559" i="111"/>
  <c r="P559" i="111"/>
  <c r="AL559" i="111"/>
  <c r="AD559" i="111"/>
  <c r="V559" i="111"/>
  <c r="AK559" i="111"/>
  <c r="AC559" i="111"/>
  <c r="U559" i="111"/>
  <c r="W559" i="111"/>
  <c r="T559" i="111"/>
  <c r="O559" i="111"/>
  <c r="AM559" i="111"/>
  <c r="AE559" i="111"/>
  <c r="AB559" i="111"/>
  <c r="AJ559" i="111"/>
  <c r="C256" i="111"/>
  <c r="BP560" i="111"/>
  <c r="BH560" i="111"/>
  <c r="AZ560" i="111"/>
  <c r="AR560" i="111"/>
  <c r="BO560" i="111"/>
  <c r="BG560" i="111"/>
  <c r="AY560" i="111"/>
  <c r="BN560" i="111"/>
  <c r="BF560" i="111"/>
  <c r="AX560" i="111"/>
  <c r="BM560" i="111"/>
  <c r="BE560" i="111"/>
  <c r="AW560" i="111"/>
  <c r="I560" i="111"/>
  <c r="BS560" i="111"/>
  <c r="BK560" i="111"/>
  <c r="BC560" i="111"/>
  <c r="AU560" i="111"/>
  <c r="BR560" i="111"/>
  <c r="BJ560" i="111"/>
  <c r="BB560" i="111"/>
  <c r="AT560" i="111"/>
  <c r="BQ560" i="111"/>
  <c r="BL560" i="111"/>
  <c r="BI560" i="111"/>
  <c r="BD560" i="111"/>
  <c r="AV560" i="111"/>
  <c r="AS560" i="111"/>
  <c r="BA560" i="111"/>
  <c r="B776" i="111"/>
  <c r="F563" i="111"/>
  <c r="M563" i="111"/>
  <c r="E563" i="111"/>
  <c r="L563" i="111"/>
  <c r="D563" i="111"/>
  <c r="J563" i="111"/>
  <c r="H561" i="111"/>
  <c r="AJ348" i="111"/>
  <c r="AB348" i="111"/>
  <c r="T348" i="111"/>
  <c r="AI348" i="111"/>
  <c r="AA348" i="111"/>
  <c r="S348" i="111"/>
  <c r="AP348" i="111"/>
  <c r="AH348" i="111"/>
  <c r="Z348" i="111"/>
  <c r="R348" i="111"/>
  <c r="AO348" i="111"/>
  <c r="AG348" i="111"/>
  <c r="Y348" i="111"/>
  <c r="Q348" i="111"/>
  <c r="AN348" i="111"/>
  <c r="AF348" i="111"/>
  <c r="X348" i="111"/>
  <c r="P348" i="111"/>
  <c r="AM348" i="111"/>
  <c r="AE348" i="111"/>
  <c r="W348" i="111"/>
  <c r="O348" i="111"/>
  <c r="AL348" i="111"/>
  <c r="AD348" i="111"/>
  <c r="V348" i="111"/>
  <c r="AK348" i="111"/>
  <c r="AC348" i="111"/>
  <c r="U348" i="111"/>
  <c r="N139" i="111" l="1"/>
  <c r="AQ139" i="111" s="1"/>
  <c r="F776" i="111"/>
  <c r="M776" i="111"/>
  <c r="E776" i="111"/>
  <c r="L776" i="111"/>
  <c r="D776" i="111"/>
  <c r="J776" i="111"/>
  <c r="H773" i="111"/>
  <c r="AJ560" i="111"/>
  <c r="AB560" i="111"/>
  <c r="T560" i="111"/>
  <c r="AI560" i="111"/>
  <c r="AA560" i="111"/>
  <c r="S560" i="111"/>
  <c r="AP560" i="111"/>
  <c r="AH560" i="111"/>
  <c r="Z560" i="111"/>
  <c r="R560" i="111"/>
  <c r="AO560" i="111"/>
  <c r="AG560" i="111"/>
  <c r="Y560" i="111"/>
  <c r="Q560" i="111"/>
  <c r="AM560" i="111"/>
  <c r="AE560" i="111"/>
  <c r="W560" i="111"/>
  <c r="O560" i="111"/>
  <c r="AL560" i="111"/>
  <c r="AD560" i="111"/>
  <c r="V560" i="111"/>
  <c r="AN560" i="111"/>
  <c r="AK560" i="111"/>
  <c r="AF560" i="111"/>
  <c r="AC560" i="111"/>
  <c r="U560" i="111"/>
  <c r="P560" i="111"/>
  <c r="X560" i="111"/>
  <c r="B353" i="111"/>
  <c r="B141" i="111"/>
  <c r="H140" i="111"/>
  <c r="K140" i="111" s="1"/>
  <c r="K139" i="111" s="1"/>
  <c r="F140" i="111"/>
  <c r="M140" i="111"/>
  <c r="E140" i="111"/>
  <c r="N140" i="111" s="1"/>
  <c r="AQ140" i="111" s="1"/>
  <c r="L140" i="111"/>
  <c r="D140" i="111"/>
  <c r="J140" i="111"/>
  <c r="B565" i="111"/>
  <c r="F352" i="111"/>
  <c r="M352" i="111"/>
  <c r="E352" i="111"/>
  <c r="L352" i="111"/>
  <c r="D352" i="111"/>
  <c r="J352" i="111"/>
  <c r="C259" i="111"/>
  <c r="H562" i="111"/>
  <c r="AK349" i="111"/>
  <c r="AC349" i="111"/>
  <c r="U349" i="111"/>
  <c r="AJ349" i="111"/>
  <c r="AB349" i="111"/>
  <c r="T349" i="111"/>
  <c r="AI349" i="111"/>
  <c r="AA349" i="111"/>
  <c r="S349" i="111"/>
  <c r="AP349" i="111"/>
  <c r="AH349" i="111"/>
  <c r="Z349" i="111"/>
  <c r="R349" i="111"/>
  <c r="AO349" i="111"/>
  <c r="AG349" i="111"/>
  <c r="Y349" i="111"/>
  <c r="Q349" i="111"/>
  <c r="AN349" i="111"/>
  <c r="AF349" i="111"/>
  <c r="X349" i="111"/>
  <c r="P349" i="111"/>
  <c r="AM349" i="111"/>
  <c r="AE349" i="111"/>
  <c r="W349" i="111"/>
  <c r="O349" i="111"/>
  <c r="V349" i="111"/>
  <c r="AL349" i="111"/>
  <c r="AD349" i="111"/>
  <c r="B777" i="111"/>
  <c r="F564" i="111"/>
  <c r="M564" i="111"/>
  <c r="E564" i="111"/>
  <c r="L564" i="111"/>
  <c r="D564" i="111"/>
  <c r="J564" i="111"/>
  <c r="BR350" i="111"/>
  <c r="BJ350" i="111"/>
  <c r="BB350" i="111"/>
  <c r="AT350" i="111"/>
  <c r="BQ350" i="111"/>
  <c r="BI350" i="111"/>
  <c r="BA350" i="111"/>
  <c r="AS350" i="111"/>
  <c r="BP350" i="111"/>
  <c r="BH350" i="111"/>
  <c r="AZ350" i="111"/>
  <c r="AR350" i="111"/>
  <c r="BO350" i="111"/>
  <c r="BG350" i="111"/>
  <c r="AY350" i="111"/>
  <c r="BN350" i="111"/>
  <c r="BF350" i="111"/>
  <c r="AX350" i="111"/>
  <c r="BM350" i="111"/>
  <c r="BE350" i="111"/>
  <c r="AW350" i="111"/>
  <c r="I350" i="111"/>
  <c r="BL350" i="111"/>
  <c r="BD350" i="111"/>
  <c r="AV350" i="111"/>
  <c r="BC350" i="111"/>
  <c r="AU350" i="111"/>
  <c r="BS350" i="111"/>
  <c r="BK350" i="111"/>
  <c r="BQ561" i="111"/>
  <c r="BI561" i="111"/>
  <c r="BA561" i="111"/>
  <c r="AS561" i="111"/>
  <c r="BP561" i="111"/>
  <c r="BH561" i="111"/>
  <c r="AZ561" i="111"/>
  <c r="AR561" i="111"/>
  <c r="BO561" i="111"/>
  <c r="BG561" i="111"/>
  <c r="AY561" i="111"/>
  <c r="BN561" i="111"/>
  <c r="BF561" i="111"/>
  <c r="AX561" i="111"/>
  <c r="BL561" i="111"/>
  <c r="BD561" i="111"/>
  <c r="AV561" i="111"/>
  <c r="BS561" i="111"/>
  <c r="BK561" i="111"/>
  <c r="BC561" i="111"/>
  <c r="AU561" i="111"/>
  <c r="BJ561" i="111"/>
  <c r="BE561" i="111"/>
  <c r="BB561" i="111"/>
  <c r="AW561" i="111"/>
  <c r="AT561" i="111"/>
  <c r="BR561" i="111"/>
  <c r="I561" i="111"/>
  <c r="BM561" i="111"/>
  <c r="BS139" i="111"/>
  <c r="BK139" i="111"/>
  <c r="BC139" i="111"/>
  <c r="AU139" i="111"/>
  <c r="BR139" i="111"/>
  <c r="BJ139" i="111"/>
  <c r="BB139" i="111"/>
  <c r="AT139" i="111"/>
  <c r="BQ139" i="111"/>
  <c r="BI139" i="111"/>
  <c r="BA139" i="111"/>
  <c r="AS139" i="111"/>
  <c r="BP139" i="111"/>
  <c r="BH139" i="111"/>
  <c r="AZ139" i="111"/>
  <c r="AR139" i="111"/>
  <c r="BO139" i="111"/>
  <c r="BG139" i="111"/>
  <c r="AY139" i="111"/>
  <c r="BN139" i="111"/>
  <c r="BF139" i="111"/>
  <c r="AX139" i="111"/>
  <c r="BM139" i="111"/>
  <c r="BE139" i="111"/>
  <c r="AW139" i="111"/>
  <c r="I139" i="111"/>
  <c r="BL139" i="111"/>
  <c r="BD139" i="111"/>
  <c r="AV139" i="111"/>
  <c r="H351" i="111"/>
  <c r="AK138" i="111"/>
  <c r="AC138" i="111"/>
  <c r="U138" i="111"/>
  <c r="AJ138" i="111"/>
  <c r="AB138" i="111"/>
  <c r="T138" i="111"/>
  <c r="AI138" i="111"/>
  <c r="AA138" i="111"/>
  <c r="S138" i="111"/>
  <c r="AP138" i="111"/>
  <c r="AH138" i="111"/>
  <c r="Z138" i="111"/>
  <c r="R138" i="111"/>
  <c r="AN138" i="111"/>
  <c r="AF138" i="111"/>
  <c r="X138" i="111"/>
  <c r="P138" i="111"/>
  <c r="AM138" i="111"/>
  <c r="AE138" i="111"/>
  <c r="W138" i="111"/>
  <c r="O138" i="111"/>
  <c r="Q138" i="111"/>
  <c r="AO138" i="111"/>
  <c r="AL138" i="111"/>
  <c r="V138" i="111"/>
  <c r="AG138" i="111"/>
  <c r="AD138" i="111"/>
  <c r="Y138" i="111"/>
  <c r="G254" i="111"/>
  <c r="C257" i="111"/>
  <c r="AO771" i="111"/>
  <c r="AG771" i="111"/>
  <c r="Y771" i="111"/>
  <c r="Q771" i="111"/>
  <c r="AN771" i="111"/>
  <c r="AF771" i="111"/>
  <c r="X771" i="111"/>
  <c r="P771" i="111"/>
  <c r="AM771" i="111"/>
  <c r="AE771" i="111"/>
  <c r="W771" i="111"/>
  <c r="O771" i="111"/>
  <c r="AL771" i="111"/>
  <c r="AD771" i="111"/>
  <c r="V771" i="111"/>
  <c r="AK771" i="111"/>
  <c r="AC771" i="111"/>
  <c r="U771" i="111"/>
  <c r="AJ771" i="111"/>
  <c r="AB771" i="111"/>
  <c r="T771" i="111"/>
  <c r="AA771" i="111"/>
  <c r="Z771" i="111"/>
  <c r="S771" i="111"/>
  <c r="R771" i="111"/>
  <c r="AP771" i="111"/>
  <c r="AI771" i="111"/>
  <c r="AH771" i="111"/>
  <c r="BN772" i="111"/>
  <c r="BF772" i="111"/>
  <c r="AX772" i="111"/>
  <c r="BM772" i="111"/>
  <c r="BE772" i="111"/>
  <c r="AW772" i="111"/>
  <c r="I772" i="111"/>
  <c r="BL772" i="111"/>
  <c r="BD772" i="111"/>
  <c r="AV772" i="111"/>
  <c r="BS772" i="111"/>
  <c r="BK772" i="111"/>
  <c r="BC772" i="111"/>
  <c r="AU772" i="111"/>
  <c r="BR772" i="111"/>
  <c r="BJ772" i="111"/>
  <c r="BB772" i="111"/>
  <c r="AT772" i="111"/>
  <c r="BQ772" i="111"/>
  <c r="BI772" i="111"/>
  <c r="BA772" i="111"/>
  <c r="AS772" i="111"/>
  <c r="AZ772" i="111"/>
  <c r="AY772" i="111"/>
  <c r="AR772" i="111"/>
  <c r="BP772" i="111"/>
  <c r="BO772" i="111"/>
  <c r="BH772" i="111"/>
  <c r="BG772" i="111"/>
  <c r="G255" i="111"/>
  <c r="C258" i="111"/>
  <c r="H352" i="111" l="1"/>
  <c r="AM139" i="111"/>
  <c r="AE139" i="111"/>
  <c r="W139" i="111"/>
  <c r="O139" i="111"/>
  <c r="AL139" i="111"/>
  <c r="AD139" i="111"/>
  <c r="V139" i="111"/>
  <c r="AK139" i="111"/>
  <c r="AC139" i="111"/>
  <c r="U139" i="111"/>
  <c r="AJ139" i="111"/>
  <c r="AB139" i="111"/>
  <c r="T139" i="111"/>
  <c r="AP139" i="111"/>
  <c r="AH139" i="111"/>
  <c r="Z139" i="111"/>
  <c r="R139" i="111"/>
  <c r="AO139" i="111"/>
  <c r="AG139" i="111"/>
  <c r="Y139" i="111"/>
  <c r="Q139" i="111"/>
  <c r="AN139" i="111"/>
  <c r="AI139" i="111"/>
  <c r="AF139" i="111"/>
  <c r="AA139" i="111"/>
  <c r="X139" i="111"/>
  <c r="S139" i="111"/>
  <c r="P139" i="111"/>
  <c r="BM140" i="111"/>
  <c r="BE140" i="111"/>
  <c r="AW140" i="111"/>
  <c r="I140" i="111"/>
  <c r="BL140" i="111"/>
  <c r="BD140" i="111"/>
  <c r="AV140" i="111"/>
  <c r="BS140" i="111"/>
  <c r="BK140" i="111"/>
  <c r="BC140" i="111"/>
  <c r="AU140" i="111"/>
  <c r="BR140" i="111"/>
  <c r="BJ140" i="111"/>
  <c r="BB140" i="111"/>
  <c r="AT140" i="111"/>
  <c r="BQ140" i="111"/>
  <c r="BI140" i="111"/>
  <c r="BA140" i="111"/>
  <c r="AS140" i="111"/>
  <c r="BP140" i="111"/>
  <c r="BH140" i="111"/>
  <c r="AZ140" i="111"/>
  <c r="AR140" i="111"/>
  <c r="BO140" i="111"/>
  <c r="BG140" i="111"/>
  <c r="AY140" i="111"/>
  <c r="BN140" i="111"/>
  <c r="BF140" i="111"/>
  <c r="AX140" i="111"/>
  <c r="BR562" i="111"/>
  <c r="BJ562" i="111"/>
  <c r="BB562" i="111"/>
  <c r="AT562" i="111"/>
  <c r="BQ562" i="111"/>
  <c r="BI562" i="111"/>
  <c r="BA562" i="111"/>
  <c r="AS562" i="111"/>
  <c r="BP562" i="111"/>
  <c r="BH562" i="111"/>
  <c r="AZ562" i="111"/>
  <c r="AR562" i="111"/>
  <c r="BO562" i="111"/>
  <c r="BG562" i="111"/>
  <c r="AY562" i="111"/>
  <c r="BN562" i="111"/>
  <c r="BF562" i="111"/>
  <c r="AX562" i="111"/>
  <c r="BM562" i="111"/>
  <c r="BE562" i="111"/>
  <c r="AW562" i="111"/>
  <c r="I562" i="111"/>
  <c r="BL562" i="111"/>
  <c r="BD562" i="111"/>
  <c r="AV562" i="111"/>
  <c r="BS562" i="111"/>
  <c r="BC562" i="111"/>
  <c r="AU562" i="111"/>
  <c r="BK562" i="111"/>
  <c r="AP772" i="111"/>
  <c r="AH772" i="111"/>
  <c r="Z772" i="111"/>
  <c r="R772" i="111"/>
  <c r="AO772" i="111"/>
  <c r="AG772" i="111"/>
  <c r="Y772" i="111"/>
  <c r="Q772" i="111"/>
  <c r="AN772" i="111"/>
  <c r="AF772" i="111"/>
  <c r="X772" i="111"/>
  <c r="P772" i="111"/>
  <c r="AM772" i="111"/>
  <c r="AE772" i="111"/>
  <c r="W772" i="111"/>
  <c r="O772" i="111"/>
  <c r="AL772" i="111"/>
  <c r="AD772" i="111"/>
  <c r="V772" i="111"/>
  <c r="AK772" i="111"/>
  <c r="AC772" i="111"/>
  <c r="U772" i="111"/>
  <c r="T772" i="111"/>
  <c r="S772" i="111"/>
  <c r="AJ772" i="111"/>
  <c r="AI772" i="111"/>
  <c r="AB772" i="111"/>
  <c r="AA772" i="111"/>
  <c r="B778" i="111"/>
  <c r="F565" i="111"/>
  <c r="M565" i="111"/>
  <c r="E565" i="111"/>
  <c r="L565" i="111"/>
  <c r="D565" i="111"/>
  <c r="J565" i="111"/>
  <c r="B354" i="111"/>
  <c r="J141" i="111"/>
  <c r="B142" i="111"/>
  <c r="H141" i="111"/>
  <c r="K141" i="111" s="1"/>
  <c r="F141" i="111"/>
  <c r="M141" i="111"/>
  <c r="E141" i="111"/>
  <c r="N141" i="111" s="1"/>
  <c r="AQ141" i="111" s="1"/>
  <c r="L141" i="111"/>
  <c r="D141" i="111"/>
  <c r="G257" i="111"/>
  <c r="C260" i="111"/>
  <c r="H563" i="111"/>
  <c r="AL350" i="111"/>
  <c r="AD350" i="111"/>
  <c r="V350" i="111"/>
  <c r="AK350" i="111"/>
  <c r="AC350" i="111"/>
  <c r="U350" i="111"/>
  <c r="AJ350" i="111"/>
  <c r="AB350" i="111"/>
  <c r="T350" i="111"/>
  <c r="AI350" i="111"/>
  <c r="AA350" i="111"/>
  <c r="S350" i="111"/>
  <c r="AP350" i="111"/>
  <c r="AH350" i="111"/>
  <c r="Z350" i="111"/>
  <c r="R350" i="111"/>
  <c r="AO350" i="111"/>
  <c r="AG350" i="111"/>
  <c r="Y350" i="111"/>
  <c r="Q350" i="111"/>
  <c r="AN350" i="111"/>
  <c r="AF350" i="111"/>
  <c r="X350" i="111"/>
  <c r="P350" i="111"/>
  <c r="AM350" i="111"/>
  <c r="AE350" i="111"/>
  <c r="W350" i="111"/>
  <c r="O350" i="111"/>
  <c r="F777" i="111"/>
  <c r="M777" i="111"/>
  <c r="E777" i="111"/>
  <c r="L777" i="111"/>
  <c r="D777" i="111"/>
  <c r="J777" i="111"/>
  <c r="C262" i="111"/>
  <c r="B566" i="111"/>
  <c r="F353" i="111"/>
  <c r="M353" i="111"/>
  <c r="E353" i="111"/>
  <c r="L353" i="111"/>
  <c r="D353" i="111"/>
  <c r="J353" i="111"/>
  <c r="G258" i="111"/>
  <c r="C261" i="111"/>
  <c r="H774" i="111"/>
  <c r="AK561" i="111"/>
  <c r="AC561" i="111"/>
  <c r="U561" i="111"/>
  <c r="AJ561" i="111"/>
  <c r="AB561" i="111"/>
  <c r="T561" i="111"/>
  <c r="AI561" i="111"/>
  <c r="AA561" i="111"/>
  <c r="S561" i="111"/>
  <c r="AP561" i="111"/>
  <c r="AH561" i="111"/>
  <c r="Z561" i="111"/>
  <c r="R561" i="111"/>
  <c r="AN561" i="111"/>
  <c r="AF561" i="111"/>
  <c r="X561" i="111"/>
  <c r="P561" i="111"/>
  <c r="AM561" i="111"/>
  <c r="AE561" i="111"/>
  <c r="W561" i="111"/>
  <c r="O561" i="111"/>
  <c r="AG561" i="111"/>
  <c r="AD561" i="111"/>
  <c r="Y561" i="111"/>
  <c r="V561" i="111"/>
  <c r="Q561" i="111"/>
  <c r="AO561" i="111"/>
  <c r="AL561" i="111"/>
  <c r="BS351" i="111"/>
  <c r="BK351" i="111"/>
  <c r="BC351" i="111"/>
  <c r="AU351" i="111"/>
  <c r="BR351" i="111"/>
  <c r="BJ351" i="111"/>
  <c r="BB351" i="111"/>
  <c r="AT351" i="111"/>
  <c r="BQ351" i="111"/>
  <c r="BI351" i="111"/>
  <c r="BA351" i="111"/>
  <c r="AS351" i="111"/>
  <c r="BP351" i="111"/>
  <c r="BH351" i="111"/>
  <c r="AZ351" i="111"/>
  <c r="AR351" i="111"/>
  <c r="BO351" i="111"/>
  <c r="BG351" i="111"/>
  <c r="AY351" i="111"/>
  <c r="BN351" i="111"/>
  <c r="BF351" i="111"/>
  <c r="AX351" i="111"/>
  <c r="BM351" i="111"/>
  <c r="BE351" i="111"/>
  <c r="AW351" i="111"/>
  <c r="I351" i="111"/>
  <c r="BL351" i="111"/>
  <c r="BD351" i="111"/>
  <c r="AV351" i="111"/>
  <c r="BO773" i="111"/>
  <c r="BG773" i="111"/>
  <c r="AY773" i="111"/>
  <c r="BN773" i="111"/>
  <c r="BF773" i="111"/>
  <c r="AX773" i="111"/>
  <c r="BM773" i="111"/>
  <c r="BE773" i="111"/>
  <c r="AW773" i="111"/>
  <c r="I773" i="111"/>
  <c r="BL773" i="111"/>
  <c r="BD773" i="111"/>
  <c r="AV773" i="111"/>
  <c r="BS773" i="111"/>
  <c r="BK773" i="111"/>
  <c r="BC773" i="111"/>
  <c r="AU773" i="111"/>
  <c r="BR773" i="111"/>
  <c r="BJ773" i="111"/>
  <c r="BB773" i="111"/>
  <c r="AT773" i="111"/>
  <c r="AR773" i="111"/>
  <c r="BQ773" i="111"/>
  <c r="BP773" i="111"/>
  <c r="BI773" i="111"/>
  <c r="BH773" i="111"/>
  <c r="BA773" i="111"/>
  <c r="AZ773" i="111"/>
  <c r="AS773" i="111"/>
  <c r="G261" i="111" l="1"/>
  <c r="C264" i="111"/>
  <c r="B779" i="111"/>
  <c r="J566" i="111"/>
  <c r="F566" i="111"/>
  <c r="M566" i="111"/>
  <c r="E566" i="111"/>
  <c r="L566" i="111"/>
  <c r="D566" i="111"/>
  <c r="H564" i="111"/>
  <c r="AM351" i="111"/>
  <c r="AE351" i="111"/>
  <c r="W351" i="111"/>
  <c r="O351" i="111"/>
  <c r="AL351" i="111"/>
  <c r="AD351" i="111"/>
  <c r="V351" i="111"/>
  <c r="AK351" i="111"/>
  <c r="AC351" i="111"/>
  <c r="U351" i="111"/>
  <c r="AJ351" i="111"/>
  <c r="AB351" i="111"/>
  <c r="T351" i="111"/>
  <c r="AI351" i="111"/>
  <c r="AA351" i="111"/>
  <c r="S351" i="111"/>
  <c r="AP351" i="111"/>
  <c r="AH351" i="111"/>
  <c r="Z351" i="111"/>
  <c r="R351" i="111"/>
  <c r="AO351" i="111"/>
  <c r="AG351" i="111"/>
  <c r="Y351" i="111"/>
  <c r="Q351" i="111"/>
  <c r="AN351" i="111"/>
  <c r="AF351" i="111"/>
  <c r="X351" i="111"/>
  <c r="P351" i="111"/>
  <c r="C263" i="111"/>
  <c r="G260" i="111"/>
  <c r="B355" i="111"/>
  <c r="M142" i="111"/>
  <c r="E142" i="111"/>
  <c r="L142" i="111"/>
  <c r="D142" i="111"/>
  <c r="J142" i="111"/>
  <c r="B143" i="111"/>
  <c r="H142" i="111"/>
  <c r="F142" i="111"/>
  <c r="G142" i="111"/>
  <c r="C265" i="111"/>
  <c r="J778" i="111"/>
  <c r="F778" i="111"/>
  <c r="M778" i="111"/>
  <c r="E778" i="111"/>
  <c r="L778" i="111"/>
  <c r="D778" i="111"/>
  <c r="B567" i="111"/>
  <c r="J354" i="111"/>
  <c r="F354" i="111"/>
  <c r="M354" i="111"/>
  <c r="E354" i="111"/>
  <c r="L354" i="111"/>
  <c r="D354" i="111"/>
  <c r="H775" i="111"/>
  <c r="AL562" i="111"/>
  <c r="AD562" i="111"/>
  <c r="V562" i="111"/>
  <c r="AK562" i="111"/>
  <c r="AC562" i="111"/>
  <c r="U562" i="111"/>
  <c r="AJ562" i="111"/>
  <c r="AB562" i="111"/>
  <c r="T562" i="111"/>
  <c r="AI562" i="111"/>
  <c r="AA562" i="111"/>
  <c r="S562" i="111"/>
  <c r="AP562" i="111"/>
  <c r="AH562" i="111"/>
  <c r="Z562" i="111"/>
  <c r="R562" i="111"/>
  <c r="AO562" i="111"/>
  <c r="AG562" i="111"/>
  <c r="Y562" i="111"/>
  <c r="Q562" i="111"/>
  <c r="AN562" i="111"/>
  <c r="AF562" i="111"/>
  <c r="X562" i="111"/>
  <c r="P562" i="111"/>
  <c r="AM562" i="111"/>
  <c r="AE562" i="111"/>
  <c r="W562" i="111"/>
  <c r="O562" i="111"/>
  <c r="AI773" i="111"/>
  <c r="AA773" i="111"/>
  <c r="S773" i="111"/>
  <c r="AP773" i="111"/>
  <c r="AH773" i="111"/>
  <c r="Z773" i="111"/>
  <c r="R773" i="111"/>
  <c r="AO773" i="111"/>
  <c r="AG773" i="111"/>
  <c r="Y773" i="111"/>
  <c r="Q773" i="111"/>
  <c r="AN773" i="111"/>
  <c r="AF773" i="111"/>
  <c r="X773" i="111"/>
  <c r="P773" i="111"/>
  <c r="AM773" i="111"/>
  <c r="AE773" i="111"/>
  <c r="W773" i="111"/>
  <c r="O773" i="111"/>
  <c r="AL773" i="111"/>
  <c r="AD773" i="111"/>
  <c r="V773" i="111"/>
  <c r="AK773" i="111"/>
  <c r="AJ773" i="111"/>
  <c r="AC773" i="111"/>
  <c r="AB773" i="111"/>
  <c r="U773" i="111"/>
  <c r="T773" i="111"/>
  <c r="BP774" i="111"/>
  <c r="BH774" i="111"/>
  <c r="AZ774" i="111"/>
  <c r="AR774" i="111"/>
  <c r="BO774" i="111"/>
  <c r="BG774" i="111"/>
  <c r="AY774" i="111"/>
  <c r="BN774" i="111"/>
  <c r="BF774" i="111"/>
  <c r="AX774" i="111"/>
  <c r="BM774" i="111"/>
  <c r="BE774" i="111"/>
  <c r="AW774" i="111"/>
  <c r="I774" i="111"/>
  <c r="BL774" i="111"/>
  <c r="BD774" i="111"/>
  <c r="AV774" i="111"/>
  <c r="BS774" i="111"/>
  <c r="BK774" i="111"/>
  <c r="BC774" i="111"/>
  <c r="AU774" i="111"/>
  <c r="BJ774" i="111"/>
  <c r="BI774" i="111"/>
  <c r="BB774" i="111"/>
  <c r="BA774" i="111"/>
  <c r="AT774" i="111"/>
  <c r="AS774" i="111"/>
  <c r="BR774" i="111"/>
  <c r="BQ774" i="111"/>
  <c r="BS563" i="111"/>
  <c r="BK563" i="111"/>
  <c r="BC563" i="111"/>
  <c r="AU563" i="111"/>
  <c r="BR563" i="111"/>
  <c r="BJ563" i="111"/>
  <c r="BB563" i="111"/>
  <c r="AT563" i="111"/>
  <c r="BQ563" i="111"/>
  <c r="BI563" i="111"/>
  <c r="BA563" i="111"/>
  <c r="AS563" i="111"/>
  <c r="BP563" i="111"/>
  <c r="BH563" i="111"/>
  <c r="AZ563" i="111"/>
  <c r="AR563" i="111"/>
  <c r="BO563" i="111"/>
  <c r="BG563" i="111"/>
  <c r="AY563" i="111"/>
  <c r="BN563" i="111"/>
  <c r="BF563" i="111"/>
  <c r="AX563" i="111"/>
  <c r="BM563" i="111"/>
  <c r="BE563" i="111"/>
  <c r="AW563" i="111"/>
  <c r="I563" i="111"/>
  <c r="BL563" i="111"/>
  <c r="BD563" i="111"/>
  <c r="AV563" i="111"/>
  <c r="H353" i="111"/>
  <c r="AO140" i="111"/>
  <c r="AG140" i="111"/>
  <c r="Y140" i="111"/>
  <c r="Q140" i="111"/>
  <c r="AN140" i="111"/>
  <c r="AF140" i="111"/>
  <c r="X140" i="111"/>
  <c r="P140" i="111"/>
  <c r="AM140" i="111"/>
  <c r="AE140" i="111"/>
  <c r="W140" i="111"/>
  <c r="O140" i="111"/>
  <c r="AL140" i="111"/>
  <c r="AD140" i="111"/>
  <c r="V140" i="111"/>
  <c r="AK140" i="111"/>
  <c r="AC140" i="111"/>
  <c r="U140" i="111"/>
  <c r="AJ140" i="111"/>
  <c r="AB140" i="111"/>
  <c r="T140" i="111"/>
  <c r="AI140" i="111"/>
  <c r="AA140" i="111"/>
  <c r="S140" i="111"/>
  <c r="Z140" i="111"/>
  <c r="R140" i="111"/>
  <c r="AH140" i="111"/>
  <c r="AP140" i="111"/>
  <c r="BL352" i="111"/>
  <c r="BD352" i="111"/>
  <c r="AV352" i="111"/>
  <c r="BS352" i="111"/>
  <c r="BK352" i="111"/>
  <c r="BC352" i="111"/>
  <c r="AU352" i="111"/>
  <c r="BR352" i="111"/>
  <c r="BJ352" i="111"/>
  <c r="BB352" i="111"/>
  <c r="AT352" i="111"/>
  <c r="BQ352" i="111"/>
  <c r="BI352" i="111"/>
  <c r="BA352" i="111"/>
  <c r="AS352" i="111"/>
  <c r="BP352" i="111"/>
  <c r="BH352" i="111"/>
  <c r="AZ352" i="111"/>
  <c r="AR352" i="111"/>
  <c r="BO352" i="111"/>
  <c r="BG352" i="111"/>
  <c r="AY352" i="111"/>
  <c r="BN352" i="111"/>
  <c r="BF352" i="111"/>
  <c r="AX352" i="111"/>
  <c r="BM352" i="111"/>
  <c r="I352" i="111"/>
  <c r="BE352" i="111"/>
  <c r="AW352" i="111"/>
  <c r="BO141" i="111"/>
  <c r="BG141" i="111"/>
  <c r="AY141" i="111"/>
  <c r="BN141" i="111"/>
  <c r="BF141" i="111"/>
  <c r="AX141" i="111"/>
  <c r="BM141" i="111"/>
  <c r="BE141" i="111"/>
  <c r="AW141" i="111"/>
  <c r="I141" i="111"/>
  <c r="BL141" i="111"/>
  <c r="BD141" i="111"/>
  <c r="AV141" i="111"/>
  <c r="BS141" i="111"/>
  <c r="BK141" i="111"/>
  <c r="BC141" i="111"/>
  <c r="AU141" i="111"/>
  <c r="BR141" i="111"/>
  <c r="BJ141" i="111"/>
  <c r="BB141" i="111"/>
  <c r="AT141" i="111"/>
  <c r="BQ141" i="111"/>
  <c r="BI141" i="111"/>
  <c r="BA141" i="111"/>
  <c r="AS141" i="111"/>
  <c r="BP141" i="111"/>
  <c r="BH141" i="111"/>
  <c r="AZ141" i="111"/>
  <c r="AR141" i="111"/>
  <c r="N142" i="111" l="1"/>
  <c r="AQ142" i="111" s="1"/>
  <c r="BQ775" i="111"/>
  <c r="BI775" i="111"/>
  <c r="BA775" i="111"/>
  <c r="AS775" i="111"/>
  <c r="BP775" i="111"/>
  <c r="BH775" i="111"/>
  <c r="AZ775" i="111"/>
  <c r="AR775" i="111"/>
  <c r="BO775" i="111"/>
  <c r="BG775" i="111"/>
  <c r="AY775" i="111"/>
  <c r="BN775" i="111"/>
  <c r="BF775" i="111"/>
  <c r="AX775" i="111"/>
  <c r="BM775" i="111"/>
  <c r="BE775" i="111"/>
  <c r="AW775" i="111"/>
  <c r="I775" i="111"/>
  <c r="BL775" i="111"/>
  <c r="BD775" i="111"/>
  <c r="AV775" i="111"/>
  <c r="BB775" i="111"/>
  <c r="AU775" i="111"/>
  <c r="AT775" i="111"/>
  <c r="BS775" i="111"/>
  <c r="BR775" i="111"/>
  <c r="BK775" i="111"/>
  <c r="BJ775" i="111"/>
  <c r="BC775" i="111"/>
  <c r="C266" i="111"/>
  <c r="G263" i="111"/>
  <c r="H776" i="111"/>
  <c r="AM563" i="111"/>
  <c r="AE563" i="111"/>
  <c r="W563" i="111"/>
  <c r="O563" i="111"/>
  <c r="AL563" i="111"/>
  <c r="AD563" i="111"/>
  <c r="V563" i="111"/>
  <c r="AK563" i="111"/>
  <c r="AC563" i="111"/>
  <c r="U563" i="111"/>
  <c r="AJ563" i="111"/>
  <c r="AB563" i="111"/>
  <c r="T563" i="111"/>
  <c r="AI563" i="111"/>
  <c r="AA563" i="111"/>
  <c r="S563" i="111"/>
  <c r="AP563" i="111"/>
  <c r="AH563" i="111"/>
  <c r="Z563" i="111"/>
  <c r="R563" i="111"/>
  <c r="AO563" i="111"/>
  <c r="AG563" i="111"/>
  <c r="Y563" i="111"/>
  <c r="Q563" i="111"/>
  <c r="AF563" i="111"/>
  <c r="X563" i="111"/>
  <c r="P563" i="111"/>
  <c r="AN563" i="111"/>
  <c r="C268" i="111"/>
  <c r="AJ774" i="111"/>
  <c r="AB774" i="111"/>
  <c r="T774" i="111"/>
  <c r="AI774" i="111"/>
  <c r="AA774" i="111"/>
  <c r="S774" i="111"/>
  <c r="AP774" i="111"/>
  <c r="AH774" i="111"/>
  <c r="Z774" i="111"/>
  <c r="R774" i="111"/>
  <c r="AO774" i="111"/>
  <c r="AG774" i="111"/>
  <c r="Y774" i="111"/>
  <c r="Q774" i="111"/>
  <c r="AN774" i="111"/>
  <c r="AF774" i="111"/>
  <c r="X774" i="111"/>
  <c r="P774" i="111"/>
  <c r="AM774" i="111"/>
  <c r="AE774" i="111"/>
  <c r="W774" i="111"/>
  <c r="O774" i="111"/>
  <c r="AK774" i="111"/>
  <c r="AD774" i="111"/>
  <c r="AC774" i="111"/>
  <c r="V774" i="111"/>
  <c r="U774" i="111"/>
  <c r="AL774" i="111"/>
  <c r="J779" i="111"/>
  <c r="F779" i="111"/>
  <c r="M779" i="111"/>
  <c r="E779" i="111"/>
  <c r="L779" i="111"/>
  <c r="D779" i="111"/>
  <c r="BM353" i="111"/>
  <c r="BE353" i="111"/>
  <c r="AW353" i="111"/>
  <c r="I353" i="111"/>
  <c r="BL353" i="111"/>
  <c r="BD353" i="111"/>
  <c r="AV353" i="111"/>
  <c r="BS353" i="111"/>
  <c r="BK353" i="111"/>
  <c r="BC353" i="111"/>
  <c r="AU353" i="111"/>
  <c r="BR353" i="111"/>
  <c r="BJ353" i="111"/>
  <c r="BB353" i="111"/>
  <c r="AT353" i="111"/>
  <c r="BQ353" i="111"/>
  <c r="BI353" i="111"/>
  <c r="BA353" i="111"/>
  <c r="AS353" i="111"/>
  <c r="BP353" i="111"/>
  <c r="BH353" i="111"/>
  <c r="AZ353" i="111"/>
  <c r="AR353" i="111"/>
  <c r="BO353" i="111"/>
  <c r="BG353" i="111"/>
  <c r="AY353" i="111"/>
  <c r="BF353" i="111"/>
  <c r="AX353" i="111"/>
  <c r="BN353" i="111"/>
  <c r="B568" i="111"/>
  <c r="J355" i="111"/>
  <c r="F355" i="111"/>
  <c r="M355" i="111"/>
  <c r="E355" i="111"/>
  <c r="L355" i="111"/>
  <c r="D355" i="111"/>
  <c r="BL564" i="111"/>
  <c r="BD564" i="111"/>
  <c r="AV564" i="111"/>
  <c r="BS564" i="111"/>
  <c r="BK564" i="111"/>
  <c r="BC564" i="111"/>
  <c r="AU564" i="111"/>
  <c r="BR564" i="111"/>
  <c r="BJ564" i="111"/>
  <c r="BB564" i="111"/>
  <c r="AT564" i="111"/>
  <c r="BQ564" i="111"/>
  <c r="BI564" i="111"/>
  <c r="BA564" i="111"/>
  <c r="AS564" i="111"/>
  <c r="BP564" i="111"/>
  <c r="BH564" i="111"/>
  <c r="AZ564" i="111"/>
  <c r="AR564" i="111"/>
  <c r="BO564" i="111"/>
  <c r="BG564" i="111"/>
  <c r="AY564" i="111"/>
  <c r="BN564" i="111"/>
  <c r="BF564" i="111"/>
  <c r="AX564" i="111"/>
  <c r="BM564" i="111"/>
  <c r="I564" i="111"/>
  <c r="BE564" i="111"/>
  <c r="AW564" i="111"/>
  <c r="C267" i="111"/>
  <c r="G264" i="111"/>
  <c r="H354" i="111"/>
  <c r="AI141" i="111"/>
  <c r="AA141" i="111"/>
  <c r="S141" i="111"/>
  <c r="AP141" i="111"/>
  <c r="AH141" i="111"/>
  <c r="Z141" i="111"/>
  <c r="R141" i="111"/>
  <c r="AO141" i="111"/>
  <c r="AG141" i="111"/>
  <c r="Y141" i="111"/>
  <c r="Q141" i="111"/>
  <c r="AN141" i="111"/>
  <c r="AF141" i="111"/>
  <c r="X141" i="111"/>
  <c r="P141" i="111"/>
  <c r="AM141" i="111"/>
  <c r="AE141" i="111"/>
  <c r="W141" i="111"/>
  <c r="O141" i="111"/>
  <c r="AL141" i="111"/>
  <c r="AD141" i="111"/>
  <c r="V141" i="111"/>
  <c r="AK141" i="111"/>
  <c r="AC141" i="111"/>
  <c r="U141" i="111"/>
  <c r="AJ141" i="111"/>
  <c r="AB141" i="111"/>
  <c r="T141" i="111"/>
  <c r="H565" i="111"/>
  <c r="AN352" i="111"/>
  <c r="AF352" i="111"/>
  <c r="X352" i="111"/>
  <c r="P352" i="111"/>
  <c r="AM352" i="111"/>
  <c r="AE352" i="111"/>
  <c r="W352" i="111"/>
  <c r="O352" i="111"/>
  <c r="AL352" i="111"/>
  <c r="AD352" i="111"/>
  <c r="V352" i="111"/>
  <c r="AK352" i="111"/>
  <c r="AC352" i="111"/>
  <c r="U352" i="111"/>
  <c r="AJ352" i="111"/>
  <c r="AB352" i="111"/>
  <c r="T352" i="111"/>
  <c r="AI352" i="111"/>
  <c r="AA352" i="111"/>
  <c r="S352" i="111"/>
  <c r="AP352" i="111"/>
  <c r="AH352" i="111"/>
  <c r="Z352" i="111"/>
  <c r="R352" i="111"/>
  <c r="Y352" i="111"/>
  <c r="Q352" i="111"/>
  <c r="AO352" i="111"/>
  <c r="AG352" i="111"/>
  <c r="BQ142" i="111"/>
  <c r="BI142" i="111"/>
  <c r="BA142" i="111"/>
  <c r="AS142" i="111"/>
  <c r="BP142" i="111"/>
  <c r="BH142" i="111"/>
  <c r="AZ142" i="111"/>
  <c r="AR142" i="111"/>
  <c r="BO142" i="111"/>
  <c r="BG142" i="111"/>
  <c r="AY142" i="111"/>
  <c r="BN142" i="111"/>
  <c r="BF142" i="111"/>
  <c r="AX142" i="111"/>
  <c r="BM142" i="111"/>
  <c r="BE142" i="111"/>
  <c r="AW142" i="111"/>
  <c r="I142" i="111"/>
  <c r="BL142" i="111"/>
  <c r="BD142" i="111"/>
  <c r="AV142" i="111"/>
  <c r="BS142" i="111"/>
  <c r="BK142" i="111"/>
  <c r="BC142" i="111"/>
  <c r="AU142" i="111"/>
  <c r="BB142" i="111"/>
  <c r="AT142" i="111"/>
  <c r="BJ142" i="111"/>
  <c r="BR142" i="111"/>
  <c r="B780" i="111"/>
  <c r="J567" i="111"/>
  <c r="F567" i="111"/>
  <c r="M567" i="111"/>
  <c r="E567" i="111"/>
  <c r="L567" i="111"/>
  <c r="D567" i="111"/>
  <c r="B356" i="111"/>
  <c r="F143" i="111"/>
  <c r="M143" i="111"/>
  <c r="E143" i="111"/>
  <c r="N143" i="111" s="1"/>
  <c r="AQ143" i="111" s="1"/>
  <c r="L143" i="111"/>
  <c r="D143" i="111"/>
  <c r="J143" i="111"/>
  <c r="B144" i="111"/>
  <c r="H143" i="111"/>
  <c r="K143" i="111" s="1"/>
  <c r="K142" i="111" s="1"/>
  <c r="BS143" i="111" l="1"/>
  <c r="BK143" i="111"/>
  <c r="BC143" i="111"/>
  <c r="AU143" i="111"/>
  <c r="BR143" i="111"/>
  <c r="BJ143" i="111"/>
  <c r="BB143" i="111"/>
  <c r="AT143" i="111"/>
  <c r="BQ143" i="111"/>
  <c r="BI143" i="111"/>
  <c r="BA143" i="111"/>
  <c r="AS143" i="111"/>
  <c r="BP143" i="111"/>
  <c r="BH143" i="111"/>
  <c r="AZ143" i="111"/>
  <c r="AR143" i="111"/>
  <c r="BO143" i="111"/>
  <c r="BG143" i="111"/>
  <c r="AY143" i="111"/>
  <c r="BN143" i="111"/>
  <c r="BF143" i="111"/>
  <c r="AX143" i="111"/>
  <c r="BM143" i="111"/>
  <c r="BE143" i="111"/>
  <c r="AW143" i="111"/>
  <c r="I143" i="111"/>
  <c r="AV143" i="111"/>
  <c r="BL143" i="111"/>
  <c r="BD143" i="111"/>
  <c r="B569" i="111"/>
  <c r="L356" i="111"/>
  <c r="D356" i="111"/>
  <c r="J356" i="111"/>
  <c r="F356" i="111"/>
  <c r="E356" i="111"/>
  <c r="M356" i="111"/>
  <c r="H566" i="111"/>
  <c r="AO353" i="111"/>
  <c r="AG353" i="111"/>
  <c r="Y353" i="111"/>
  <c r="Q353" i="111"/>
  <c r="AN353" i="111"/>
  <c r="AF353" i="111"/>
  <c r="X353" i="111"/>
  <c r="P353" i="111"/>
  <c r="AM353" i="111"/>
  <c r="AE353" i="111"/>
  <c r="W353" i="111"/>
  <c r="O353" i="111"/>
  <c r="AL353" i="111"/>
  <c r="AD353" i="111"/>
  <c r="V353" i="111"/>
  <c r="AK353" i="111"/>
  <c r="AC353" i="111"/>
  <c r="U353" i="111"/>
  <c r="AJ353" i="111"/>
  <c r="AB353" i="111"/>
  <c r="T353" i="111"/>
  <c r="AI353" i="111"/>
  <c r="AA353" i="111"/>
  <c r="S353" i="111"/>
  <c r="AP353" i="111"/>
  <c r="AH353" i="111"/>
  <c r="Z353" i="111"/>
  <c r="R353" i="111"/>
  <c r="C271" i="111"/>
  <c r="C269" i="111"/>
  <c r="G266" i="111"/>
  <c r="B357" i="111"/>
  <c r="B145" i="111"/>
  <c r="H144" i="111"/>
  <c r="K144" i="111" s="1"/>
  <c r="F144" i="111"/>
  <c r="M144" i="111"/>
  <c r="E144" i="111"/>
  <c r="N144" i="111" s="1"/>
  <c r="AQ144" i="111" s="1"/>
  <c r="L144" i="111"/>
  <c r="D144" i="111"/>
  <c r="J144" i="111"/>
  <c r="BM565" i="111"/>
  <c r="BE565" i="111"/>
  <c r="AW565" i="111"/>
  <c r="I565" i="111"/>
  <c r="BL565" i="111"/>
  <c r="BD565" i="111"/>
  <c r="AV565" i="111"/>
  <c r="BS565" i="111"/>
  <c r="BK565" i="111"/>
  <c r="BC565" i="111"/>
  <c r="AU565" i="111"/>
  <c r="BR565" i="111"/>
  <c r="BJ565" i="111"/>
  <c r="BB565" i="111"/>
  <c r="AT565" i="111"/>
  <c r="BQ565" i="111"/>
  <c r="BI565" i="111"/>
  <c r="BA565" i="111"/>
  <c r="AS565" i="111"/>
  <c r="BP565" i="111"/>
  <c r="BH565" i="111"/>
  <c r="AZ565" i="111"/>
  <c r="AR565" i="111"/>
  <c r="BO565" i="111"/>
  <c r="BG565" i="111"/>
  <c r="AY565" i="111"/>
  <c r="BF565" i="111"/>
  <c r="AX565" i="111"/>
  <c r="BN565" i="111"/>
  <c r="G267" i="111"/>
  <c r="C270" i="111"/>
  <c r="B781" i="111"/>
  <c r="L568" i="111"/>
  <c r="D568" i="111"/>
  <c r="J568" i="111"/>
  <c r="F568" i="111"/>
  <c r="M568" i="111"/>
  <c r="E568" i="111"/>
  <c r="L780" i="111"/>
  <c r="D780" i="111"/>
  <c r="J780" i="111"/>
  <c r="F780" i="111"/>
  <c r="E780" i="111"/>
  <c r="M780" i="111"/>
  <c r="H355" i="111"/>
  <c r="AK142" i="111"/>
  <c r="AC142" i="111"/>
  <c r="U142" i="111"/>
  <c r="AJ142" i="111"/>
  <c r="AB142" i="111"/>
  <c r="T142" i="111"/>
  <c r="AI142" i="111"/>
  <c r="AA142" i="111"/>
  <c r="S142" i="111"/>
  <c r="AP142" i="111"/>
  <c r="AH142" i="111"/>
  <c r="Z142" i="111"/>
  <c r="R142" i="111"/>
  <c r="AO142" i="111"/>
  <c r="AG142" i="111"/>
  <c r="Y142" i="111"/>
  <c r="Q142" i="111"/>
  <c r="AN142" i="111"/>
  <c r="AF142" i="111"/>
  <c r="X142" i="111"/>
  <c r="P142" i="111"/>
  <c r="AM142" i="111"/>
  <c r="AE142" i="111"/>
  <c r="W142" i="111"/>
  <c r="O142" i="111"/>
  <c r="AL142" i="111"/>
  <c r="AD142" i="111"/>
  <c r="V142" i="111"/>
  <c r="AK775" i="111"/>
  <c r="AC775" i="111"/>
  <c r="U775" i="111"/>
  <c r="AJ775" i="111"/>
  <c r="AB775" i="111"/>
  <c r="T775" i="111"/>
  <c r="AI775" i="111"/>
  <c r="AA775" i="111"/>
  <c r="S775" i="111"/>
  <c r="AP775" i="111"/>
  <c r="AH775" i="111"/>
  <c r="Z775" i="111"/>
  <c r="R775" i="111"/>
  <c r="AO775" i="111"/>
  <c r="AG775" i="111"/>
  <c r="Y775" i="111"/>
  <c r="Q775" i="111"/>
  <c r="AN775" i="111"/>
  <c r="AF775" i="111"/>
  <c r="X775" i="111"/>
  <c r="P775" i="111"/>
  <c r="W775" i="111"/>
  <c r="V775" i="111"/>
  <c r="O775" i="111"/>
  <c r="AM775" i="111"/>
  <c r="AL775" i="111"/>
  <c r="AE775" i="111"/>
  <c r="AD775" i="111"/>
  <c r="BN354" i="111"/>
  <c r="BF354" i="111"/>
  <c r="AX354" i="111"/>
  <c r="BM354" i="111"/>
  <c r="BE354" i="111"/>
  <c r="AW354" i="111"/>
  <c r="I354" i="111"/>
  <c r="BL354" i="111"/>
  <c r="BD354" i="111"/>
  <c r="AV354" i="111"/>
  <c r="BS354" i="111"/>
  <c r="BK354" i="111"/>
  <c r="BC354" i="111"/>
  <c r="AU354" i="111"/>
  <c r="BR354" i="111"/>
  <c r="BJ354" i="111"/>
  <c r="BB354" i="111"/>
  <c r="AT354" i="111"/>
  <c r="BQ354" i="111"/>
  <c r="BI354" i="111"/>
  <c r="BA354" i="111"/>
  <c r="AS354" i="111"/>
  <c r="BP354" i="111"/>
  <c r="BH354" i="111"/>
  <c r="AZ354" i="111"/>
  <c r="AR354" i="111"/>
  <c r="BO354" i="111"/>
  <c r="BG354" i="111"/>
  <c r="AY354" i="111"/>
  <c r="H777" i="111"/>
  <c r="AN564" i="111"/>
  <c r="AF564" i="111"/>
  <c r="X564" i="111"/>
  <c r="P564" i="111"/>
  <c r="AM564" i="111"/>
  <c r="AE564" i="111"/>
  <c r="W564" i="111"/>
  <c r="O564" i="111"/>
  <c r="AL564" i="111"/>
  <c r="AD564" i="111"/>
  <c r="V564" i="111"/>
  <c r="AK564" i="111"/>
  <c r="AC564" i="111"/>
  <c r="U564" i="111"/>
  <c r="AJ564" i="111"/>
  <c r="AB564" i="111"/>
  <c r="T564" i="111"/>
  <c r="AI564" i="111"/>
  <c r="AA564" i="111"/>
  <c r="S564" i="111"/>
  <c r="AP564" i="111"/>
  <c r="AH564" i="111"/>
  <c r="Z564" i="111"/>
  <c r="R564" i="111"/>
  <c r="Q564" i="111"/>
  <c r="AG564" i="111"/>
  <c r="Y564" i="111"/>
  <c r="AO564" i="111"/>
  <c r="BS776" i="111"/>
  <c r="BK776" i="111"/>
  <c r="BC776" i="111"/>
  <c r="AU776" i="111"/>
  <c r="BR776" i="111"/>
  <c r="BJ776" i="111"/>
  <c r="BB776" i="111"/>
  <c r="AT776" i="111"/>
  <c r="BQ776" i="111"/>
  <c r="BI776" i="111"/>
  <c r="BA776" i="111"/>
  <c r="AS776" i="111"/>
  <c r="BP776" i="111"/>
  <c r="BH776" i="111"/>
  <c r="AZ776" i="111"/>
  <c r="AR776" i="111"/>
  <c r="BO776" i="111"/>
  <c r="BG776" i="111"/>
  <c r="AY776" i="111"/>
  <c r="BD776" i="111"/>
  <c r="AX776" i="111"/>
  <c r="AW776" i="111"/>
  <c r="BN776" i="111"/>
  <c r="AV776" i="111"/>
  <c r="BM776" i="111"/>
  <c r="BL776" i="111"/>
  <c r="I776" i="111"/>
  <c r="BF776" i="111"/>
  <c r="BE776" i="111"/>
  <c r="H778" i="111" l="1"/>
  <c r="AO565" i="111"/>
  <c r="AG565" i="111"/>
  <c r="Y565" i="111"/>
  <c r="Q565" i="111"/>
  <c r="AN565" i="111"/>
  <c r="AF565" i="111"/>
  <c r="X565" i="111"/>
  <c r="P565" i="111"/>
  <c r="AM565" i="111"/>
  <c r="AE565" i="111"/>
  <c r="W565" i="111"/>
  <c r="O565" i="111"/>
  <c r="AL565" i="111"/>
  <c r="AD565" i="111"/>
  <c r="V565" i="111"/>
  <c r="AK565" i="111"/>
  <c r="AC565" i="111"/>
  <c r="U565" i="111"/>
  <c r="AJ565" i="111"/>
  <c r="AB565" i="111"/>
  <c r="T565" i="111"/>
  <c r="AI565" i="111"/>
  <c r="AA565" i="111"/>
  <c r="S565" i="111"/>
  <c r="AP565" i="111"/>
  <c r="AH565" i="111"/>
  <c r="R565" i="111"/>
  <c r="Z565" i="111"/>
  <c r="G269" i="111"/>
  <c r="C272" i="111"/>
  <c r="AL776" i="111"/>
  <c r="AD776" i="111"/>
  <c r="V776" i="111"/>
  <c r="AK776" i="111"/>
  <c r="AC776" i="111"/>
  <c r="U776" i="111"/>
  <c r="AJ776" i="111"/>
  <c r="AB776" i="111"/>
  <c r="T776" i="111"/>
  <c r="AM776" i="111"/>
  <c r="Y776" i="111"/>
  <c r="AI776" i="111"/>
  <c r="X776" i="111"/>
  <c r="AH776" i="111"/>
  <c r="W776" i="111"/>
  <c r="AG776" i="111"/>
  <c r="S776" i="111"/>
  <c r="AF776" i="111"/>
  <c r="R776" i="111"/>
  <c r="AP776" i="111"/>
  <c r="AE776" i="111"/>
  <c r="Q776" i="111"/>
  <c r="O776" i="111"/>
  <c r="AO776" i="111"/>
  <c r="AN776" i="111"/>
  <c r="AA776" i="111"/>
  <c r="Z776" i="111"/>
  <c r="P776" i="111"/>
  <c r="H567" i="111"/>
  <c r="AP354" i="111"/>
  <c r="AH354" i="111"/>
  <c r="Z354" i="111"/>
  <c r="R354" i="111"/>
  <c r="AO354" i="111"/>
  <c r="AG354" i="111"/>
  <c r="Y354" i="111"/>
  <c r="Q354" i="111"/>
  <c r="AN354" i="111"/>
  <c r="AF354" i="111"/>
  <c r="X354" i="111"/>
  <c r="P354" i="111"/>
  <c r="AM354" i="111"/>
  <c r="AE354" i="111"/>
  <c r="W354" i="111"/>
  <c r="O354" i="111"/>
  <c r="AL354" i="111"/>
  <c r="AD354" i="111"/>
  <c r="V354" i="111"/>
  <c r="AK354" i="111"/>
  <c r="AC354" i="111"/>
  <c r="U354" i="111"/>
  <c r="AJ354" i="111"/>
  <c r="AB354" i="111"/>
  <c r="T354" i="111"/>
  <c r="AI354" i="111"/>
  <c r="AA354" i="111"/>
  <c r="S354" i="111"/>
  <c r="M781" i="111"/>
  <c r="E781" i="111"/>
  <c r="L781" i="111"/>
  <c r="D781" i="111"/>
  <c r="J781" i="111"/>
  <c r="F781" i="111"/>
  <c r="BM144" i="111"/>
  <c r="BE144" i="111"/>
  <c r="AW144" i="111"/>
  <c r="I144" i="111"/>
  <c r="BL144" i="111"/>
  <c r="BD144" i="111"/>
  <c r="AV144" i="111"/>
  <c r="BS144" i="111"/>
  <c r="BK144" i="111"/>
  <c r="BC144" i="111"/>
  <c r="AU144" i="111"/>
  <c r="BR144" i="111"/>
  <c r="BJ144" i="111"/>
  <c r="BB144" i="111"/>
  <c r="AT144" i="111"/>
  <c r="BQ144" i="111"/>
  <c r="BI144" i="111"/>
  <c r="BA144" i="111"/>
  <c r="AS144" i="111"/>
  <c r="BP144" i="111"/>
  <c r="BH144" i="111"/>
  <c r="AZ144" i="111"/>
  <c r="AR144" i="111"/>
  <c r="BO144" i="111"/>
  <c r="BG144" i="111"/>
  <c r="AY144" i="111"/>
  <c r="BN144" i="111"/>
  <c r="BF144" i="111"/>
  <c r="AX144" i="111"/>
  <c r="C274" i="111"/>
  <c r="BN566" i="111"/>
  <c r="BF566" i="111"/>
  <c r="AX566" i="111"/>
  <c r="BM566" i="111"/>
  <c r="BE566" i="111"/>
  <c r="AW566" i="111"/>
  <c r="I566" i="111"/>
  <c r="BL566" i="111"/>
  <c r="BD566" i="111"/>
  <c r="AV566" i="111"/>
  <c r="BS566" i="111"/>
  <c r="BK566" i="111"/>
  <c r="BC566" i="111"/>
  <c r="AU566" i="111"/>
  <c r="BR566" i="111"/>
  <c r="BJ566" i="111"/>
  <c r="BB566" i="111"/>
  <c r="AT566" i="111"/>
  <c r="BQ566" i="111"/>
  <c r="BI566" i="111"/>
  <c r="BA566" i="111"/>
  <c r="AS566" i="111"/>
  <c r="BP566" i="111"/>
  <c r="BH566" i="111"/>
  <c r="AZ566" i="111"/>
  <c r="AR566" i="111"/>
  <c r="AY566" i="111"/>
  <c r="BO566" i="111"/>
  <c r="BG566" i="111"/>
  <c r="B358" i="111"/>
  <c r="J145" i="111"/>
  <c r="B146" i="111"/>
  <c r="H145" i="111"/>
  <c r="F145" i="111"/>
  <c r="M145" i="111"/>
  <c r="E145" i="111"/>
  <c r="L145" i="111"/>
  <c r="D145" i="111"/>
  <c r="G145" i="111"/>
  <c r="B782" i="111"/>
  <c r="M569" i="111"/>
  <c r="E569" i="111"/>
  <c r="L569" i="111"/>
  <c r="D569" i="111"/>
  <c r="J569" i="111"/>
  <c r="F569" i="111"/>
  <c r="G270" i="111"/>
  <c r="C273" i="111"/>
  <c r="B570" i="111"/>
  <c r="M357" i="111"/>
  <c r="E357" i="111"/>
  <c r="L357" i="111"/>
  <c r="D357" i="111"/>
  <c r="J357" i="111"/>
  <c r="F357" i="111"/>
  <c r="H356" i="111"/>
  <c r="AM143" i="111"/>
  <c r="AE143" i="111"/>
  <c r="W143" i="111"/>
  <c r="O143" i="111"/>
  <c r="AL143" i="111"/>
  <c r="AD143" i="111"/>
  <c r="V143" i="111"/>
  <c r="AK143" i="111"/>
  <c r="AC143" i="111"/>
  <c r="U143" i="111"/>
  <c r="AJ143" i="111"/>
  <c r="AB143" i="111"/>
  <c r="T143" i="111"/>
  <c r="AI143" i="111"/>
  <c r="AA143" i="111"/>
  <c r="S143" i="111"/>
  <c r="AP143" i="111"/>
  <c r="AH143" i="111"/>
  <c r="Z143" i="111"/>
  <c r="R143" i="111"/>
  <c r="AO143" i="111"/>
  <c r="AG143" i="111"/>
  <c r="Y143" i="111"/>
  <c r="Q143" i="111"/>
  <c r="AN143" i="111"/>
  <c r="AF143" i="111"/>
  <c r="X143" i="111"/>
  <c r="P143" i="111"/>
  <c r="BM777" i="111"/>
  <c r="BE777" i="111"/>
  <c r="AW777" i="111"/>
  <c r="I777" i="111"/>
  <c r="BL777" i="111"/>
  <c r="BD777" i="111"/>
  <c r="AV777" i="111"/>
  <c r="BS777" i="111"/>
  <c r="BK777" i="111"/>
  <c r="BC777" i="111"/>
  <c r="AU777" i="111"/>
  <c r="BR777" i="111"/>
  <c r="BJ777" i="111"/>
  <c r="BB777" i="111"/>
  <c r="AT777" i="111"/>
  <c r="BQ777" i="111"/>
  <c r="BI777" i="111"/>
  <c r="BA777" i="111"/>
  <c r="AS777" i="111"/>
  <c r="BP777" i="111"/>
  <c r="BH777" i="111"/>
  <c r="AZ777" i="111"/>
  <c r="AR777" i="111"/>
  <c r="BO777" i="111"/>
  <c r="BG777" i="111"/>
  <c r="AY777" i="111"/>
  <c r="BN777" i="111"/>
  <c r="BF777" i="111"/>
  <c r="AX777" i="111"/>
  <c r="BO355" i="111"/>
  <c r="BG355" i="111"/>
  <c r="AY355" i="111"/>
  <c r="BN355" i="111"/>
  <c r="BF355" i="111"/>
  <c r="AX355" i="111"/>
  <c r="BM355" i="111"/>
  <c r="BE355" i="111"/>
  <c r="AW355" i="111"/>
  <c r="I355" i="111"/>
  <c r="BL355" i="111"/>
  <c r="BD355" i="111"/>
  <c r="AV355" i="111"/>
  <c r="BS355" i="111"/>
  <c r="BK355" i="111"/>
  <c r="BC355" i="111"/>
  <c r="AU355" i="111"/>
  <c r="BR355" i="111"/>
  <c r="BJ355" i="111"/>
  <c r="BB355" i="111"/>
  <c r="AT355" i="111"/>
  <c r="BQ355" i="111"/>
  <c r="BI355" i="111"/>
  <c r="BA355" i="111"/>
  <c r="AS355" i="111"/>
  <c r="BP355" i="111"/>
  <c r="BH355" i="111"/>
  <c r="AZ355" i="111"/>
  <c r="AR355" i="111"/>
  <c r="N145" i="111" l="1"/>
  <c r="AQ145" i="111" s="1"/>
  <c r="H779" i="111"/>
  <c r="AP566" i="111"/>
  <c r="AH566" i="111"/>
  <c r="Z566" i="111"/>
  <c r="R566" i="111"/>
  <c r="AO566" i="111"/>
  <c r="AG566" i="111"/>
  <c r="Y566" i="111"/>
  <c r="Q566" i="111"/>
  <c r="AN566" i="111"/>
  <c r="AF566" i="111"/>
  <c r="X566" i="111"/>
  <c r="P566" i="111"/>
  <c r="AM566" i="111"/>
  <c r="AE566" i="111"/>
  <c r="W566" i="111"/>
  <c r="O566" i="111"/>
  <c r="AL566" i="111"/>
  <c r="AD566" i="111"/>
  <c r="V566" i="111"/>
  <c r="AK566" i="111"/>
  <c r="AC566" i="111"/>
  <c r="U566" i="111"/>
  <c r="AJ566" i="111"/>
  <c r="AB566" i="111"/>
  <c r="T566" i="111"/>
  <c r="AI566" i="111"/>
  <c r="AA566" i="111"/>
  <c r="S566" i="111"/>
  <c r="C275" i="111"/>
  <c r="G272" i="111"/>
  <c r="B571" i="111"/>
  <c r="F358" i="111"/>
  <c r="M358" i="111"/>
  <c r="E358" i="111"/>
  <c r="L358" i="111"/>
  <c r="D358" i="111"/>
  <c r="J358" i="111"/>
  <c r="H568" i="111"/>
  <c r="AI355" i="111"/>
  <c r="AA355" i="111"/>
  <c r="S355" i="111"/>
  <c r="AP355" i="111"/>
  <c r="AH355" i="111"/>
  <c r="Z355" i="111"/>
  <c r="R355" i="111"/>
  <c r="AO355" i="111"/>
  <c r="AG355" i="111"/>
  <c r="Y355" i="111"/>
  <c r="Q355" i="111"/>
  <c r="AN355" i="111"/>
  <c r="AF355" i="111"/>
  <c r="X355" i="111"/>
  <c r="P355" i="111"/>
  <c r="AM355" i="111"/>
  <c r="AE355" i="111"/>
  <c r="W355" i="111"/>
  <c r="O355" i="111"/>
  <c r="AL355" i="111"/>
  <c r="AD355" i="111"/>
  <c r="V355" i="111"/>
  <c r="AK355" i="111"/>
  <c r="AC355" i="111"/>
  <c r="U355" i="111"/>
  <c r="AB355" i="111"/>
  <c r="T355" i="111"/>
  <c r="AJ355" i="111"/>
  <c r="BO567" i="111"/>
  <c r="BG567" i="111"/>
  <c r="AY567" i="111"/>
  <c r="BN567" i="111"/>
  <c r="BF567" i="111"/>
  <c r="AX567" i="111"/>
  <c r="BM567" i="111"/>
  <c r="BE567" i="111"/>
  <c r="AW567" i="111"/>
  <c r="I567" i="111"/>
  <c r="BL567" i="111"/>
  <c r="BD567" i="111"/>
  <c r="AV567" i="111"/>
  <c r="BS567" i="111"/>
  <c r="BK567" i="111"/>
  <c r="BC567" i="111"/>
  <c r="AU567" i="111"/>
  <c r="BR567" i="111"/>
  <c r="BJ567" i="111"/>
  <c r="BB567" i="111"/>
  <c r="AT567" i="111"/>
  <c r="BQ567" i="111"/>
  <c r="BI567" i="111"/>
  <c r="BA567" i="111"/>
  <c r="AS567" i="111"/>
  <c r="BP567" i="111"/>
  <c r="AZ567" i="111"/>
  <c r="AR567" i="111"/>
  <c r="BH567" i="111"/>
  <c r="B359" i="111"/>
  <c r="M146" i="111"/>
  <c r="E146" i="111"/>
  <c r="N146" i="111" s="1"/>
  <c r="AQ146" i="111" s="1"/>
  <c r="L146" i="111"/>
  <c r="D146" i="111"/>
  <c r="J146" i="111"/>
  <c r="B147" i="111"/>
  <c r="H146" i="111"/>
  <c r="K146" i="111" s="1"/>
  <c r="K145" i="111" s="1"/>
  <c r="F146" i="111"/>
  <c r="B783" i="111"/>
  <c r="F570" i="111"/>
  <c r="M570" i="111"/>
  <c r="E570" i="111"/>
  <c r="L570" i="111"/>
  <c r="D570" i="111"/>
  <c r="J570" i="111"/>
  <c r="H357" i="111"/>
  <c r="AO144" i="111"/>
  <c r="AG144" i="111"/>
  <c r="Y144" i="111"/>
  <c r="Q144" i="111"/>
  <c r="AN144" i="111"/>
  <c r="AF144" i="111"/>
  <c r="X144" i="111"/>
  <c r="P144" i="111"/>
  <c r="AM144" i="111"/>
  <c r="AE144" i="111"/>
  <c r="W144" i="111"/>
  <c r="O144" i="111"/>
  <c r="AL144" i="111"/>
  <c r="AD144" i="111"/>
  <c r="V144" i="111"/>
  <c r="AK144" i="111"/>
  <c r="AC144" i="111"/>
  <c r="U144" i="111"/>
  <c r="AJ144" i="111"/>
  <c r="AB144" i="111"/>
  <c r="T144" i="111"/>
  <c r="AI144" i="111"/>
  <c r="AA144" i="111"/>
  <c r="S144" i="111"/>
  <c r="AH144" i="111"/>
  <c r="Z144" i="111"/>
  <c r="R144" i="111"/>
  <c r="AP144" i="111"/>
  <c r="AO777" i="111"/>
  <c r="AG777" i="111"/>
  <c r="Y777" i="111"/>
  <c r="Q777" i="111"/>
  <c r="AN777" i="111"/>
  <c r="AF777" i="111"/>
  <c r="X777" i="111"/>
  <c r="P777" i="111"/>
  <c r="AM777" i="111"/>
  <c r="AE777" i="111"/>
  <c r="W777" i="111"/>
  <c r="O777" i="111"/>
  <c r="AL777" i="111"/>
  <c r="AD777" i="111"/>
  <c r="V777" i="111"/>
  <c r="AK777" i="111"/>
  <c r="AC777" i="111"/>
  <c r="U777" i="111"/>
  <c r="AJ777" i="111"/>
  <c r="AB777" i="111"/>
  <c r="T777" i="111"/>
  <c r="AP777" i="111"/>
  <c r="AI777" i="111"/>
  <c r="AH777" i="111"/>
  <c r="AA777" i="111"/>
  <c r="Z777" i="111"/>
  <c r="S777" i="111"/>
  <c r="R777" i="111"/>
  <c r="BP356" i="111"/>
  <c r="BH356" i="111"/>
  <c r="AZ356" i="111"/>
  <c r="AR356" i="111"/>
  <c r="BO356" i="111"/>
  <c r="BG356" i="111"/>
  <c r="AY356" i="111"/>
  <c r="BN356" i="111"/>
  <c r="BF356" i="111"/>
  <c r="AX356" i="111"/>
  <c r="BM356" i="111"/>
  <c r="BE356" i="111"/>
  <c r="AW356" i="111"/>
  <c r="I356" i="111"/>
  <c r="BL356" i="111"/>
  <c r="BD356" i="111"/>
  <c r="AV356" i="111"/>
  <c r="BS356" i="111"/>
  <c r="BK356" i="111"/>
  <c r="BC356" i="111"/>
  <c r="AU356" i="111"/>
  <c r="BR356" i="111"/>
  <c r="BJ356" i="111"/>
  <c r="BB356" i="111"/>
  <c r="AT356" i="111"/>
  <c r="BI356" i="111"/>
  <c r="BA356" i="111"/>
  <c r="AS356" i="111"/>
  <c r="BQ356" i="111"/>
  <c r="C277" i="111"/>
  <c r="G273" i="111"/>
  <c r="C276" i="111"/>
  <c r="F782" i="111"/>
  <c r="M782" i="111"/>
  <c r="E782" i="111"/>
  <c r="L782" i="111"/>
  <c r="D782" i="111"/>
  <c r="J782" i="111"/>
  <c r="BO145" i="111"/>
  <c r="BG145" i="111"/>
  <c r="AY145" i="111"/>
  <c r="BN145" i="111"/>
  <c r="BF145" i="111"/>
  <c r="AX145" i="111"/>
  <c r="BM145" i="111"/>
  <c r="BE145" i="111"/>
  <c r="AW145" i="111"/>
  <c r="I145" i="111"/>
  <c r="BL145" i="111"/>
  <c r="BD145" i="111"/>
  <c r="AV145" i="111"/>
  <c r="BS145" i="111"/>
  <c r="BK145" i="111"/>
  <c r="BC145" i="111"/>
  <c r="AU145" i="111"/>
  <c r="BR145" i="111"/>
  <c r="BJ145" i="111"/>
  <c r="BB145" i="111"/>
  <c r="AT145" i="111"/>
  <c r="BQ145" i="111"/>
  <c r="BI145" i="111"/>
  <c r="BA145" i="111"/>
  <c r="AS145" i="111"/>
  <c r="BP145" i="111"/>
  <c r="BH145" i="111"/>
  <c r="AZ145" i="111"/>
  <c r="AR145" i="111"/>
  <c r="BN778" i="111"/>
  <c r="BF778" i="111"/>
  <c r="AX778" i="111"/>
  <c r="BM778" i="111"/>
  <c r="BE778" i="111"/>
  <c r="AW778" i="111"/>
  <c r="I778" i="111"/>
  <c r="BL778" i="111"/>
  <c r="BD778" i="111"/>
  <c r="AV778" i="111"/>
  <c r="BS778" i="111"/>
  <c r="BK778" i="111"/>
  <c r="BC778" i="111"/>
  <c r="AU778" i="111"/>
  <c r="BR778" i="111"/>
  <c r="BJ778" i="111"/>
  <c r="BB778" i="111"/>
  <c r="AT778" i="111"/>
  <c r="BQ778" i="111"/>
  <c r="BI778" i="111"/>
  <c r="BA778" i="111"/>
  <c r="AS778" i="111"/>
  <c r="BP778" i="111"/>
  <c r="BH778" i="111"/>
  <c r="AZ778" i="111"/>
  <c r="AR778" i="111"/>
  <c r="BO778" i="111"/>
  <c r="BG778" i="111"/>
  <c r="AY778" i="111"/>
  <c r="H358" i="111" l="1"/>
  <c r="AI145" i="111"/>
  <c r="AA145" i="111"/>
  <c r="S145" i="111"/>
  <c r="AP145" i="111"/>
  <c r="AH145" i="111"/>
  <c r="Z145" i="111"/>
  <c r="R145" i="111"/>
  <c r="AO145" i="111"/>
  <c r="AG145" i="111"/>
  <c r="Y145" i="111"/>
  <c r="Q145" i="111"/>
  <c r="AN145" i="111"/>
  <c r="AF145" i="111"/>
  <c r="X145" i="111"/>
  <c r="P145" i="111"/>
  <c r="AM145" i="111"/>
  <c r="AE145" i="111"/>
  <c r="W145" i="111"/>
  <c r="O145" i="111"/>
  <c r="AL145" i="111"/>
  <c r="AD145" i="111"/>
  <c r="V145" i="111"/>
  <c r="AK145" i="111"/>
  <c r="AC145" i="111"/>
  <c r="U145" i="111"/>
  <c r="T145" i="111"/>
  <c r="AB145" i="111"/>
  <c r="AJ145" i="111"/>
  <c r="H780" i="111"/>
  <c r="AI567" i="111"/>
  <c r="AA567" i="111"/>
  <c r="S567" i="111"/>
  <c r="AP567" i="111"/>
  <c r="AH567" i="111"/>
  <c r="Z567" i="111"/>
  <c r="R567" i="111"/>
  <c r="AO567" i="111"/>
  <c r="AG567" i="111"/>
  <c r="Y567" i="111"/>
  <c r="Q567" i="111"/>
  <c r="AN567" i="111"/>
  <c r="AF567" i="111"/>
  <c r="X567" i="111"/>
  <c r="P567" i="111"/>
  <c r="AM567" i="111"/>
  <c r="AE567" i="111"/>
  <c r="W567" i="111"/>
  <c r="O567" i="111"/>
  <c r="AL567" i="111"/>
  <c r="AD567" i="111"/>
  <c r="V567" i="111"/>
  <c r="AK567" i="111"/>
  <c r="AC567" i="111"/>
  <c r="U567" i="111"/>
  <c r="AJ567" i="111"/>
  <c r="AB567" i="111"/>
  <c r="T567" i="111"/>
  <c r="C279" i="111"/>
  <c r="G276" i="111"/>
  <c r="G275" i="111"/>
  <c r="C278" i="111"/>
  <c r="F783" i="111"/>
  <c r="M783" i="111"/>
  <c r="E783" i="111"/>
  <c r="L783" i="111"/>
  <c r="D783" i="111"/>
  <c r="J783" i="111"/>
  <c r="BQ357" i="111"/>
  <c r="BI357" i="111"/>
  <c r="BA357" i="111"/>
  <c r="AS357" i="111"/>
  <c r="BP357" i="111"/>
  <c r="BH357" i="111"/>
  <c r="AZ357" i="111"/>
  <c r="AR357" i="111"/>
  <c r="BO357" i="111"/>
  <c r="BG357" i="111"/>
  <c r="AY357" i="111"/>
  <c r="BN357" i="111"/>
  <c r="BF357" i="111"/>
  <c r="AX357" i="111"/>
  <c r="BM357" i="111"/>
  <c r="BE357" i="111"/>
  <c r="AW357" i="111"/>
  <c r="I357" i="111"/>
  <c r="BL357" i="111"/>
  <c r="BD357" i="111"/>
  <c r="AV357" i="111"/>
  <c r="BS357" i="111"/>
  <c r="BK357" i="111"/>
  <c r="BC357" i="111"/>
  <c r="AU357" i="111"/>
  <c r="BR357" i="111"/>
  <c r="BJ357" i="111"/>
  <c r="BB357" i="111"/>
  <c r="AT357" i="111"/>
  <c r="C280" i="111"/>
  <c r="B572" i="111"/>
  <c r="F359" i="111"/>
  <c r="M359" i="111"/>
  <c r="E359" i="111"/>
  <c r="L359" i="111"/>
  <c r="D359" i="111"/>
  <c r="J359" i="111"/>
  <c r="H569" i="111"/>
  <c r="AJ356" i="111"/>
  <c r="AB356" i="111"/>
  <c r="T356" i="111"/>
  <c r="AI356" i="111"/>
  <c r="AA356" i="111"/>
  <c r="S356" i="111"/>
  <c r="AP356" i="111"/>
  <c r="AH356" i="111"/>
  <c r="Z356" i="111"/>
  <c r="R356" i="111"/>
  <c r="AO356" i="111"/>
  <c r="AG356" i="111"/>
  <c r="Y356" i="111"/>
  <c r="Q356" i="111"/>
  <c r="AN356" i="111"/>
  <c r="AF356" i="111"/>
  <c r="X356" i="111"/>
  <c r="P356" i="111"/>
  <c r="AM356" i="111"/>
  <c r="AE356" i="111"/>
  <c r="W356" i="111"/>
  <c r="O356" i="111"/>
  <c r="AL356" i="111"/>
  <c r="AD356" i="111"/>
  <c r="V356" i="111"/>
  <c r="AK356" i="111"/>
  <c r="AC356" i="111"/>
  <c r="U356" i="111"/>
  <c r="BQ146" i="111"/>
  <c r="BI146" i="111"/>
  <c r="BA146" i="111"/>
  <c r="AS146" i="111"/>
  <c r="BP146" i="111"/>
  <c r="BH146" i="111"/>
  <c r="AZ146" i="111"/>
  <c r="AR146" i="111"/>
  <c r="BO146" i="111"/>
  <c r="BG146" i="111"/>
  <c r="AY146" i="111"/>
  <c r="BN146" i="111"/>
  <c r="BF146" i="111"/>
  <c r="AX146" i="111"/>
  <c r="BM146" i="111"/>
  <c r="BE146" i="111"/>
  <c r="AW146" i="111"/>
  <c r="I146" i="111"/>
  <c r="BL146" i="111"/>
  <c r="BD146" i="111"/>
  <c r="AV146" i="111"/>
  <c r="BS146" i="111"/>
  <c r="BK146" i="111"/>
  <c r="BC146" i="111"/>
  <c r="AU146" i="111"/>
  <c r="BJ146" i="111"/>
  <c r="BB146" i="111"/>
  <c r="AT146" i="111"/>
  <c r="BR146" i="111"/>
  <c r="AP778" i="111"/>
  <c r="AH778" i="111"/>
  <c r="Z778" i="111"/>
  <c r="R778" i="111"/>
  <c r="AO778" i="111"/>
  <c r="AG778" i="111"/>
  <c r="Y778" i="111"/>
  <c r="Q778" i="111"/>
  <c r="AN778" i="111"/>
  <c r="AF778" i="111"/>
  <c r="X778" i="111"/>
  <c r="P778" i="111"/>
  <c r="AM778" i="111"/>
  <c r="AE778" i="111"/>
  <c r="W778" i="111"/>
  <c r="O778" i="111"/>
  <c r="AL778" i="111"/>
  <c r="AD778" i="111"/>
  <c r="V778" i="111"/>
  <c r="AK778" i="111"/>
  <c r="AC778" i="111"/>
  <c r="U778" i="111"/>
  <c r="AJ778" i="111"/>
  <c r="AB778" i="111"/>
  <c r="T778" i="111"/>
  <c r="AA778" i="111"/>
  <c r="S778" i="111"/>
  <c r="AI778" i="111"/>
  <c r="B360" i="111"/>
  <c r="F147" i="111"/>
  <c r="M147" i="111"/>
  <c r="E147" i="111"/>
  <c r="N147" i="111" s="1"/>
  <c r="AQ147" i="111" s="1"/>
  <c r="L147" i="111"/>
  <c r="D147" i="111"/>
  <c r="J147" i="111"/>
  <c r="B148" i="111"/>
  <c r="H147" i="111"/>
  <c r="K147" i="111" s="1"/>
  <c r="BP568" i="111"/>
  <c r="BH568" i="111"/>
  <c r="AZ568" i="111"/>
  <c r="AR568" i="111"/>
  <c r="BO568" i="111"/>
  <c r="BG568" i="111"/>
  <c r="AY568" i="111"/>
  <c r="BN568" i="111"/>
  <c r="BF568" i="111"/>
  <c r="AX568" i="111"/>
  <c r="BM568" i="111"/>
  <c r="BE568" i="111"/>
  <c r="AW568" i="111"/>
  <c r="I568" i="111"/>
  <c r="BL568" i="111"/>
  <c r="BD568" i="111"/>
  <c r="AV568" i="111"/>
  <c r="BS568" i="111"/>
  <c r="BK568" i="111"/>
  <c r="BC568" i="111"/>
  <c r="AU568" i="111"/>
  <c r="BR568" i="111"/>
  <c r="BJ568" i="111"/>
  <c r="BB568" i="111"/>
  <c r="AT568" i="111"/>
  <c r="BQ568" i="111"/>
  <c r="BI568" i="111"/>
  <c r="BA568" i="111"/>
  <c r="AS568" i="111"/>
  <c r="B784" i="111"/>
  <c r="F571" i="111"/>
  <c r="M571" i="111"/>
  <c r="E571" i="111"/>
  <c r="L571" i="111"/>
  <c r="D571" i="111"/>
  <c r="J571" i="111"/>
  <c r="BO779" i="111"/>
  <c r="BG779" i="111"/>
  <c r="AY779" i="111"/>
  <c r="BN779" i="111"/>
  <c r="BF779" i="111"/>
  <c r="AX779" i="111"/>
  <c r="BM779" i="111"/>
  <c r="BE779" i="111"/>
  <c r="AW779" i="111"/>
  <c r="I779" i="111"/>
  <c r="BL779" i="111"/>
  <c r="BD779" i="111"/>
  <c r="AV779" i="111"/>
  <c r="BS779" i="111"/>
  <c r="BK779" i="111"/>
  <c r="BC779" i="111"/>
  <c r="AU779" i="111"/>
  <c r="BR779" i="111"/>
  <c r="BJ779" i="111"/>
  <c r="BB779" i="111"/>
  <c r="AT779" i="111"/>
  <c r="BQ779" i="111"/>
  <c r="BI779" i="111"/>
  <c r="BA779" i="111"/>
  <c r="AS779" i="111"/>
  <c r="BP779" i="111"/>
  <c r="BH779" i="111"/>
  <c r="AZ779" i="111"/>
  <c r="AR779" i="111"/>
  <c r="B785" i="111" l="1"/>
  <c r="F572" i="111"/>
  <c r="M572" i="111"/>
  <c r="E572" i="111"/>
  <c r="L572" i="111"/>
  <c r="D572" i="111"/>
  <c r="J572" i="111"/>
  <c r="G278" i="111"/>
  <c r="C281" i="111"/>
  <c r="BS147" i="111"/>
  <c r="BK147" i="111"/>
  <c r="BC147" i="111"/>
  <c r="AU147" i="111"/>
  <c r="BR147" i="111"/>
  <c r="BJ147" i="111"/>
  <c r="BB147" i="111"/>
  <c r="AT147" i="111"/>
  <c r="BQ147" i="111"/>
  <c r="BI147" i="111"/>
  <c r="BA147" i="111"/>
  <c r="AS147" i="111"/>
  <c r="BP147" i="111"/>
  <c r="BH147" i="111"/>
  <c r="AZ147" i="111"/>
  <c r="AR147" i="111"/>
  <c r="BO147" i="111"/>
  <c r="BG147" i="111"/>
  <c r="AY147" i="111"/>
  <c r="BN147" i="111"/>
  <c r="BF147" i="111"/>
  <c r="AX147" i="111"/>
  <c r="BM147" i="111"/>
  <c r="BE147" i="111"/>
  <c r="AW147" i="111"/>
  <c r="I147" i="111"/>
  <c r="AV147" i="111"/>
  <c r="BD147" i="111"/>
  <c r="BL147" i="111"/>
  <c r="B573" i="111"/>
  <c r="F360" i="111"/>
  <c r="M360" i="111"/>
  <c r="E360" i="111"/>
  <c r="L360" i="111"/>
  <c r="D360" i="111"/>
  <c r="J360" i="111"/>
  <c r="BQ569" i="111"/>
  <c r="BI569" i="111"/>
  <c r="BA569" i="111"/>
  <c r="AS569" i="111"/>
  <c r="BP569" i="111"/>
  <c r="BH569" i="111"/>
  <c r="AZ569" i="111"/>
  <c r="AR569" i="111"/>
  <c r="BO569" i="111"/>
  <c r="BG569" i="111"/>
  <c r="AY569" i="111"/>
  <c r="BN569" i="111"/>
  <c r="BF569" i="111"/>
  <c r="AX569" i="111"/>
  <c r="BM569" i="111"/>
  <c r="BE569" i="111"/>
  <c r="AW569" i="111"/>
  <c r="I569" i="111"/>
  <c r="BL569" i="111"/>
  <c r="BD569" i="111"/>
  <c r="AV569" i="111"/>
  <c r="BS569" i="111"/>
  <c r="BK569" i="111"/>
  <c r="BC569" i="111"/>
  <c r="AU569" i="111"/>
  <c r="BR569" i="111"/>
  <c r="BJ569" i="111"/>
  <c r="BB569" i="111"/>
  <c r="AT569" i="111"/>
  <c r="B361" i="111"/>
  <c r="B149" i="111"/>
  <c r="H148" i="111"/>
  <c r="F148" i="111"/>
  <c r="M148" i="111"/>
  <c r="E148" i="111"/>
  <c r="L148" i="111"/>
  <c r="D148" i="111"/>
  <c r="J148" i="111"/>
  <c r="G148" i="111"/>
  <c r="C283" i="111"/>
  <c r="F784" i="111"/>
  <c r="M784" i="111"/>
  <c r="E784" i="111"/>
  <c r="L784" i="111"/>
  <c r="D784" i="111"/>
  <c r="J784" i="111"/>
  <c r="H781" i="111"/>
  <c r="AJ568" i="111"/>
  <c r="AB568" i="111"/>
  <c r="T568" i="111"/>
  <c r="AI568" i="111"/>
  <c r="AA568" i="111"/>
  <c r="S568" i="111"/>
  <c r="AP568" i="111"/>
  <c r="AH568" i="111"/>
  <c r="Z568" i="111"/>
  <c r="R568" i="111"/>
  <c r="AO568" i="111"/>
  <c r="AG568" i="111"/>
  <c r="Y568" i="111"/>
  <c r="Q568" i="111"/>
  <c r="AN568" i="111"/>
  <c r="AF568" i="111"/>
  <c r="X568" i="111"/>
  <c r="P568" i="111"/>
  <c r="AM568" i="111"/>
  <c r="AE568" i="111"/>
  <c r="W568" i="111"/>
  <c r="O568" i="111"/>
  <c r="AL568" i="111"/>
  <c r="AD568" i="111"/>
  <c r="V568" i="111"/>
  <c r="AC568" i="111"/>
  <c r="U568" i="111"/>
  <c r="AK568" i="111"/>
  <c r="AK146" i="111"/>
  <c r="AC146" i="111"/>
  <c r="U146" i="111"/>
  <c r="AJ146" i="111"/>
  <c r="AB146" i="111"/>
  <c r="T146" i="111"/>
  <c r="H359" i="111"/>
  <c r="AI146" i="111"/>
  <c r="AA146" i="111"/>
  <c r="S146" i="111"/>
  <c r="AP146" i="111"/>
  <c r="AH146" i="111"/>
  <c r="Z146" i="111"/>
  <c r="R146" i="111"/>
  <c r="AO146" i="111"/>
  <c r="AG146" i="111"/>
  <c r="Y146" i="111"/>
  <c r="Q146" i="111"/>
  <c r="AN146" i="111"/>
  <c r="AF146" i="111"/>
  <c r="X146" i="111"/>
  <c r="P146" i="111"/>
  <c r="AM146" i="111"/>
  <c r="AE146" i="111"/>
  <c r="W146" i="111"/>
  <c r="O146" i="111"/>
  <c r="AL146" i="111"/>
  <c r="AD146" i="111"/>
  <c r="V146" i="111"/>
  <c r="G279" i="111"/>
  <c r="C282" i="111"/>
  <c r="BP780" i="111"/>
  <c r="BH780" i="111"/>
  <c r="AZ780" i="111"/>
  <c r="AR780" i="111"/>
  <c r="BO780" i="111"/>
  <c r="BG780" i="111"/>
  <c r="AY780" i="111"/>
  <c r="BN780" i="111"/>
  <c r="BF780" i="111"/>
  <c r="AX780" i="111"/>
  <c r="BM780" i="111"/>
  <c r="BE780" i="111"/>
  <c r="AW780" i="111"/>
  <c r="I780" i="111"/>
  <c r="BL780" i="111"/>
  <c r="BD780" i="111"/>
  <c r="AV780" i="111"/>
  <c r="BS780" i="111"/>
  <c r="BK780" i="111"/>
  <c r="BC780" i="111"/>
  <c r="AU780" i="111"/>
  <c r="BR780" i="111"/>
  <c r="BJ780" i="111"/>
  <c r="BB780" i="111"/>
  <c r="AT780" i="111"/>
  <c r="BI780" i="111"/>
  <c r="BA780" i="111"/>
  <c r="AS780" i="111"/>
  <c r="BQ780" i="111"/>
  <c r="AI779" i="111"/>
  <c r="AA779" i="111"/>
  <c r="S779" i="111"/>
  <c r="AP779" i="111"/>
  <c r="AH779" i="111"/>
  <c r="Z779" i="111"/>
  <c r="R779" i="111"/>
  <c r="AO779" i="111"/>
  <c r="AG779" i="111"/>
  <c r="Y779" i="111"/>
  <c r="Q779" i="111"/>
  <c r="AN779" i="111"/>
  <c r="AF779" i="111"/>
  <c r="X779" i="111"/>
  <c r="P779" i="111"/>
  <c r="AM779" i="111"/>
  <c r="AE779" i="111"/>
  <c r="W779" i="111"/>
  <c r="O779" i="111"/>
  <c r="AL779" i="111"/>
  <c r="AD779" i="111"/>
  <c r="V779" i="111"/>
  <c r="AK779" i="111"/>
  <c r="AC779" i="111"/>
  <c r="U779" i="111"/>
  <c r="T779" i="111"/>
  <c r="AJ779" i="111"/>
  <c r="AB779" i="111"/>
  <c r="H570" i="111"/>
  <c r="AK357" i="111"/>
  <c r="AC357" i="111"/>
  <c r="U357" i="111"/>
  <c r="AJ357" i="111"/>
  <c r="AB357" i="111"/>
  <c r="T357" i="111"/>
  <c r="AI357" i="111"/>
  <c r="AA357" i="111"/>
  <c r="S357" i="111"/>
  <c r="AP357" i="111"/>
  <c r="AH357" i="111"/>
  <c r="Z357" i="111"/>
  <c r="R357" i="111"/>
  <c r="AO357" i="111"/>
  <c r="AG357" i="111"/>
  <c r="Y357" i="111"/>
  <c r="Q357" i="111"/>
  <c r="AN357" i="111"/>
  <c r="AF357" i="111"/>
  <c r="X357" i="111"/>
  <c r="P357" i="111"/>
  <c r="AM357" i="111"/>
  <c r="AE357" i="111"/>
  <c r="W357" i="111"/>
  <c r="O357" i="111"/>
  <c r="AL357" i="111"/>
  <c r="AD357" i="111"/>
  <c r="V357" i="111"/>
  <c r="BR358" i="111"/>
  <c r="BJ358" i="111"/>
  <c r="BB358" i="111"/>
  <c r="AT358" i="111"/>
  <c r="BQ358" i="111"/>
  <c r="BI358" i="111"/>
  <c r="BA358" i="111"/>
  <c r="AS358" i="111"/>
  <c r="BP358" i="111"/>
  <c r="BH358" i="111"/>
  <c r="AZ358" i="111"/>
  <c r="AR358" i="111"/>
  <c r="BO358" i="111"/>
  <c r="BG358" i="111"/>
  <c r="AY358" i="111"/>
  <c r="BN358" i="111"/>
  <c r="BF358" i="111"/>
  <c r="AX358" i="111"/>
  <c r="BM358" i="111"/>
  <c r="BE358" i="111"/>
  <c r="AW358" i="111"/>
  <c r="I358" i="111"/>
  <c r="BL358" i="111"/>
  <c r="BD358" i="111"/>
  <c r="AV358" i="111"/>
  <c r="BS358" i="111"/>
  <c r="BK358" i="111"/>
  <c r="BC358" i="111"/>
  <c r="AU358" i="111"/>
  <c r="N148" i="111" l="1"/>
  <c r="AQ148" i="111" s="1"/>
  <c r="B362" i="111"/>
  <c r="J149" i="111"/>
  <c r="B150" i="111"/>
  <c r="H149" i="111"/>
  <c r="K149" i="111" s="1"/>
  <c r="K148" i="111" s="1"/>
  <c r="F149" i="111"/>
  <c r="M149" i="111"/>
  <c r="E149" i="111"/>
  <c r="N149" i="111" s="1"/>
  <c r="AQ149" i="111" s="1"/>
  <c r="L149" i="111"/>
  <c r="D149" i="111"/>
  <c r="G282" i="111"/>
  <c r="C285" i="111"/>
  <c r="B574" i="111"/>
  <c r="F361" i="111"/>
  <c r="M361" i="111"/>
  <c r="E361" i="111"/>
  <c r="L361" i="111"/>
  <c r="D361" i="111"/>
  <c r="J361" i="111"/>
  <c r="BS359" i="111"/>
  <c r="BK359" i="111"/>
  <c r="BC359" i="111"/>
  <c r="AU359" i="111"/>
  <c r="BR359" i="111"/>
  <c r="BJ359" i="111"/>
  <c r="BB359" i="111"/>
  <c r="AT359" i="111"/>
  <c r="BQ359" i="111"/>
  <c r="BI359" i="111"/>
  <c r="BA359" i="111"/>
  <c r="AS359" i="111"/>
  <c r="BP359" i="111"/>
  <c r="BH359" i="111"/>
  <c r="AZ359" i="111"/>
  <c r="AR359" i="111"/>
  <c r="BO359" i="111"/>
  <c r="BG359" i="111"/>
  <c r="AY359" i="111"/>
  <c r="BN359" i="111"/>
  <c r="BF359" i="111"/>
  <c r="AX359" i="111"/>
  <c r="BM359" i="111"/>
  <c r="BE359" i="111"/>
  <c r="AW359" i="111"/>
  <c r="I359" i="111"/>
  <c r="BD359" i="111"/>
  <c r="AV359" i="111"/>
  <c r="BL359" i="111"/>
  <c r="H360" i="111"/>
  <c r="AM147" i="111"/>
  <c r="AE147" i="111"/>
  <c r="W147" i="111"/>
  <c r="O147" i="111"/>
  <c r="AL147" i="111"/>
  <c r="AD147" i="111"/>
  <c r="V147" i="111"/>
  <c r="AK147" i="111"/>
  <c r="AC147" i="111"/>
  <c r="U147" i="111"/>
  <c r="AJ147" i="111"/>
  <c r="AB147" i="111"/>
  <c r="T147" i="111"/>
  <c r="AI147" i="111"/>
  <c r="AA147" i="111"/>
  <c r="S147" i="111"/>
  <c r="AP147" i="111"/>
  <c r="AH147" i="111"/>
  <c r="Z147" i="111"/>
  <c r="R147" i="111"/>
  <c r="AO147" i="111"/>
  <c r="AG147" i="111"/>
  <c r="Y147" i="111"/>
  <c r="Q147" i="111"/>
  <c r="AN147" i="111"/>
  <c r="AF147" i="111"/>
  <c r="X147" i="111"/>
  <c r="P147" i="111"/>
  <c r="AJ780" i="111"/>
  <c r="AB780" i="111"/>
  <c r="T780" i="111"/>
  <c r="AI780" i="111"/>
  <c r="AA780" i="111"/>
  <c r="S780" i="111"/>
  <c r="AP780" i="111"/>
  <c r="AH780" i="111"/>
  <c r="Z780" i="111"/>
  <c r="R780" i="111"/>
  <c r="AO780" i="111"/>
  <c r="AG780" i="111"/>
  <c r="Y780" i="111"/>
  <c r="Q780" i="111"/>
  <c r="AN780" i="111"/>
  <c r="AF780" i="111"/>
  <c r="X780" i="111"/>
  <c r="P780" i="111"/>
  <c r="AM780" i="111"/>
  <c r="AE780" i="111"/>
  <c r="W780" i="111"/>
  <c r="O780" i="111"/>
  <c r="AL780" i="111"/>
  <c r="AD780" i="111"/>
  <c r="V780" i="111"/>
  <c r="AK780" i="111"/>
  <c r="AC780" i="111"/>
  <c r="U780" i="111"/>
  <c r="H571" i="111"/>
  <c r="AL358" i="111"/>
  <c r="AD358" i="111"/>
  <c r="V358" i="111"/>
  <c r="AK358" i="111"/>
  <c r="AC358" i="111"/>
  <c r="U358" i="111"/>
  <c r="AJ358" i="111"/>
  <c r="AB358" i="111"/>
  <c r="T358" i="111"/>
  <c r="AI358" i="111"/>
  <c r="AA358" i="111"/>
  <c r="S358" i="111"/>
  <c r="AP358" i="111"/>
  <c r="AH358" i="111"/>
  <c r="Z358" i="111"/>
  <c r="R358" i="111"/>
  <c r="AO358" i="111"/>
  <c r="AG358" i="111"/>
  <c r="Y358" i="111"/>
  <c r="Q358" i="111"/>
  <c r="AN358" i="111"/>
  <c r="AF358" i="111"/>
  <c r="X358" i="111"/>
  <c r="P358" i="111"/>
  <c r="W358" i="111"/>
  <c r="O358" i="111"/>
  <c r="AM358" i="111"/>
  <c r="AE358" i="111"/>
  <c r="BQ781" i="111"/>
  <c r="BI781" i="111"/>
  <c r="BA781" i="111"/>
  <c r="AS781" i="111"/>
  <c r="BP781" i="111"/>
  <c r="BH781" i="111"/>
  <c r="AZ781" i="111"/>
  <c r="AR781" i="111"/>
  <c r="BO781" i="111"/>
  <c r="BG781" i="111"/>
  <c r="AY781" i="111"/>
  <c r="BN781" i="111"/>
  <c r="BF781" i="111"/>
  <c r="AX781" i="111"/>
  <c r="BM781" i="111"/>
  <c r="BE781" i="111"/>
  <c r="AW781" i="111"/>
  <c r="I781" i="111"/>
  <c r="BL781" i="111"/>
  <c r="BD781" i="111"/>
  <c r="AV781" i="111"/>
  <c r="BS781" i="111"/>
  <c r="BK781" i="111"/>
  <c r="BC781" i="111"/>
  <c r="AU781" i="111"/>
  <c r="AT781" i="111"/>
  <c r="BR781" i="111"/>
  <c r="BB781" i="111"/>
  <c r="BJ781" i="111"/>
  <c r="C286" i="111"/>
  <c r="BR570" i="111"/>
  <c r="BJ570" i="111"/>
  <c r="BB570" i="111"/>
  <c r="AT570" i="111"/>
  <c r="BQ570" i="111"/>
  <c r="BI570" i="111"/>
  <c r="BA570" i="111"/>
  <c r="AS570" i="111"/>
  <c r="BP570" i="111"/>
  <c r="BH570" i="111"/>
  <c r="AZ570" i="111"/>
  <c r="AR570" i="111"/>
  <c r="BO570" i="111"/>
  <c r="BG570" i="111"/>
  <c r="AY570" i="111"/>
  <c r="BN570" i="111"/>
  <c r="BF570" i="111"/>
  <c r="AX570" i="111"/>
  <c r="BM570" i="111"/>
  <c r="BE570" i="111"/>
  <c r="AW570" i="111"/>
  <c r="I570" i="111"/>
  <c r="BL570" i="111"/>
  <c r="BD570" i="111"/>
  <c r="AV570" i="111"/>
  <c r="BC570" i="111"/>
  <c r="AU570" i="111"/>
  <c r="BS570" i="111"/>
  <c r="BK570" i="111"/>
  <c r="BM148" i="111"/>
  <c r="BE148" i="111"/>
  <c r="AW148" i="111"/>
  <c r="I148" i="111"/>
  <c r="BL148" i="111"/>
  <c r="BD148" i="111"/>
  <c r="AV148" i="111"/>
  <c r="BS148" i="111"/>
  <c r="BK148" i="111"/>
  <c r="BC148" i="111"/>
  <c r="AU148" i="111"/>
  <c r="BR148" i="111"/>
  <c r="BJ148" i="111"/>
  <c r="BB148" i="111"/>
  <c r="AT148" i="111"/>
  <c r="BQ148" i="111"/>
  <c r="BI148" i="111"/>
  <c r="BA148" i="111"/>
  <c r="AS148" i="111"/>
  <c r="BP148" i="111"/>
  <c r="BH148" i="111"/>
  <c r="AZ148" i="111"/>
  <c r="AR148" i="111"/>
  <c r="BO148" i="111"/>
  <c r="BG148" i="111"/>
  <c r="AY148" i="111"/>
  <c r="BN148" i="111"/>
  <c r="BF148" i="111"/>
  <c r="AX148" i="111"/>
  <c r="H782" i="111"/>
  <c r="AK569" i="111"/>
  <c r="AC569" i="111"/>
  <c r="U569" i="111"/>
  <c r="AJ569" i="111"/>
  <c r="AB569" i="111"/>
  <c r="T569" i="111"/>
  <c r="AI569" i="111"/>
  <c r="AA569" i="111"/>
  <c r="S569" i="111"/>
  <c r="AP569" i="111"/>
  <c r="AH569" i="111"/>
  <c r="Z569" i="111"/>
  <c r="R569" i="111"/>
  <c r="AO569" i="111"/>
  <c r="AG569" i="111"/>
  <c r="Y569" i="111"/>
  <c r="Q569" i="111"/>
  <c r="AN569" i="111"/>
  <c r="AF569" i="111"/>
  <c r="X569" i="111"/>
  <c r="P569" i="111"/>
  <c r="AM569" i="111"/>
  <c r="AE569" i="111"/>
  <c r="W569" i="111"/>
  <c r="O569" i="111"/>
  <c r="AD569" i="111"/>
  <c r="V569" i="111"/>
  <c r="AL569" i="111"/>
  <c r="B786" i="111"/>
  <c r="F573" i="111"/>
  <c r="M573" i="111"/>
  <c r="E573" i="111"/>
  <c r="L573" i="111"/>
  <c r="D573" i="111"/>
  <c r="J573" i="111"/>
  <c r="G281" i="111"/>
  <c r="C284" i="111"/>
  <c r="F785" i="111"/>
  <c r="M785" i="111"/>
  <c r="E785" i="111"/>
  <c r="L785" i="111"/>
  <c r="D785" i="111"/>
  <c r="J785" i="111"/>
  <c r="C287" i="111" l="1"/>
  <c r="G284" i="111"/>
  <c r="J786" i="111"/>
  <c r="F786" i="111"/>
  <c r="M786" i="111"/>
  <c r="E786" i="111"/>
  <c r="L786" i="111"/>
  <c r="D786" i="111"/>
  <c r="C289" i="111"/>
  <c r="G285" i="111"/>
  <c r="C288" i="111"/>
  <c r="BO149" i="111"/>
  <c r="BG149" i="111"/>
  <c r="AY149" i="111"/>
  <c r="BN149" i="111"/>
  <c r="BF149" i="111"/>
  <c r="AX149" i="111"/>
  <c r="BM149" i="111"/>
  <c r="BE149" i="111"/>
  <c r="AW149" i="111"/>
  <c r="I149" i="111"/>
  <c r="BL149" i="111"/>
  <c r="BD149" i="111"/>
  <c r="AV149" i="111"/>
  <c r="BS149" i="111"/>
  <c r="BK149" i="111"/>
  <c r="BC149" i="111"/>
  <c r="AU149" i="111"/>
  <c r="BR149" i="111"/>
  <c r="BJ149" i="111"/>
  <c r="BB149" i="111"/>
  <c r="AT149" i="111"/>
  <c r="BQ149" i="111"/>
  <c r="BI149" i="111"/>
  <c r="BA149" i="111"/>
  <c r="AS149" i="111"/>
  <c r="BP149" i="111"/>
  <c r="BH149" i="111"/>
  <c r="AZ149" i="111"/>
  <c r="AR149" i="111"/>
  <c r="BR782" i="111"/>
  <c r="BJ782" i="111"/>
  <c r="BB782" i="111"/>
  <c r="AT782" i="111"/>
  <c r="BQ782" i="111"/>
  <c r="BI782" i="111"/>
  <c r="BA782" i="111"/>
  <c r="AS782" i="111"/>
  <c r="BP782" i="111"/>
  <c r="BH782" i="111"/>
  <c r="AZ782" i="111"/>
  <c r="AR782" i="111"/>
  <c r="BO782" i="111"/>
  <c r="BG782" i="111"/>
  <c r="AY782" i="111"/>
  <c r="BN782" i="111"/>
  <c r="BF782" i="111"/>
  <c r="AX782" i="111"/>
  <c r="BM782" i="111"/>
  <c r="BE782" i="111"/>
  <c r="AW782" i="111"/>
  <c r="I782" i="111"/>
  <c r="BL782" i="111"/>
  <c r="BD782" i="111"/>
  <c r="AV782" i="111"/>
  <c r="BS782" i="111"/>
  <c r="BK782" i="111"/>
  <c r="BC782" i="111"/>
  <c r="AU782" i="111"/>
  <c r="BS571" i="111"/>
  <c r="BK571" i="111"/>
  <c r="BC571" i="111"/>
  <c r="AU571" i="111"/>
  <c r="BR571" i="111"/>
  <c r="BJ571" i="111"/>
  <c r="BB571" i="111"/>
  <c r="AT571" i="111"/>
  <c r="BQ571" i="111"/>
  <c r="BI571" i="111"/>
  <c r="BA571" i="111"/>
  <c r="AS571" i="111"/>
  <c r="BP571" i="111"/>
  <c r="BH571" i="111"/>
  <c r="AZ571" i="111"/>
  <c r="AR571" i="111"/>
  <c r="BO571" i="111"/>
  <c r="BG571" i="111"/>
  <c r="AY571" i="111"/>
  <c r="BN571" i="111"/>
  <c r="BF571" i="111"/>
  <c r="AX571" i="111"/>
  <c r="BM571" i="111"/>
  <c r="BE571" i="111"/>
  <c r="AW571" i="111"/>
  <c r="I571" i="111"/>
  <c r="BD571" i="111"/>
  <c r="AV571" i="111"/>
  <c r="BL571" i="111"/>
  <c r="B363" i="111"/>
  <c r="M150" i="111"/>
  <c r="E150" i="111"/>
  <c r="N150" i="111" s="1"/>
  <c r="AQ150" i="111" s="1"/>
  <c r="L150" i="111"/>
  <c r="D150" i="111"/>
  <c r="J150" i="111"/>
  <c r="B151" i="111"/>
  <c r="H150" i="111"/>
  <c r="K150" i="111" s="1"/>
  <c r="F150" i="111"/>
  <c r="H783" i="111"/>
  <c r="AL570" i="111"/>
  <c r="AD570" i="111"/>
  <c r="V570" i="111"/>
  <c r="AK570" i="111"/>
  <c r="AC570" i="111"/>
  <c r="U570" i="111"/>
  <c r="AJ570" i="111"/>
  <c r="AB570" i="111"/>
  <c r="T570" i="111"/>
  <c r="AI570" i="111"/>
  <c r="AA570" i="111"/>
  <c r="S570" i="111"/>
  <c r="AP570" i="111"/>
  <c r="AH570" i="111"/>
  <c r="Z570" i="111"/>
  <c r="R570" i="111"/>
  <c r="AO570" i="111"/>
  <c r="AG570" i="111"/>
  <c r="Y570" i="111"/>
  <c r="Q570" i="111"/>
  <c r="AN570" i="111"/>
  <c r="AF570" i="111"/>
  <c r="X570" i="111"/>
  <c r="P570" i="111"/>
  <c r="AM570" i="111"/>
  <c r="AE570" i="111"/>
  <c r="O570" i="111"/>
  <c r="W570" i="111"/>
  <c r="B787" i="111"/>
  <c r="J574" i="111"/>
  <c r="F574" i="111"/>
  <c r="M574" i="111"/>
  <c r="E574" i="111"/>
  <c r="L574" i="111"/>
  <c r="D574" i="111"/>
  <c r="BL360" i="111"/>
  <c r="BD360" i="111"/>
  <c r="AV360" i="111"/>
  <c r="BS360" i="111"/>
  <c r="BK360" i="111"/>
  <c r="BC360" i="111"/>
  <c r="AU360" i="111"/>
  <c r="BR360" i="111"/>
  <c r="BJ360" i="111"/>
  <c r="BB360" i="111"/>
  <c r="AT360" i="111"/>
  <c r="BQ360" i="111"/>
  <c r="BI360" i="111"/>
  <c r="BA360" i="111"/>
  <c r="AS360" i="111"/>
  <c r="BP360" i="111"/>
  <c r="BH360" i="111"/>
  <c r="AZ360" i="111"/>
  <c r="AR360" i="111"/>
  <c r="BO360" i="111"/>
  <c r="BG360" i="111"/>
  <c r="AY360" i="111"/>
  <c r="BN360" i="111"/>
  <c r="BF360" i="111"/>
  <c r="AX360" i="111"/>
  <c r="BM360" i="111"/>
  <c r="I360" i="111"/>
  <c r="BE360" i="111"/>
  <c r="AW360" i="111"/>
  <c r="H572" i="111"/>
  <c r="AM359" i="111"/>
  <c r="AE359" i="111"/>
  <c r="W359" i="111"/>
  <c r="O359" i="111"/>
  <c r="AL359" i="111"/>
  <c r="AD359" i="111"/>
  <c r="V359" i="111"/>
  <c r="AK359" i="111"/>
  <c r="AC359" i="111"/>
  <c r="U359" i="111"/>
  <c r="AJ359" i="111"/>
  <c r="AB359" i="111"/>
  <c r="T359" i="111"/>
  <c r="AI359" i="111"/>
  <c r="AA359" i="111"/>
  <c r="S359" i="111"/>
  <c r="AP359" i="111"/>
  <c r="AH359" i="111"/>
  <c r="Z359" i="111"/>
  <c r="R359" i="111"/>
  <c r="AO359" i="111"/>
  <c r="AG359" i="111"/>
  <c r="Y359" i="111"/>
  <c r="Q359" i="111"/>
  <c r="AN359" i="111"/>
  <c r="AF359" i="111"/>
  <c r="X359" i="111"/>
  <c r="P359" i="111"/>
  <c r="H361" i="111"/>
  <c r="AO148" i="111"/>
  <c r="AG148" i="111"/>
  <c r="Y148" i="111"/>
  <c r="Q148" i="111"/>
  <c r="AN148" i="111"/>
  <c r="AF148" i="111"/>
  <c r="X148" i="111"/>
  <c r="P148" i="111"/>
  <c r="AM148" i="111"/>
  <c r="AE148" i="111"/>
  <c r="W148" i="111"/>
  <c r="O148" i="111"/>
  <c r="AL148" i="111"/>
  <c r="AD148" i="111"/>
  <c r="V148" i="111"/>
  <c r="AK148" i="111"/>
  <c r="AC148" i="111"/>
  <c r="U148" i="111"/>
  <c r="AJ148" i="111"/>
  <c r="AB148" i="111"/>
  <c r="T148" i="111"/>
  <c r="AI148" i="111"/>
  <c r="AA148" i="111"/>
  <c r="S148" i="111"/>
  <c r="AP148" i="111"/>
  <c r="AH148" i="111"/>
  <c r="Z148" i="111"/>
  <c r="R148" i="111"/>
  <c r="AK781" i="111"/>
  <c r="AC781" i="111"/>
  <c r="U781" i="111"/>
  <c r="AJ781" i="111"/>
  <c r="AB781" i="111"/>
  <c r="T781" i="111"/>
  <c r="AI781" i="111"/>
  <c r="AA781" i="111"/>
  <c r="S781" i="111"/>
  <c r="AP781" i="111"/>
  <c r="AH781" i="111"/>
  <c r="Z781" i="111"/>
  <c r="R781" i="111"/>
  <c r="AO781" i="111"/>
  <c r="AG781" i="111"/>
  <c r="Y781" i="111"/>
  <c r="Q781" i="111"/>
  <c r="AN781" i="111"/>
  <c r="AF781" i="111"/>
  <c r="X781" i="111"/>
  <c r="P781" i="111"/>
  <c r="AM781" i="111"/>
  <c r="AE781" i="111"/>
  <c r="W781" i="111"/>
  <c r="O781" i="111"/>
  <c r="AL781" i="111"/>
  <c r="AD781" i="111"/>
  <c r="V781" i="111"/>
  <c r="B575" i="111"/>
  <c r="J362" i="111"/>
  <c r="F362" i="111"/>
  <c r="M362" i="111"/>
  <c r="E362" i="111"/>
  <c r="L362" i="111"/>
  <c r="D362" i="111"/>
  <c r="J787" i="111" l="1"/>
  <c r="F787" i="111"/>
  <c r="M787" i="111"/>
  <c r="E787" i="111"/>
  <c r="L787" i="111"/>
  <c r="D787" i="111"/>
  <c r="C291" i="111"/>
  <c r="G288" i="111"/>
  <c r="H784" i="111"/>
  <c r="AM571" i="111"/>
  <c r="AE571" i="111"/>
  <c r="W571" i="111"/>
  <c r="O571" i="111"/>
  <c r="AL571" i="111"/>
  <c r="AD571" i="111"/>
  <c r="V571" i="111"/>
  <c r="AK571" i="111"/>
  <c r="AC571" i="111"/>
  <c r="U571" i="111"/>
  <c r="AJ571" i="111"/>
  <c r="AB571" i="111"/>
  <c r="T571" i="111"/>
  <c r="AI571" i="111"/>
  <c r="AA571" i="111"/>
  <c r="S571" i="111"/>
  <c r="AP571" i="111"/>
  <c r="AH571" i="111"/>
  <c r="Z571" i="111"/>
  <c r="R571" i="111"/>
  <c r="AO571" i="111"/>
  <c r="AG571" i="111"/>
  <c r="Y571" i="111"/>
  <c r="Q571" i="111"/>
  <c r="AN571" i="111"/>
  <c r="AF571" i="111"/>
  <c r="X571" i="111"/>
  <c r="P571" i="111"/>
  <c r="B364" i="111"/>
  <c r="F151" i="111"/>
  <c r="M151" i="111"/>
  <c r="E151" i="111"/>
  <c r="L151" i="111"/>
  <c r="D151" i="111"/>
  <c r="J151" i="111"/>
  <c r="H151" i="111"/>
  <c r="B152" i="111"/>
  <c r="G151" i="111"/>
  <c r="BL572" i="111"/>
  <c r="BD572" i="111"/>
  <c r="AV572" i="111"/>
  <c r="BS572" i="111"/>
  <c r="BK572" i="111"/>
  <c r="BC572" i="111"/>
  <c r="AU572" i="111"/>
  <c r="BR572" i="111"/>
  <c r="BJ572" i="111"/>
  <c r="BB572" i="111"/>
  <c r="AT572" i="111"/>
  <c r="BQ572" i="111"/>
  <c r="BI572" i="111"/>
  <c r="BA572" i="111"/>
  <c r="AS572" i="111"/>
  <c r="BP572" i="111"/>
  <c r="BH572" i="111"/>
  <c r="AZ572" i="111"/>
  <c r="AR572" i="111"/>
  <c r="BO572" i="111"/>
  <c r="BG572" i="111"/>
  <c r="AY572" i="111"/>
  <c r="BN572" i="111"/>
  <c r="BF572" i="111"/>
  <c r="AX572" i="111"/>
  <c r="BM572" i="111"/>
  <c r="I572" i="111"/>
  <c r="BE572" i="111"/>
  <c r="AW572" i="111"/>
  <c r="AL782" i="111"/>
  <c r="AD782" i="111"/>
  <c r="V782" i="111"/>
  <c r="AK782" i="111"/>
  <c r="AC782" i="111"/>
  <c r="U782" i="111"/>
  <c r="AJ782" i="111"/>
  <c r="AB782" i="111"/>
  <c r="T782" i="111"/>
  <c r="AI782" i="111"/>
  <c r="AA782" i="111"/>
  <c r="S782" i="111"/>
  <c r="AP782" i="111"/>
  <c r="AH782" i="111"/>
  <c r="Z782" i="111"/>
  <c r="R782" i="111"/>
  <c r="AO782" i="111"/>
  <c r="AG782" i="111"/>
  <c r="Y782" i="111"/>
  <c r="Q782" i="111"/>
  <c r="AN782" i="111"/>
  <c r="AF782" i="111"/>
  <c r="X782" i="111"/>
  <c r="P782" i="111"/>
  <c r="AM782" i="111"/>
  <c r="AE782" i="111"/>
  <c r="W782" i="111"/>
  <c r="O782" i="111"/>
  <c r="BS783" i="111"/>
  <c r="BK783" i="111"/>
  <c r="BC783" i="111"/>
  <c r="AU783" i="111"/>
  <c r="BR783" i="111"/>
  <c r="BJ783" i="111"/>
  <c r="BB783" i="111"/>
  <c r="AT783" i="111"/>
  <c r="BQ783" i="111"/>
  <c r="BI783" i="111"/>
  <c r="BA783" i="111"/>
  <c r="AS783" i="111"/>
  <c r="BP783" i="111"/>
  <c r="BH783" i="111"/>
  <c r="AZ783" i="111"/>
  <c r="AR783" i="111"/>
  <c r="BO783" i="111"/>
  <c r="BG783" i="111"/>
  <c r="AY783" i="111"/>
  <c r="BN783" i="111"/>
  <c r="BF783" i="111"/>
  <c r="AX783" i="111"/>
  <c r="BM783" i="111"/>
  <c r="BE783" i="111"/>
  <c r="AW783" i="111"/>
  <c r="I783" i="111"/>
  <c r="BL783" i="111"/>
  <c r="BD783" i="111"/>
  <c r="AV783" i="111"/>
  <c r="C292" i="111"/>
  <c r="B788" i="111"/>
  <c r="J575" i="111"/>
  <c r="F575" i="111"/>
  <c r="M575" i="111"/>
  <c r="E575" i="111"/>
  <c r="L575" i="111"/>
  <c r="D575" i="111"/>
  <c r="B576" i="111"/>
  <c r="J363" i="111"/>
  <c r="F363" i="111"/>
  <c r="M363" i="111"/>
  <c r="E363" i="111"/>
  <c r="L363" i="111"/>
  <c r="D363" i="111"/>
  <c r="H362" i="111"/>
  <c r="AI149" i="111"/>
  <c r="AA149" i="111"/>
  <c r="S149" i="111"/>
  <c r="AP149" i="111"/>
  <c r="AH149" i="111"/>
  <c r="Z149" i="111"/>
  <c r="R149" i="111"/>
  <c r="AO149" i="111"/>
  <c r="AG149" i="111"/>
  <c r="Y149" i="111"/>
  <c r="Q149" i="111"/>
  <c r="AN149" i="111"/>
  <c r="AF149" i="111"/>
  <c r="X149" i="111"/>
  <c r="P149" i="111"/>
  <c r="AM149" i="111"/>
  <c r="AE149" i="111"/>
  <c r="W149" i="111"/>
  <c r="O149" i="111"/>
  <c r="AL149" i="111"/>
  <c r="AD149" i="111"/>
  <c r="V149" i="111"/>
  <c r="AK149" i="111"/>
  <c r="AC149" i="111"/>
  <c r="U149" i="111"/>
  <c r="AB149" i="111"/>
  <c r="T149" i="111"/>
  <c r="AJ149" i="111"/>
  <c r="BM361" i="111"/>
  <c r="BE361" i="111"/>
  <c r="AW361" i="111"/>
  <c r="I361" i="111"/>
  <c r="BL361" i="111"/>
  <c r="BD361" i="111"/>
  <c r="AV361" i="111"/>
  <c r="BS361" i="111"/>
  <c r="BK361" i="111"/>
  <c r="BC361" i="111"/>
  <c r="AU361" i="111"/>
  <c r="BR361" i="111"/>
  <c r="BJ361" i="111"/>
  <c r="BB361" i="111"/>
  <c r="AT361" i="111"/>
  <c r="BQ361" i="111"/>
  <c r="BI361" i="111"/>
  <c r="BA361" i="111"/>
  <c r="AS361" i="111"/>
  <c r="BP361" i="111"/>
  <c r="BH361" i="111"/>
  <c r="AZ361" i="111"/>
  <c r="AR361" i="111"/>
  <c r="BO361" i="111"/>
  <c r="BG361" i="111"/>
  <c r="AY361" i="111"/>
  <c r="BN361" i="111"/>
  <c r="BF361" i="111"/>
  <c r="AX361" i="111"/>
  <c r="H573" i="111"/>
  <c r="AN360" i="111"/>
  <c r="AF360" i="111"/>
  <c r="X360" i="111"/>
  <c r="P360" i="111"/>
  <c r="AM360" i="111"/>
  <c r="AE360" i="111"/>
  <c r="W360" i="111"/>
  <c r="O360" i="111"/>
  <c r="AL360" i="111"/>
  <c r="AD360" i="111"/>
  <c r="V360" i="111"/>
  <c r="AK360" i="111"/>
  <c r="AC360" i="111"/>
  <c r="U360" i="111"/>
  <c r="AJ360" i="111"/>
  <c r="AB360" i="111"/>
  <c r="T360" i="111"/>
  <c r="AI360" i="111"/>
  <c r="AA360" i="111"/>
  <c r="S360" i="111"/>
  <c r="AP360" i="111"/>
  <c r="AH360" i="111"/>
  <c r="Z360" i="111"/>
  <c r="R360" i="111"/>
  <c r="AO360" i="111"/>
  <c r="AG360" i="111"/>
  <c r="Y360" i="111"/>
  <c r="Q360" i="111"/>
  <c r="BQ150" i="111"/>
  <c r="BI150" i="111"/>
  <c r="BA150" i="111"/>
  <c r="AS150" i="111"/>
  <c r="BP150" i="111"/>
  <c r="BH150" i="111"/>
  <c r="AZ150" i="111"/>
  <c r="AR150" i="111"/>
  <c r="BO150" i="111"/>
  <c r="BG150" i="111"/>
  <c r="AY150" i="111"/>
  <c r="BN150" i="111"/>
  <c r="BF150" i="111"/>
  <c r="AX150" i="111"/>
  <c r="BM150" i="111"/>
  <c r="BE150" i="111"/>
  <c r="AW150" i="111"/>
  <c r="I150" i="111"/>
  <c r="BL150" i="111"/>
  <c r="BD150" i="111"/>
  <c r="AV150" i="111"/>
  <c r="BS150" i="111"/>
  <c r="BK150" i="111"/>
  <c r="BC150" i="111"/>
  <c r="AU150" i="111"/>
  <c r="BR150" i="111"/>
  <c r="BJ150" i="111"/>
  <c r="BB150" i="111"/>
  <c r="AT150" i="111"/>
  <c r="G287" i="111"/>
  <c r="C290" i="111"/>
  <c r="N151" i="111" l="1"/>
  <c r="AQ151" i="111" s="1"/>
  <c r="B365" i="111"/>
  <c r="B153" i="111"/>
  <c r="H152" i="111"/>
  <c r="K152" i="111" s="1"/>
  <c r="K151" i="111" s="1"/>
  <c r="F152" i="111"/>
  <c r="M152" i="111"/>
  <c r="E152" i="111"/>
  <c r="N152" i="111" s="1"/>
  <c r="AQ152" i="111" s="1"/>
  <c r="L152" i="111"/>
  <c r="D152" i="111"/>
  <c r="J152" i="111"/>
  <c r="B577" i="111"/>
  <c r="L364" i="111"/>
  <c r="D364" i="111"/>
  <c r="J364" i="111"/>
  <c r="F364" i="111"/>
  <c r="M364" i="111"/>
  <c r="E364" i="111"/>
  <c r="C294" i="111"/>
  <c r="K294" i="111" s="1"/>
  <c r="AV294" i="111" s="1"/>
  <c r="G291" i="111"/>
  <c r="BS151" i="111"/>
  <c r="BK151" i="111"/>
  <c r="BC151" i="111"/>
  <c r="AU151" i="111"/>
  <c r="BR151" i="111"/>
  <c r="BJ151" i="111"/>
  <c r="BB151" i="111"/>
  <c r="AT151" i="111"/>
  <c r="BQ151" i="111"/>
  <c r="BI151" i="111"/>
  <c r="BA151" i="111"/>
  <c r="AS151" i="111"/>
  <c r="BP151" i="111"/>
  <c r="BH151" i="111"/>
  <c r="AZ151" i="111"/>
  <c r="AR151" i="111"/>
  <c r="BO151" i="111"/>
  <c r="BG151" i="111"/>
  <c r="AY151" i="111"/>
  <c r="BN151" i="111"/>
  <c r="BF151" i="111"/>
  <c r="AX151" i="111"/>
  <c r="BM151" i="111"/>
  <c r="BE151" i="111"/>
  <c r="AW151" i="111"/>
  <c r="I151" i="111"/>
  <c r="BD151" i="111"/>
  <c r="AV151" i="111"/>
  <c r="BL151" i="111"/>
  <c r="BM573" i="111"/>
  <c r="BE573" i="111"/>
  <c r="AW573" i="111"/>
  <c r="I573" i="111"/>
  <c r="BL573" i="111"/>
  <c r="BD573" i="111"/>
  <c r="AV573" i="111"/>
  <c r="BS573" i="111"/>
  <c r="BK573" i="111"/>
  <c r="BC573" i="111"/>
  <c r="AU573" i="111"/>
  <c r="BR573" i="111"/>
  <c r="BJ573" i="111"/>
  <c r="BB573" i="111"/>
  <c r="AT573" i="111"/>
  <c r="BQ573" i="111"/>
  <c r="BI573" i="111"/>
  <c r="BA573" i="111"/>
  <c r="AS573" i="111"/>
  <c r="BP573" i="111"/>
  <c r="BH573" i="111"/>
  <c r="AZ573" i="111"/>
  <c r="AR573" i="111"/>
  <c r="BO573" i="111"/>
  <c r="BG573" i="111"/>
  <c r="AY573" i="111"/>
  <c r="BN573" i="111"/>
  <c r="BF573" i="111"/>
  <c r="AX573" i="111"/>
  <c r="L788" i="111"/>
  <c r="D788" i="111"/>
  <c r="J788" i="111"/>
  <c r="F788" i="111"/>
  <c r="M788" i="111"/>
  <c r="E788" i="111"/>
  <c r="AM783" i="111"/>
  <c r="AE783" i="111"/>
  <c r="W783" i="111"/>
  <c r="O783" i="111"/>
  <c r="AL783" i="111"/>
  <c r="AD783" i="111"/>
  <c r="V783" i="111"/>
  <c r="AK783" i="111"/>
  <c r="AC783" i="111"/>
  <c r="U783" i="111"/>
  <c r="AJ783" i="111"/>
  <c r="AB783" i="111"/>
  <c r="T783" i="111"/>
  <c r="AI783" i="111"/>
  <c r="AA783" i="111"/>
  <c r="S783" i="111"/>
  <c r="AP783" i="111"/>
  <c r="AH783" i="111"/>
  <c r="Z783" i="111"/>
  <c r="R783" i="111"/>
  <c r="AO783" i="111"/>
  <c r="AG783" i="111"/>
  <c r="Y783" i="111"/>
  <c r="Q783" i="111"/>
  <c r="X783" i="111"/>
  <c r="P783" i="111"/>
  <c r="AN783" i="111"/>
  <c r="AF783" i="111"/>
  <c r="H785" i="111"/>
  <c r="AN572" i="111"/>
  <c r="AF572" i="111"/>
  <c r="X572" i="111"/>
  <c r="P572" i="111"/>
  <c r="AM572" i="111"/>
  <c r="AE572" i="111"/>
  <c r="W572" i="111"/>
  <c r="O572" i="111"/>
  <c r="AL572" i="111"/>
  <c r="AD572" i="111"/>
  <c r="V572" i="111"/>
  <c r="AK572" i="111"/>
  <c r="AC572" i="111"/>
  <c r="U572" i="111"/>
  <c r="AJ572" i="111"/>
  <c r="AB572" i="111"/>
  <c r="T572" i="111"/>
  <c r="AI572" i="111"/>
  <c r="AA572" i="111"/>
  <c r="S572" i="111"/>
  <c r="AP572" i="111"/>
  <c r="AH572" i="111"/>
  <c r="Z572" i="111"/>
  <c r="R572" i="111"/>
  <c r="AG572" i="111"/>
  <c r="Y572" i="111"/>
  <c r="Q572" i="111"/>
  <c r="AO572" i="111"/>
  <c r="B789" i="111"/>
  <c r="L576" i="111"/>
  <c r="D576" i="111"/>
  <c r="J576" i="111"/>
  <c r="F576" i="111"/>
  <c r="M576" i="111"/>
  <c r="E576" i="111"/>
  <c r="H363" i="111"/>
  <c r="AK150" i="111"/>
  <c r="AC150" i="111"/>
  <c r="U150" i="111"/>
  <c r="AJ150" i="111"/>
  <c r="AB150" i="111"/>
  <c r="T150" i="111"/>
  <c r="AI150" i="111"/>
  <c r="AA150" i="111"/>
  <c r="S150" i="111"/>
  <c r="AP150" i="111"/>
  <c r="AH150" i="111"/>
  <c r="Z150" i="111"/>
  <c r="R150" i="111"/>
  <c r="AO150" i="111"/>
  <c r="AG150" i="111"/>
  <c r="Y150" i="111"/>
  <c r="Q150" i="111"/>
  <c r="AN150" i="111"/>
  <c r="AF150" i="111"/>
  <c r="X150" i="111"/>
  <c r="P150" i="111"/>
  <c r="AM150" i="111"/>
  <c r="AE150" i="111"/>
  <c r="W150" i="111"/>
  <c r="O150" i="111"/>
  <c r="V150" i="111"/>
  <c r="AL150" i="111"/>
  <c r="AD150" i="111"/>
  <c r="H574" i="111"/>
  <c r="AO361" i="111"/>
  <c r="AG361" i="111"/>
  <c r="Y361" i="111"/>
  <c r="Q361" i="111"/>
  <c r="AN361" i="111"/>
  <c r="AF361" i="111"/>
  <c r="X361" i="111"/>
  <c r="P361" i="111"/>
  <c r="AM361" i="111"/>
  <c r="AE361" i="111"/>
  <c r="W361" i="111"/>
  <c r="O361" i="111"/>
  <c r="AL361" i="111"/>
  <c r="AD361" i="111"/>
  <c r="V361" i="111"/>
  <c r="AK361" i="111"/>
  <c r="AC361" i="111"/>
  <c r="U361" i="111"/>
  <c r="AJ361" i="111"/>
  <c r="AB361" i="111"/>
  <c r="T361" i="111"/>
  <c r="AI361" i="111"/>
  <c r="AA361" i="111"/>
  <c r="S361" i="111"/>
  <c r="Z361" i="111"/>
  <c r="R361" i="111"/>
  <c r="AP361" i="111"/>
  <c r="AH361" i="111"/>
  <c r="BN362" i="111"/>
  <c r="BF362" i="111"/>
  <c r="AX362" i="111"/>
  <c r="BM362" i="111"/>
  <c r="BE362" i="111"/>
  <c r="AW362" i="111"/>
  <c r="I362" i="111"/>
  <c r="BL362" i="111"/>
  <c r="BD362" i="111"/>
  <c r="AV362" i="111"/>
  <c r="BS362" i="111"/>
  <c r="BK362" i="111"/>
  <c r="BC362" i="111"/>
  <c r="AU362" i="111"/>
  <c r="BR362" i="111"/>
  <c r="BJ362" i="111"/>
  <c r="BB362" i="111"/>
  <c r="AT362" i="111"/>
  <c r="BQ362" i="111"/>
  <c r="BI362" i="111"/>
  <c r="BA362" i="111"/>
  <c r="AS362" i="111"/>
  <c r="BP362" i="111"/>
  <c r="BH362" i="111"/>
  <c r="AZ362" i="111"/>
  <c r="AR362" i="111"/>
  <c r="BO362" i="111"/>
  <c r="BG362" i="111"/>
  <c r="AY362" i="111"/>
  <c r="C293" i="111"/>
  <c r="K293" i="111" s="1"/>
  <c r="AV293" i="111" s="1"/>
  <c r="G290" i="111"/>
  <c r="C295" i="111"/>
  <c r="G292" i="111"/>
  <c r="N292" i="111" s="1"/>
  <c r="BL784" i="111"/>
  <c r="BD784" i="111"/>
  <c r="AV784" i="111"/>
  <c r="BS784" i="111"/>
  <c r="BK784" i="111"/>
  <c r="BC784" i="111"/>
  <c r="AU784" i="111"/>
  <c r="BR784" i="111"/>
  <c r="BJ784" i="111"/>
  <c r="BB784" i="111"/>
  <c r="AT784" i="111"/>
  <c r="BQ784" i="111"/>
  <c r="BI784" i="111"/>
  <c r="BA784" i="111"/>
  <c r="AS784" i="111"/>
  <c r="BP784" i="111"/>
  <c r="BH784" i="111"/>
  <c r="AZ784" i="111"/>
  <c r="AR784" i="111"/>
  <c r="BO784" i="111"/>
  <c r="BG784" i="111"/>
  <c r="AY784" i="111"/>
  <c r="BN784" i="111"/>
  <c r="BF784" i="111"/>
  <c r="AX784" i="111"/>
  <c r="BM784" i="111"/>
  <c r="I784" i="111"/>
  <c r="BE784" i="111"/>
  <c r="AW784" i="111"/>
  <c r="AW294" i="111" l="1"/>
  <c r="K292" i="111"/>
  <c r="AV292" i="111" s="1"/>
  <c r="AW293" i="111"/>
  <c r="AQ292" i="111"/>
  <c r="G295" i="111"/>
  <c r="N295" i="111" s="1"/>
  <c r="C298" i="111"/>
  <c r="BM785" i="111"/>
  <c r="BE785" i="111"/>
  <c r="AW785" i="111"/>
  <c r="I785" i="111"/>
  <c r="BL785" i="111"/>
  <c r="BD785" i="111"/>
  <c r="AV785" i="111"/>
  <c r="BS785" i="111"/>
  <c r="BK785" i="111"/>
  <c r="BC785" i="111"/>
  <c r="AU785" i="111"/>
  <c r="BR785" i="111"/>
  <c r="BJ785" i="111"/>
  <c r="BB785" i="111"/>
  <c r="AT785" i="111"/>
  <c r="BQ785" i="111"/>
  <c r="BI785" i="111"/>
  <c r="BA785" i="111"/>
  <c r="AS785" i="111"/>
  <c r="BP785" i="111"/>
  <c r="BH785" i="111"/>
  <c r="AZ785" i="111"/>
  <c r="AR785" i="111"/>
  <c r="BO785" i="111"/>
  <c r="BG785" i="111"/>
  <c r="AY785" i="111"/>
  <c r="AX785" i="111"/>
  <c r="BN785" i="111"/>
  <c r="BF785" i="111"/>
  <c r="M789" i="111"/>
  <c r="E789" i="111"/>
  <c r="L789" i="111"/>
  <c r="D789" i="111"/>
  <c r="J789" i="111"/>
  <c r="F789" i="111"/>
  <c r="H364" i="111"/>
  <c r="AM151" i="111"/>
  <c r="AE151" i="111"/>
  <c r="W151" i="111"/>
  <c r="O151" i="111"/>
  <c r="AL151" i="111"/>
  <c r="AD151" i="111"/>
  <c r="V151" i="111"/>
  <c r="AK151" i="111"/>
  <c r="AC151" i="111"/>
  <c r="U151" i="111"/>
  <c r="AJ151" i="111"/>
  <c r="AB151" i="111"/>
  <c r="T151" i="111"/>
  <c r="AI151" i="111"/>
  <c r="AA151" i="111"/>
  <c r="S151" i="111"/>
  <c r="AP151" i="111"/>
  <c r="AH151" i="111"/>
  <c r="Z151" i="111"/>
  <c r="R151" i="111"/>
  <c r="AO151" i="111"/>
  <c r="AG151" i="111"/>
  <c r="Y151" i="111"/>
  <c r="Q151" i="111"/>
  <c r="AN151" i="111"/>
  <c r="AF151" i="111"/>
  <c r="X151" i="111"/>
  <c r="P151" i="111"/>
  <c r="H575" i="111"/>
  <c r="AP362" i="111"/>
  <c r="AH362" i="111"/>
  <c r="Z362" i="111"/>
  <c r="R362" i="111"/>
  <c r="AO362" i="111"/>
  <c r="AG362" i="111"/>
  <c r="Y362" i="111"/>
  <c r="Q362" i="111"/>
  <c r="AN362" i="111"/>
  <c r="AF362" i="111"/>
  <c r="X362" i="111"/>
  <c r="P362" i="111"/>
  <c r="AM362" i="111"/>
  <c r="AE362" i="111"/>
  <c r="W362" i="111"/>
  <c r="O362" i="111"/>
  <c r="AL362" i="111"/>
  <c r="AD362" i="111"/>
  <c r="V362" i="111"/>
  <c r="AK362" i="111"/>
  <c r="AC362" i="111"/>
  <c r="U362" i="111"/>
  <c r="AJ362" i="111"/>
  <c r="AB362" i="111"/>
  <c r="T362" i="111"/>
  <c r="AI362" i="111"/>
  <c r="AA362" i="111"/>
  <c r="S362" i="111"/>
  <c r="BO363" i="111"/>
  <c r="BG363" i="111"/>
  <c r="AY363" i="111"/>
  <c r="BN363" i="111"/>
  <c r="BF363" i="111"/>
  <c r="AX363" i="111"/>
  <c r="BM363" i="111"/>
  <c r="BE363" i="111"/>
  <c r="AW363" i="111"/>
  <c r="I363" i="111"/>
  <c r="BL363" i="111"/>
  <c r="BD363" i="111"/>
  <c r="AV363" i="111"/>
  <c r="BS363" i="111"/>
  <c r="BK363" i="111"/>
  <c r="BC363" i="111"/>
  <c r="AU363" i="111"/>
  <c r="BR363" i="111"/>
  <c r="BJ363" i="111"/>
  <c r="BB363" i="111"/>
  <c r="AT363" i="111"/>
  <c r="BQ363" i="111"/>
  <c r="BI363" i="111"/>
  <c r="BA363" i="111"/>
  <c r="AS363" i="111"/>
  <c r="AR363" i="111"/>
  <c r="BP363" i="111"/>
  <c r="BH363" i="111"/>
  <c r="AZ363" i="111"/>
  <c r="H786" i="111"/>
  <c r="AO573" i="111"/>
  <c r="AG573" i="111"/>
  <c r="Y573" i="111"/>
  <c r="Q573" i="111"/>
  <c r="AN573" i="111"/>
  <c r="AF573" i="111"/>
  <c r="X573" i="111"/>
  <c r="P573" i="111"/>
  <c r="AM573" i="111"/>
  <c r="AE573" i="111"/>
  <c r="W573" i="111"/>
  <c r="O573" i="111"/>
  <c r="AL573" i="111"/>
  <c r="AD573" i="111"/>
  <c r="V573" i="111"/>
  <c r="AK573" i="111"/>
  <c r="AC573" i="111"/>
  <c r="U573" i="111"/>
  <c r="AJ573" i="111"/>
  <c r="AB573" i="111"/>
  <c r="T573" i="111"/>
  <c r="AI573" i="111"/>
  <c r="AA573" i="111"/>
  <c r="S573" i="111"/>
  <c r="R573" i="111"/>
  <c r="AH573" i="111"/>
  <c r="Z573" i="111"/>
  <c r="AP573" i="111"/>
  <c r="AN784" i="111"/>
  <c r="AF784" i="111"/>
  <c r="X784" i="111"/>
  <c r="P784" i="111"/>
  <c r="AM784" i="111"/>
  <c r="AE784" i="111"/>
  <c r="W784" i="111"/>
  <c r="O784" i="111"/>
  <c r="AL784" i="111"/>
  <c r="AD784" i="111"/>
  <c r="V784" i="111"/>
  <c r="AK784" i="111"/>
  <c r="AC784" i="111"/>
  <c r="U784" i="111"/>
  <c r="AJ784" i="111"/>
  <c r="AB784" i="111"/>
  <c r="T784" i="111"/>
  <c r="AI784" i="111"/>
  <c r="AA784" i="111"/>
  <c r="S784" i="111"/>
  <c r="AP784" i="111"/>
  <c r="AH784" i="111"/>
  <c r="Z784" i="111"/>
  <c r="R784" i="111"/>
  <c r="AO784" i="111"/>
  <c r="AG784" i="111"/>
  <c r="Y784" i="111"/>
  <c r="Q784" i="111"/>
  <c r="C296" i="111"/>
  <c r="K296" i="111" s="1"/>
  <c r="G293" i="111"/>
  <c r="N293" i="111" s="1"/>
  <c r="AQ293" i="111" s="1"/>
  <c r="BI293" i="111" s="1"/>
  <c r="BM152" i="111"/>
  <c r="BE152" i="111"/>
  <c r="AW152" i="111"/>
  <c r="I152" i="111"/>
  <c r="BL152" i="111"/>
  <c r="BD152" i="111"/>
  <c r="AV152" i="111"/>
  <c r="BS152" i="111"/>
  <c r="BK152" i="111"/>
  <c r="BC152" i="111"/>
  <c r="AU152" i="111"/>
  <c r="BR152" i="111"/>
  <c r="BJ152" i="111"/>
  <c r="BB152" i="111"/>
  <c r="AT152" i="111"/>
  <c r="BQ152" i="111"/>
  <c r="BI152" i="111"/>
  <c r="BA152" i="111"/>
  <c r="AS152" i="111"/>
  <c r="BP152" i="111"/>
  <c r="BH152" i="111"/>
  <c r="AZ152" i="111"/>
  <c r="AR152" i="111"/>
  <c r="BO152" i="111"/>
  <c r="BG152" i="111"/>
  <c r="AY152" i="111"/>
  <c r="AX152" i="111"/>
  <c r="BN152" i="111"/>
  <c r="BF152" i="111"/>
  <c r="C297" i="111"/>
  <c r="K297" i="111" s="1"/>
  <c r="G294" i="111"/>
  <c r="N294" i="111" s="1"/>
  <c r="AQ294" i="111" s="1"/>
  <c r="BI294" i="111" s="1"/>
  <c r="B790" i="111"/>
  <c r="M577" i="111"/>
  <c r="E577" i="111"/>
  <c r="L577" i="111"/>
  <c r="D577" i="111"/>
  <c r="J577" i="111"/>
  <c r="F577" i="111"/>
  <c r="B366" i="111"/>
  <c r="J153" i="111"/>
  <c r="B154" i="111"/>
  <c r="H153" i="111"/>
  <c r="K153" i="111" s="1"/>
  <c r="F153" i="111"/>
  <c r="M153" i="111"/>
  <c r="E153" i="111"/>
  <c r="N153" i="111" s="1"/>
  <c r="AQ153" i="111" s="1"/>
  <c r="L153" i="111"/>
  <c r="D153" i="111"/>
  <c r="BN574" i="111"/>
  <c r="BF574" i="111"/>
  <c r="AX574" i="111"/>
  <c r="BM574" i="111"/>
  <c r="BE574" i="111"/>
  <c r="AW574" i="111"/>
  <c r="I574" i="111"/>
  <c r="BL574" i="111"/>
  <c r="BD574" i="111"/>
  <c r="AV574" i="111"/>
  <c r="BS574" i="111"/>
  <c r="BK574" i="111"/>
  <c r="BC574" i="111"/>
  <c r="AU574" i="111"/>
  <c r="BR574" i="111"/>
  <c r="BJ574" i="111"/>
  <c r="BB574" i="111"/>
  <c r="AT574" i="111"/>
  <c r="BQ574" i="111"/>
  <c r="BI574" i="111"/>
  <c r="BA574" i="111"/>
  <c r="AS574" i="111"/>
  <c r="BP574" i="111"/>
  <c r="BH574" i="111"/>
  <c r="AZ574" i="111"/>
  <c r="AR574" i="111"/>
  <c r="BO574" i="111"/>
  <c r="BG574" i="111"/>
  <c r="AY574" i="111"/>
  <c r="B578" i="111"/>
  <c r="M365" i="111"/>
  <c r="E365" i="111"/>
  <c r="L365" i="111"/>
  <c r="D365" i="111"/>
  <c r="J365" i="111"/>
  <c r="F365" i="111"/>
  <c r="BB297" i="111" l="1"/>
  <c r="AW292" i="111"/>
  <c r="BI292" i="111"/>
  <c r="K295" i="111"/>
  <c r="BB296" i="111"/>
  <c r="AQ295" i="111"/>
  <c r="AH293" i="111"/>
  <c r="AF293" i="111"/>
  <c r="AG293" i="111"/>
  <c r="AJ293" i="111"/>
  <c r="AN293" i="111"/>
  <c r="AE293" i="111"/>
  <c r="AO293" i="111"/>
  <c r="AM293" i="111"/>
  <c r="AP293" i="111"/>
  <c r="AI293" i="111"/>
  <c r="AK293" i="111"/>
  <c r="AL293" i="111"/>
  <c r="BH294" i="111"/>
  <c r="AJ294" i="111"/>
  <c r="AL294" i="111"/>
  <c r="AO294" i="111"/>
  <c r="AM294" i="111"/>
  <c r="AI294" i="111"/>
  <c r="AG294" i="111"/>
  <c r="AE294" i="111"/>
  <c r="AK294" i="111"/>
  <c r="AP294" i="111"/>
  <c r="AN294" i="111"/>
  <c r="AH294" i="111"/>
  <c r="AF294" i="111"/>
  <c r="BH293" i="111"/>
  <c r="BO153" i="111"/>
  <c r="BG153" i="111"/>
  <c r="AY153" i="111"/>
  <c r="BN153" i="111"/>
  <c r="BF153" i="111"/>
  <c r="AX153" i="111"/>
  <c r="BM153" i="111"/>
  <c r="BE153" i="111"/>
  <c r="AW153" i="111"/>
  <c r="I153" i="111"/>
  <c r="BL153" i="111"/>
  <c r="BD153" i="111"/>
  <c r="AV153" i="111"/>
  <c r="BS153" i="111"/>
  <c r="BK153" i="111"/>
  <c r="BC153" i="111"/>
  <c r="AU153" i="111"/>
  <c r="BR153" i="111"/>
  <c r="BJ153" i="111"/>
  <c r="BB153" i="111"/>
  <c r="AT153" i="111"/>
  <c r="BQ153" i="111"/>
  <c r="BI153" i="111"/>
  <c r="BA153" i="111"/>
  <c r="AS153" i="111"/>
  <c r="BP153" i="111"/>
  <c r="BH153" i="111"/>
  <c r="AZ153" i="111"/>
  <c r="AR153" i="111"/>
  <c r="H365" i="111"/>
  <c r="AO152" i="111"/>
  <c r="AG152" i="111"/>
  <c r="Y152" i="111"/>
  <c r="Q152" i="111"/>
  <c r="AN152" i="111"/>
  <c r="AF152" i="111"/>
  <c r="X152" i="111"/>
  <c r="P152" i="111"/>
  <c r="AM152" i="111"/>
  <c r="AE152" i="111"/>
  <c r="W152" i="111"/>
  <c r="O152" i="111"/>
  <c r="AL152" i="111"/>
  <c r="AD152" i="111"/>
  <c r="V152" i="111"/>
  <c r="AK152" i="111"/>
  <c r="AC152" i="111"/>
  <c r="U152" i="111"/>
  <c r="AJ152" i="111"/>
  <c r="AB152" i="111"/>
  <c r="T152" i="111"/>
  <c r="AI152" i="111"/>
  <c r="AA152" i="111"/>
  <c r="S152" i="111"/>
  <c r="AP152" i="111"/>
  <c r="AH152" i="111"/>
  <c r="Z152" i="111"/>
  <c r="R152" i="111"/>
  <c r="BN786" i="111"/>
  <c r="BF786" i="111"/>
  <c r="AX786" i="111"/>
  <c r="BM786" i="111"/>
  <c r="BE786" i="111"/>
  <c r="AW786" i="111"/>
  <c r="I786" i="111"/>
  <c r="BL786" i="111"/>
  <c r="BD786" i="111"/>
  <c r="AV786" i="111"/>
  <c r="BS786" i="111"/>
  <c r="BK786" i="111"/>
  <c r="BC786" i="111"/>
  <c r="AU786" i="111"/>
  <c r="BR786" i="111"/>
  <c r="BJ786" i="111"/>
  <c r="BB786" i="111"/>
  <c r="AT786" i="111"/>
  <c r="BQ786" i="111"/>
  <c r="BI786" i="111"/>
  <c r="BA786" i="111"/>
  <c r="AS786" i="111"/>
  <c r="BP786" i="111"/>
  <c r="BH786" i="111"/>
  <c r="AZ786" i="111"/>
  <c r="AR786" i="111"/>
  <c r="BO786" i="111"/>
  <c r="AY786" i="111"/>
  <c r="BG786" i="111"/>
  <c r="BP364" i="111"/>
  <c r="BH364" i="111"/>
  <c r="AZ364" i="111"/>
  <c r="AR364" i="111"/>
  <c r="BO364" i="111"/>
  <c r="BG364" i="111"/>
  <c r="AY364" i="111"/>
  <c r="BN364" i="111"/>
  <c r="BF364" i="111"/>
  <c r="AX364" i="111"/>
  <c r="BM364" i="111"/>
  <c r="BE364" i="111"/>
  <c r="AW364" i="111"/>
  <c r="I364" i="111"/>
  <c r="BL364" i="111"/>
  <c r="BD364" i="111"/>
  <c r="AV364" i="111"/>
  <c r="BS364" i="111"/>
  <c r="BK364" i="111"/>
  <c r="BC364" i="111"/>
  <c r="AU364" i="111"/>
  <c r="BR364" i="111"/>
  <c r="BJ364" i="111"/>
  <c r="BB364" i="111"/>
  <c r="AT364" i="111"/>
  <c r="BQ364" i="111"/>
  <c r="BI364" i="111"/>
  <c r="BA364" i="111"/>
  <c r="AS364" i="111"/>
  <c r="AO785" i="111"/>
  <c r="AG785" i="111"/>
  <c r="Y785" i="111"/>
  <c r="Q785" i="111"/>
  <c r="AN785" i="111"/>
  <c r="AF785" i="111"/>
  <c r="X785" i="111"/>
  <c r="P785" i="111"/>
  <c r="AM785" i="111"/>
  <c r="AE785" i="111"/>
  <c r="W785" i="111"/>
  <c r="O785" i="111"/>
  <c r="AL785" i="111"/>
  <c r="AD785" i="111"/>
  <c r="V785" i="111"/>
  <c r="AK785" i="111"/>
  <c r="AC785" i="111"/>
  <c r="U785" i="111"/>
  <c r="AJ785" i="111"/>
  <c r="AB785" i="111"/>
  <c r="T785" i="111"/>
  <c r="AI785" i="111"/>
  <c r="AA785" i="111"/>
  <c r="S785" i="111"/>
  <c r="AP785" i="111"/>
  <c r="AH785" i="111"/>
  <c r="Z785" i="111"/>
  <c r="R785" i="111"/>
  <c r="F790" i="111"/>
  <c r="M790" i="111"/>
  <c r="E790" i="111"/>
  <c r="L790" i="111"/>
  <c r="D790" i="111"/>
  <c r="J790" i="111"/>
  <c r="BO575" i="111"/>
  <c r="BG575" i="111"/>
  <c r="AY575" i="111"/>
  <c r="BN575" i="111"/>
  <c r="BF575" i="111"/>
  <c r="AX575" i="111"/>
  <c r="BM575" i="111"/>
  <c r="BE575" i="111"/>
  <c r="AW575" i="111"/>
  <c r="I575" i="111"/>
  <c r="BL575" i="111"/>
  <c r="BD575" i="111"/>
  <c r="AV575" i="111"/>
  <c r="BS575" i="111"/>
  <c r="BK575" i="111"/>
  <c r="BC575" i="111"/>
  <c r="AU575" i="111"/>
  <c r="BR575" i="111"/>
  <c r="BJ575" i="111"/>
  <c r="BB575" i="111"/>
  <c r="AT575" i="111"/>
  <c r="BQ575" i="111"/>
  <c r="BI575" i="111"/>
  <c r="BA575" i="111"/>
  <c r="AS575" i="111"/>
  <c r="AZ575" i="111"/>
  <c r="AR575" i="111"/>
  <c r="BP575" i="111"/>
  <c r="BH575" i="111"/>
  <c r="B579" i="111"/>
  <c r="F366" i="111"/>
  <c r="M366" i="111"/>
  <c r="E366" i="111"/>
  <c r="L366" i="111"/>
  <c r="D366" i="111"/>
  <c r="J366" i="111"/>
  <c r="H787" i="111"/>
  <c r="AP574" i="111"/>
  <c r="AH574" i="111"/>
  <c r="Z574" i="111"/>
  <c r="R574" i="111"/>
  <c r="AO574" i="111"/>
  <c r="AG574" i="111"/>
  <c r="Y574" i="111"/>
  <c r="Q574" i="111"/>
  <c r="AN574" i="111"/>
  <c r="AF574" i="111"/>
  <c r="X574" i="111"/>
  <c r="P574" i="111"/>
  <c r="AM574" i="111"/>
  <c r="AE574" i="111"/>
  <c r="W574" i="111"/>
  <c r="O574" i="111"/>
  <c r="AL574" i="111"/>
  <c r="AD574" i="111"/>
  <c r="V574" i="111"/>
  <c r="AK574" i="111"/>
  <c r="AC574" i="111"/>
  <c r="U574" i="111"/>
  <c r="AJ574" i="111"/>
  <c r="AB574" i="111"/>
  <c r="T574" i="111"/>
  <c r="AI574" i="111"/>
  <c r="S574" i="111"/>
  <c r="AA574" i="111"/>
  <c r="C300" i="111"/>
  <c r="K300" i="111" s="1"/>
  <c r="AT300" i="111" s="1"/>
  <c r="G297" i="111"/>
  <c r="N297" i="111" s="1"/>
  <c r="AQ297" i="111" s="1"/>
  <c r="BN297" i="111" s="1"/>
  <c r="H576" i="111"/>
  <c r="AI363" i="111"/>
  <c r="AA363" i="111"/>
  <c r="S363" i="111"/>
  <c r="AP363" i="111"/>
  <c r="AH363" i="111"/>
  <c r="Z363" i="111"/>
  <c r="R363" i="111"/>
  <c r="AO363" i="111"/>
  <c r="AG363" i="111"/>
  <c r="Y363" i="111"/>
  <c r="Q363" i="111"/>
  <c r="AN363" i="111"/>
  <c r="AF363" i="111"/>
  <c r="X363" i="111"/>
  <c r="P363" i="111"/>
  <c r="AM363" i="111"/>
  <c r="AE363" i="111"/>
  <c r="W363" i="111"/>
  <c r="O363" i="111"/>
  <c r="AL363" i="111"/>
  <c r="AD363" i="111"/>
  <c r="V363" i="111"/>
  <c r="AK363" i="111"/>
  <c r="AC363" i="111"/>
  <c r="U363" i="111"/>
  <c r="AJ363" i="111"/>
  <c r="AB363" i="111"/>
  <c r="T363" i="111"/>
  <c r="C301" i="111"/>
  <c r="G298" i="111"/>
  <c r="N298" i="111" s="1"/>
  <c r="B367" i="111"/>
  <c r="M154" i="111"/>
  <c r="E154" i="111"/>
  <c r="L154" i="111"/>
  <c r="D154" i="111"/>
  <c r="J154" i="111"/>
  <c r="B155" i="111"/>
  <c r="H154" i="111"/>
  <c r="F154" i="111"/>
  <c r="G154" i="111"/>
  <c r="B791" i="111"/>
  <c r="F578" i="111"/>
  <c r="M578" i="111"/>
  <c r="E578" i="111"/>
  <c r="L578" i="111"/>
  <c r="D578" i="111"/>
  <c r="J578" i="111"/>
  <c r="C299" i="111"/>
  <c r="K299" i="111" s="1"/>
  <c r="AT299" i="111" s="1"/>
  <c r="G296" i="111"/>
  <c r="N296" i="111" s="1"/>
  <c r="AQ296" i="111" s="1"/>
  <c r="BN296" i="111" s="1"/>
  <c r="AR295" i="111" l="1"/>
  <c r="AR297" i="111"/>
  <c r="AR296" i="111"/>
  <c r="AO299" i="111"/>
  <c r="AP299" i="111"/>
  <c r="BF300" i="111"/>
  <c r="AO300" i="111"/>
  <c r="AP300" i="111"/>
  <c r="BB295" i="111"/>
  <c r="BN295" i="111"/>
  <c r="K298" i="111"/>
  <c r="AT298" i="111" s="1"/>
  <c r="BF299" i="111"/>
  <c r="AQ298" i="111"/>
  <c r="N154" i="111"/>
  <c r="AQ154" i="111" s="1"/>
  <c r="BJ297" i="111"/>
  <c r="AK296" i="111"/>
  <c r="AO296" i="111"/>
  <c r="AM296" i="111"/>
  <c r="AP296" i="111"/>
  <c r="AH296" i="111"/>
  <c r="AL296" i="111"/>
  <c r="AJ296" i="111"/>
  <c r="AN296" i="111"/>
  <c r="AI296" i="111"/>
  <c r="AG296" i="111"/>
  <c r="AI297" i="111"/>
  <c r="AL297" i="111"/>
  <c r="AH297" i="111"/>
  <c r="AK297" i="111"/>
  <c r="AJ297" i="111"/>
  <c r="AO297" i="111"/>
  <c r="AM297" i="111"/>
  <c r="AP297" i="111"/>
  <c r="AG297" i="111"/>
  <c r="AN297" i="111"/>
  <c r="BJ296" i="111"/>
  <c r="AK292" i="111"/>
  <c r="AN292" i="111"/>
  <c r="AO292" i="111"/>
  <c r="AM292" i="111"/>
  <c r="AI292" i="111"/>
  <c r="AG292" i="111"/>
  <c r="AE292" i="111"/>
  <c r="AP292" i="111"/>
  <c r="AL292" i="111"/>
  <c r="AH292" i="111"/>
  <c r="AF292" i="111"/>
  <c r="AJ292" i="111"/>
  <c r="BH292" i="111"/>
  <c r="H577" i="111"/>
  <c r="AJ364" i="111"/>
  <c r="AB364" i="111"/>
  <c r="T364" i="111"/>
  <c r="AI364" i="111"/>
  <c r="AA364" i="111"/>
  <c r="S364" i="111"/>
  <c r="AP364" i="111"/>
  <c r="AH364" i="111"/>
  <c r="Z364" i="111"/>
  <c r="R364" i="111"/>
  <c r="AO364" i="111"/>
  <c r="AG364" i="111"/>
  <c r="Y364" i="111"/>
  <c r="Q364" i="111"/>
  <c r="AN364" i="111"/>
  <c r="AF364" i="111"/>
  <c r="X364" i="111"/>
  <c r="P364" i="111"/>
  <c r="AM364" i="111"/>
  <c r="AE364" i="111"/>
  <c r="W364" i="111"/>
  <c r="O364" i="111"/>
  <c r="AL364" i="111"/>
  <c r="AD364" i="111"/>
  <c r="V364" i="111"/>
  <c r="AC364" i="111"/>
  <c r="U364" i="111"/>
  <c r="AK364" i="111"/>
  <c r="C302" i="111"/>
  <c r="K302" i="111" s="1"/>
  <c r="G299" i="111"/>
  <c r="N299" i="111" s="1"/>
  <c r="AQ299" i="111" s="1"/>
  <c r="BR299" i="111" s="1"/>
  <c r="B792" i="111"/>
  <c r="F579" i="111"/>
  <c r="M579" i="111"/>
  <c r="E579" i="111"/>
  <c r="L579" i="111"/>
  <c r="D579" i="111"/>
  <c r="J579" i="111"/>
  <c r="F791" i="111"/>
  <c r="M791" i="111"/>
  <c r="E791" i="111"/>
  <c r="L791" i="111"/>
  <c r="D791" i="111"/>
  <c r="J791" i="111"/>
  <c r="B580" i="111"/>
  <c r="F367" i="111"/>
  <c r="M367" i="111"/>
  <c r="E367" i="111"/>
  <c r="L367" i="111"/>
  <c r="D367" i="111"/>
  <c r="J367" i="111"/>
  <c r="BP576" i="111"/>
  <c r="BH576" i="111"/>
  <c r="AZ576" i="111"/>
  <c r="AR576" i="111"/>
  <c r="BO576" i="111"/>
  <c r="BG576" i="111"/>
  <c r="AY576" i="111"/>
  <c r="BN576" i="111"/>
  <c r="BF576" i="111"/>
  <c r="AX576" i="111"/>
  <c r="BM576" i="111"/>
  <c r="BE576" i="111"/>
  <c r="AW576" i="111"/>
  <c r="I576" i="111"/>
  <c r="BL576" i="111"/>
  <c r="BD576" i="111"/>
  <c r="AV576" i="111"/>
  <c r="BS576" i="111"/>
  <c r="BK576" i="111"/>
  <c r="BC576" i="111"/>
  <c r="AU576" i="111"/>
  <c r="BR576" i="111"/>
  <c r="BJ576" i="111"/>
  <c r="BB576" i="111"/>
  <c r="AT576" i="111"/>
  <c r="BQ576" i="111"/>
  <c r="BA576" i="111"/>
  <c r="AS576" i="111"/>
  <c r="BI576" i="111"/>
  <c r="BO787" i="111"/>
  <c r="BG787" i="111"/>
  <c r="AY787" i="111"/>
  <c r="BN787" i="111"/>
  <c r="BF787" i="111"/>
  <c r="AX787" i="111"/>
  <c r="BM787" i="111"/>
  <c r="BE787" i="111"/>
  <c r="AW787" i="111"/>
  <c r="I787" i="111"/>
  <c r="BL787" i="111"/>
  <c r="BD787" i="111"/>
  <c r="AV787" i="111"/>
  <c r="BS787" i="111"/>
  <c r="BK787" i="111"/>
  <c r="BC787" i="111"/>
  <c r="AU787" i="111"/>
  <c r="BR787" i="111"/>
  <c r="BJ787" i="111"/>
  <c r="BB787" i="111"/>
  <c r="AT787" i="111"/>
  <c r="BQ787" i="111"/>
  <c r="BI787" i="111"/>
  <c r="BA787" i="111"/>
  <c r="AS787" i="111"/>
  <c r="BP787" i="111"/>
  <c r="BH787" i="111"/>
  <c r="AZ787" i="111"/>
  <c r="AR787" i="111"/>
  <c r="BQ365" i="111"/>
  <c r="BI365" i="111"/>
  <c r="BA365" i="111"/>
  <c r="AS365" i="111"/>
  <c r="BP365" i="111"/>
  <c r="BH365" i="111"/>
  <c r="AZ365" i="111"/>
  <c r="AR365" i="111"/>
  <c r="BO365" i="111"/>
  <c r="BG365" i="111"/>
  <c r="AY365" i="111"/>
  <c r="BN365" i="111"/>
  <c r="BF365" i="111"/>
  <c r="AX365" i="111"/>
  <c r="BM365" i="111"/>
  <c r="BE365" i="111"/>
  <c r="AW365" i="111"/>
  <c r="I365" i="111"/>
  <c r="BL365" i="111"/>
  <c r="BD365" i="111"/>
  <c r="AV365" i="111"/>
  <c r="BS365" i="111"/>
  <c r="BK365" i="111"/>
  <c r="BC365" i="111"/>
  <c r="AU365" i="111"/>
  <c r="BJ365" i="111"/>
  <c r="BB365" i="111"/>
  <c r="AT365" i="111"/>
  <c r="BR365" i="111"/>
  <c r="BQ154" i="111"/>
  <c r="BI154" i="111"/>
  <c r="BA154" i="111"/>
  <c r="AS154" i="111"/>
  <c r="BP154" i="111"/>
  <c r="BH154" i="111"/>
  <c r="AZ154" i="111"/>
  <c r="AR154" i="111"/>
  <c r="BO154" i="111"/>
  <c r="BG154" i="111"/>
  <c r="AY154" i="111"/>
  <c r="BN154" i="111"/>
  <c r="BF154" i="111"/>
  <c r="AX154" i="111"/>
  <c r="BM154" i="111"/>
  <c r="BE154" i="111"/>
  <c r="AW154" i="111"/>
  <c r="I154" i="111"/>
  <c r="BL154" i="111"/>
  <c r="BD154" i="111"/>
  <c r="AV154" i="111"/>
  <c r="BS154" i="111"/>
  <c r="BK154" i="111"/>
  <c r="BC154" i="111"/>
  <c r="AU154" i="111"/>
  <c r="BR154" i="111"/>
  <c r="BJ154" i="111"/>
  <c r="BB154" i="111"/>
  <c r="AT154" i="111"/>
  <c r="B368" i="111"/>
  <c r="F155" i="111"/>
  <c r="M155" i="111"/>
  <c r="E155" i="111"/>
  <c r="N155" i="111" s="1"/>
  <c r="AQ155" i="111" s="1"/>
  <c r="L155" i="111"/>
  <c r="D155" i="111"/>
  <c r="J155" i="111"/>
  <c r="H155" i="111"/>
  <c r="K155" i="111" s="1"/>
  <c r="K154" i="111" s="1"/>
  <c r="B156" i="111"/>
  <c r="AP786" i="111"/>
  <c r="AH786" i="111"/>
  <c r="Z786" i="111"/>
  <c r="R786" i="111"/>
  <c r="AO786" i="111"/>
  <c r="AG786" i="111"/>
  <c r="Y786" i="111"/>
  <c r="Q786" i="111"/>
  <c r="AN786" i="111"/>
  <c r="AF786" i="111"/>
  <c r="X786" i="111"/>
  <c r="P786" i="111"/>
  <c r="AM786" i="111"/>
  <c r="AE786" i="111"/>
  <c r="W786" i="111"/>
  <c r="O786" i="111"/>
  <c r="AL786" i="111"/>
  <c r="AD786" i="111"/>
  <c r="V786" i="111"/>
  <c r="AK786" i="111"/>
  <c r="AC786" i="111"/>
  <c r="U786" i="111"/>
  <c r="AJ786" i="111"/>
  <c r="AB786" i="111"/>
  <c r="T786" i="111"/>
  <c r="AI786" i="111"/>
  <c r="AA786" i="111"/>
  <c r="S786" i="111"/>
  <c r="H366" i="111"/>
  <c r="AI153" i="111"/>
  <c r="AA153" i="111"/>
  <c r="S153" i="111"/>
  <c r="AP153" i="111"/>
  <c r="AH153" i="111"/>
  <c r="Z153" i="111"/>
  <c r="R153" i="111"/>
  <c r="AO153" i="111"/>
  <c r="AG153" i="111"/>
  <c r="Y153" i="111"/>
  <c r="Q153" i="111"/>
  <c r="AN153" i="111"/>
  <c r="AF153" i="111"/>
  <c r="X153" i="111"/>
  <c r="P153" i="111"/>
  <c r="AM153" i="111"/>
  <c r="AE153" i="111"/>
  <c r="W153" i="111"/>
  <c r="O153" i="111"/>
  <c r="AL153" i="111"/>
  <c r="AD153" i="111"/>
  <c r="V153" i="111"/>
  <c r="AK153" i="111"/>
  <c r="AC153" i="111"/>
  <c r="U153" i="111"/>
  <c r="AJ153" i="111"/>
  <c r="AB153" i="111"/>
  <c r="T153" i="111"/>
  <c r="C304" i="111"/>
  <c r="G301" i="111"/>
  <c r="N301" i="111" s="1"/>
  <c r="C303" i="111"/>
  <c r="K303" i="111" s="1"/>
  <c r="G300" i="111"/>
  <c r="N300" i="111" s="1"/>
  <c r="AQ300" i="111" s="1"/>
  <c r="BR300" i="111" s="1"/>
  <c r="H788" i="111"/>
  <c r="AI575" i="111"/>
  <c r="AA575" i="111"/>
  <c r="S575" i="111"/>
  <c r="AP575" i="111"/>
  <c r="AH575" i="111"/>
  <c r="Z575" i="111"/>
  <c r="R575" i="111"/>
  <c r="AO575" i="111"/>
  <c r="AG575" i="111"/>
  <c r="Y575" i="111"/>
  <c r="Q575" i="111"/>
  <c r="AN575" i="111"/>
  <c r="AF575" i="111"/>
  <c r="X575" i="111"/>
  <c r="P575" i="111"/>
  <c r="AM575" i="111"/>
  <c r="AE575" i="111"/>
  <c r="W575" i="111"/>
  <c r="O575" i="111"/>
  <c r="AL575" i="111"/>
  <c r="AD575" i="111"/>
  <c r="V575" i="111"/>
  <c r="AK575" i="111"/>
  <c r="AC575" i="111"/>
  <c r="U575" i="111"/>
  <c r="AJ575" i="111"/>
  <c r="AB575" i="111"/>
  <c r="T575" i="111"/>
  <c r="AU302" i="111" l="1"/>
  <c r="AD302" i="111"/>
  <c r="AH302" i="111"/>
  <c r="AE302" i="111"/>
  <c r="AI302" i="111"/>
  <c r="AG302" i="111"/>
  <c r="AF302" i="111"/>
  <c r="AU303" i="111"/>
  <c r="AG303" i="111"/>
  <c r="AE303" i="111"/>
  <c r="AF303" i="111"/>
  <c r="AH303" i="111"/>
  <c r="AI303" i="111"/>
  <c r="AD303" i="111"/>
  <c r="BF298" i="111"/>
  <c r="BR298" i="111"/>
  <c r="AO298" i="111"/>
  <c r="AP298" i="111"/>
  <c r="K301" i="111"/>
  <c r="AQ301" i="111"/>
  <c r="BA300" i="111"/>
  <c r="AD300" i="111"/>
  <c r="BA299" i="111"/>
  <c r="AD299" i="111"/>
  <c r="AZ299" i="111"/>
  <c r="AZ300" i="111"/>
  <c r="AA299" i="111"/>
  <c r="Y299" i="111"/>
  <c r="W299" i="111"/>
  <c r="AB299" i="111"/>
  <c r="X299" i="111"/>
  <c r="Z299" i="111"/>
  <c r="AC299" i="111"/>
  <c r="AH295" i="111"/>
  <c r="AJ295" i="111"/>
  <c r="AN295" i="111"/>
  <c r="AG295" i="111"/>
  <c r="AL295" i="111"/>
  <c r="AO295" i="111"/>
  <c r="AI295" i="111"/>
  <c r="AP295" i="111"/>
  <c r="AK295" i="111"/>
  <c r="AM295" i="111"/>
  <c r="BJ295" i="111"/>
  <c r="Z300" i="111"/>
  <c r="AB300" i="111"/>
  <c r="AC300" i="111"/>
  <c r="AA300" i="111"/>
  <c r="Y300" i="111"/>
  <c r="W300" i="111"/>
  <c r="X300" i="111"/>
  <c r="G303" i="111"/>
  <c r="N303" i="111" s="1"/>
  <c r="AQ303" i="111" s="1"/>
  <c r="BG303" i="111" s="1"/>
  <c r="C306" i="111"/>
  <c r="K306" i="111" s="1"/>
  <c r="C305" i="111"/>
  <c r="K305" i="111" s="1"/>
  <c r="G302" i="111"/>
  <c r="N302" i="111" s="1"/>
  <c r="AQ302" i="111" s="1"/>
  <c r="BG302" i="111" s="1"/>
  <c r="H367" i="111"/>
  <c r="AK154" i="111"/>
  <c r="AC154" i="111"/>
  <c r="U154" i="111"/>
  <c r="AJ154" i="111"/>
  <c r="AB154" i="111"/>
  <c r="T154" i="111"/>
  <c r="AI154" i="111"/>
  <c r="AA154" i="111"/>
  <c r="S154" i="111"/>
  <c r="AP154" i="111"/>
  <c r="AH154" i="111"/>
  <c r="Z154" i="111"/>
  <c r="R154" i="111"/>
  <c r="AO154" i="111"/>
  <c r="AG154" i="111"/>
  <c r="Y154" i="111"/>
  <c r="Q154" i="111"/>
  <c r="AN154" i="111"/>
  <c r="AF154" i="111"/>
  <c r="X154" i="111"/>
  <c r="P154" i="111"/>
  <c r="AM154" i="111"/>
  <c r="AE154" i="111"/>
  <c r="W154" i="111"/>
  <c r="O154" i="111"/>
  <c r="V154" i="111"/>
  <c r="AD154" i="111"/>
  <c r="AL154" i="111"/>
  <c r="BR366" i="111"/>
  <c r="BJ366" i="111"/>
  <c r="BB366" i="111"/>
  <c r="AT366" i="111"/>
  <c r="BQ366" i="111"/>
  <c r="BI366" i="111"/>
  <c r="BA366" i="111"/>
  <c r="AS366" i="111"/>
  <c r="BP366" i="111"/>
  <c r="BH366" i="111"/>
  <c r="AZ366" i="111"/>
  <c r="AR366" i="111"/>
  <c r="BO366" i="111"/>
  <c r="BG366" i="111"/>
  <c r="AY366" i="111"/>
  <c r="BN366" i="111"/>
  <c r="BF366" i="111"/>
  <c r="AX366" i="111"/>
  <c r="BM366" i="111"/>
  <c r="BE366" i="111"/>
  <c r="AW366" i="111"/>
  <c r="I366" i="111"/>
  <c r="BL366" i="111"/>
  <c r="BD366" i="111"/>
  <c r="AV366" i="111"/>
  <c r="BS366" i="111"/>
  <c r="BK366" i="111"/>
  <c r="BC366" i="111"/>
  <c r="AU366" i="111"/>
  <c r="B793" i="111"/>
  <c r="F580" i="111"/>
  <c r="M580" i="111"/>
  <c r="E580" i="111"/>
  <c r="L580" i="111"/>
  <c r="D580" i="111"/>
  <c r="J580" i="111"/>
  <c r="C307" i="111"/>
  <c r="G304" i="111"/>
  <c r="N304" i="111" s="1"/>
  <c r="AQ304" i="111" s="1"/>
  <c r="BS155" i="111"/>
  <c r="BK155" i="111"/>
  <c r="BC155" i="111"/>
  <c r="AU155" i="111"/>
  <c r="BR155" i="111"/>
  <c r="BJ155" i="111"/>
  <c r="BB155" i="111"/>
  <c r="AT155" i="111"/>
  <c r="BQ155" i="111"/>
  <c r="BI155" i="111"/>
  <c r="BA155" i="111"/>
  <c r="AS155" i="111"/>
  <c r="BP155" i="111"/>
  <c r="BH155" i="111"/>
  <c r="AZ155" i="111"/>
  <c r="AR155" i="111"/>
  <c r="BO155" i="111"/>
  <c r="BG155" i="111"/>
  <c r="AY155" i="111"/>
  <c r="BN155" i="111"/>
  <c r="BF155" i="111"/>
  <c r="AX155" i="111"/>
  <c r="BM155" i="111"/>
  <c r="BE155" i="111"/>
  <c r="AW155" i="111"/>
  <c r="I155" i="111"/>
  <c r="BL155" i="111"/>
  <c r="BD155" i="111"/>
  <c r="AV155" i="111"/>
  <c r="H578" i="111"/>
  <c r="AK365" i="111"/>
  <c r="AC365" i="111"/>
  <c r="U365" i="111"/>
  <c r="AJ365" i="111"/>
  <c r="AB365" i="111"/>
  <c r="T365" i="111"/>
  <c r="AI365" i="111"/>
  <c r="AA365" i="111"/>
  <c r="S365" i="111"/>
  <c r="AP365" i="111"/>
  <c r="AH365" i="111"/>
  <c r="Z365" i="111"/>
  <c r="R365" i="111"/>
  <c r="AO365" i="111"/>
  <c r="AG365" i="111"/>
  <c r="Y365" i="111"/>
  <c r="Q365" i="111"/>
  <c r="AN365" i="111"/>
  <c r="AF365" i="111"/>
  <c r="X365" i="111"/>
  <c r="P365" i="111"/>
  <c r="AM365" i="111"/>
  <c r="AE365" i="111"/>
  <c r="W365" i="111"/>
  <c r="O365" i="111"/>
  <c r="AL365" i="111"/>
  <c r="AD365" i="111"/>
  <c r="V365" i="111"/>
  <c r="AI787" i="111"/>
  <c r="AA787" i="111"/>
  <c r="S787" i="111"/>
  <c r="AP787" i="111"/>
  <c r="AH787" i="111"/>
  <c r="Z787" i="111"/>
  <c r="R787" i="111"/>
  <c r="AO787" i="111"/>
  <c r="AG787" i="111"/>
  <c r="Y787" i="111"/>
  <c r="Q787" i="111"/>
  <c r="AN787" i="111"/>
  <c r="AF787" i="111"/>
  <c r="X787" i="111"/>
  <c r="P787" i="111"/>
  <c r="AM787" i="111"/>
  <c r="AE787" i="111"/>
  <c r="W787" i="111"/>
  <c r="O787" i="111"/>
  <c r="AL787" i="111"/>
  <c r="AD787" i="111"/>
  <c r="V787" i="111"/>
  <c r="AK787" i="111"/>
  <c r="AC787" i="111"/>
  <c r="U787" i="111"/>
  <c r="AJ787" i="111"/>
  <c r="AB787" i="111"/>
  <c r="T787" i="111"/>
  <c r="H789" i="111"/>
  <c r="AJ576" i="111"/>
  <c r="AB576" i="111"/>
  <c r="T576" i="111"/>
  <c r="AI576" i="111"/>
  <c r="AA576" i="111"/>
  <c r="S576" i="111"/>
  <c r="AP576" i="111"/>
  <c r="AH576" i="111"/>
  <c r="Z576" i="111"/>
  <c r="R576" i="111"/>
  <c r="AO576" i="111"/>
  <c r="AG576" i="111"/>
  <c r="Y576" i="111"/>
  <c r="Q576" i="111"/>
  <c r="AN576" i="111"/>
  <c r="AF576" i="111"/>
  <c r="X576" i="111"/>
  <c r="P576" i="111"/>
  <c r="AM576" i="111"/>
  <c r="AE576" i="111"/>
  <c r="W576" i="111"/>
  <c r="O576" i="111"/>
  <c r="AL576" i="111"/>
  <c r="AD576" i="111"/>
  <c r="V576" i="111"/>
  <c r="AK576" i="111"/>
  <c r="AC576" i="111"/>
  <c r="U576" i="111"/>
  <c r="BP788" i="111"/>
  <c r="BH788" i="111"/>
  <c r="AZ788" i="111"/>
  <c r="AR788" i="111"/>
  <c r="BO788" i="111"/>
  <c r="BG788" i="111"/>
  <c r="AY788" i="111"/>
  <c r="BN788" i="111"/>
  <c r="BF788" i="111"/>
  <c r="AX788" i="111"/>
  <c r="BM788" i="111"/>
  <c r="BE788" i="111"/>
  <c r="AW788" i="111"/>
  <c r="I788" i="111"/>
  <c r="BL788" i="111"/>
  <c r="BD788" i="111"/>
  <c r="AV788" i="111"/>
  <c r="BS788" i="111"/>
  <c r="BK788" i="111"/>
  <c r="BC788" i="111"/>
  <c r="AU788" i="111"/>
  <c r="BR788" i="111"/>
  <c r="BJ788" i="111"/>
  <c r="BB788" i="111"/>
  <c r="AT788" i="111"/>
  <c r="BQ788" i="111"/>
  <c r="BI788" i="111"/>
  <c r="BA788" i="111"/>
  <c r="AS788" i="111"/>
  <c r="B369" i="111"/>
  <c r="B157" i="111"/>
  <c r="H156" i="111"/>
  <c r="K156" i="111" s="1"/>
  <c r="F156" i="111"/>
  <c r="M156" i="111"/>
  <c r="E156" i="111"/>
  <c r="N156" i="111" s="1"/>
  <c r="L156" i="111"/>
  <c r="D156" i="111"/>
  <c r="J156" i="111"/>
  <c r="B581" i="111"/>
  <c r="F368" i="111"/>
  <c r="M368" i="111"/>
  <c r="E368" i="111"/>
  <c r="L368" i="111"/>
  <c r="D368" i="111"/>
  <c r="J368" i="111"/>
  <c r="F792" i="111"/>
  <c r="M792" i="111"/>
  <c r="E792" i="111"/>
  <c r="L792" i="111"/>
  <c r="D792" i="111"/>
  <c r="J792" i="111"/>
  <c r="BQ577" i="111"/>
  <c r="BI577" i="111"/>
  <c r="BA577" i="111"/>
  <c r="AS577" i="111"/>
  <c r="BP577" i="111"/>
  <c r="BH577" i="111"/>
  <c r="AZ577" i="111"/>
  <c r="AR577" i="111"/>
  <c r="BO577" i="111"/>
  <c r="BG577" i="111"/>
  <c r="AY577" i="111"/>
  <c r="BN577" i="111"/>
  <c r="BF577" i="111"/>
  <c r="AX577" i="111"/>
  <c r="BM577" i="111"/>
  <c r="BE577" i="111"/>
  <c r="AW577" i="111"/>
  <c r="I577" i="111"/>
  <c r="BL577" i="111"/>
  <c r="BD577" i="111"/>
  <c r="AV577" i="111"/>
  <c r="BS577" i="111"/>
  <c r="BK577" i="111"/>
  <c r="BC577" i="111"/>
  <c r="AU577" i="111"/>
  <c r="BR577" i="111"/>
  <c r="BJ577" i="111"/>
  <c r="BB577" i="111"/>
  <c r="AT577" i="111"/>
  <c r="BE305" i="111" l="1"/>
  <c r="AE305" i="111"/>
  <c r="AC305" i="111"/>
  <c r="AF305" i="111"/>
  <c r="AG305" i="111"/>
  <c r="AH305" i="111"/>
  <c r="AD305" i="111"/>
  <c r="AB305" i="111"/>
  <c r="AX306" i="111"/>
  <c r="BE306" i="111"/>
  <c r="AG306" i="111"/>
  <c r="AE306" i="111"/>
  <c r="AC306" i="111"/>
  <c r="AB306" i="111"/>
  <c r="AH306" i="111"/>
  <c r="AF306" i="111"/>
  <c r="AD306" i="111"/>
  <c r="K304" i="111"/>
  <c r="AX305" i="111"/>
  <c r="AU301" i="111"/>
  <c r="BG301" i="111"/>
  <c r="AI301" i="111"/>
  <c r="AF301" i="111"/>
  <c r="AH301" i="111"/>
  <c r="AE301" i="111"/>
  <c r="AG301" i="111"/>
  <c r="AD301" i="111"/>
  <c r="AQ156" i="111"/>
  <c r="BA298" i="111"/>
  <c r="AD298" i="111"/>
  <c r="BM303" i="111"/>
  <c r="AM303" i="111"/>
  <c r="AP303" i="111"/>
  <c r="AN303" i="111"/>
  <c r="AJ303" i="111"/>
  <c r="AL303" i="111"/>
  <c r="AO303" i="111"/>
  <c r="AK303" i="111"/>
  <c r="AJ302" i="111"/>
  <c r="AK302" i="111"/>
  <c r="AP302" i="111"/>
  <c r="AN302" i="111"/>
  <c r="AL302" i="111"/>
  <c r="AM302" i="111"/>
  <c r="AO302" i="111"/>
  <c r="BM302" i="111"/>
  <c r="AC298" i="111"/>
  <c r="Y298" i="111"/>
  <c r="W298" i="111"/>
  <c r="AB298" i="111"/>
  <c r="X298" i="111"/>
  <c r="AA298" i="111"/>
  <c r="Z298" i="111"/>
  <c r="AZ298" i="111"/>
  <c r="BS367" i="111"/>
  <c r="BK367" i="111"/>
  <c r="BC367" i="111"/>
  <c r="AU367" i="111"/>
  <c r="BR367" i="111"/>
  <c r="BJ367" i="111"/>
  <c r="BB367" i="111"/>
  <c r="AT367" i="111"/>
  <c r="BQ367" i="111"/>
  <c r="BI367" i="111"/>
  <c r="BA367" i="111"/>
  <c r="AS367" i="111"/>
  <c r="BP367" i="111"/>
  <c r="BH367" i="111"/>
  <c r="AZ367" i="111"/>
  <c r="AR367" i="111"/>
  <c r="BO367" i="111"/>
  <c r="BG367" i="111"/>
  <c r="AY367" i="111"/>
  <c r="BN367" i="111"/>
  <c r="BF367" i="111"/>
  <c r="AX367" i="111"/>
  <c r="BM367" i="111"/>
  <c r="BE367" i="111"/>
  <c r="AW367" i="111"/>
  <c r="I367" i="111"/>
  <c r="BL367" i="111"/>
  <c r="BD367" i="111"/>
  <c r="AV367" i="111"/>
  <c r="BM156" i="111"/>
  <c r="BE156" i="111"/>
  <c r="AW156" i="111"/>
  <c r="I156" i="111"/>
  <c r="BL156" i="111"/>
  <c r="BD156" i="111"/>
  <c r="AV156" i="111"/>
  <c r="BS156" i="111"/>
  <c r="BK156" i="111"/>
  <c r="BC156" i="111"/>
  <c r="AU156" i="111"/>
  <c r="BR156" i="111"/>
  <c r="BJ156" i="111"/>
  <c r="BB156" i="111"/>
  <c r="AT156" i="111"/>
  <c r="BQ156" i="111"/>
  <c r="BI156" i="111"/>
  <c r="BA156" i="111"/>
  <c r="AS156" i="111"/>
  <c r="BP156" i="111"/>
  <c r="BH156" i="111"/>
  <c r="AZ156" i="111"/>
  <c r="AR156" i="111"/>
  <c r="BO156" i="111"/>
  <c r="BG156" i="111"/>
  <c r="AY156" i="111"/>
  <c r="AX156" i="111"/>
  <c r="BF156" i="111"/>
  <c r="BN156" i="111"/>
  <c r="C310" i="111"/>
  <c r="G307" i="111"/>
  <c r="N307" i="111" s="1"/>
  <c r="AQ307" i="111" s="1"/>
  <c r="B794" i="111"/>
  <c r="F581" i="111"/>
  <c r="M581" i="111"/>
  <c r="E581" i="111"/>
  <c r="L581" i="111"/>
  <c r="D581" i="111"/>
  <c r="J581" i="111"/>
  <c r="B370" i="111"/>
  <c r="J157" i="111"/>
  <c r="B158" i="111"/>
  <c r="H157" i="111"/>
  <c r="F157" i="111"/>
  <c r="M157" i="111"/>
  <c r="E157" i="111"/>
  <c r="L157" i="111"/>
  <c r="D157" i="111"/>
  <c r="G157" i="111"/>
  <c r="C308" i="111"/>
  <c r="K308" i="111" s="1"/>
  <c r="K307" i="111" s="1"/>
  <c r="G305" i="111"/>
  <c r="N305" i="111" s="1"/>
  <c r="AQ305" i="111" s="1"/>
  <c r="B582" i="111"/>
  <c r="F369" i="111"/>
  <c r="M369" i="111"/>
  <c r="E369" i="111"/>
  <c r="L369" i="111"/>
  <c r="D369" i="111"/>
  <c r="J369" i="111"/>
  <c r="AJ788" i="111"/>
  <c r="AB788" i="111"/>
  <c r="T788" i="111"/>
  <c r="AI788" i="111"/>
  <c r="AA788" i="111"/>
  <c r="S788" i="111"/>
  <c r="AP788" i="111"/>
  <c r="AH788" i="111"/>
  <c r="Z788" i="111"/>
  <c r="R788" i="111"/>
  <c r="AO788" i="111"/>
  <c r="AG788" i="111"/>
  <c r="Y788" i="111"/>
  <c r="Q788" i="111"/>
  <c r="AN788" i="111"/>
  <c r="AF788" i="111"/>
  <c r="X788" i="111"/>
  <c r="P788" i="111"/>
  <c r="AM788" i="111"/>
  <c r="AE788" i="111"/>
  <c r="W788" i="111"/>
  <c r="O788" i="111"/>
  <c r="AL788" i="111"/>
  <c r="AD788" i="111"/>
  <c r="V788" i="111"/>
  <c r="U788" i="111"/>
  <c r="AK788" i="111"/>
  <c r="AC788" i="111"/>
  <c r="H368" i="111"/>
  <c r="AM155" i="111"/>
  <c r="AE155" i="111"/>
  <c r="W155" i="111"/>
  <c r="O155" i="111"/>
  <c r="AL155" i="111"/>
  <c r="AD155" i="111"/>
  <c r="V155" i="111"/>
  <c r="AK155" i="111"/>
  <c r="AC155" i="111"/>
  <c r="U155" i="111"/>
  <c r="AJ155" i="111"/>
  <c r="AB155" i="111"/>
  <c r="T155" i="111"/>
  <c r="AI155" i="111"/>
  <c r="AA155" i="111"/>
  <c r="S155" i="111"/>
  <c r="AP155" i="111"/>
  <c r="AH155" i="111"/>
  <c r="Z155" i="111"/>
  <c r="R155" i="111"/>
  <c r="AO155" i="111"/>
  <c r="AG155" i="111"/>
  <c r="Y155" i="111"/>
  <c r="Q155" i="111"/>
  <c r="AN155" i="111"/>
  <c r="P155" i="111"/>
  <c r="AF155" i="111"/>
  <c r="X155" i="111"/>
  <c r="H790" i="111"/>
  <c r="AK577" i="111"/>
  <c r="AC577" i="111"/>
  <c r="U577" i="111"/>
  <c r="AJ577" i="111"/>
  <c r="AB577" i="111"/>
  <c r="T577" i="111"/>
  <c r="AI577" i="111"/>
  <c r="AA577" i="111"/>
  <c r="S577" i="111"/>
  <c r="AP577" i="111"/>
  <c r="AH577" i="111"/>
  <c r="Z577" i="111"/>
  <c r="R577" i="111"/>
  <c r="AO577" i="111"/>
  <c r="AG577" i="111"/>
  <c r="Y577" i="111"/>
  <c r="Q577" i="111"/>
  <c r="AN577" i="111"/>
  <c r="AF577" i="111"/>
  <c r="X577" i="111"/>
  <c r="P577" i="111"/>
  <c r="AM577" i="111"/>
  <c r="AE577" i="111"/>
  <c r="W577" i="111"/>
  <c r="O577" i="111"/>
  <c r="AD577" i="111"/>
  <c r="V577" i="111"/>
  <c r="AL577" i="111"/>
  <c r="C309" i="111"/>
  <c r="K309" i="111" s="1"/>
  <c r="G306" i="111"/>
  <c r="N306" i="111" s="1"/>
  <c r="AQ306" i="111" s="1"/>
  <c r="BQ789" i="111"/>
  <c r="BI789" i="111"/>
  <c r="BA789" i="111"/>
  <c r="AS789" i="111"/>
  <c r="BP789" i="111"/>
  <c r="BH789" i="111"/>
  <c r="AZ789" i="111"/>
  <c r="AR789" i="111"/>
  <c r="BO789" i="111"/>
  <c r="BG789" i="111"/>
  <c r="AY789" i="111"/>
  <c r="BN789" i="111"/>
  <c r="BF789" i="111"/>
  <c r="AX789" i="111"/>
  <c r="BM789" i="111"/>
  <c r="BE789" i="111"/>
  <c r="AW789" i="111"/>
  <c r="I789" i="111"/>
  <c r="BL789" i="111"/>
  <c r="BD789" i="111"/>
  <c r="AV789" i="111"/>
  <c r="BS789" i="111"/>
  <c r="BK789" i="111"/>
  <c r="BC789" i="111"/>
  <c r="AU789" i="111"/>
  <c r="BJ789" i="111"/>
  <c r="BB789" i="111"/>
  <c r="AT789" i="111"/>
  <c r="BR789" i="111"/>
  <c r="BR578" i="111"/>
  <c r="BJ578" i="111"/>
  <c r="BB578" i="111"/>
  <c r="AT578" i="111"/>
  <c r="BQ578" i="111"/>
  <c r="BI578" i="111"/>
  <c r="BA578" i="111"/>
  <c r="AS578" i="111"/>
  <c r="BP578" i="111"/>
  <c r="BH578" i="111"/>
  <c r="AZ578" i="111"/>
  <c r="AR578" i="111"/>
  <c r="BO578" i="111"/>
  <c r="BG578" i="111"/>
  <c r="AY578" i="111"/>
  <c r="BN578" i="111"/>
  <c r="BF578" i="111"/>
  <c r="AX578" i="111"/>
  <c r="BM578" i="111"/>
  <c r="BE578" i="111"/>
  <c r="AW578" i="111"/>
  <c r="I578" i="111"/>
  <c r="BL578" i="111"/>
  <c r="BD578" i="111"/>
  <c r="AV578" i="111"/>
  <c r="BS578" i="111"/>
  <c r="BK578" i="111"/>
  <c r="BC578" i="111"/>
  <c r="AU578" i="111"/>
  <c r="F793" i="111"/>
  <c r="M793" i="111"/>
  <c r="E793" i="111"/>
  <c r="L793" i="111"/>
  <c r="D793" i="111"/>
  <c r="J793" i="111"/>
  <c r="H579" i="111"/>
  <c r="AL366" i="111"/>
  <c r="AD366" i="111"/>
  <c r="V366" i="111"/>
  <c r="AK366" i="111"/>
  <c r="AC366" i="111"/>
  <c r="U366" i="111"/>
  <c r="AJ366" i="111"/>
  <c r="AB366" i="111"/>
  <c r="T366" i="111"/>
  <c r="AI366" i="111"/>
  <c r="AA366" i="111"/>
  <c r="S366" i="111"/>
  <c r="AP366" i="111"/>
  <c r="AH366" i="111"/>
  <c r="Z366" i="111"/>
  <c r="R366" i="111"/>
  <c r="AO366" i="111"/>
  <c r="AG366" i="111"/>
  <c r="Y366" i="111"/>
  <c r="Q366" i="111"/>
  <c r="AN366" i="111"/>
  <c r="AF366" i="111"/>
  <c r="X366" i="111"/>
  <c r="P366" i="111"/>
  <c r="AM366" i="111"/>
  <c r="AE366" i="111"/>
  <c r="W366" i="111"/>
  <c r="O366" i="111"/>
  <c r="AX304" i="111" l="1"/>
  <c r="BE304" i="111"/>
  <c r="AC304" i="111"/>
  <c r="AB304" i="111"/>
  <c r="AF304" i="111"/>
  <c r="AE304" i="111"/>
  <c r="AH304" i="111"/>
  <c r="AG304" i="111"/>
  <c r="AD304" i="111"/>
  <c r="N157" i="111"/>
  <c r="AP301" i="111"/>
  <c r="AN301" i="111"/>
  <c r="AJ301" i="111"/>
  <c r="AL301" i="111"/>
  <c r="AK301" i="111"/>
  <c r="AO301" i="111"/>
  <c r="AM301" i="111"/>
  <c r="BM301" i="111"/>
  <c r="B371" i="111"/>
  <c r="M158" i="111"/>
  <c r="E158" i="111"/>
  <c r="N158" i="111" s="1"/>
  <c r="AQ158" i="111" s="1"/>
  <c r="L158" i="111"/>
  <c r="D158" i="111"/>
  <c r="J158" i="111"/>
  <c r="B159" i="111"/>
  <c r="H158" i="111"/>
  <c r="K158" i="111" s="1"/>
  <c r="K157" i="111" s="1"/>
  <c r="F158" i="111"/>
  <c r="BL368" i="111"/>
  <c r="BD368" i="111"/>
  <c r="AV368" i="111"/>
  <c r="BS368" i="111"/>
  <c r="BK368" i="111"/>
  <c r="BC368" i="111"/>
  <c r="AU368" i="111"/>
  <c r="BR368" i="111"/>
  <c r="BJ368" i="111"/>
  <c r="BB368" i="111"/>
  <c r="AT368" i="111"/>
  <c r="BQ368" i="111"/>
  <c r="BI368" i="111"/>
  <c r="BA368" i="111"/>
  <c r="AS368" i="111"/>
  <c r="BP368" i="111"/>
  <c r="BH368" i="111"/>
  <c r="AZ368" i="111"/>
  <c r="AR368" i="111"/>
  <c r="BO368" i="111"/>
  <c r="BG368" i="111"/>
  <c r="AY368" i="111"/>
  <c r="BN368" i="111"/>
  <c r="BF368" i="111"/>
  <c r="AX368" i="111"/>
  <c r="BM368" i="111"/>
  <c r="I368" i="111"/>
  <c r="BE368" i="111"/>
  <c r="AW368" i="111"/>
  <c r="J794" i="111"/>
  <c r="F794" i="111"/>
  <c r="M794" i="111"/>
  <c r="E794" i="111"/>
  <c r="L794" i="111"/>
  <c r="D794" i="111"/>
  <c r="B583" i="111"/>
  <c r="J370" i="111"/>
  <c r="F370" i="111"/>
  <c r="M370" i="111"/>
  <c r="E370" i="111"/>
  <c r="L370" i="111"/>
  <c r="D370" i="111"/>
  <c r="AK789" i="111"/>
  <c r="AC789" i="111"/>
  <c r="U789" i="111"/>
  <c r="AJ789" i="111"/>
  <c r="AB789" i="111"/>
  <c r="T789" i="111"/>
  <c r="AI789" i="111"/>
  <c r="AA789" i="111"/>
  <c r="S789" i="111"/>
  <c r="AP789" i="111"/>
  <c r="AH789" i="111"/>
  <c r="Z789" i="111"/>
  <c r="R789" i="111"/>
  <c r="AO789" i="111"/>
  <c r="AG789" i="111"/>
  <c r="Y789" i="111"/>
  <c r="Q789" i="111"/>
  <c r="AN789" i="111"/>
  <c r="AF789" i="111"/>
  <c r="X789" i="111"/>
  <c r="P789" i="111"/>
  <c r="AM789" i="111"/>
  <c r="AE789" i="111"/>
  <c r="W789" i="111"/>
  <c r="O789" i="111"/>
  <c r="AL789" i="111"/>
  <c r="AD789" i="111"/>
  <c r="V789" i="111"/>
  <c r="C313" i="111"/>
  <c r="G310" i="111"/>
  <c r="N310" i="111" s="1"/>
  <c r="AQ310" i="111" s="1"/>
  <c r="BS579" i="111"/>
  <c r="BK579" i="111"/>
  <c r="BC579" i="111"/>
  <c r="AU579" i="111"/>
  <c r="BR579" i="111"/>
  <c r="BJ579" i="111"/>
  <c r="BB579" i="111"/>
  <c r="AT579" i="111"/>
  <c r="BQ579" i="111"/>
  <c r="BI579" i="111"/>
  <c r="BA579" i="111"/>
  <c r="AS579" i="111"/>
  <c r="BP579" i="111"/>
  <c r="BH579" i="111"/>
  <c r="AZ579" i="111"/>
  <c r="AR579" i="111"/>
  <c r="BO579" i="111"/>
  <c r="BG579" i="111"/>
  <c r="AY579" i="111"/>
  <c r="BN579" i="111"/>
  <c r="BF579" i="111"/>
  <c r="AX579" i="111"/>
  <c r="BM579" i="111"/>
  <c r="BE579" i="111"/>
  <c r="AW579" i="111"/>
  <c r="I579" i="111"/>
  <c r="BD579" i="111"/>
  <c r="AV579" i="111"/>
  <c r="BL579" i="111"/>
  <c r="BR790" i="111"/>
  <c r="BJ790" i="111"/>
  <c r="BB790" i="111"/>
  <c r="AT790" i="111"/>
  <c r="BQ790" i="111"/>
  <c r="BI790" i="111"/>
  <c r="BA790" i="111"/>
  <c r="AS790" i="111"/>
  <c r="BP790" i="111"/>
  <c r="BH790" i="111"/>
  <c r="AZ790" i="111"/>
  <c r="AR790" i="111"/>
  <c r="BO790" i="111"/>
  <c r="BG790" i="111"/>
  <c r="AY790" i="111"/>
  <c r="BN790" i="111"/>
  <c r="BF790" i="111"/>
  <c r="AX790" i="111"/>
  <c r="BM790" i="111"/>
  <c r="BE790" i="111"/>
  <c r="AW790" i="111"/>
  <c r="I790" i="111"/>
  <c r="BL790" i="111"/>
  <c r="BD790" i="111"/>
  <c r="AV790" i="111"/>
  <c r="AU790" i="111"/>
  <c r="BS790" i="111"/>
  <c r="BK790" i="111"/>
  <c r="BC790" i="111"/>
  <c r="B795" i="111"/>
  <c r="J582" i="111"/>
  <c r="F582" i="111"/>
  <c r="M582" i="111"/>
  <c r="E582" i="111"/>
  <c r="L582" i="111"/>
  <c r="D582" i="111"/>
  <c r="H580" i="111"/>
  <c r="AM367" i="111"/>
  <c r="AE367" i="111"/>
  <c r="W367" i="111"/>
  <c r="O367" i="111"/>
  <c r="AL367" i="111"/>
  <c r="AD367" i="111"/>
  <c r="V367" i="111"/>
  <c r="AK367" i="111"/>
  <c r="AC367" i="111"/>
  <c r="U367" i="111"/>
  <c r="AJ367" i="111"/>
  <c r="AB367" i="111"/>
  <c r="T367" i="111"/>
  <c r="AI367" i="111"/>
  <c r="AA367" i="111"/>
  <c r="S367" i="111"/>
  <c r="AP367" i="111"/>
  <c r="AH367" i="111"/>
  <c r="Z367" i="111"/>
  <c r="R367" i="111"/>
  <c r="AO367" i="111"/>
  <c r="AG367" i="111"/>
  <c r="Y367" i="111"/>
  <c r="Q367" i="111"/>
  <c r="X367" i="111"/>
  <c r="P367" i="111"/>
  <c r="AN367" i="111"/>
  <c r="AF367" i="111"/>
  <c r="H791" i="111"/>
  <c r="AL578" i="111"/>
  <c r="AD578" i="111"/>
  <c r="V578" i="111"/>
  <c r="AK578" i="111"/>
  <c r="AC578" i="111"/>
  <c r="U578" i="111"/>
  <c r="AJ578" i="111"/>
  <c r="AB578" i="111"/>
  <c r="T578" i="111"/>
  <c r="AI578" i="111"/>
  <c r="AA578" i="111"/>
  <c r="S578" i="111"/>
  <c r="AP578" i="111"/>
  <c r="AH578" i="111"/>
  <c r="Z578" i="111"/>
  <c r="R578" i="111"/>
  <c r="AO578" i="111"/>
  <c r="AG578" i="111"/>
  <c r="Y578" i="111"/>
  <c r="Q578" i="111"/>
  <c r="AN578" i="111"/>
  <c r="AF578" i="111"/>
  <c r="X578" i="111"/>
  <c r="P578" i="111"/>
  <c r="O578" i="111"/>
  <c r="AE578" i="111"/>
  <c r="W578" i="111"/>
  <c r="AM578" i="111"/>
  <c r="C312" i="111"/>
  <c r="K312" i="111" s="1"/>
  <c r="G309" i="111"/>
  <c r="N309" i="111" s="1"/>
  <c r="AQ309" i="111" s="1"/>
  <c r="C311" i="111"/>
  <c r="K311" i="111" s="1"/>
  <c r="K310" i="111" s="1"/>
  <c r="G308" i="111"/>
  <c r="N308" i="111" s="1"/>
  <c r="AQ308" i="111" s="1"/>
  <c r="BO157" i="111"/>
  <c r="BG157" i="111"/>
  <c r="AY157" i="111"/>
  <c r="BN157" i="111"/>
  <c r="BF157" i="111"/>
  <c r="AX157" i="111"/>
  <c r="BM157" i="111"/>
  <c r="BE157" i="111"/>
  <c r="AW157" i="111"/>
  <c r="I157" i="111"/>
  <c r="BL157" i="111"/>
  <c r="BD157" i="111"/>
  <c r="AV157" i="111"/>
  <c r="BS157" i="111"/>
  <c r="BK157" i="111"/>
  <c r="BC157" i="111"/>
  <c r="AU157" i="111"/>
  <c r="BR157" i="111"/>
  <c r="BJ157" i="111"/>
  <c r="BB157" i="111"/>
  <c r="AT157" i="111"/>
  <c r="BQ157" i="111"/>
  <c r="BI157" i="111"/>
  <c r="BA157" i="111"/>
  <c r="AS157" i="111"/>
  <c r="AR157" i="111"/>
  <c r="BP157" i="111"/>
  <c r="BH157" i="111"/>
  <c r="AZ157" i="111"/>
  <c r="H369" i="111"/>
  <c r="AO156" i="111"/>
  <c r="AG156" i="111"/>
  <c r="Y156" i="111"/>
  <c r="Q156" i="111"/>
  <c r="AN156" i="111"/>
  <c r="AF156" i="111"/>
  <c r="X156" i="111"/>
  <c r="P156" i="111"/>
  <c r="AM156" i="111"/>
  <c r="AE156" i="111"/>
  <c r="W156" i="111"/>
  <c r="O156" i="111"/>
  <c r="AL156" i="111"/>
  <c r="AD156" i="111"/>
  <c r="V156" i="111"/>
  <c r="AK156" i="111"/>
  <c r="AC156" i="111"/>
  <c r="U156" i="111"/>
  <c r="AJ156" i="111"/>
  <c r="AB156" i="111"/>
  <c r="T156" i="111"/>
  <c r="AI156" i="111"/>
  <c r="AA156" i="111"/>
  <c r="S156" i="111"/>
  <c r="AP156" i="111"/>
  <c r="AH156" i="111"/>
  <c r="Z156" i="111"/>
  <c r="R156" i="111"/>
  <c r="AQ157" i="111" l="1"/>
  <c r="BQ158" i="111"/>
  <c r="BI158" i="111"/>
  <c r="BA158" i="111"/>
  <c r="AS158" i="111"/>
  <c r="BP158" i="111"/>
  <c r="BH158" i="111"/>
  <c r="AZ158" i="111"/>
  <c r="AR158" i="111"/>
  <c r="BO158" i="111"/>
  <c r="BG158" i="111"/>
  <c r="AY158" i="111"/>
  <c r="BN158" i="111"/>
  <c r="BF158" i="111"/>
  <c r="AX158" i="111"/>
  <c r="BM158" i="111"/>
  <c r="BE158" i="111"/>
  <c r="AW158" i="111"/>
  <c r="I158" i="111"/>
  <c r="BL158" i="111"/>
  <c r="BD158" i="111"/>
  <c r="AV158" i="111"/>
  <c r="BS158" i="111"/>
  <c r="BK158" i="111"/>
  <c r="BC158" i="111"/>
  <c r="AU158" i="111"/>
  <c r="BR158" i="111"/>
  <c r="BJ158" i="111"/>
  <c r="BB158" i="111"/>
  <c r="AT158" i="111"/>
  <c r="C315" i="111"/>
  <c r="K315" i="111" s="1"/>
  <c r="G312" i="111"/>
  <c r="N312" i="111" s="1"/>
  <c r="AQ312" i="111" s="1"/>
  <c r="B372" i="111"/>
  <c r="F159" i="111"/>
  <c r="M159" i="111"/>
  <c r="E159" i="111"/>
  <c r="N159" i="111" s="1"/>
  <c r="L159" i="111"/>
  <c r="D159" i="111"/>
  <c r="J159" i="111"/>
  <c r="B160" i="111"/>
  <c r="H159" i="111"/>
  <c r="K159" i="111" s="1"/>
  <c r="B796" i="111"/>
  <c r="J583" i="111"/>
  <c r="F583" i="111"/>
  <c r="M583" i="111"/>
  <c r="E583" i="111"/>
  <c r="L583" i="111"/>
  <c r="D583" i="111"/>
  <c r="BL580" i="111"/>
  <c r="BD580" i="111"/>
  <c r="AV580" i="111"/>
  <c r="BS580" i="111"/>
  <c r="BK580" i="111"/>
  <c r="BC580" i="111"/>
  <c r="AU580" i="111"/>
  <c r="BR580" i="111"/>
  <c r="BJ580" i="111"/>
  <c r="BB580" i="111"/>
  <c r="AT580" i="111"/>
  <c r="BQ580" i="111"/>
  <c r="BI580" i="111"/>
  <c r="BA580" i="111"/>
  <c r="AS580" i="111"/>
  <c r="BP580" i="111"/>
  <c r="BH580" i="111"/>
  <c r="AZ580" i="111"/>
  <c r="AR580" i="111"/>
  <c r="BO580" i="111"/>
  <c r="BG580" i="111"/>
  <c r="AY580" i="111"/>
  <c r="BN580" i="111"/>
  <c r="BF580" i="111"/>
  <c r="AX580" i="111"/>
  <c r="BE580" i="111"/>
  <c r="AW580" i="111"/>
  <c r="I580" i="111"/>
  <c r="BM580" i="111"/>
  <c r="H792" i="111"/>
  <c r="AM579" i="111"/>
  <c r="AE579" i="111"/>
  <c r="W579" i="111"/>
  <c r="O579" i="111"/>
  <c r="AL579" i="111"/>
  <c r="AD579" i="111"/>
  <c r="V579" i="111"/>
  <c r="AK579" i="111"/>
  <c r="AC579" i="111"/>
  <c r="U579" i="111"/>
  <c r="AJ579" i="111"/>
  <c r="AB579" i="111"/>
  <c r="T579" i="111"/>
  <c r="AI579" i="111"/>
  <c r="AA579" i="111"/>
  <c r="S579" i="111"/>
  <c r="AP579" i="111"/>
  <c r="AH579" i="111"/>
  <c r="Z579" i="111"/>
  <c r="R579" i="111"/>
  <c r="AO579" i="111"/>
  <c r="AG579" i="111"/>
  <c r="Y579" i="111"/>
  <c r="Q579" i="111"/>
  <c r="AN579" i="111"/>
  <c r="AF579" i="111"/>
  <c r="P579" i="111"/>
  <c r="X579" i="111"/>
  <c r="H581" i="111"/>
  <c r="AN368" i="111"/>
  <c r="AF368" i="111"/>
  <c r="X368" i="111"/>
  <c r="P368" i="111"/>
  <c r="AM368" i="111"/>
  <c r="AE368" i="111"/>
  <c r="W368" i="111"/>
  <c r="O368" i="111"/>
  <c r="AL368" i="111"/>
  <c r="AD368" i="111"/>
  <c r="V368" i="111"/>
  <c r="AK368" i="111"/>
  <c r="AC368" i="111"/>
  <c r="U368" i="111"/>
  <c r="AJ368" i="111"/>
  <c r="AB368" i="111"/>
  <c r="T368" i="111"/>
  <c r="AI368" i="111"/>
  <c r="AA368" i="111"/>
  <c r="S368" i="111"/>
  <c r="AP368" i="111"/>
  <c r="AH368" i="111"/>
  <c r="Z368" i="111"/>
  <c r="R368" i="111"/>
  <c r="AO368" i="111"/>
  <c r="AG368" i="111"/>
  <c r="Y368" i="111"/>
  <c r="Q368" i="111"/>
  <c r="H370" i="111"/>
  <c r="AI157" i="111"/>
  <c r="AA157" i="111"/>
  <c r="S157" i="111"/>
  <c r="AP157" i="111"/>
  <c r="AH157" i="111"/>
  <c r="Z157" i="111"/>
  <c r="R157" i="111"/>
  <c r="AO157" i="111"/>
  <c r="AG157" i="111"/>
  <c r="Y157" i="111"/>
  <c r="Q157" i="111"/>
  <c r="AN157" i="111"/>
  <c r="AF157" i="111"/>
  <c r="X157" i="111"/>
  <c r="P157" i="111"/>
  <c r="AM157" i="111"/>
  <c r="AE157" i="111"/>
  <c r="W157" i="111"/>
  <c r="O157" i="111"/>
  <c r="AL157" i="111"/>
  <c r="AD157" i="111"/>
  <c r="V157" i="111"/>
  <c r="AK157" i="111"/>
  <c r="AC157" i="111"/>
  <c r="U157" i="111"/>
  <c r="AJ157" i="111"/>
  <c r="AB157" i="111"/>
  <c r="T157" i="111"/>
  <c r="AL790" i="111"/>
  <c r="AD790" i="111"/>
  <c r="V790" i="111"/>
  <c r="AK790" i="111"/>
  <c r="AC790" i="111"/>
  <c r="U790" i="111"/>
  <c r="AJ790" i="111"/>
  <c r="AB790" i="111"/>
  <c r="T790" i="111"/>
  <c r="AI790" i="111"/>
  <c r="AA790" i="111"/>
  <c r="S790" i="111"/>
  <c r="AP790" i="111"/>
  <c r="AH790" i="111"/>
  <c r="Z790" i="111"/>
  <c r="R790" i="111"/>
  <c r="AO790" i="111"/>
  <c r="AG790" i="111"/>
  <c r="Y790" i="111"/>
  <c r="Q790" i="111"/>
  <c r="AN790" i="111"/>
  <c r="AF790" i="111"/>
  <c r="X790" i="111"/>
  <c r="P790" i="111"/>
  <c r="AM790" i="111"/>
  <c r="AE790" i="111"/>
  <c r="W790" i="111"/>
  <c r="O790" i="111"/>
  <c r="G311" i="111"/>
  <c r="N311" i="111" s="1"/>
  <c r="AQ311" i="111" s="1"/>
  <c r="C314" i="111"/>
  <c r="K314" i="111" s="1"/>
  <c r="K313" i="111" s="1"/>
  <c r="J795" i="111"/>
  <c r="F795" i="111"/>
  <c r="M795" i="111"/>
  <c r="E795" i="111"/>
  <c r="L795" i="111"/>
  <c r="D795" i="111"/>
  <c r="BM369" i="111"/>
  <c r="BE369" i="111"/>
  <c r="AW369" i="111"/>
  <c r="I369" i="111"/>
  <c r="BL369" i="111"/>
  <c r="BD369" i="111"/>
  <c r="AV369" i="111"/>
  <c r="BS369" i="111"/>
  <c r="BK369" i="111"/>
  <c r="BC369" i="111"/>
  <c r="AU369" i="111"/>
  <c r="BR369" i="111"/>
  <c r="BJ369" i="111"/>
  <c r="BB369" i="111"/>
  <c r="AT369" i="111"/>
  <c r="BQ369" i="111"/>
  <c r="BI369" i="111"/>
  <c r="BA369" i="111"/>
  <c r="AS369" i="111"/>
  <c r="BP369" i="111"/>
  <c r="BH369" i="111"/>
  <c r="AZ369" i="111"/>
  <c r="AR369" i="111"/>
  <c r="BO369" i="111"/>
  <c r="BG369" i="111"/>
  <c r="AY369" i="111"/>
  <c r="BN369" i="111"/>
  <c r="BF369" i="111"/>
  <c r="AX369" i="111"/>
  <c r="BS791" i="111"/>
  <c r="BK791" i="111"/>
  <c r="BC791" i="111"/>
  <c r="AU791" i="111"/>
  <c r="BR791" i="111"/>
  <c r="BJ791" i="111"/>
  <c r="BB791" i="111"/>
  <c r="AT791" i="111"/>
  <c r="BQ791" i="111"/>
  <c r="BI791" i="111"/>
  <c r="BA791" i="111"/>
  <c r="AS791" i="111"/>
  <c r="BP791" i="111"/>
  <c r="BH791" i="111"/>
  <c r="AZ791" i="111"/>
  <c r="AR791" i="111"/>
  <c r="BO791" i="111"/>
  <c r="BG791" i="111"/>
  <c r="AY791" i="111"/>
  <c r="BN791" i="111"/>
  <c r="BF791" i="111"/>
  <c r="AX791" i="111"/>
  <c r="BM791" i="111"/>
  <c r="BE791" i="111"/>
  <c r="AW791" i="111"/>
  <c r="I791" i="111"/>
  <c r="BL791" i="111"/>
  <c r="BD791" i="111"/>
  <c r="AV791" i="111"/>
  <c r="C316" i="111"/>
  <c r="G313" i="111"/>
  <c r="N313" i="111" s="1"/>
  <c r="AQ313" i="111" s="1"/>
  <c r="B584" i="111"/>
  <c r="J371" i="111"/>
  <c r="F371" i="111"/>
  <c r="M371" i="111"/>
  <c r="E371" i="111"/>
  <c r="L371" i="111"/>
  <c r="D371" i="111"/>
  <c r="AQ159" i="111" l="1"/>
  <c r="B797" i="111"/>
  <c r="L584" i="111"/>
  <c r="D584" i="111"/>
  <c r="J584" i="111"/>
  <c r="F584" i="111"/>
  <c r="M584" i="111"/>
  <c r="E584" i="111"/>
  <c r="C319" i="111"/>
  <c r="G316" i="111"/>
  <c r="N316" i="111" s="1"/>
  <c r="AQ316" i="111" s="1"/>
  <c r="H793" i="111"/>
  <c r="AN580" i="111"/>
  <c r="AF580" i="111"/>
  <c r="X580" i="111"/>
  <c r="P580" i="111"/>
  <c r="AM580" i="111"/>
  <c r="AE580" i="111"/>
  <c r="W580" i="111"/>
  <c r="O580" i="111"/>
  <c r="AL580" i="111"/>
  <c r="AD580" i="111"/>
  <c r="V580" i="111"/>
  <c r="AK580" i="111"/>
  <c r="AC580" i="111"/>
  <c r="U580" i="111"/>
  <c r="AJ580" i="111"/>
  <c r="AB580" i="111"/>
  <c r="T580" i="111"/>
  <c r="AI580" i="111"/>
  <c r="AA580" i="111"/>
  <c r="S580" i="111"/>
  <c r="AP580" i="111"/>
  <c r="AH580" i="111"/>
  <c r="Z580" i="111"/>
  <c r="R580" i="111"/>
  <c r="AO580" i="111"/>
  <c r="AG580" i="111"/>
  <c r="Y580" i="111"/>
  <c r="Q580" i="111"/>
  <c r="C317" i="111"/>
  <c r="K317" i="111" s="1"/>
  <c r="K316" i="111" s="1"/>
  <c r="G314" i="111"/>
  <c r="N314" i="111" s="1"/>
  <c r="AQ314" i="111" s="1"/>
  <c r="BM581" i="111"/>
  <c r="BE581" i="111"/>
  <c r="AW581" i="111"/>
  <c r="I581" i="111"/>
  <c r="BL581" i="111"/>
  <c r="BD581" i="111"/>
  <c r="AV581" i="111"/>
  <c r="BS581" i="111"/>
  <c r="BK581" i="111"/>
  <c r="BC581" i="111"/>
  <c r="AU581" i="111"/>
  <c r="BR581" i="111"/>
  <c r="BJ581" i="111"/>
  <c r="BB581" i="111"/>
  <c r="AT581" i="111"/>
  <c r="BQ581" i="111"/>
  <c r="BI581" i="111"/>
  <c r="BA581" i="111"/>
  <c r="AS581" i="111"/>
  <c r="BP581" i="111"/>
  <c r="BH581" i="111"/>
  <c r="AZ581" i="111"/>
  <c r="AR581" i="111"/>
  <c r="BO581" i="111"/>
  <c r="BG581" i="111"/>
  <c r="AY581" i="111"/>
  <c r="BN581" i="111"/>
  <c r="BF581" i="111"/>
  <c r="AX581" i="111"/>
  <c r="BL792" i="111"/>
  <c r="BD792" i="111"/>
  <c r="AV792" i="111"/>
  <c r="BS792" i="111"/>
  <c r="BK792" i="111"/>
  <c r="BC792" i="111"/>
  <c r="AU792" i="111"/>
  <c r="BR792" i="111"/>
  <c r="BJ792" i="111"/>
  <c r="BB792" i="111"/>
  <c r="AT792" i="111"/>
  <c r="BQ792" i="111"/>
  <c r="BI792" i="111"/>
  <c r="BA792" i="111"/>
  <c r="AS792" i="111"/>
  <c r="BP792" i="111"/>
  <c r="BH792" i="111"/>
  <c r="AZ792" i="111"/>
  <c r="AR792" i="111"/>
  <c r="BO792" i="111"/>
  <c r="BG792" i="111"/>
  <c r="AY792" i="111"/>
  <c r="BN792" i="111"/>
  <c r="BF792" i="111"/>
  <c r="AX792" i="111"/>
  <c r="BM792" i="111"/>
  <c r="I792" i="111"/>
  <c r="BE792" i="111"/>
  <c r="AW792" i="111"/>
  <c r="H582" i="111"/>
  <c r="AO369" i="111"/>
  <c r="AG369" i="111"/>
  <c r="Y369" i="111"/>
  <c r="Q369" i="111"/>
  <c r="AN369" i="111"/>
  <c r="AF369" i="111"/>
  <c r="X369" i="111"/>
  <c r="P369" i="111"/>
  <c r="AM369" i="111"/>
  <c r="AE369" i="111"/>
  <c r="W369" i="111"/>
  <c r="O369" i="111"/>
  <c r="AL369" i="111"/>
  <c r="AD369" i="111"/>
  <c r="V369" i="111"/>
  <c r="AK369" i="111"/>
  <c r="AC369" i="111"/>
  <c r="U369" i="111"/>
  <c r="AJ369" i="111"/>
  <c r="AB369" i="111"/>
  <c r="T369" i="111"/>
  <c r="AI369" i="111"/>
  <c r="AA369" i="111"/>
  <c r="S369" i="111"/>
  <c r="AP369" i="111"/>
  <c r="AH369" i="111"/>
  <c r="Z369" i="111"/>
  <c r="R369" i="111"/>
  <c r="L796" i="111"/>
  <c r="D796" i="111"/>
  <c r="J796" i="111"/>
  <c r="F796" i="111"/>
  <c r="M796" i="111"/>
  <c r="E796" i="111"/>
  <c r="C318" i="111"/>
  <c r="K318" i="111" s="1"/>
  <c r="G315" i="111"/>
  <c r="N315" i="111" s="1"/>
  <c r="AQ315" i="111" s="1"/>
  <c r="BS159" i="111"/>
  <c r="BK159" i="111"/>
  <c r="BC159" i="111"/>
  <c r="AU159" i="111"/>
  <c r="BR159" i="111"/>
  <c r="BJ159" i="111"/>
  <c r="BB159" i="111"/>
  <c r="AT159" i="111"/>
  <c r="BQ159" i="111"/>
  <c r="BI159" i="111"/>
  <c r="BA159" i="111"/>
  <c r="AS159" i="111"/>
  <c r="BP159" i="111"/>
  <c r="BH159" i="111"/>
  <c r="AZ159" i="111"/>
  <c r="AR159" i="111"/>
  <c r="BO159" i="111"/>
  <c r="BG159" i="111"/>
  <c r="AY159" i="111"/>
  <c r="BN159" i="111"/>
  <c r="BF159" i="111"/>
  <c r="AX159" i="111"/>
  <c r="BM159" i="111"/>
  <c r="BE159" i="111"/>
  <c r="AW159" i="111"/>
  <c r="I159" i="111"/>
  <c r="BL159" i="111"/>
  <c r="BD159" i="111"/>
  <c r="AV159" i="111"/>
  <c r="B585" i="111"/>
  <c r="L372" i="111"/>
  <c r="D372" i="111"/>
  <c r="J372" i="111"/>
  <c r="F372" i="111"/>
  <c r="M372" i="111"/>
  <c r="E372" i="111"/>
  <c r="H371" i="111"/>
  <c r="AK158" i="111"/>
  <c r="AC158" i="111"/>
  <c r="U158" i="111"/>
  <c r="AJ158" i="111"/>
  <c r="AB158" i="111"/>
  <c r="T158" i="111"/>
  <c r="AI158" i="111"/>
  <c r="AA158" i="111"/>
  <c r="S158" i="111"/>
  <c r="AP158" i="111"/>
  <c r="AH158" i="111"/>
  <c r="Z158" i="111"/>
  <c r="R158" i="111"/>
  <c r="AO158" i="111"/>
  <c r="AG158" i="111"/>
  <c r="Y158" i="111"/>
  <c r="Q158" i="111"/>
  <c r="AN158" i="111"/>
  <c r="AF158" i="111"/>
  <c r="X158" i="111"/>
  <c r="P158" i="111"/>
  <c r="AM158" i="111"/>
  <c r="AE158" i="111"/>
  <c r="W158" i="111"/>
  <c r="O158" i="111"/>
  <c r="AD158" i="111"/>
  <c r="V158" i="111"/>
  <c r="AL158" i="111"/>
  <c r="AM791" i="111"/>
  <c r="AE791" i="111"/>
  <c r="W791" i="111"/>
  <c r="O791" i="111"/>
  <c r="AL791" i="111"/>
  <c r="AD791" i="111"/>
  <c r="V791" i="111"/>
  <c r="AK791" i="111"/>
  <c r="AC791" i="111"/>
  <c r="U791" i="111"/>
  <c r="AJ791" i="111"/>
  <c r="AB791" i="111"/>
  <c r="T791" i="111"/>
  <c r="AI791" i="111"/>
  <c r="AA791" i="111"/>
  <c r="S791" i="111"/>
  <c r="AP791" i="111"/>
  <c r="AH791" i="111"/>
  <c r="Z791" i="111"/>
  <c r="R791" i="111"/>
  <c r="AO791" i="111"/>
  <c r="AG791" i="111"/>
  <c r="Y791" i="111"/>
  <c r="Q791" i="111"/>
  <c r="AN791" i="111"/>
  <c r="AF791" i="111"/>
  <c r="X791" i="111"/>
  <c r="P791" i="111"/>
  <c r="BN370" i="111"/>
  <c r="BF370" i="111"/>
  <c r="AX370" i="111"/>
  <c r="BM370" i="111"/>
  <c r="BE370" i="111"/>
  <c r="AW370" i="111"/>
  <c r="I370" i="111"/>
  <c r="BL370" i="111"/>
  <c r="BD370" i="111"/>
  <c r="AV370" i="111"/>
  <c r="BS370" i="111"/>
  <c r="BK370" i="111"/>
  <c r="BC370" i="111"/>
  <c r="AU370" i="111"/>
  <c r="BR370" i="111"/>
  <c r="BJ370" i="111"/>
  <c r="BB370" i="111"/>
  <c r="AT370" i="111"/>
  <c r="BQ370" i="111"/>
  <c r="BI370" i="111"/>
  <c r="BA370" i="111"/>
  <c r="AS370" i="111"/>
  <c r="BP370" i="111"/>
  <c r="BH370" i="111"/>
  <c r="AZ370" i="111"/>
  <c r="AR370" i="111"/>
  <c r="BO370" i="111"/>
  <c r="BG370" i="111"/>
  <c r="AY370" i="111"/>
  <c r="B373" i="111"/>
  <c r="B161" i="111"/>
  <c r="H160" i="111"/>
  <c r="F160" i="111"/>
  <c r="M160" i="111"/>
  <c r="E160" i="111"/>
  <c r="L160" i="111"/>
  <c r="D160" i="111"/>
  <c r="J160" i="111"/>
  <c r="G160" i="111"/>
  <c r="N160" i="111" l="1"/>
  <c r="BO371" i="111"/>
  <c r="BG371" i="111"/>
  <c r="AY371" i="111"/>
  <c r="BN371" i="111"/>
  <c r="BF371" i="111"/>
  <c r="AX371" i="111"/>
  <c r="BM371" i="111"/>
  <c r="BE371" i="111"/>
  <c r="AW371" i="111"/>
  <c r="I371" i="111"/>
  <c r="BL371" i="111"/>
  <c r="BD371" i="111"/>
  <c r="AV371" i="111"/>
  <c r="BS371" i="111"/>
  <c r="BK371" i="111"/>
  <c r="BC371" i="111"/>
  <c r="AU371" i="111"/>
  <c r="BR371" i="111"/>
  <c r="BJ371" i="111"/>
  <c r="BB371" i="111"/>
  <c r="AT371" i="111"/>
  <c r="BQ371" i="111"/>
  <c r="BI371" i="111"/>
  <c r="BA371" i="111"/>
  <c r="AS371" i="111"/>
  <c r="BP371" i="111"/>
  <c r="BH371" i="111"/>
  <c r="AZ371" i="111"/>
  <c r="AR371" i="111"/>
  <c r="B374" i="111"/>
  <c r="J161" i="111"/>
  <c r="B162" i="111"/>
  <c r="H161" i="111"/>
  <c r="K161" i="111" s="1"/>
  <c r="K160" i="111" s="1"/>
  <c r="F161" i="111"/>
  <c r="M161" i="111"/>
  <c r="E161" i="111"/>
  <c r="N161" i="111" s="1"/>
  <c r="AQ161" i="111" s="1"/>
  <c r="L161" i="111"/>
  <c r="D161" i="111"/>
  <c r="H583" i="111"/>
  <c r="AP370" i="111"/>
  <c r="AH370" i="111"/>
  <c r="Z370" i="111"/>
  <c r="R370" i="111"/>
  <c r="AO370" i="111"/>
  <c r="AG370" i="111"/>
  <c r="Y370" i="111"/>
  <c r="Q370" i="111"/>
  <c r="AN370" i="111"/>
  <c r="AF370" i="111"/>
  <c r="X370" i="111"/>
  <c r="P370" i="111"/>
  <c r="AM370" i="111"/>
  <c r="AE370" i="111"/>
  <c r="W370" i="111"/>
  <c r="O370" i="111"/>
  <c r="AL370" i="111"/>
  <c r="AD370" i="111"/>
  <c r="V370" i="111"/>
  <c r="AK370" i="111"/>
  <c r="AC370" i="111"/>
  <c r="U370" i="111"/>
  <c r="AJ370" i="111"/>
  <c r="AB370" i="111"/>
  <c r="T370" i="111"/>
  <c r="AA370" i="111"/>
  <c r="S370" i="111"/>
  <c r="AI370" i="111"/>
  <c r="B586" i="111"/>
  <c r="M373" i="111"/>
  <c r="E373" i="111"/>
  <c r="L373" i="111"/>
  <c r="D373" i="111"/>
  <c r="J373" i="111"/>
  <c r="F373" i="111"/>
  <c r="H794" i="111"/>
  <c r="AO581" i="111"/>
  <c r="AG581" i="111"/>
  <c r="Y581" i="111"/>
  <c r="Q581" i="111"/>
  <c r="AN581" i="111"/>
  <c r="AF581" i="111"/>
  <c r="X581" i="111"/>
  <c r="P581" i="111"/>
  <c r="AM581" i="111"/>
  <c r="AE581" i="111"/>
  <c r="W581" i="111"/>
  <c r="O581" i="111"/>
  <c r="AL581" i="111"/>
  <c r="AD581" i="111"/>
  <c r="V581" i="111"/>
  <c r="AK581" i="111"/>
  <c r="AC581" i="111"/>
  <c r="U581" i="111"/>
  <c r="AJ581" i="111"/>
  <c r="AB581" i="111"/>
  <c r="T581" i="111"/>
  <c r="AI581" i="111"/>
  <c r="AA581" i="111"/>
  <c r="S581" i="111"/>
  <c r="AH581" i="111"/>
  <c r="Z581" i="111"/>
  <c r="R581" i="111"/>
  <c r="AP581" i="111"/>
  <c r="BN582" i="111"/>
  <c r="BF582" i="111"/>
  <c r="AX582" i="111"/>
  <c r="BM582" i="111"/>
  <c r="BE582" i="111"/>
  <c r="AW582" i="111"/>
  <c r="I582" i="111"/>
  <c r="BL582" i="111"/>
  <c r="BD582" i="111"/>
  <c r="AV582" i="111"/>
  <c r="BS582" i="111"/>
  <c r="BK582" i="111"/>
  <c r="BC582" i="111"/>
  <c r="AU582" i="111"/>
  <c r="BR582" i="111"/>
  <c r="BJ582" i="111"/>
  <c r="BB582" i="111"/>
  <c r="AT582" i="111"/>
  <c r="BQ582" i="111"/>
  <c r="BI582" i="111"/>
  <c r="BA582" i="111"/>
  <c r="AS582" i="111"/>
  <c r="BP582" i="111"/>
  <c r="BH582" i="111"/>
  <c r="AZ582" i="111"/>
  <c r="AR582" i="111"/>
  <c r="BO582" i="111"/>
  <c r="BG582" i="111"/>
  <c r="AY582" i="111"/>
  <c r="C320" i="111"/>
  <c r="K320" i="111" s="1"/>
  <c r="K319" i="111" s="1"/>
  <c r="G317" i="111"/>
  <c r="N317" i="111" s="1"/>
  <c r="AQ317" i="111" s="1"/>
  <c r="H372" i="111"/>
  <c r="AM159" i="111"/>
  <c r="AE159" i="111"/>
  <c r="W159" i="111"/>
  <c r="O159" i="111"/>
  <c r="AL159" i="111"/>
  <c r="AD159" i="111"/>
  <c r="V159" i="111"/>
  <c r="AK159" i="111"/>
  <c r="AC159" i="111"/>
  <c r="U159" i="111"/>
  <c r="AJ159" i="111"/>
  <c r="AB159" i="111"/>
  <c r="T159" i="111"/>
  <c r="AI159" i="111"/>
  <c r="AA159" i="111"/>
  <c r="S159" i="111"/>
  <c r="AP159" i="111"/>
  <c r="AH159" i="111"/>
  <c r="Z159" i="111"/>
  <c r="R159" i="111"/>
  <c r="AO159" i="111"/>
  <c r="AG159" i="111"/>
  <c r="Y159" i="111"/>
  <c r="Q159" i="111"/>
  <c r="P159" i="111"/>
  <c r="AN159" i="111"/>
  <c r="AF159" i="111"/>
  <c r="X159" i="111"/>
  <c r="BM160" i="111"/>
  <c r="BE160" i="111"/>
  <c r="AW160" i="111"/>
  <c r="I160" i="111"/>
  <c r="BL160" i="111"/>
  <c r="BD160" i="111"/>
  <c r="AV160" i="111"/>
  <c r="BS160" i="111"/>
  <c r="BK160" i="111"/>
  <c r="BC160" i="111"/>
  <c r="AU160" i="111"/>
  <c r="BR160" i="111"/>
  <c r="BJ160" i="111"/>
  <c r="BB160" i="111"/>
  <c r="AT160" i="111"/>
  <c r="BQ160" i="111"/>
  <c r="BI160" i="111"/>
  <c r="BA160" i="111"/>
  <c r="AS160" i="111"/>
  <c r="BP160" i="111"/>
  <c r="BH160" i="111"/>
  <c r="AZ160" i="111"/>
  <c r="AR160" i="111"/>
  <c r="BO160" i="111"/>
  <c r="BG160" i="111"/>
  <c r="AY160" i="111"/>
  <c r="BF160" i="111"/>
  <c r="AX160" i="111"/>
  <c r="BN160" i="111"/>
  <c r="BM793" i="111"/>
  <c r="BE793" i="111"/>
  <c r="AW793" i="111"/>
  <c r="I793" i="111"/>
  <c r="BL793" i="111"/>
  <c r="BD793" i="111"/>
  <c r="AV793" i="111"/>
  <c r="BS793" i="111"/>
  <c r="BK793" i="111"/>
  <c r="BC793" i="111"/>
  <c r="AU793" i="111"/>
  <c r="BR793" i="111"/>
  <c r="BJ793" i="111"/>
  <c r="BB793" i="111"/>
  <c r="AT793" i="111"/>
  <c r="BQ793" i="111"/>
  <c r="BI793" i="111"/>
  <c r="BA793" i="111"/>
  <c r="AS793" i="111"/>
  <c r="BP793" i="111"/>
  <c r="BH793" i="111"/>
  <c r="AZ793" i="111"/>
  <c r="AR793" i="111"/>
  <c r="BO793" i="111"/>
  <c r="BG793" i="111"/>
  <c r="AY793" i="111"/>
  <c r="BN793" i="111"/>
  <c r="BF793" i="111"/>
  <c r="AX793" i="111"/>
  <c r="AN792" i="111"/>
  <c r="AF792" i="111"/>
  <c r="X792" i="111"/>
  <c r="P792" i="111"/>
  <c r="AM792" i="111"/>
  <c r="AE792" i="111"/>
  <c r="W792" i="111"/>
  <c r="O792" i="111"/>
  <c r="AL792" i="111"/>
  <c r="AD792" i="111"/>
  <c r="V792" i="111"/>
  <c r="AK792" i="111"/>
  <c r="AC792" i="111"/>
  <c r="U792" i="111"/>
  <c r="AJ792" i="111"/>
  <c r="AB792" i="111"/>
  <c r="T792" i="111"/>
  <c r="AI792" i="111"/>
  <c r="AA792" i="111"/>
  <c r="S792" i="111"/>
  <c r="AP792" i="111"/>
  <c r="AH792" i="111"/>
  <c r="Z792" i="111"/>
  <c r="R792" i="111"/>
  <c r="Y792" i="111"/>
  <c r="Q792" i="111"/>
  <c r="AO792" i="111"/>
  <c r="AG792" i="111"/>
  <c r="B798" i="111"/>
  <c r="M585" i="111"/>
  <c r="E585" i="111"/>
  <c r="L585" i="111"/>
  <c r="D585" i="111"/>
  <c r="J585" i="111"/>
  <c r="F585" i="111"/>
  <c r="C321" i="111"/>
  <c r="K321" i="111" s="1"/>
  <c r="G318" i="111"/>
  <c r="N318" i="111" s="1"/>
  <c r="AQ318" i="111" s="1"/>
  <c r="G319" i="111"/>
  <c r="N319" i="111" s="1"/>
  <c r="AQ319" i="111" s="1"/>
  <c r="C322" i="111"/>
  <c r="M797" i="111"/>
  <c r="E797" i="111"/>
  <c r="L797" i="111"/>
  <c r="D797" i="111"/>
  <c r="J797" i="111"/>
  <c r="F797" i="111"/>
  <c r="AQ160" i="111" l="1"/>
  <c r="C325" i="111"/>
  <c r="G322" i="111"/>
  <c r="N322" i="111" s="1"/>
  <c r="AQ322" i="111" s="1"/>
  <c r="BO583" i="111"/>
  <c r="BG583" i="111"/>
  <c r="AY583" i="111"/>
  <c r="BN583" i="111"/>
  <c r="BF583" i="111"/>
  <c r="AX583" i="111"/>
  <c r="BM583" i="111"/>
  <c r="BE583" i="111"/>
  <c r="AW583" i="111"/>
  <c r="I583" i="111"/>
  <c r="BL583" i="111"/>
  <c r="BD583" i="111"/>
  <c r="AV583" i="111"/>
  <c r="BS583" i="111"/>
  <c r="BK583" i="111"/>
  <c r="BC583" i="111"/>
  <c r="AU583" i="111"/>
  <c r="BR583" i="111"/>
  <c r="BJ583" i="111"/>
  <c r="BB583" i="111"/>
  <c r="AT583" i="111"/>
  <c r="BQ583" i="111"/>
  <c r="BI583" i="111"/>
  <c r="BA583" i="111"/>
  <c r="AS583" i="111"/>
  <c r="BP583" i="111"/>
  <c r="BH583" i="111"/>
  <c r="AZ583" i="111"/>
  <c r="AR583" i="111"/>
  <c r="C323" i="111"/>
  <c r="K323" i="111" s="1"/>
  <c r="K322" i="111" s="1"/>
  <c r="G320" i="111"/>
  <c r="N320" i="111" s="1"/>
  <c r="AQ320" i="111" s="1"/>
  <c r="H795" i="111"/>
  <c r="AP582" i="111"/>
  <c r="AH582" i="111"/>
  <c r="Z582" i="111"/>
  <c r="R582" i="111"/>
  <c r="AO582" i="111"/>
  <c r="AG582" i="111"/>
  <c r="Y582" i="111"/>
  <c r="Q582" i="111"/>
  <c r="AN582" i="111"/>
  <c r="AF582" i="111"/>
  <c r="X582" i="111"/>
  <c r="P582" i="111"/>
  <c r="AM582" i="111"/>
  <c r="AE582" i="111"/>
  <c r="W582" i="111"/>
  <c r="O582" i="111"/>
  <c r="AL582" i="111"/>
  <c r="AD582" i="111"/>
  <c r="V582" i="111"/>
  <c r="AK582" i="111"/>
  <c r="AC582" i="111"/>
  <c r="U582" i="111"/>
  <c r="AJ582" i="111"/>
  <c r="AB582" i="111"/>
  <c r="T582" i="111"/>
  <c r="S582" i="111"/>
  <c r="AI582" i="111"/>
  <c r="AA582" i="111"/>
  <c r="B587" i="111"/>
  <c r="F374" i="111"/>
  <c r="M374" i="111"/>
  <c r="E374" i="111"/>
  <c r="L374" i="111"/>
  <c r="D374" i="111"/>
  <c r="J374" i="111"/>
  <c r="AO793" i="111"/>
  <c r="AG793" i="111"/>
  <c r="Y793" i="111"/>
  <c r="Q793" i="111"/>
  <c r="AN793" i="111"/>
  <c r="AF793" i="111"/>
  <c r="X793" i="111"/>
  <c r="P793" i="111"/>
  <c r="AM793" i="111"/>
  <c r="AE793" i="111"/>
  <c r="W793" i="111"/>
  <c r="O793" i="111"/>
  <c r="AL793" i="111"/>
  <c r="AD793" i="111"/>
  <c r="V793" i="111"/>
  <c r="AK793" i="111"/>
  <c r="AC793" i="111"/>
  <c r="U793" i="111"/>
  <c r="AJ793" i="111"/>
  <c r="AB793" i="111"/>
  <c r="T793" i="111"/>
  <c r="AI793" i="111"/>
  <c r="AA793" i="111"/>
  <c r="S793" i="111"/>
  <c r="AP793" i="111"/>
  <c r="AH793" i="111"/>
  <c r="Z793" i="111"/>
  <c r="R793" i="111"/>
  <c r="BP372" i="111"/>
  <c r="BH372" i="111"/>
  <c r="AZ372" i="111"/>
  <c r="AR372" i="111"/>
  <c r="BO372" i="111"/>
  <c r="BG372" i="111"/>
  <c r="AY372" i="111"/>
  <c r="BN372" i="111"/>
  <c r="BF372" i="111"/>
  <c r="AX372" i="111"/>
  <c r="BM372" i="111"/>
  <c r="BE372" i="111"/>
  <c r="AW372" i="111"/>
  <c r="I372" i="111"/>
  <c r="BL372" i="111"/>
  <c r="BD372" i="111"/>
  <c r="AV372" i="111"/>
  <c r="BS372" i="111"/>
  <c r="BK372" i="111"/>
  <c r="BC372" i="111"/>
  <c r="AU372" i="111"/>
  <c r="BR372" i="111"/>
  <c r="BJ372" i="111"/>
  <c r="BB372" i="111"/>
  <c r="AT372" i="111"/>
  <c r="AS372" i="111"/>
  <c r="BQ372" i="111"/>
  <c r="BI372" i="111"/>
  <c r="BA372" i="111"/>
  <c r="B799" i="111"/>
  <c r="F586" i="111"/>
  <c r="M586" i="111"/>
  <c r="E586" i="111"/>
  <c r="L586" i="111"/>
  <c r="D586" i="111"/>
  <c r="J586" i="111"/>
  <c r="H373" i="111"/>
  <c r="AO160" i="111"/>
  <c r="AG160" i="111"/>
  <c r="Y160" i="111"/>
  <c r="Q160" i="111"/>
  <c r="AN160" i="111"/>
  <c r="AF160" i="111"/>
  <c r="X160" i="111"/>
  <c r="P160" i="111"/>
  <c r="AM160" i="111"/>
  <c r="AE160" i="111"/>
  <c r="W160" i="111"/>
  <c r="O160" i="111"/>
  <c r="AL160" i="111"/>
  <c r="AD160" i="111"/>
  <c r="V160" i="111"/>
  <c r="AK160" i="111"/>
  <c r="AC160" i="111"/>
  <c r="U160" i="111"/>
  <c r="AJ160" i="111"/>
  <c r="AB160" i="111"/>
  <c r="T160" i="111"/>
  <c r="AI160" i="111"/>
  <c r="AA160" i="111"/>
  <c r="S160" i="111"/>
  <c r="AP160" i="111"/>
  <c r="AH160" i="111"/>
  <c r="Z160" i="111"/>
  <c r="R160" i="111"/>
  <c r="C324" i="111"/>
  <c r="K324" i="111" s="1"/>
  <c r="G321" i="111"/>
  <c r="N321" i="111" s="1"/>
  <c r="AQ321" i="111" s="1"/>
  <c r="F798" i="111"/>
  <c r="M798" i="111"/>
  <c r="E798" i="111"/>
  <c r="L798" i="111"/>
  <c r="D798" i="111"/>
  <c r="J798" i="111"/>
  <c r="BN794" i="111"/>
  <c r="BF794" i="111"/>
  <c r="AX794" i="111"/>
  <c r="BM794" i="111"/>
  <c r="BE794" i="111"/>
  <c r="AW794" i="111"/>
  <c r="I794" i="111"/>
  <c r="BL794" i="111"/>
  <c r="BD794" i="111"/>
  <c r="AV794" i="111"/>
  <c r="BS794" i="111"/>
  <c r="BK794" i="111"/>
  <c r="BC794" i="111"/>
  <c r="AU794" i="111"/>
  <c r="BR794" i="111"/>
  <c r="BJ794" i="111"/>
  <c r="BB794" i="111"/>
  <c r="AT794" i="111"/>
  <c r="BQ794" i="111"/>
  <c r="BI794" i="111"/>
  <c r="BA794" i="111"/>
  <c r="AS794" i="111"/>
  <c r="BP794" i="111"/>
  <c r="BH794" i="111"/>
  <c r="AZ794" i="111"/>
  <c r="AR794" i="111"/>
  <c r="BG794" i="111"/>
  <c r="AY794" i="111"/>
  <c r="BO794" i="111"/>
  <c r="H584" i="111"/>
  <c r="AI371" i="111"/>
  <c r="AA371" i="111"/>
  <c r="S371" i="111"/>
  <c r="AP371" i="111"/>
  <c r="AH371" i="111"/>
  <c r="Z371" i="111"/>
  <c r="R371" i="111"/>
  <c r="AO371" i="111"/>
  <c r="AG371" i="111"/>
  <c r="Y371" i="111"/>
  <c r="Q371" i="111"/>
  <c r="AN371" i="111"/>
  <c r="AF371" i="111"/>
  <c r="X371" i="111"/>
  <c r="P371" i="111"/>
  <c r="AM371" i="111"/>
  <c r="AE371" i="111"/>
  <c r="W371" i="111"/>
  <c r="O371" i="111"/>
  <c r="AL371" i="111"/>
  <c r="AD371" i="111"/>
  <c r="V371" i="111"/>
  <c r="AK371" i="111"/>
  <c r="AC371" i="111"/>
  <c r="U371" i="111"/>
  <c r="AJ371" i="111"/>
  <c r="AB371" i="111"/>
  <c r="T371" i="111"/>
  <c r="B375" i="111"/>
  <c r="M162" i="111"/>
  <c r="E162" i="111"/>
  <c r="N162" i="111" s="1"/>
  <c r="AQ162" i="111" s="1"/>
  <c r="L162" i="111"/>
  <c r="D162" i="111"/>
  <c r="J162" i="111"/>
  <c r="B163" i="111"/>
  <c r="H162" i="111"/>
  <c r="K162" i="111" s="1"/>
  <c r="F162" i="111"/>
  <c r="BO161" i="111"/>
  <c r="BG161" i="111"/>
  <c r="AY161" i="111"/>
  <c r="BN161" i="111"/>
  <c r="BF161" i="111"/>
  <c r="AX161" i="111"/>
  <c r="BM161" i="111"/>
  <c r="BE161" i="111"/>
  <c r="AW161" i="111"/>
  <c r="I161" i="111"/>
  <c r="BL161" i="111"/>
  <c r="BD161" i="111"/>
  <c r="AV161" i="111"/>
  <c r="BS161" i="111"/>
  <c r="BK161" i="111"/>
  <c r="BC161" i="111"/>
  <c r="AU161" i="111"/>
  <c r="BR161" i="111"/>
  <c r="BJ161" i="111"/>
  <c r="BB161" i="111"/>
  <c r="AT161" i="111"/>
  <c r="BQ161" i="111"/>
  <c r="BI161" i="111"/>
  <c r="BA161" i="111"/>
  <c r="AS161" i="111"/>
  <c r="AR161" i="111"/>
  <c r="AZ161" i="111"/>
  <c r="BP161" i="111"/>
  <c r="BH161" i="111"/>
  <c r="B376" i="111" l="1"/>
  <c r="F163" i="111"/>
  <c r="M163" i="111"/>
  <c r="E163" i="111"/>
  <c r="L163" i="111"/>
  <c r="D163" i="111"/>
  <c r="J163" i="111"/>
  <c r="B164" i="111"/>
  <c r="H163" i="111"/>
  <c r="G163" i="111"/>
  <c r="BQ162" i="111"/>
  <c r="BI162" i="111"/>
  <c r="BA162" i="111"/>
  <c r="AS162" i="111"/>
  <c r="BP162" i="111"/>
  <c r="BH162" i="111"/>
  <c r="AZ162" i="111"/>
  <c r="AR162" i="111"/>
  <c r="BO162" i="111"/>
  <c r="BG162" i="111"/>
  <c r="AY162" i="111"/>
  <c r="BN162" i="111"/>
  <c r="BF162" i="111"/>
  <c r="AX162" i="111"/>
  <c r="BM162" i="111"/>
  <c r="BE162" i="111"/>
  <c r="AW162" i="111"/>
  <c r="I162" i="111"/>
  <c r="BL162" i="111"/>
  <c r="BD162" i="111"/>
  <c r="AV162" i="111"/>
  <c r="BS162" i="111"/>
  <c r="BK162" i="111"/>
  <c r="BC162" i="111"/>
  <c r="AU162" i="111"/>
  <c r="BR162" i="111"/>
  <c r="BJ162" i="111"/>
  <c r="BB162" i="111"/>
  <c r="AT162" i="111"/>
  <c r="C327" i="111"/>
  <c r="K327" i="111" s="1"/>
  <c r="G324" i="111"/>
  <c r="N324" i="111" s="1"/>
  <c r="AQ324" i="111" s="1"/>
  <c r="H796" i="111"/>
  <c r="AI583" i="111"/>
  <c r="AA583" i="111"/>
  <c r="S583" i="111"/>
  <c r="AP583" i="111"/>
  <c r="AH583" i="111"/>
  <c r="Z583" i="111"/>
  <c r="R583" i="111"/>
  <c r="AO583" i="111"/>
  <c r="AG583" i="111"/>
  <c r="Y583" i="111"/>
  <c r="Q583" i="111"/>
  <c r="AN583" i="111"/>
  <c r="AF583" i="111"/>
  <c r="X583" i="111"/>
  <c r="P583" i="111"/>
  <c r="AM583" i="111"/>
  <c r="AE583" i="111"/>
  <c r="W583" i="111"/>
  <c r="O583" i="111"/>
  <c r="AL583" i="111"/>
  <c r="AD583" i="111"/>
  <c r="V583" i="111"/>
  <c r="AK583" i="111"/>
  <c r="AC583" i="111"/>
  <c r="U583" i="111"/>
  <c r="AB583" i="111"/>
  <c r="T583" i="111"/>
  <c r="AJ583" i="111"/>
  <c r="AP794" i="111"/>
  <c r="AH794" i="111"/>
  <c r="Z794" i="111"/>
  <c r="R794" i="111"/>
  <c r="AO794" i="111"/>
  <c r="AG794" i="111"/>
  <c r="Y794" i="111"/>
  <c r="Q794" i="111"/>
  <c r="AN794" i="111"/>
  <c r="AF794" i="111"/>
  <c r="X794" i="111"/>
  <c r="P794" i="111"/>
  <c r="AM794" i="111"/>
  <c r="AE794" i="111"/>
  <c r="W794" i="111"/>
  <c r="O794" i="111"/>
  <c r="AL794" i="111"/>
  <c r="AD794" i="111"/>
  <c r="V794" i="111"/>
  <c r="AK794" i="111"/>
  <c r="AC794" i="111"/>
  <c r="U794" i="111"/>
  <c r="AJ794" i="111"/>
  <c r="AB794" i="111"/>
  <c r="T794" i="111"/>
  <c r="AI794" i="111"/>
  <c r="AA794" i="111"/>
  <c r="S794" i="111"/>
  <c r="BO795" i="111"/>
  <c r="BG795" i="111"/>
  <c r="AY795" i="111"/>
  <c r="BN795" i="111"/>
  <c r="BF795" i="111"/>
  <c r="AX795" i="111"/>
  <c r="BM795" i="111"/>
  <c r="BE795" i="111"/>
  <c r="AW795" i="111"/>
  <c r="I795" i="111"/>
  <c r="BL795" i="111"/>
  <c r="BD795" i="111"/>
  <c r="AV795" i="111"/>
  <c r="BS795" i="111"/>
  <c r="BK795" i="111"/>
  <c r="BC795" i="111"/>
  <c r="AU795" i="111"/>
  <c r="BR795" i="111"/>
  <c r="BJ795" i="111"/>
  <c r="BB795" i="111"/>
  <c r="AT795" i="111"/>
  <c r="BQ795" i="111"/>
  <c r="BI795" i="111"/>
  <c r="BA795" i="111"/>
  <c r="AS795" i="111"/>
  <c r="AR795" i="111"/>
  <c r="BP795" i="111"/>
  <c r="BH795" i="111"/>
  <c r="AZ795" i="111"/>
  <c r="B588" i="111"/>
  <c r="F375" i="111"/>
  <c r="M375" i="111"/>
  <c r="E375" i="111"/>
  <c r="L375" i="111"/>
  <c r="D375" i="111"/>
  <c r="J375" i="111"/>
  <c r="BP584" i="111"/>
  <c r="BH584" i="111"/>
  <c r="AZ584" i="111"/>
  <c r="AR584" i="111"/>
  <c r="BO584" i="111"/>
  <c r="BG584" i="111"/>
  <c r="AY584" i="111"/>
  <c r="BN584" i="111"/>
  <c r="BF584" i="111"/>
  <c r="AX584" i="111"/>
  <c r="BM584" i="111"/>
  <c r="BE584" i="111"/>
  <c r="AW584" i="111"/>
  <c r="I584" i="111"/>
  <c r="BL584" i="111"/>
  <c r="BD584" i="111"/>
  <c r="AV584" i="111"/>
  <c r="BS584" i="111"/>
  <c r="BK584" i="111"/>
  <c r="BC584" i="111"/>
  <c r="AU584" i="111"/>
  <c r="BR584" i="111"/>
  <c r="BJ584" i="111"/>
  <c r="BB584" i="111"/>
  <c r="AT584" i="111"/>
  <c r="BA584" i="111"/>
  <c r="AS584" i="111"/>
  <c r="BQ584" i="111"/>
  <c r="BI584" i="111"/>
  <c r="BQ373" i="111"/>
  <c r="BI373" i="111"/>
  <c r="BA373" i="111"/>
  <c r="AS373" i="111"/>
  <c r="BP373" i="111"/>
  <c r="BH373" i="111"/>
  <c r="AZ373" i="111"/>
  <c r="AR373" i="111"/>
  <c r="BO373" i="111"/>
  <c r="BG373" i="111"/>
  <c r="AY373" i="111"/>
  <c r="BN373" i="111"/>
  <c r="BF373" i="111"/>
  <c r="AX373" i="111"/>
  <c r="BM373" i="111"/>
  <c r="BE373" i="111"/>
  <c r="AW373" i="111"/>
  <c r="I373" i="111"/>
  <c r="BL373" i="111"/>
  <c r="BD373" i="111"/>
  <c r="AV373" i="111"/>
  <c r="BS373" i="111"/>
  <c r="BK373" i="111"/>
  <c r="BC373" i="111"/>
  <c r="AU373" i="111"/>
  <c r="BR373" i="111"/>
  <c r="BJ373" i="111"/>
  <c r="BB373" i="111"/>
  <c r="AT373" i="111"/>
  <c r="H374" i="111"/>
  <c r="AI161" i="111"/>
  <c r="AA161" i="111"/>
  <c r="S161" i="111"/>
  <c r="AP161" i="111"/>
  <c r="AH161" i="111"/>
  <c r="Z161" i="111"/>
  <c r="R161" i="111"/>
  <c r="AO161" i="111"/>
  <c r="AG161" i="111"/>
  <c r="Y161" i="111"/>
  <c r="Q161" i="111"/>
  <c r="AN161" i="111"/>
  <c r="AF161" i="111"/>
  <c r="X161" i="111"/>
  <c r="P161" i="111"/>
  <c r="AM161" i="111"/>
  <c r="AE161" i="111"/>
  <c r="W161" i="111"/>
  <c r="O161" i="111"/>
  <c r="AL161" i="111"/>
  <c r="AD161" i="111"/>
  <c r="V161" i="111"/>
  <c r="AK161" i="111"/>
  <c r="AC161" i="111"/>
  <c r="U161" i="111"/>
  <c r="AJ161" i="111"/>
  <c r="AB161" i="111"/>
  <c r="T161" i="111"/>
  <c r="F799" i="111"/>
  <c r="M799" i="111"/>
  <c r="E799" i="111"/>
  <c r="L799" i="111"/>
  <c r="D799" i="111"/>
  <c r="J799" i="111"/>
  <c r="H585" i="111"/>
  <c r="AJ372" i="111"/>
  <c r="AB372" i="111"/>
  <c r="T372" i="111"/>
  <c r="AI372" i="111"/>
  <c r="AA372" i="111"/>
  <c r="S372" i="111"/>
  <c r="AP372" i="111"/>
  <c r="AH372" i="111"/>
  <c r="Z372" i="111"/>
  <c r="R372" i="111"/>
  <c r="AO372" i="111"/>
  <c r="AG372" i="111"/>
  <c r="Y372" i="111"/>
  <c r="Q372" i="111"/>
  <c r="AN372" i="111"/>
  <c r="AF372" i="111"/>
  <c r="X372" i="111"/>
  <c r="P372" i="111"/>
  <c r="AM372" i="111"/>
  <c r="AE372" i="111"/>
  <c r="W372" i="111"/>
  <c r="O372" i="111"/>
  <c r="AL372" i="111"/>
  <c r="AD372" i="111"/>
  <c r="V372" i="111"/>
  <c r="AK372" i="111"/>
  <c r="AC372" i="111"/>
  <c r="U372" i="111"/>
  <c r="B800" i="111"/>
  <c r="F587" i="111"/>
  <c r="M587" i="111"/>
  <c r="E587" i="111"/>
  <c r="L587" i="111"/>
  <c r="D587" i="111"/>
  <c r="J587" i="111"/>
  <c r="C326" i="111"/>
  <c r="K326" i="111" s="1"/>
  <c r="K325" i="111" s="1"/>
  <c r="G323" i="111"/>
  <c r="N323" i="111" s="1"/>
  <c r="AQ323" i="111" s="1"/>
  <c r="C328" i="111"/>
  <c r="G325" i="111"/>
  <c r="N325" i="111" s="1"/>
  <c r="AQ325" i="111" s="1"/>
  <c r="N163" i="111" l="1"/>
  <c r="B377" i="111"/>
  <c r="B165" i="111"/>
  <c r="H164" i="111"/>
  <c r="K164" i="111" s="1"/>
  <c r="K163" i="111" s="1"/>
  <c r="F164" i="111"/>
  <c r="M164" i="111"/>
  <c r="E164" i="111"/>
  <c r="N164" i="111" s="1"/>
  <c r="AQ164" i="111" s="1"/>
  <c r="L164" i="111"/>
  <c r="D164" i="111"/>
  <c r="J164" i="111"/>
  <c r="G328" i="111"/>
  <c r="N328" i="111" s="1"/>
  <c r="AQ328" i="111" s="1"/>
  <c r="C331" i="111"/>
  <c r="BQ585" i="111"/>
  <c r="BI585" i="111"/>
  <c r="BA585" i="111"/>
  <c r="AS585" i="111"/>
  <c r="BP585" i="111"/>
  <c r="BH585" i="111"/>
  <c r="AZ585" i="111"/>
  <c r="AR585" i="111"/>
  <c r="BO585" i="111"/>
  <c r="BG585" i="111"/>
  <c r="AY585" i="111"/>
  <c r="BN585" i="111"/>
  <c r="BF585" i="111"/>
  <c r="AX585" i="111"/>
  <c r="BM585" i="111"/>
  <c r="BE585" i="111"/>
  <c r="AW585" i="111"/>
  <c r="I585" i="111"/>
  <c r="BL585" i="111"/>
  <c r="BD585" i="111"/>
  <c r="AV585" i="111"/>
  <c r="BS585" i="111"/>
  <c r="BK585" i="111"/>
  <c r="BC585" i="111"/>
  <c r="AU585" i="111"/>
  <c r="BR585" i="111"/>
  <c r="BB585" i="111"/>
  <c r="AT585" i="111"/>
  <c r="BJ585" i="111"/>
  <c r="H797" i="111"/>
  <c r="AJ584" i="111"/>
  <c r="AB584" i="111"/>
  <c r="T584" i="111"/>
  <c r="AI584" i="111"/>
  <c r="AA584" i="111"/>
  <c r="S584" i="111"/>
  <c r="AP584" i="111"/>
  <c r="AH584" i="111"/>
  <c r="Z584" i="111"/>
  <c r="R584" i="111"/>
  <c r="AO584" i="111"/>
  <c r="AG584" i="111"/>
  <c r="Y584" i="111"/>
  <c r="Q584" i="111"/>
  <c r="AN584" i="111"/>
  <c r="AF584" i="111"/>
  <c r="X584" i="111"/>
  <c r="P584" i="111"/>
  <c r="AM584" i="111"/>
  <c r="AE584" i="111"/>
  <c r="W584" i="111"/>
  <c r="O584" i="111"/>
  <c r="AL584" i="111"/>
  <c r="AD584" i="111"/>
  <c r="V584" i="111"/>
  <c r="AK584" i="111"/>
  <c r="AC584" i="111"/>
  <c r="U584" i="111"/>
  <c r="AI795" i="111"/>
  <c r="AA795" i="111"/>
  <c r="S795" i="111"/>
  <c r="AP795" i="111"/>
  <c r="AH795" i="111"/>
  <c r="Z795" i="111"/>
  <c r="R795" i="111"/>
  <c r="AO795" i="111"/>
  <c r="AG795" i="111"/>
  <c r="Y795" i="111"/>
  <c r="Q795" i="111"/>
  <c r="AN795" i="111"/>
  <c r="AF795" i="111"/>
  <c r="X795" i="111"/>
  <c r="P795" i="111"/>
  <c r="AM795" i="111"/>
  <c r="AE795" i="111"/>
  <c r="W795" i="111"/>
  <c r="O795" i="111"/>
  <c r="AL795" i="111"/>
  <c r="AD795" i="111"/>
  <c r="V795" i="111"/>
  <c r="AK795" i="111"/>
  <c r="AC795" i="111"/>
  <c r="U795" i="111"/>
  <c r="AJ795" i="111"/>
  <c r="AB795" i="111"/>
  <c r="T795" i="111"/>
  <c r="H586" i="111"/>
  <c r="AK373" i="111"/>
  <c r="AC373" i="111"/>
  <c r="U373" i="111"/>
  <c r="AJ373" i="111"/>
  <c r="AB373" i="111"/>
  <c r="T373" i="111"/>
  <c r="AI373" i="111"/>
  <c r="AA373" i="111"/>
  <c r="S373" i="111"/>
  <c r="AP373" i="111"/>
  <c r="AH373" i="111"/>
  <c r="Z373" i="111"/>
  <c r="R373" i="111"/>
  <c r="AO373" i="111"/>
  <c r="AG373" i="111"/>
  <c r="Y373" i="111"/>
  <c r="Q373" i="111"/>
  <c r="AN373" i="111"/>
  <c r="AF373" i="111"/>
  <c r="X373" i="111"/>
  <c r="P373" i="111"/>
  <c r="AM373" i="111"/>
  <c r="AE373" i="111"/>
  <c r="W373" i="111"/>
  <c r="O373" i="111"/>
  <c r="AD373" i="111"/>
  <c r="V373" i="111"/>
  <c r="AL373" i="111"/>
  <c r="BP796" i="111"/>
  <c r="BH796" i="111"/>
  <c r="AZ796" i="111"/>
  <c r="AR796" i="111"/>
  <c r="BO796" i="111"/>
  <c r="BG796" i="111"/>
  <c r="AY796" i="111"/>
  <c r="BN796" i="111"/>
  <c r="BF796" i="111"/>
  <c r="AX796" i="111"/>
  <c r="BM796" i="111"/>
  <c r="BE796" i="111"/>
  <c r="AW796" i="111"/>
  <c r="I796" i="111"/>
  <c r="BL796" i="111"/>
  <c r="BD796" i="111"/>
  <c r="AV796" i="111"/>
  <c r="BS796" i="111"/>
  <c r="BK796" i="111"/>
  <c r="BC796" i="111"/>
  <c r="AU796" i="111"/>
  <c r="BR796" i="111"/>
  <c r="BJ796" i="111"/>
  <c r="BB796" i="111"/>
  <c r="AT796" i="111"/>
  <c r="BQ796" i="111"/>
  <c r="BI796" i="111"/>
  <c r="BA796" i="111"/>
  <c r="AS796" i="111"/>
  <c r="H375" i="111"/>
  <c r="AK162" i="111"/>
  <c r="AC162" i="111"/>
  <c r="U162" i="111"/>
  <c r="AJ162" i="111"/>
  <c r="AB162" i="111"/>
  <c r="T162" i="111"/>
  <c r="AI162" i="111"/>
  <c r="AA162" i="111"/>
  <c r="S162" i="111"/>
  <c r="AP162" i="111"/>
  <c r="AH162" i="111"/>
  <c r="Z162" i="111"/>
  <c r="R162" i="111"/>
  <c r="AO162" i="111"/>
  <c r="AG162" i="111"/>
  <c r="Y162" i="111"/>
  <c r="Q162" i="111"/>
  <c r="AN162" i="111"/>
  <c r="AF162" i="111"/>
  <c r="X162" i="111"/>
  <c r="P162" i="111"/>
  <c r="AM162" i="111"/>
  <c r="AE162" i="111"/>
  <c r="W162" i="111"/>
  <c r="O162" i="111"/>
  <c r="AL162" i="111"/>
  <c r="AD162" i="111"/>
  <c r="V162" i="111"/>
  <c r="C329" i="111"/>
  <c r="K329" i="111" s="1"/>
  <c r="K328" i="111" s="1"/>
  <c r="G326" i="111"/>
  <c r="N326" i="111" s="1"/>
  <c r="AQ326" i="111" s="1"/>
  <c r="F800" i="111"/>
  <c r="M800" i="111"/>
  <c r="E800" i="111"/>
  <c r="L800" i="111"/>
  <c r="D800" i="111"/>
  <c r="J800" i="111"/>
  <c r="BR374" i="111"/>
  <c r="BJ374" i="111"/>
  <c r="BB374" i="111"/>
  <c r="AT374" i="111"/>
  <c r="BQ374" i="111"/>
  <c r="BI374" i="111"/>
  <c r="BA374" i="111"/>
  <c r="AS374" i="111"/>
  <c r="BP374" i="111"/>
  <c r="BH374" i="111"/>
  <c r="AZ374" i="111"/>
  <c r="AR374" i="111"/>
  <c r="BO374" i="111"/>
  <c r="BG374" i="111"/>
  <c r="AY374" i="111"/>
  <c r="BN374" i="111"/>
  <c r="BF374" i="111"/>
  <c r="AX374" i="111"/>
  <c r="BM374" i="111"/>
  <c r="BE374" i="111"/>
  <c r="AW374" i="111"/>
  <c r="I374" i="111"/>
  <c r="BL374" i="111"/>
  <c r="BD374" i="111"/>
  <c r="AV374" i="111"/>
  <c r="BK374" i="111"/>
  <c r="BC374" i="111"/>
  <c r="AU374" i="111"/>
  <c r="BS374" i="111"/>
  <c r="B801" i="111"/>
  <c r="F588" i="111"/>
  <c r="M588" i="111"/>
  <c r="E588" i="111"/>
  <c r="L588" i="111"/>
  <c r="D588" i="111"/>
  <c r="J588" i="111"/>
  <c r="G327" i="111"/>
  <c r="N327" i="111" s="1"/>
  <c r="AQ327" i="111" s="1"/>
  <c r="C330" i="111"/>
  <c r="K330" i="111" s="1"/>
  <c r="BS163" i="111"/>
  <c r="BK163" i="111"/>
  <c r="BC163" i="111"/>
  <c r="AU163" i="111"/>
  <c r="BR163" i="111"/>
  <c r="BJ163" i="111"/>
  <c r="BB163" i="111"/>
  <c r="AT163" i="111"/>
  <c r="BQ163" i="111"/>
  <c r="BI163" i="111"/>
  <c r="BA163" i="111"/>
  <c r="AS163" i="111"/>
  <c r="BP163" i="111"/>
  <c r="BH163" i="111"/>
  <c r="AZ163" i="111"/>
  <c r="AR163" i="111"/>
  <c r="BO163" i="111"/>
  <c r="BG163" i="111"/>
  <c r="AY163" i="111"/>
  <c r="BN163" i="111"/>
  <c r="BF163" i="111"/>
  <c r="AX163" i="111"/>
  <c r="BM163" i="111"/>
  <c r="BE163" i="111"/>
  <c r="AW163" i="111"/>
  <c r="I163" i="111"/>
  <c r="BL163" i="111"/>
  <c r="BD163" i="111"/>
  <c r="AV163" i="111"/>
  <c r="B589" i="111"/>
  <c r="F376" i="111"/>
  <c r="M376" i="111"/>
  <c r="E376" i="111"/>
  <c r="L376" i="111"/>
  <c r="D376" i="111"/>
  <c r="J376" i="111"/>
  <c r="AQ163" i="111" l="1"/>
  <c r="B802" i="111"/>
  <c r="J589" i="111"/>
  <c r="M589" i="111"/>
  <c r="E589" i="111"/>
  <c r="F589" i="111"/>
  <c r="D589" i="111"/>
  <c r="L589" i="111"/>
  <c r="H798" i="111"/>
  <c r="AK585" i="111"/>
  <c r="AC585" i="111"/>
  <c r="U585" i="111"/>
  <c r="AJ585" i="111"/>
  <c r="AB585" i="111"/>
  <c r="T585" i="111"/>
  <c r="AI585" i="111"/>
  <c r="AA585" i="111"/>
  <c r="S585" i="111"/>
  <c r="AP585" i="111"/>
  <c r="AH585" i="111"/>
  <c r="Z585" i="111"/>
  <c r="R585" i="111"/>
  <c r="AO585" i="111"/>
  <c r="AG585" i="111"/>
  <c r="Y585" i="111"/>
  <c r="Q585" i="111"/>
  <c r="AN585" i="111"/>
  <c r="AF585" i="111"/>
  <c r="X585" i="111"/>
  <c r="P585" i="111"/>
  <c r="AM585" i="111"/>
  <c r="AE585" i="111"/>
  <c r="W585" i="111"/>
  <c r="O585" i="111"/>
  <c r="AL585" i="111"/>
  <c r="AD585" i="111"/>
  <c r="V585" i="111"/>
  <c r="BS375" i="111"/>
  <c r="BK375" i="111"/>
  <c r="BC375" i="111"/>
  <c r="AU375" i="111"/>
  <c r="BR375" i="111"/>
  <c r="BJ375" i="111"/>
  <c r="BB375" i="111"/>
  <c r="AT375" i="111"/>
  <c r="BQ375" i="111"/>
  <c r="BI375" i="111"/>
  <c r="BA375" i="111"/>
  <c r="AS375" i="111"/>
  <c r="BP375" i="111"/>
  <c r="BH375" i="111"/>
  <c r="AZ375" i="111"/>
  <c r="AR375" i="111"/>
  <c r="BO375" i="111"/>
  <c r="BG375" i="111"/>
  <c r="AY375" i="111"/>
  <c r="BN375" i="111"/>
  <c r="BF375" i="111"/>
  <c r="AX375" i="111"/>
  <c r="BM375" i="111"/>
  <c r="BE375" i="111"/>
  <c r="AW375" i="111"/>
  <c r="I375" i="111"/>
  <c r="BL375" i="111"/>
  <c r="BD375" i="111"/>
  <c r="AV375" i="111"/>
  <c r="AJ796" i="111"/>
  <c r="AB796" i="111"/>
  <c r="T796" i="111"/>
  <c r="AI796" i="111"/>
  <c r="AA796" i="111"/>
  <c r="S796" i="111"/>
  <c r="AP796" i="111"/>
  <c r="AH796" i="111"/>
  <c r="Z796" i="111"/>
  <c r="R796" i="111"/>
  <c r="AO796" i="111"/>
  <c r="AG796" i="111"/>
  <c r="Y796" i="111"/>
  <c r="Q796" i="111"/>
  <c r="AN796" i="111"/>
  <c r="AF796" i="111"/>
  <c r="X796" i="111"/>
  <c r="P796" i="111"/>
  <c r="AM796" i="111"/>
  <c r="AE796" i="111"/>
  <c r="W796" i="111"/>
  <c r="O796" i="111"/>
  <c r="AL796" i="111"/>
  <c r="AD796" i="111"/>
  <c r="V796" i="111"/>
  <c r="AK796" i="111"/>
  <c r="AC796" i="111"/>
  <c r="U796" i="111"/>
  <c r="H587" i="111"/>
  <c r="AL374" i="111"/>
  <c r="AD374" i="111"/>
  <c r="V374" i="111"/>
  <c r="AK374" i="111"/>
  <c r="AC374" i="111"/>
  <c r="U374" i="111"/>
  <c r="AJ374" i="111"/>
  <c r="AB374" i="111"/>
  <c r="T374" i="111"/>
  <c r="AI374" i="111"/>
  <c r="AA374" i="111"/>
  <c r="S374" i="111"/>
  <c r="AP374" i="111"/>
  <c r="AH374" i="111"/>
  <c r="Z374" i="111"/>
  <c r="R374" i="111"/>
  <c r="AO374" i="111"/>
  <c r="AG374" i="111"/>
  <c r="Y374" i="111"/>
  <c r="Q374" i="111"/>
  <c r="AN374" i="111"/>
  <c r="AF374" i="111"/>
  <c r="X374" i="111"/>
  <c r="P374" i="111"/>
  <c r="AM374" i="111"/>
  <c r="AE374" i="111"/>
  <c r="W374" i="111"/>
  <c r="O374" i="111"/>
  <c r="H376" i="111"/>
  <c r="AM163" i="111"/>
  <c r="AE163" i="111"/>
  <c r="W163" i="111"/>
  <c r="O163" i="111"/>
  <c r="AL163" i="111"/>
  <c r="AD163" i="111"/>
  <c r="V163" i="111"/>
  <c r="AK163" i="111"/>
  <c r="AC163" i="111"/>
  <c r="U163" i="111"/>
  <c r="AJ163" i="111"/>
  <c r="AB163" i="111"/>
  <c r="T163" i="111"/>
  <c r="AI163" i="111"/>
  <c r="AA163" i="111"/>
  <c r="S163" i="111"/>
  <c r="AP163" i="111"/>
  <c r="AH163" i="111"/>
  <c r="Z163" i="111"/>
  <c r="R163" i="111"/>
  <c r="AO163" i="111"/>
  <c r="AG163" i="111"/>
  <c r="Y163" i="111"/>
  <c r="Q163" i="111"/>
  <c r="X163" i="111"/>
  <c r="P163" i="111"/>
  <c r="AN163" i="111"/>
  <c r="AF163" i="111"/>
  <c r="G329" i="111"/>
  <c r="N329" i="111" s="1"/>
  <c r="AQ329" i="111" s="1"/>
  <c r="C332" i="111"/>
  <c r="K332" i="111" s="1"/>
  <c r="K331" i="111" s="1"/>
  <c r="BR586" i="111"/>
  <c r="BJ586" i="111"/>
  <c r="BB586" i="111"/>
  <c r="AT586" i="111"/>
  <c r="BQ586" i="111"/>
  <c r="BI586" i="111"/>
  <c r="BA586" i="111"/>
  <c r="AS586" i="111"/>
  <c r="BP586" i="111"/>
  <c r="BH586" i="111"/>
  <c r="AZ586" i="111"/>
  <c r="AR586" i="111"/>
  <c r="BO586" i="111"/>
  <c r="BG586" i="111"/>
  <c r="AY586" i="111"/>
  <c r="BN586" i="111"/>
  <c r="BF586" i="111"/>
  <c r="AX586" i="111"/>
  <c r="BM586" i="111"/>
  <c r="BE586" i="111"/>
  <c r="AW586" i="111"/>
  <c r="I586" i="111"/>
  <c r="BL586" i="111"/>
  <c r="BD586" i="111"/>
  <c r="AV586" i="111"/>
  <c r="BS586" i="111"/>
  <c r="BK586" i="111"/>
  <c r="BC586" i="111"/>
  <c r="AU586" i="111"/>
  <c r="C334" i="111"/>
  <c r="G331" i="111"/>
  <c r="N331" i="111" s="1"/>
  <c r="AQ331" i="111" s="1"/>
  <c r="BM164" i="111"/>
  <c r="BE164" i="111"/>
  <c r="AW164" i="111"/>
  <c r="I164" i="111"/>
  <c r="BL164" i="111"/>
  <c r="BD164" i="111"/>
  <c r="AV164" i="111"/>
  <c r="BS164" i="111"/>
  <c r="BK164" i="111"/>
  <c r="BC164" i="111"/>
  <c r="AU164" i="111"/>
  <c r="BR164" i="111"/>
  <c r="BJ164" i="111"/>
  <c r="BB164" i="111"/>
  <c r="AT164" i="111"/>
  <c r="BQ164" i="111"/>
  <c r="BI164" i="111"/>
  <c r="BA164" i="111"/>
  <c r="AS164" i="111"/>
  <c r="BP164" i="111"/>
  <c r="BH164" i="111"/>
  <c r="AZ164" i="111"/>
  <c r="AR164" i="111"/>
  <c r="BO164" i="111"/>
  <c r="BG164" i="111"/>
  <c r="AY164" i="111"/>
  <c r="BN164" i="111"/>
  <c r="BF164" i="111"/>
  <c r="AX164" i="111"/>
  <c r="F801" i="111"/>
  <c r="M801" i="111"/>
  <c r="E801" i="111"/>
  <c r="L801" i="111"/>
  <c r="D801" i="111"/>
  <c r="J801" i="111"/>
  <c r="BQ797" i="111"/>
  <c r="BI797" i="111"/>
  <c r="BA797" i="111"/>
  <c r="AS797" i="111"/>
  <c r="BP797" i="111"/>
  <c r="BH797" i="111"/>
  <c r="AZ797" i="111"/>
  <c r="AR797" i="111"/>
  <c r="BO797" i="111"/>
  <c r="BG797" i="111"/>
  <c r="AY797" i="111"/>
  <c r="BN797" i="111"/>
  <c r="BF797" i="111"/>
  <c r="AX797" i="111"/>
  <c r="BM797" i="111"/>
  <c r="BE797" i="111"/>
  <c r="AW797" i="111"/>
  <c r="I797" i="111"/>
  <c r="BL797" i="111"/>
  <c r="BD797" i="111"/>
  <c r="AV797" i="111"/>
  <c r="BS797" i="111"/>
  <c r="BK797" i="111"/>
  <c r="BC797" i="111"/>
  <c r="AU797" i="111"/>
  <c r="BR797" i="111"/>
  <c r="BJ797" i="111"/>
  <c r="BB797" i="111"/>
  <c r="AT797" i="111"/>
  <c r="B378" i="111"/>
  <c r="J165" i="111"/>
  <c r="B166" i="111"/>
  <c r="H165" i="111"/>
  <c r="K165" i="111" s="1"/>
  <c r="F165" i="111"/>
  <c r="M165" i="111"/>
  <c r="E165" i="111"/>
  <c r="N165" i="111" s="1"/>
  <c r="AQ165" i="111" s="1"/>
  <c r="D165" i="111"/>
  <c r="L165" i="111"/>
  <c r="C333" i="111"/>
  <c r="K333" i="111" s="1"/>
  <c r="G330" i="111"/>
  <c r="N330" i="111" s="1"/>
  <c r="AQ330" i="111" s="1"/>
  <c r="B590" i="111"/>
  <c r="F377" i="111"/>
  <c r="M377" i="111"/>
  <c r="E377" i="111"/>
  <c r="L377" i="111"/>
  <c r="D377" i="111"/>
  <c r="J377" i="111"/>
  <c r="B803" i="111" l="1"/>
  <c r="L590" i="111"/>
  <c r="D590" i="111"/>
  <c r="J590" i="111"/>
  <c r="F590" i="111"/>
  <c r="E590" i="111"/>
  <c r="M590" i="111"/>
  <c r="BO165" i="111"/>
  <c r="BG165" i="111"/>
  <c r="AY165" i="111"/>
  <c r="BN165" i="111"/>
  <c r="BF165" i="111"/>
  <c r="AX165" i="111"/>
  <c r="BM165" i="111"/>
  <c r="BE165" i="111"/>
  <c r="AW165" i="111"/>
  <c r="I165" i="111"/>
  <c r="BL165" i="111"/>
  <c r="BD165" i="111"/>
  <c r="AV165" i="111"/>
  <c r="BS165" i="111"/>
  <c r="BK165" i="111"/>
  <c r="BC165" i="111"/>
  <c r="AU165" i="111"/>
  <c r="BR165" i="111"/>
  <c r="BJ165" i="111"/>
  <c r="BB165" i="111"/>
  <c r="AT165" i="111"/>
  <c r="BQ165" i="111"/>
  <c r="BI165" i="111"/>
  <c r="BA165" i="111"/>
  <c r="AS165" i="111"/>
  <c r="AZ165" i="111"/>
  <c r="AR165" i="111"/>
  <c r="BH165" i="111"/>
  <c r="BP165" i="111"/>
  <c r="BR798" i="111"/>
  <c r="BJ798" i="111"/>
  <c r="BB798" i="111"/>
  <c r="AT798" i="111"/>
  <c r="BQ798" i="111"/>
  <c r="BI798" i="111"/>
  <c r="BA798" i="111"/>
  <c r="AS798" i="111"/>
  <c r="BP798" i="111"/>
  <c r="BH798" i="111"/>
  <c r="AZ798" i="111"/>
  <c r="AR798" i="111"/>
  <c r="BO798" i="111"/>
  <c r="BG798" i="111"/>
  <c r="AY798" i="111"/>
  <c r="BN798" i="111"/>
  <c r="BF798" i="111"/>
  <c r="AX798" i="111"/>
  <c r="BM798" i="111"/>
  <c r="BE798" i="111"/>
  <c r="AW798" i="111"/>
  <c r="I798" i="111"/>
  <c r="BL798" i="111"/>
  <c r="BD798" i="111"/>
  <c r="AV798" i="111"/>
  <c r="BK798" i="111"/>
  <c r="BC798" i="111"/>
  <c r="AU798" i="111"/>
  <c r="BS798" i="111"/>
  <c r="B379" i="111"/>
  <c r="M166" i="111"/>
  <c r="E166" i="111"/>
  <c r="L166" i="111"/>
  <c r="D166" i="111"/>
  <c r="J166" i="111"/>
  <c r="B167" i="111"/>
  <c r="H166" i="111"/>
  <c r="F166" i="111"/>
  <c r="G166" i="111"/>
  <c r="H377" i="111"/>
  <c r="AO164" i="111"/>
  <c r="AG164" i="111"/>
  <c r="Y164" i="111"/>
  <c r="Q164" i="111"/>
  <c r="AN164" i="111"/>
  <c r="AF164" i="111"/>
  <c r="X164" i="111"/>
  <c r="P164" i="111"/>
  <c r="AM164" i="111"/>
  <c r="AE164" i="111"/>
  <c r="W164" i="111"/>
  <c r="O164" i="111"/>
  <c r="AL164" i="111"/>
  <c r="AD164" i="111"/>
  <c r="V164" i="111"/>
  <c r="AK164" i="111"/>
  <c r="AC164" i="111"/>
  <c r="U164" i="111"/>
  <c r="AJ164" i="111"/>
  <c r="AB164" i="111"/>
  <c r="T164" i="111"/>
  <c r="AI164" i="111"/>
  <c r="AA164" i="111"/>
  <c r="S164" i="111"/>
  <c r="R164" i="111"/>
  <c r="AP164" i="111"/>
  <c r="AH164" i="111"/>
  <c r="Z164" i="111"/>
  <c r="BS587" i="111"/>
  <c r="BK587" i="111"/>
  <c r="BC587" i="111"/>
  <c r="AU587" i="111"/>
  <c r="BR587" i="111"/>
  <c r="BJ587" i="111"/>
  <c r="BB587" i="111"/>
  <c r="AT587" i="111"/>
  <c r="BQ587" i="111"/>
  <c r="BI587" i="111"/>
  <c r="BA587" i="111"/>
  <c r="AS587" i="111"/>
  <c r="BP587" i="111"/>
  <c r="BH587" i="111"/>
  <c r="AZ587" i="111"/>
  <c r="AR587" i="111"/>
  <c r="BO587" i="111"/>
  <c r="BG587" i="111"/>
  <c r="AY587" i="111"/>
  <c r="BN587" i="111"/>
  <c r="BF587" i="111"/>
  <c r="AX587" i="111"/>
  <c r="BM587" i="111"/>
  <c r="BE587" i="111"/>
  <c r="AW587" i="111"/>
  <c r="I587" i="111"/>
  <c r="BL587" i="111"/>
  <c r="BD587" i="111"/>
  <c r="AV587" i="111"/>
  <c r="H588" i="111"/>
  <c r="AM375" i="111"/>
  <c r="AE375" i="111"/>
  <c r="W375" i="111"/>
  <c r="O375" i="111"/>
  <c r="AL375" i="111"/>
  <c r="AD375" i="111"/>
  <c r="V375" i="111"/>
  <c r="AK375" i="111"/>
  <c r="AC375" i="111"/>
  <c r="U375" i="111"/>
  <c r="AJ375" i="111"/>
  <c r="AB375" i="111"/>
  <c r="T375" i="111"/>
  <c r="AI375" i="111"/>
  <c r="AA375" i="111"/>
  <c r="S375" i="111"/>
  <c r="AP375" i="111"/>
  <c r="AH375" i="111"/>
  <c r="Z375" i="111"/>
  <c r="R375" i="111"/>
  <c r="AO375" i="111"/>
  <c r="AG375" i="111"/>
  <c r="Y375" i="111"/>
  <c r="Q375" i="111"/>
  <c r="AN375" i="111"/>
  <c r="AF375" i="111"/>
  <c r="X375" i="111"/>
  <c r="P375" i="111"/>
  <c r="C337" i="111"/>
  <c r="G334" i="111"/>
  <c r="N334" i="111" s="1"/>
  <c r="AQ334" i="111" s="1"/>
  <c r="G333" i="111"/>
  <c r="N333" i="111" s="1"/>
  <c r="AQ333" i="111" s="1"/>
  <c r="C336" i="111"/>
  <c r="K336" i="111" s="1"/>
  <c r="B591" i="111"/>
  <c r="J378" i="111"/>
  <c r="F378" i="111"/>
  <c r="M378" i="111"/>
  <c r="E378" i="111"/>
  <c r="L378" i="111"/>
  <c r="D378" i="111"/>
  <c r="AK797" i="111"/>
  <c r="AC797" i="111"/>
  <c r="U797" i="111"/>
  <c r="AJ797" i="111"/>
  <c r="AB797" i="111"/>
  <c r="T797" i="111"/>
  <c r="AI797" i="111"/>
  <c r="AA797" i="111"/>
  <c r="S797" i="111"/>
  <c r="AP797" i="111"/>
  <c r="AH797" i="111"/>
  <c r="Z797" i="111"/>
  <c r="R797" i="111"/>
  <c r="AO797" i="111"/>
  <c r="AG797" i="111"/>
  <c r="Y797" i="111"/>
  <c r="Q797" i="111"/>
  <c r="AN797" i="111"/>
  <c r="AF797" i="111"/>
  <c r="X797" i="111"/>
  <c r="P797" i="111"/>
  <c r="AM797" i="111"/>
  <c r="AE797" i="111"/>
  <c r="W797" i="111"/>
  <c r="O797" i="111"/>
  <c r="V797" i="111"/>
  <c r="AL797" i="111"/>
  <c r="AD797" i="111"/>
  <c r="BL376" i="111"/>
  <c r="BD376" i="111"/>
  <c r="AV376" i="111"/>
  <c r="BS376" i="111"/>
  <c r="BK376" i="111"/>
  <c r="BC376" i="111"/>
  <c r="AU376" i="111"/>
  <c r="BR376" i="111"/>
  <c r="BJ376" i="111"/>
  <c r="BB376" i="111"/>
  <c r="AT376" i="111"/>
  <c r="BQ376" i="111"/>
  <c r="BI376" i="111"/>
  <c r="BA376" i="111"/>
  <c r="AS376" i="111"/>
  <c r="BP376" i="111"/>
  <c r="BH376" i="111"/>
  <c r="AZ376" i="111"/>
  <c r="AR376" i="111"/>
  <c r="BO376" i="111"/>
  <c r="BG376" i="111"/>
  <c r="AY376" i="111"/>
  <c r="BN376" i="111"/>
  <c r="BF376" i="111"/>
  <c r="AX376" i="111"/>
  <c r="BM376" i="111"/>
  <c r="I376" i="111"/>
  <c r="BE376" i="111"/>
  <c r="AW376" i="111"/>
  <c r="H799" i="111"/>
  <c r="AL586" i="111"/>
  <c r="AD586" i="111"/>
  <c r="V586" i="111"/>
  <c r="AK586" i="111"/>
  <c r="AC586" i="111"/>
  <c r="U586" i="111"/>
  <c r="AJ586" i="111"/>
  <c r="AB586" i="111"/>
  <c r="T586" i="111"/>
  <c r="AI586" i="111"/>
  <c r="AA586" i="111"/>
  <c r="S586" i="111"/>
  <c r="AP586" i="111"/>
  <c r="AH586" i="111"/>
  <c r="Z586" i="111"/>
  <c r="R586" i="111"/>
  <c r="AO586" i="111"/>
  <c r="AG586" i="111"/>
  <c r="Y586" i="111"/>
  <c r="Q586" i="111"/>
  <c r="AN586" i="111"/>
  <c r="AF586" i="111"/>
  <c r="X586" i="111"/>
  <c r="P586" i="111"/>
  <c r="AE586" i="111"/>
  <c r="W586" i="111"/>
  <c r="O586" i="111"/>
  <c r="AM586" i="111"/>
  <c r="C335" i="111"/>
  <c r="K335" i="111" s="1"/>
  <c r="K334" i="111" s="1"/>
  <c r="G332" i="111"/>
  <c r="N332" i="111" s="1"/>
  <c r="AQ332" i="111" s="1"/>
  <c r="J802" i="111"/>
  <c r="F802" i="111"/>
  <c r="M802" i="111"/>
  <c r="E802" i="111"/>
  <c r="L802" i="111"/>
  <c r="D802" i="111"/>
  <c r="N166" i="111" l="1"/>
  <c r="AQ166" i="111" s="1"/>
  <c r="BP588" i="111"/>
  <c r="BH588" i="111"/>
  <c r="BM588" i="111"/>
  <c r="BD588" i="111"/>
  <c r="AV588" i="111"/>
  <c r="BL588" i="111"/>
  <c r="BC588" i="111"/>
  <c r="AU588" i="111"/>
  <c r="BK588" i="111"/>
  <c r="BB588" i="111"/>
  <c r="AT588" i="111"/>
  <c r="BS588" i="111"/>
  <c r="BJ588" i="111"/>
  <c r="BA588" i="111"/>
  <c r="AS588" i="111"/>
  <c r="BR588" i="111"/>
  <c r="BI588" i="111"/>
  <c r="AZ588" i="111"/>
  <c r="AR588" i="111"/>
  <c r="BQ588" i="111"/>
  <c r="BG588" i="111"/>
  <c r="AY588" i="111"/>
  <c r="BO588" i="111"/>
  <c r="BF588" i="111"/>
  <c r="AX588" i="111"/>
  <c r="BE588" i="111"/>
  <c r="AW588" i="111"/>
  <c r="BN588" i="111"/>
  <c r="I588" i="111"/>
  <c r="G335" i="111"/>
  <c r="N335" i="111" s="1"/>
  <c r="AQ335" i="111" s="1"/>
  <c r="C338" i="111"/>
  <c r="K338" i="111" s="1"/>
  <c r="K337" i="111" s="1"/>
  <c r="H589" i="111"/>
  <c r="AN376" i="111"/>
  <c r="AF376" i="111"/>
  <c r="X376" i="111"/>
  <c r="P376" i="111"/>
  <c r="AM376" i="111"/>
  <c r="AE376" i="111"/>
  <c r="W376" i="111"/>
  <c r="O376" i="111"/>
  <c r="AL376" i="111"/>
  <c r="AD376" i="111"/>
  <c r="V376" i="111"/>
  <c r="AK376" i="111"/>
  <c r="AC376" i="111"/>
  <c r="U376" i="111"/>
  <c r="AJ376" i="111"/>
  <c r="AB376" i="111"/>
  <c r="T376" i="111"/>
  <c r="AI376" i="111"/>
  <c r="AA376" i="111"/>
  <c r="S376" i="111"/>
  <c r="AP376" i="111"/>
  <c r="AH376" i="111"/>
  <c r="Z376" i="111"/>
  <c r="R376" i="111"/>
  <c r="AG376" i="111"/>
  <c r="Y376" i="111"/>
  <c r="Q376" i="111"/>
  <c r="AO376" i="111"/>
  <c r="H800" i="111"/>
  <c r="AM587" i="111"/>
  <c r="AE587" i="111"/>
  <c r="W587" i="111"/>
  <c r="O587" i="111"/>
  <c r="AL587" i="111"/>
  <c r="AD587" i="111"/>
  <c r="V587" i="111"/>
  <c r="AK587" i="111"/>
  <c r="AC587" i="111"/>
  <c r="U587" i="111"/>
  <c r="AJ587" i="111"/>
  <c r="AB587" i="111"/>
  <c r="T587" i="111"/>
  <c r="AI587" i="111"/>
  <c r="AA587" i="111"/>
  <c r="S587" i="111"/>
  <c r="AP587" i="111"/>
  <c r="AH587" i="111"/>
  <c r="Z587" i="111"/>
  <c r="R587" i="111"/>
  <c r="AO587" i="111"/>
  <c r="AG587" i="111"/>
  <c r="Y587" i="111"/>
  <c r="Q587" i="111"/>
  <c r="P587" i="111"/>
  <c r="AF587" i="111"/>
  <c r="X587" i="111"/>
  <c r="AN587" i="111"/>
  <c r="BS799" i="111"/>
  <c r="BK799" i="111"/>
  <c r="BC799" i="111"/>
  <c r="AU799" i="111"/>
  <c r="BR799" i="111"/>
  <c r="BJ799" i="111"/>
  <c r="BB799" i="111"/>
  <c r="AT799" i="111"/>
  <c r="BQ799" i="111"/>
  <c r="BI799" i="111"/>
  <c r="BA799" i="111"/>
  <c r="AS799" i="111"/>
  <c r="BP799" i="111"/>
  <c r="BH799" i="111"/>
  <c r="AZ799" i="111"/>
  <c r="AR799" i="111"/>
  <c r="BO799" i="111"/>
  <c r="BG799" i="111"/>
  <c r="AY799" i="111"/>
  <c r="BN799" i="111"/>
  <c r="BF799" i="111"/>
  <c r="AX799" i="111"/>
  <c r="BM799" i="111"/>
  <c r="BE799" i="111"/>
  <c r="AW799" i="111"/>
  <c r="I799" i="111"/>
  <c r="AV799" i="111"/>
  <c r="BL799" i="111"/>
  <c r="BD799" i="111"/>
  <c r="B804" i="111"/>
  <c r="M591" i="111"/>
  <c r="E591" i="111"/>
  <c r="L591" i="111"/>
  <c r="D591" i="111"/>
  <c r="J591" i="111"/>
  <c r="F591" i="111"/>
  <c r="B592" i="111"/>
  <c r="J379" i="111"/>
  <c r="F379" i="111"/>
  <c r="M379" i="111"/>
  <c r="E379" i="111"/>
  <c r="L379" i="111"/>
  <c r="D379" i="111"/>
  <c r="AL798" i="111"/>
  <c r="AD798" i="111"/>
  <c r="V798" i="111"/>
  <c r="AK798" i="111"/>
  <c r="AC798" i="111"/>
  <c r="U798" i="111"/>
  <c r="AJ798" i="111"/>
  <c r="AB798" i="111"/>
  <c r="T798" i="111"/>
  <c r="AI798" i="111"/>
  <c r="AA798" i="111"/>
  <c r="S798" i="111"/>
  <c r="AP798" i="111"/>
  <c r="AH798" i="111"/>
  <c r="Z798" i="111"/>
  <c r="R798" i="111"/>
  <c r="AO798" i="111"/>
  <c r="AG798" i="111"/>
  <c r="Y798" i="111"/>
  <c r="Q798" i="111"/>
  <c r="AN798" i="111"/>
  <c r="AF798" i="111"/>
  <c r="X798" i="111"/>
  <c r="P798" i="111"/>
  <c r="AM798" i="111"/>
  <c r="AE798" i="111"/>
  <c r="W798" i="111"/>
  <c r="O798" i="111"/>
  <c r="C340" i="111"/>
  <c r="G337" i="111"/>
  <c r="N337" i="111" s="1"/>
  <c r="AQ337" i="111" s="1"/>
  <c r="C339" i="111"/>
  <c r="K339" i="111" s="1"/>
  <c r="G336" i="111"/>
  <c r="N336" i="111" s="1"/>
  <c r="AQ336" i="111" s="1"/>
  <c r="BQ166" i="111"/>
  <c r="BI166" i="111"/>
  <c r="BA166" i="111"/>
  <c r="AS166" i="111"/>
  <c r="BP166" i="111"/>
  <c r="BH166" i="111"/>
  <c r="AZ166" i="111"/>
  <c r="AR166" i="111"/>
  <c r="BO166" i="111"/>
  <c r="BG166" i="111"/>
  <c r="AY166" i="111"/>
  <c r="BN166" i="111"/>
  <c r="BF166" i="111"/>
  <c r="AX166" i="111"/>
  <c r="BM166" i="111"/>
  <c r="BE166" i="111"/>
  <c r="AW166" i="111"/>
  <c r="I166" i="111"/>
  <c r="BL166" i="111"/>
  <c r="BD166" i="111"/>
  <c r="AV166" i="111"/>
  <c r="BS166" i="111"/>
  <c r="BK166" i="111"/>
  <c r="BC166" i="111"/>
  <c r="AU166" i="111"/>
  <c r="BR166" i="111"/>
  <c r="BJ166" i="111"/>
  <c r="BB166" i="111"/>
  <c r="AT166" i="111"/>
  <c r="BM377" i="111"/>
  <c r="BE377" i="111"/>
  <c r="AW377" i="111"/>
  <c r="I377" i="111"/>
  <c r="BL377" i="111"/>
  <c r="BD377" i="111"/>
  <c r="AV377" i="111"/>
  <c r="BS377" i="111"/>
  <c r="BK377" i="111"/>
  <c r="BC377" i="111"/>
  <c r="AU377" i="111"/>
  <c r="BR377" i="111"/>
  <c r="BJ377" i="111"/>
  <c r="BB377" i="111"/>
  <c r="AT377" i="111"/>
  <c r="BQ377" i="111"/>
  <c r="BI377" i="111"/>
  <c r="BA377" i="111"/>
  <c r="AS377" i="111"/>
  <c r="BP377" i="111"/>
  <c r="BH377" i="111"/>
  <c r="AZ377" i="111"/>
  <c r="AR377" i="111"/>
  <c r="BO377" i="111"/>
  <c r="BG377" i="111"/>
  <c r="AY377" i="111"/>
  <c r="BN377" i="111"/>
  <c r="BF377" i="111"/>
  <c r="AX377" i="111"/>
  <c r="B380" i="111"/>
  <c r="F167" i="111"/>
  <c r="M167" i="111"/>
  <c r="E167" i="111"/>
  <c r="N167" i="111" s="1"/>
  <c r="AQ167" i="111" s="1"/>
  <c r="L167" i="111"/>
  <c r="D167" i="111"/>
  <c r="J167" i="111"/>
  <c r="B168" i="111"/>
  <c r="H167" i="111"/>
  <c r="K167" i="111" s="1"/>
  <c r="K166" i="111" s="1"/>
  <c r="H378" i="111"/>
  <c r="AI165" i="111"/>
  <c r="AA165" i="111"/>
  <c r="S165" i="111"/>
  <c r="AP165" i="111"/>
  <c r="AH165" i="111"/>
  <c r="Z165" i="111"/>
  <c r="R165" i="111"/>
  <c r="AO165" i="111"/>
  <c r="AG165" i="111"/>
  <c r="Y165" i="111"/>
  <c r="Q165" i="111"/>
  <c r="AN165" i="111"/>
  <c r="AF165" i="111"/>
  <c r="X165" i="111"/>
  <c r="P165" i="111"/>
  <c r="AM165" i="111"/>
  <c r="AE165" i="111"/>
  <c r="W165" i="111"/>
  <c r="O165" i="111"/>
  <c r="AL165" i="111"/>
  <c r="AD165" i="111"/>
  <c r="V165" i="111"/>
  <c r="AK165" i="111"/>
  <c r="AC165" i="111"/>
  <c r="U165" i="111"/>
  <c r="AJ165" i="111"/>
  <c r="AB165" i="111"/>
  <c r="T165" i="111"/>
  <c r="J803" i="111"/>
  <c r="F803" i="111"/>
  <c r="M803" i="111"/>
  <c r="E803" i="111"/>
  <c r="D803" i="111"/>
  <c r="L803" i="111"/>
  <c r="H590" i="111" l="1"/>
  <c r="AO377" i="111"/>
  <c r="AG377" i="111"/>
  <c r="Y377" i="111"/>
  <c r="Q377" i="111"/>
  <c r="AN377" i="111"/>
  <c r="AF377" i="111"/>
  <c r="X377" i="111"/>
  <c r="P377" i="111"/>
  <c r="AM377" i="111"/>
  <c r="AE377" i="111"/>
  <c r="W377" i="111"/>
  <c r="O377" i="111"/>
  <c r="AL377" i="111"/>
  <c r="AD377" i="111"/>
  <c r="V377" i="111"/>
  <c r="AK377" i="111"/>
  <c r="AC377" i="111"/>
  <c r="U377" i="111"/>
  <c r="AJ377" i="111"/>
  <c r="AB377" i="111"/>
  <c r="T377" i="111"/>
  <c r="AI377" i="111"/>
  <c r="AA377" i="111"/>
  <c r="S377" i="111"/>
  <c r="AP377" i="111"/>
  <c r="AH377" i="111"/>
  <c r="Z377" i="111"/>
  <c r="R377" i="111"/>
  <c r="C341" i="111"/>
  <c r="K341" i="111" s="1"/>
  <c r="K340" i="111" s="1"/>
  <c r="G338" i="111"/>
  <c r="N338" i="111" s="1"/>
  <c r="AQ338" i="111" s="1"/>
  <c r="B805" i="111"/>
  <c r="F592" i="111"/>
  <c r="M592" i="111"/>
  <c r="E592" i="111"/>
  <c r="L592" i="111"/>
  <c r="D592" i="111"/>
  <c r="J592" i="111"/>
  <c r="BL800" i="111"/>
  <c r="BD800" i="111"/>
  <c r="AV800" i="111"/>
  <c r="BS800" i="111"/>
  <c r="BK800" i="111"/>
  <c r="BC800" i="111"/>
  <c r="AU800" i="111"/>
  <c r="BR800" i="111"/>
  <c r="BJ800" i="111"/>
  <c r="BB800" i="111"/>
  <c r="AT800" i="111"/>
  <c r="BQ800" i="111"/>
  <c r="BI800" i="111"/>
  <c r="BA800" i="111"/>
  <c r="AS800" i="111"/>
  <c r="BP800" i="111"/>
  <c r="BH800" i="111"/>
  <c r="AZ800" i="111"/>
  <c r="AR800" i="111"/>
  <c r="BO800" i="111"/>
  <c r="BG800" i="111"/>
  <c r="AY800" i="111"/>
  <c r="BN800" i="111"/>
  <c r="BF800" i="111"/>
  <c r="AX800" i="111"/>
  <c r="BM800" i="111"/>
  <c r="I800" i="111"/>
  <c r="BE800" i="111"/>
  <c r="AW800" i="111"/>
  <c r="C342" i="111"/>
  <c r="K342" i="111" s="1"/>
  <c r="G339" i="111"/>
  <c r="N339" i="111" s="1"/>
  <c r="AQ339" i="111" s="1"/>
  <c r="H801" i="111"/>
  <c r="AN588" i="111"/>
  <c r="AF588" i="111"/>
  <c r="X588" i="111"/>
  <c r="P588" i="111"/>
  <c r="AM588" i="111"/>
  <c r="AE588" i="111"/>
  <c r="W588" i="111"/>
  <c r="O588" i="111"/>
  <c r="AL588" i="111"/>
  <c r="AD588" i="111"/>
  <c r="V588" i="111"/>
  <c r="AK588" i="111"/>
  <c r="AC588" i="111"/>
  <c r="U588" i="111"/>
  <c r="AJ588" i="111"/>
  <c r="AB588" i="111"/>
  <c r="T588" i="111"/>
  <c r="AI588" i="111"/>
  <c r="AA588" i="111"/>
  <c r="S588" i="111"/>
  <c r="AP588" i="111"/>
  <c r="AH588" i="111"/>
  <c r="Z588" i="111"/>
  <c r="R588" i="111"/>
  <c r="AO588" i="111"/>
  <c r="AG588" i="111"/>
  <c r="Q588" i="111"/>
  <c r="Y588" i="111"/>
  <c r="AM799" i="111"/>
  <c r="AE799" i="111"/>
  <c r="W799" i="111"/>
  <c r="O799" i="111"/>
  <c r="AL799" i="111"/>
  <c r="AD799" i="111"/>
  <c r="V799" i="111"/>
  <c r="AK799" i="111"/>
  <c r="AC799" i="111"/>
  <c r="U799" i="111"/>
  <c r="AJ799" i="111"/>
  <c r="AB799" i="111"/>
  <c r="T799" i="111"/>
  <c r="AI799" i="111"/>
  <c r="AA799" i="111"/>
  <c r="S799" i="111"/>
  <c r="AP799" i="111"/>
  <c r="AH799" i="111"/>
  <c r="Z799" i="111"/>
  <c r="R799" i="111"/>
  <c r="AO799" i="111"/>
  <c r="AG799" i="111"/>
  <c r="Y799" i="111"/>
  <c r="Q799" i="111"/>
  <c r="AN799" i="111"/>
  <c r="AF799" i="111"/>
  <c r="X799" i="111"/>
  <c r="P799" i="111"/>
  <c r="BN378" i="111"/>
  <c r="BF378" i="111"/>
  <c r="AX378" i="111"/>
  <c r="BM378" i="111"/>
  <c r="BE378" i="111"/>
  <c r="AW378" i="111"/>
  <c r="I378" i="111"/>
  <c r="BL378" i="111"/>
  <c r="BD378" i="111"/>
  <c r="AV378" i="111"/>
  <c r="BS378" i="111"/>
  <c r="BK378" i="111"/>
  <c r="BC378" i="111"/>
  <c r="AU378" i="111"/>
  <c r="BR378" i="111"/>
  <c r="BJ378" i="111"/>
  <c r="BB378" i="111"/>
  <c r="AT378" i="111"/>
  <c r="BQ378" i="111"/>
  <c r="BI378" i="111"/>
  <c r="BA378" i="111"/>
  <c r="AS378" i="111"/>
  <c r="BP378" i="111"/>
  <c r="BH378" i="111"/>
  <c r="AZ378" i="111"/>
  <c r="AR378" i="111"/>
  <c r="AY378" i="111"/>
  <c r="BO378" i="111"/>
  <c r="BG378" i="111"/>
  <c r="BS167" i="111"/>
  <c r="BK167" i="111"/>
  <c r="BC167" i="111"/>
  <c r="AU167" i="111"/>
  <c r="BR167" i="111"/>
  <c r="BJ167" i="111"/>
  <c r="BB167" i="111"/>
  <c r="AT167" i="111"/>
  <c r="BQ167" i="111"/>
  <c r="BI167" i="111"/>
  <c r="BA167" i="111"/>
  <c r="AS167" i="111"/>
  <c r="BP167" i="111"/>
  <c r="BH167" i="111"/>
  <c r="AZ167" i="111"/>
  <c r="AR167" i="111"/>
  <c r="BO167" i="111"/>
  <c r="BG167" i="111"/>
  <c r="AY167" i="111"/>
  <c r="BN167" i="111"/>
  <c r="BF167" i="111"/>
  <c r="AX167" i="111"/>
  <c r="BM167" i="111"/>
  <c r="BE167" i="111"/>
  <c r="AW167" i="111"/>
  <c r="I167" i="111"/>
  <c r="BL167" i="111"/>
  <c r="BD167" i="111"/>
  <c r="AV167" i="111"/>
  <c r="B593" i="111"/>
  <c r="L380" i="111"/>
  <c r="D380" i="111"/>
  <c r="J380" i="111"/>
  <c r="F380" i="111"/>
  <c r="M380" i="111"/>
  <c r="E380" i="111"/>
  <c r="C343" i="111"/>
  <c r="G340" i="111"/>
  <c r="N340" i="111" s="1"/>
  <c r="AQ340" i="111" s="1"/>
  <c r="L804" i="111"/>
  <c r="D804" i="111"/>
  <c r="J804" i="111"/>
  <c r="F804" i="111"/>
  <c r="M804" i="111"/>
  <c r="E804" i="111"/>
  <c r="B381" i="111"/>
  <c r="B169" i="111"/>
  <c r="H168" i="111"/>
  <c r="K168" i="111" s="1"/>
  <c r="F168" i="111"/>
  <c r="M168" i="111"/>
  <c r="E168" i="111"/>
  <c r="N168" i="111" s="1"/>
  <c r="AQ168" i="111" s="1"/>
  <c r="L168" i="111"/>
  <c r="D168" i="111"/>
  <c r="J168" i="111"/>
  <c r="H379" i="111"/>
  <c r="AK166" i="111"/>
  <c r="AC166" i="111"/>
  <c r="U166" i="111"/>
  <c r="AJ166" i="111"/>
  <c r="AB166" i="111"/>
  <c r="T166" i="111"/>
  <c r="AI166" i="111"/>
  <c r="AA166" i="111"/>
  <c r="S166" i="111"/>
  <c r="AP166" i="111"/>
  <c r="AH166" i="111"/>
  <c r="Z166" i="111"/>
  <c r="R166" i="111"/>
  <c r="AO166" i="111"/>
  <c r="AG166" i="111"/>
  <c r="Y166" i="111"/>
  <c r="Q166" i="111"/>
  <c r="AN166" i="111"/>
  <c r="AF166" i="111"/>
  <c r="X166" i="111"/>
  <c r="P166" i="111"/>
  <c r="AM166" i="111"/>
  <c r="AE166" i="111"/>
  <c r="W166" i="111"/>
  <c r="O166" i="111"/>
  <c r="AL166" i="111"/>
  <c r="AD166" i="111"/>
  <c r="V166" i="111"/>
  <c r="BO589" i="111"/>
  <c r="BG589" i="111"/>
  <c r="AY589" i="111"/>
  <c r="BN589" i="111"/>
  <c r="BF589" i="111"/>
  <c r="AX589" i="111"/>
  <c r="BM589" i="111"/>
  <c r="BE589" i="111"/>
  <c r="AW589" i="111"/>
  <c r="I589" i="111"/>
  <c r="BL589" i="111"/>
  <c r="BD589" i="111"/>
  <c r="AV589" i="111"/>
  <c r="BS589" i="111"/>
  <c r="BK589" i="111"/>
  <c r="BC589" i="111"/>
  <c r="AU589" i="111"/>
  <c r="BQ589" i="111"/>
  <c r="BI589" i="111"/>
  <c r="BA589" i="111"/>
  <c r="AS589" i="111"/>
  <c r="AT589" i="111"/>
  <c r="AR589" i="111"/>
  <c r="BR589" i="111"/>
  <c r="BP589" i="111"/>
  <c r="BJ589" i="111"/>
  <c r="BH589" i="111"/>
  <c r="BB589" i="111"/>
  <c r="AZ589" i="111"/>
  <c r="BM801" i="111" l="1"/>
  <c r="BE801" i="111"/>
  <c r="AW801" i="111"/>
  <c r="I801" i="111"/>
  <c r="BL801" i="111"/>
  <c r="BD801" i="111"/>
  <c r="AV801" i="111"/>
  <c r="BS801" i="111"/>
  <c r="BK801" i="111"/>
  <c r="BC801" i="111"/>
  <c r="AU801" i="111"/>
  <c r="BR801" i="111"/>
  <c r="BJ801" i="111"/>
  <c r="BB801" i="111"/>
  <c r="AT801" i="111"/>
  <c r="BQ801" i="111"/>
  <c r="BI801" i="111"/>
  <c r="BA801" i="111"/>
  <c r="AS801" i="111"/>
  <c r="BP801" i="111"/>
  <c r="BH801" i="111"/>
  <c r="AZ801" i="111"/>
  <c r="AR801" i="111"/>
  <c r="BO801" i="111"/>
  <c r="BG801" i="111"/>
  <c r="AY801" i="111"/>
  <c r="BN801" i="111"/>
  <c r="BF801" i="111"/>
  <c r="AX801" i="111"/>
  <c r="H380" i="111"/>
  <c r="AM167" i="111"/>
  <c r="AE167" i="111"/>
  <c r="W167" i="111"/>
  <c r="O167" i="111"/>
  <c r="AL167" i="111"/>
  <c r="AD167" i="111"/>
  <c r="V167" i="111"/>
  <c r="AK167" i="111"/>
  <c r="AC167" i="111"/>
  <c r="U167" i="111"/>
  <c r="AJ167" i="111"/>
  <c r="AB167" i="111"/>
  <c r="T167" i="111"/>
  <c r="AI167" i="111"/>
  <c r="AA167" i="111"/>
  <c r="S167" i="111"/>
  <c r="AP167" i="111"/>
  <c r="AH167" i="111"/>
  <c r="Z167" i="111"/>
  <c r="R167" i="111"/>
  <c r="AO167" i="111"/>
  <c r="AG167" i="111"/>
  <c r="Y167" i="111"/>
  <c r="Q167" i="111"/>
  <c r="AF167" i="111"/>
  <c r="X167" i="111"/>
  <c r="P167" i="111"/>
  <c r="AN167" i="111"/>
  <c r="H591" i="111"/>
  <c r="AP378" i="111"/>
  <c r="AH378" i="111"/>
  <c r="Z378" i="111"/>
  <c r="R378" i="111"/>
  <c r="AO378" i="111"/>
  <c r="AG378" i="111"/>
  <c r="Y378" i="111"/>
  <c r="Q378" i="111"/>
  <c r="AN378" i="111"/>
  <c r="AF378" i="111"/>
  <c r="X378" i="111"/>
  <c r="P378" i="111"/>
  <c r="AM378" i="111"/>
  <c r="AE378" i="111"/>
  <c r="W378" i="111"/>
  <c r="O378" i="111"/>
  <c r="AL378" i="111"/>
  <c r="AD378" i="111"/>
  <c r="V378" i="111"/>
  <c r="AK378" i="111"/>
  <c r="AC378" i="111"/>
  <c r="U378" i="111"/>
  <c r="AJ378" i="111"/>
  <c r="AB378" i="111"/>
  <c r="T378" i="111"/>
  <c r="AI378" i="111"/>
  <c r="AA378" i="111"/>
  <c r="S378" i="111"/>
  <c r="C345" i="111"/>
  <c r="K345" i="111" s="1"/>
  <c r="G342" i="111"/>
  <c r="N342" i="111" s="1"/>
  <c r="AQ342" i="111" s="1"/>
  <c r="BO379" i="111"/>
  <c r="BG379" i="111"/>
  <c r="AY379" i="111"/>
  <c r="BN379" i="111"/>
  <c r="BF379" i="111"/>
  <c r="AX379" i="111"/>
  <c r="BM379" i="111"/>
  <c r="BE379" i="111"/>
  <c r="AW379" i="111"/>
  <c r="I379" i="111"/>
  <c r="BL379" i="111"/>
  <c r="BD379" i="111"/>
  <c r="AV379" i="111"/>
  <c r="BS379" i="111"/>
  <c r="BK379" i="111"/>
  <c r="BC379" i="111"/>
  <c r="AU379" i="111"/>
  <c r="BR379" i="111"/>
  <c r="BJ379" i="111"/>
  <c r="BB379" i="111"/>
  <c r="AT379" i="111"/>
  <c r="BQ379" i="111"/>
  <c r="BI379" i="111"/>
  <c r="BA379" i="111"/>
  <c r="AS379" i="111"/>
  <c r="BP379" i="111"/>
  <c r="BH379" i="111"/>
  <c r="AZ379" i="111"/>
  <c r="AR379" i="111"/>
  <c r="B382" i="111"/>
  <c r="J169" i="111"/>
  <c r="B170" i="111"/>
  <c r="H169" i="111"/>
  <c r="F169" i="111"/>
  <c r="M169" i="111"/>
  <c r="E169" i="111"/>
  <c r="D169" i="111"/>
  <c r="L169" i="111"/>
  <c r="G169" i="111"/>
  <c r="BM168" i="111"/>
  <c r="BE168" i="111"/>
  <c r="AW168" i="111"/>
  <c r="I168" i="111"/>
  <c r="BL168" i="111"/>
  <c r="BD168" i="111"/>
  <c r="AV168" i="111"/>
  <c r="BS168" i="111"/>
  <c r="BK168" i="111"/>
  <c r="BC168" i="111"/>
  <c r="AU168" i="111"/>
  <c r="BR168" i="111"/>
  <c r="BJ168" i="111"/>
  <c r="BB168" i="111"/>
  <c r="AT168" i="111"/>
  <c r="BQ168" i="111"/>
  <c r="BI168" i="111"/>
  <c r="BA168" i="111"/>
  <c r="AS168" i="111"/>
  <c r="BP168" i="111"/>
  <c r="BH168" i="111"/>
  <c r="AZ168" i="111"/>
  <c r="AR168" i="111"/>
  <c r="BO168" i="111"/>
  <c r="BG168" i="111"/>
  <c r="AY168" i="111"/>
  <c r="BN168" i="111"/>
  <c r="BF168" i="111"/>
  <c r="AX168" i="111"/>
  <c r="C344" i="111"/>
  <c r="K344" i="111" s="1"/>
  <c r="K343" i="111" s="1"/>
  <c r="G341" i="111"/>
  <c r="N341" i="111" s="1"/>
  <c r="AQ341" i="111" s="1"/>
  <c r="B594" i="111"/>
  <c r="M381" i="111"/>
  <c r="E381" i="111"/>
  <c r="L381" i="111"/>
  <c r="D381" i="111"/>
  <c r="J381" i="111"/>
  <c r="F381" i="111"/>
  <c r="G343" i="111"/>
  <c r="N343" i="111" s="1"/>
  <c r="AQ343" i="111" s="1"/>
  <c r="C346" i="111"/>
  <c r="B806" i="111"/>
  <c r="F593" i="111"/>
  <c r="M593" i="111"/>
  <c r="E593" i="111"/>
  <c r="L593" i="111"/>
  <c r="D593" i="111"/>
  <c r="J593" i="111"/>
  <c r="H802" i="111"/>
  <c r="AP589" i="111"/>
  <c r="AH589" i="111"/>
  <c r="Z589" i="111"/>
  <c r="R589" i="111"/>
  <c r="AO589" i="111"/>
  <c r="AG589" i="111"/>
  <c r="Y589" i="111"/>
  <c r="Q589" i="111"/>
  <c r="AN589" i="111"/>
  <c r="AF589" i="111"/>
  <c r="X589" i="111"/>
  <c r="P589" i="111"/>
  <c r="AM589" i="111"/>
  <c r="AE589" i="111"/>
  <c r="W589" i="111"/>
  <c r="O589" i="111"/>
  <c r="AK589" i="111"/>
  <c r="AC589" i="111"/>
  <c r="U589" i="111"/>
  <c r="AA589" i="111"/>
  <c r="V589" i="111"/>
  <c r="T589" i="111"/>
  <c r="AL589" i="111"/>
  <c r="S589" i="111"/>
  <c r="AJ589" i="111"/>
  <c r="AI589" i="111"/>
  <c r="AD589" i="111"/>
  <c r="AB589" i="111"/>
  <c r="AN800" i="111"/>
  <c r="AF800" i="111"/>
  <c r="X800" i="111"/>
  <c r="P800" i="111"/>
  <c r="AM800" i="111"/>
  <c r="AE800" i="111"/>
  <c r="W800" i="111"/>
  <c r="O800" i="111"/>
  <c r="AL800" i="111"/>
  <c r="AD800" i="111"/>
  <c r="V800" i="111"/>
  <c r="AK800" i="111"/>
  <c r="AC800" i="111"/>
  <c r="U800" i="111"/>
  <c r="AJ800" i="111"/>
  <c r="AB800" i="111"/>
  <c r="T800" i="111"/>
  <c r="AI800" i="111"/>
  <c r="AA800" i="111"/>
  <c r="S800" i="111"/>
  <c r="AP800" i="111"/>
  <c r="AH800" i="111"/>
  <c r="Z800" i="111"/>
  <c r="R800" i="111"/>
  <c r="AO800" i="111"/>
  <c r="AG800" i="111"/>
  <c r="Y800" i="111"/>
  <c r="Q800" i="111"/>
  <c r="M805" i="111"/>
  <c r="E805" i="111"/>
  <c r="L805" i="111"/>
  <c r="D805" i="111"/>
  <c r="J805" i="111"/>
  <c r="F805" i="111"/>
  <c r="BP590" i="111"/>
  <c r="BH590" i="111"/>
  <c r="AZ590" i="111"/>
  <c r="AR590" i="111"/>
  <c r="BO590" i="111"/>
  <c r="BG590" i="111"/>
  <c r="AY590" i="111"/>
  <c r="BN590" i="111"/>
  <c r="BF590" i="111"/>
  <c r="AX590" i="111"/>
  <c r="BM590" i="111"/>
  <c r="BE590" i="111"/>
  <c r="AW590" i="111"/>
  <c r="I590" i="111"/>
  <c r="BL590" i="111"/>
  <c r="BD590" i="111"/>
  <c r="AV590" i="111"/>
  <c r="BR590" i="111"/>
  <c r="BJ590" i="111"/>
  <c r="BB590" i="111"/>
  <c r="AT590" i="111"/>
  <c r="BQ590" i="111"/>
  <c r="BK590" i="111"/>
  <c r="BI590" i="111"/>
  <c r="BC590" i="111"/>
  <c r="BA590" i="111"/>
  <c r="AU590" i="111"/>
  <c r="AS590" i="111"/>
  <c r="BS590" i="111"/>
  <c r="F806" i="111" l="1"/>
  <c r="M806" i="111"/>
  <c r="E806" i="111"/>
  <c r="L806" i="111"/>
  <c r="D806" i="111"/>
  <c r="J806" i="111"/>
  <c r="H381" i="111"/>
  <c r="AO168" i="111"/>
  <c r="AG168" i="111"/>
  <c r="Y168" i="111"/>
  <c r="Q168" i="111"/>
  <c r="AN168" i="111"/>
  <c r="AF168" i="111"/>
  <c r="X168" i="111"/>
  <c r="P168" i="111"/>
  <c r="AM168" i="111"/>
  <c r="AE168" i="111"/>
  <c r="W168" i="111"/>
  <c r="O168" i="111"/>
  <c r="AL168" i="111"/>
  <c r="AD168" i="111"/>
  <c r="V168" i="111"/>
  <c r="AK168" i="111"/>
  <c r="AC168" i="111"/>
  <c r="U168" i="111"/>
  <c r="AJ168" i="111"/>
  <c r="AB168" i="111"/>
  <c r="T168" i="111"/>
  <c r="AI168" i="111"/>
  <c r="AA168" i="111"/>
  <c r="S168" i="111"/>
  <c r="R168" i="111"/>
  <c r="Z168" i="111"/>
  <c r="AP168" i="111"/>
  <c r="AH168" i="111"/>
  <c r="BP380" i="111"/>
  <c r="BH380" i="111"/>
  <c r="AZ380" i="111"/>
  <c r="AR380" i="111"/>
  <c r="BO380" i="111"/>
  <c r="BG380" i="111"/>
  <c r="AY380" i="111"/>
  <c r="BN380" i="111"/>
  <c r="BF380" i="111"/>
  <c r="AX380" i="111"/>
  <c r="BM380" i="111"/>
  <c r="BE380" i="111"/>
  <c r="AW380" i="111"/>
  <c r="I380" i="111"/>
  <c r="BL380" i="111"/>
  <c r="BD380" i="111"/>
  <c r="AV380" i="111"/>
  <c r="BS380" i="111"/>
  <c r="BK380" i="111"/>
  <c r="BC380" i="111"/>
  <c r="AU380" i="111"/>
  <c r="BR380" i="111"/>
  <c r="BJ380" i="111"/>
  <c r="BB380" i="111"/>
  <c r="AT380" i="111"/>
  <c r="BQ380" i="111"/>
  <c r="BI380" i="111"/>
  <c r="BA380" i="111"/>
  <c r="AS380" i="111"/>
  <c r="BN802" i="111"/>
  <c r="BF802" i="111"/>
  <c r="AX802" i="111"/>
  <c r="BM802" i="111"/>
  <c r="BE802" i="111"/>
  <c r="AW802" i="111"/>
  <c r="I802" i="111"/>
  <c r="BL802" i="111"/>
  <c r="BD802" i="111"/>
  <c r="AV802" i="111"/>
  <c r="BS802" i="111"/>
  <c r="BK802" i="111"/>
  <c r="BC802" i="111"/>
  <c r="AU802" i="111"/>
  <c r="BR802" i="111"/>
  <c r="BJ802" i="111"/>
  <c r="BB802" i="111"/>
  <c r="AT802" i="111"/>
  <c r="BQ802" i="111"/>
  <c r="BI802" i="111"/>
  <c r="BA802" i="111"/>
  <c r="AS802" i="111"/>
  <c r="BP802" i="111"/>
  <c r="BH802" i="111"/>
  <c r="AZ802" i="111"/>
  <c r="AR802" i="111"/>
  <c r="BO802" i="111"/>
  <c r="BG802" i="111"/>
  <c r="AY802" i="111"/>
  <c r="C349" i="111"/>
  <c r="G346" i="111"/>
  <c r="N346" i="111" s="1"/>
  <c r="AQ346" i="111" s="1"/>
  <c r="B807" i="111"/>
  <c r="F594" i="111"/>
  <c r="M594" i="111"/>
  <c r="E594" i="111"/>
  <c r="L594" i="111"/>
  <c r="D594" i="111"/>
  <c r="J594" i="111"/>
  <c r="H592" i="111"/>
  <c r="AI379" i="111"/>
  <c r="AA379" i="111"/>
  <c r="S379" i="111"/>
  <c r="AP379" i="111"/>
  <c r="AH379" i="111"/>
  <c r="Z379" i="111"/>
  <c r="R379" i="111"/>
  <c r="AO379" i="111"/>
  <c r="AG379" i="111"/>
  <c r="Y379" i="111"/>
  <c r="Q379" i="111"/>
  <c r="AN379" i="111"/>
  <c r="AF379" i="111"/>
  <c r="X379" i="111"/>
  <c r="P379" i="111"/>
  <c r="AM379" i="111"/>
  <c r="AE379" i="111"/>
  <c r="W379" i="111"/>
  <c r="O379" i="111"/>
  <c r="AL379" i="111"/>
  <c r="AD379" i="111"/>
  <c r="V379" i="111"/>
  <c r="AK379" i="111"/>
  <c r="AC379" i="111"/>
  <c r="U379" i="111"/>
  <c r="AJ379" i="111"/>
  <c r="AB379" i="111"/>
  <c r="T379" i="111"/>
  <c r="AO801" i="111"/>
  <c r="AG801" i="111"/>
  <c r="Y801" i="111"/>
  <c r="Q801" i="111"/>
  <c r="AN801" i="111"/>
  <c r="AF801" i="111"/>
  <c r="X801" i="111"/>
  <c r="P801" i="111"/>
  <c r="AM801" i="111"/>
  <c r="AE801" i="111"/>
  <c r="W801" i="111"/>
  <c r="O801" i="111"/>
  <c r="AL801" i="111"/>
  <c r="AD801" i="111"/>
  <c r="V801" i="111"/>
  <c r="AK801" i="111"/>
  <c r="AC801" i="111"/>
  <c r="U801" i="111"/>
  <c r="AJ801" i="111"/>
  <c r="AB801" i="111"/>
  <c r="T801" i="111"/>
  <c r="AI801" i="111"/>
  <c r="AA801" i="111"/>
  <c r="S801" i="111"/>
  <c r="Z801" i="111"/>
  <c r="R801" i="111"/>
  <c r="AP801" i="111"/>
  <c r="AH801" i="111"/>
  <c r="BO169" i="111"/>
  <c r="BG169" i="111"/>
  <c r="AY169" i="111"/>
  <c r="BN169" i="111"/>
  <c r="BF169" i="111"/>
  <c r="AX169" i="111"/>
  <c r="BM169" i="111"/>
  <c r="BE169" i="111"/>
  <c r="AW169" i="111"/>
  <c r="I169" i="111"/>
  <c r="BL169" i="111"/>
  <c r="BD169" i="111"/>
  <c r="AV169" i="111"/>
  <c r="BS169" i="111"/>
  <c r="BK169" i="111"/>
  <c r="BC169" i="111"/>
  <c r="AU169" i="111"/>
  <c r="BR169" i="111"/>
  <c r="BJ169" i="111"/>
  <c r="BB169" i="111"/>
  <c r="AT169" i="111"/>
  <c r="BQ169" i="111"/>
  <c r="BI169" i="111"/>
  <c r="BA169" i="111"/>
  <c r="AS169" i="111"/>
  <c r="BH169" i="111"/>
  <c r="AZ169" i="111"/>
  <c r="AR169" i="111"/>
  <c r="BP169" i="111"/>
  <c r="BQ591" i="111"/>
  <c r="BI591" i="111"/>
  <c r="BA591" i="111"/>
  <c r="AS591" i="111"/>
  <c r="BP591" i="111"/>
  <c r="BH591" i="111"/>
  <c r="AZ591" i="111"/>
  <c r="AR591" i="111"/>
  <c r="BO591" i="111"/>
  <c r="BG591" i="111"/>
  <c r="AY591" i="111"/>
  <c r="BN591" i="111"/>
  <c r="BF591" i="111"/>
  <c r="AX591" i="111"/>
  <c r="BM591" i="111"/>
  <c r="BE591" i="111"/>
  <c r="AW591" i="111"/>
  <c r="I591" i="111"/>
  <c r="BS591" i="111"/>
  <c r="BK591" i="111"/>
  <c r="BC591" i="111"/>
  <c r="AU591" i="111"/>
  <c r="BD591" i="111"/>
  <c r="BB591" i="111"/>
  <c r="AV591" i="111"/>
  <c r="AT591" i="111"/>
  <c r="BR591" i="111"/>
  <c r="BL591" i="111"/>
  <c r="BJ591" i="111"/>
  <c r="C347" i="111"/>
  <c r="K347" i="111" s="1"/>
  <c r="K346" i="111" s="1"/>
  <c r="G344" i="111"/>
  <c r="N344" i="111" s="1"/>
  <c r="AQ344" i="111" s="1"/>
  <c r="B383" i="111"/>
  <c r="M170" i="111"/>
  <c r="E170" i="111"/>
  <c r="N170" i="111" s="1"/>
  <c r="AQ170" i="111" s="1"/>
  <c r="L170" i="111"/>
  <c r="D170" i="111"/>
  <c r="J170" i="111"/>
  <c r="B171" i="111"/>
  <c r="H170" i="111"/>
  <c r="K170" i="111" s="1"/>
  <c r="K169" i="111" s="1"/>
  <c r="F170" i="111"/>
  <c r="B595" i="111"/>
  <c r="F382" i="111"/>
  <c r="M382" i="111"/>
  <c r="E382" i="111"/>
  <c r="L382" i="111"/>
  <c r="D382" i="111"/>
  <c r="J382" i="111"/>
  <c r="H803" i="111"/>
  <c r="AJ590" i="111"/>
  <c r="AB590" i="111"/>
  <c r="T590" i="111"/>
  <c r="AI590" i="111"/>
  <c r="AA590" i="111"/>
  <c r="S590" i="111"/>
  <c r="AP590" i="111"/>
  <c r="AH590" i="111"/>
  <c r="Z590" i="111"/>
  <c r="R590" i="111"/>
  <c r="AO590" i="111"/>
  <c r="AG590" i="111"/>
  <c r="Y590" i="111"/>
  <c r="Q590" i="111"/>
  <c r="AN590" i="111"/>
  <c r="AF590" i="111"/>
  <c r="X590" i="111"/>
  <c r="P590" i="111"/>
  <c r="AL590" i="111"/>
  <c r="AD590" i="111"/>
  <c r="V590" i="111"/>
  <c r="AM590" i="111"/>
  <c r="AK590" i="111"/>
  <c r="AE590" i="111"/>
  <c r="AC590" i="111"/>
  <c r="W590" i="111"/>
  <c r="U590" i="111"/>
  <c r="O590" i="111"/>
  <c r="N169" i="111"/>
  <c r="AQ169" i="111" s="1"/>
  <c r="C348" i="111"/>
  <c r="K348" i="111" s="1"/>
  <c r="G345" i="111"/>
  <c r="N345" i="111" s="1"/>
  <c r="AQ345" i="111" s="1"/>
  <c r="AP802" i="111" l="1"/>
  <c r="AH802" i="111"/>
  <c r="Z802" i="111"/>
  <c r="R802" i="111"/>
  <c r="AO802" i="111"/>
  <c r="AG802" i="111"/>
  <c r="Y802" i="111"/>
  <c r="Q802" i="111"/>
  <c r="AN802" i="111"/>
  <c r="AF802" i="111"/>
  <c r="X802" i="111"/>
  <c r="P802" i="111"/>
  <c r="AM802" i="111"/>
  <c r="AE802" i="111"/>
  <c r="W802" i="111"/>
  <c r="O802" i="111"/>
  <c r="AL802" i="111"/>
  <c r="AD802" i="111"/>
  <c r="V802" i="111"/>
  <c r="AK802" i="111"/>
  <c r="AC802" i="111"/>
  <c r="U802" i="111"/>
  <c r="AJ802" i="111"/>
  <c r="AB802" i="111"/>
  <c r="T802" i="111"/>
  <c r="AI802" i="111"/>
  <c r="AA802" i="111"/>
  <c r="S802" i="111"/>
  <c r="BQ381" i="111"/>
  <c r="BI381" i="111"/>
  <c r="BA381" i="111"/>
  <c r="AS381" i="111"/>
  <c r="BP381" i="111"/>
  <c r="BH381" i="111"/>
  <c r="AZ381" i="111"/>
  <c r="AR381" i="111"/>
  <c r="BO381" i="111"/>
  <c r="BG381" i="111"/>
  <c r="AY381" i="111"/>
  <c r="BN381" i="111"/>
  <c r="BF381" i="111"/>
  <c r="AX381" i="111"/>
  <c r="BM381" i="111"/>
  <c r="BE381" i="111"/>
  <c r="AW381" i="111"/>
  <c r="I381" i="111"/>
  <c r="BL381" i="111"/>
  <c r="BD381" i="111"/>
  <c r="AV381" i="111"/>
  <c r="BS381" i="111"/>
  <c r="BK381" i="111"/>
  <c r="BC381" i="111"/>
  <c r="AU381" i="111"/>
  <c r="AT381" i="111"/>
  <c r="BR381" i="111"/>
  <c r="BJ381" i="111"/>
  <c r="BB381" i="111"/>
  <c r="BR592" i="111"/>
  <c r="BJ592" i="111"/>
  <c r="BB592" i="111"/>
  <c r="AT592" i="111"/>
  <c r="BQ592" i="111"/>
  <c r="BI592" i="111"/>
  <c r="BA592" i="111"/>
  <c r="AS592" i="111"/>
  <c r="BP592" i="111"/>
  <c r="BH592" i="111"/>
  <c r="AZ592" i="111"/>
  <c r="AR592" i="111"/>
  <c r="BO592" i="111"/>
  <c r="BG592" i="111"/>
  <c r="AY592" i="111"/>
  <c r="BN592" i="111"/>
  <c r="BF592" i="111"/>
  <c r="AX592" i="111"/>
  <c r="BL592" i="111"/>
  <c r="BD592" i="111"/>
  <c r="AV592" i="111"/>
  <c r="AU592" i="111"/>
  <c r="BS592" i="111"/>
  <c r="I592" i="111"/>
  <c r="BM592" i="111"/>
  <c r="BK592" i="111"/>
  <c r="BE592" i="111"/>
  <c r="BC592" i="111"/>
  <c r="AW592" i="111"/>
  <c r="BO803" i="111"/>
  <c r="BG803" i="111"/>
  <c r="AY803" i="111"/>
  <c r="BN803" i="111"/>
  <c r="BF803" i="111"/>
  <c r="AX803" i="111"/>
  <c r="BM803" i="111"/>
  <c r="BE803" i="111"/>
  <c r="AW803" i="111"/>
  <c r="I803" i="111"/>
  <c r="BL803" i="111"/>
  <c r="BD803" i="111"/>
  <c r="AV803" i="111"/>
  <c r="BS803" i="111"/>
  <c r="BK803" i="111"/>
  <c r="BC803" i="111"/>
  <c r="AU803" i="111"/>
  <c r="BR803" i="111"/>
  <c r="BJ803" i="111"/>
  <c r="BB803" i="111"/>
  <c r="AT803" i="111"/>
  <c r="BQ803" i="111"/>
  <c r="BI803" i="111"/>
  <c r="BA803" i="111"/>
  <c r="AS803" i="111"/>
  <c r="BH803" i="111"/>
  <c r="AZ803" i="111"/>
  <c r="AR803" i="111"/>
  <c r="BP803" i="111"/>
  <c r="B596" i="111"/>
  <c r="F383" i="111"/>
  <c r="M383" i="111"/>
  <c r="E383" i="111"/>
  <c r="L383" i="111"/>
  <c r="D383" i="111"/>
  <c r="J383" i="111"/>
  <c r="C352" i="111"/>
  <c r="G349" i="111"/>
  <c r="N349" i="111" s="1"/>
  <c r="AQ349" i="111" s="1"/>
  <c r="B808" i="111"/>
  <c r="F595" i="111"/>
  <c r="M595" i="111"/>
  <c r="E595" i="111"/>
  <c r="L595" i="111"/>
  <c r="J595" i="111"/>
  <c r="D595" i="111"/>
  <c r="BQ170" i="111"/>
  <c r="BI170" i="111"/>
  <c r="BA170" i="111"/>
  <c r="AS170" i="111"/>
  <c r="BP170" i="111"/>
  <c r="BH170" i="111"/>
  <c r="AZ170" i="111"/>
  <c r="AR170" i="111"/>
  <c r="BO170" i="111"/>
  <c r="BG170" i="111"/>
  <c r="AY170" i="111"/>
  <c r="BN170" i="111"/>
  <c r="BF170" i="111"/>
  <c r="AX170" i="111"/>
  <c r="BM170" i="111"/>
  <c r="BE170" i="111"/>
  <c r="AW170" i="111"/>
  <c r="I170" i="111"/>
  <c r="BL170" i="111"/>
  <c r="BD170" i="111"/>
  <c r="AV170" i="111"/>
  <c r="BS170" i="111"/>
  <c r="BK170" i="111"/>
  <c r="BC170" i="111"/>
  <c r="AU170" i="111"/>
  <c r="AT170" i="111"/>
  <c r="BB170" i="111"/>
  <c r="BR170" i="111"/>
  <c r="BJ170" i="111"/>
  <c r="B384" i="111"/>
  <c r="F171" i="111"/>
  <c r="M171" i="111"/>
  <c r="E171" i="111"/>
  <c r="N171" i="111" s="1"/>
  <c r="AQ171" i="111" s="1"/>
  <c r="L171" i="111"/>
  <c r="D171" i="111"/>
  <c r="J171" i="111"/>
  <c r="B172" i="111"/>
  <c r="H171" i="111"/>
  <c r="K171" i="111" s="1"/>
  <c r="C351" i="111"/>
  <c r="K351" i="111" s="1"/>
  <c r="G348" i="111"/>
  <c r="N348" i="111" s="1"/>
  <c r="AQ348" i="111" s="1"/>
  <c r="C350" i="111"/>
  <c r="K350" i="111" s="1"/>
  <c r="K349" i="111" s="1"/>
  <c r="G347" i="111"/>
  <c r="N347" i="111" s="1"/>
  <c r="AQ347" i="111" s="1"/>
  <c r="H804" i="111"/>
  <c r="AK591" i="111"/>
  <c r="AC591" i="111"/>
  <c r="U591" i="111"/>
  <c r="AJ591" i="111"/>
  <c r="AB591" i="111"/>
  <c r="T591" i="111"/>
  <c r="AI591" i="111"/>
  <c r="AA591" i="111"/>
  <c r="S591" i="111"/>
  <c r="AP591" i="111"/>
  <c r="AH591" i="111"/>
  <c r="Z591" i="111"/>
  <c r="R591" i="111"/>
  <c r="AO591" i="111"/>
  <c r="AG591" i="111"/>
  <c r="Y591" i="111"/>
  <c r="Q591" i="111"/>
  <c r="AM591" i="111"/>
  <c r="AE591" i="111"/>
  <c r="W591" i="111"/>
  <c r="O591" i="111"/>
  <c r="AD591" i="111"/>
  <c r="X591" i="111"/>
  <c r="V591" i="111"/>
  <c r="P591" i="111"/>
  <c r="AN591" i="111"/>
  <c r="AL591" i="111"/>
  <c r="AF591" i="111"/>
  <c r="H382" i="111"/>
  <c r="AI169" i="111"/>
  <c r="AA169" i="111"/>
  <c r="S169" i="111"/>
  <c r="AP169" i="111"/>
  <c r="AH169" i="111"/>
  <c r="Z169" i="111"/>
  <c r="R169" i="111"/>
  <c r="AO169" i="111"/>
  <c r="AG169" i="111"/>
  <c r="Y169" i="111"/>
  <c r="Q169" i="111"/>
  <c r="AN169" i="111"/>
  <c r="AF169" i="111"/>
  <c r="X169" i="111"/>
  <c r="P169" i="111"/>
  <c r="AM169" i="111"/>
  <c r="AE169" i="111"/>
  <c r="W169" i="111"/>
  <c r="O169" i="111"/>
  <c r="AL169" i="111"/>
  <c r="AD169" i="111"/>
  <c r="V169" i="111"/>
  <c r="AK169" i="111"/>
  <c r="AC169" i="111"/>
  <c r="U169" i="111"/>
  <c r="AJ169" i="111"/>
  <c r="AB169" i="111"/>
  <c r="T169" i="111"/>
  <c r="F807" i="111"/>
  <c r="M807" i="111"/>
  <c r="E807" i="111"/>
  <c r="L807" i="111"/>
  <c r="D807" i="111"/>
  <c r="J807" i="111"/>
  <c r="H593" i="111"/>
  <c r="AJ380" i="111"/>
  <c r="AB380" i="111"/>
  <c r="T380" i="111"/>
  <c r="AI380" i="111"/>
  <c r="AA380" i="111"/>
  <c r="S380" i="111"/>
  <c r="AP380" i="111"/>
  <c r="AH380" i="111"/>
  <c r="Z380" i="111"/>
  <c r="R380" i="111"/>
  <c r="AO380" i="111"/>
  <c r="AG380" i="111"/>
  <c r="Y380" i="111"/>
  <c r="Q380" i="111"/>
  <c r="AN380" i="111"/>
  <c r="AF380" i="111"/>
  <c r="X380" i="111"/>
  <c r="P380" i="111"/>
  <c r="AM380" i="111"/>
  <c r="AE380" i="111"/>
  <c r="W380" i="111"/>
  <c r="O380" i="111"/>
  <c r="AL380" i="111"/>
  <c r="AD380" i="111"/>
  <c r="V380" i="111"/>
  <c r="AK380" i="111"/>
  <c r="AC380" i="111"/>
  <c r="U380" i="111"/>
  <c r="AI803" i="111" l="1"/>
  <c r="AA803" i="111"/>
  <c r="S803" i="111"/>
  <c r="AP803" i="111"/>
  <c r="AH803" i="111"/>
  <c r="Z803" i="111"/>
  <c r="R803" i="111"/>
  <c r="AO803" i="111"/>
  <c r="AG803" i="111"/>
  <c r="Y803" i="111"/>
  <c r="Q803" i="111"/>
  <c r="AN803" i="111"/>
  <c r="AF803" i="111"/>
  <c r="X803" i="111"/>
  <c r="P803" i="111"/>
  <c r="AM803" i="111"/>
  <c r="AE803" i="111"/>
  <c r="W803" i="111"/>
  <c r="O803" i="111"/>
  <c r="AL803" i="111"/>
  <c r="AD803" i="111"/>
  <c r="V803" i="111"/>
  <c r="AK803" i="111"/>
  <c r="AC803" i="111"/>
  <c r="U803" i="111"/>
  <c r="AJ803" i="111"/>
  <c r="AB803" i="111"/>
  <c r="T803" i="111"/>
  <c r="BR382" i="111"/>
  <c r="BJ382" i="111"/>
  <c r="BB382" i="111"/>
  <c r="AT382" i="111"/>
  <c r="BQ382" i="111"/>
  <c r="BI382" i="111"/>
  <c r="BA382" i="111"/>
  <c r="AS382" i="111"/>
  <c r="BP382" i="111"/>
  <c r="BH382" i="111"/>
  <c r="AZ382" i="111"/>
  <c r="AR382" i="111"/>
  <c r="BO382" i="111"/>
  <c r="BG382" i="111"/>
  <c r="AY382" i="111"/>
  <c r="BN382" i="111"/>
  <c r="BF382" i="111"/>
  <c r="AX382" i="111"/>
  <c r="BM382" i="111"/>
  <c r="BE382" i="111"/>
  <c r="AW382" i="111"/>
  <c r="I382" i="111"/>
  <c r="BL382" i="111"/>
  <c r="BD382" i="111"/>
  <c r="AV382" i="111"/>
  <c r="BS382" i="111"/>
  <c r="BK382" i="111"/>
  <c r="BC382" i="111"/>
  <c r="AU382" i="111"/>
  <c r="G351" i="111"/>
  <c r="N351" i="111" s="1"/>
  <c r="AQ351" i="111" s="1"/>
  <c r="C354" i="111"/>
  <c r="K354" i="111" s="1"/>
  <c r="C353" i="111"/>
  <c r="K353" i="111" s="1"/>
  <c r="K352" i="111" s="1"/>
  <c r="G350" i="111"/>
  <c r="N350" i="111" s="1"/>
  <c r="AQ350" i="111" s="1"/>
  <c r="H594" i="111"/>
  <c r="AK381" i="111"/>
  <c r="AC381" i="111"/>
  <c r="U381" i="111"/>
  <c r="AJ381" i="111"/>
  <c r="AB381" i="111"/>
  <c r="T381" i="111"/>
  <c r="AI381" i="111"/>
  <c r="AA381" i="111"/>
  <c r="S381" i="111"/>
  <c r="AP381" i="111"/>
  <c r="AH381" i="111"/>
  <c r="Z381" i="111"/>
  <c r="R381" i="111"/>
  <c r="AO381" i="111"/>
  <c r="AG381" i="111"/>
  <c r="Y381" i="111"/>
  <c r="Q381" i="111"/>
  <c r="AN381" i="111"/>
  <c r="AF381" i="111"/>
  <c r="X381" i="111"/>
  <c r="P381" i="111"/>
  <c r="AM381" i="111"/>
  <c r="AE381" i="111"/>
  <c r="W381" i="111"/>
  <c r="O381" i="111"/>
  <c r="AL381" i="111"/>
  <c r="AD381" i="111"/>
  <c r="V381" i="111"/>
  <c r="C355" i="111"/>
  <c r="G352" i="111"/>
  <c r="N352" i="111" s="1"/>
  <c r="AQ352" i="111" s="1"/>
  <c r="B809" i="111"/>
  <c r="J596" i="111"/>
  <c r="F596" i="111"/>
  <c r="L596" i="111"/>
  <c r="D596" i="111"/>
  <c r="E596" i="111"/>
  <c r="M596" i="111"/>
  <c r="H383" i="111"/>
  <c r="AK170" i="111"/>
  <c r="AC170" i="111"/>
  <c r="U170" i="111"/>
  <c r="AJ170" i="111"/>
  <c r="AB170" i="111"/>
  <c r="T170" i="111"/>
  <c r="AI170" i="111"/>
  <c r="AA170" i="111"/>
  <c r="S170" i="111"/>
  <c r="AP170" i="111"/>
  <c r="AH170" i="111"/>
  <c r="Z170" i="111"/>
  <c r="R170" i="111"/>
  <c r="AO170" i="111"/>
  <c r="AG170" i="111"/>
  <c r="Y170" i="111"/>
  <c r="Q170" i="111"/>
  <c r="AN170" i="111"/>
  <c r="AF170" i="111"/>
  <c r="X170" i="111"/>
  <c r="P170" i="111"/>
  <c r="AM170" i="111"/>
  <c r="AE170" i="111"/>
  <c r="W170" i="111"/>
  <c r="O170" i="111"/>
  <c r="AL170" i="111"/>
  <c r="AD170" i="111"/>
  <c r="V170" i="111"/>
  <c r="F808" i="111"/>
  <c r="M808" i="111"/>
  <c r="E808" i="111"/>
  <c r="L808" i="111"/>
  <c r="D808" i="111"/>
  <c r="J808" i="111"/>
  <c r="BS171" i="111"/>
  <c r="BK171" i="111"/>
  <c r="BC171" i="111"/>
  <c r="AU171" i="111"/>
  <c r="BR171" i="111"/>
  <c r="BJ171" i="111"/>
  <c r="BB171" i="111"/>
  <c r="AT171" i="111"/>
  <c r="BQ171" i="111"/>
  <c r="BI171" i="111"/>
  <c r="BA171" i="111"/>
  <c r="AS171" i="111"/>
  <c r="BP171" i="111"/>
  <c r="BH171" i="111"/>
  <c r="AZ171" i="111"/>
  <c r="AR171" i="111"/>
  <c r="BO171" i="111"/>
  <c r="BG171" i="111"/>
  <c r="AY171" i="111"/>
  <c r="BN171" i="111"/>
  <c r="BF171" i="111"/>
  <c r="AX171" i="111"/>
  <c r="BM171" i="111"/>
  <c r="BE171" i="111"/>
  <c r="AW171" i="111"/>
  <c r="I171" i="111"/>
  <c r="BL171" i="111"/>
  <c r="BD171" i="111"/>
  <c r="AV171" i="111"/>
  <c r="B597" i="111"/>
  <c r="F384" i="111"/>
  <c r="M384" i="111"/>
  <c r="E384" i="111"/>
  <c r="L384" i="111"/>
  <c r="D384" i="111"/>
  <c r="J384" i="111"/>
  <c r="BS593" i="111"/>
  <c r="BK593" i="111"/>
  <c r="BC593" i="111"/>
  <c r="AU593" i="111"/>
  <c r="BR593" i="111"/>
  <c r="BJ593" i="111"/>
  <c r="BB593" i="111"/>
  <c r="AT593" i="111"/>
  <c r="BQ593" i="111"/>
  <c r="BI593" i="111"/>
  <c r="BA593" i="111"/>
  <c r="AS593" i="111"/>
  <c r="BP593" i="111"/>
  <c r="BH593" i="111"/>
  <c r="AZ593" i="111"/>
  <c r="AR593" i="111"/>
  <c r="BO593" i="111"/>
  <c r="BG593" i="111"/>
  <c r="AY593" i="111"/>
  <c r="BM593" i="111"/>
  <c r="BE593" i="111"/>
  <c r="AW593" i="111"/>
  <c r="I593" i="111"/>
  <c r="BN593" i="111"/>
  <c r="BL593" i="111"/>
  <c r="BF593" i="111"/>
  <c r="BD593" i="111"/>
  <c r="AX593" i="111"/>
  <c r="AV593" i="111"/>
  <c r="BP804" i="111"/>
  <c r="BH804" i="111"/>
  <c r="AZ804" i="111"/>
  <c r="AR804" i="111"/>
  <c r="BO804" i="111"/>
  <c r="BG804" i="111"/>
  <c r="AY804" i="111"/>
  <c r="BN804" i="111"/>
  <c r="BF804" i="111"/>
  <c r="AX804" i="111"/>
  <c r="BM804" i="111"/>
  <c r="BE804" i="111"/>
  <c r="AW804" i="111"/>
  <c r="I804" i="111"/>
  <c r="BL804" i="111"/>
  <c r="BD804" i="111"/>
  <c r="AV804" i="111"/>
  <c r="BS804" i="111"/>
  <c r="BK804" i="111"/>
  <c r="BC804" i="111"/>
  <c r="AU804" i="111"/>
  <c r="BR804" i="111"/>
  <c r="BJ804" i="111"/>
  <c r="BB804" i="111"/>
  <c r="AT804" i="111"/>
  <c r="AS804" i="111"/>
  <c r="BQ804" i="111"/>
  <c r="BI804" i="111"/>
  <c r="BA804" i="111"/>
  <c r="B385" i="111"/>
  <c r="B173" i="111"/>
  <c r="H172" i="111"/>
  <c r="F172" i="111"/>
  <c r="M172" i="111"/>
  <c r="E172" i="111"/>
  <c r="L172" i="111"/>
  <c r="D172" i="111"/>
  <c r="J172" i="111"/>
  <c r="G172" i="111"/>
  <c r="H805" i="111"/>
  <c r="AL592" i="111"/>
  <c r="AD592" i="111"/>
  <c r="V592" i="111"/>
  <c r="AK592" i="111"/>
  <c r="AC592" i="111"/>
  <c r="U592" i="111"/>
  <c r="AJ592" i="111"/>
  <c r="AB592" i="111"/>
  <c r="T592" i="111"/>
  <c r="AI592" i="111"/>
  <c r="AA592" i="111"/>
  <c r="S592" i="111"/>
  <c r="AP592" i="111"/>
  <c r="AH592" i="111"/>
  <c r="Z592" i="111"/>
  <c r="R592" i="111"/>
  <c r="AN592" i="111"/>
  <c r="AF592" i="111"/>
  <c r="X592" i="111"/>
  <c r="P592" i="111"/>
  <c r="Q592" i="111"/>
  <c r="O592" i="111"/>
  <c r="AO592" i="111"/>
  <c r="AM592" i="111"/>
  <c r="AG592" i="111"/>
  <c r="AE592" i="111"/>
  <c r="Y592" i="111"/>
  <c r="W592" i="111"/>
  <c r="BS383" i="111" l="1"/>
  <c r="BK383" i="111"/>
  <c r="BC383" i="111"/>
  <c r="AU383" i="111"/>
  <c r="BR383" i="111"/>
  <c r="BJ383" i="111"/>
  <c r="BB383" i="111"/>
  <c r="AT383" i="111"/>
  <c r="BQ383" i="111"/>
  <c r="BI383" i="111"/>
  <c r="BA383" i="111"/>
  <c r="AS383" i="111"/>
  <c r="BP383" i="111"/>
  <c r="BH383" i="111"/>
  <c r="AZ383" i="111"/>
  <c r="AR383" i="111"/>
  <c r="BO383" i="111"/>
  <c r="BG383" i="111"/>
  <c r="AY383" i="111"/>
  <c r="BN383" i="111"/>
  <c r="BF383" i="111"/>
  <c r="AX383" i="111"/>
  <c r="BM383" i="111"/>
  <c r="BE383" i="111"/>
  <c r="AW383" i="111"/>
  <c r="I383" i="111"/>
  <c r="BL383" i="111"/>
  <c r="BD383" i="111"/>
  <c r="AV383" i="111"/>
  <c r="C358" i="111"/>
  <c r="G355" i="111"/>
  <c r="N355" i="111" s="1"/>
  <c r="AQ355" i="111" s="1"/>
  <c r="H806" i="111"/>
  <c r="AM593" i="111"/>
  <c r="AE593" i="111"/>
  <c r="W593" i="111"/>
  <c r="O593" i="111"/>
  <c r="AL593" i="111"/>
  <c r="AD593" i="111"/>
  <c r="V593" i="111"/>
  <c r="AK593" i="111"/>
  <c r="AC593" i="111"/>
  <c r="U593" i="111"/>
  <c r="AJ593" i="111"/>
  <c r="AB593" i="111"/>
  <c r="T593" i="111"/>
  <c r="AI593" i="111"/>
  <c r="AA593" i="111"/>
  <c r="S593" i="111"/>
  <c r="AO593" i="111"/>
  <c r="AG593" i="111"/>
  <c r="Y593" i="111"/>
  <c r="Q593" i="111"/>
  <c r="AN593" i="111"/>
  <c r="AH593" i="111"/>
  <c r="AF593" i="111"/>
  <c r="Z593" i="111"/>
  <c r="X593" i="111"/>
  <c r="R593" i="111"/>
  <c r="P593" i="111"/>
  <c r="AP593" i="111"/>
  <c r="BQ805" i="111"/>
  <c r="BI805" i="111"/>
  <c r="BA805" i="111"/>
  <c r="AS805" i="111"/>
  <c r="BP805" i="111"/>
  <c r="BH805" i="111"/>
  <c r="AZ805" i="111"/>
  <c r="AR805" i="111"/>
  <c r="BO805" i="111"/>
  <c r="BG805" i="111"/>
  <c r="AY805" i="111"/>
  <c r="BN805" i="111"/>
  <c r="BF805" i="111"/>
  <c r="AX805" i="111"/>
  <c r="BM805" i="111"/>
  <c r="BE805" i="111"/>
  <c r="AW805" i="111"/>
  <c r="I805" i="111"/>
  <c r="BL805" i="111"/>
  <c r="BD805" i="111"/>
  <c r="AV805" i="111"/>
  <c r="BS805" i="111"/>
  <c r="BK805" i="111"/>
  <c r="BC805" i="111"/>
  <c r="AU805" i="111"/>
  <c r="BR805" i="111"/>
  <c r="BJ805" i="111"/>
  <c r="BB805" i="111"/>
  <c r="AT805" i="111"/>
  <c r="C357" i="111"/>
  <c r="K357" i="111" s="1"/>
  <c r="G354" i="111"/>
  <c r="N354" i="111" s="1"/>
  <c r="AQ354" i="111" s="1"/>
  <c r="F809" i="111"/>
  <c r="M809" i="111"/>
  <c r="E809" i="111"/>
  <c r="L809" i="111"/>
  <c r="D809" i="111"/>
  <c r="J809" i="111"/>
  <c r="BL594" i="111"/>
  <c r="BD594" i="111"/>
  <c r="AV594" i="111"/>
  <c r="BS594" i="111"/>
  <c r="BK594" i="111"/>
  <c r="BC594" i="111"/>
  <c r="AU594" i="111"/>
  <c r="BR594" i="111"/>
  <c r="BJ594" i="111"/>
  <c r="BB594" i="111"/>
  <c r="AT594" i="111"/>
  <c r="BQ594" i="111"/>
  <c r="BI594" i="111"/>
  <c r="BA594" i="111"/>
  <c r="AS594" i="111"/>
  <c r="BP594" i="111"/>
  <c r="BH594" i="111"/>
  <c r="AZ594" i="111"/>
  <c r="AR594" i="111"/>
  <c r="BN594" i="111"/>
  <c r="BF594" i="111"/>
  <c r="AX594" i="111"/>
  <c r="BG594" i="111"/>
  <c r="BE594" i="111"/>
  <c r="AY594" i="111"/>
  <c r="AW594" i="111"/>
  <c r="I594" i="111"/>
  <c r="BO594" i="111"/>
  <c r="BM594" i="111"/>
  <c r="N172" i="111"/>
  <c r="AQ172" i="111" s="1"/>
  <c r="BM172" i="111"/>
  <c r="BE172" i="111"/>
  <c r="AW172" i="111"/>
  <c r="I172" i="111"/>
  <c r="BL172" i="111"/>
  <c r="BD172" i="111"/>
  <c r="AV172" i="111"/>
  <c r="BS172" i="111"/>
  <c r="BK172" i="111"/>
  <c r="BC172" i="111"/>
  <c r="AU172" i="111"/>
  <c r="BR172" i="111"/>
  <c r="BJ172" i="111"/>
  <c r="BB172" i="111"/>
  <c r="AT172" i="111"/>
  <c r="BQ172" i="111"/>
  <c r="BI172" i="111"/>
  <c r="BA172" i="111"/>
  <c r="AS172" i="111"/>
  <c r="BP172" i="111"/>
  <c r="BH172" i="111"/>
  <c r="AZ172" i="111"/>
  <c r="AR172" i="111"/>
  <c r="BO172" i="111"/>
  <c r="BG172" i="111"/>
  <c r="AY172" i="111"/>
  <c r="BN172" i="111"/>
  <c r="BF172" i="111"/>
  <c r="AX172" i="111"/>
  <c r="H384" i="111"/>
  <c r="AM171" i="111"/>
  <c r="AE171" i="111"/>
  <c r="W171" i="111"/>
  <c r="O171" i="111"/>
  <c r="AL171" i="111"/>
  <c r="AD171" i="111"/>
  <c r="V171" i="111"/>
  <c r="AK171" i="111"/>
  <c r="AC171" i="111"/>
  <c r="U171" i="111"/>
  <c r="AJ171" i="111"/>
  <c r="AB171" i="111"/>
  <c r="T171" i="111"/>
  <c r="AI171" i="111"/>
  <c r="AA171" i="111"/>
  <c r="S171" i="111"/>
  <c r="AP171" i="111"/>
  <c r="AH171" i="111"/>
  <c r="Z171" i="111"/>
  <c r="R171" i="111"/>
  <c r="AO171" i="111"/>
  <c r="AG171" i="111"/>
  <c r="Y171" i="111"/>
  <c r="Q171" i="111"/>
  <c r="AN171" i="111"/>
  <c r="AF171" i="111"/>
  <c r="X171" i="111"/>
  <c r="P171" i="111"/>
  <c r="B810" i="111"/>
  <c r="J597" i="111"/>
  <c r="M597" i="111"/>
  <c r="E597" i="111"/>
  <c r="D597" i="111"/>
  <c r="L597" i="111"/>
  <c r="F597" i="111"/>
  <c r="B386" i="111"/>
  <c r="J173" i="111"/>
  <c r="B174" i="111"/>
  <c r="H173" i="111"/>
  <c r="K173" i="111" s="1"/>
  <c r="K172" i="111" s="1"/>
  <c r="F173" i="111"/>
  <c r="M173" i="111"/>
  <c r="E173" i="111"/>
  <c r="N173" i="111" s="1"/>
  <c r="AQ173" i="111" s="1"/>
  <c r="L173" i="111"/>
  <c r="D173" i="111"/>
  <c r="H595" i="111"/>
  <c r="AL382" i="111"/>
  <c r="AD382" i="111"/>
  <c r="V382" i="111"/>
  <c r="AK382" i="111"/>
  <c r="AC382" i="111"/>
  <c r="U382" i="111"/>
  <c r="AJ382" i="111"/>
  <c r="AB382" i="111"/>
  <c r="T382" i="111"/>
  <c r="AI382" i="111"/>
  <c r="AA382" i="111"/>
  <c r="S382" i="111"/>
  <c r="AP382" i="111"/>
  <c r="AH382" i="111"/>
  <c r="Z382" i="111"/>
  <c r="R382" i="111"/>
  <c r="AO382" i="111"/>
  <c r="AG382" i="111"/>
  <c r="Y382" i="111"/>
  <c r="Q382" i="111"/>
  <c r="AN382" i="111"/>
  <c r="AF382" i="111"/>
  <c r="X382" i="111"/>
  <c r="P382" i="111"/>
  <c r="AE382" i="111"/>
  <c r="W382" i="111"/>
  <c r="O382" i="111"/>
  <c r="AM382" i="111"/>
  <c r="C356" i="111"/>
  <c r="K356" i="111" s="1"/>
  <c r="K355" i="111" s="1"/>
  <c r="G353" i="111"/>
  <c r="N353" i="111" s="1"/>
  <c r="AQ353" i="111" s="1"/>
  <c r="B598" i="111"/>
  <c r="F385" i="111"/>
  <c r="M385" i="111"/>
  <c r="E385" i="111"/>
  <c r="L385" i="111"/>
  <c r="D385" i="111"/>
  <c r="J385" i="111"/>
  <c r="AJ804" i="111"/>
  <c r="AB804" i="111"/>
  <c r="T804" i="111"/>
  <c r="AI804" i="111"/>
  <c r="AA804" i="111"/>
  <c r="S804" i="111"/>
  <c r="AP804" i="111"/>
  <c r="AH804" i="111"/>
  <c r="Z804" i="111"/>
  <c r="R804" i="111"/>
  <c r="AO804" i="111"/>
  <c r="AG804" i="111"/>
  <c r="Y804" i="111"/>
  <c r="Q804" i="111"/>
  <c r="AN804" i="111"/>
  <c r="AF804" i="111"/>
  <c r="X804" i="111"/>
  <c r="P804" i="111"/>
  <c r="AM804" i="111"/>
  <c r="AE804" i="111"/>
  <c r="W804" i="111"/>
  <c r="O804" i="111"/>
  <c r="AL804" i="111"/>
  <c r="AD804" i="111"/>
  <c r="V804" i="111"/>
  <c r="AK804" i="111"/>
  <c r="AC804" i="111"/>
  <c r="U804" i="111"/>
  <c r="BL384" i="111" l="1"/>
  <c r="BD384" i="111"/>
  <c r="AV384" i="111"/>
  <c r="BS384" i="111"/>
  <c r="BK384" i="111"/>
  <c r="BC384" i="111"/>
  <c r="AU384" i="111"/>
  <c r="BR384" i="111"/>
  <c r="BJ384" i="111"/>
  <c r="BB384" i="111"/>
  <c r="AT384" i="111"/>
  <c r="BQ384" i="111"/>
  <c r="BI384" i="111"/>
  <c r="BA384" i="111"/>
  <c r="AS384" i="111"/>
  <c r="BP384" i="111"/>
  <c r="BH384" i="111"/>
  <c r="AZ384" i="111"/>
  <c r="AR384" i="111"/>
  <c r="BO384" i="111"/>
  <c r="BG384" i="111"/>
  <c r="AY384" i="111"/>
  <c r="BN384" i="111"/>
  <c r="BF384" i="111"/>
  <c r="AX384" i="111"/>
  <c r="AW384" i="111"/>
  <c r="BM384" i="111"/>
  <c r="I384" i="111"/>
  <c r="BE384" i="111"/>
  <c r="AK805" i="111"/>
  <c r="AC805" i="111"/>
  <c r="U805" i="111"/>
  <c r="AJ805" i="111"/>
  <c r="AB805" i="111"/>
  <c r="T805" i="111"/>
  <c r="AI805" i="111"/>
  <c r="AA805" i="111"/>
  <c r="S805" i="111"/>
  <c r="AP805" i="111"/>
  <c r="AH805" i="111"/>
  <c r="Z805" i="111"/>
  <c r="R805" i="111"/>
  <c r="AO805" i="111"/>
  <c r="AG805" i="111"/>
  <c r="Y805" i="111"/>
  <c r="Q805" i="111"/>
  <c r="AN805" i="111"/>
  <c r="AF805" i="111"/>
  <c r="X805" i="111"/>
  <c r="P805" i="111"/>
  <c r="AM805" i="111"/>
  <c r="AE805" i="111"/>
  <c r="W805" i="111"/>
  <c r="O805" i="111"/>
  <c r="AL805" i="111"/>
  <c r="AD805" i="111"/>
  <c r="V805" i="111"/>
  <c r="C361" i="111"/>
  <c r="G358" i="111"/>
  <c r="N358" i="111" s="1"/>
  <c r="AQ358" i="111" s="1"/>
  <c r="B811" i="111"/>
  <c r="L598" i="111"/>
  <c r="D598" i="111"/>
  <c r="J598" i="111"/>
  <c r="F598" i="111"/>
  <c r="M598" i="111"/>
  <c r="E598" i="111"/>
  <c r="BM595" i="111"/>
  <c r="BE595" i="111"/>
  <c r="AW595" i="111"/>
  <c r="I595" i="111"/>
  <c r="BL595" i="111"/>
  <c r="BD595" i="111"/>
  <c r="AV595" i="111"/>
  <c r="BS595" i="111"/>
  <c r="BK595" i="111"/>
  <c r="BC595" i="111"/>
  <c r="AU595" i="111"/>
  <c r="BR595" i="111"/>
  <c r="BJ595" i="111"/>
  <c r="BB595" i="111"/>
  <c r="AT595" i="111"/>
  <c r="BQ595" i="111"/>
  <c r="BI595" i="111"/>
  <c r="BA595" i="111"/>
  <c r="AS595" i="111"/>
  <c r="BO595" i="111"/>
  <c r="BG595" i="111"/>
  <c r="AY595" i="111"/>
  <c r="AX595" i="111"/>
  <c r="AR595" i="111"/>
  <c r="BP595" i="111"/>
  <c r="BN595" i="111"/>
  <c r="BH595" i="111"/>
  <c r="BF595" i="111"/>
  <c r="AZ595" i="111"/>
  <c r="J810" i="111"/>
  <c r="F810" i="111"/>
  <c r="M810" i="111"/>
  <c r="E810" i="111"/>
  <c r="L810" i="111"/>
  <c r="D810" i="111"/>
  <c r="B599" i="111"/>
  <c r="J386" i="111"/>
  <c r="F386" i="111"/>
  <c r="M386" i="111"/>
  <c r="E386" i="111"/>
  <c r="L386" i="111"/>
  <c r="D386" i="111"/>
  <c r="C360" i="111"/>
  <c r="K360" i="111" s="1"/>
  <c r="G357" i="111"/>
  <c r="N357" i="111" s="1"/>
  <c r="AQ357" i="111" s="1"/>
  <c r="H596" i="111"/>
  <c r="AM383" i="111"/>
  <c r="AE383" i="111"/>
  <c r="W383" i="111"/>
  <c r="O383" i="111"/>
  <c r="AL383" i="111"/>
  <c r="AD383" i="111"/>
  <c r="V383" i="111"/>
  <c r="AK383" i="111"/>
  <c r="AC383" i="111"/>
  <c r="U383" i="111"/>
  <c r="AJ383" i="111"/>
  <c r="AB383" i="111"/>
  <c r="T383" i="111"/>
  <c r="AI383" i="111"/>
  <c r="AA383" i="111"/>
  <c r="S383" i="111"/>
  <c r="AP383" i="111"/>
  <c r="AH383" i="111"/>
  <c r="Z383" i="111"/>
  <c r="R383" i="111"/>
  <c r="AO383" i="111"/>
  <c r="AG383" i="111"/>
  <c r="Y383" i="111"/>
  <c r="Q383" i="111"/>
  <c r="AN383" i="111"/>
  <c r="AF383" i="111"/>
  <c r="X383" i="111"/>
  <c r="P383" i="111"/>
  <c r="BO173" i="111"/>
  <c r="BG173" i="111"/>
  <c r="AY173" i="111"/>
  <c r="BN173" i="111"/>
  <c r="BF173" i="111"/>
  <c r="AX173" i="111"/>
  <c r="BM173" i="111"/>
  <c r="BE173" i="111"/>
  <c r="AW173" i="111"/>
  <c r="I173" i="111"/>
  <c r="BL173" i="111"/>
  <c r="BD173" i="111"/>
  <c r="AV173" i="111"/>
  <c r="BS173" i="111"/>
  <c r="BK173" i="111"/>
  <c r="BC173" i="111"/>
  <c r="AU173" i="111"/>
  <c r="BR173" i="111"/>
  <c r="BJ173" i="111"/>
  <c r="BB173" i="111"/>
  <c r="AT173" i="111"/>
  <c r="BQ173" i="111"/>
  <c r="BI173" i="111"/>
  <c r="BA173" i="111"/>
  <c r="AS173" i="111"/>
  <c r="BP173" i="111"/>
  <c r="BH173" i="111"/>
  <c r="AZ173" i="111"/>
  <c r="AR173" i="111"/>
  <c r="H807" i="111"/>
  <c r="AN594" i="111"/>
  <c r="AF594" i="111"/>
  <c r="X594" i="111"/>
  <c r="P594" i="111"/>
  <c r="AM594" i="111"/>
  <c r="AE594" i="111"/>
  <c r="W594" i="111"/>
  <c r="O594" i="111"/>
  <c r="AL594" i="111"/>
  <c r="AD594" i="111"/>
  <c r="V594" i="111"/>
  <c r="AK594" i="111"/>
  <c r="AC594" i="111"/>
  <c r="U594" i="111"/>
  <c r="AJ594" i="111"/>
  <c r="AB594" i="111"/>
  <c r="T594" i="111"/>
  <c r="AP594" i="111"/>
  <c r="AH594" i="111"/>
  <c r="Z594" i="111"/>
  <c r="R594" i="111"/>
  <c r="AA594" i="111"/>
  <c r="Y594" i="111"/>
  <c r="S594" i="111"/>
  <c r="Q594" i="111"/>
  <c r="AO594" i="111"/>
  <c r="AI594" i="111"/>
  <c r="AG594" i="111"/>
  <c r="B387" i="111"/>
  <c r="M174" i="111"/>
  <c r="E174" i="111"/>
  <c r="N174" i="111" s="1"/>
  <c r="AQ174" i="111" s="1"/>
  <c r="L174" i="111"/>
  <c r="D174" i="111"/>
  <c r="J174" i="111"/>
  <c r="B175" i="111"/>
  <c r="H174" i="111"/>
  <c r="K174" i="111" s="1"/>
  <c r="F174" i="111"/>
  <c r="H385" i="111"/>
  <c r="AO172" i="111"/>
  <c r="AG172" i="111"/>
  <c r="Y172" i="111"/>
  <c r="Q172" i="111"/>
  <c r="AN172" i="111"/>
  <c r="AF172" i="111"/>
  <c r="X172" i="111"/>
  <c r="P172" i="111"/>
  <c r="AM172" i="111"/>
  <c r="AE172" i="111"/>
  <c r="W172" i="111"/>
  <c r="O172" i="111"/>
  <c r="AL172" i="111"/>
  <c r="AD172" i="111"/>
  <c r="V172" i="111"/>
  <c r="AK172" i="111"/>
  <c r="AC172" i="111"/>
  <c r="U172" i="111"/>
  <c r="AJ172" i="111"/>
  <c r="AB172" i="111"/>
  <c r="T172" i="111"/>
  <c r="AI172" i="111"/>
  <c r="AA172" i="111"/>
  <c r="S172" i="111"/>
  <c r="Z172" i="111"/>
  <c r="R172" i="111"/>
  <c r="AH172" i="111"/>
  <c r="AP172" i="111"/>
  <c r="C359" i="111"/>
  <c r="K359" i="111" s="1"/>
  <c r="K358" i="111" s="1"/>
  <c r="G356" i="111"/>
  <c r="N356" i="111" s="1"/>
  <c r="AQ356" i="111" s="1"/>
  <c r="BR806" i="111"/>
  <c r="BJ806" i="111"/>
  <c r="BB806" i="111"/>
  <c r="AT806" i="111"/>
  <c r="BQ806" i="111"/>
  <c r="BI806" i="111"/>
  <c r="BA806" i="111"/>
  <c r="AS806" i="111"/>
  <c r="BP806" i="111"/>
  <c r="BH806" i="111"/>
  <c r="AZ806" i="111"/>
  <c r="AR806" i="111"/>
  <c r="BO806" i="111"/>
  <c r="BG806" i="111"/>
  <c r="AY806" i="111"/>
  <c r="BN806" i="111"/>
  <c r="BF806" i="111"/>
  <c r="AX806" i="111"/>
  <c r="BM806" i="111"/>
  <c r="BE806" i="111"/>
  <c r="AW806" i="111"/>
  <c r="I806" i="111"/>
  <c r="BL806" i="111"/>
  <c r="BD806" i="111"/>
  <c r="AV806" i="111"/>
  <c r="BS806" i="111"/>
  <c r="BK806" i="111"/>
  <c r="BC806" i="111"/>
  <c r="AU806" i="111"/>
  <c r="AL806" i="111" l="1"/>
  <c r="AD806" i="111"/>
  <c r="V806" i="111"/>
  <c r="AK806" i="111"/>
  <c r="AC806" i="111"/>
  <c r="U806" i="111"/>
  <c r="AJ806" i="111"/>
  <c r="AB806" i="111"/>
  <c r="T806" i="111"/>
  <c r="AI806" i="111"/>
  <c r="AA806" i="111"/>
  <c r="S806" i="111"/>
  <c r="AP806" i="111"/>
  <c r="AH806" i="111"/>
  <c r="Z806" i="111"/>
  <c r="R806" i="111"/>
  <c r="AO806" i="111"/>
  <c r="AG806" i="111"/>
  <c r="Y806" i="111"/>
  <c r="Q806" i="111"/>
  <c r="AN806" i="111"/>
  <c r="AF806" i="111"/>
  <c r="X806" i="111"/>
  <c r="P806" i="111"/>
  <c r="W806" i="111"/>
  <c r="O806" i="111"/>
  <c r="AM806" i="111"/>
  <c r="AE806" i="111"/>
  <c r="B388" i="111"/>
  <c r="F175" i="111"/>
  <c r="M175" i="111"/>
  <c r="E175" i="111"/>
  <c r="L175" i="111"/>
  <c r="D175" i="111"/>
  <c r="J175" i="111"/>
  <c r="B176" i="111"/>
  <c r="H175" i="111"/>
  <c r="G175" i="111"/>
  <c r="H386" i="111"/>
  <c r="AI173" i="111"/>
  <c r="AA173" i="111"/>
  <c r="S173" i="111"/>
  <c r="AP173" i="111"/>
  <c r="AH173" i="111"/>
  <c r="Z173" i="111"/>
  <c r="R173" i="111"/>
  <c r="AO173" i="111"/>
  <c r="AG173" i="111"/>
  <c r="Y173" i="111"/>
  <c r="Q173" i="111"/>
  <c r="AN173" i="111"/>
  <c r="AF173" i="111"/>
  <c r="X173" i="111"/>
  <c r="P173" i="111"/>
  <c r="AM173" i="111"/>
  <c r="AE173" i="111"/>
  <c r="W173" i="111"/>
  <c r="O173" i="111"/>
  <c r="AL173" i="111"/>
  <c r="AD173" i="111"/>
  <c r="V173" i="111"/>
  <c r="AK173" i="111"/>
  <c r="AC173" i="111"/>
  <c r="U173" i="111"/>
  <c r="T173" i="111"/>
  <c r="AJ173" i="111"/>
  <c r="AB173" i="111"/>
  <c r="C363" i="111"/>
  <c r="K363" i="111" s="1"/>
  <c r="G360" i="111"/>
  <c r="N360" i="111" s="1"/>
  <c r="AQ360" i="111" s="1"/>
  <c r="B812" i="111"/>
  <c r="M599" i="111"/>
  <c r="E599" i="111"/>
  <c r="L599" i="111"/>
  <c r="D599" i="111"/>
  <c r="J599" i="111"/>
  <c r="F599" i="111"/>
  <c r="H808" i="111"/>
  <c r="AO595" i="111"/>
  <c r="AG595" i="111"/>
  <c r="Y595" i="111"/>
  <c r="Q595" i="111"/>
  <c r="AN595" i="111"/>
  <c r="AF595" i="111"/>
  <c r="X595" i="111"/>
  <c r="P595" i="111"/>
  <c r="AM595" i="111"/>
  <c r="AE595" i="111"/>
  <c r="W595" i="111"/>
  <c r="O595" i="111"/>
  <c r="AL595" i="111"/>
  <c r="AD595" i="111"/>
  <c r="V595" i="111"/>
  <c r="AK595" i="111"/>
  <c r="AC595" i="111"/>
  <c r="U595" i="111"/>
  <c r="AI595" i="111"/>
  <c r="AA595" i="111"/>
  <c r="S595" i="111"/>
  <c r="T595" i="111"/>
  <c r="R595" i="111"/>
  <c r="AP595" i="111"/>
  <c r="AJ595" i="111"/>
  <c r="AH595" i="111"/>
  <c r="AB595" i="111"/>
  <c r="Z595" i="111"/>
  <c r="BQ174" i="111"/>
  <c r="BI174" i="111"/>
  <c r="BA174" i="111"/>
  <c r="AS174" i="111"/>
  <c r="BP174" i="111"/>
  <c r="BH174" i="111"/>
  <c r="AZ174" i="111"/>
  <c r="AR174" i="111"/>
  <c r="BO174" i="111"/>
  <c r="BG174" i="111"/>
  <c r="AY174" i="111"/>
  <c r="BN174" i="111"/>
  <c r="BF174" i="111"/>
  <c r="AX174" i="111"/>
  <c r="BM174" i="111"/>
  <c r="BE174" i="111"/>
  <c r="AW174" i="111"/>
  <c r="I174" i="111"/>
  <c r="BL174" i="111"/>
  <c r="BD174" i="111"/>
  <c r="AV174" i="111"/>
  <c r="BS174" i="111"/>
  <c r="BK174" i="111"/>
  <c r="BC174" i="111"/>
  <c r="AU174" i="111"/>
  <c r="BB174" i="111"/>
  <c r="AT174" i="111"/>
  <c r="BR174" i="111"/>
  <c r="BJ174" i="111"/>
  <c r="BS807" i="111"/>
  <c r="BK807" i="111"/>
  <c r="BC807" i="111"/>
  <c r="AU807" i="111"/>
  <c r="BR807" i="111"/>
  <c r="BJ807" i="111"/>
  <c r="BB807" i="111"/>
  <c r="AT807" i="111"/>
  <c r="BQ807" i="111"/>
  <c r="BI807" i="111"/>
  <c r="BA807" i="111"/>
  <c r="AS807" i="111"/>
  <c r="BP807" i="111"/>
  <c r="BH807" i="111"/>
  <c r="AZ807" i="111"/>
  <c r="AR807" i="111"/>
  <c r="BO807" i="111"/>
  <c r="BG807" i="111"/>
  <c r="AY807" i="111"/>
  <c r="BN807" i="111"/>
  <c r="BF807" i="111"/>
  <c r="AX807" i="111"/>
  <c r="BM807" i="111"/>
  <c r="BE807" i="111"/>
  <c r="AW807" i="111"/>
  <c r="I807" i="111"/>
  <c r="BL807" i="111"/>
  <c r="BD807" i="111"/>
  <c r="AV807" i="111"/>
  <c r="H597" i="111"/>
  <c r="AN384" i="111"/>
  <c r="AF384" i="111"/>
  <c r="X384" i="111"/>
  <c r="P384" i="111"/>
  <c r="AM384" i="111"/>
  <c r="AE384" i="111"/>
  <c r="W384" i="111"/>
  <c r="O384" i="111"/>
  <c r="AL384" i="111"/>
  <c r="AD384" i="111"/>
  <c r="V384" i="111"/>
  <c r="AK384" i="111"/>
  <c r="AC384" i="111"/>
  <c r="U384" i="111"/>
  <c r="AJ384" i="111"/>
  <c r="AB384" i="111"/>
  <c r="T384" i="111"/>
  <c r="AI384" i="111"/>
  <c r="AA384" i="111"/>
  <c r="S384" i="111"/>
  <c r="AP384" i="111"/>
  <c r="AH384" i="111"/>
  <c r="Z384" i="111"/>
  <c r="R384" i="111"/>
  <c r="AO384" i="111"/>
  <c r="AG384" i="111"/>
  <c r="Y384" i="111"/>
  <c r="Q384" i="111"/>
  <c r="C364" i="111"/>
  <c r="G361" i="111"/>
  <c r="N361" i="111" s="1"/>
  <c r="AQ361" i="111" s="1"/>
  <c r="G359" i="111"/>
  <c r="N359" i="111" s="1"/>
  <c r="AQ359" i="111" s="1"/>
  <c r="C362" i="111"/>
  <c r="K362" i="111" s="1"/>
  <c r="K361" i="111" s="1"/>
  <c r="J811" i="111"/>
  <c r="F811" i="111"/>
  <c r="M811" i="111"/>
  <c r="E811" i="111"/>
  <c r="L811" i="111"/>
  <c r="D811" i="111"/>
  <c r="BM385" i="111"/>
  <c r="BE385" i="111"/>
  <c r="AW385" i="111"/>
  <c r="I385" i="111"/>
  <c r="BL385" i="111"/>
  <c r="BD385" i="111"/>
  <c r="AV385" i="111"/>
  <c r="BS385" i="111"/>
  <c r="BK385" i="111"/>
  <c r="BC385" i="111"/>
  <c r="AU385" i="111"/>
  <c r="BR385" i="111"/>
  <c r="BJ385" i="111"/>
  <c r="BB385" i="111"/>
  <c r="AT385" i="111"/>
  <c r="BQ385" i="111"/>
  <c r="BI385" i="111"/>
  <c r="BA385" i="111"/>
  <c r="AS385" i="111"/>
  <c r="BP385" i="111"/>
  <c r="BH385" i="111"/>
  <c r="AZ385" i="111"/>
  <c r="AR385" i="111"/>
  <c r="BO385" i="111"/>
  <c r="BG385" i="111"/>
  <c r="AY385" i="111"/>
  <c r="BN385" i="111"/>
  <c r="BF385" i="111"/>
  <c r="AX385" i="111"/>
  <c r="B600" i="111"/>
  <c r="F387" i="111"/>
  <c r="M387" i="111"/>
  <c r="E387" i="111"/>
  <c r="D387" i="111"/>
  <c r="L387" i="111"/>
  <c r="J387" i="111"/>
  <c r="BN596" i="111"/>
  <c r="BF596" i="111"/>
  <c r="AX596" i="111"/>
  <c r="BM596" i="111"/>
  <c r="BE596" i="111"/>
  <c r="AW596" i="111"/>
  <c r="I596" i="111"/>
  <c r="BL596" i="111"/>
  <c r="BD596" i="111"/>
  <c r="AV596" i="111"/>
  <c r="BS596" i="111"/>
  <c r="BK596" i="111"/>
  <c r="BC596" i="111"/>
  <c r="AU596" i="111"/>
  <c r="BR596" i="111"/>
  <c r="BJ596" i="111"/>
  <c r="BB596" i="111"/>
  <c r="AT596" i="111"/>
  <c r="BP596" i="111"/>
  <c r="BH596" i="111"/>
  <c r="AZ596" i="111"/>
  <c r="AR596" i="111"/>
  <c r="BQ596" i="111"/>
  <c r="BO596" i="111"/>
  <c r="BI596" i="111"/>
  <c r="BG596" i="111"/>
  <c r="BA596" i="111"/>
  <c r="AY596" i="111"/>
  <c r="AS596" i="111"/>
  <c r="N175" i="111" l="1"/>
  <c r="AQ175" i="111" s="1"/>
  <c r="BL808" i="111"/>
  <c r="BD808" i="111"/>
  <c r="AV808" i="111"/>
  <c r="BS808" i="111"/>
  <c r="BK808" i="111"/>
  <c r="BC808" i="111"/>
  <c r="AU808" i="111"/>
  <c r="BR808" i="111"/>
  <c r="BJ808" i="111"/>
  <c r="BB808" i="111"/>
  <c r="AT808" i="111"/>
  <c r="BQ808" i="111"/>
  <c r="BI808" i="111"/>
  <c r="BA808" i="111"/>
  <c r="AS808" i="111"/>
  <c r="BP808" i="111"/>
  <c r="BH808" i="111"/>
  <c r="AZ808" i="111"/>
  <c r="AR808" i="111"/>
  <c r="BO808" i="111"/>
  <c r="BG808" i="111"/>
  <c r="AY808" i="111"/>
  <c r="BN808" i="111"/>
  <c r="BF808" i="111"/>
  <c r="AX808" i="111"/>
  <c r="AW808" i="111"/>
  <c r="BM808" i="111"/>
  <c r="I808" i="111"/>
  <c r="BE808" i="111"/>
  <c r="H387" i="111"/>
  <c r="AK174" i="111"/>
  <c r="AC174" i="111"/>
  <c r="U174" i="111"/>
  <c r="AJ174" i="111"/>
  <c r="AB174" i="111"/>
  <c r="T174" i="111"/>
  <c r="AI174" i="111"/>
  <c r="AA174" i="111"/>
  <c r="S174" i="111"/>
  <c r="AP174" i="111"/>
  <c r="AH174" i="111"/>
  <c r="Z174" i="111"/>
  <c r="R174" i="111"/>
  <c r="AO174" i="111"/>
  <c r="AG174" i="111"/>
  <c r="Y174" i="111"/>
  <c r="Q174" i="111"/>
  <c r="AN174" i="111"/>
  <c r="AF174" i="111"/>
  <c r="X174" i="111"/>
  <c r="P174" i="111"/>
  <c r="AM174" i="111"/>
  <c r="AE174" i="111"/>
  <c r="W174" i="111"/>
  <c r="O174" i="111"/>
  <c r="AL174" i="111"/>
  <c r="AD174" i="111"/>
  <c r="V174" i="111"/>
  <c r="C366" i="111"/>
  <c r="K366" i="111" s="1"/>
  <c r="G363" i="111"/>
  <c r="N363" i="111" s="1"/>
  <c r="AQ363" i="111" s="1"/>
  <c r="BS175" i="111"/>
  <c r="BK175" i="111"/>
  <c r="BC175" i="111"/>
  <c r="AU175" i="111"/>
  <c r="BR175" i="111"/>
  <c r="BJ175" i="111"/>
  <c r="BB175" i="111"/>
  <c r="AT175" i="111"/>
  <c r="BQ175" i="111"/>
  <c r="BI175" i="111"/>
  <c r="BA175" i="111"/>
  <c r="AS175" i="111"/>
  <c r="BP175" i="111"/>
  <c r="BH175" i="111"/>
  <c r="AZ175" i="111"/>
  <c r="AR175" i="111"/>
  <c r="BO175" i="111"/>
  <c r="BG175" i="111"/>
  <c r="AY175" i="111"/>
  <c r="BN175" i="111"/>
  <c r="BF175" i="111"/>
  <c r="AX175" i="111"/>
  <c r="BM175" i="111"/>
  <c r="BE175" i="111"/>
  <c r="AW175" i="111"/>
  <c r="I175" i="111"/>
  <c r="AV175" i="111"/>
  <c r="BL175" i="111"/>
  <c r="BD175" i="111"/>
  <c r="B601" i="111"/>
  <c r="F388" i="111"/>
  <c r="L388" i="111"/>
  <c r="D388" i="111"/>
  <c r="M388" i="111"/>
  <c r="J388" i="111"/>
  <c r="E388" i="111"/>
  <c r="L812" i="111"/>
  <c r="D812" i="111"/>
  <c r="J812" i="111"/>
  <c r="F812" i="111"/>
  <c r="E812" i="111"/>
  <c r="M812" i="111"/>
  <c r="BQ386" i="111"/>
  <c r="BI386" i="111"/>
  <c r="BA386" i="111"/>
  <c r="AS386" i="111"/>
  <c r="BP386" i="111"/>
  <c r="BS386" i="111"/>
  <c r="BK386" i="111"/>
  <c r="BC386" i="111"/>
  <c r="BL386" i="111"/>
  <c r="AZ386" i="111"/>
  <c r="BJ386" i="111"/>
  <c r="AY386" i="111"/>
  <c r="I386" i="111"/>
  <c r="BH386" i="111"/>
  <c r="AX386" i="111"/>
  <c r="BG386" i="111"/>
  <c r="AW386" i="111"/>
  <c r="BR386" i="111"/>
  <c r="BF386" i="111"/>
  <c r="AV386" i="111"/>
  <c r="BO386" i="111"/>
  <c r="BE386" i="111"/>
  <c r="AU386" i="111"/>
  <c r="BN386" i="111"/>
  <c r="BD386" i="111"/>
  <c r="AT386" i="111"/>
  <c r="BM386" i="111"/>
  <c r="BB386" i="111"/>
  <c r="AR386" i="111"/>
  <c r="C367" i="111"/>
  <c r="G364" i="111"/>
  <c r="N364" i="111" s="1"/>
  <c r="AQ364" i="111" s="1"/>
  <c r="B389" i="111"/>
  <c r="B177" i="111"/>
  <c r="H176" i="111"/>
  <c r="K176" i="111" s="1"/>
  <c r="K175" i="111" s="1"/>
  <c r="F176" i="111"/>
  <c r="M176" i="111"/>
  <c r="E176" i="111"/>
  <c r="N176" i="111" s="1"/>
  <c r="AQ176" i="111" s="1"/>
  <c r="L176" i="111"/>
  <c r="D176" i="111"/>
  <c r="J176" i="111"/>
  <c r="H598" i="111"/>
  <c r="AO385" i="111"/>
  <c r="AG385" i="111"/>
  <c r="Y385" i="111"/>
  <c r="Q385" i="111"/>
  <c r="AN385" i="111"/>
  <c r="AF385" i="111"/>
  <c r="X385" i="111"/>
  <c r="P385" i="111"/>
  <c r="AM385" i="111"/>
  <c r="AE385" i="111"/>
  <c r="W385" i="111"/>
  <c r="O385" i="111"/>
  <c r="AL385" i="111"/>
  <c r="AD385" i="111"/>
  <c r="V385" i="111"/>
  <c r="AK385" i="111"/>
  <c r="AC385" i="111"/>
  <c r="U385" i="111"/>
  <c r="AJ385" i="111"/>
  <c r="AB385" i="111"/>
  <c r="T385" i="111"/>
  <c r="AI385" i="111"/>
  <c r="AA385" i="111"/>
  <c r="S385" i="111"/>
  <c r="AH385" i="111"/>
  <c r="Z385" i="111"/>
  <c r="R385" i="111"/>
  <c r="AP385" i="111"/>
  <c r="AM807" i="111"/>
  <c r="AE807" i="111"/>
  <c r="W807" i="111"/>
  <c r="O807" i="111"/>
  <c r="AL807" i="111"/>
  <c r="AD807" i="111"/>
  <c r="V807" i="111"/>
  <c r="AK807" i="111"/>
  <c r="AC807" i="111"/>
  <c r="U807" i="111"/>
  <c r="AJ807" i="111"/>
  <c r="AB807" i="111"/>
  <c r="T807" i="111"/>
  <c r="AI807" i="111"/>
  <c r="AA807" i="111"/>
  <c r="S807" i="111"/>
  <c r="AP807" i="111"/>
  <c r="AH807" i="111"/>
  <c r="Z807" i="111"/>
  <c r="R807" i="111"/>
  <c r="AO807" i="111"/>
  <c r="AG807" i="111"/>
  <c r="Y807" i="111"/>
  <c r="Q807" i="111"/>
  <c r="AN807" i="111"/>
  <c r="AF807" i="111"/>
  <c r="X807" i="111"/>
  <c r="P807" i="111"/>
  <c r="BO597" i="111"/>
  <c r="BG597" i="111"/>
  <c r="AY597" i="111"/>
  <c r="BN597" i="111"/>
  <c r="BF597" i="111"/>
  <c r="AX597" i="111"/>
  <c r="BM597" i="111"/>
  <c r="BE597" i="111"/>
  <c r="AW597" i="111"/>
  <c r="I597" i="111"/>
  <c r="BL597" i="111"/>
  <c r="BD597" i="111"/>
  <c r="AV597" i="111"/>
  <c r="BS597" i="111"/>
  <c r="BK597" i="111"/>
  <c r="BC597" i="111"/>
  <c r="AU597" i="111"/>
  <c r="BQ597" i="111"/>
  <c r="BI597" i="111"/>
  <c r="BA597" i="111"/>
  <c r="AS597" i="111"/>
  <c r="BJ597" i="111"/>
  <c r="BH597" i="111"/>
  <c r="BB597" i="111"/>
  <c r="AZ597" i="111"/>
  <c r="AT597" i="111"/>
  <c r="AR597" i="111"/>
  <c r="BR597" i="111"/>
  <c r="BP597" i="111"/>
  <c r="B813" i="111"/>
  <c r="F600" i="111"/>
  <c r="M600" i="111"/>
  <c r="E600" i="111"/>
  <c r="L600" i="111"/>
  <c r="D600" i="111"/>
  <c r="J600" i="111"/>
  <c r="H809" i="111"/>
  <c r="AP596" i="111"/>
  <c r="AH596" i="111"/>
  <c r="Z596" i="111"/>
  <c r="R596" i="111"/>
  <c r="AO596" i="111"/>
  <c r="AG596" i="111"/>
  <c r="Y596" i="111"/>
  <c r="Q596" i="111"/>
  <c r="AN596" i="111"/>
  <c r="AF596" i="111"/>
  <c r="X596" i="111"/>
  <c r="P596" i="111"/>
  <c r="AM596" i="111"/>
  <c r="AE596" i="111"/>
  <c r="W596" i="111"/>
  <c r="O596" i="111"/>
  <c r="AL596" i="111"/>
  <c r="AD596" i="111"/>
  <c r="V596" i="111"/>
  <c r="AJ596" i="111"/>
  <c r="AB596" i="111"/>
  <c r="T596" i="111"/>
  <c r="AK596" i="111"/>
  <c r="AI596" i="111"/>
  <c r="AC596" i="111"/>
  <c r="AA596" i="111"/>
  <c r="U596" i="111"/>
  <c r="S596" i="111"/>
  <c r="C365" i="111"/>
  <c r="K365" i="111" s="1"/>
  <c r="K364" i="111" s="1"/>
  <c r="G362" i="111"/>
  <c r="N362" i="111" s="1"/>
  <c r="AQ362" i="111" s="1"/>
  <c r="BM809" i="111" l="1"/>
  <c r="BE809" i="111"/>
  <c r="AW809" i="111"/>
  <c r="I809" i="111"/>
  <c r="BL809" i="111"/>
  <c r="BD809" i="111"/>
  <c r="AV809" i="111"/>
  <c r="BS809" i="111"/>
  <c r="BK809" i="111"/>
  <c r="BC809" i="111"/>
  <c r="AU809" i="111"/>
  <c r="BR809" i="111"/>
  <c r="BJ809" i="111"/>
  <c r="BB809" i="111"/>
  <c r="AT809" i="111"/>
  <c r="BQ809" i="111"/>
  <c r="BI809" i="111"/>
  <c r="BA809" i="111"/>
  <c r="AS809" i="111"/>
  <c r="BP809" i="111"/>
  <c r="BH809" i="111"/>
  <c r="AZ809" i="111"/>
  <c r="AR809" i="111"/>
  <c r="BO809" i="111"/>
  <c r="BG809" i="111"/>
  <c r="AY809" i="111"/>
  <c r="BN809" i="111"/>
  <c r="BF809" i="111"/>
  <c r="AX809" i="111"/>
  <c r="G367" i="111"/>
  <c r="N367" i="111" s="1"/>
  <c r="AQ367" i="111" s="1"/>
  <c r="C370" i="111"/>
  <c r="BR387" i="111"/>
  <c r="BJ387" i="111"/>
  <c r="BB387" i="111"/>
  <c r="AT387" i="111"/>
  <c r="BQ387" i="111"/>
  <c r="BI387" i="111"/>
  <c r="BA387" i="111"/>
  <c r="AS387" i="111"/>
  <c r="BO387" i="111"/>
  <c r="BG387" i="111"/>
  <c r="AY387" i="111"/>
  <c r="BL387" i="111"/>
  <c r="BD387" i="111"/>
  <c r="AV387" i="111"/>
  <c r="BF387" i="111"/>
  <c r="BE387" i="111"/>
  <c r="BS387" i="111"/>
  <c r="BC387" i="111"/>
  <c r="BP387" i="111"/>
  <c r="AZ387" i="111"/>
  <c r="BN387" i="111"/>
  <c r="AX387" i="111"/>
  <c r="BM387" i="111"/>
  <c r="AW387" i="111"/>
  <c r="BK387" i="111"/>
  <c r="AU387" i="111"/>
  <c r="I387" i="111"/>
  <c r="BH387" i="111"/>
  <c r="AR387" i="111"/>
  <c r="H599" i="111"/>
  <c r="AK386" i="111"/>
  <c r="AH386" i="111"/>
  <c r="Z386" i="111"/>
  <c r="R386" i="111"/>
  <c r="AP386" i="111"/>
  <c r="AG386" i="111"/>
  <c r="Y386" i="111"/>
  <c r="Q386" i="111"/>
  <c r="AO386" i="111"/>
  <c r="AF386" i="111"/>
  <c r="X386" i="111"/>
  <c r="P386" i="111"/>
  <c r="AN386" i="111"/>
  <c r="AE386" i="111"/>
  <c r="W386" i="111"/>
  <c r="O386" i="111"/>
  <c r="AM386" i="111"/>
  <c r="AD386" i="111"/>
  <c r="V386" i="111"/>
  <c r="AL386" i="111"/>
  <c r="AC386" i="111"/>
  <c r="U386" i="111"/>
  <c r="AJ386" i="111"/>
  <c r="AB386" i="111"/>
  <c r="T386" i="111"/>
  <c r="AI386" i="111"/>
  <c r="AA386" i="111"/>
  <c r="S386" i="111"/>
  <c r="C369" i="111"/>
  <c r="K369" i="111" s="1"/>
  <c r="G366" i="111"/>
  <c r="N366" i="111" s="1"/>
  <c r="AQ366" i="111" s="1"/>
  <c r="AN808" i="111"/>
  <c r="AF808" i="111"/>
  <c r="X808" i="111"/>
  <c r="P808" i="111"/>
  <c r="AM808" i="111"/>
  <c r="AE808" i="111"/>
  <c r="W808" i="111"/>
  <c r="O808" i="111"/>
  <c r="AL808" i="111"/>
  <c r="AD808" i="111"/>
  <c r="V808" i="111"/>
  <c r="AK808" i="111"/>
  <c r="AC808" i="111"/>
  <c r="U808" i="111"/>
  <c r="AJ808" i="111"/>
  <c r="AB808" i="111"/>
  <c r="T808" i="111"/>
  <c r="AI808" i="111"/>
  <c r="AA808" i="111"/>
  <c r="S808" i="111"/>
  <c r="AP808" i="111"/>
  <c r="AH808" i="111"/>
  <c r="Z808" i="111"/>
  <c r="R808" i="111"/>
  <c r="AO808" i="111"/>
  <c r="AG808" i="111"/>
  <c r="Y808" i="111"/>
  <c r="Q808" i="111"/>
  <c r="H810" i="111"/>
  <c r="AI597" i="111"/>
  <c r="AA597" i="111"/>
  <c r="S597" i="111"/>
  <c r="AP597" i="111"/>
  <c r="AH597" i="111"/>
  <c r="Z597" i="111"/>
  <c r="R597" i="111"/>
  <c r="AO597" i="111"/>
  <c r="AG597" i="111"/>
  <c r="Y597" i="111"/>
  <c r="Q597" i="111"/>
  <c r="AN597" i="111"/>
  <c r="AF597" i="111"/>
  <c r="X597" i="111"/>
  <c r="P597" i="111"/>
  <c r="AM597" i="111"/>
  <c r="AE597" i="111"/>
  <c r="W597" i="111"/>
  <c r="O597" i="111"/>
  <c r="AK597" i="111"/>
  <c r="AC597" i="111"/>
  <c r="U597" i="111"/>
  <c r="AJ597" i="111"/>
  <c r="AD597" i="111"/>
  <c r="AB597" i="111"/>
  <c r="V597" i="111"/>
  <c r="T597" i="111"/>
  <c r="AL597" i="111"/>
  <c r="B814" i="111"/>
  <c r="F601" i="111"/>
  <c r="M601" i="111"/>
  <c r="E601" i="111"/>
  <c r="L601" i="111"/>
  <c r="D601" i="111"/>
  <c r="J601" i="111"/>
  <c r="H388" i="111"/>
  <c r="AM175" i="111"/>
  <c r="AE175" i="111"/>
  <c r="W175" i="111"/>
  <c r="O175" i="111"/>
  <c r="AL175" i="111"/>
  <c r="AD175" i="111"/>
  <c r="V175" i="111"/>
  <c r="AK175" i="111"/>
  <c r="AC175" i="111"/>
  <c r="U175" i="111"/>
  <c r="AJ175" i="111"/>
  <c r="AB175" i="111"/>
  <c r="T175" i="111"/>
  <c r="AI175" i="111"/>
  <c r="AA175" i="111"/>
  <c r="S175" i="111"/>
  <c r="AP175" i="111"/>
  <c r="AH175" i="111"/>
  <c r="Z175" i="111"/>
  <c r="R175" i="111"/>
  <c r="AO175" i="111"/>
  <c r="AG175" i="111"/>
  <c r="Y175" i="111"/>
  <c r="Q175" i="111"/>
  <c r="AN175" i="111"/>
  <c r="AF175" i="111"/>
  <c r="X175" i="111"/>
  <c r="P175" i="111"/>
  <c r="C368" i="111"/>
  <c r="K368" i="111" s="1"/>
  <c r="K367" i="111" s="1"/>
  <c r="G365" i="111"/>
  <c r="N365" i="111" s="1"/>
  <c r="AQ365" i="111" s="1"/>
  <c r="BM176" i="111"/>
  <c r="BE176" i="111"/>
  <c r="AW176" i="111"/>
  <c r="I176" i="111"/>
  <c r="BL176" i="111"/>
  <c r="BD176" i="111"/>
  <c r="AV176" i="111"/>
  <c r="BS176" i="111"/>
  <c r="BK176" i="111"/>
  <c r="BC176" i="111"/>
  <c r="AU176" i="111"/>
  <c r="BR176" i="111"/>
  <c r="BJ176" i="111"/>
  <c r="BB176" i="111"/>
  <c r="AT176" i="111"/>
  <c r="BQ176" i="111"/>
  <c r="BI176" i="111"/>
  <c r="BA176" i="111"/>
  <c r="AS176" i="111"/>
  <c r="BP176" i="111"/>
  <c r="BH176" i="111"/>
  <c r="AZ176" i="111"/>
  <c r="AR176" i="111"/>
  <c r="BO176" i="111"/>
  <c r="BG176" i="111"/>
  <c r="AY176" i="111"/>
  <c r="BN176" i="111"/>
  <c r="BF176" i="111"/>
  <c r="AX176" i="111"/>
  <c r="J813" i="111"/>
  <c r="F813" i="111"/>
  <c r="M813" i="111"/>
  <c r="E813" i="111"/>
  <c r="L813" i="111"/>
  <c r="D813" i="111"/>
  <c r="BP598" i="111"/>
  <c r="BH598" i="111"/>
  <c r="AZ598" i="111"/>
  <c r="AR598" i="111"/>
  <c r="BO598" i="111"/>
  <c r="BG598" i="111"/>
  <c r="AY598" i="111"/>
  <c r="BN598" i="111"/>
  <c r="BF598" i="111"/>
  <c r="AX598" i="111"/>
  <c r="BM598" i="111"/>
  <c r="BE598" i="111"/>
  <c r="AW598" i="111"/>
  <c r="I598" i="111"/>
  <c r="BL598" i="111"/>
  <c r="BD598" i="111"/>
  <c r="AV598" i="111"/>
  <c r="BR598" i="111"/>
  <c r="BJ598" i="111"/>
  <c r="BB598" i="111"/>
  <c r="AT598" i="111"/>
  <c r="BA598" i="111"/>
  <c r="AU598" i="111"/>
  <c r="AS598" i="111"/>
  <c r="BS598" i="111"/>
  <c r="BQ598" i="111"/>
  <c r="BK598" i="111"/>
  <c r="BI598" i="111"/>
  <c r="BC598" i="111"/>
  <c r="B390" i="111"/>
  <c r="J177" i="111"/>
  <c r="B178" i="111"/>
  <c r="H177" i="111"/>
  <c r="K177" i="111" s="1"/>
  <c r="F177" i="111"/>
  <c r="M177" i="111"/>
  <c r="E177" i="111"/>
  <c r="N177" i="111" s="1"/>
  <c r="AQ177" i="111" s="1"/>
  <c r="L177" i="111"/>
  <c r="D177" i="111"/>
  <c r="B602" i="111"/>
  <c r="M389" i="111"/>
  <c r="E389" i="111"/>
  <c r="J389" i="111"/>
  <c r="F389" i="111"/>
  <c r="D389" i="111"/>
  <c r="L389" i="111"/>
  <c r="B603" i="111" l="1"/>
  <c r="F390" i="111"/>
  <c r="M390" i="111"/>
  <c r="L390" i="111"/>
  <c r="J390" i="111"/>
  <c r="E390" i="111"/>
  <c r="D390" i="111"/>
  <c r="H811" i="111"/>
  <c r="AJ598" i="111"/>
  <c r="AB598" i="111"/>
  <c r="T598" i="111"/>
  <c r="AI598" i="111"/>
  <c r="AA598" i="111"/>
  <c r="S598" i="111"/>
  <c r="AP598" i="111"/>
  <c r="AH598" i="111"/>
  <c r="Z598" i="111"/>
  <c r="R598" i="111"/>
  <c r="AO598" i="111"/>
  <c r="AG598" i="111"/>
  <c r="Y598" i="111"/>
  <c r="Q598" i="111"/>
  <c r="AN598" i="111"/>
  <c r="AF598" i="111"/>
  <c r="X598" i="111"/>
  <c r="P598" i="111"/>
  <c r="AL598" i="111"/>
  <c r="AD598" i="111"/>
  <c r="V598" i="111"/>
  <c r="W598" i="111"/>
  <c r="U598" i="111"/>
  <c r="O598" i="111"/>
  <c r="AM598" i="111"/>
  <c r="AK598" i="111"/>
  <c r="AE598" i="111"/>
  <c r="AC598" i="111"/>
  <c r="J814" i="111"/>
  <c r="F814" i="111"/>
  <c r="M814" i="111"/>
  <c r="E814" i="111"/>
  <c r="L814" i="111"/>
  <c r="D814" i="111"/>
  <c r="C373" i="111"/>
  <c r="G370" i="111"/>
  <c r="N370" i="111" s="1"/>
  <c r="AQ370" i="111" s="1"/>
  <c r="C371" i="111"/>
  <c r="K371" i="111" s="1"/>
  <c r="K370" i="111" s="1"/>
  <c r="G368" i="111"/>
  <c r="N368" i="111" s="1"/>
  <c r="AQ368" i="111" s="1"/>
  <c r="C372" i="111"/>
  <c r="K372" i="111" s="1"/>
  <c r="G369" i="111"/>
  <c r="N369" i="111" s="1"/>
  <c r="AQ369" i="111" s="1"/>
  <c r="AO809" i="111"/>
  <c r="AG809" i="111"/>
  <c r="Y809" i="111"/>
  <c r="Q809" i="111"/>
  <c r="AN809" i="111"/>
  <c r="AF809" i="111"/>
  <c r="X809" i="111"/>
  <c r="P809" i="111"/>
  <c r="AM809" i="111"/>
  <c r="AE809" i="111"/>
  <c r="W809" i="111"/>
  <c r="O809" i="111"/>
  <c r="AL809" i="111"/>
  <c r="AD809" i="111"/>
  <c r="V809" i="111"/>
  <c r="AK809" i="111"/>
  <c r="AC809" i="111"/>
  <c r="U809" i="111"/>
  <c r="AJ809" i="111"/>
  <c r="AB809" i="111"/>
  <c r="T809" i="111"/>
  <c r="AI809" i="111"/>
  <c r="AA809" i="111"/>
  <c r="S809" i="111"/>
  <c r="AP809" i="111"/>
  <c r="AH809" i="111"/>
  <c r="Z809" i="111"/>
  <c r="R809" i="111"/>
  <c r="H600" i="111"/>
  <c r="AL387" i="111"/>
  <c r="AD387" i="111"/>
  <c r="V387" i="111"/>
  <c r="AK387" i="111"/>
  <c r="AC387" i="111"/>
  <c r="U387" i="111"/>
  <c r="AN387" i="111"/>
  <c r="AF387" i="111"/>
  <c r="X387" i="111"/>
  <c r="P387" i="111"/>
  <c r="AE387" i="111"/>
  <c r="R387" i="111"/>
  <c r="AP387" i="111"/>
  <c r="AB387" i="111"/>
  <c r="Q387" i="111"/>
  <c r="AO387" i="111"/>
  <c r="AA387" i="111"/>
  <c r="O387" i="111"/>
  <c r="AM387" i="111"/>
  <c r="Z387" i="111"/>
  <c r="AJ387" i="111"/>
  <c r="Y387" i="111"/>
  <c r="AI387" i="111"/>
  <c r="W387" i="111"/>
  <c r="AH387" i="111"/>
  <c r="T387" i="111"/>
  <c r="AG387" i="111"/>
  <c r="S387" i="111"/>
  <c r="B815" i="111"/>
  <c r="F602" i="111"/>
  <c r="M602" i="111"/>
  <c r="E602" i="111"/>
  <c r="L602" i="111"/>
  <c r="D602" i="111"/>
  <c r="J602" i="111"/>
  <c r="BS388" i="111"/>
  <c r="BK388" i="111"/>
  <c r="BC388" i="111"/>
  <c r="AU388" i="111"/>
  <c r="BR388" i="111"/>
  <c r="BJ388" i="111"/>
  <c r="BB388" i="111"/>
  <c r="AT388" i="111"/>
  <c r="BP388" i="111"/>
  <c r="BH388" i="111"/>
  <c r="AZ388" i="111"/>
  <c r="AR388" i="111"/>
  <c r="BM388" i="111"/>
  <c r="BE388" i="111"/>
  <c r="AW388" i="111"/>
  <c r="I388" i="111"/>
  <c r="BN388" i="111"/>
  <c r="AX388" i="111"/>
  <c r="BL388" i="111"/>
  <c r="AV388" i="111"/>
  <c r="BI388" i="111"/>
  <c r="AS388" i="111"/>
  <c r="BG388" i="111"/>
  <c r="BF388" i="111"/>
  <c r="BD388" i="111"/>
  <c r="BQ388" i="111"/>
  <c r="BA388" i="111"/>
  <c r="BO388" i="111"/>
  <c r="AY388" i="111"/>
  <c r="BQ599" i="111"/>
  <c r="BI599" i="111"/>
  <c r="BA599" i="111"/>
  <c r="AS599" i="111"/>
  <c r="BP599" i="111"/>
  <c r="BH599" i="111"/>
  <c r="AZ599" i="111"/>
  <c r="AR599" i="111"/>
  <c r="BO599" i="111"/>
  <c r="BG599" i="111"/>
  <c r="AY599" i="111"/>
  <c r="BN599" i="111"/>
  <c r="BF599" i="111"/>
  <c r="AX599" i="111"/>
  <c r="BM599" i="111"/>
  <c r="BE599" i="111"/>
  <c r="AW599" i="111"/>
  <c r="I599" i="111"/>
  <c r="BS599" i="111"/>
  <c r="BK599" i="111"/>
  <c r="BC599" i="111"/>
  <c r="AU599" i="111"/>
  <c r="BR599" i="111"/>
  <c r="BL599" i="111"/>
  <c r="BJ599" i="111"/>
  <c r="BD599" i="111"/>
  <c r="BB599" i="111"/>
  <c r="AV599" i="111"/>
  <c r="AT599" i="111"/>
  <c r="BN810" i="111"/>
  <c r="BF810" i="111"/>
  <c r="AX810" i="111"/>
  <c r="BM810" i="111"/>
  <c r="BE810" i="111"/>
  <c r="AW810" i="111"/>
  <c r="I810" i="111"/>
  <c r="BL810" i="111"/>
  <c r="BD810" i="111"/>
  <c r="AV810" i="111"/>
  <c r="BS810" i="111"/>
  <c r="BK810" i="111"/>
  <c r="BC810" i="111"/>
  <c r="AU810" i="111"/>
  <c r="BR810" i="111"/>
  <c r="BJ810" i="111"/>
  <c r="BB810" i="111"/>
  <c r="AT810" i="111"/>
  <c r="BQ810" i="111"/>
  <c r="BI810" i="111"/>
  <c r="BA810" i="111"/>
  <c r="AS810" i="111"/>
  <c r="BP810" i="111"/>
  <c r="BH810" i="111"/>
  <c r="AZ810" i="111"/>
  <c r="AR810" i="111"/>
  <c r="BO810" i="111"/>
  <c r="BG810" i="111"/>
  <c r="AY810" i="111"/>
  <c r="BO177" i="111"/>
  <c r="BG177" i="111"/>
  <c r="AY177" i="111"/>
  <c r="BN177" i="111"/>
  <c r="BF177" i="111"/>
  <c r="AX177" i="111"/>
  <c r="BM177" i="111"/>
  <c r="BE177" i="111"/>
  <c r="AW177" i="111"/>
  <c r="I177" i="111"/>
  <c r="BL177" i="111"/>
  <c r="BD177" i="111"/>
  <c r="AV177" i="111"/>
  <c r="BS177" i="111"/>
  <c r="BK177" i="111"/>
  <c r="BC177" i="111"/>
  <c r="AU177" i="111"/>
  <c r="BR177" i="111"/>
  <c r="BJ177" i="111"/>
  <c r="BB177" i="111"/>
  <c r="AT177" i="111"/>
  <c r="BQ177" i="111"/>
  <c r="BI177" i="111"/>
  <c r="BA177" i="111"/>
  <c r="AS177" i="111"/>
  <c r="BP177" i="111"/>
  <c r="BH177" i="111"/>
  <c r="AZ177" i="111"/>
  <c r="AR177" i="111"/>
  <c r="B391" i="111"/>
  <c r="M178" i="111"/>
  <c r="E178" i="111"/>
  <c r="L178" i="111"/>
  <c r="D178" i="111"/>
  <c r="J178" i="111"/>
  <c r="B179" i="111"/>
  <c r="H178" i="111"/>
  <c r="F178" i="111"/>
  <c r="G178" i="111"/>
  <c r="H389" i="111"/>
  <c r="AO176" i="111"/>
  <c r="AG176" i="111"/>
  <c r="Y176" i="111"/>
  <c r="Q176" i="111"/>
  <c r="AN176" i="111"/>
  <c r="AF176" i="111"/>
  <c r="X176" i="111"/>
  <c r="P176" i="111"/>
  <c r="AM176" i="111"/>
  <c r="AE176" i="111"/>
  <c r="W176" i="111"/>
  <c r="O176" i="111"/>
  <c r="AL176" i="111"/>
  <c r="AD176" i="111"/>
  <c r="V176" i="111"/>
  <c r="AK176" i="111"/>
  <c r="AC176" i="111"/>
  <c r="U176" i="111"/>
  <c r="AJ176" i="111"/>
  <c r="AB176" i="111"/>
  <c r="T176" i="111"/>
  <c r="AI176" i="111"/>
  <c r="AA176" i="111"/>
  <c r="S176" i="111"/>
  <c r="AH176" i="111"/>
  <c r="Z176" i="111"/>
  <c r="R176" i="111"/>
  <c r="AP176" i="111"/>
  <c r="N178" i="111" l="1"/>
  <c r="AQ178" i="111" s="1"/>
  <c r="BR600" i="111"/>
  <c r="BJ600" i="111"/>
  <c r="BB600" i="111"/>
  <c r="AT600" i="111"/>
  <c r="BQ600" i="111"/>
  <c r="BI600" i="111"/>
  <c r="BA600" i="111"/>
  <c r="AS600" i="111"/>
  <c r="BP600" i="111"/>
  <c r="BH600" i="111"/>
  <c r="AZ600" i="111"/>
  <c r="AR600" i="111"/>
  <c r="BO600" i="111"/>
  <c r="BG600" i="111"/>
  <c r="AY600" i="111"/>
  <c r="BN600" i="111"/>
  <c r="BF600" i="111"/>
  <c r="AX600" i="111"/>
  <c r="BL600" i="111"/>
  <c r="BD600" i="111"/>
  <c r="AV600" i="111"/>
  <c r="BK600" i="111"/>
  <c r="BE600" i="111"/>
  <c r="BC600" i="111"/>
  <c r="AW600" i="111"/>
  <c r="AU600" i="111"/>
  <c r="BS600" i="111"/>
  <c r="I600" i="111"/>
  <c r="BM600" i="111"/>
  <c r="BO811" i="111"/>
  <c r="BG811" i="111"/>
  <c r="AY811" i="111"/>
  <c r="BN811" i="111"/>
  <c r="BF811" i="111"/>
  <c r="AX811" i="111"/>
  <c r="BM811" i="111"/>
  <c r="BE811" i="111"/>
  <c r="AW811" i="111"/>
  <c r="I811" i="111"/>
  <c r="BL811" i="111"/>
  <c r="BD811" i="111"/>
  <c r="AV811" i="111"/>
  <c r="BS811" i="111"/>
  <c r="BK811" i="111"/>
  <c r="BC811" i="111"/>
  <c r="AU811" i="111"/>
  <c r="BR811" i="111"/>
  <c r="BJ811" i="111"/>
  <c r="BB811" i="111"/>
  <c r="AT811" i="111"/>
  <c r="BQ811" i="111"/>
  <c r="BI811" i="111"/>
  <c r="BA811" i="111"/>
  <c r="AS811" i="111"/>
  <c r="BP811" i="111"/>
  <c r="BH811" i="111"/>
  <c r="AZ811" i="111"/>
  <c r="AR811" i="111"/>
  <c r="BQ178" i="111"/>
  <c r="BI178" i="111"/>
  <c r="BA178" i="111"/>
  <c r="AS178" i="111"/>
  <c r="BP178" i="111"/>
  <c r="BH178" i="111"/>
  <c r="AZ178" i="111"/>
  <c r="AR178" i="111"/>
  <c r="BO178" i="111"/>
  <c r="BG178" i="111"/>
  <c r="AY178" i="111"/>
  <c r="BN178" i="111"/>
  <c r="BF178" i="111"/>
  <c r="AX178" i="111"/>
  <c r="BM178" i="111"/>
  <c r="BE178" i="111"/>
  <c r="AW178" i="111"/>
  <c r="I178" i="111"/>
  <c r="BL178" i="111"/>
  <c r="BD178" i="111"/>
  <c r="AV178" i="111"/>
  <c r="BS178" i="111"/>
  <c r="BK178" i="111"/>
  <c r="BC178" i="111"/>
  <c r="AU178" i="111"/>
  <c r="BJ178" i="111"/>
  <c r="BB178" i="111"/>
  <c r="AT178" i="111"/>
  <c r="BR178" i="111"/>
  <c r="B392" i="111"/>
  <c r="F179" i="111"/>
  <c r="M179" i="111"/>
  <c r="E179" i="111"/>
  <c r="N179" i="111" s="1"/>
  <c r="AQ179" i="111" s="1"/>
  <c r="L179" i="111"/>
  <c r="D179" i="111"/>
  <c r="J179" i="111"/>
  <c r="B180" i="111"/>
  <c r="H179" i="111"/>
  <c r="K179" i="111" s="1"/>
  <c r="K178" i="111" s="1"/>
  <c r="BL389" i="111"/>
  <c r="BD389" i="111"/>
  <c r="AV389" i="111"/>
  <c r="BS389" i="111"/>
  <c r="BK389" i="111"/>
  <c r="BC389" i="111"/>
  <c r="AU389" i="111"/>
  <c r="BQ389" i="111"/>
  <c r="BI389" i="111"/>
  <c r="BA389" i="111"/>
  <c r="AS389" i="111"/>
  <c r="BN389" i="111"/>
  <c r="BF389" i="111"/>
  <c r="AX389" i="111"/>
  <c r="BG389" i="111"/>
  <c r="BE389" i="111"/>
  <c r="I389" i="111"/>
  <c r="BR389" i="111"/>
  <c r="BB389" i="111"/>
  <c r="BP389" i="111"/>
  <c r="AZ389" i="111"/>
  <c r="BO389" i="111"/>
  <c r="AY389" i="111"/>
  <c r="BM389" i="111"/>
  <c r="AW389" i="111"/>
  <c r="BJ389" i="111"/>
  <c r="AT389" i="111"/>
  <c r="BH389" i="111"/>
  <c r="AR389" i="111"/>
  <c r="H390" i="111"/>
  <c r="AI177" i="111"/>
  <c r="AA177" i="111"/>
  <c r="S177" i="111"/>
  <c r="AP177" i="111"/>
  <c r="AH177" i="111"/>
  <c r="Z177" i="111"/>
  <c r="R177" i="111"/>
  <c r="AO177" i="111"/>
  <c r="AG177" i="111"/>
  <c r="Y177" i="111"/>
  <c r="Q177" i="111"/>
  <c r="AN177" i="111"/>
  <c r="AF177" i="111"/>
  <c r="X177" i="111"/>
  <c r="P177" i="111"/>
  <c r="AM177" i="111"/>
  <c r="AE177" i="111"/>
  <c r="W177" i="111"/>
  <c r="O177" i="111"/>
  <c r="AL177" i="111"/>
  <c r="AD177" i="111"/>
  <c r="V177" i="111"/>
  <c r="AK177" i="111"/>
  <c r="AC177" i="111"/>
  <c r="U177" i="111"/>
  <c r="T177" i="111"/>
  <c r="AB177" i="111"/>
  <c r="AJ177" i="111"/>
  <c r="AP810" i="111"/>
  <c r="AH810" i="111"/>
  <c r="Z810" i="111"/>
  <c r="R810" i="111"/>
  <c r="AO810" i="111"/>
  <c r="AG810" i="111"/>
  <c r="Y810" i="111"/>
  <c r="Q810" i="111"/>
  <c r="AN810" i="111"/>
  <c r="AF810" i="111"/>
  <c r="X810" i="111"/>
  <c r="P810" i="111"/>
  <c r="AM810" i="111"/>
  <c r="AE810" i="111"/>
  <c r="W810" i="111"/>
  <c r="O810" i="111"/>
  <c r="AL810" i="111"/>
  <c r="AD810" i="111"/>
  <c r="V810" i="111"/>
  <c r="AK810" i="111"/>
  <c r="AC810" i="111"/>
  <c r="U810" i="111"/>
  <c r="AJ810" i="111"/>
  <c r="AB810" i="111"/>
  <c r="T810" i="111"/>
  <c r="AA810" i="111"/>
  <c r="S810" i="111"/>
  <c r="AI810" i="111"/>
  <c r="C374" i="111"/>
  <c r="K374" i="111" s="1"/>
  <c r="K373" i="111" s="1"/>
  <c r="G371" i="111"/>
  <c r="N371" i="111" s="1"/>
  <c r="AQ371" i="111" s="1"/>
  <c r="H601" i="111"/>
  <c r="AM388" i="111"/>
  <c r="AE388" i="111"/>
  <c r="W388" i="111"/>
  <c r="O388" i="111"/>
  <c r="AL388" i="111"/>
  <c r="AD388" i="111"/>
  <c r="V388" i="111"/>
  <c r="AJ388" i="111"/>
  <c r="AB388" i="111"/>
  <c r="T388" i="111"/>
  <c r="AO388" i="111"/>
  <c r="AG388" i="111"/>
  <c r="Y388" i="111"/>
  <c r="Q388" i="111"/>
  <c r="AH388" i="111"/>
  <c r="R388" i="111"/>
  <c r="AF388" i="111"/>
  <c r="P388" i="111"/>
  <c r="AC388" i="111"/>
  <c r="AA388" i="111"/>
  <c r="AP388" i="111"/>
  <c r="Z388" i="111"/>
  <c r="AN388" i="111"/>
  <c r="X388" i="111"/>
  <c r="AK388" i="111"/>
  <c r="U388" i="111"/>
  <c r="AI388" i="111"/>
  <c r="S388" i="111"/>
  <c r="C376" i="111"/>
  <c r="G373" i="111"/>
  <c r="N373" i="111" s="1"/>
  <c r="AQ373" i="111" s="1"/>
  <c r="L815" i="111"/>
  <c r="D815" i="111"/>
  <c r="J815" i="111"/>
  <c r="F815" i="111"/>
  <c r="E815" i="111"/>
  <c r="M815" i="111"/>
  <c r="H812" i="111"/>
  <c r="AK599" i="111"/>
  <c r="AC599" i="111"/>
  <c r="U599" i="111"/>
  <c r="AJ599" i="111"/>
  <c r="AB599" i="111"/>
  <c r="T599" i="111"/>
  <c r="AI599" i="111"/>
  <c r="AA599" i="111"/>
  <c r="S599" i="111"/>
  <c r="AP599" i="111"/>
  <c r="AH599" i="111"/>
  <c r="Z599" i="111"/>
  <c r="R599" i="111"/>
  <c r="AO599" i="111"/>
  <c r="AG599" i="111"/>
  <c r="Y599" i="111"/>
  <c r="Q599" i="111"/>
  <c r="AM599" i="111"/>
  <c r="AE599" i="111"/>
  <c r="W599" i="111"/>
  <c r="O599" i="111"/>
  <c r="AN599" i="111"/>
  <c r="AL599" i="111"/>
  <c r="AF599" i="111"/>
  <c r="AD599" i="111"/>
  <c r="X599" i="111"/>
  <c r="V599" i="111"/>
  <c r="P599" i="111"/>
  <c r="B604" i="111"/>
  <c r="J391" i="111"/>
  <c r="L391" i="111"/>
  <c r="D391" i="111"/>
  <c r="F391" i="111"/>
  <c r="E391" i="111"/>
  <c r="M391" i="111"/>
  <c r="C375" i="111"/>
  <c r="K375" i="111" s="1"/>
  <c r="G372" i="111"/>
  <c r="N372" i="111" s="1"/>
  <c r="AQ372" i="111" s="1"/>
  <c r="B816" i="111"/>
  <c r="F603" i="111"/>
  <c r="M603" i="111"/>
  <c r="E603" i="111"/>
  <c r="D603" i="111"/>
  <c r="L603" i="111"/>
  <c r="J603" i="111"/>
  <c r="BM812" i="111" l="1"/>
  <c r="BE812" i="111"/>
  <c r="AW812" i="111"/>
  <c r="BL812" i="111"/>
  <c r="BD812" i="111"/>
  <c r="AV812" i="111"/>
  <c r="BS812" i="111"/>
  <c r="BK812" i="111"/>
  <c r="BC812" i="111"/>
  <c r="AU812" i="111"/>
  <c r="BR812" i="111"/>
  <c r="BJ812" i="111"/>
  <c r="BB812" i="111"/>
  <c r="AT812" i="111"/>
  <c r="BQ812" i="111"/>
  <c r="BI812" i="111"/>
  <c r="BA812" i="111"/>
  <c r="BP812" i="111"/>
  <c r="BH812" i="111"/>
  <c r="AZ812" i="111"/>
  <c r="AR812" i="111"/>
  <c r="BF812" i="111"/>
  <c r="AY812" i="111"/>
  <c r="AX812" i="111"/>
  <c r="AS812" i="111"/>
  <c r="I812" i="111"/>
  <c r="BO812" i="111"/>
  <c r="BN812" i="111"/>
  <c r="BG812" i="111"/>
  <c r="BS179" i="111"/>
  <c r="BK179" i="111"/>
  <c r="BC179" i="111"/>
  <c r="AU179" i="111"/>
  <c r="BR179" i="111"/>
  <c r="BJ179" i="111"/>
  <c r="BB179" i="111"/>
  <c r="AT179" i="111"/>
  <c r="BQ179" i="111"/>
  <c r="BI179" i="111"/>
  <c r="BA179" i="111"/>
  <c r="AS179" i="111"/>
  <c r="BP179" i="111"/>
  <c r="BH179" i="111"/>
  <c r="AZ179" i="111"/>
  <c r="AR179" i="111"/>
  <c r="BO179" i="111"/>
  <c r="BG179" i="111"/>
  <c r="AY179" i="111"/>
  <c r="BN179" i="111"/>
  <c r="BF179" i="111"/>
  <c r="AX179" i="111"/>
  <c r="BM179" i="111"/>
  <c r="BE179" i="111"/>
  <c r="AW179" i="111"/>
  <c r="I179" i="111"/>
  <c r="AV179" i="111"/>
  <c r="BL179" i="111"/>
  <c r="BD179" i="111"/>
  <c r="G375" i="111"/>
  <c r="N375" i="111" s="1"/>
  <c r="AQ375" i="111" s="1"/>
  <c r="C378" i="111"/>
  <c r="K378" i="111" s="1"/>
  <c r="B605" i="111"/>
  <c r="J392" i="111"/>
  <c r="M392" i="111"/>
  <c r="E392" i="111"/>
  <c r="L392" i="111"/>
  <c r="F392" i="111"/>
  <c r="D392" i="111"/>
  <c r="B817" i="111"/>
  <c r="J604" i="111"/>
  <c r="F604" i="111"/>
  <c r="L604" i="111"/>
  <c r="D604" i="111"/>
  <c r="M604" i="111"/>
  <c r="E604" i="111"/>
  <c r="H391" i="111"/>
  <c r="AK178" i="111"/>
  <c r="AC178" i="111"/>
  <c r="U178" i="111"/>
  <c r="AJ178" i="111"/>
  <c r="AB178" i="111"/>
  <c r="T178" i="111"/>
  <c r="AI178" i="111"/>
  <c r="AA178" i="111"/>
  <c r="S178" i="111"/>
  <c r="AP178" i="111"/>
  <c r="AH178" i="111"/>
  <c r="Z178" i="111"/>
  <c r="R178" i="111"/>
  <c r="AO178" i="111"/>
  <c r="AG178" i="111"/>
  <c r="Y178" i="111"/>
  <c r="Q178" i="111"/>
  <c r="AN178" i="111"/>
  <c r="AF178" i="111"/>
  <c r="X178" i="111"/>
  <c r="P178" i="111"/>
  <c r="AM178" i="111"/>
  <c r="AE178" i="111"/>
  <c r="W178" i="111"/>
  <c r="O178" i="111"/>
  <c r="AL178" i="111"/>
  <c r="AD178" i="111"/>
  <c r="V178" i="111"/>
  <c r="H813" i="111"/>
  <c r="AL600" i="111"/>
  <c r="AD600" i="111"/>
  <c r="V600" i="111"/>
  <c r="AK600" i="111"/>
  <c r="AC600" i="111"/>
  <c r="U600" i="111"/>
  <c r="AJ600" i="111"/>
  <c r="AB600" i="111"/>
  <c r="T600" i="111"/>
  <c r="AI600" i="111"/>
  <c r="AA600" i="111"/>
  <c r="S600" i="111"/>
  <c r="AP600" i="111"/>
  <c r="AH600" i="111"/>
  <c r="Z600" i="111"/>
  <c r="R600" i="111"/>
  <c r="AN600" i="111"/>
  <c r="AF600" i="111"/>
  <c r="X600" i="111"/>
  <c r="P600" i="111"/>
  <c r="AG600" i="111"/>
  <c r="AE600" i="111"/>
  <c r="Y600" i="111"/>
  <c r="W600" i="111"/>
  <c r="Q600" i="111"/>
  <c r="O600" i="111"/>
  <c r="AO600" i="111"/>
  <c r="AM600" i="111"/>
  <c r="B393" i="111"/>
  <c r="B181" i="111"/>
  <c r="H180" i="111"/>
  <c r="K180" i="111" s="1"/>
  <c r="F180" i="111"/>
  <c r="M180" i="111"/>
  <c r="E180" i="111"/>
  <c r="N180" i="111" s="1"/>
  <c r="AQ180" i="111" s="1"/>
  <c r="L180" i="111"/>
  <c r="D180" i="111"/>
  <c r="J180" i="111"/>
  <c r="AI811" i="111"/>
  <c r="AA811" i="111"/>
  <c r="S811" i="111"/>
  <c r="AP811" i="111"/>
  <c r="AH811" i="111"/>
  <c r="Z811" i="111"/>
  <c r="R811" i="111"/>
  <c r="AO811" i="111"/>
  <c r="AG811" i="111"/>
  <c r="Y811" i="111"/>
  <c r="Q811" i="111"/>
  <c r="AN811" i="111"/>
  <c r="AF811" i="111"/>
  <c r="X811" i="111"/>
  <c r="P811" i="111"/>
  <c r="AM811" i="111"/>
  <c r="AE811" i="111"/>
  <c r="W811" i="111"/>
  <c r="O811" i="111"/>
  <c r="AL811" i="111"/>
  <c r="AD811" i="111"/>
  <c r="V811" i="111"/>
  <c r="AK811" i="111"/>
  <c r="AC811" i="111"/>
  <c r="U811" i="111"/>
  <c r="T811" i="111"/>
  <c r="AJ811" i="111"/>
  <c r="AB811" i="111"/>
  <c r="C379" i="111"/>
  <c r="G376" i="111"/>
  <c r="N376" i="111" s="1"/>
  <c r="AQ376" i="111" s="1"/>
  <c r="C377" i="111"/>
  <c r="K377" i="111" s="1"/>
  <c r="K376" i="111" s="1"/>
  <c r="G374" i="111"/>
  <c r="N374" i="111" s="1"/>
  <c r="AQ374" i="111" s="1"/>
  <c r="M816" i="111"/>
  <c r="E816" i="111"/>
  <c r="L816" i="111"/>
  <c r="D816" i="111"/>
  <c r="J816" i="111"/>
  <c r="F816" i="111"/>
  <c r="BS601" i="111"/>
  <c r="BK601" i="111"/>
  <c r="BC601" i="111"/>
  <c r="AU601" i="111"/>
  <c r="BR601" i="111"/>
  <c r="BJ601" i="111"/>
  <c r="BB601" i="111"/>
  <c r="AT601" i="111"/>
  <c r="BQ601" i="111"/>
  <c r="BI601" i="111"/>
  <c r="BA601" i="111"/>
  <c r="AS601" i="111"/>
  <c r="BP601" i="111"/>
  <c r="BH601" i="111"/>
  <c r="AZ601" i="111"/>
  <c r="AR601" i="111"/>
  <c r="BO601" i="111"/>
  <c r="BG601" i="111"/>
  <c r="AY601" i="111"/>
  <c r="BM601" i="111"/>
  <c r="BE601" i="111"/>
  <c r="AW601" i="111"/>
  <c r="I601" i="111"/>
  <c r="AX601" i="111"/>
  <c r="AV601" i="111"/>
  <c r="BN601" i="111"/>
  <c r="BL601" i="111"/>
  <c r="BF601" i="111"/>
  <c r="BD601" i="111"/>
  <c r="BM390" i="111"/>
  <c r="BE390" i="111"/>
  <c r="AW390" i="111"/>
  <c r="I390" i="111"/>
  <c r="BL390" i="111"/>
  <c r="BD390" i="111"/>
  <c r="AV390" i="111"/>
  <c r="BR390" i="111"/>
  <c r="BJ390" i="111"/>
  <c r="BB390" i="111"/>
  <c r="AT390" i="111"/>
  <c r="BO390" i="111"/>
  <c r="BG390" i="111"/>
  <c r="AY390" i="111"/>
  <c r="BK390" i="111"/>
  <c r="AU390" i="111"/>
  <c r="BI390" i="111"/>
  <c r="AS390" i="111"/>
  <c r="BH390" i="111"/>
  <c r="AR390" i="111"/>
  <c r="BF390" i="111"/>
  <c r="BS390" i="111"/>
  <c r="BC390" i="111"/>
  <c r="BQ390" i="111"/>
  <c r="BA390" i="111"/>
  <c r="BP390" i="111"/>
  <c r="AZ390" i="111"/>
  <c r="BN390" i="111"/>
  <c r="AX390" i="111"/>
  <c r="H602" i="111"/>
  <c r="AN389" i="111"/>
  <c r="AF389" i="111"/>
  <c r="X389" i="111"/>
  <c r="P389" i="111"/>
  <c r="AM389" i="111"/>
  <c r="AE389" i="111"/>
  <c r="W389" i="111"/>
  <c r="O389" i="111"/>
  <c r="AK389" i="111"/>
  <c r="AC389" i="111"/>
  <c r="U389" i="111"/>
  <c r="AP389" i="111"/>
  <c r="AH389" i="111"/>
  <c r="Z389" i="111"/>
  <c r="R389" i="111"/>
  <c r="AA389" i="111"/>
  <c r="AO389" i="111"/>
  <c r="Y389" i="111"/>
  <c r="AL389" i="111"/>
  <c r="V389" i="111"/>
  <c r="AJ389" i="111"/>
  <c r="T389" i="111"/>
  <c r="AI389" i="111"/>
  <c r="S389" i="111"/>
  <c r="AG389" i="111"/>
  <c r="Q389" i="111"/>
  <c r="AD389" i="111"/>
  <c r="AB389" i="111"/>
  <c r="B606" i="111" l="1"/>
  <c r="L393" i="111"/>
  <c r="D393" i="111"/>
  <c r="F393" i="111"/>
  <c r="E393" i="111"/>
  <c r="M393" i="111"/>
  <c r="J393" i="111"/>
  <c r="B818" i="111"/>
  <c r="J605" i="111"/>
  <c r="M605" i="111"/>
  <c r="E605" i="111"/>
  <c r="L605" i="111"/>
  <c r="F605" i="111"/>
  <c r="D605" i="111"/>
  <c r="BN391" i="111"/>
  <c r="BF391" i="111"/>
  <c r="AX391" i="111"/>
  <c r="BM391" i="111"/>
  <c r="BE391" i="111"/>
  <c r="AW391" i="111"/>
  <c r="I391" i="111"/>
  <c r="BS391" i="111"/>
  <c r="BK391" i="111"/>
  <c r="BC391" i="111"/>
  <c r="AU391" i="111"/>
  <c r="BP391" i="111"/>
  <c r="BH391" i="111"/>
  <c r="AZ391" i="111"/>
  <c r="AR391" i="111"/>
  <c r="BR391" i="111"/>
  <c r="BB391" i="111"/>
  <c r="BQ391" i="111"/>
  <c r="BA391" i="111"/>
  <c r="BO391" i="111"/>
  <c r="AY391" i="111"/>
  <c r="BL391" i="111"/>
  <c r="AV391" i="111"/>
  <c r="BJ391" i="111"/>
  <c r="AT391" i="111"/>
  <c r="BI391" i="111"/>
  <c r="AS391" i="111"/>
  <c r="BG391" i="111"/>
  <c r="BD391" i="111"/>
  <c r="C380" i="111"/>
  <c r="K380" i="111" s="1"/>
  <c r="K379" i="111" s="1"/>
  <c r="G377" i="111"/>
  <c r="N377" i="111" s="1"/>
  <c r="AQ377" i="111" s="1"/>
  <c r="B394" i="111"/>
  <c r="J181" i="111"/>
  <c r="B182" i="111"/>
  <c r="H181" i="111"/>
  <c r="F181" i="111"/>
  <c r="M181" i="111"/>
  <c r="E181" i="111"/>
  <c r="L181" i="111"/>
  <c r="D181" i="111"/>
  <c r="G181" i="111"/>
  <c r="H814" i="111"/>
  <c r="AM601" i="111"/>
  <c r="AE601" i="111"/>
  <c r="W601" i="111"/>
  <c r="O601" i="111"/>
  <c r="AL601" i="111"/>
  <c r="AD601" i="111"/>
  <c r="V601" i="111"/>
  <c r="AK601" i="111"/>
  <c r="AC601" i="111"/>
  <c r="U601" i="111"/>
  <c r="AJ601" i="111"/>
  <c r="AB601" i="111"/>
  <c r="T601" i="111"/>
  <c r="AI601" i="111"/>
  <c r="AA601" i="111"/>
  <c r="S601" i="111"/>
  <c r="AO601" i="111"/>
  <c r="AG601" i="111"/>
  <c r="Y601" i="111"/>
  <c r="Q601" i="111"/>
  <c r="X601" i="111"/>
  <c r="R601" i="111"/>
  <c r="P601" i="111"/>
  <c r="AP601" i="111"/>
  <c r="AN601" i="111"/>
  <c r="AH601" i="111"/>
  <c r="AF601" i="111"/>
  <c r="Z601" i="111"/>
  <c r="C381" i="111"/>
  <c r="K381" i="111" s="1"/>
  <c r="G378" i="111"/>
  <c r="N378" i="111" s="1"/>
  <c r="AQ378" i="111" s="1"/>
  <c r="C382" i="111"/>
  <c r="G379" i="111"/>
  <c r="N379" i="111" s="1"/>
  <c r="AQ379" i="111" s="1"/>
  <c r="H603" i="111"/>
  <c r="AO390" i="111"/>
  <c r="AG390" i="111"/>
  <c r="Y390" i="111"/>
  <c r="Q390" i="111"/>
  <c r="AN390" i="111"/>
  <c r="AF390" i="111"/>
  <c r="X390" i="111"/>
  <c r="P390" i="111"/>
  <c r="AL390" i="111"/>
  <c r="AD390" i="111"/>
  <c r="V390" i="111"/>
  <c r="AI390" i="111"/>
  <c r="AA390" i="111"/>
  <c r="S390" i="111"/>
  <c r="AH390" i="111"/>
  <c r="R390" i="111"/>
  <c r="AE390" i="111"/>
  <c r="O390" i="111"/>
  <c r="AC390" i="111"/>
  <c r="AB390" i="111"/>
  <c r="AP390" i="111"/>
  <c r="Z390" i="111"/>
  <c r="AM390" i="111"/>
  <c r="W390" i="111"/>
  <c r="AK390" i="111"/>
  <c r="U390" i="111"/>
  <c r="AJ390" i="111"/>
  <c r="T390" i="111"/>
  <c r="BL602" i="111"/>
  <c r="BD602" i="111"/>
  <c r="AV602" i="111"/>
  <c r="BS602" i="111"/>
  <c r="BK602" i="111"/>
  <c r="BC602" i="111"/>
  <c r="AU602" i="111"/>
  <c r="BR602" i="111"/>
  <c r="BJ602" i="111"/>
  <c r="BB602" i="111"/>
  <c r="AT602" i="111"/>
  <c r="BQ602" i="111"/>
  <c r="BI602" i="111"/>
  <c r="BA602" i="111"/>
  <c r="AS602" i="111"/>
  <c r="BP602" i="111"/>
  <c r="BH602" i="111"/>
  <c r="AZ602" i="111"/>
  <c r="AR602" i="111"/>
  <c r="BN602" i="111"/>
  <c r="BF602" i="111"/>
  <c r="AX602" i="111"/>
  <c r="I602" i="111"/>
  <c r="BO602" i="111"/>
  <c r="BM602" i="111"/>
  <c r="BG602" i="111"/>
  <c r="BE602" i="111"/>
  <c r="AY602" i="111"/>
  <c r="AW602" i="111"/>
  <c r="BN813" i="111"/>
  <c r="BF813" i="111"/>
  <c r="AX813" i="111"/>
  <c r="BM813" i="111"/>
  <c r="BE813" i="111"/>
  <c r="AW813" i="111"/>
  <c r="I813" i="111"/>
  <c r="BL813" i="111"/>
  <c r="BD813" i="111"/>
  <c r="AV813" i="111"/>
  <c r="BS813" i="111"/>
  <c r="BK813" i="111"/>
  <c r="BC813" i="111"/>
  <c r="AU813" i="111"/>
  <c r="BR813" i="111"/>
  <c r="BJ813" i="111"/>
  <c r="BB813" i="111"/>
  <c r="AT813" i="111"/>
  <c r="BQ813" i="111"/>
  <c r="BI813" i="111"/>
  <c r="BA813" i="111"/>
  <c r="AS813" i="111"/>
  <c r="BP813" i="111"/>
  <c r="BH813" i="111"/>
  <c r="AZ813" i="111"/>
  <c r="AR813" i="111"/>
  <c r="BO813" i="111"/>
  <c r="BG813" i="111"/>
  <c r="AY813" i="111"/>
  <c r="AO812" i="111"/>
  <c r="AG812" i="111"/>
  <c r="AN812" i="111"/>
  <c r="AF812" i="111"/>
  <c r="X812" i="111"/>
  <c r="AM812" i="111"/>
  <c r="AL812" i="111"/>
  <c r="AD812" i="111"/>
  <c r="V812" i="111"/>
  <c r="AJ812" i="111"/>
  <c r="AB812" i="111"/>
  <c r="AH812" i="111"/>
  <c r="T812" i="111"/>
  <c r="AE812" i="111"/>
  <c r="S812" i="111"/>
  <c r="AC812" i="111"/>
  <c r="R812" i="111"/>
  <c r="AA812" i="111"/>
  <c r="Q812" i="111"/>
  <c r="Z812" i="111"/>
  <c r="P812" i="111"/>
  <c r="AP812" i="111"/>
  <c r="Y812" i="111"/>
  <c r="O812" i="111"/>
  <c r="AK812" i="111"/>
  <c r="W812" i="111"/>
  <c r="AI812" i="111"/>
  <c r="U812" i="111"/>
  <c r="H392" i="111"/>
  <c r="AM179" i="111"/>
  <c r="AE179" i="111"/>
  <c r="W179" i="111"/>
  <c r="O179" i="111"/>
  <c r="AL179" i="111"/>
  <c r="AD179" i="111"/>
  <c r="V179" i="111"/>
  <c r="AK179" i="111"/>
  <c r="AC179" i="111"/>
  <c r="U179" i="111"/>
  <c r="AJ179" i="111"/>
  <c r="AB179" i="111"/>
  <c r="T179" i="111"/>
  <c r="AI179" i="111"/>
  <c r="AA179" i="111"/>
  <c r="S179" i="111"/>
  <c r="AP179" i="111"/>
  <c r="AH179" i="111"/>
  <c r="Z179" i="111"/>
  <c r="R179" i="111"/>
  <c r="AO179" i="111"/>
  <c r="AG179" i="111"/>
  <c r="Y179" i="111"/>
  <c r="Q179" i="111"/>
  <c r="AN179" i="111"/>
  <c r="AF179" i="111"/>
  <c r="X179" i="111"/>
  <c r="P179" i="111"/>
  <c r="F817" i="111"/>
  <c r="M817" i="111"/>
  <c r="E817" i="111"/>
  <c r="L817" i="111"/>
  <c r="D817" i="111"/>
  <c r="J817" i="111"/>
  <c r="BM180" i="111"/>
  <c r="BE180" i="111"/>
  <c r="AW180" i="111"/>
  <c r="I180" i="111"/>
  <c r="BL180" i="111"/>
  <c r="BD180" i="111"/>
  <c r="AV180" i="111"/>
  <c r="BS180" i="111"/>
  <c r="BK180" i="111"/>
  <c r="BC180" i="111"/>
  <c r="AU180" i="111"/>
  <c r="BR180" i="111"/>
  <c r="BJ180" i="111"/>
  <c r="BB180" i="111"/>
  <c r="AT180" i="111"/>
  <c r="BQ180" i="111"/>
  <c r="BI180" i="111"/>
  <c r="BA180" i="111"/>
  <c r="AS180" i="111"/>
  <c r="BP180" i="111"/>
  <c r="BH180" i="111"/>
  <c r="AZ180" i="111"/>
  <c r="AR180" i="111"/>
  <c r="BO180" i="111"/>
  <c r="BG180" i="111"/>
  <c r="AY180" i="111"/>
  <c r="BN180" i="111"/>
  <c r="BF180" i="111"/>
  <c r="AX180" i="111"/>
  <c r="N181" i="111" l="1"/>
  <c r="AQ181" i="111" s="1"/>
  <c r="F818" i="111"/>
  <c r="M818" i="111"/>
  <c r="E818" i="111"/>
  <c r="L818" i="111"/>
  <c r="D818" i="111"/>
  <c r="J818" i="111"/>
  <c r="C384" i="111"/>
  <c r="K384" i="111" s="1"/>
  <c r="G381" i="111"/>
  <c r="N381" i="111" s="1"/>
  <c r="AQ381" i="111" s="1"/>
  <c r="B607" i="111"/>
  <c r="M394" i="111"/>
  <c r="E394" i="111"/>
  <c r="L394" i="111"/>
  <c r="D394" i="111"/>
  <c r="J394" i="111"/>
  <c r="F394" i="111"/>
  <c r="BO392" i="111"/>
  <c r="BG392" i="111"/>
  <c r="AY392" i="111"/>
  <c r="BN392" i="111"/>
  <c r="BF392" i="111"/>
  <c r="AX392" i="111"/>
  <c r="BL392" i="111"/>
  <c r="BD392" i="111"/>
  <c r="AV392" i="111"/>
  <c r="BQ392" i="111"/>
  <c r="BI392" i="111"/>
  <c r="BA392" i="111"/>
  <c r="AS392" i="111"/>
  <c r="BJ392" i="111"/>
  <c r="AT392" i="111"/>
  <c r="BH392" i="111"/>
  <c r="AR392" i="111"/>
  <c r="BE392" i="111"/>
  <c r="BS392" i="111"/>
  <c r="BC392" i="111"/>
  <c r="I392" i="111"/>
  <c r="BR392" i="111"/>
  <c r="BB392" i="111"/>
  <c r="BP392" i="111"/>
  <c r="AZ392" i="111"/>
  <c r="BM392" i="111"/>
  <c r="AW392" i="111"/>
  <c r="BK392" i="111"/>
  <c r="AU392" i="111"/>
  <c r="H815" i="111"/>
  <c r="AN602" i="111"/>
  <c r="AF602" i="111"/>
  <c r="X602" i="111"/>
  <c r="P602" i="111"/>
  <c r="AM602" i="111"/>
  <c r="AE602" i="111"/>
  <c r="W602" i="111"/>
  <c r="O602" i="111"/>
  <c r="AL602" i="111"/>
  <c r="AD602" i="111"/>
  <c r="V602" i="111"/>
  <c r="AK602" i="111"/>
  <c r="AC602" i="111"/>
  <c r="U602" i="111"/>
  <c r="AJ602" i="111"/>
  <c r="AB602" i="111"/>
  <c r="T602" i="111"/>
  <c r="AP602" i="111"/>
  <c r="AH602" i="111"/>
  <c r="Z602" i="111"/>
  <c r="R602" i="111"/>
  <c r="AO602" i="111"/>
  <c r="AI602" i="111"/>
  <c r="AG602" i="111"/>
  <c r="AA602" i="111"/>
  <c r="Y602" i="111"/>
  <c r="S602" i="111"/>
  <c r="Q602" i="111"/>
  <c r="AP813" i="111"/>
  <c r="AH813" i="111"/>
  <c r="Z813" i="111"/>
  <c r="R813" i="111"/>
  <c r="AO813" i="111"/>
  <c r="AG813" i="111"/>
  <c r="Y813" i="111"/>
  <c r="Q813" i="111"/>
  <c r="AN813" i="111"/>
  <c r="AF813" i="111"/>
  <c r="X813" i="111"/>
  <c r="P813" i="111"/>
  <c r="AM813" i="111"/>
  <c r="AE813" i="111"/>
  <c r="W813" i="111"/>
  <c r="O813" i="111"/>
  <c r="AL813" i="111"/>
  <c r="AD813" i="111"/>
  <c r="V813" i="111"/>
  <c r="AK813" i="111"/>
  <c r="AC813" i="111"/>
  <c r="U813" i="111"/>
  <c r="AJ813" i="111"/>
  <c r="AB813" i="111"/>
  <c r="T813" i="111"/>
  <c r="AA813" i="111"/>
  <c r="S813" i="111"/>
  <c r="AI813" i="111"/>
  <c r="BM603" i="111"/>
  <c r="BE603" i="111"/>
  <c r="AW603" i="111"/>
  <c r="I603" i="111"/>
  <c r="BL603" i="111"/>
  <c r="BD603" i="111"/>
  <c r="AV603" i="111"/>
  <c r="BS603" i="111"/>
  <c r="BK603" i="111"/>
  <c r="BC603" i="111"/>
  <c r="AU603" i="111"/>
  <c r="BR603" i="111"/>
  <c r="BJ603" i="111"/>
  <c r="BB603" i="111"/>
  <c r="AT603" i="111"/>
  <c r="BQ603" i="111"/>
  <c r="BI603" i="111"/>
  <c r="BA603" i="111"/>
  <c r="AS603" i="111"/>
  <c r="BO603" i="111"/>
  <c r="BG603" i="111"/>
  <c r="AY603" i="111"/>
  <c r="BN603" i="111"/>
  <c r="BH603" i="111"/>
  <c r="BF603" i="111"/>
  <c r="AZ603" i="111"/>
  <c r="AX603" i="111"/>
  <c r="AR603" i="111"/>
  <c r="BP603" i="111"/>
  <c r="H604" i="111"/>
  <c r="AP391" i="111"/>
  <c r="AH391" i="111"/>
  <c r="Z391" i="111"/>
  <c r="R391" i="111"/>
  <c r="AO391" i="111"/>
  <c r="AG391" i="111"/>
  <c r="Y391" i="111"/>
  <c r="Q391" i="111"/>
  <c r="AM391" i="111"/>
  <c r="AE391" i="111"/>
  <c r="W391" i="111"/>
  <c r="O391" i="111"/>
  <c r="AJ391" i="111"/>
  <c r="AB391" i="111"/>
  <c r="T391" i="111"/>
  <c r="AL391" i="111"/>
  <c r="V391" i="111"/>
  <c r="AK391" i="111"/>
  <c r="U391" i="111"/>
  <c r="AI391" i="111"/>
  <c r="S391" i="111"/>
  <c r="AF391" i="111"/>
  <c r="P391" i="111"/>
  <c r="AD391" i="111"/>
  <c r="AC391" i="111"/>
  <c r="AA391" i="111"/>
  <c r="AN391" i="111"/>
  <c r="X391" i="111"/>
  <c r="C383" i="111"/>
  <c r="K383" i="111" s="1"/>
  <c r="K382" i="111" s="1"/>
  <c r="G380" i="111"/>
  <c r="N380" i="111" s="1"/>
  <c r="AQ380" i="111" s="1"/>
  <c r="C385" i="111"/>
  <c r="G382" i="111"/>
  <c r="N382" i="111" s="1"/>
  <c r="AQ382" i="111" s="1"/>
  <c r="BO814" i="111"/>
  <c r="BG814" i="111"/>
  <c r="AY814" i="111"/>
  <c r="BN814" i="111"/>
  <c r="BF814" i="111"/>
  <c r="AX814" i="111"/>
  <c r="BM814" i="111"/>
  <c r="BE814" i="111"/>
  <c r="AW814" i="111"/>
  <c r="I814" i="111"/>
  <c r="BL814" i="111"/>
  <c r="BD814" i="111"/>
  <c r="AV814" i="111"/>
  <c r="BS814" i="111"/>
  <c r="BK814" i="111"/>
  <c r="BC814" i="111"/>
  <c r="AU814" i="111"/>
  <c r="BR814" i="111"/>
  <c r="BJ814" i="111"/>
  <c r="BB814" i="111"/>
  <c r="AT814" i="111"/>
  <c r="BQ814" i="111"/>
  <c r="BI814" i="111"/>
  <c r="BA814" i="111"/>
  <c r="AS814" i="111"/>
  <c r="BP814" i="111"/>
  <c r="BH814" i="111"/>
  <c r="AZ814" i="111"/>
  <c r="AR814" i="111"/>
  <c r="BO181" i="111"/>
  <c r="BG181" i="111"/>
  <c r="AY181" i="111"/>
  <c r="BN181" i="111"/>
  <c r="BF181" i="111"/>
  <c r="AX181" i="111"/>
  <c r="BM181" i="111"/>
  <c r="BE181" i="111"/>
  <c r="AW181" i="111"/>
  <c r="I181" i="111"/>
  <c r="BL181" i="111"/>
  <c r="BD181" i="111"/>
  <c r="AV181" i="111"/>
  <c r="BS181" i="111"/>
  <c r="BK181" i="111"/>
  <c r="BC181" i="111"/>
  <c r="AU181" i="111"/>
  <c r="BR181" i="111"/>
  <c r="BJ181" i="111"/>
  <c r="BB181" i="111"/>
  <c r="AT181" i="111"/>
  <c r="BQ181" i="111"/>
  <c r="BI181" i="111"/>
  <c r="BA181" i="111"/>
  <c r="AS181" i="111"/>
  <c r="BP181" i="111"/>
  <c r="BH181" i="111"/>
  <c r="AZ181" i="111"/>
  <c r="AR181" i="111"/>
  <c r="H393" i="111"/>
  <c r="AO180" i="111"/>
  <c r="AG180" i="111"/>
  <c r="Y180" i="111"/>
  <c r="Q180" i="111"/>
  <c r="AN180" i="111"/>
  <c r="AF180" i="111"/>
  <c r="X180" i="111"/>
  <c r="P180" i="111"/>
  <c r="AM180" i="111"/>
  <c r="AE180" i="111"/>
  <c r="W180" i="111"/>
  <c r="O180" i="111"/>
  <c r="AL180" i="111"/>
  <c r="AD180" i="111"/>
  <c r="V180" i="111"/>
  <c r="AK180" i="111"/>
  <c r="AC180" i="111"/>
  <c r="U180" i="111"/>
  <c r="AJ180" i="111"/>
  <c r="AB180" i="111"/>
  <c r="T180" i="111"/>
  <c r="AI180" i="111"/>
  <c r="AA180" i="111"/>
  <c r="S180" i="111"/>
  <c r="AP180" i="111"/>
  <c r="AH180" i="111"/>
  <c r="Z180" i="111"/>
  <c r="R180" i="111"/>
  <c r="B395" i="111"/>
  <c r="M182" i="111"/>
  <c r="E182" i="111"/>
  <c r="N182" i="111" s="1"/>
  <c r="AQ182" i="111" s="1"/>
  <c r="L182" i="111"/>
  <c r="D182" i="111"/>
  <c r="J182" i="111"/>
  <c r="B183" i="111"/>
  <c r="H182" i="111"/>
  <c r="K182" i="111" s="1"/>
  <c r="K181" i="111" s="1"/>
  <c r="F182" i="111"/>
  <c r="B819" i="111"/>
  <c r="L606" i="111"/>
  <c r="D606" i="111"/>
  <c r="J606" i="111"/>
  <c r="F606" i="111"/>
  <c r="E606" i="111"/>
  <c r="M606" i="111"/>
  <c r="BP815" i="111" l="1"/>
  <c r="BH815" i="111"/>
  <c r="AZ815" i="111"/>
  <c r="AR815" i="111"/>
  <c r="BO815" i="111"/>
  <c r="BG815" i="111"/>
  <c r="AY815" i="111"/>
  <c r="BN815" i="111"/>
  <c r="BF815" i="111"/>
  <c r="AX815" i="111"/>
  <c r="BM815" i="111"/>
  <c r="BE815" i="111"/>
  <c r="AW815" i="111"/>
  <c r="I815" i="111"/>
  <c r="BL815" i="111"/>
  <c r="BD815" i="111"/>
  <c r="AV815" i="111"/>
  <c r="BS815" i="111"/>
  <c r="BK815" i="111"/>
  <c r="BC815" i="111"/>
  <c r="AU815" i="111"/>
  <c r="BR815" i="111"/>
  <c r="BJ815" i="111"/>
  <c r="BB815" i="111"/>
  <c r="AT815" i="111"/>
  <c r="BI815" i="111"/>
  <c r="BA815" i="111"/>
  <c r="AS815" i="111"/>
  <c r="BQ815" i="111"/>
  <c r="F819" i="111"/>
  <c r="M819" i="111"/>
  <c r="E819" i="111"/>
  <c r="L819" i="111"/>
  <c r="D819" i="111"/>
  <c r="J819" i="111"/>
  <c r="B608" i="111"/>
  <c r="F395" i="111"/>
  <c r="M395" i="111"/>
  <c r="E395" i="111"/>
  <c r="L395" i="111"/>
  <c r="D395" i="111"/>
  <c r="J395" i="111"/>
  <c r="H394" i="111"/>
  <c r="AI181" i="111"/>
  <c r="AA181" i="111"/>
  <c r="S181" i="111"/>
  <c r="AP181" i="111"/>
  <c r="AH181" i="111"/>
  <c r="Z181" i="111"/>
  <c r="R181" i="111"/>
  <c r="AO181" i="111"/>
  <c r="AG181" i="111"/>
  <c r="Y181" i="111"/>
  <c r="Q181" i="111"/>
  <c r="AN181" i="111"/>
  <c r="AF181" i="111"/>
  <c r="X181" i="111"/>
  <c r="P181" i="111"/>
  <c r="AM181" i="111"/>
  <c r="AE181" i="111"/>
  <c r="W181" i="111"/>
  <c r="O181" i="111"/>
  <c r="AL181" i="111"/>
  <c r="AD181" i="111"/>
  <c r="V181" i="111"/>
  <c r="AK181" i="111"/>
  <c r="AC181" i="111"/>
  <c r="U181" i="111"/>
  <c r="AB181" i="111"/>
  <c r="T181" i="111"/>
  <c r="AJ181" i="111"/>
  <c r="G385" i="111"/>
  <c r="N385" i="111" s="1"/>
  <c r="AQ385" i="111" s="1"/>
  <c r="C388" i="111"/>
  <c r="H605" i="111"/>
  <c r="AI392" i="111"/>
  <c r="AA392" i="111"/>
  <c r="S392" i="111"/>
  <c r="AP392" i="111"/>
  <c r="AH392" i="111"/>
  <c r="Z392" i="111"/>
  <c r="R392" i="111"/>
  <c r="AN392" i="111"/>
  <c r="AF392" i="111"/>
  <c r="X392" i="111"/>
  <c r="P392" i="111"/>
  <c r="AK392" i="111"/>
  <c r="AC392" i="111"/>
  <c r="U392" i="111"/>
  <c r="AE392" i="111"/>
  <c r="O392" i="111"/>
  <c r="AD392" i="111"/>
  <c r="AB392" i="111"/>
  <c r="AO392" i="111"/>
  <c r="Y392" i="111"/>
  <c r="AM392" i="111"/>
  <c r="W392" i="111"/>
  <c r="AL392" i="111"/>
  <c r="V392" i="111"/>
  <c r="AJ392" i="111"/>
  <c r="T392" i="111"/>
  <c r="AG392" i="111"/>
  <c r="Q392" i="111"/>
  <c r="C387" i="111"/>
  <c r="K387" i="111" s="1"/>
  <c r="G384" i="111"/>
  <c r="N384" i="111" s="1"/>
  <c r="AQ384" i="111" s="1"/>
  <c r="B396" i="111"/>
  <c r="F183" i="111"/>
  <c r="M183" i="111"/>
  <c r="E183" i="111"/>
  <c r="N183" i="111" s="1"/>
  <c r="AQ183" i="111" s="1"/>
  <c r="L183" i="111"/>
  <c r="D183" i="111"/>
  <c r="J183" i="111"/>
  <c r="H183" i="111"/>
  <c r="K183" i="111" s="1"/>
  <c r="B184" i="111"/>
  <c r="BN604" i="111"/>
  <c r="BF604" i="111"/>
  <c r="AX604" i="111"/>
  <c r="BM604" i="111"/>
  <c r="BE604" i="111"/>
  <c r="AW604" i="111"/>
  <c r="I604" i="111"/>
  <c r="BL604" i="111"/>
  <c r="BD604" i="111"/>
  <c r="AV604" i="111"/>
  <c r="BS604" i="111"/>
  <c r="BK604" i="111"/>
  <c r="BC604" i="111"/>
  <c r="AU604" i="111"/>
  <c r="BR604" i="111"/>
  <c r="BJ604" i="111"/>
  <c r="BB604" i="111"/>
  <c r="AT604" i="111"/>
  <c r="BP604" i="111"/>
  <c r="BH604" i="111"/>
  <c r="AZ604" i="111"/>
  <c r="AR604" i="111"/>
  <c r="BG604" i="111"/>
  <c r="BA604" i="111"/>
  <c r="AY604" i="111"/>
  <c r="AS604" i="111"/>
  <c r="BQ604" i="111"/>
  <c r="BO604" i="111"/>
  <c r="BI604" i="111"/>
  <c r="AI814" i="111"/>
  <c r="AA814" i="111"/>
  <c r="S814" i="111"/>
  <c r="AP814" i="111"/>
  <c r="AH814" i="111"/>
  <c r="Z814" i="111"/>
  <c r="R814" i="111"/>
  <c r="AO814" i="111"/>
  <c r="AG814" i="111"/>
  <c r="Y814" i="111"/>
  <c r="Q814" i="111"/>
  <c r="AN814" i="111"/>
  <c r="AF814" i="111"/>
  <c r="X814" i="111"/>
  <c r="P814" i="111"/>
  <c r="AM814" i="111"/>
  <c r="AE814" i="111"/>
  <c r="W814" i="111"/>
  <c r="O814" i="111"/>
  <c r="AL814" i="111"/>
  <c r="AD814" i="111"/>
  <c r="V814" i="111"/>
  <c r="AK814" i="111"/>
  <c r="AC814" i="111"/>
  <c r="U814" i="111"/>
  <c r="T814" i="111"/>
  <c r="AJ814" i="111"/>
  <c r="AB814" i="111"/>
  <c r="G383" i="111"/>
  <c r="N383" i="111" s="1"/>
  <c r="AQ383" i="111" s="1"/>
  <c r="C386" i="111"/>
  <c r="K386" i="111" s="1"/>
  <c r="K385" i="111" s="1"/>
  <c r="H816" i="111"/>
  <c r="AO603" i="111"/>
  <c r="AG603" i="111"/>
  <c r="Y603" i="111"/>
  <c r="Q603" i="111"/>
  <c r="AN603" i="111"/>
  <c r="AF603" i="111"/>
  <c r="X603" i="111"/>
  <c r="P603" i="111"/>
  <c r="AM603" i="111"/>
  <c r="AE603" i="111"/>
  <c r="W603" i="111"/>
  <c r="O603" i="111"/>
  <c r="AL603" i="111"/>
  <c r="AD603" i="111"/>
  <c r="V603" i="111"/>
  <c r="AK603" i="111"/>
  <c r="AC603" i="111"/>
  <c r="U603" i="111"/>
  <c r="AI603" i="111"/>
  <c r="AA603" i="111"/>
  <c r="S603" i="111"/>
  <c r="AJ603" i="111"/>
  <c r="AH603" i="111"/>
  <c r="AB603" i="111"/>
  <c r="Z603" i="111"/>
  <c r="T603" i="111"/>
  <c r="R603" i="111"/>
  <c r="AP603" i="111"/>
  <c r="B820" i="111"/>
  <c r="M607" i="111"/>
  <c r="E607" i="111"/>
  <c r="L607" i="111"/>
  <c r="D607" i="111"/>
  <c r="J607" i="111"/>
  <c r="F607" i="111"/>
  <c r="BQ182" i="111"/>
  <c r="BI182" i="111"/>
  <c r="BA182" i="111"/>
  <c r="AS182" i="111"/>
  <c r="BP182" i="111"/>
  <c r="BH182" i="111"/>
  <c r="AZ182" i="111"/>
  <c r="AR182" i="111"/>
  <c r="BO182" i="111"/>
  <c r="BG182" i="111"/>
  <c r="AY182" i="111"/>
  <c r="BN182" i="111"/>
  <c r="BF182" i="111"/>
  <c r="AX182" i="111"/>
  <c r="BM182" i="111"/>
  <c r="BE182" i="111"/>
  <c r="AW182" i="111"/>
  <c r="I182" i="111"/>
  <c r="BL182" i="111"/>
  <c r="BD182" i="111"/>
  <c r="AV182" i="111"/>
  <c r="BS182" i="111"/>
  <c r="BK182" i="111"/>
  <c r="BC182" i="111"/>
  <c r="AU182" i="111"/>
  <c r="BR182" i="111"/>
  <c r="BJ182" i="111"/>
  <c r="BB182" i="111"/>
  <c r="AT182" i="111"/>
  <c r="BP393" i="111"/>
  <c r="BH393" i="111"/>
  <c r="AZ393" i="111"/>
  <c r="AR393" i="111"/>
  <c r="BO393" i="111"/>
  <c r="BG393" i="111"/>
  <c r="AY393" i="111"/>
  <c r="BM393" i="111"/>
  <c r="BE393" i="111"/>
  <c r="AW393" i="111"/>
  <c r="I393" i="111"/>
  <c r="BR393" i="111"/>
  <c r="BJ393" i="111"/>
  <c r="BB393" i="111"/>
  <c r="AT393" i="111"/>
  <c r="BN393" i="111"/>
  <c r="AX393" i="111"/>
  <c r="BL393" i="111"/>
  <c r="AV393" i="111"/>
  <c r="BK393" i="111"/>
  <c r="AU393" i="111"/>
  <c r="BI393" i="111"/>
  <c r="AS393" i="111"/>
  <c r="BF393" i="111"/>
  <c r="BD393" i="111"/>
  <c r="BS393" i="111"/>
  <c r="BC393" i="111"/>
  <c r="BQ393" i="111"/>
  <c r="BA393" i="111"/>
  <c r="G386" i="111" l="1"/>
  <c r="N386" i="111" s="1"/>
  <c r="AQ386" i="111" s="1"/>
  <c r="C389" i="111"/>
  <c r="K389" i="111" s="1"/>
  <c r="K388" i="111" s="1"/>
  <c r="B821" i="111"/>
  <c r="F608" i="111"/>
  <c r="M608" i="111"/>
  <c r="E608" i="111"/>
  <c r="L608" i="111"/>
  <c r="D608" i="111"/>
  <c r="J608" i="111"/>
  <c r="C390" i="111"/>
  <c r="K390" i="111" s="1"/>
  <c r="G387" i="111"/>
  <c r="N387" i="111" s="1"/>
  <c r="AQ387" i="111" s="1"/>
  <c r="H606" i="111"/>
  <c r="AJ393" i="111"/>
  <c r="AB393" i="111"/>
  <c r="T393" i="111"/>
  <c r="AI393" i="111"/>
  <c r="AA393" i="111"/>
  <c r="S393" i="111"/>
  <c r="AO393" i="111"/>
  <c r="AG393" i="111"/>
  <c r="Y393" i="111"/>
  <c r="Q393" i="111"/>
  <c r="AL393" i="111"/>
  <c r="AD393" i="111"/>
  <c r="V393" i="111"/>
  <c r="AK393" i="111"/>
  <c r="U393" i="111"/>
  <c r="AH393" i="111"/>
  <c r="R393" i="111"/>
  <c r="AF393" i="111"/>
  <c r="P393" i="111"/>
  <c r="AE393" i="111"/>
  <c r="O393" i="111"/>
  <c r="AC393" i="111"/>
  <c r="AP393" i="111"/>
  <c r="Z393" i="111"/>
  <c r="AN393" i="111"/>
  <c r="X393" i="111"/>
  <c r="AM393" i="111"/>
  <c r="W393" i="111"/>
  <c r="B397" i="111"/>
  <c r="B185" i="111"/>
  <c r="H184" i="111"/>
  <c r="F184" i="111"/>
  <c r="M184" i="111"/>
  <c r="E184" i="111"/>
  <c r="L184" i="111"/>
  <c r="D184" i="111"/>
  <c r="J184" i="111"/>
  <c r="G184" i="111"/>
  <c r="B609" i="111"/>
  <c r="F396" i="111"/>
  <c r="M396" i="111"/>
  <c r="E396" i="111"/>
  <c r="L396" i="111"/>
  <c r="D396" i="111"/>
  <c r="J396" i="111"/>
  <c r="BO605" i="111"/>
  <c r="BG605" i="111"/>
  <c r="AY605" i="111"/>
  <c r="BN605" i="111"/>
  <c r="BF605" i="111"/>
  <c r="AX605" i="111"/>
  <c r="BM605" i="111"/>
  <c r="BE605" i="111"/>
  <c r="AW605" i="111"/>
  <c r="I605" i="111"/>
  <c r="BL605" i="111"/>
  <c r="BD605" i="111"/>
  <c r="AV605" i="111"/>
  <c r="BS605" i="111"/>
  <c r="BK605" i="111"/>
  <c r="BC605" i="111"/>
  <c r="AU605" i="111"/>
  <c r="BQ605" i="111"/>
  <c r="BI605" i="111"/>
  <c r="BA605" i="111"/>
  <c r="AS605" i="111"/>
  <c r="AT605" i="111"/>
  <c r="AR605" i="111"/>
  <c r="BR605" i="111"/>
  <c r="BP605" i="111"/>
  <c r="BJ605" i="111"/>
  <c r="BH605" i="111"/>
  <c r="BB605" i="111"/>
  <c r="AZ605" i="111"/>
  <c r="BQ394" i="111"/>
  <c r="BI394" i="111"/>
  <c r="BA394" i="111"/>
  <c r="AS394" i="111"/>
  <c r="BP394" i="111"/>
  <c r="BH394" i="111"/>
  <c r="AZ394" i="111"/>
  <c r="AR394" i="111"/>
  <c r="BO394" i="111"/>
  <c r="BG394" i="111"/>
  <c r="AY394" i="111"/>
  <c r="BN394" i="111"/>
  <c r="BF394" i="111"/>
  <c r="AX394" i="111"/>
  <c r="BS394" i="111"/>
  <c r="BK394" i="111"/>
  <c r="BC394" i="111"/>
  <c r="AU394" i="111"/>
  <c r="BL394" i="111"/>
  <c r="BJ394" i="111"/>
  <c r="I394" i="111"/>
  <c r="BE394" i="111"/>
  <c r="BD394" i="111"/>
  <c r="BB394" i="111"/>
  <c r="AW394" i="111"/>
  <c r="BR394" i="111"/>
  <c r="AV394" i="111"/>
  <c r="BM394" i="111"/>
  <c r="AT394" i="111"/>
  <c r="H395" i="111"/>
  <c r="AK182" i="111"/>
  <c r="AC182" i="111"/>
  <c r="U182" i="111"/>
  <c r="AJ182" i="111"/>
  <c r="AB182" i="111"/>
  <c r="T182" i="111"/>
  <c r="AI182" i="111"/>
  <c r="AA182" i="111"/>
  <c r="S182" i="111"/>
  <c r="AP182" i="111"/>
  <c r="AH182" i="111"/>
  <c r="Z182" i="111"/>
  <c r="R182" i="111"/>
  <c r="AO182" i="111"/>
  <c r="AG182" i="111"/>
  <c r="Y182" i="111"/>
  <c r="Q182" i="111"/>
  <c r="AN182" i="111"/>
  <c r="AF182" i="111"/>
  <c r="X182" i="111"/>
  <c r="P182" i="111"/>
  <c r="AM182" i="111"/>
  <c r="AE182" i="111"/>
  <c r="W182" i="111"/>
  <c r="O182" i="111"/>
  <c r="AL182" i="111"/>
  <c r="AD182" i="111"/>
  <c r="V182" i="111"/>
  <c r="H817" i="111"/>
  <c r="AP604" i="111"/>
  <c r="AH604" i="111"/>
  <c r="Z604" i="111"/>
  <c r="R604" i="111"/>
  <c r="AO604" i="111"/>
  <c r="AG604" i="111"/>
  <c r="Y604" i="111"/>
  <c r="Q604" i="111"/>
  <c r="AN604" i="111"/>
  <c r="AF604" i="111"/>
  <c r="X604" i="111"/>
  <c r="P604" i="111"/>
  <c r="AM604" i="111"/>
  <c r="AE604" i="111"/>
  <c r="W604" i="111"/>
  <c r="O604" i="111"/>
  <c r="AL604" i="111"/>
  <c r="AD604" i="111"/>
  <c r="V604" i="111"/>
  <c r="AJ604" i="111"/>
  <c r="AB604" i="111"/>
  <c r="T604" i="111"/>
  <c r="AA604" i="111"/>
  <c r="U604" i="111"/>
  <c r="S604" i="111"/>
  <c r="AK604" i="111"/>
  <c r="AI604" i="111"/>
  <c r="AC604" i="111"/>
  <c r="BS183" i="111"/>
  <c r="BK183" i="111"/>
  <c r="BC183" i="111"/>
  <c r="AU183" i="111"/>
  <c r="BR183" i="111"/>
  <c r="BJ183" i="111"/>
  <c r="BB183" i="111"/>
  <c r="AT183" i="111"/>
  <c r="BQ183" i="111"/>
  <c r="BI183" i="111"/>
  <c r="BA183" i="111"/>
  <c r="AS183" i="111"/>
  <c r="BP183" i="111"/>
  <c r="BH183" i="111"/>
  <c r="AZ183" i="111"/>
  <c r="AR183" i="111"/>
  <c r="BO183" i="111"/>
  <c r="BG183" i="111"/>
  <c r="AY183" i="111"/>
  <c r="BN183" i="111"/>
  <c r="BF183" i="111"/>
  <c r="AX183" i="111"/>
  <c r="BM183" i="111"/>
  <c r="BE183" i="111"/>
  <c r="AW183" i="111"/>
  <c r="I183" i="111"/>
  <c r="BD183" i="111"/>
  <c r="AV183" i="111"/>
  <c r="BL183" i="111"/>
  <c r="G388" i="111"/>
  <c r="N388" i="111" s="1"/>
  <c r="AQ388" i="111" s="1"/>
  <c r="C391" i="111"/>
  <c r="BQ816" i="111"/>
  <c r="BI816" i="111"/>
  <c r="BA816" i="111"/>
  <c r="AS816" i="111"/>
  <c r="BP816" i="111"/>
  <c r="BH816" i="111"/>
  <c r="AZ816" i="111"/>
  <c r="AR816" i="111"/>
  <c r="BO816" i="111"/>
  <c r="BG816" i="111"/>
  <c r="AY816" i="111"/>
  <c r="BN816" i="111"/>
  <c r="BF816" i="111"/>
  <c r="AX816" i="111"/>
  <c r="BM816" i="111"/>
  <c r="BE816" i="111"/>
  <c r="AW816" i="111"/>
  <c r="I816" i="111"/>
  <c r="BL816" i="111"/>
  <c r="BD816" i="111"/>
  <c r="AV816" i="111"/>
  <c r="BS816" i="111"/>
  <c r="BK816" i="111"/>
  <c r="BC816" i="111"/>
  <c r="AU816" i="111"/>
  <c r="AT816" i="111"/>
  <c r="BR816" i="111"/>
  <c r="BJ816" i="111"/>
  <c r="BB816" i="111"/>
  <c r="AJ815" i="111"/>
  <c r="AB815" i="111"/>
  <c r="T815" i="111"/>
  <c r="AI815" i="111"/>
  <c r="AA815" i="111"/>
  <c r="S815" i="111"/>
  <c r="AP815" i="111"/>
  <c r="AH815" i="111"/>
  <c r="Z815" i="111"/>
  <c r="R815" i="111"/>
  <c r="AO815" i="111"/>
  <c r="AG815" i="111"/>
  <c r="Y815" i="111"/>
  <c r="Q815" i="111"/>
  <c r="AN815" i="111"/>
  <c r="AF815" i="111"/>
  <c r="X815" i="111"/>
  <c r="P815" i="111"/>
  <c r="AM815" i="111"/>
  <c r="AE815" i="111"/>
  <c r="W815" i="111"/>
  <c r="O815" i="111"/>
  <c r="AL815" i="111"/>
  <c r="AD815" i="111"/>
  <c r="V815" i="111"/>
  <c r="AK815" i="111"/>
  <c r="AC815" i="111"/>
  <c r="U815" i="111"/>
  <c r="F820" i="111"/>
  <c r="M820" i="111"/>
  <c r="E820" i="111"/>
  <c r="L820" i="111"/>
  <c r="D820" i="111"/>
  <c r="J820" i="111"/>
  <c r="BR395" i="111" l="1"/>
  <c r="BJ395" i="111"/>
  <c r="BB395" i="111"/>
  <c r="AT395" i="111"/>
  <c r="BQ395" i="111"/>
  <c r="BI395" i="111"/>
  <c r="BA395" i="111"/>
  <c r="AS395" i="111"/>
  <c r="BP395" i="111"/>
  <c r="BH395" i="111"/>
  <c r="AZ395" i="111"/>
  <c r="AR395" i="111"/>
  <c r="BO395" i="111"/>
  <c r="BG395" i="111"/>
  <c r="AY395" i="111"/>
  <c r="BL395" i="111"/>
  <c r="BD395" i="111"/>
  <c r="AV395" i="111"/>
  <c r="BC395" i="111"/>
  <c r="AX395" i="111"/>
  <c r="BS395" i="111"/>
  <c r="AW395" i="111"/>
  <c r="I395" i="111"/>
  <c r="BN395" i="111"/>
  <c r="AU395" i="111"/>
  <c r="BM395" i="111"/>
  <c r="BK395" i="111"/>
  <c r="BF395" i="111"/>
  <c r="BE395" i="111"/>
  <c r="B822" i="111"/>
  <c r="F609" i="111"/>
  <c r="M609" i="111"/>
  <c r="E609" i="111"/>
  <c r="L609" i="111"/>
  <c r="D609" i="111"/>
  <c r="J609" i="111"/>
  <c r="BP606" i="111"/>
  <c r="BH606" i="111"/>
  <c r="AZ606" i="111"/>
  <c r="AR606" i="111"/>
  <c r="BO606" i="111"/>
  <c r="BG606" i="111"/>
  <c r="AY606" i="111"/>
  <c r="BN606" i="111"/>
  <c r="BF606" i="111"/>
  <c r="AX606" i="111"/>
  <c r="BM606" i="111"/>
  <c r="BE606" i="111"/>
  <c r="AW606" i="111"/>
  <c r="I606" i="111"/>
  <c r="BL606" i="111"/>
  <c r="BD606" i="111"/>
  <c r="AV606" i="111"/>
  <c r="BR606" i="111"/>
  <c r="BJ606" i="111"/>
  <c r="BB606" i="111"/>
  <c r="AT606" i="111"/>
  <c r="BQ606" i="111"/>
  <c r="BK606" i="111"/>
  <c r="BI606" i="111"/>
  <c r="BC606" i="111"/>
  <c r="BA606" i="111"/>
  <c r="AU606" i="111"/>
  <c r="AS606" i="111"/>
  <c r="BS606" i="111"/>
  <c r="BR817" i="111"/>
  <c r="BJ817" i="111"/>
  <c r="BB817" i="111"/>
  <c r="AT817" i="111"/>
  <c r="BQ817" i="111"/>
  <c r="BI817" i="111"/>
  <c r="BA817" i="111"/>
  <c r="AS817" i="111"/>
  <c r="BP817" i="111"/>
  <c r="BH817" i="111"/>
  <c r="AZ817" i="111"/>
  <c r="AR817" i="111"/>
  <c r="BO817" i="111"/>
  <c r="BG817" i="111"/>
  <c r="AY817" i="111"/>
  <c r="BN817" i="111"/>
  <c r="BF817" i="111"/>
  <c r="AX817" i="111"/>
  <c r="BM817" i="111"/>
  <c r="BE817" i="111"/>
  <c r="AW817" i="111"/>
  <c r="I817" i="111"/>
  <c r="BL817" i="111"/>
  <c r="BD817" i="111"/>
  <c r="AV817" i="111"/>
  <c r="BS817" i="111"/>
  <c r="BK817" i="111"/>
  <c r="BC817" i="111"/>
  <c r="AU817" i="111"/>
  <c r="B398" i="111"/>
  <c r="J185" i="111"/>
  <c r="B186" i="111"/>
  <c r="H185" i="111"/>
  <c r="K185" i="111" s="1"/>
  <c r="K184" i="111" s="1"/>
  <c r="F185" i="111"/>
  <c r="M185" i="111"/>
  <c r="E185" i="111"/>
  <c r="N185" i="111" s="1"/>
  <c r="AQ185" i="111" s="1"/>
  <c r="L185" i="111"/>
  <c r="D185" i="111"/>
  <c r="J821" i="111"/>
  <c r="F821" i="111"/>
  <c r="M821" i="111"/>
  <c r="E821" i="111"/>
  <c r="L821" i="111"/>
  <c r="D821" i="111"/>
  <c r="G391" i="111"/>
  <c r="N391" i="111" s="1"/>
  <c r="AQ391" i="111" s="1"/>
  <c r="C394" i="111"/>
  <c r="H607" i="111"/>
  <c r="AK394" i="111"/>
  <c r="AC394" i="111"/>
  <c r="U394" i="111"/>
  <c r="AJ394" i="111"/>
  <c r="AB394" i="111"/>
  <c r="T394" i="111"/>
  <c r="AP394" i="111"/>
  <c r="AH394" i="111"/>
  <c r="Z394" i="111"/>
  <c r="R394" i="111"/>
  <c r="AM394" i="111"/>
  <c r="AE394" i="111"/>
  <c r="W394" i="111"/>
  <c r="O394" i="111"/>
  <c r="AA394" i="111"/>
  <c r="AO394" i="111"/>
  <c r="Y394" i="111"/>
  <c r="AN394" i="111"/>
  <c r="X394" i="111"/>
  <c r="AL394" i="111"/>
  <c r="V394" i="111"/>
  <c r="AI394" i="111"/>
  <c r="S394" i="111"/>
  <c r="AG394" i="111"/>
  <c r="Q394" i="111"/>
  <c r="AF394" i="111"/>
  <c r="P394" i="111"/>
  <c r="AD394" i="111"/>
  <c r="N184" i="111"/>
  <c r="AQ184" i="111" s="1"/>
  <c r="AK816" i="111"/>
  <c r="AC816" i="111"/>
  <c r="U816" i="111"/>
  <c r="AJ816" i="111"/>
  <c r="AB816" i="111"/>
  <c r="T816" i="111"/>
  <c r="AI816" i="111"/>
  <c r="AA816" i="111"/>
  <c r="S816" i="111"/>
  <c r="AP816" i="111"/>
  <c r="AH816" i="111"/>
  <c r="Z816" i="111"/>
  <c r="R816" i="111"/>
  <c r="AO816" i="111"/>
  <c r="AG816" i="111"/>
  <c r="Y816" i="111"/>
  <c r="Q816" i="111"/>
  <c r="AN816" i="111"/>
  <c r="AF816" i="111"/>
  <c r="X816" i="111"/>
  <c r="P816" i="111"/>
  <c r="AM816" i="111"/>
  <c r="AE816" i="111"/>
  <c r="W816" i="111"/>
  <c r="O816" i="111"/>
  <c r="AL816" i="111"/>
  <c r="AD816" i="111"/>
  <c r="V816" i="111"/>
  <c r="B610" i="111"/>
  <c r="F397" i="111"/>
  <c r="M397" i="111"/>
  <c r="E397" i="111"/>
  <c r="J397" i="111"/>
  <c r="L397" i="111"/>
  <c r="D397" i="111"/>
  <c r="C393" i="111"/>
  <c r="K393" i="111" s="1"/>
  <c r="G390" i="111"/>
  <c r="N390" i="111" s="1"/>
  <c r="AQ390" i="111" s="1"/>
  <c r="H818" i="111"/>
  <c r="AI605" i="111"/>
  <c r="AA605" i="111"/>
  <c r="S605" i="111"/>
  <c r="AP605" i="111"/>
  <c r="AH605" i="111"/>
  <c r="Z605" i="111"/>
  <c r="R605" i="111"/>
  <c r="AO605" i="111"/>
  <c r="AG605" i="111"/>
  <c r="Y605" i="111"/>
  <c r="Q605" i="111"/>
  <c r="AN605" i="111"/>
  <c r="AF605" i="111"/>
  <c r="X605" i="111"/>
  <c r="P605" i="111"/>
  <c r="AM605" i="111"/>
  <c r="AE605" i="111"/>
  <c r="W605" i="111"/>
  <c r="O605" i="111"/>
  <c r="AK605" i="111"/>
  <c r="AC605" i="111"/>
  <c r="U605" i="111"/>
  <c r="T605" i="111"/>
  <c r="AL605" i="111"/>
  <c r="AJ605" i="111"/>
  <c r="AD605" i="111"/>
  <c r="AB605" i="111"/>
  <c r="V605" i="111"/>
  <c r="BM184" i="111"/>
  <c r="BE184" i="111"/>
  <c r="AW184" i="111"/>
  <c r="I184" i="111"/>
  <c r="BL184" i="111"/>
  <c r="BD184" i="111"/>
  <c r="AV184" i="111"/>
  <c r="BS184" i="111"/>
  <c r="BK184" i="111"/>
  <c r="BC184" i="111"/>
  <c r="AU184" i="111"/>
  <c r="BR184" i="111"/>
  <c r="BJ184" i="111"/>
  <c r="BB184" i="111"/>
  <c r="AT184" i="111"/>
  <c r="BQ184" i="111"/>
  <c r="BI184" i="111"/>
  <c r="BA184" i="111"/>
  <c r="AS184" i="111"/>
  <c r="BP184" i="111"/>
  <c r="BH184" i="111"/>
  <c r="AZ184" i="111"/>
  <c r="AR184" i="111"/>
  <c r="BO184" i="111"/>
  <c r="BG184" i="111"/>
  <c r="AY184" i="111"/>
  <c r="AX184" i="111"/>
  <c r="BN184" i="111"/>
  <c r="BF184" i="111"/>
  <c r="H396" i="111"/>
  <c r="AM183" i="111"/>
  <c r="AE183" i="111"/>
  <c r="W183" i="111"/>
  <c r="O183" i="111"/>
  <c r="AL183" i="111"/>
  <c r="AD183" i="111"/>
  <c r="V183" i="111"/>
  <c r="AK183" i="111"/>
  <c r="AC183" i="111"/>
  <c r="U183" i="111"/>
  <c r="AJ183" i="111"/>
  <c r="AB183" i="111"/>
  <c r="T183" i="111"/>
  <c r="AI183" i="111"/>
  <c r="AA183" i="111"/>
  <c r="S183" i="111"/>
  <c r="AP183" i="111"/>
  <c r="AH183" i="111"/>
  <c r="Z183" i="111"/>
  <c r="R183" i="111"/>
  <c r="AO183" i="111"/>
  <c r="AG183" i="111"/>
  <c r="Y183" i="111"/>
  <c r="Q183" i="111"/>
  <c r="AN183" i="111"/>
  <c r="AF183" i="111"/>
  <c r="X183" i="111"/>
  <c r="P183" i="111"/>
  <c r="C392" i="111"/>
  <c r="K392" i="111" s="1"/>
  <c r="K391" i="111" s="1"/>
  <c r="G389" i="111"/>
  <c r="N389" i="111" s="1"/>
  <c r="AQ389" i="111" s="1"/>
  <c r="G394" i="111" l="1"/>
  <c r="N394" i="111" s="1"/>
  <c r="AQ394" i="111" s="1"/>
  <c r="C397" i="111"/>
  <c r="B611" i="111"/>
  <c r="F398" i="111"/>
  <c r="M398" i="111"/>
  <c r="E398" i="111"/>
  <c r="L398" i="111"/>
  <c r="J398" i="111"/>
  <c r="D398" i="111"/>
  <c r="AL817" i="111"/>
  <c r="AD817" i="111"/>
  <c r="V817" i="111"/>
  <c r="AK817" i="111"/>
  <c r="AC817" i="111"/>
  <c r="U817" i="111"/>
  <c r="AJ817" i="111"/>
  <c r="AB817" i="111"/>
  <c r="T817" i="111"/>
  <c r="AI817" i="111"/>
  <c r="AA817" i="111"/>
  <c r="S817" i="111"/>
  <c r="AP817" i="111"/>
  <c r="AH817" i="111"/>
  <c r="Z817" i="111"/>
  <c r="R817" i="111"/>
  <c r="AO817" i="111"/>
  <c r="AG817" i="111"/>
  <c r="Y817" i="111"/>
  <c r="Q817" i="111"/>
  <c r="AN817" i="111"/>
  <c r="AF817" i="111"/>
  <c r="X817" i="111"/>
  <c r="P817" i="111"/>
  <c r="AM817" i="111"/>
  <c r="AE817" i="111"/>
  <c r="W817" i="111"/>
  <c r="O817" i="111"/>
  <c r="H608" i="111"/>
  <c r="AL395" i="111"/>
  <c r="AD395" i="111"/>
  <c r="V395" i="111"/>
  <c r="AK395" i="111"/>
  <c r="AC395" i="111"/>
  <c r="U395" i="111"/>
  <c r="AJ395" i="111"/>
  <c r="AB395" i="111"/>
  <c r="T395" i="111"/>
  <c r="AI395" i="111"/>
  <c r="AA395" i="111"/>
  <c r="S395" i="111"/>
  <c r="AN395" i="111"/>
  <c r="AF395" i="111"/>
  <c r="X395" i="111"/>
  <c r="P395" i="111"/>
  <c r="AH395" i="111"/>
  <c r="O395" i="111"/>
  <c r="AG395" i="111"/>
  <c r="AE395" i="111"/>
  <c r="Z395" i="111"/>
  <c r="Y395" i="111"/>
  <c r="AP395" i="111"/>
  <c r="W395" i="111"/>
  <c r="AO395" i="111"/>
  <c r="R395" i="111"/>
  <c r="AM395" i="111"/>
  <c r="Q395" i="111"/>
  <c r="H397" i="111"/>
  <c r="AO184" i="111"/>
  <c r="AG184" i="111"/>
  <c r="Y184" i="111"/>
  <c r="Q184" i="111"/>
  <c r="AN184" i="111"/>
  <c r="AF184" i="111"/>
  <c r="X184" i="111"/>
  <c r="P184" i="111"/>
  <c r="AM184" i="111"/>
  <c r="AE184" i="111"/>
  <c r="W184" i="111"/>
  <c r="O184" i="111"/>
  <c r="AL184" i="111"/>
  <c r="AD184" i="111"/>
  <c r="V184" i="111"/>
  <c r="AK184" i="111"/>
  <c r="AC184" i="111"/>
  <c r="U184" i="111"/>
  <c r="AJ184" i="111"/>
  <c r="AB184" i="111"/>
  <c r="T184" i="111"/>
  <c r="AI184" i="111"/>
  <c r="AA184" i="111"/>
  <c r="S184" i="111"/>
  <c r="AP184" i="111"/>
  <c r="AH184" i="111"/>
  <c r="Z184" i="111"/>
  <c r="R184" i="111"/>
  <c r="BS396" i="111"/>
  <c r="BK396" i="111"/>
  <c r="BC396" i="111"/>
  <c r="AU396" i="111"/>
  <c r="BR396" i="111"/>
  <c r="BJ396" i="111"/>
  <c r="BB396" i="111"/>
  <c r="AT396" i="111"/>
  <c r="BQ396" i="111"/>
  <c r="BI396" i="111"/>
  <c r="BA396" i="111"/>
  <c r="AS396" i="111"/>
  <c r="BP396" i="111"/>
  <c r="BH396" i="111"/>
  <c r="AZ396" i="111"/>
  <c r="AR396" i="111"/>
  <c r="BM396" i="111"/>
  <c r="BE396" i="111"/>
  <c r="AW396" i="111"/>
  <c r="I396" i="111"/>
  <c r="BN396" i="111"/>
  <c r="BL396" i="111"/>
  <c r="BG396" i="111"/>
  <c r="BF396" i="111"/>
  <c r="BD396" i="111"/>
  <c r="AY396" i="111"/>
  <c r="AX396" i="111"/>
  <c r="BO396" i="111"/>
  <c r="AV396" i="111"/>
  <c r="J822" i="111"/>
  <c r="F822" i="111"/>
  <c r="M822" i="111"/>
  <c r="E822" i="111"/>
  <c r="L822" i="111"/>
  <c r="D822" i="111"/>
  <c r="B823" i="111"/>
  <c r="F610" i="111"/>
  <c r="M610" i="111"/>
  <c r="E610" i="111"/>
  <c r="L610" i="111"/>
  <c r="D610" i="111"/>
  <c r="J610" i="111"/>
  <c r="BS818" i="111"/>
  <c r="BK818" i="111"/>
  <c r="BC818" i="111"/>
  <c r="AU818" i="111"/>
  <c r="BR818" i="111"/>
  <c r="BJ818" i="111"/>
  <c r="BB818" i="111"/>
  <c r="AT818" i="111"/>
  <c r="BQ818" i="111"/>
  <c r="BI818" i="111"/>
  <c r="BA818" i="111"/>
  <c r="AS818" i="111"/>
  <c r="BP818" i="111"/>
  <c r="BH818" i="111"/>
  <c r="AZ818" i="111"/>
  <c r="AR818" i="111"/>
  <c r="BO818" i="111"/>
  <c r="BG818" i="111"/>
  <c r="AY818" i="111"/>
  <c r="BN818" i="111"/>
  <c r="BF818" i="111"/>
  <c r="AX818" i="111"/>
  <c r="BM818" i="111"/>
  <c r="BE818" i="111"/>
  <c r="AW818" i="111"/>
  <c r="I818" i="111"/>
  <c r="BL818" i="111"/>
  <c r="BD818" i="111"/>
  <c r="AV818" i="111"/>
  <c r="C395" i="111"/>
  <c r="K395" i="111" s="1"/>
  <c r="K394" i="111" s="1"/>
  <c r="G392" i="111"/>
  <c r="N392" i="111" s="1"/>
  <c r="AQ392" i="111" s="1"/>
  <c r="G393" i="111"/>
  <c r="N393" i="111" s="1"/>
  <c r="AQ393" i="111" s="1"/>
  <c r="C396" i="111"/>
  <c r="K396" i="111" s="1"/>
  <c r="BO185" i="111"/>
  <c r="BG185" i="111"/>
  <c r="AY185" i="111"/>
  <c r="BN185" i="111"/>
  <c r="BF185" i="111"/>
  <c r="AX185" i="111"/>
  <c r="BM185" i="111"/>
  <c r="BE185" i="111"/>
  <c r="AW185" i="111"/>
  <c r="I185" i="111"/>
  <c r="BL185" i="111"/>
  <c r="BD185" i="111"/>
  <c r="AV185" i="111"/>
  <c r="BS185" i="111"/>
  <c r="BK185" i="111"/>
  <c r="BC185" i="111"/>
  <c r="AU185" i="111"/>
  <c r="BR185" i="111"/>
  <c r="BJ185" i="111"/>
  <c r="BB185" i="111"/>
  <c r="AT185" i="111"/>
  <c r="BQ185" i="111"/>
  <c r="BI185" i="111"/>
  <c r="BA185" i="111"/>
  <c r="AS185" i="111"/>
  <c r="BP185" i="111"/>
  <c r="BH185" i="111"/>
  <c r="AZ185" i="111"/>
  <c r="AR185" i="111"/>
  <c r="H819" i="111"/>
  <c r="AJ606" i="111"/>
  <c r="AB606" i="111"/>
  <c r="T606" i="111"/>
  <c r="AI606" i="111"/>
  <c r="AA606" i="111"/>
  <c r="S606" i="111"/>
  <c r="AP606" i="111"/>
  <c r="AH606" i="111"/>
  <c r="Z606" i="111"/>
  <c r="R606" i="111"/>
  <c r="AO606" i="111"/>
  <c r="AG606" i="111"/>
  <c r="Y606" i="111"/>
  <c r="Q606" i="111"/>
  <c r="AN606" i="111"/>
  <c r="AF606" i="111"/>
  <c r="X606" i="111"/>
  <c r="P606" i="111"/>
  <c r="AL606" i="111"/>
  <c r="AD606" i="111"/>
  <c r="V606" i="111"/>
  <c r="AM606" i="111"/>
  <c r="AK606" i="111"/>
  <c r="AE606" i="111"/>
  <c r="AC606" i="111"/>
  <c r="W606" i="111"/>
  <c r="U606" i="111"/>
  <c r="O606" i="111"/>
  <c r="BQ607" i="111"/>
  <c r="BI607" i="111"/>
  <c r="BA607" i="111"/>
  <c r="AS607" i="111"/>
  <c r="BP607" i="111"/>
  <c r="BH607" i="111"/>
  <c r="AZ607" i="111"/>
  <c r="AR607" i="111"/>
  <c r="BO607" i="111"/>
  <c r="BG607" i="111"/>
  <c r="AY607" i="111"/>
  <c r="BN607" i="111"/>
  <c r="BF607" i="111"/>
  <c r="AX607" i="111"/>
  <c r="BM607" i="111"/>
  <c r="BE607" i="111"/>
  <c r="AW607" i="111"/>
  <c r="I607" i="111"/>
  <c r="BS607" i="111"/>
  <c r="BK607" i="111"/>
  <c r="BC607" i="111"/>
  <c r="AU607" i="111"/>
  <c r="BD607" i="111"/>
  <c r="BB607" i="111"/>
  <c r="AV607" i="111"/>
  <c r="AT607" i="111"/>
  <c r="BR607" i="111"/>
  <c r="BL607" i="111"/>
  <c r="BJ607" i="111"/>
  <c r="B399" i="111"/>
  <c r="M186" i="111"/>
  <c r="E186" i="111"/>
  <c r="N186" i="111" s="1"/>
  <c r="AQ186" i="111" s="1"/>
  <c r="L186" i="111"/>
  <c r="D186" i="111"/>
  <c r="J186" i="111"/>
  <c r="B187" i="111"/>
  <c r="H186" i="111"/>
  <c r="K186" i="111" s="1"/>
  <c r="F186" i="111"/>
  <c r="BR608" i="111" l="1"/>
  <c r="BJ608" i="111"/>
  <c r="BB608" i="111"/>
  <c r="AT608" i="111"/>
  <c r="BQ608" i="111"/>
  <c r="BI608" i="111"/>
  <c r="BA608" i="111"/>
  <c r="AS608" i="111"/>
  <c r="BP608" i="111"/>
  <c r="BH608" i="111"/>
  <c r="AZ608" i="111"/>
  <c r="AR608" i="111"/>
  <c r="BO608" i="111"/>
  <c r="BG608" i="111"/>
  <c r="AY608" i="111"/>
  <c r="BN608" i="111"/>
  <c r="BF608" i="111"/>
  <c r="AX608" i="111"/>
  <c r="BL608" i="111"/>
  <c r="BD608" i="111"/>
  <c r="AV608" i="111"/>
  <c r="AU608" i="111"/>
  <c r="BS608" i="111"/>
  <c r="I608" i="111"/>
  <c r="BM608" i="111"/>
  <c r="BK608" i="111"/>
  <c r="BE608" i="111"/>
  <c r="BC608" i="111"/>
  <c r="AW608" i="111"/>
  <c r="BQ186" i="111"/>
  <c r="BI186" i="111"/>
  <c r="BA186" i="111"/>
  <c r="AS186" i="111"/>
  <c r="BP186" i="111"/>
  <c r="BH186" i="111"/>
  <c r="AZ186" i="111"/>
  <c r="AR186" i="111"/>
  <c r="BO186" i="111"/>
  <c r="BG186" i="111"/>
  <c r="AY186" i="111"/>
  <c r="BN186" i="111"/>
  <c r="BF186" i="111"/>
  <c r="AX186" i="111"/>
  <c r="BM186" i="111"/>
  <c r="BE186" i="111"/>
  <c r="AW186" i="111"/>
  <c r="I186" i="111"/>
  <c r="BL186" i="111"/>
  <c r="BD186" i="111"/>
  <c r="AV186" i="111"/>
  <c r="BS186" i="111"/>
  <c r="BK186" i="111"/>
  <c r="BC186" i="111"/>
  <c r="AU186" i="111"/>
  <c r="BR186" i="111"/>
  <c r="BJ186" i="111"/>
  <c r="BB186" i="111"/>
  <c r="AT186" i="111"/>
  <c r="BL819" i="111"/>
  <c r="BD819" i="111"/>
  <c r="AV819" i="111"/>
  <c r="BS819" i="111"/>
  <c r="BK819" i="111"/>
  <c r="BC819" i="111"/>
  <c r="AU819" i="111"/>
  <c r="BR819" i="111"/>
  <c r="BJ819" i="111"/>
  <c r="BB819" i="111"/>
  <c r="AT819" i="111"/>
  <c r="BQ819" i="111"/>
  <c r="BI819" i="111"/>
  <c r="BA819" i="111"/>
  <c r="AS819" i="111"/>
  <c r="BP819" i="111"/>
  <c r="BH819" i="111"/>
  <c r="AZ819" i="111"/>
  <c r="AR819" i="111"/>
  <c r="BO819" i="111"/>
  <c r="BG819" i="111"/>
  <c r="AY819" i="111"/>
  <c r="BN819" i="111"/>
  <c r="BF819" i="111"/>
  <c r="AX819" i="111"/>
  <c r="BM819" i="111"/>
  <c r="I819" i="111"/>
  <c r="BE819" i="111"/>
  <c r="AW819" i="111"/>
  <c r="AM818" i="111"/>
  <c r="AE818" i="111"/>
  <c r="W818" i="111"/>
  <c r="O818" i="111"/>
  <c r="AL818" i="111"/>
  <c r="AD818" i="111"/>
  <c r="V818" i="111"/>
  <c r="AK818" i="111"/>
  <c r="AC818" i="111"/>
  <c r="U818" i="111"/>
  <c r="AJ818" i="111"/>
  <c r="AB818" i="111"/>
  <c r="T818" i="111"/>
  <c r="AI818" i="111"/>
  <c r="AA818" i="111"/>
  <c r="S818" i="111"/>
  <c r="AP818" i="111"/>
  <c r="AH818" i="111"/>
  <c r="Z818" i="111"/>
  <c r="R818" i="111"/>
  <c r="AO818" i="111"/>
  <c r="AG818" i="111"/>
  <c r="Y818" i="111"/>
  <c r="Q818" i="111"/>
  <c r="X818" i="111"/>
  <c r="P818" i="111"/>
  <c r="AN818" i="111"/>
  <c r="AF818" i="111"/>
  <c r="L823" i="111"/>
  <c r="D823" i="111"/>
  <c r="J823" i="111"/>
  <c r="F823" i="111"/>
  <c r="M823" i="111"/>
  <c r="E823" i="111"/>
  <c r="H609" i="111"/>
  <c r="AM396" i="111"/>
  <c r="AE396" i="111"/>
  <c r="W396" i="111"/>
  <c r="O396" i="111"/>
  <c r="AL396" i="111"/>
  <c r="AD396" i="111"/>
  <c r="V396" i="111"/>
  <c r="AK396" i="111"/>
  <c r="AC396" i="111"/>
  <c r="U396" i="111"/>
  <c r="AJ396" i="111"/>
  <c r="AB396" i="111"/>
  <c r="T396" i="111"/>
  <c r="AO396" i="111"/>
  <c r="AG396" i="111"/>
  <c r="Y396" i="111"/>
  <c r="Q396" i="111"/>
  <c r="X396" i="111"/>
  <c r="AP396" i="111"/>
  <c r="S396" i="111"/>
  <c r="AN396" i="111"/>
  <c r="R396" i="111"/>
  <c r="AI396" i="111"/>
  <c r="P396" i="111"/>
  <c r="AH396" i="111"/>
  <c r="AF396" i="111"/>
  <c r="AA396" i="111"/>
  <c r="Z396" i="111"/>
  <c r="BL397" i="111"/>
  <c r="BD397" i="111"/>
  <c r="AV397" i="111"/>
  <c r="BS397" i="111"/>
  <c r="BK397" i="111"/>
  <c r="BC397" i="111"/>
  <c r="AU397" i="111"/>
  <c r="BR397" i="111"/>
  <c r="BJ397" i="111"/>
  <c r="BB397" i="111"/>
  <c r="AT397" i="111"/>
  <c r="BQ397" i="111"/>
  <c r="BI397" i="111"/>
  <c r="BA397" i="111"/>
  <c r="AS397" i="111"/>
  <c r="BP397" i="111"/>
  <c r="BH397" i="111"/>
  <c r="AZ397" i="111"/>
  <c r="AR397" i="111"/>
  <c r="BN397" i="111"/>
  <c r="BF397" i="111"/>
  <c r="AX397" i="111"/>
  <c r="BO397" i="111"/>
  <c r="BM397" i="111"/>
  <c r="BG397" i="111"/>
  <c r="BE397" i="111"/>
  <c r="I397" i="111"/>
  <c r="AY397" i="111"/>
  <c r="AW397" i="111"/>
  <c r="B824" i="111"/>
  <c r="F611" i="111"/>
  <c r="M611" i="111"/>
  <c r="E611" i="111"/>
  <c r="L611" i="111"/>
  <c r="J611" i="111"/>
  <c r="D611" i="111"/>
  <c r="G396" i="111"/>
  <c r="N396" i="111" s="1"/>
  <c r="AQ396" i="111" s="1"/>
  <c r="C399" i="111"/>
  <c r="C400" i="111"/>
  <c r="G397" i="111"/>
  <c r="N397" i="111" s="1"/>
  <c r="AQ397" i="111" s="1"/>
  <c r="B612" i="111"/>
  <c r="J399" i="111"/>
  <c r="F399" i="111"/>
  <c r="L399" i="111"/>
  <c r="D399" i="111"/>
  <c r="E399" i="111"/>
  <c r="M399" i="111"/>
  <c r="B400" i="111"/>
  <c r="F187" i="111"/>
  <c r="M187" i="111"/>
  <c r="E187" i="111"/>
  <c r="L187" i="111"/>
  <c r="D187" i="111"/>
  <c r="J187" i="111"/>
  <c r="H187" i="111"/>
  <c r="B188" i="111"/>
  <c r="G187" i="111"/>
  <c r="H820" i="111"/>
  <c r="AK607" i="111"/>
  <c r="AC607" i="111"/>
  <c r="U607" i="111"/>
  <c r="AJ607" i="111"/>
  <c r="AB607" i="111"/>
  <c r="T607" i="111"/>
  <c r="AI607" i="111"/>
  <c r="AA607" i="111"/>
  <c r="S607" i="111"/>
  <c r="AP607" i="111"/>
  <c r="AH607" i="111"/>
  <c r="Z607" i="111"/>
  <c r="R607" i="111"/>
  <c r="AO607" i="111"/>
  <c r="AG607" i="111"/>
  <c r="Y607" i="111"/>
  <c r="Q607" i="111"/>
  <c r="AM607" i="111"/>
  <c r="AE607" i="111"/>
  <c r="W607" i="111"/>
  <c r="O607" i="111"/>
  <c r="AD607" i="111"/>
  <c r="X607" i="111"/>
  <c r="V607" i="111"/>
  <c r="P607" i="111"/>
  <c r="AN607" i="111"/>
  <c r="AL607" i="111"/>
  <c r="AF607" i="111"/>
  <c r="H398" i="111"/>
  <c r="K398" i="111" s="1"/>
  <c r="K397" i="111" s="1"/>
  <c r="AI185" i="111"/>
  <c r="AA185" i="111"/>
  <c r="S185" i="111"/>
  <c r="AP185" i="111"/>
  <c r="AH185" i="111"/>
  <c r="Z185" i="111"/>
  <c r="R185" i="111"/>
  <c r="AO185" i="111"/>
  <c r="AG185" i="111"/>
  <c r="Y185" i="111"/>
  <c r="Q185" i="111"/>
  <c r="AN185" i="111"/>
  <c r="AF185" i="111"/>
  <c r="X185" i="111"/>
  <c r="P185" i="111"/>
  <c r="AM185" i="111"/>
  <c r="AE185" i="111"/>
  <c r="W185" i="111"/>
  <c r="O185" i="111"/>
  <c r="AL185" i="111"/>
  <c r="AD185" i="111"/>
  <c r="V185" i="111"/>
  <c r="AK185" i="111"/>
  <c r="AC185" i="111"/>
  <c r="U185" i="111"/>
  <c r="AJ185" i="111"/>
  <c r="AB185" i="111"/>
  <c r="T185" i="111"/>
  <c r="C398" i="111"/>
  <c r="G395" i="111"/>
  <c r="N395" i="111" s="1"/>
  <c r="AQ395" i="111" s="1"/>
  <c r="H821" i="111" l="1"/>
  <c r="AL608" i="111"/>
  <c r="AD608" i="111"/>
  <c r="V608" i="111"/>
  <c r="AK608" i="111"/>
  <c r="AC608" i="111"/>
  <c r="U608" i="111"/>
  <c r="AJ608" i="111"/>
  <c r="AB608" i="111"/>
  <c r="T608" i="111"/>
  <c r="AI608" i="111"/>
  <c r="AA608" i="111"/>
  <c r="S608" i="111"/>
  <c r="AP608" i="111"/>
  <c r="AH608" i="111"/>
  <c r="Z608" i="111"/>
  <c r="R608" i="111"/>
  <c r="AN608" i="111"/>
  <c r="AF608" i="111"/>
  <c r="X608" i="111"/>
  <c r="P608" i="111"/>
  <c r="Q608" i="111"/>
  <c r="O608" i="111"/>
  <c r="AO608" i="111"/>
  <c r="AM608" i="111"/>
  <c r="AG608" i="111"/>
  <c r="AE608" i="111"/>
  <c r="Y608" i="111"/>
  <c r="W608" i="111"/>
  <c r="C401" i="111"/>
  <c r="G398" i="111"/>
  <c r="N398" i="111" s="1"/>
  <c r="AQ398" i="111" s="1"/>
  <c r="C403" i="111"/>
  <c r="G400" i="111"/>
  <c r="H399" i="111"/>
  <c r="K399" i="111" s="1"/>
  <c r="AK186" i="111"/>
  <c r="AC186" i="111"/>
  <c r="U186" i="111"/>
  <c r="AJ186" i="111"/>
  <c r="AB186" i="111"/>
  <c r="T186" i="111"/>
  <c r="AI186" i="111"/>
  <c r="AA186" i="111"/>
  <c r="S186" i="111"/>
  <c r="AP186" i="111"/>
  <c r="AH186" i="111"/>
  <c r="Z186" i="111"/>
  <c r="R186" i="111"/>
  <c r="AO186" i="111"/>
  <c r="AG186" i="111"/>
  <c r="Y186" i="111"/>
  <c r="Q186" i="111"/>
  <c r="AN186" i="111"/>
  <c r="AF186" i="111"/>
  <c r="X186" i="111"/>
  <c r="P186" i="111"/>
  <c r="AM186" i="111"/>
  <c r="AE186" i="111"/>
  <c r="W186" i="111"/>
  <c r="O186" i="111"/>
  <c r="V186" i="111"/>
  <c r="AL186" i="111"/>
  <c r="AD186" i="111"/>
  <c r="C402" i="111"/>
  <c r="G399" i="111"/>
  <c r="N399" i="111" s="1"/>
  <c r="AQ399" i="111" s="1"/>
  <c r="M824" i="111"/>
  <c r="E824" i="111"/>
  <c r="L824" i="111"/>
  <c r="D824" i="111"/>
  <c r="J824" i="111"/>
  <c r="F824" i="111"/>
  <c r="BM820" i="111"/>
  <c r="BE820" i="111"/>
  <c r="AW820" i="111"/>
  <c r="I820" i="111"/>
  <c r="BL820" i="111"/>
  <c r="BD820" i="111"/>
  <c r="AV820" i="111"/>
  <c r="BS820" i="111"/>
  <c r="BK820" i="111"/>
  <c r="BC820" i="111"/>
  <c r="AU820" i="111"/>
  <c r="BR820" i="111"/>
  <c r="BJ820" i="111"/>
  <c r="BB820" i="111"/>
  <c r="AT820" i="111"/>
  <c r="BQ820" i="111"/>
  <c r="BI820" i="111"/>
  <c r="BA820" i="111"/>
  <c r="AS820" i="111"/>
  <c r="BP820" i="111"/>
  <c r="BH820" i="111"/>
  <c r="AZ820" i="111"/>
  <c r="AR820" i="111"/>
  <c r="BO820" i="111"/>
  <c r="BG820" i="111"/>
  <c r="AY820" i="111"/>
  <c r="AX820" i="111"/>
  <c r="BN820" i="111"/>
  <c r="BF820" i="111"/>
  <c r="BS609" i="111"/>
  <c r="BK609" i="111"/>
  <c r="BC609" i="111"/>
  <c r="AU609" i="111"/>
  <c r="BR609" i="111"/>
  <c r="BJ609" i="111"/>
  <c r="BB609" i="111"/>
  <c r="AT609" i="111"/>
  <c r="BQ609" i="111"/>
  <c r="BI609" i="111"/>
  <c r="BA609" i="111"/>
  <c r="AS609" i="111"/>
  <c r="BP609" i="111"/>
  <c r="BH609" i="111"/>
  <c r="AZ609" i="111"/>
  <c r="AR609" i="111"/>
  <c r="BO609" i="111"/>
  <c r="BG609" i="111"/>
  <c r="AY609" i="111"/>
  <c r="BM609" i="111"/>
  <c r="BE609" i="111"/>
  <c r="AW609" i="111"/>
  <c r="I609" i="111"/>
  <c r="BN609" i="111"/>
  <c r="BL609" i="111"/>
  <c r="BF609" i="111"/>
  <c r="BD609" i="111"/>
  <c r="AX609" i="111"/>
  <c r="AV609" i="111"/>
  <c r="AN819" i="111"/>
  <c r="AF819" i="111"/>
  <c r="X819" i="111"/>
  <c r="P819" i="111"/>
  <c r="AM819" i="111"/>
  <c r="AE819" i="111"/>
  <c r="W819" i="111"/>
  <c r="O819" i="111"/>
  <c r="AL819" i="111"/>
  <c r="AD819" i="111"/>
  <c r="V819" i="111"/>
  <c r="AK819" i="111"/>
  <c r="AC819" i="111"/>
  <c r="U819" i="111"/>
  <c r="AJ819" i="111"/>
  <c r="AB819" i="111"/>
  <c r="T819" i="111"/>
  <c r="AI819" i="111"/>
  <c r="AA819" i="111"/>
  <c r="S819" i="111"/>
  <c r="AP819" i="111"/>
  <c r="AH819" i="111"/>
  <c r="Z819" i="111"/>
  <c r="R819" i="111"/>
  <c r="AO819" i="111"/>
  <c r="AG819" i="111"/>
  <c r="Y819" i="111"/>
  <c r="Q819" i="111"/>
  <c r="N187" i="111"/>
  <c r="AQ187" i="111" s="1"/>
  <c r="B825" i="111"/>
  <c r="J612" i="111"/>
  <c r="F612" i="111"/>
  <c r="L612" i="111"/>
  <c r="D612" i="111"/>
  <c r="E612" i="111"/>
  <c r="M612" i="111"/>
  <c r="H610" i="111"/>
  <c r="AN397" i="111"/>
  <c r="AF397" i="111"/>
  <c r="X397" i="111"/>
  <c r="P397" i="111"/>
  <c r="AM397" i="111"/>
  <c r="AE397" i="111"/>
  <c r="W397" i="111"/>
  <c r="O397" i="111"/>
  <c r="AL397" i="111"/>
  <c r="AD397" i="111"/>
  <c r="V397" i="111"/>
  <c r="AK397" i="111"/>
  <c r="AC397" i="111"/>
  <c r="U397" i="111"/>
  <c r="AP397" i="111"/>
  <c r="AH397" i="111"/>
  <c r="Z397" i="111"/>
  <c r="R397" i="111"/>
  <c r="AJ397" i="111"/>
  <c r="Q397" i="111"/>
  <c r="AI397" i="111"/>
  <c r="AG397" i="111"/>
  <c r="AB397" i="111"/>
  <c r="AA397" i="111"/>
  <c r="Y397" i="111"/>
  <c r="T397" i="111"/>
  <c r="S397" i="111"/>
  <c r="AO397" i="111"/>
  <c r="BS187" i="111"/>
  <c r="BK187" i="111"/>
  <c r="BC187" i="111"/>
  <c r="AU187" i="111"/>
  <c r="BR187" i="111"/>
  <c r="BJ187" i="111"/>
  <c r="BB187" i="111"/>
  <c r="AT187" i="111"/>
  <c r="BQ187" i="111"/>
  <c r="BI187" i="111"/>
  <c r="BA187" i="111"/>
  <c r="AS187" i="111"/>
  <c r="BP187" i="111"/>
  <c r="BH187" i="111"/>
  <c r="AZ187" i="111"/>
  <c r="AR187" i="111"/>
  <c r="BO187" i="111"/>
  <c r="BG187" i="111"/>
  <c r="AY187" i="111"/>
  <c r="BN187" i="111"/>
  <c r="BF187" i="111"/>
  <c r="AX187" i="111"/>
  <c r="BM187" i="111"/>
  <c r="BE187" i="111"/>
  <c r="AW187" i="111"/>
  <c r="I187" i="111"/>
  <c r="BL187" i="111"/>
  <c r="BD187" i="111"/>
  <c r="AV187" i="111"/>
  <c r="BM398" i="111"/>
  <c r="BE398" i="111"/>
  <c r="AW398" i="111"/>
  <c r="I398" i="111"/>
  <c r="BL398" i="111"/>
  <c r="BD398" i="111"/>
  <c r="AV398" i="111"/>
  <c r="BS398" i="111"/>
  <c r="BK398" i="111"/>
  <c r="BC398" i="111"/>
  <c r="AU398" i="111"/>
  <c r="BR398" i="111"/>
  <c r="BJ398" i="111"/>
  <c r="BB398" i="111"/>
  <c r="AT398" i="111"/>
  <c r="BQ398" i="111"/>
  <c r="BI398" i="111"/>
  <c r="BA398" i="111"/>
  <c r="AS398" i="111"/>
  <c r="BO398" i="111"/>
  <c r="BG398" i="111"/>
  <c r="AY398" i="111"/>
  <c r="AZ398" i="111"/>
  <c r="AX398" i="111"/>
  <c r="AR398" i="111"/>
  <c r="BP398" i="111"/>
  <c r="BN398" i="111"/>
  <c r="BH398" i="111"/>
  <c r="BF398" i="111"/>
  <c r="B401" i="111"/>
  <c r="B189" i="111"/>
  <c r="H188" i="111"/>
  <c r="K188" i="111" s="1"/>
  <c r="K187" i="111" s="1"/>
  <c r="F188" i="111"/>
  <c r="M188" i="111"/>
  <c r="E188" i="111"/>
  <c r="N188" i="111" s="1"/>
  <c r="AQ188" i="111" s="1"/>
  <c r="L188" i="111"/>
  <c r="D188" i="111"/>
  <c r="J188" i="111"/>
  <c r="B613" i="111"/>
  <c r="J400" i="111"/>
  <c r="M400" i="111"/>
  <c r="E400" i="111"/>
  <c r="L400" i="111"/>
  <c r="F400" i="111"/>
  <c r="D400" i="111"/>
  <c r="B826" i="111" l="1"/>
  <c r="J613" i="111"/>
  <c r="M613" i="111"/>
  <c r="E613" i="111"/>
  <c r="D613" i="111"/>
  <c r="L613" i="111"/>
  <c r="F613" i="111"/>
  <c r="BL610" i="111"/>
  <c r="BD610" i="111"/>
  <c r="AV610" i="111"/>
  <c r="BS610" i="111"/>
  <c r="BK610" i="111"/>
  <c r="BC610" i="111"/>
  <c r="AU610" i="111"/>
  <c r="BR610" i="111"/>
  <c r="BJ610" i="111"/>
  <c r="BB610" i="111"/>
  <c r="AT610" i="111"/>
  <c r="BQ610" i="111"/>
  <c r="BI610" i="111"/>
  <c r="BA610" i="111"/>
  <c r="AS610" i="111"/>
  <c r="BP610" i="111"/>
  <c r="BH610" i="111"/>
  <c r="AZ610" i="111"/>
  <c r="AR610" i="111"/>
  <c r="BN610" i="111"/>
  <c r="BF610" i="111"/>
  <c r="AX610" i="111"/>
  <c r="BG610" i="111"/>
  <c r="BE610" i="111"/>
  <c r="AY610" i="111"/>
  <c r="AW610" i="111"/>
  <c r="I610" i="111"/>
  <c r="BO610" i="111"/>
  <c r="BM610" i="111"/>
  <c r="B402" i="111"/>
  <c r="J189" i="111"/>
  <c r="B190" i="111"/>
  <c r="H189" i="111"/>
  <c r="K189" i="111" s="1"/>
  <c r="F189" i="111"/>
  <c r="M189" i="111"/>
  <c r="E189" i="111"/>
  <c r="N189" i="111" s="1"/>
  <c r="AQ189" i="111" s="1"/>
  <c r="L189" i="111"/>
  <c r="D189" i="111"/>
  <c r="B614" i="111"/>
  <c r="L401" i="111"/>
  <c r="D401" i="111"/>
  <c r="J401" i="111"/>
  <c r="F401" i="111"/>
  <c r="M401" i="111"/>
  <c r="E401" i="111"/>
  <c r="H611" i="111"/>
  <c r="AO398" i="111"/>
  <c r="AG398" i="111"/>
  <c r="Y398" i="111"/>
  <c r="Q398" i="111"/>
  <c r="AN398" i="111"/>
  <c r="AF398" i="111"/>
  <c r="X398" i="111"/>
  <c r="P398" i="111"/>
  <c r="AM398" i="111"/>
  <c r="AE398" i="111"/>
  <c r="W398" i="111"/>
  <c r="O398" i="111"/>
  <c r="AL398" i="111"/>
  <c r="AD398" i="111"/>
  <c r="V398" i="111"/>
  <c r="AK398" i="111"/>
  <c r="AC398" i="111"/>
  <c r="U398" i="111"/>
  <c r="AI398" i="111"/>
  <c r="AA398" i="111"/>
  <c r="S398" i="111"/>
  <c r="Z398" i="111"/>
  <c r="T398" i="111"/>
  <c r="R398" i="111"/>
  <c r="AP398" i="111"/>
  <c r="AJ398" i="111"/>
  <c r="AH398" i="111"/>
  <c r="AB398" i="111"/>
  <c r="H822" i="111"/>
  <c r="AM609" i="111"/>
  <c r="AE609" i="111"/>
  <c r="W609" i="111"/>
  <c r="O609" i="111"/>
  <c r="AL609" i="111"/>
  <c r="AD609" i="111"/>
  <c r="V609" i="111"/>
  <c r="AK609" i="111"/>
  <c r="AC609" i="111"/>
  <c r="U609" i="111"/>
  <c r="AJ609" i="111"/>
  <c r="AB609" i="111"/>
  <c r="T609" i="111"/>
  <c r="AI609" i="111"/>
  <c r="AA609" i="111"/>
  <c r="S609" i="111"/>
  <c r="AO609" i="111"/>
  <c r="AG609" i="111"/>
  <c r="Y609" i="111"/>
  <c r="Q609" i="111"/>
  <c r="AN609" i="111"/>
  <c r="AH609" i="111"/>
  <c r="AF609" i="111"/>
  <c r="Z609" i="111"/>
  <c r="X609" i="111"/>
  <c r="R609" i="111"/>
  <c r="P609" i="111"/>
  <c r="AP609" i="111"/>
  <c r="AO820" i="111"/>
  <c r="AG820" i="111"/>
  <c r="Y820" i="111"/>
  <c r="Q820" i="111"/>
  <c r="AN820" i="111"/>
  <c r="AF820" i="111"/>
  <c r="X820" i="111"/>
  <c r="P820" i="111"/>
  <c r="AM820" i="111"/>
  <c r="AE820" i="111"/>
  <c r="W820" i="111"/>
  <c r="O820" i="111"/>
  <c r="AL820" i="111"/>
  <c r="AD820" i="111"/>
  <c r="V820" i="111"/>
  <c r="AK820" i="111"/>
  <c r="AC820" i="111"/>
  <c r="U820" i="111"/>
  <c r="AJ820" i="111"/>
  <c r="AB820" i="111"/>
  <c r="T820" i="111"/>
  <c r="AI820" i="111"/>
  <c r="AA820" i="111"/>
  <c r="S820" i="111"/>
  <c r="AP820" i="111"/>
  <c r="AH820" i="111"/>
  <c r="Z820" i="111"/>
  <c r="R820" i="111"/>
  <c r="BN399" i="111"/>
  <c r="BF399" i="111"/>
  <c r="AX399" i="111"/>
  <c r="BM399" i="111"/>
  <c r="BE399" i="111"/>
  <c r="AW399" i="111"/>
  <c r="I399" i="111"/>
  <c r="BL399" i="111"/>
  <c r="BD399" i="111"/>
  <c r="AV399" i="111"/>
  <c r="BS399" i="111"/>
  <c r="BK399" i="111"/>
  <c r="BC399" i="111"/>
  <c r="AU399" i="111"/>
  <c r="BR399" i="111"/>
  <c r="BJ399" i="111"/>
  <c r="BB399" i="111"/>
  <c r="AT399" i="111"/>
  <c r="BP399" i="111"/>
  <c r="BH399" i="111"/>
  <c r="AZ399" i="111"/>
  <c r="AR399" i="111"/>
  <c r="BQ399" i="111"/>
  <c r="BO399" i="111"/>
  <c r="BI399" i="111"/>
  <c r="BG399" i="111"/>
  <c r="BA399" i="111"/>
  <c r="AY399" i="111"/>
  <c r="AS399" i="111"/>
  <c r="N400" i="111"/>
  <c r="AQ400" i="111" s="1"/>
  <c r="H400" i="111"/>
  <c r="AM187" i="111"/>
  <c r="AE187" i="111"/>
  <c r="W187" i="111"/>
  <c r="O187" i="111"/>
  <c r="AL187" i="111"/>
  <c r="AD187" i="111"/>
  <c r="V187" i="111"/>
  <c r="AK187" i="111"/>
  <c r="AC187" i="111"/>
  <c r="U187" i="111"/>
  <c r="AJ187" i="111"/>
  <c r="AB187" i="111"/>
  <c r="T187" i="111"/>
  <c r="AI187" i="111"/>
  <c r="AA187" i="111"/>
  <c r="S187" i="111"/>
  <c r="AP187" i="111"/>
  <c r="AH187" i="111"/>
  <c r="Z187" i="111"/>
  <c r="R187" i="111"/>
  <c r="AO187" i="111"/>
  <c r="AG187" i="111"/>
  <c r="Y187" i="111"/>
  <c r="Q187" i="111"/>
  <c r="AN187" i="111"/>
  <c r="P187" i="111"/>
  <c r="AF187" i="111"/>
  <c r="X187" i="111"/>
  <c r="C404" i="111"/>
  <c r="G401" i="111"/>
  <c r="C406" i="111"/>
  <c r="BM188" i="111"/>
  <c r="BE188" i="111"/>
  <c r="AW188" i="111"/>
  <c r="I188" i="111"/>
  <c r="BL188" i="111"/>
  <c r="BD188" i="111"/>
  <c r="AV188" i="111"/>
  <c r="BS188" i="111"/>
  <c r="BK188" i="111"/>
  <c r="BC188" i="111"/>
  <c r="AU188" i="111"/>
  <c r="BR188" i="111"/>
  <c r="BJ188" i="111"/>
  <c r="BB188" i="111"/>
  <c r="AT188" i="111"/>
  <c r="BQ188" i="111"/>
  <c r="BI188" i="111"/>
  <c r="BA188" i="111"/>
  <c r="AS188" i="111"/>
  <c r="BP188" i="111"/>
  <c r="BH188" i="111"/>
  <c r="AZ188" i="111"/>
  <c r="AR188" i="111"/>
  <c r="BO188" i="111"/>
  <c r="BG188" i="111"/>
  <c r="AY188" i="111"/>
  <c r="AX188" i="111"/>
  <c r="BF188" i="111"/>
  <c r="BN188" i="111"/>
  <c r="F825" i="111"/>
  <c r="M825" i="111"/>
  <c r="E825" i="111"/>
  <c r="L825" i="111"/>
  <c r="D825" i="111"/>
  <c r="J825" i="111"/>
  <c r="G402" i="111"/>
  <c r="C405" i="111"/>
  <c r="BN821" i="111"/>
  <c r="BF821" i="111"/>
  <c r="AX821" i="111"/>
  <c r="BM821" i="111"/>
  <c r="BE821" i="111"/>
  <c r="AW821" i="111"/>
  <c r="I821" i="111"/>
  <c r="BL821" i="111"/>
  <c r="BD821" i="111"/>
  <c r="AV821" i="111"/>
  <c r="BS821" i="111"/>
  <c r="BK821" i="111"/>
  <c r="BC821" i="111"/>
  <c r="AU821" i="111"/>
  <c r="BR821" i="111"/>
  <c r="BJ821" i="111"/>
  <c r="BB821" i="111"/>
  <c r="AT821" i="111"/>
  <c r="BQ821" i="111"/>
  <c r="BI821" i="111"/>
  <c r="BA821" i="111"/>
  <c r="AS821" i="111"/>
  <c r="BP821" i="111"/>
  <c r="BH821" i="111"/>
  <c r="AZ821" i="111"/>
  <c r="AR821" i="111"/>
  <c r="BO821" i="111"/>
  <c r="BG821" i="111"/>
  <c r="AY821" i="111"/>
  <c r="N401" i="111" l="1"/>
  <c r="AQ401" i="111" s="1"/>
  <c r="BO189" i="111"/>
  <c r="BG189" i="111"/>
  <c r="AY189" i="111"/>
  <c r="BN189" i="111"/>
  <c r="BF189" i="111"/>
  <c r="AX189" i="111"/>
  <c r="BM189" i="111"/>
  <c r="BE189" i="111"/>
  <c r="AW189" i="111"/>
  <c r="I189" i="111"/>
  <c r="BL189" i="111"/>
  <c r="BD189" i="111"/>
  <c r="AV189" i="111"/>
  <c r="BS189" i="111"/>
  <c r="BK189" i="111"/>
  <c r="BC189" i="111"/>
  <c r="AU189" i="111"/>
  <c r="BR189" i="111"/>
  <c r="BJ189" i="111"/>
  <c r="BB189" i="111"/>
  <c r="AT189" i="111"/>
  <c r="BQ189" i="111"/>
  <c r="BI189" i="111"/>
  <c r="BA189" i="111"/>
  <c r="AS189" i="111"/>
  <c r="BP189" i="111"/>
  <c r="BH189" i="111"/>
  <c r="AZ189" i="111"/>
  <c r="AR189" i="111"/>
  <c r="H401" i="111"/>
  <c r="K401" i="111" s="1"/>
  <c r="K400" i="111" s="1"/>
  <c r="AO188" i="111"/>
  <c r="AG188" i="111"/>
  <c r="Y188" i="111"/>
  <c r="Q188" i="111"/>
  <c r="AN188" i="111"/>
  <c r="AF188" i="111"/>
  <c r="X188" i="111"/>
  <c r="P188" i="111"/>
  <c r="AM188" i="111"/>
  <c r="AE188" i="111"/>
  <c r="W188" i="111"/>
  <c r="O188" i="111"/>
  <c r="AL188" i="111"/>
  <c r="AD188" i="111"/>
  <c r="V188" i="111"/>
  <c r="AK188" i="111"/>
  <c r="AC188" i="111"/>
  <c r="U188" i="111"/>
  <c r="AJ188" i="111"/>
  <c r="AB188" i="111"/>
  <c r="T188" i="111"/>
  <c r="AI188" i="111"/>
  <c r="AA188" i="111"/>
  <c r="S188" i="111"/>
  <c r="AP188" i="111"/>
  <c r="AH188" i="111"/>
  <c r="Z188" i="111"/>
  <c r="R188" i="111"/>
  <c r="G404" i="111"/>
  <c r="C407" i="111"/>
  <c r="B403" i="111"/>
  <c r="M190" i="111"/>
  <c r="E190" i="111"/>
  <c r="L190" i="111"/>
  <c r="D190" i="111"/>
  <c r="J190" i="111"/>
  <c r="B191" i="111"/>
  <c r="H190" i="111"/>
  <c r="F190" i="111"/>
  <c r="G190" i="111"/>
  <c r="BM611" i="111"/>
  <c r="BE611" i="111"/>
  <c r="AW611" i="111"/>
  <c r="I611" i="111"/>
  <c r="BL611" i="111"/>
  <c r="BD611" i="111"/>
  <c r="AV611" i="111"/>
  <c r="BS611" i="111"/>
  <c r="BK611" i="111"/>
  <c r="BC611" i="111"/>
  <c r="AU611" i="111"/>
  <c r="BR611" i="111"/>
  <c r="BJ611" i="111"/>
  <c r="BB611" i="111"/>
  <c r="AT611" i="111"/>
  <c r="BQ611" i="111"/>
  <c r="BI611" i="111"/>
  <c r="BA611" i="111"/>
  <c r="AS611" i="111"/>
  <c r="BO611" i="111"/>
  <c r="BG611" i="111"/>
  <c r="AY611" i="111"/>
  <c r="AX611" i="111"/>
  <c r="AR611" i="111"/>
  <c r="BP611" i="111"/>
  <c r="BN611" i="111"/>
  <c r="BH611" i="111"/>
  <c r="BF611" i="111"/>
  <c r="AZ611" i="111"/>
  <c r="B615" i="111"/>
  <c r="M402" i="111"/>
  <c r="E402" i="111"/>
  <c r="N402" i="111" s="1"/>
  <c r="AQ402" i="111" s="1"/>
  <c r="L402" i="111"/>
  <c r="D402" i="111"/>
  <c r="J402" i="111"/>
  <c r="F402" i="111"/>
  <c r="B827" i="111"/>
  <c r="L614" i="111"/>
  <c r="D614" i="111"/>
  <c r="J614" i="111"/>
  <c r="F614" i="111"/>
  <c r="M614" i="111"/>
  <c r="E614" i="111"/>
  <c r="C408" i="111"/>
  <c r="G405" i="111"/>
  <c r="C409" i="111"/>
  <c r="BO822" i="111"/>
  <c r="BG822" i="111"/>
  <c r="AY822" i="111"/>
  <c r="BN822" i="111"/>
  <c r="BF822" i="111"/>
  <c r="AX822" i="111"/>
  <c r="BM822" i="111"/>
  <c r="BE822" i="111"/>
  <c r="AW822" i="111"/>
  <c r="I822" i="111"/>
  <c r="BL822" i="111"/>
  <c r="BD822" i="111"/>
  <c r="AV822" i="111"/>
  <c r="BS822" i="111"/>
  <c r="BK822" i="111"/>
  <c r="BC822" i="111"/>
  <c r="AU822" i="111"/>
  <c r="BR822" i="111"/>
  <c r="BJ822" i="111"/>
  <c r="BB822" i="111"/>
  <c r="AT822" i="111"/>
  <c r="BQ822" i="111"/>
  <c r="BI822" i="111"/>
  <c r="BA822" i="111"/>
  <c r="AS822" i="111"/>
  <c r="BP822" i="111"/>
  <c r="BH822" i="111"/>
  <c r="AZ822" i="111"/>
  <c r="AR822" i="111"/>
  <c r="H823" i="111"/>
  <c r="AN610" i="111"/>
  <c r="AF610" i="111"/>
  <c r="X610" i="111"/>
  <c r="P610" i="111"/>
  <c r="AM610" i="111"/>
  <c r="AE610" i="111"/>
  <c r="W610" i="111"/>
  <c r="O610" i="111"/>
  <c r="AL610" i="111"/>
  <c r="AD610" i="111"/>
  <c r="V610" i="111"/>
  <c r="AK610" i="111"/>
  <c r="AC610" i="111"/>
  <c r="U610" i="111"/>
  <c r="AJ610" i="111"/>
  <c r="AB610" i="111"/>
  <c r="T610" i="111"/>
  <c r="AP610" i="111"/>
  <c r="AH610" i="111"/>
  <c r="Z610" i="111"/>
  <c r="R610" i="111"/>
  <c r="AA610" i="111"/>
  <c r="Y610" i="111"/>
  <c r="S610" i="111"/>
  <c r="Q610" i="111"/>
  <c r="AO610" i="111"/>
  <c r="AI610" i="111"/>
  <c r="AG610" i="111"/>
  <c r="AP821" i="111"/>
  <c r="AH821" i="111"/>
  <c r="Z821" i="111"/>
  <c r="R821" i="111"/>
  <c r="AO821" i="111"/>
  <c r="AG821" i="111"/>
  <c r="Y821" i="111"/>
  <c r="Q821" i="111"/>
  <c r="AN821" i="111"/>
  <c r="AF821" i="111"/>
  <c r="X821" i="111"/>
  <c r="P821" i="111"/>
  <c r="AM821" i="111"/>
  <c r="AE821" i="111"/>
  <c r="W821" i="111"/>
  <c r="O821" i="111"/>
  <c r="AL821" i="111"/>
  <c r="AD821" i="111"/>
  <c r="V821" i="111"/>
  <c r="AK821" i="111"/>
  <c r="AC821" i="111"/>
  <c r="U821" i="111"/>
  <c r="AJ821" i="111"/>
  <c r="AB821" i="111"/>
  <c r="T821" i="111"/>
  <c r="AI821" i="111"/>
  <c r="AA821" i="111"/>
  <c r="S821" i="111"/>
  <c r="BO400" i="111"/>
  <c r="BG400" i="111"/>
  <c r="AY400" i="111"/>
  <c r="BN400" i="111"/>
  <c r="BF400" i="111"/>
  <c r="AX400" i="111"/>
  <c r="BM400" i="111"/>
  <c r="BE400" i="111"/>
  <c r="AW400" i="111"/>
  <c r="I400" i="111"/>
  <c r="BL400" i="111"/>
  <c r="BD400" i="111"/>
  <c r="AV400" i="111"/>
  <c r="BS400" i="111"/>
  <c r="BK400" i="111"/>
  <c r="BC400" i="111"/>
  <c r="AU400" i="111"/>
  <c r="BQ400" i="111"/>
  <c r="BI400" i="111"/>
  <c r="BA400" i="111"/>
  <c r="AS400" i="111"/>
  <c r="BH400" i="111"/>
  <c r="BB400" i="111"/>
  <c r="AZ400" i="111"/>
  <c r="AT400" i="111"/>
  <c r="AR400" i="111"/>
  <c r="BR400" i="111"/>
  <c r="BP400" i="111"/>
  <c r="BJ400" i="111"/>
  <c r="H612" i="111"/>
  <c r="AP399" i="111"/>
  <c r="AH399" i="111"/>
  <c r="Z399" i="111"/>
  <c r="R399" i="111"/>
  <c r="AO399" i="111"/>
  <c r="AG399" i="111"/>
  <c r="Y399" i="111"/>
  <c r="Q399" i="111"/>
  <c r="AN399" i="111"/>
  <c r="AF399" i="111"/>
  <c r="X399" i="111"/>
  <c r="P399" i="111"/>
  <c r="AM399" i="111"/>
  <c r="AE399" i="111"/>
  <c r="W399" i="111"/>
  <c r="O399" i="111"/>
  <c r="AL399" i="111"/>
  <c r="AD399" i="111"/>
  <c r="V399" i="111"/>
  <c r="AJ399" i="111"/>
  <c r="AB399" i="111"/>
  <c r="T399" i="111"/>
  <c r="AK399" i="111"/>
  <c r="AI399" i="111"/>
  <c r="AC399" i="111"/>
  <c r="AA399" i="111"/>
  <c r="U399" i="111"/>
  <c r="S399" i="111"/>
  <c r="F826" i="111"/>
  <c r="M826" i="111"/>
  <c r="E826" i="111"/>
  <c r="L826" i="111"/>
  <c r="D826" i="111"/>
  <c r="J826" i="111"/>
  <c r="N190" i="111" l="1"/>
  <c r="AQ190" i="111" s="1"/>
  <c r="F827" i="111"/>
  <c r="M827" i="111"/>
  <c r="E827" i="111"/>
  <c r="L827" i="111"/>
  <c r="D827" i="111"/>
  <c r="J827" i="111"/>
  <c r="BQ190" i="111"/>
  <c r="BI190" i="111"/>
  <c r="BA190" i="111"/>
  <c r="AS190" i="111"/>
  <c r="BP190" i="111"/>
  <c r="BH190" i="111"/>
  <c r="AZ190" i="111"/>
  <c r="AR190" i="111"/>
  <c r="BO190" i="111"/>
  <c r="BG190" i="111"/>
  <c r="AY190" i="111"/>
  <c r="BN190" i="111"/>
  <c r="BF190" i="111"/>
  <c r="AX190" i="111"/>
  <c r="BM190" i="111"/>
  <c r="BE190" i="111"/>
  <c r="AW190" i="111"/>
  <c r="I190" i="111"/>
  <c r="BL190" i="111"/>
  <c r="BD190" i="111"/>
  <c r="AV190" i="111"/>
  <c r="BS190" i="111"/>
  <c r="BK190" i="111"/>
  <c r="BC190" i="111"/>
  <c r="AU190" i="111"/>
  <c r="BR190" i="111"/>
  <c r="BJ190" i="111"/>
  <c r="BB190" i="111"/>
  <c r="AT190" i="111"/>
  <c r="C410" i="111"/>
  <c r="G407" i="111"/>
  <c r="BN612" i="111"/>
  <c r="BF612" i="111"/>
  <c r="AX612" i="111"/>
  <c r="BM612" i="111"/>
  <c r="BE612" i="111"/>
  <c r="AW612" i="111"/>
  <c r="I612" i="111"/>
  <c r="BL612" i="111"/>
  <c r="BD612" i="111"/>
  <c r="AV612" i="111"/>
  <c r="BS612" i="111"/>
  <c r="BK612" i="111"/>
  <c r="BC612" i="111"/>
  <c r="AU612" i="111"/>
  <c r="BR612" i="111"/>
  <c r="BJ612" i="111"/>
  <c r="BB612" i="111"/>
  <c r="AT612" i="111"/>
  <c r="BP612" i="111"/>
  <c r="BH612" i="111"/>
  <c r="AZ612" i="111"/>
  <c r="AR612" i="111"/>
  <c r="BQ612" i="111"/>
  <c r="BO612" i="111"/>
  <c r="BI612" i="111"/>
  <c r="BG612" i="111"/>
  <c r="BA612" i="111"/>
  <c r="AY612" i="111"/>
  <c r="AS612" i="111"/>
  <c r="B828" i="111"/>
  <c r="M615" i="111"/>
  <c r="E615" i="111"/>
  <c r="L615" i="111"/>
  <c r="D615" i="111"/>
  <c r="J615" i="111"/>
  <c r="F615" i="111"/>
  <c r="C411" i="111"/>
  <c r="G408" i="111"/>
  <c r="H824" i="111"/>
  <c r="AO611" i="111"/>
  <c r="AG611" i="111"/>
  <c r="Y611" i="111"/>
  <c r="Q611" i="111"/>
  <c r="AN611" i="111"/>
  <c r="AF611" i="111"/>
  <c r="X611" i="111"/>
  <c r="P611" i="111"/>
  <c r="AM611" i="111"/>
  <c r="AE611" i="111"/>
  <c r="W611" i="111"/>
  <c r="O611" i="111"/>
  <c r="AL611" i="111"/>
  <c r="AD611" i="111"/>
  <c r="V611" i="111"/>
  <c r="AK611" i="111"/>
  <c r="AC611" i="111"/>
  <c r="U611" i="111"/>
  <c r="AI611" i="111"/>
  <c r="AA611" i="111"/>
  <c r="S611" i="111"/>
  <c r="T611" i="111"/>
  <c r="R611" i="111"/>
  <c r="AP611" i="111"/>
  <c r="AJ611" i="111"/>
  <c r="AH611" i="111"/>
  <c r="AB611" i="111"/>
  <c r="Z611" i="111"/>
  <c r="B404" i="111"/>
  <c r="F191" i="111"/>
  <c r="M191" i="111"/>
  <c r="E191" i="111"/>
  <c r="N191" i="111" s="1"/>
  <c r="AQ191" i="111" s="1"/>
  <c r="L191" i="111"/>
  <c r="D191" i="111"/>
  <c r="J191" i="111"/>
  <c r="B192" i="111"/>
  <c r="H191" i="111"/>
  <c r="K191" i="111" s="1"/>
  <c r="K190" i="111" s="1"/>
  <c r="BP823" i="111"/>
  <c r="BH823" i="111"/>
  <c r="AZ823" i="111"/>
  <c r="AR823" i="111"/>
  <c r="BO823" i="111"/>
  <c r="BG823" i="111"/>
  <c r="AY823" i="111"/>
  <c r="BN823" i="111"/>
  <c r="BF823" i="111"/>
  <c r="AX823" i="111"/>
  <c r="BM823" i="111"/>
  <c r="BE823" i="111"/>
  <c r="AW823" i="111"/>
  <c r="I823" i="111"/>
  <c r="BL823" i="111"/>
  <c r="BD823" i="111"/>
  <c r="AV823" i="111"/>
  <c r="BS823" i="111"/>
  <c r="BK823" i="111"/>
  <c r="BC823" i="111"/>
  <c r="AU823" i="111"/>
  <c r="BR823" i="111"/>
  <c r="BJ823" i="111"/>
  <c r="BB823" i="111"/>
  <c r="AT823" i="111"/>
  <c r="BQ823" i="111"/>
  <c r="BI823" i="111"/>
  <c r="BA823" i="111"/>
  <c r="AS823" i="111"/>
  <c r="C412" i="111"/>
  <c r="B616" i="111"/>
  <c r="F403" i="111"/>
  <c r="M403" i="111"/>
  <c r="E403" i="111"/>
  <c r="L403" i="111"/>
  <c r="D403" i="111"/>
  <c r="J403" i="111"/>
  <c r="G403" i="111"/>
  <c r="AI822" i="111"/>
  <c r="AA822" i="111"/>
  <c r="S822" i="111"/>
  <c r="AP822" i="111"/>
  <c r="AH822" i="111"/>
  <c r="Z822" i="111"/>
  <c r="R822" i="111"/>
  <c r="AO822" i="111"/>
  <c r="AG822" i="111"/>
  <c r="Y822" i="111"/>
  <c r="Q822" i="111"/>
  <c r="AN822" i="111"/>
  <c r="AF822" i="111"/>
  <c r="X822" i="111"/>
  <c r="P822" i="111"/>
  <c r="AM822" i="111"/>
  <c r="AE822" i="111"/>
  <c r="W822" i="111"/>
  <c r="O822" i="111"/>
  <c r="AL822" i="111"/>
  <c r="AD822" i="111"/>
  <c r="V822" i="111"/>
  <c r="AK822" i="111"/>
  <c r="AC822" i="111"/>
  <c r="U822" i="111"/>
  <c r="AJ822" i="111"/>
  <c r="AB822" i="111"/>
  <c r="T822" i="111"/>
  <c r="BP401" i="111"/>
  <c r="BH401" i="111"/>
  <c r="AZ401" i="111"/>
  <c r="AR401" i="111"/>
  <c r="BO401" i="111"/>
  <c r="BG401" i="111"/>
  <c r="AY401" i="111"/>
  <c r="BN401" i="111"/>
  <c r="BF401" i="111"/>
  <c r="AX401" i="111"/>
  <c r="BM401" i="111"/>
  <c r="BE401" i="111"/>
  <c r="AW401" i="111"/>
  <c r="I401" i="111"/>
  <c r="BL401" i="111"/>
  <c r="BD401" i="111"/>
  <c r="AV401" i="111"/>
  <c r="BR401" i="111"/>
  <c r="BJ401" i="111"/>
  <c r="BB401" i="111"/>
  <c r="AT401" i="111"/>
  <c r="AS401" i="111"/>
  <c r="BS401" i="111"/>
  <c r="BQ401" i="111"/>
  <c r="BK401" i="111"/>
  <c r="BI401" i="111"/>
  <c r="BC401" i="111"/>
  <c r="BA401" i="111"/>
  <c r="AU401" i="111"/>
  <c r="H613" i="111"/>
  <c r="AI400" i="111"/>
  <c r="AA400" i="111"/>
  <c r="S400" i="111"/>
  <c r="AP400" i="111"/>
  <c r="AH400" i="111"/>
  <c r="Z400" i="111"/>
  <c r="R400" i="111"/>
  <c r="AO400" i="111"/>
  <c r="AG400" i="111"/>
  <c r="Y400" i="111"/>
  <c r="Q400" i="111"/>
  <c r="AN400" i="111"/>
  <c r="AF400" i="111"/>
  <c r="X400" i="111"/>
  <c r="P400" i="111"/>
  <c r="AM400" i="111"/>
  <c r="AE400" i="111"/>
  <c r="W400" i="111"/>
  <c r="O400" i="111"/>
  <c r="AK400" i="111"/>
  <c r="AC400" i="111"/>
  <c r="U400" i="111"/>
  <c r="AD400" i="111"/>
  <c r="AB400" i="111"/>
  <c r="V400" i="111"/>
  <c r="T400" i="111"/>
  <c r="AL400" i="111"/>
  <c r="AJ400" i="111"/>
  <c r="H402" i="111"/>
  <c r="K402" i="111" s="1"/>
  <c r="AI189" i="111"/>
  <c r="AA189" i="111"/>
  <c r="S189" i="111"/>
  <c r="AP189" i="111"/>
  <c r="AH189" i="111"/>
  <c r="Z189" i="111"/>
  <c r="R189" i="111"/>
  <c r="AO189" i="111"/>
  <c r="AG189" i="111"/>
  <c r="Y189" i="111"/>
  <c r="Q189" i="111"/>
  <c r="AN189" i="111"/>
  <c r="AF189" i="111"/>
  <c r="X189" i="111"/>
  <c r="P189" i="111"/>
  <c r="AM189" i="111"/>
  <c r="AE189" i="111"/>
  <c r="W189" i="111"/>
  <c r="O189" i="111"/>
  <c r="AL189" i="111"/>
  <c r="AD189" i="111"/>
  <c r="V189" i="111"/>
  <c r="AK189" i="111"/>
  <c r="AC189" i="111"/>
  <c r="U189" i="111"/>
  <c r="AJ189" i="111"/>
  <c r="AB189" i="111"/>
  <c r="T189" i="111"/>
  <c r="H614" i="111" l="1"/>
  <c r="AJ401" i="111"/>
  <c r="AB401" i="111"/>
  <c r="T401" i="111"/>
  <c r="AI401" i="111"/>
  <c r="AA401" i="111"/>
  <c r="S401" i="111"/>
  <c r="AP401" i="111"/>
  <c r="AH401" i="111"/>
  <c r="Z401" i="111"/>
  <c r="R401" i="111"/>
  <c r="AO401" i="111"/>
  <c r="AG401" i="111"/>
  <c r="Y401" i="111"/>
  <c r="Q401" i="111"/>
  <c r="AN401" i="111"/>
  <c r="AF401" i="111"/>
  <c r="X401" i="111"/>
  <c r="P401" i="111"/>
  <c r="AL401" i="111"/>
  <c r="AD401" i="111"/>
  <c r="V401" i="111"/>
  <c r="O401" i="111"/>
  <c r="AM401" i="111"/>
  <c r="AK401" i="111"/>
  <c r="AE401" i="111"/>
  <c r="AC401" i="111"/>
  <c r="W401" i="111"/>
  <c r="U401" i="111"/>
  <c r="BQ824" i="111"/>
  <c r="BI824" i="111"/>
  <c r="BA824" i="111"/>
  <c r="AS824" i="111"/>
  <c r="BP824" i="111"/>
  <c r="BH824" i="111"/>
  <c r="AZ824" i="111"/>
  <c r="AR824" i="111"/>
  <c r="BO824" i="111"/>
  <c r="BG824" i="111"/>
  <c r="AY824" i="111"/>
  <c r="BN824" i="111"/>
  <c r="BF824" i="111"/>
  <c r="AX824" i="111"/>
  <c r="BM824" i="111"/>
  <c r="BE824" i="111"/>
  <c r="AW824" i="111"/>
  <c r="I824" i="111"/>
  <c r="BL824" i="111"/>
  <c r="BD824" i="111"/>
  <c r="AV824" i="111"/>
  <c r="BS824" i="111"/>
  <c r="BK824" i="111"/>
  <c r="BC824" i="111"/>
  <c r="AU824" i="111"/>
  <c r="BJ824" i="111"/>
  <c r="BB824" i="111"/>
  <c r="AT824" i="111"/>
  <c r="BR824" i="111"/>
  <c r="H825" i="111"/>
  <c r="AP612" i="111"/>
  <c r="AH612" i="111"/>
  <c r="Z612" i="111"/>
  <c r="R612" i="111"/>
  <c r="AO612" i="111"/>
  <c r="AG612" i="111"/>
  <c r="Y612" i="111"/>
  <c r="Q612" i="111"/>
  <c r="AN612" i="111"/>
  <c r="AF612" i="111"/>
  <c r="X612" i="111"/>
  <c r="P612" i="111"/>
  <c r="AM612" i="111"/>
  <c r="AE612" i="111"/>
  <c r="W612" i="111"/>
  <c r="O612" i="111"/>
  <c r="AL612" i="111"/>
  <c r="AD612" i="111"/>
  <c r="V612" i="111"/>
  <c r="AJ612" i="111"/>
  <c r="AB612" i="111"/>
  <c r="T612" i="111"/>
  <c r="AK612" i="111"/>
  <c r="AI612" i="111"/>
  <c r="AC612" i="111"/>
  <c r="AA612" i="111"/>
  <c r="U612" i="111"/>
  <c r="S612" i="111"/>
  <c r="N403" i="111"/>
  <c r="AQ403" i="111" s="1"/>
  <c r="B829" i="111"/>
  <c r="F616" i="111"/>
  <c r="M616" i="111"/>
  <c r="E616" i="111"/>
  <c r="L616" i="111"/>
  <c r="D616" i="111"/>
  <c r="J616" i="111"/>
  <c r="C414" i="111"/>
  <c r="G411" i="111"/>
  <c r="F828" i="111"/>
  <c r="M828" i="111"/>
  <c r="E828" i="111"/>
  <c r="L828" i="111"/>
  <c r="D828" i="111"/>
  <c r="J828" i="111"/>
  <c r="G410" i="111"/>
  <c r="C413" i="111"/>
  <c r="BQ402" i="111"/>
  <c r="BI402" i="111"/>
  <c r="BA402" i="111"/>
  <c r="AS402" i="111"/>
  <c r="BP402" i="111"/>
  <c r="BH402" i="111"/>
  <c r="AZ402" i="111"/>
  <c r="AR402" i="111"/>
  <c r="BO402" i="111"/>
  <c r="BG402" i="111"/>
  <c r="AY402" i="111"/>
  <c r="BN402" i="111"/>
  <c r="BF402" i="111"/>
  <c r="AX402" i="111"/>
  <c r="BM402" i="111"/>
  <c r="BE402" i="111"/>
  <c r="AW402" i="111"/>
  <c r="I402" i="111"/>
  <c r="BS402" i="111"/>
  <c r="BK402" i="111"/>
  <c r="BC402" i="111"/>
  <c r="AU402" i="111"/>
  <c r="BJ402" i="111"/>
  <c r="BD402" i="111"/>
  <c r="BB402" i="111"/>
  <c r="AV402" i="111"/>
  <c r="AT402" i="111"/>
  <c r="BR402" i="111"/>
  <c r="BL402" i="111"/>
  <c r="BS191" i="111"/>
  <c r="BK191" i="111"/>
  <c r="BC191" i="111"/>
  <c r="AU191" i="111"/>
  <c r="BR191" i="111"/>
  <c r="BJ191" i="111"/>
  <c r="BB191" i="111"/>
  <c r="AT191" i="111"/>
  <c r="BQ191" i="111"/>
  <c r="BI191" i="111"/>
  <c r="BA191" i="111"/>
  <c r="AS191" i="111"/>
  <c r="BP191" i="111"/>
  <c r="BH191" i="111"/>
  <c r="AZ191" i="111"/>
  <c r="AR191" i="111"/>
  <c r="BO191" i="111"/>
  <c r="BG191" i="111"/>
  <c r="AY191" i="111"/>
  <c r="BN191" i="111"/>
  <c r="BF191" i="111"/>
  <c r="AX191" i="111"/>
  <c r="BM191" i="111"/>
  <c r="BE191" i="111"/>
  <c r="AW191" i="111"/>
  <c r="I191" i="111"/>
  <c r="BL191" i="111"/>
  <c r="BD191" i="111"/>
  <c r="AV191" i="111"/>
  <c r="B617" i="111"/>
  <c r="F404" i="111"/>
  <c r="M404" i="111"/>
  <c r="E404" i="111"/>
  <c r="N404" i="111" s="1"/>
  <c r="AQ404" i="111" s="1"/>
  <c r="L404" i="111"/>
  <c r="D404" i="111"/>
  <c r="J404" i="111"/>
  <c r="C415" i="111"/>
  <c r="B405" i="111"/>
  <c r="B193" i="111"/>
  <c r="H192" i="111"/>
  <c r="K192" i="111" s="1"/>
  <c r="F192" i="111"/>
  <c r="M192" i="111"/>
  <c r="E192" i="111"/>
  <c r="N192" i="111" s="1"/>
  <c r="AQ192" i="111" s="1"/>
  <c r="L192" i="111"/>
  <c r="D192" i="111"/>
  <c r="J192" i="111"/>
  <c r="AJ823" i="111"/>
  <c r="AB823" i="111"/>
  <c r="T823" i="111"/>
  <c r="AI823" i="111"/>
  <c r="AA823" i="111"/>
  <c r="S823" i="111"/>
  <c r="AP823" i="111"/>
  <c r="AH823" i="111"/>
  <c r="Z823" i="111"/>
  <c r="R823" i="111"/>
  <c r="AO823" i="111"/>
  <c r="AG823" i="111"/>
  <c r="Y823" i="111"/>
  <c r="Q823" i="111"/>
  <c r="AN823" i="111"/>
  <c r="AF823" i="111"/>
  <c r="X823" i="111"/>
  <c r="P823" i="111"/>
  <c r="AM823" i="111"/>
  <c r="AE823" i="111"/>
  <c r="W823" i="111"/>
  <c r="O823" i="111"/>
  <c r="AL823" i="111"/>
  <c r="AD823" i="111"/>
  <c r="V823" i="111"/>
  <c r="U823" i="111"/>
  <c r="AK823" i="111"/>
  <c r="AC823" i="111"/>
  <c r="BO613" i="111"/>
  <c r="BG613" i="111"/>
  <c r="AY613" i="111"/>
  <c r="BN613" i="111"/>
  <c r="BF613" i="111"/>
  <c r="AX613" i="111"/>
  <c r="BM613" i="111"/>
  <c r="BE613" i="111"/>
  <c r="AW613" i="111"/>
  <c r="I613" i="111"/>
  <c r="BL613" i="111"/>
  <c r="BD613" i="111"/>
  <c r="AV613" i="111"/>
  <c r="BS613" i="111"/>
  <c r="BK613" i="111"/>
  <c r="BC613" i="111"/>
  <c r="AU613" i="111"/>
  <c r="BQ613" i="111"/>
  <c r="BI613" i="111"/>
  <c r="BA613" i="111"/>
  <c r="AS613" i="111"/>
  <c r="BP613" i="111"/>
  <c r="BH613" i="111"/>
  <c r="AZ613" i="111"/>
  <c r="AR613" i="111"/>
  <c r="BR613" i="111"/>
  <c r="BJ613" i="111"/>
  <c r="BB613" i="111"/>
  <c r="AT613" i="111"/>
  <c r="H403" i="111"/>
  <c r="AK190" i="111"/>
  <c r="AC190" i="111"/>
  <c r="U190" i="111"/>
  <c r="AJ190" i="111"/>
  <c r="AB190" i="111"/>
  <c r="T190" i="111"/>
  <c r="AI190" i="111"/>
  <c r="AA190" i="111"/>
  <c r="S190" i="111"/>
  <c r="AP190" i="111"/>
  <c r="AH190" i="111"/>
  <c r="Z190" i="111"/>
  <c r="R190" i="111"/>
  <c r="AO190" i="111"/>
  <c r="AG190" i="111"/>
  <c r="Y190" i="111"/>
  <c r="Q190" i="111"/>
  <c r="AN190" i="111"/>
  <c r="AF190" i="111"/>
  <c r="X190" i="111"/>
  <c r="P190" i="111"/>
  <c r="AM190" i="111"/>
  <c r="AE190" i="111"/>
  <c r="W190" i="111"/>
  <c r="O190" i="111"/>
  <c r="AD190" i="111"/>
  <c r="V190" i="111"/>
  <c r="AL190" i="111"/>
  <c r="BR403" i="111" l="1"/>
  <c r="BJ403" i="111"/>
  <c r="BB403" i="111"/>
  <c r="AT403" i="111"/>
  <c r="BQ403" i="111"/>
  <c r="BI403" i="111"/>
  <c r="BA403" i="111"/>
  <c r="AS403" i="111"/>
  <c r="BP403" i="111"/>
  <c r="BH403" i="111"/>
  <c r="AZ403" i="111"/>
  <c r="AR403" i="111"/>
  <c r="BO403" i="111"/>
  <c r="BG403" i="111"/>
  <c r="AY403" i="111"/>
  <c r="BN403" i="111"/>
  <c r="BF403" i="111"/>
  <c r="AX403" i="111"/>
  <c r="BL403" i="111"/>
  <c r="BD403" i="111"/>
  <c r="AV403" i="111"/>
  <c r="AW403" i="111"/>
  <c r="AU403" i="111"/>
  <c r="BS403" i="111"/>
  <c r="I403" i="111"/>
  <c r="BM403" i="111"/>
  <c r="BK403" i="111"/>
  <c r="BE403" i="111"/>
  <c r="BC403" i="111"/>
  <c r="BM192" i="111"/>
  <c r="BE192" i="111"/>
  <c r="AW192" i="111"/>
  <c r="I192" i="111"/>
  <c r="BL192" i="111"/>
  <c r="BD192" i="111"/>
  <c r="AV192" i="111"/>
  <c r="BS192" i="111"/>
  <c r="BK192" i="111"/>
  <c r="BC192" i="111"/>
  <c r="AU192" i="111"/>
  <c r="BR192" i="111"/>
  <c r="BJ192" i="111"/>
  <c r="BB192" i="111"/>
  <c r="AT192" i="111"/>
  <c r="BQ192" i="111"/>
  <c r="BI192" i="111"/>
  <c r="BA192" i="111"/>
  <c r="AS192" i="111"/>
  <c r="BP192" i="111"/>
  <c r="BH192" i="111"/>
  <c r="AZ192" i="111"/>
  <c r="AR192" i="111"/>
  <c r="BO192" i="111"/>
  <c r="BG192" i="111"/>
  <c r="AY192" i="111"/>
  <c r="BF192" i="111"/>
  <c r="AX192" i="111"/>
  <c r="BN192" i="111"/>
  <c r="H615" i="111"/>
  <c r="AK402" i="111"/>
  <c r="AC402" i="111"/>
  <c r="U402" i="111"/>
  <c r="AJ402" i="111"/>
  <c r="AB402" i="111"/>
  <c r="T402" i="111"/>
  <c r="AI402" i="111"/>
  <c r="AA402" i="111"/>
  <c r="S402" i="111"/>
  <c r="AP402" i="111"/>
  <c r="AH402" i="111"/>
  <c r="Z402" i="111"/>
  <c r="R402" i="111"/>
  <c r="AO402" i="111"/>
  <c r="AG402" i="111"/>
  <c r="Y402" i="111"/>
  <c r="Q402" i="111"/>
  <c r="AM402" i="111"/>
  <c r="AE402" i="111"/>
  <c r="W402" i="111"/>
  <c r="O402" i="111"/>
  <c r="AF402" i="111"/>
  <c r="AD402" i="111"/>
  <c r="X402" i="111"/>
  <c r="V402" i="111"/>
  <c r="P402" i="111"/>
  <c r="AN402" i="111"/>
  <c r="AL402" i="111"/>
  <c r="B618" i="111"/>
  <c r="F405" i="111"/>
  <c r="M405" i="111"/>
  <c r="E405" i="111"/>
  <c r="N405" i="111" s="1"/>
  <c r="AQ405" i="111" s="1"/>
  <c r="L405" i="111"/>
  <c r="D405" i="111"/>
  <c r="J405" i="111"/>
  <c r="H404" i="111"/>
  <c r="K404" i="111" s="1"/>
  <c r="K403" i="111" s="1"/>
  <c r="AM191" i="111"/>
  <c r="AE191" i="111"/>
  <c r="W191" i="111"/>
  <c r="O191" i="111"/>
  <c r="AL191" i="111"/>
  <c r="AD191" i="111"/>
  <c r="V191" i="111"/>
  <c r="AK191" i="111"/>
  <c r="AC191" i="111"/>
  <c r="U191" i="111"/>
  <c r="AJ191" i="111"/>
  <c r="AB191" i="111"/>
  <c r="T191" i="111"/>
  <c r="AI191" i="111"/>
  <c r="AA191" i="111"/>
  <c r="S191" i="111"/>
  <c r="AP191" i="111"/>
  <c r="AH191" i="111"/>
  <c r="Z191" i="111"/>
  <c r="R191" i="111"/>
  <c r="AO191" i="111"/>
  <c r="AG191" i="111"/>
  <c r="Y191" i="111"/>
  <c r="Q191" i="111"/>
  <c r="P191" i="111"/>
  <c r="X191" i="111"/>
  <c r="AN191" i="111"/>
  <c r="AF191" i="111"/>
  <c r="C416" i="111"/>
  <c r="G413" i="111"/>
  <c r="BR825" i="111"/>
  <c r="BJ825" i="111"/>
  <c r="BB825" i="111"/>
  <c r="AT825" i="111"/>
  <c r="BQ825" i="111"/>
  <c r="BI825" i="111"/>
  <c r="BA825" i="111"/>
  <c r="AS825" i="111"/>
  <c r="BP825" i="111"/>
  <c r="BH825" i="111"/>
  <c r="AZ825" i="111"/>
  <c r="AR825" i="111"/>
  <c r="BO825" i="111"/>
  <c r="BG825" i="111"/>
  <c r="AY825" i="111"/>
  <c r="BN825" i="111"/>
  <c r="BF825" i="111"/>
  <c r="AX825" i="111"/>
  <c r="BM825" i="111"/>
  <c r="BE825" i="111"/>
  <c r="AW825" i="111"/>
  <c r="I825" i="111"/>
  <c r="BL825" i="111"/>
  <c r="BD825" i="111"/>
  <c r="AV825" i="111"/>
  <c r="AU825" i="111"/>
  <c r="BS825" i="111"/>
  <c r="BK825" i="111"/>
  <c r="BC825" i="111"/>
  <c r="B830" i="111"/>
  <c r="L617" i="111"/>
  <c r="F617" i="111"/>
  <c r="E617" i="111"/>
  <c r="M617" i="111"/>
  <c r="D617" i="111"/>
  <c r="J617" i="111"/>
  <c r="AK824" i="111"/>
  <c r="AC824" i="111"/>
  <c r="U824" i="111"/>
  <c r="AJ824" i="111"/>
  <c r="AB824" i="111"/>
  <c r="T824" i="111"/>
  <c r="AI824" i="111"/>
  <c r="AA824" i="111"/>
  <c r="S824" i="111"/>
  <c r="AP824" i="111"/>
  <c r="AH824" i="111"/>
  <c r="Z824" i="111"/>
  <c r="R824" i="111"/>
  <c r="AO824" i="111"/>
  <c r="AG824" i="111"/>
  <c r="Y824" i="111"/>
  <c r="Q824" i="111"/>
  <c r="AN824" i="111"/>
  <c r="AF824" i="111"/>
  <c r="X824" i="111"/>
  <c r="P824" i="111"/>
  <c r="AM824" i="111"/>
  <c r="AE824" i="111"/>
  <c r="W824" i="111"/>
  <c r="O824" i="111"/>
  <c r="AL824" i="111"/>
  <c r="AD824" i="111"/>
  <c r="V824" i="111"/>
  <c r="B406" i="111"/>
  <c r="J193" i="111"/>
  <c r="B194" i="111"/>
  <c r="H193" i="111"/>
  <c r="F193" i="111"/>
  <c r="M193" i="111"/>
  <c r="E193" i="111"/>
  <c r="L193" i="111"/>
  <c r="D193" i="111"/>
  <c r="G193" i="111"/>
  <c r="H826" i="111"/>
  <c r="AI613" i="111"/>
  <c r="AA613" i="111"/>
  <c r="S613" i="111"/>
  <c r="AP613" i="111"/>
  <c r="AH613" i="111"/>
  <c r="Z613" i="111"/>
  <c r="R613" i="111"/>
  <c r="AO613" i="111"/>
  <c r="AG613" i="111"/>
  <c r="Y613" i="111"/>
  <c r="Q613" i="111"/>
  <c r="AN613" i="111"/>
  <c r="AF613" i="111"/>
  <c r="X613" i="111"/>
  <c r="P613" i="111"/>
  <c r="AM613" i="111"/>
  <c r="AE613" i="111"/>
  <c r="W613" i="111"/>
  <c r="O613" i="111"/>
  <c r="AK613" i="111"/>
  <c r="AC613" i="111"/>
  <c r="U613" i="111"/>
  <c r="AJ613" i="111"/>
  <c r="AB613" i="111"/>
  <c r="AL613" i="111"/>
  <c r="AD613" i="111"/>
  <c r="V613" i="111"/>
  <c r="T613" i="111"/>
  <c r="C418" i="111"/>
  <c r="C417" i="111"/>
  <c r="G414" i="111"/>
  <c r="M829" i="111"/>
  <c r="J829" i="111"/>
  <c r="F829" i="111"/>
  <c r="E829" i="111"/>
  <c r="L829" i="111"/>
  <c r="D829" i="111"/>
  <c r="BP614" i="111"/>
  <c r="BH614" i="111"/>
  <c r="AZ614" i="111"/>
  <c r="AR614" i="111"/>
  <c r="BO614" i="111"/>
  <c r="BG614" i="111"/>
  <c r="AY614" i="111"/>
  <c r="BN614" i="111"/>
  <c r="BF614" i="111"/>
  <c r="AX614" i="111"/>
  <c r="BM614" i="111"/>
  <c r="BE614" i="111"/>
  <c r="AW614" i="111"/>
  <c r="I614" i="111"/>
  <c r="BL614" i="111"/>
  <c r="BD614" i="111"/>
  <c r="AV614" i="111"/>
  <c r="BR614" i="111"/>
  <c r="BJ614" i="111"/>
  <c r="BB614" i="111"/>
  <c r="AT614" i="111"/>
  <c r="BQ614" i="111"/>
  <c r="BI614" i="111"/>
  <c r="BA614" i="111"/>
  <c r="AS614" i="111"/>
  <c r="BS614" i="111"/>
  <c r="BK614" i="111"/>
  <c r="BC614" i="111"/>
  <c r="AU614" i="111"/>
  <c r="B619" i="111" l="1"/>
  <c r="F406" i="111"/>
  <c r="M406" i="111"/>
  <c r="E406" i="111"/>
  <c r="L406" i="111"/>
  <c r="J406" i="111"/>
  <c r="D406" i="111"/>
  <c r="G406" i="111"/>
  <c r="C420" i="111"/>
  <c r="G417" i="111"/>
  <c r="F830" i="111"/>
  <c r="M830" i="111"/>
  <c r="E830" i="111"/>
  <c r="L830" i="111"/>
  <c r="D830" i="111"/>
  <c r="J830" i="111"/>
  <c r="AL825" i="111"/>
  <c r="AD825" i="111"/>
  <c r="V825" i="111"/>
  <c r="AK825" i="111"/>
  <c r="AC825" i="111"/>
  <c r="U825" i="111"/>
  <c r="AJ825" i="111"/>
  <c r="AB825" i="111"/>
  <c r="T825" i="111"/>
  <c r="AI825" i="111"/>
  <c r="AA825" i="111"/>
  <c r="S825" i="111"/>
  <c r="AP825" i="111"/>
  <c r="AH825" i="111"/>
  <c r="Z825" i="111"/>
  <c r="R825" i="111"/>
  <c r="AO825" i="111"/>
  <c r="AG825" i="111"/>
  <c r="Y825" i="111"/>
  <c r="Q825" i="111"/>
  <c r="AN825" i="111"/>
  <c r="AF825" i="111"/>
  <c r="X825" i="111"/>
  <c r="P825" i="111"/>
  <c r="AM825" i="111"/>
  <c r="AE825" i="111"/>
  <c r="W825" i="111"/>
  <c r="O825" i="111"/>
  <c r="C419" i="111"/>
  <c r="G416" i="111"/>
  <c r="BQ615" i="111"/>
  <c r="BI615" i="111"/>
  <c r="BA615" i="111"/>
  <c r="AS615" i="111"/>
  <c r="BP615" i="111"/>
  <c r="BH615" i="111"/>
  <c r="AZ615" i="111"/>
  <c r="AR615" i="111"/>
  <c r="BO615" i="111"/>
  <c r="BG615" i="111"/>
  <c r="AY615" i="111"/>
  <c r="BN615" i="111"/>
  <c r="BF615" i="111"/>
  <c r="AX615" i="111"/>
  <c r="BM615" i="111"/>
  <c r="BE615" i="111"/>
  <c r="AW615" i="111"/>
  <c r="I615" i="111"/>
  <c r="BS615" i="111"/>
  <c r="BK615" i="111"/>
  <c r="BC615" i="111"/>
  <c r="AU615" i="111"/>
  <c r="BR615" i="111"/>
  <c r="BJ615" i="111"/>
  <c r="BB615" i="111"/>
  <c r="AT615" i="111"/>
  <c r="BL615" i="111"/>
  <c r="BD615" i="111"/>
  <c r="AV615" i="111"/>
  <c r="C421" i="111"/>
  <c r="H827" i="111"/>
  <c r="AJ614" i="111"/>
  <c r="AB614" i="111"/>
  <c r="T614" i="111"/>
  <c r="AI614" i="111"/>
  <c r="AA614" i="111"/>
  <c r="S614" i="111"/>
  <c r="AP614" i="111"/>
  <c r="AH614" i="111"/>
  <c r="Z614" i="111"/>
  <c r="R614" i="111"/>
  <c r="AO614" i="111"/>
  <c r="AG614" i="111"/>
  <c r="Y614" i="111"/>
  <c r="Q614" i="111"/>
  <c r="AN614" i="111"/>
  <c r="AF614" i="111"/>
  <c r="X614" i="111"/>
  <c r="P614" i="111"/>
  <c r="AL614" i="111"/>
  <c r="AD614" i="111"/>
  <c r="V614" i="111"/>
  <c r="AK614" i="111"/>
  <c r="AC614" i="111"/>
  <c r="U614" i="111"/>
  <c r="AE614" i="111"/>
  <c r="W614" i="111"/>
  <c r="O614" i="111"/>
  <c r="AM614" i="111"/>
  <c r="BS826" i="111"/>
  <c r="BK826" i="111"/>
  <c r="BC826" i="111"/>
  <c r="AU826" i="111"/>
  <c r="BR826" i="111"/>
  <c r="BJ826" i="111"/>
  <c r="BB826" i="111"/>
  <c r="AT826" i="111"/>
  <c r="BQ826" i="111"/>
  <c r="BI826" i="111"/>
  <c r="BA826" i="111"/>
  <c r="AS826" i="111"/>
  <c r="BP826" i="111"/>
  <c r="BH826" i="111"/>
  <c r="AZ826" i="111"/>
  <c r="AR826" i="111"/>
  <c r="BO826" i="111"/>
  <c r="BG826" i="111"/>
  <c r="AY826" i="111"/>
  <c r="BN826" i="111"/>
  <c r="BF826" i="111"/>
  <c r="AX826" i="111"/>
  <c r="BM826" i="111"/>
  <c r="BE826" i="111"/>
  <c r="AW826" i="111"/>
  <c r="I826" i="111"/>
  <c r="BL826" i="111"/>
  <c r="BD826" i="111"/>
  <c r="AV826" i="111"/>
  <c r="BO193" i="111"/>
  <c r="BG193" i="111"/>
  <c r="AY193" i="111"/>
  <c r="BN193" i="111"/>
  <c r="BF193" i="111"/>
  <c r="AX193" i="111"/>
  <c r="BM193" i="111"/>
  <c r="BE193" i="111"/>
  <c r="AW193" i="111"/>
  <c r="I193" i="111"/>
  <c r="BL193" i="111"/>
  <c r="BD193" i="111"/>
  <c r="AV193" i="111"/>
  <c r="BS193" i="111"/>
  <c r="BK193" i="111"/>
  <c r="BC193" i="111"/>
  <c r="AU193" i="111"/>
  <c r="BR193" i="111"/>
  <c r="BJ193" i="111"/>
  <c r="BB193" i="111"/>
  <c r="AT193" i="111"/>
  <c r="BQ193" i="111"/>
  <c r="BI193" i="111"/>
  <c r="BA193" i="111"/>
  <c r="AS193" i="111"/>
  <c r="AR193" i="111"/>
  <c r="AZ193" i="111"/>
  <c r="BP193" i="111"/>
  <c r="BH193" i="111"/>
  <c r="BS404" i="111"/>
  <c r="BK404" i="111"/>
  <c r="BC404" i="111"/>
  <c r="AU404" i="111"/>
  <c r="BR404" i="111"/>
  <c r="BJ404" i="111"/>
  <c r="BB404" i="111"/>
  <c r="AT404" i="111"/>
  <c r="BQ404" i="111"/>
  <c r="BI404" i="111"/>
  <c r="BA404" i="111"/>
  <c r="AS404" i="111"/>
  <c r="BP404" i="111"/>
  <c r="BH404" i="111"/>
  <c r="AZ404" i="111"/>
  <c r="AR404" i="111"/>
  <c r="BO404" i="111"/>
  <c r="BG404" i="111"/>
  <c r="AY404" i="111"/>
  <c r="BM404" i="111"/>
  <c r="BE404" i="111"/>
  <c r="AW404" i="111"/>
  <c r="I404" i="111"/>
  <c r="BN404" i="111"/>
  <c r="BL404" i="111"/>
  <c r="BF404" i="111"/>
  <c r="BD404" i="111"/>
  <c r="AX404" i="111"/>
  <c r="AV404" i="111"/>
  <c r="N193" i="111"/>
  <c r="AQ193" i="111" s="1"/>
  <c r="B407" i="111"/>
  <c r="M194" i="111"/>
  <c r="E194" i="111"/>
  <c r="N194" i="111" s="1"/>
  <c r="AQ194" i="111" s="1"/>
  <c r="L194" i="111"/>
  <c r="D194" i="111"/>
  <c r="J194" i="111"/>
  <c r="B195" i="111"/>
  <c r="H194" i="111"/>
  <c r="K194" i="111" s="1"/>
  <c r="K193" i="111" s="1"/>
  <c r="F194" i="111"/>
  <c r="B831" i="111"/>
  <c r="M618" i="111"/>
  <c r="E618" i="111"/>
  <c r="L618" i="111"/>
  <c r="D618" i="111"/>
  <c r="F618" i="111"/>
  <c r="J618" i="111"/>
  <c r="H405" i="111"/>
  <c r="K405" i="111" s="1"/>
  <c r="AO192" i="111"/>
  <c r="AG192" i="111"/>
  <c r="Y192" i="111"/>
  <c r="Q192" i="111"/>
  <c r="AN192" i="111"/>
  <c r="AF192" i="111"/>
  <c r="X192" i="111"/>
  <c r="P192" i="111"/>
  <c r="AM192" i="111"/>
  <c r="AE192" i="111"/>
  <c r="W192" i="111"/>
  <c r="O192" i="111"/>
  <c r="AL192" i="111"/>
  <c r="AD192" i="111"/>
  <c r="V192" i="111"/>
  <c r="AK192" i="111"/>
  <c r="AC192" i="111"/>
  <c r="U192" i="111"/>
  <c r="AJ192" i="111"/>
  <c r="AB192" i="111"/>
  <c r="T192" i="111"/>
  <c r="AI192" i="111"/>
  <c r="AA192" i="111"/>
  <c r="S192" i="111"/>
  <c r="AP192" i="111"/>
  <c r="AH192" i="111"/>
  <c r="Z192" i="111"/>
  <c r="R192" i="111"/>
  <c r="H616" i="111"/>
  <c r="AL403" i="111"/>
  <c r="AD403" i="111"/>
  <c r="V403" i="111"/>
  <c r="AK403" i="111"/>
  <c r="AC403" i="111"/>
  <c r="U403" i="111"/>
  <c r="AJ403" i="111"/>
  <c r="AB403" i="111"/>
  <c r="T403" i="111"/>
  <c r="AI403" i="111"/>
  <c r="AA403" i="111"/>
  <c r="S403" i="111"/>
  <c r="AP403" i="111"/>
  <c r="AH403" i="111"/>
  <c r="Z403" i="111"/>
  <c r="R403" i="111"/>
  <c r="AN403" i="111"/>
  <c r="AF403" i="111"/>
  <c r="X403" i="111"/>
  <c r="P403" i="111"/>
  <c r="W403" i="111"/>
  <c r="Q403" i="111"/>
  <c r="O403" i="111"/>
  <c r="AO403" i="111"/>
  <c r="AM403" i="111"/>
  <c r="AG403" i="111"/>
  <c r="AE403" i="111"/>
  <c r="Y403" i="111"/>
  <c r="H406" i="111" l="1"/>
  <c r="AI193" i="111"/>
  <c r="AA193" i="111"/>
  <c r="S193" i="111"/>
  <c r="AP193" i="111"/>
  <c r="AH193" i="111"/>
  <c r="Z193" i="111"/>
  <c r="R193" i="111"/>
  <c r="AO193" i="111"/>
  <c r="AG193" i="111"/>
  <c r="Y193" i="111"/>
  <c r="Q193" i="111"/>
  <c r="AN193" i="111"/>
  <c r="AF193" i="111"/>
  <c r="X193" i="111"/>
  <c r="P193" i="111"/>
  <c r="AM193" i="111"/>
  <c r="AE193" i="111"/>
  <c r="W193" i="111"/>
  <c r="O193" i="111"/>
  <c r="AL193" i="111"/>
  <c r="AD193" i="111"/>
  <c r="V193" i="111"/>
  <c r="AK193" i="111"/>
  <c r="AC193" i="111"/>
  <c r="U193" i="111"/>
  <c r="AJ193" i="111"/>
  <c r="AB193" i="111"/>
  <c r="T193" i="111"/>
  <c r="H828" i="111"/>
  <c r="AK615" i="111"/>
  <c r="AC615" i="111"/>
  <c r="U615" i="111"/>
  <c r="AJ615" i="111"/>
  <c r="AB615" i="111"/>
  <c r="T615" i="111"/>
  <c r="AI615" i="111"/>
  <c r="AA615" i="111"/>
  <c r="S615" i="111"/>
  <c r="AP615" i="111"/>
  <c r="AH615" i="111"/>
  <c r="Z615" i="111"/>
  <c r="R615" i="111"/>
  <c r="AO615" i="111"/>
  <c r="AG615" i="111"/>
  <c r="Y615" i="111"/>
  <c r="Q615" i="111"/>
  <c r="AM615" i="111"/>
  <c r="AE615" i="111"/>
  <c r="W615" i="111"/>
  <c r="O615" i="111"/>
  <c r="AL615" i="111"/>
  <c r="AD615" i="111"/>
  <c r="V615" i="111"/>
  <c r="P615" i="111"/>
  <c r="AN615" i="111"/>
  <c r="AF615" i="111"/>
  <c r="X615" i="111"/>
  <c r="G420" i="111"/>
  <c r="C423" i="111"/>
  <c r="BL827" i="111"/>
  <c r="BD827" i="111"/>
  <c r="AV827" i="111"/>
  <c r="BS827" i="111"/>
  <c r="BK827" i="111"/>
  <c r="BC827" i="111"/>
  <c r="AU827" i="111"/>
  <c r="BR827" i="111"/>
  <c r="BJ827" i="111"/>
  <c r="BB827" i="111"/>
  <c r="AT827" i="111"/>
  <c r="BQ827" i="111"/>
  <c r="BI827" i="111"/>
  <c r="BA827" i="111"/>
  <c r="AS827" i="111"/>
  <c r="BP827" i="111"/>
  <c r="BH827" i="111"/>
  <c r="AZ827" i="111"/>
  <c r="AR827" i="111"/>
  <c r="BO827" i="111"/>
  <c r="BG827" i="111"/>
  <c r="AY827" i="111"/>
  <c r="BN827" i="111"/>
  <c r="BF827" i="111"/>
  <c r="AX827" i="111"/>
  <c r="BM827" i="111"/>
  <c r="I827" i="111"/>
  <c r="BE827" i="111"/>
  <c r="AW827" i="111"/>
  <c r="F831" i="111"/>
  <c r="M831" i="111"/>
  <c r="E831" i="111"/>
  <c r="L831" i="111"/>
  <c r="D831" i="111"/>
  <c r="J831" i="111"/>
  <c r="C424" i="111"/>
  <c r="B832" i="111"/>
  <c r="F619" i="111"/>
  <c r="M619" i="111"/>
  <c r="E619" i="111"/>
  <c r="L619" i="111"/>
  <c r="D619" i="111"/>
  <c r="J619" i="111"/>
  <c r="BL405" i="111"/>
  <c r="BD405" i="111"/>
  <c r="AV405" i="111"/>
  <c r="BS405" i="111"/>
  <c r="BK405" i="111"/>
  <c r="BC405" i="111"/>
  <c r="AU405" i="111"/>
  <c r="BR405" i="111"/>
  <c r="BJ405" i="111"/>
  <c r="BB405" i="111"/>
  <c r="AT405" i="111"/>
  <c r="BQ405" i="111"/>
  <c r="BI405" i="111"/>
  <c r="BA405" i="111"/>
  <c r="AS405" i="111"/>
  <c r="BP405" i="111"/>
  <c r="BH405" i="111"/>
  <c r="AZ405" i="111"/>
  <c r="AR405" i="111"/>
  <c r="BN405" i="111"/>
  <c r="BF405" i="111"/>
  <c r="AX405" i="111"/>
  <c r="BG405" i="111"/>
  <c r="BE405" i="111"/>
  <c r="AY405" i="111"/>
  <c r="AW405" i="111"/>
  <c r="I405" i="111"/>
  <c r="BO405" i="111"/>
  <c r="BM405" i="111"/>
  <c r="B620" i="111"/>
  <c r="J407" i="111"/>
  <c r="F407" i="111"/>
  <c r="L407" i="111"/>
  <c r="D407" i="111"/>
  <c r="M407" i="111"/>
  <c r="E407" i="111"/>
  <c r="N407" i="111" s="1"/>
  <c r="AQ407" i="111" s="1"/>
  <c r="AM826" i="111"/>
  <c r="AE826" i="111"/>
  <c r="W826" i="111"/>
  <c r="O826" i="111"/>
  <c r="AL826" i="111"/>
  <c r="AD826" i="111"/>
  <c r="V826" i="111"/>
  <c r="AK826" i="111"/>
  <c r="AC826" i="111"/>
  <c r="U826" i="111"/>
  <c r="AJ826" i="111"/>
  <c r="AB826" i="111"/>
  <c r="T826" i="111"/>
  <c r="AI826" i="111"/>
  <c r="AA826" i="111"/>
  <c r="S826" i="111"/>
  <c r="AP826" i="111"/>
  <c r="AH826" i="111"/>
  <c r="Z826" i="111"/>
  <c r="R826" i="111"/>
  <c r="AO826" i="111"/>
  <c r="AG826" i="111"/>
  <c r="Y826" i="111"/>
  <c r="Q826" i="111"/>
  <c r="AN826" i="111"/>
  <c r="AF826" i="111"/>
  <c r="X826" i="111"/>
  <c r="P826" i="111"/>
  <c r="C422" i="111"/>
  <c r="G419" i="111"/>
  <c r="N406" i="111"/>
  <c r="AQ406" i="111" s="1"/>
  <c r="B408" i="111"/>
  <c r="F195" i="111"/>
  <c r="M195" i="111"/>
  <c r="E195" i="111"/>
  <c r="N195" i="111" s="1"/>
  <c r="AQ195" i="111" s="1"/>
  <c r="L195" i="111"/>
  <c r="D195" i="111"/>
  <c r="J195" i="111"/>
  <c r="B196" i="111"/>
  <c r="H195" i="111"/>
  <c r="K195" i="111" s="1"/>
  <c r="BR616" i="111"/>
  <c r="BJ616" i="111"/>
  <c r="BB616" i="111"/>
  <c r="AT616" i="111"/>
  <c r="BQ616" i="111"/>
  <c r="BI616" i="111"/>
  <c r="BA616" i="111"/>
  <c r="AS616" i="111"/>
  <c r="BP616" i="111"/>
  <c r="BH616" i="111"/>
  <c r="AZ616" i="111"/>
  <c r="AR616" i="111"/>
  <c r="BO616" i="111"/>
  <c r="BG616" i="111"/>
  <c r="AY616" i="111"/>
  <c r="BN616" i="111"/>
  <c r="BF616" i="111"/>
  <c r="AX616" i="111"/>
  <c r="BL616" i="111"/>
  <c r="BD616" i="111"/>
  <c r="AV616" i="111"/>
  <c r="BS616" i="111"/>
  <c r="BK616" i="111"/>
  <c r="BC616" i="111"/>
  <c r="AU616" i="111"/>
  <c r="BE616" i="111"/>
  <c r="AW616" i="111"/>
  <c r="I616" i="111"/>
  <c r="BM616" i="111"/>
  <c r="BQ194" i="111"/>
  <c r="BI194" i="111"/>
  <c r="BA194" i="111"/>
  <c r="AS194" i="111"/>
  <c r="BP194" i="111"/>
  <c r="BH194" i="111"/>
  <c r="AZ194" i="111"/>
  <c r="AR194" i="111"/>
  <c r="BO194" i="111"/>
  <c r="BG194" i="111"/>
  <c r="AY194" i="111"/>
  <c r="BN194" i="111"/>
  <c r="BF194" i="111"/>
  <c r="AX194" i="111"/>
  <c r="BM194" i="111"/>
  <c r="BE194" i="111"/>
  <c r="AW194" i="111"/>
  <c r="I194" i="111"/>
  <c r="BL194" i="111"/>
  <c r="BD194" i="111"/>
  <c r="AV194" i="111"/>
  <c r="BS194" i="111"/>
  <c r="BK194" i="111"/>
  <c r="BC194" i="111"/>
  <c r="AU194" i="111"/>
  <c r="BR194" i="111"/>
  <c r="BJ194" i="111"/>
  <c r="BB194" i="111"/>
  <c r="AT194" i="111"/>
  <c r="H617" i="111"/>
  <c r="AM404" i="111"/>
  <c r="AE404" i="111"/>
  <c r="W404" i="111"/>
  <c r="O404" i="111"/>
  <c r="AL404" i="111"/>
  <c r="AD404" i="111"/>
  <c r="V404" i="111"/>
  <c r="AK404" i="111"/>
  <c r="AC404" i="111"/>
  <c r="U404" i="111"/>
  <c r="AJ404" i="111"/>
  <c r="AB404" i="111"/>
  <c r="T404" i="111"/>
  <c r="AI404" i="111"/>
  <c r="AA404" i="111"/>
  <c r="S404" i="111"/>
  <c r="AO404" i="111"/>
  <c r="AG404" i="111"/>
  <c r="Y404" i="111"/>
  <c r="Q404" i="111"/>
  <c r="AN404" i="111"/>
  <c r="AH404" i="111"/>
  <c r="AF404" i="111"/>
  <c r="Z404" i="111"/>
  <c r="X404" i="111"/>
  <c r="R404" i="111"/>
  <c r="P404" i="111"/>
  <c r="AP404" i="111"/>
  <c r="BP617" i="111" l="1"/>
  <c r="BH617" i="111"/>
  <c r="AZ617" i="111"/>
  <c r="AR617" i="111"/>
  <c r="BO617" i="111"/>
  <c r="BG617" i="111"/>
  <c r="AY617" i="111"/>
  <c r="BL617" i="111"/>
  <c r="BR617" i="111"/>
  <c r="BJ617" i="111"/>
  <c r="BB617" i="111"/>
  <c r="AT617" i="111"/>
  <c r="BE617" i="111"/>
  <c r="AS617" i="111"/>
  <c r="BS617" i="111"/>
  <c r="BD617" i="111"/>
  <c r="BQ617" i="111"/>
  <c r="BC617" i="111"/>
  <c r="BN617" i="111"/>
  <c r="BA617" i="111"/>
  <c r="BM617" i="111"/>
  <c r="AX617" i="111"/>
  <c r="BI617" i="111"/>
  <c r="AV617" i="111"/>
  <c r="I617" i="111"/>
  <c r="BF617" i="111"/>
  <c r="AU617" i="111"/>
  <c r="AW617" i="111"/>
  <c r="BK617" i="111"/>
  <c r="H829" i="111"/>
  <c r="AL616" i="111"/>
  <c r="AD616" i="111"/>
  <c r="V616" i="111"/>
  <c r="AK616" i="111"/>
  <c r="AC616" i="111"/>
  <c r="U616" i="111"/>
  <c r="AJ616" i="111"/>
  <c r="AB616" i="111"/>
  <c r="T616" i="111"/>
  <c r="AI616" i="111"/>
  <c r="AA616" i="111"/>
  <c r="S616" i="111"/>
  <c r="AP616" i="111"/>
  <c r="AH616" i="111"/>
  <c r="Z616" i="111"/>
  <c r="R616" i="111"/>
  <c r="AN616" i="111"/>
  <c r="AF616" i="111"/>
  <c r="X616" i="111"/>
  <c r="P616" i="111"/>
  <c r="AM616" i="111"/>
  <c r="AE616" i="111"/>
  <c r="W616" i="111"/>
  <c r="O616" i="111"/>
  <c r="AO616" i="111"/>
  <c r="AG616" i="111"/>
  <c r="Y616" i="111"/>
  <c r="Q616" i="111"/>
  <c r="J832" i="111"/>
  <c r="F832" i="111"/>
  <c r="M832" i="111"/>
  <c r="E832" i="111"/>
  <c r="L832" i="111"/>
  <c r="D832" i="111"/>
  <c r="C426" i="111"/>
  <c r="G423" i="111"/>
  <c r="BM828" i="111"/>
  <c r="BE828" i="111"/>
  <c r="AW828" i="111"/>
  <c r="I828" i="111"/>
  <c r="BL828" i="111"/>
  <c r="BD828" i="111"/>
  <c r="AV828" i="111"/>
  <c r="BS828" i="111"/>
  <c r="BK828" i="111"/>
  <c r="BC828" i="111"/>
  <c r="AU828" i="111"/>
  <c r="BR828" i="111"/>
  <c r="BJ828" i="111"/>
  <c r="BB828" i="111"/>
  <c r="AT828" i="111"/>
  <c r="BQ828" i="111"/>
  <c r="BI828" i="111"/>
  <c r="BA828" i="111"/>
  <c r="AS828" i="111"/>
  <c r="BP828" i="111"/>
  <c r="BH828" i="111"/>
  <c r="AZ828" i="111"/>
  <c r="AR828" i="111"/>
  <c r="BO828" i="111"/>
  <c r="BG828" i="111"/>
  <c r="AY828" i="111"/>
  <c r="BN828" i="111"/>
  <c r="BF828" i="111"/>
  <c r="AX828" i="111"/>
  <c r="B833" i="111"/>
  <c r="F620" i="111"/>
  <c r="M620" i="111"/>
  <c r="E620" i="111"/>
  <c r="L620" i="111"/>
  <c r="D620" i="111"/>
  <c r="J620" i="111"/>
  <c r="C425" i="111"/>
  <c r="G422" i="111"/>
  <c r="BS195" i="111"/>
  <c r="BK195" i="111"/>
  <c r="BC195" i="111"/>
  <c r="AU195" i="111"/>
  <c r="BR195" i="111"/>
  <c r="BJ195" i="111"/>
  <c r="BB195" i="111"/>
  <c r="AT195" i="111"/>
  <c r="BQ195" i="111"/>
  <c r="BI195" i="111"/>
  <c r="BA195" i="111"/>
  <c r="AS195" i="111"/>
  <c r="BP195" i="111"/>
  <c r="BH195" i="111"/>
  <c r="AZ195" i="111"/>
  <c r="AR195" i="111"/>
  <c r="BO195" i="111"/>
  <c r="BG195" i="111"/>
  <c r="AY195" i="111"/>
  <c r="BN195" i="111"/>
  <c r="BF195" i="111"/>
  <c r="AX195" i="111"/>
  <c r="BM195" i="111"/>
  <c r="BE195" i="111"/>
  <c r="AW195" i="111"/>
  <c r="I195" i="111"/>
  <c r="BL195" i="111"/>
  <c r="BD195" i="111"/>
  <c r="AV195" i="111"/>
  <c r="B621" i="111"/>
  <c r="J408" i="111"/>
  <c r="M408" i="111"/>
  <c r="E408" i="111"/>
  <c r="N408" i="111" s="1"/>
  <c r="AQ408" i="111" s="1"/>
  <c r="L408" i="111"/>
  <c r="F408" i="111"/>
  <c r="D408" i="111"/>
  <c r="C427" i="111"/>
  <c r="H618" i="111"/>
  <c r="AN405" i="111"/>
  <c r="AF405" i="111"/>
  <c r="X405" i="111"/>
  <c r="P405" i="111"/>
  <c r="AM405" i="111"/>
  <c r="AE405" i="111"/>
  <c r="W405" i="111"/>
  <c r="O405" i="111"/>
  <c r="AL405" i="111"/>
  <c r="AD405" i="111"/>
  <c r="V405" i="111"/>
  <c r="AK405" i="111"/>
  <c r="AC405" i="111"/>
  <c r="U405" i="111"/>
  <c r="AJ405" i="111"/>
  <c r="AB405" i="111"/>
  <c r="T405" i="111"/>
  <c r="AP405" i="111"/>
  <c r="AH405" i="111"/>
  <c r="Z405" i="111"/>
  <c r="R405" i="111"/>
  <c r="AA405" i="111"/>
  <c r="Y405" i="111"/>
  <c r="S405" i="111"/>
  <c r="Q405" i="111"/>
  <c r="AO405" i="111"/>
  <c r="AI405" i="111"/>
  <c r="AG405" i="111"/>
  <c r="H407" i="111"/>
  <c r="K407" i="111" s="1"/>
  <c r="K406" i="111" s="1"/>
  <c r="AK194" i="111"/>
  <c r="AC194" i="111"/>
  <c r="U194" i="111"/>
  <c r="AJ194" i="111"/>
  <c r="AB194" i="111"/>
  <c r="T194" i="111"/>
  <c r="AI194" i="111"/>
  <c r="AA194" i="111"/>
  <c r="S194" i="111"/>
  <c r="AP194" i="111"/>
  <c r="AH194" i="111"/>
  <c r="Z194" i="111"/>
  <c r="R194" i="111"/>
  <c r="AO194" i="111"/>
  <c r="AG194" i="111"/>
  <c r="Y194" i="111"/>
  <c r="Q194" i="111"/>
  <c r="AN194" i="111"/>
  <c r="AF194" i="111"/>
  <c r="X194" i="111"/>
  <c r="P194" i="111"/>
  <c r="AM194" i="111"/>
  <c r="AE194" i="111"/>
  <c r="W194" i="111"/>
  <c r="O194" i="111"/>
  <c r="AL194" i="111"/>
  <c r="AD194" i="111"/>
  <c r="V194" i="111"/>
  <c r="B409" i="111"/>
  <c r="B197" i="111"/>
  <c r="H196" i="111"/>
  <c r="F196" i="111"/>
  <c r="M196" i="111"/>
  <c r="E196" i="111"/>
  <c r="L196" i="111"/>
  <c r="D196" i="111"/>
  <c r="J196" i="111"/>
  <c r="G196" i="111"/>
  <c r="AN827" i="111"/>
  <c r="AF827" i="111"/>
  <c r="X827" i="111"/>
  <c r="P827" i="111"/>
  <c r="AM827" i="111"/>
  <c r="AE827" i="111"/>
  <c r="W827" i="111"/>
  <c r="O827" i="111"/>
  <c r="AL827" i="111"/>
  <c r="AD827" i="111"/>
  <c r="V827" i="111"/>
  <c r="AK827" i="111"/>
  <c r="AC827" i="111"/>
  <c r="U827" i="111"/>
  <c r="AJ827" i="111"/>
  <c r="AB827" i="111"/>
  <c r="T827" i="111"/>
  <c r="AI827" i="111"/>
  <c r="AA827" i="111"/>
  <c r="S827" i="111"/>
  <c r="AP827" i="111"/>
  <c r="AH827" i="111"/>
  <c r="Z827" i="111"/>
  <c r="R827" i="111"/>
  <c r="Y827" i="111"/>
  <c r="Q827" i="111"/>
  <c r="AO827" i="111"/>
  <c r="AG827" i="111"/>
  <c r="BM406" i="111"/>
  <c r="BE406" i="111"/>
  <c r="AW406" i="111"/>
  <c r="I406" i="111"/>
  <c r="BL406" i="111"/>
  <c r="BD406" i="111"/>
  <c r="AV406" i="111"/>
  <c r="BS406" i="111"/>
  <c r="BK406" i="111"/>
  <c r="BC406" i="111"/>
  <c r="AU406" i="111"/>
  <c r="BR406" i="111"/>
  <c r="BJ406" i="111"/>
  <c r="BB406" i="111"/>
  <c r="AT406" i="111"/>
  <c r="BQ406" i="111"/>
  <c r="BI406" i="111"/>
  <c r="BA406" i="111"/>
  <c r="AS406" i="111"/>
  <c r="BO406" i="111"/>
  <c r="BG406" i="111"/>
  <c r="AY406" i="111"/>
  <c r="AR406" i="111"/>
  <c r="BP406" i="111"/>
  <c r="BN406" i="111"/>
  <c r="BH406" i="111"/>
  <c r="BF406" i="111"/>
  <c r="AZ406" i="111"/>
  <c r="AX406" i="111"/>
  <c r="N196" i="111" l="1"/>
  <c r="AQ196" i="111" s="1"/>
  <c r="B410" i="111"/>
  <c r="B198" i="111"/>
  <c r="H197" i="111"/>
  <c r="K197" i="111" s="1"/>
  <c r="K196" i="111" s="1"/>
  <c r="F197" i="111"/>
  <c r="L197" i="111"/>
  <c r="D197" i="111"/>
  <c r="J197" i="111"/>
  <c r="M197" i="111"/>
  <c r="E197" i="111"/>
  <c r="N197" i="111" s="1"/>
  <c r="AQ197" i="111" s="1"/>
  <c r="H408" i="111"/>
  <c r="K408" i="111" s="1"/>
  <c r="AM195" i="111"/>
  <c r="AE195" i="111"/>
  <c r="W195" i="111"/>
  <c r="O195" i="111"/>
  <c r="AL195" i="111"/>
  <c r="AD195" i="111"/>
  <c r="V195" i="111"/>
  <c r="AK195" i="111"/>
  <c r="AC195" i="111"/>
  <c r="U195" i="111"/>
  <c r="AJ195" i="111"/>
  <c r="AB195" i="111"/>
  <c r="T195" i="111"/>
  <c r="AI195" i="111"/>
  <c r="AA195" i="111"/>
  <c r="S195" i="111"/>
  <c r="AP195" i="111"/>
  <c r="AH195" i="111"/>
  <c r="Z195" i="111"/>
  <c r="R195" i="111"/>
  <c r="AO195" i="111"/>
  <c r="AG195" i="111"/>
  <c r="Y195" i="111"/>
  <c r="Q195" i="111"/>
  <c r="X195" i="111"/>
  <c r="P195" i="111"/>
  <c r="AN195" i="111"/>
  <c r="AF195" i="111"/>
  <c r="BQ618" i="111"/>
  <c r="BI618" i="111"/>
  <c r="BA618" i="111"/>
  <c r="AS618" i="111"/>
  <c r="BP618" i="111"/>
  <c r="BH618" i="111"/>
  <c r="AZ618" i="111"/>
  <c r="AR618" i="111"/>
  <c r="BO618" i="111"/>
  <c r="BG618" i="111"/>
  <c r="AY618" i="111"/>
  <c r="BN618" i="111"/>
  <c r="BF618" i="111"/>
  <c r="AX618" i="111"/>
  <c r="BM618" i="111"/>
  <c r="BE618" i="111"/>
  <c r="AW618" i="111"/>
  <c r="I618" i="111"/>
  <c r="BL618" i="111"/>
  <c r="BD618" i="111"/>
  <c r="AV618" i="111"/>
  <c r="BS618" i="111"/>
  <c r="BK618" i="111"/>
  <c r="BC618" i="111"/>
  <c r="AU618" i="111"/>
  <c r="BR618" i="111"/>
  <c r="BJ618" i="111"/>
  <c r="BB618" i="111"/>
  <c r="AT618" i="111"/>
  <c r="AO828" i="111"/>
  <c r="AG828" i="111"/>
  <c r="Y828" i="111"/>
  <c r="Q828" i="111"/>
  <c r="AN828" i="111"/>
  <c r="AF828" i="111"/>
  <c r="X828" i="111"/>
  <c r="P828" i="111"/>
  <c r="AM828" i="111"/>
  <c r="AE828" i="111"/>
  <c r="W828" i="111"/>
  <c r="O828" i="111"/>
  <c r="AL828" i="111"/>
  <c r="AD828" i="111"/>
  <c r="V828" i="111"/>
  <c r="AK828" i="111"/>
  <c r="AC828" i="111"/>
  <c r="U828" i="111"/>
  <c r="AJ828" i="111"/>
  <c r="AB828" i="111"/>
  <c r="T828" i="111"/>
  <c r="AI828" i="111"/>
  <c r="AA828" i="111"/>
  <c r="S828" i="111"/>
  <c r="AP828" i="111"/>
  <c r="AH828" i="111"/>
  <c r="Z828" i="111"/>
  <c r="R828" i="111"/>
  <c r="B622" i="111"/>
  <c r="L409" i="111"/>
  <c r="D409" i="111"/>
  <c r="J409" i="111"/>
  <c r="F409" i="111"/>
  <c r="E409" i="111"/>
  <c r="M409" i="111"/>
  <c r="G409" i="111"/>
  <c r="C430" i="111"/>
  <c r="B834" i="111"/>
  <c r="F621" i="111"/>
  <c r="M621" i="111"/>
  <c r="E621" i="111"/>
  <c r="L621" i="111"/>
  <c r="D621" i="111"/>
  <c r="J621" i="111"/>
  <c r="J833" i="111"/>
  <c r="F833" i="111"/>
  <c r="M833" i="111"/>
  <c r="E833" i="111"/>
  <c r="L833" i="111"/>
  <c r="D833" i="111"/>
  <c r="BN407" i="111"/>
  <c r="BF407" i="111"/>
  <c r="AX407" i="111"/>
  <c r="BM407" i="111"/>
  <c r="BE407" i="111"/>
  <c r="AW407" i="111"/>
  <c r="I407" i="111"/>
  <c r="BL407" i="111"/>
  <c r="BD407" i="111"/>
  <c r="AV407" i="111"/>
  <c r="BS407" i="111"/>
  <c r="BK407" i="111"/>
  <c r="BC407" i="111"/>
  <c r="AU407" i="111"/>
  <c r="BR407" i="111"/>
  <c r="BJ407" i="111"/>
  <c r="BB407" i="111"/>
  <c r="AT407" i="111"/>
  <c r="BP407" i="111"/>
  <c r="BH407" i="111"/>
  <c r="AZ407" i="111"/>
  <c r="AR407" i="111"/>
  <c r="BO407" i="111"/>
  <c r="BI407" i="111"/>
  <c r="BG407" i="111"/>
  <c r="BA407" i="111"/>
  <c r="AY407" i="111"/>
  <c r="AS407" i="111"/>
  <c r="BQ407" i="111"/>
  <c r="C428" i="111"/>
  <c r="G425" i="111"/>
  <c r="G426" i="111"/>
  <c r="C429" i="111"/>
  <c r="H830" i="111"/>
  <c r="AJ617" i="111"/>
  <c r="AB617" i="111"/>
  <c r="T617" i="111"/>
  <c r="AL617" i="111"/>
  <c r="AH617" i="111"/>
  <c r="Y617" i="111"/>
  <c r="P617" i="111"/>
  <c r="AG617" i="111"/>
  <c r="X617" i="111"/>
  <c r="O617" i="111"/>
  <c r="AP617" i="111"/>
  <c r="AF617" i="111"/>
  <c r="W617" i="111"/>
  <c r="AO617" i="111"/>
  <c r="AE617" i="111"/>
  <c r="V617" i="111"/>
  <c r="AN617" i="111"/>
  <c r="AD617" i="111"/>
  <c r="U617" i="111"/>
  <c r="AK617" i="111"/>
  <c r="AA617" i="111"/>
  <c r="R617" i="111"/>
  <c r="AI617" i="111"/>
  <c r="Z617" i="111"/>
  <c r="Q617" i="111"/>
  <c r="AM617" i="111"/>
  <c r="AC617" i="111"/>
  <c r="S617" i="111"/>
  <c r="BS829" i="111"/>
  <c r="BK829" i="111"/>
  <c r="BC829" i="111"/>
  <c r="AU829" i="111"/>
  <c r="BR829" i="111"/>
  <c r="BJ829" i="111"/>
  <c r="BB829" i="111"/>
  <c r="AT829" i="111"/>
  <c r="BQ829" i="111"/>
  <c r="BI829" i="111"/>
  <c r="BA829" i="111"/>
  <c r="AS829" i="111"/>
  <c r="BP829" i="111"/>
  <c r="BH829" i="111"/>
  <c r="AZ829" i="111"/>
  <c r="AR829" i="111"/>
  <c r="BO829" i="111"/>
  <c r="BG829" i="111"/>
  <c r="AY829" i="111"/>
  <c r="BD829" i="111"/>
  <c r="AX829" i="111"/>
  <c r="I829" i="111"/>
  <c r="AW829" i="111"/>
  <c r="BN829" i="111"/>
  <c r="AV829" i="111"/>
  <c r="BM829" i="111"/>
  <c r="BL829" i="111"/>
  <c r="BF829" i="111"/>
  <c r="BE829" i="111"/>
  <c r="H619" i="111"/>
  <c r="AO406" i="111"/>
  <c r="AG406" i="111"/>
  <c r="Y406" i="111"/>
  <c r="Q406" i="111"/>
  <c r="AN406" i="111"/>
  <c r="AF406" i="111"/>
  <c r="X406" i="111"/>
  <c r="P406" i="111"/>
  <c r="AM406" i="111"/>
  <c r="AE406" i="111"/>
  <c r="W406" i="111"/>
  <c r="O406" i="111"/>
  <c r="AL406" i="111"/>
  <c r="AD406" i="111"/>
  <c r="V406" i="111"/>
  <c r="AK406" i="111"/>
  <c r="AC406" i="111"/>
  <c r="U406" i="111"/>
  <c r="AI406" i="111"/>
  <c r="AA406" i="111"/>
  <c r="S406" i="111"/>
  <c r="R406" i="111"/>
  <c r="AP406" i="111"/>
  <c r="AJ406" i="111"/>
  <c r="AH406" i="111"/>
  <c r="AB406" i="111"/>
  <c r="Z406" i="111"/>
  <c r="T406" i="111"/>
  <c r="BR196" i="111"/>
  <c r="BJ196" i="111"/>
  <c r="BB196" i="111"/>
  <c r="AT196" i="111"/>
  <c r="BP196" i="111"/>
  <c r="BH196" i="111"/>
  <c r="AZ196" i="111"/>
  <c r="AR196" i="111"/>
  <c r="BN196" i="111"/>
  <c r="BF196" i="111"/>
  <c r="AX196" i="111"/>
  <c r="BL196" i="111"/>
  <c r="BD196" i="111"/>
  <c r="AV196" i="111"/>
  <c r="BS196" i="111"/>
  <c r="BC196" i="111"/>
  <c r="I196" i="111"/>
  <c r="BQ196" i="111"/>
  <c r="BA196" i="111"/>
  <c r="BO196" i="111"/>
  <c r="AY196" i="111"/>
  <c r="BM196" i="111"/>
  <c r="AW196" i="111"/>
  <c r="BK196" i="111"/>
  <c r="AU196" i="111"/>
  <c r="BI196" i="111"/>
  <c r="AS196" i="111"/>
  <c r="BG196" i="111"/>
  <c r="BE196" i="111"/>
  <c r="N409" i="111" l="1"/>
  <c r="AQ409" i="111" s="1"/>
  <c r="B835" i="111"/>
  <c r="F622" i="111"/>
  <c r="M622" i="111"/>
  <c r="E622" i="111"/>
  <c r="L622" i="111"/>
  <c r="D622" i="111"/>
  <c r="J622" i="111"/>
  <c r="H831" i="111"/>
  <c r="AK618" i="111"/>
  <c r="AC618" i="111"/>
  <c r="U618" i="111"/>
  <c r="AJ618" i="111"/>
  <c r="AB618" i="111"/>
  <c r="T618" i="111"/>
  <c r="AI618" i="111"/>
  <c r="AA618" i="111"/>
  <c r="AP618" i="111"/>
  <c r="AH618" i="111"/>
  <c r="Z618" i="111"/>
  <c r="R618" i="111"/>
  <c r="AO618" i="111"/>
  <c r="AG618" i="111"/>
  <c r="Y618" i="111"/>
  <c r="Q618" i="111"/>
  <c r="AN618" i="111"/>
  <c r="AF618" i="111"/>
  <c r="X618" i="111"/>
  <c r="P618" i="111"/>
  <c r="AM618" i="111"/>
  <c r="AE618" i="111"/>
  <c r="W618" i="111"/>
  <c r="O618" i="111"/>
  <c r="AD618" i="111"/>
  <c r="V618" i="111"/>
  <c r="S618" i="111"/>
  <c r="AL618" i="111"/>
  <c r="BL830" i="111"/>
  <c r="BD830" i="111"/>
  <c r="AV830" i="111"/>
  <c r="BS830" i="111"/>
  <c r="BK830" i="111"/>
  <c r="BC830" i="111"/>
  <c r="AU830" i="111"/>
  <c r="BR830" i="111"/>
  <c r="BJ830" i="111"/>
  <c r="BB830" i="111"/>
  <c r="AT830" i="111"/>
  <c r="BQ830" i="111"/>
  <c r="BI830" i="111"/>
  <c r="BA830" i="111"/>
  <c r="AS830" i="111"/>
  <c r="BP830" i="111"/>
  <c r="BH830" i="111"/>
  <c r="AZ830" i="111"/>
  <c r="AR830" i="111"/>
  <c r="BO830" i="111"/>
  <c r="BG830" i="111"/>
  <c r="AY830" i="111"/>
  <c r="BN830" i="111"/>
  <c r="BF830" i="111"/>
  <c r="AX830" i="111"/>
  <c r="BE830" i="111"/>
  <c r="AW830" i="111"/>
  <c r="I830" i="111"/>
  <c r="BM830" i="111"/>
  <c r="C432" i="111"/>
  <c r="G429" i="111"/>
  <c r="L834" i="111"/>
  <c r="D834" i="111"/>
  <c r="J834" i="111"/>
  <c r="F834" i="111"/>
  <c r="M834" i="111"/>
  <c r="E834" i="111"/>
  <c r="BL197" i="111"/>
  <c r="BD197" i="111"/>
  <c r="AV197" i="111"/>
  <c r="BR197" i="111"/>
  <c r="BJ197" i="111"/>
  <c r="BB197" i="111"/>
  <c r="AT197" i="111"/>
  <c r="BP197" i="111"/>
  <c r="BH197" i="111"/>
  <c r="AZ197" i="111"/>
  <c r="AR197" i="111"/>
  <c r="BN197" i="111"/>
  <c r="BF197" i="111"/>
  <c r="AX197" i="111"/>
  <c r="BM197" i="111"/>
  <c r="AW197" i="111"/>
  <c r="BK197" i="111"/>
  <c r="AU197" i="111"/>
  <c r="BI197" i="111"/>
  <c r="AS197" i="111"/>
  <c r="BG197" i="111"/>
  <c r="BE197" i="111"/>
  <c r="I197" i="111"/>
  <c r="BS197" i="111"/>
  <c r="BC197" i="111"/>
  <c r="BQ197" i="111"/>
  <c r="BA197" i="111"/>
  <c r="BO197" i="111"/>
  <c r="AY197" i="111"/>
  <c r="H409" i="111"/>
  <c r="AL196" i="111"/>
  <c r="AJ196" i="111"/>
  <c r="AB196" i="111"/>
  <c r="T196" i="111"/>
  <c r="AN196" i="111"/>
  <c r="AF196" i="111"/>
  <c r="X196" i="111"/>
  <c r="P196" i="111"/>
  <c r="AO196" i="111"/>
  <c r="AC196" i="111"/>
  <c r="R196" i="111"/>
  <c r="AM196" i="111"/>
  <c r="AA196" i="111"/>
  <c r="Q196" i="111"/>
  <c r="AK196" i="111"/>
  <c r="Z196" i="111"/>
  <c r="O196" i="111"/>
  <c r="AI196" i="111"/>
  <c r="Y196" i="111"/>
  <c r="AH196" i="111"/>
  <c r="W196" i="111"/>
  <c r="AG196" i="111"/>
  <c r="V196" i="111"/>
  <c r="AE196" i="111"/>
  <c r="U196" i="111"/>
  <c r="S196" i="111"/>
  <c r="AP196" i="111"/>
  <c r="AD196" i="111"/>
  <c r="G428" i="111"/>
  <c r="C431" i="111"/>
  <c r="C433" i="111"/>
  <c r="BO408" i="111"/>
  <c r="BG408" i="111"/>
  <c r="AY408" i="111"/>
  <c r="BN408" i="111"/>
  <c r="BF408" i="111"/>
  <c r="AX408" i="111"/>
  <c r="BM408" i="111"/>
  <c r="BE408" i="111"/>
  <c r="AW408" i="111"/>
  <c r="I408" i="111"/>
  <c r="BL408" i="111"/>
  <c r="BD408" i="111"/>
  <c r="AV408" i="111"/>
  <c r="BS408" i="111"/>
  <c r="BK408" i="111"/>
  <c r="BC408" i="111"/>
  <c r="AU408" i="111"/>
  <c r="BQ408" i="111"/>
  <c r="BI408" i="111"/>
  <c r="BA408" i="111"/>
  <c r="AS408" i="111"/>
  <c r="AZ408" i="111"/>
  <c r="AT408" i="111"/>
  <c r="AR408" i="111"/>
  <c r="BR408" i="111"/>
  <c r="BP408" i="111"/>
  <c r="BJ408" i="111"/>
  <c r="BH408" i="111"/>
  <c r="BB408" i="111"/>
  <c r="B411" i="111"/>
  <c r="J198" i="111"/>
  <c r="B199" i="111"/>
  <c r="H198" i="111"/>
  <c r="K198" i="111" s="1"/>
  <c r="F198" i="111"/>
  <c r="L198" i="111"/>
  <c r="D198" i="111"/>
  <c r="E198" i="111"/>
  <c r="N198" i="111" s="1"/>
  <c r="AQ198" i="111" s="1"/>
  <c r="M198" i="111"/>
  <c r="BR619" i="111"/>
  <c r="BJ619" i="111"/>
  <c r="BB619" i="111"/>
  <c r="AT619" i="111"/>
  <c r="BQ619" i="111"/>
  <c r="BI619" i="111"/>
  <c r="BA619" i="111"/>
  <c r="AS619" i="111"/>
  <c r="BP619" i="111"/>
  <c r="BH619" i="111"/>
  <c r="AZ619" i="111"/>
  <c r="AR619" i="111"/>
  <c r="BO619" i="111"/>
  <c r="BG619" i="111"/>
  <c r="AY619" i="111"/>
  <c r="BN619" i="111"/>
  <c r="BF619" i="111"/>
  <c r="AX619" i="111"/>
  <c r="BM619" i="111"/>
  <c r="BE619" i="111"/>
  <c r="AW619" i="111"/>
  <c r="I619" i="111"/>
  <c r="BL619" i="111"/>
  <c r="BD619" i="111"/>
  <c r="AV619" i="111"/>
  <c r="BS619" i="111"/>
  <c r="BK619" i="111"/>
  <c r="BC619" i="111"/>
  <c r="AU619" i="111"/>
  <c r="AM829" i="111"/>
  <c r="AE829" i="111"/>
  <c r="W829" i="111"/>
  <c r="AL829" i="111"/>
  <c r="AD829" i="111"/>
  <c r="V829" i="111"/>
  <c r="AK829" i="111"/>
  <c r="AC829" i="111"/>
  <c r="U829" i="111"/>
  <c r="AJ829" i="111"/>
  <c r="AB829" i="111"/>
  <c r="T829" i="111"/>
  <c r="AI829" i="111"/>
  <c r="S829" i="111"/>
  <c r="AH829" i="111"/>
  <c r="R829" i="111"/>
  <c r="AG829" i="111"/>
  <c r="Q829" i="111"/>
  <c r="AF829" i="111"/>
  <c r="P829" i="111"/>
  <c r="AA829" i="111"/>
  <c r="O829" i="111"/>
  <c r="AP829" i="111"/>
  <c r="Z829" i="111"/>
  <c r="AO829" i="111"/>
  <c r="Y829" i="111"/>
  <c r="AN829" i="111"/>
  <c r="X829" i="111"/>
  <c r="H620" i="111"/>
  <c r="AP407" i="111"/>
  <c r="AH407" i="111"/>
  <c r="Z407" i="111"/>
  <c r="R407" i="111"/>
  <c r="AO407" i="111"/>
  <c r="AG407" i="111"/>
  <c r="Y407" i="111"/>
  <c r="Q407" i="111"/>
  <c r="AN407" i="111"/>
  <c r="AF407" i="111"/>
  <c r="X407" i="111"/>
  <c r="P407" i="111"/>
  <c r="AM407" i="111"/>
  <c r="AE407" i="111"/>
  <c r="W407" i="111"/>
  <c r="O407" i="111"/>
  <c r="AL407" i="111"/>
  <c r="AD407" i="111"/>
  <c r="V407" i="111"/>
  <c r="AJ407" i="111"/>
  <c r="AB407" i="111"/>
  <c r="T407" i="111"/>
  <c r="AI407" i="111"/>
  <c r="AC407" i="111"/>
  <c r="AA407" i="111"/>
  <c r="U407" i="111"/>
  <c r="S407" i="111"/>
  <c r="AK407" i="111"/>
  <c r="B623" i="111"/>
  <c r="M410" i="111"/>
  <c r="E410" i="111"/>
  <c r="N410" i="111" s="1"/>
  <c r="AQ410" i="111" s="1"/>
  <c r="L410" i="111"/>
  <c r="D410" i="111"/>
  <c r="J410" i="111"/>
  <c r="F410" i="111"/>
  <c r="BN198" i="111" l="1"/>
  <c r="BF198" i="111"/>
  <c r="AX198" i="111"/>
  <c r="BL198" i="111"/>
  <c r="BD198" i="111"/>
  <c r="AV198" i="111"/>
  <c r="BR198" i="111"/>
  <c r="BJ198" i="111"/>
  <c r="BB198" i="111"/>
  <c r="AT198" i="111"/>
  <c r="BP198" i="111"/>
  <c r="BH198" i="111"/>
  <c r="AZ198" i="111"/>
  <c r="AR198" i="111"/>
  <c r="BG198" i="111"/>
  <c r="BE198" i="111"/>
  <c r="I198" i="111"/>
  <c r="BS198" i="111"/>
  <c r="BC198" i="111"/>
  <c r="BQ198" i="111"/>
  <c r="BA198" i="111"/>
  <c r="BO198" i="111"/>
  <c r="AY198" i="111"/>
  <c r="BM198" i="111"/>
  <c r="AW198" i="111"/>
  <c r="BK198" i="111"/>
  <c r="AU198" i="111"/>
  <c r="BI198" i="111"/>
  <c r="AS198" i="111"/>
  <c r="H621" i="111"/>
  <c r="AI408" i="111"/>
  <c r="AA408" i="111"/>
  <c r="S408" i="111"/>
  <c r="AP408" i="111"/>
  <c r="AH408" i="111"/>
  <c r="Z408" i="111"/>
  <c r="R408" i="111"/>
  <c r="AO408" i="111"/>
  <c r="AG408" i="111"/>
  <c r="Y408" i="111"/>
  <c r="Q408" i="111"/>
  <c r="AN408" i="111"/>
  <c r="AF408" i="111"/>
  <c r="X408" i="111"/>
  <c r="P408" i="111"/>
  <c r="AM408" i="111"/>
  <c r="AE408" i="111"/>
  <c r="W408" i="111"/>
  <c r="O408" i="111"/>
  <c r="AK408" i="111"/>
  <c r="AC408" i="111"/>
  <c r="U408" i="111"/>
  <c r="V408" i="111"/>
  <c r="T408" i="111"/>
  <c r="AL408" i="111"/>
  <c r="AJ408" i="111"/>
  <c r="AD408" i="111"/>
  <c r="AB408" i="111"/>
  <c r="BM831" i="111"/>
  <c r="BE831" i="111"/>
  <c r="AW831" i="111"/>
  <c r="I831" i="111"/>
  <c r="BL831" i="111"/>
  <c r="BD831" i="111"/>
  <c r="AV831" i="111"/>
  <c r="BS831" i="111"/>
  <c r="BK831" i="111"/>
  <c r="BC831" i="111"/>
  <c r="AU831" i="111"/>
  <c r="BR831" i="111"/>
  <c r="BJ831" i="111"/>
  <c r="BB831" i="111"/>
  <c r="AT831" i="111"/>
  <c r="BQ831" i="111"/>
  <c r="BI831" i="111"/>
  <c r="BA831" i="111"/>
  <c r="AS831" i="111"/>
  <c r="BP831" i="111"/>
  <c r="BH831" i="111"/>
  <c r="AZ831" i="111"/>
  <c r="AR831" i="111"/>
  <c r="BO831" i="111"/>
  <c r="BG831" i="111"/>
  <c r="AY831" i="111"/>
  <c r="BN831" i="111"/>
  <c r="BF831" i="111"/>
  <c r="AX831" i="111"/>
  <c r="BS620" i="111"/>
  <c r="BK620" i="111"/>
  <c r="BC620" i="111"/>
  <c r="AU620" i="111"/>
  <c r="BR620" i="111"/>
  <c r="BJ620" i="111"/>
  <c r="BB620" i="111"/>
  <c r="AT620" i="111"/>
  <c r="BQ620" i="111"/>
  <c r="BI620" i="111"/>
  <c r="BA620" i="111"/>
  <c r="AS620" i="111"/>
  <c r="BP620" i="111"/>
  <c r="BH620" i="111"/>
  <c r="AZ620" i="111"/>
  <c r="AR620" i="111"/>
  <c r="BO620" i="111"/>
  <c r="BG620" i="111"/>
  <c r="AY620" i="111"/>
  <c r="BN620" i="111"/>
  <c r="BF620" i="111"/>
  <c r="AX620" i="111"/>
  <c r="BM620" i="111"/>
  <c r="BE620" i="111"/>
  <c r="AW620" i="111"/>
  <c r="I620" i="111"/>
  <c r="BD620" i="111"/>
  <c r="AV620" i="111"/>
  <c r="BL620" i="111"/>
  <c r="B412" i="111"/>
  <c r="L199" i="111"/>
  <c r="D199" i="111"/>
  <c r="J199" i="111"/>
  <c r="B200" i="111"/>
  <c r="H199" i="111"/>
  <c r="F199" i="111"/>
  <c r="E199" i="111"/>
  <c r="M199" i="111"/>
  <c r="G199" i="111"/>
  <c r="B624" i="111"/>
  <c r="F411" i="111"/>
  <c r="M411" i="111"/>
  <c r="E411" i="111"/>
  <c r="N411" i="111" s="1"/>
  <c r="AQ411" i="111" s="1"/>
  <c r="L411" i="111"/>
  <c r="D411" i="111"/>
  <c r="J411" i="111"/>
  <c r="B836" i="111"/>
  <c r="J623" i="111"/>
  <c r="F623" i="111"/>
  <c r="M623" i="111"/>
  <c r="E623" i="111"/>
  <c r="L623" i="111"/>
  <c r="D623" i="111"/>
  <c r="C436" i="111"/>
  <c r="BP409" i="111"/>
  <c r="BH409" i="111"/>
  <c r="AZ409" i="111"/>
  <c r="AR409" i="111"/>
  <c r="BO409" i="111"/>
  <c r="BG409" i="111"/>
  <c r="AY409" i="111"/>
  <c r="BN409" i="111"/>
  <c r="BF409" i="111"/>
  <c r="AX409" i="111"/>
  <c r="BM409" i="111"/>
  <c r="BE409" i="111"/>
  <c r="AW409" i="111"/>
  <c r="I409" i="111"/>
  <c r="BL409" i="111"/>
  <c r="BD409" i="111"/>
  <c r="AV409" i="111"/>
  <c r="BR409" i="111"/>
  <c r="BJ409" i="111"/>
  <c r="BB409" i="111"/>
  <c r="AT409" i="111"/>
  <c r="BQ409" i="111"/>
  <c r="BK409" i="111"/>
  <c r="BI409" i="111"/>
  <c r="BC409" i="111"/>
  <c r="BA409" i="111"/>
  <c r="AU409" i="111"/>
  <c r="AS409" i="111"/>
  <c r="BS409" i="111"/>
  <c r="H410" i="111"/>
  <c r="K410" i="111" s="1"/>
  <c r="K409" i="111" s="1"/>
  <c r="AN197" i="111"/>
  <c r="AF197" i="111"/>
  <c r="X197" i="111"/>
  <c r="P197" i="111"/>
  <c r="AL197" i="111"/>
  <c r="AD197" i="111"/>
  <c r="V197" i="111"/>
  <c r="AJ197" i="111"/>
  <c r="AB197" i="111"/>
  <c r="T197" i="111"/>
  <c r="AP197" i="111"/>
  <c r="AH197" i="111"/>
  <c r="Z197" i="111"/>
  <c r="R197" i="111"/>
  <c r="AG197" i="111"/>
  <c r="Q197" i="111"/>
  <c r="AE197" i="111"/>
  <c r="O197" i="111"/>
  <c r="AC197" i="111"/>
  <c r="AA197" i="111"/>
  <c r="AO197" i="111"/>
  <c r="Y197" i="111"/>
  <c r="AM197" i="111"/>
  <c r="W197" i="111"/>
  <c r="AK197" i="111"/>
  <c r="U197" i="111"/>
  <c r="AI197" i="111"/>
  <c r="S197" i="111"/>
  <c r="C435" i="111"/>
  <c r="G432" i="111"/>
  <c r="H832" i="111"/>
  <c r="AL619" i="111"/>
  <c r="AD619" i="111"/>
  <c r="V619" i="111"/>
  <c r="AK619" i="111"/>
  <c r="AC619" i="111"/>
  <c r="U619" i="111"/>
  <c r="AJ619" i="111"/>
  <c r="AB619" i="111"/>
  <c r="T619" i="111"/>
  <c r="AI619" i="111"/>
  <c r="AA619" i="111"/>
  <c r="S619" i="111"/>
  <c r="AP619" i="111"/>
  <c r="AH619" i="111"/>
  <c r="Z619" i="111"/>
  <c r="R619" i="111"/>
  <c r="AO619" i="111"/>
  <c r="AG619" i="111"/>
  <c r="Y619" i="111"/>
  <c r="Q619" i="111"/>
  <c r="AN619" i="111"/>
  <c r="AF619" i="111"/>
  <c r="X619" i="111"/>
  <c r="P619" i="111"/>
  <c r="O619" i="111"/>
  <c r="AE619" i="111"/>
  <c r="W619" i="111"/>
  <c r="AM619" i="111"/>
  <c r="C434" i="111"/>
  <c r="G431" i="111"/>
  <c r="AN830" i="111"/>
  <c r="AF830" i="111"/>
  <c r="X830" i="111"/>
  <c r="P830" i="111"/>
  <c r="AM830" i="111"/>
  <c r="AE830" i="111"/>
  <c r="W830" i="111"/>
  <c r="O830" i="111"/>
  <c r="AL830" i="111"/>
  <c r="AD830" i="111"/>
  <c r="V830" i="111"/>
  <c r="AK830" i="111"/>
  <c r="AC830" i="111"/>
  <c r="U830" i="111"/>
  <c r="AJ830" i="111"/>
  <c r="AB830" i="111"/>
  <c r="T830" i="111"/>
  <c r="AI830" i="111"/>
  <c r="AA830" i="111"/>
  <c r="S830" i="111"/>
  <c r="AP830" i="111"/>
  <c r="AH830" i="111"/>
  <c r="Z830" i="111"/>
  <c r="R830" i="111"/>
  <c r="AO830" i="111"/>
  <c r="AG830" i="111"/>
  <c r="Y830" i="111"/>
  <c r="Q830" i="111"/>
  <c r="M835" i="111"/>
  <c r="E835" i="111"/>
  <c r="L835" i="111"/>
  <c r="D835" i="111"/>
  <c r="J835" i="111"/>
  <c r="F835" i="111"/>
  <c r="G434" i="111" l="1"/>
  <c r="C437" i="111"/>
  <c r="C438" i="111"/>
  <c r="G435" i="111"/>
  <c r="N199" i="111"/>
  <c r="AQ199" i="111" s="1"/>
  <c r="AO831" i="111"/>
  <c r="AG831" i="111"/>
  <c r="Y831" i="111"/>
  <c r="Q831" i="111"/>
  <c r="AN831" i="111"/>
  <c r="AF831" i="111"/>
  <c r="X831" i="111"/>
  <c r="P831" i="111"/>
  <c r="AM831" i="111"/>
  <c r="AE831" i="111"/>
  <c r="W831" i="111"/>
  <c r="O831" i="111"/>
  <c r="AL831" i="111"/>
  <c r="AD831" i="111"/>
  <c r="V831" i="111"/>
  <c r="AK831" i="111"/>
  <c r="AC831" i="111"/>
  <c r="U831" i="111"/>
  <c r="AJ831" i="111"/>
  <c r="AB831" i="111"/>
  <c r="T831" i="111"/>
  <c r="AI831" i="111"/>
  <c r="AA831" i="111"/>
  <c r="S831" i="111"/>
  <c r="AP831" i="111"/>
  <c r="AH831" i="111"/>
  <c r="Z831" i="111"/>
  <c r="R831" i="111"/>
  <c r="BL621" i="111"/>
  <c r="BD621" i="111"/>
  <c r="AV621" i="111"/>
  <c r="BS621" i="111"/>
  <c r="BK621" i="111"/>
  <c r="BC621" i="111"/>
  <c r="AU621" i="111"/>
  <c r="BR621" i="111"/>
  <c r="BJ621" i="111"/>
  <c r="BB621" i="111"/>
  <c r="AT621" i="111"/>
  <c r="BQ621" i="111"/>
  <c r="BI621" i="111"/>
  <c r="BA621" i="111"/>
  <c r="AS621" i="111"/>
  <c r="BP621" i="111"/>
  <c r="BH621" i="111"/>
  <c r="AZ621" i="111"/>
  <c r="AR621" i="111"/>
  <c r="BO621" i="111"/>
  <c r="BG621" i="111"/>
  <c r="AY621" i="111"/>
  <c r="BN621" i="111"/>
  <c r="BF621" i="111"/>
  <c r="AX621" i="111"/>
  <c r="BE621" i="111"/>
  <c r="AW621" i="111"/>
  <c r="BM621" i="111"/>
  <c r="I621" i="111"/>
  <c r="BP199" i="111"/>
  <c r="BH199" i="111"/>
  <c r="AZ199" i="111"/>
  <c r="AR199" i="111"/>
  <c r="BN199" i="111"/>
  <c r="BF199" i="111"/>
  <c r="AX199" i="111"/>
  <c r="BL199" i="111"/>
  <c r="BD199" i="111"/>
  <c r="AV199" i="111"/>
  <c r="BR199" i="111"/>
  <c r="BJ199" i="111"/>
  <c r="BB199" i="111"/>
  <c r="AT199" i="111"/>
  <c r="BQ199" i="111"/>
  <c r="BA199" i="111"/>
  <c r="BO199" i="111"/>
  <c r="AY199" i="111"/>
  <c r="BM199" i="111"/>
  <c r="AW199" i="111"/>
  <c r="BK199" i="111"/>
  <c r="AU199" i="111"/>
  <c r="BI199" i="111"/>
  <c r="AS199" i="111"/>
  <c r="BG199" i="111"/>
  <c r="BE199" i="111"/>
  <c r="I199" i="111"/>
  <c r="BS199" i="111"/>
  <c r="BC199" i="111"/>
  <c r="C439" i="111"/>
  <c r="F836" i="111"/>
  <c r="M836" i="111"/>
  <c r="E836" i="111"/>
  <c r="L836" i="111"/>
  <c r="D836" i="111"/>
  <c r="J836" i="111"/>
  <c r="B837" i="111"/>
  <c r="J624" i="111"/>
  <c r="F624" i="111"/>
  <c r="M624" i="111"/>
  <c r="E624" i="111"/>
  <c r="L624" i="111"/>
  <c r="D624" i="111"/>
  <c r="B413" i="111"/>
  <c r="F200" i="111"/>
  <c r="L200" i="111"/>
  <c r="D200" i="111"/>
  <c r="J200" i="111"/>
  <c r="B201" i="111"/>
  <c r="H200" i="111"/>
  <c r="K200" i="111" s="1"/>
  <c r="K199" i="111" s="1"/>
  <c r="M200" i="111"/>
  <c r="E200" i="111"/>
  <c r="N200" i="111" s="1"/>
  <c r="AQ200" i="111" s="1"/>
  <c r="H833" i="111"/>
  <c r="AM620" i="111"/>
  <c r="AE620" i="111"/>
  <c r="W620" i="111"/>
  <c r="O620" i="111"/>
  <c r="AL620" i="111"/>
  <c r="AD620" i="111"/>
  <c r="V620" i="111"/>
  <c r="AK620" i="111"/>
  <c r="AC620" i="111"/>
  <c r="U620" i="111"/>
  <c r="AJ620" i="111"/>
  <c r="AB620" i="111"/>
  <c r="T620" i="111"/>
  <c r="AI620" i="111"/>
  <c r="AA620" i="111"/>
  <c r="S620" i="111"/>
  <c r="AP620" i="111"/>
  <c r="AH620" i="111"/>
  <c r="Z620" i="111"/>
  <c r="R620" i="111"/>
  <c r="AO620" i="111"/>
  <c r="AG620" i="111"/>
  <c r="Y620" i="111"/>
  <c r="Q620" i="111"/>
  <c r="AN620" i="111"/>
  <c r="AF620" i="111"/>
  <c r="P620" i="111"/>
  <c r="X620" i="111"/>
  <c r="B625" i="111"/>
  <c r="F412" i="111"/>
  <c r="M412" i="111"/>
  <c r="E412" i="111"/>
  <c r="L412" i="111"/>
  <c r="D412" i="111"/>
  <c r="J412" i="111"/>
  <c r="G412" i="111"/>
  <c r="N412" i="111" s="1"/>
  <c r="AQ412" i="111" s="1"/>
  <c r="BN832" i="111"/>
  <c r="BF832" i="111"/>
  <c r="AX832" i="111"/>
  <c r="BM832" i="111"/>
  <c r="BE832" i="111"/>
  <c r="AW832" i="111"/>
  <c r="I832" i="111"/>
  <c r="BL832" i="111"/>
  <c r="BD832" i="111"/>
  <c r="AV832" i="111"/>
  <c r="BS832" i="111"/>
  <c r="BK832" i="111"/>
  <c r="BC832" i="111"/>
  <c r="AU832" i="111"/>
  <c r="BR832" i="111"/>
  <c r="BJ832" i="111"/>
  <c r="BB832" i="111"/>
  <c r="AT832" i="111"/>
  <c r="BQ832" i="111"/>
  <c r="BI832" i="111"/>
  <c r="BA832" i="111"/>
  <c r="AS832" i="111"/>
  <c r="BP832" i="111"/>
  <c r="BH832" i="111"/>
  <c r="AZ832" i="111"/>
  <c r="AR832" i="111"/>
  <c r="BO832" i="111"/>
  <c r="BG832" i="111"/>
  <c r="AY832" i="111"/>
  <c r="BQ410" i="111"/>
  <c r="BI410" i="111"/>
  <c r="BA410" i="111"/>
  <c r="AS410" i="111"/>
  <c r="BP410" i="111"/>
  <c r="BH410" i="111"/>
  <c r="AZ410" i="111"/>
  <c r="AR410" i="111"/>
  <c r="BO410" i="111"/>
  <c r="BG410" i="111"/>
  <c r="AY410" i="111"/>
  <c r="BN410" i="111"/>
  <c r="BF410" i="111"/>
  <c r="AX410" i="111"/>
  <c r="BM410" i="111"/>
  <c r="BE410" i="111"/>
  <c r="AW410" i="111"/>
  <c r="I410" i="111"/>
  <c r="BS410" i="111"/>
  <c r="BK410" i="111"/>
  <c r="BC410" i="111"/>
  <c r="AU410" i="111"/>
  <c r="BB410" i="111"/>
  <c r="AV410" i="111"/>
  <c r="AT410" i="111"/>
  <c r="BR410" i="111"/>
  <c r="BL410" i="111"/>
  <c r="BJ410" i="111"/>
  <c r="BD410" i="111"/>
  <c r="H622" i="111"/>
  <c r="AJ409" i="111"/>
  <c r="AB409" i="111"/>
  <c r="T409" i="111"/>
  <c r="AI409" i="111"/>
  <c r="AA409" i="111"/>
  <c r="S409" i="111"/>
  <c r="AP409" i="111"/>
  <c r="AH409" i="111"/>
  <c r="Z409" i="111"/>
  <c r="R409" i="111"/>
  <c r="AO409" i="111"/>
  <c r="AG409" i="111"/>
  <c r="Y409" i="111"/>
  <c r="Q409" i="111"/>
  <c r="AN409" i="111"/>
  <c r="AF409" i="111"/>
  <c r="X409" i="111"/>
  <c r="P409" i="111"/>
  <c r="AL409" i="111"/>
  <c r="AD409" i="111"/>
  <c r="V409" i="111"/>
  <c r="AM409" i="111"/>
  <c r="AK409" i="111"/>
  <c r="AE409" i="111"/>
  <c r="AC409" i="111"/>
  <c r="W409" i="111"/>
  <c r="U409" i="111"/>
  <c r="O409" i="111"/>
  <c r="H411" i="111"/>
  <c r="K411" i="111" s="1"/>
  <c r="AP198" i="111"/>
  <c r="AH198" i="111"/>
  <c r="Z198" i="111"/>
  <c r="R198" i="111"/>
  <c r="AN198" i="111"/>
  <c r="AF198" i="111"/>
  <c r="X198" i="111"/>
  <c r="P198" i="111"/>
  <c r="AL198" i="111"/>
  <c r="AD198" i="111"/>
  <c r="V198" i="111"/>
  <c r="AJ198" i="111"/>
  <c r="AB198" i="111"/>
  <c r="T198" i="111"/>
  <c r="AA198" i="111"/>
  <c r="AO198" i="111"/>
  <c r="Y198" i="111"/>
  <c r="AM198" i="111"/>
  <c r="W198" i="111"/>
  <c r="AK198" i="111"/>
  <c r="U198" i="111"/>
  <c r="AI198" i="111"/>
  <c r="S198" i="111"/>
  <c r="AG198" i="111"/>
  <c r="Q198" i="111"/>
  <c r="AE198" i="111"/>
  <c r="O198" i="111"/>
  <c r="AC198" i="111"/>
  <c r="B626" i="111" l="1"/>
  <c r="F413" i="111"/>
  <c r="M413" i="111"/>
  <c r="E413" i="111"/>
  <c r="N413" i="111" s="1"/>
  <c r="AQ413" i="111" s="1"/>
  <c r="L413" i="111"/>
  <c r="D413" i="111"/>
  <c r="J413" i="111"/>
  <c r="BR411" i="111"/>
  <c r="BJ411" i="111"/>
  <c r="BB411" i="111"/>
  <c r="AT411" i="111"/>
  <c r="BQ411" i="111"/>
  <c r="BI411" i="111"/>
  <c r="BA411" i="111"/>
  <c r="AS411" i="111"/>
  <c r="BP411" i="111"/>
  <c r="BH411" i="111"/>
  <c r="AZ411" i="111"/>
  <c r="AR411" i="111"/>
  <c r="BO411" i="111"/>
  <c r="BG411" i="111"/>
  <c r="AY411" i="111"/>
  <c r="BN411" i="111"/>
  <c r="BF411" i="111"/>
  <c r="AX411" i="111"/>
  <c r="BL411" i="111"/>
  <c r="BD411" i="111"/>
  <c r="AV411" i="111"/>
  <c r="BS411" i="111"/>
  <c r="I411" i="111"/>
  <c r="BM411" i="111"/>
  <c r="BK411" i="111"/>
  <c r="BE411" i="111"/>
  <c r="BC411" i="111"/>
  <c r="AW411" i="111"/>
  <c r="AU411" i="111"/>
  <c r="C441" i="111"/>
  <c r="G438" i="111"/>
  <c r="B838" i="111"/>
  <c r="L625" i="111"/>
  <c r="D625" i="111"/>
  <c r="J625" i="111"/>
  <c r="F625" i="111"/>
  <c r="M625" i="111"/>
  <c r="E625" i="111"/>
  <c r="H623" i="111"/>
  <c r="AK410" i="111"/>
  <c r="AC410" i="111"/>
  <c r="U410" i="111"/>
  <c r="AJ410" i="111"/>
  <c r="AB410" i="111"/>
  <c r="T410" i="111"/>
  <c r="AI410" i="111"/>
  <c r="AA410" i="111"/>
  <c r="S410" i="111"/>
  <c r="AP410" i="111"/>
  <c r="AH410" i="111"/>
  <c r="Z410" i="111"/>
  <c r="R410" i="111"/>
  <c r="AO410" i="111"/>
  <c r="AG410" i="111"/>
  <c r="Y410" i="111"/>
  <c r="Q410" i="111"/>
  <c r="AM410" i="111"/>
  <c r="AE410" i="111"/>
  <c r="W410" i="111"/>
  <c r="O410" i="111"/>
  <c r="X410" i="111"/>
  <c r="V410" i="111"/>
  <c r="P410" i="111"/>
  <c r="AN410" i="111"/>
  <c r="AL410" i="111"/>
  <c r="AF410" i="111"/>
  <c r="AD410" i="111"/>
  <c r="C440" i="111"/>
  <c r="G437" i="111"/>
  <c r="BR200" i="111"/>
  <c r="BJ200" i="111"/>
  <c r="BB200" i="111"/>
  <c r="AT200" i="111"/>
  <c r="BP200" i="111"/>
  <c r="BH200" i="111"/>
  <c r="AZ200" i="111"/>
  <c r="AR200" i="111"/>
  <c r="BN200" i="111"/>
  <c r="BF200" i="111"/>
  <c r="AX200" i="111"/>
  <c r="BL200" i="111"/>
  <c r="BD200" i="111"/>
  <c r="AV200" i="111"/>
  <c r="BK200" i="111"/>
  <c r="AU200" i="111"/>
  <c r="BI200" i="111"/>
  <c r="AS200" i="111"/>
  <c r="BG200" i="111"/>
  <c r="BE200" i="111"/>
  <c r="I200" i="111"/>
  <c r="BS200" i="111"/>
  <c r="BC200" i="111"/>
  <c r="BQ200" i="111"/>
  <c r="BA200" i="111"/>
  <c r="BO200" i="111"/>
  <c r="AY200" i="111"/>
  <c r="BM200" i="111"/>
  <c r="AW200" i="111"/>
  <c r="AP832" i="111"/>
  <c r="AH832" i="111"/>
  <c r="Z832" i="111"/>
  <c r="R832" i="111"/>
  <c r="AO832" i="111"/>
  <c r="AG832" i="111"/>
  <c r="Y832" i="111"/>
  <c r="Q832" i="111"/>
  <c r="AN832" i="111"/>
  <c r="AF832" i="111"/>
  <c r="X832" i="111"/>
  <c r="P832" i="111"/>
  <c r="AM832" i="111"/>
  <c r="AE832" i="111"/>
  <c r="W832" i="111"/>
  <c r="O832" i="111"/>
  <c r="AL832" i="111"/>
  <c r="AD832" i="111"/>
  <c r="V832" i="111"/>
  <c r="AK832" i="111"/>
  <c r="AC832" i="111"/>
  <c r="U832" i="111"/>
  <c r="AJ832" i="111"/>
  <c r="AB832" i="111"/>
  <c r="T832" i="111"/>
  <c r="AI832" i="111"/>
  <c r="AA832" i="111"/>
  <c r="S832" i="111"/>
  <c r="H412" i="111"/>
  <c r="AJ199" i="111"/>
  <c r="AB199" i="111"/>
  <c r="T199" i="111"/>
  <c r="AP199" i="111"/>
  <c r="AH199" i="111"/>
  <c r="Z199" i="111"/>
  <c r="R199" i="111"/>
  <c r="AN199" i="111"/>
  <c r="AF199" i="111"/>
  <c r="X199" i="111"/>
  <c r="P199" i="111"/>
  <c r="AL199" i="111"/>
  <c r="AD199" i="111"/>
  <c r="V199" i="111"/>
  <c r="AK199" i="111"/>
  <c r="U199" i="111"/>
  <c r="AI199" i="111"/>
  <c r="S199" i="111"/>
  <c r="AG199" i="111"/>
  <c r="Q199" i="111"/>
  <c r="AE199" i="111"/>
  <c r="O199" i="111"/>
  <c r="AC199" i="111"/>
  <c r="AA199" i="111"/>
  <c r="AO199" i="111"/>
  <c r="Y199" i="111"/>
  <c r="AM199" i="111"/>
  <c r="W199" i="111"/>
  <c r="B414" i="111"/>
  <c r="B202" i="111"/>
  <c r="H201" i="111"/>
  <c r="K201" i="111" s="1"/>
  <c r="F201" i="111"/>
  <c r="L201" i="111"/>
  <c r="D201" i="111"/>
  <c r="J201" i="111"/>
  <c r="E201" i="111"/>
  <c r="N201" i="111" s="1"/>
  <c r="AQ201" i="111" s="1"/>
  <c r="M201" i="111"/>
  <c r="BM622" i="111"/>
  <c r="BE622" i="111"/>
  <c r="AW622" i="111"/>
  <c r="I622" i="111"/>
  <c r="BL622" i="111"/>
  <c r="BD622" i="111"/>
  <c r="AV622" i="111"/>
  <c r="BS622" i="111"/>
  <c r="BK622" i="111"/>
  <c r="BC622" i="111"/>
  <c r="AU622" i="111"/>
  <c r="BR622" i="111"/>
  <c r="BJ622" i="111"/>
  <c r="BB622" i="111"/>
  <c r="AT622" i="111"/>
  <c r="BQ622" i="111"/>
  <c r="BI622" i="111"/>
  <c r="BA622" i="111"/>
  <c r="AS622" i="111"/>
  <c r="BP622" i="111"/>
  <c r="BH622" i="111"/>
  <c r="AZ622" i="111"/>
  <c r="AR622" i="111"/>
  <c r="BO622" i="111"/>
  <c r="BG622" i="111"/>
  <c r="AY622" i="111"/>
  <c r="BN622" i="111"/>
  <c r="BF622" i="111"/>
  <c r="AX622" i="111"/>
  <c r="C442" i="111"/>
  <c r="H834" i="111"/>
  <c r="AN621" i="111"/>
  <c r="AF621" i="111"/>
  <c r="X621" i="111"/>
  <c r="P621" i="111"/>
  <c r="AM621" i="111"/>
  <c r="AE621" i="111"/>
  <c r="W621" i="111"/>
  <c r="O621" i="111"/>
  <c r="AL621" i="111"/>
  <c r="AD621" i="111"/>
  <c r="V621" i="111"/>
  <c r="AK621" i="111"/>
  <c r="AC621" i="111"/>
  <c r="U621" i="111"/>
  <c r="AJ621" i="111"/>
  <c r="AB621" i="111"/>
  <c r="T621" i="111"/>
  <c r="AI621" i="111"/>
  <c r="AA621" i="111"/>
  <c r="S621" i="111"/>
  <c r="AP621" i="111"/>
  <c r="AH621" i="111"/>
  <c r="Z621" i="111"/>
  <c r="R621" i="111"/>
  <c r="AO621" i="111"/>
  <c r="AG621" i="111"/>
  <c r="Y621" i="111"/>
  <c r="Q621" i="111"/>
  <c r="BO833" i="111"/>
  <c r="BG833" i="111"/>
  <c r="AY833" i="111"/>
  <c r="BN833" i="111"/>
  <c r="BF833" i="111"/>
  <c r="AX833" i="111"/>
  <c r="BM833" i="111"/>
  <c r="BE833" i="111"/>
  <c r="AW833" i="111"/>
  <c r="I833" i="111"/>
  <c r="BL833" i="111"/>
  <c r="BD833" i="111"/>
  <c r="AV833" i="111"/>
  <c r="BS833" i="111"/>
  <c r="BK833" i="111"/>
  <c r="BC833" i="111"/>
  <c r="AU833" i="111"/>
  <c r="BR833" i="111"/>
  <c r="BJ833" i="111"/>
  <c r="BB833" i="111"/>
  <c r="AT833" i="111"/>
  <c r="BQ833" i="111"/>
  <c r="BI833" i="111"/>
  <c r="BA833" i="111"/>
  <c r="AS833" i="111"/>
  <c r="BP833" i="111"/>
  <c r="BH833" i="111"/>
  <c r="AZ833" i="111"/>
  <c r="AR833" i="111"/>
  <c r="F837" i="111"/>
  <c r="M837" i="111"/>
  <c r="E837" i="111"/>
  <c r="L837" i="111"/>
  <c r="D837" i="111"/>
  <c r="J837" i="111"/>
  <c r="C445" i="111" l="1"/>
  <c r="C444" i="111"/>
  <c r="G441" i="111"/>
  <c r="H624" i="111"/>
  <c r="AL411" i="111"/>
  <c r="AD411" i="111"/>
  <c r="V411" i="111"/>
  <c r="AK411" i="111"/>
  <c r="AC411" i="111"/>
  <c r="U411" i="111"/>
  <c r="AJ411" i="111"/>
  <c r="AB411" i="111"/>
  <c r="T411" i="111"/>
  <c r="AI411" i="111"/>
  <c r="AA411" i="111"/>
  <c r="S411" i="111"/>
  <c r="AP411" i="111"/>
  <c r="AH411" i="111"/>
  <c r="Z411" i="111"/>
  <c r="R411" i="111"/>
  <c r="AN411" i="111"/>
  <c r="AF411" i="111"/>
  <c r="X411" i="111"/>
  <c r="P411" i="111"/>
  <c r="O411" i="111"/>
  <c r="AO411" i="111"/>
  <c r="AM411" i="111"/>
  <c r="AG411" i="111"/>
  <c r="AE411" i="111"/>
  <c r="Y411" i="111"/>
  <c r="W411" i="111"/>
  <c r="Q411" i="111"/>
  <c r="H413" i="111"/>
  <c r="K413" i="111" s="1"/>
  <c r="K412" i="111" s="1"/>
  <c r="AL200" i="111"/>
  <c r="AD200" i="111"/>
  <c r="V200" i="111"/>
  <c r="AJ200" i="111"/>
  <c r="AB200" i="111"/>
  <c r="T200" i="111"/>
  <c r="AP200" i="111"/>
  <c r="AH200" i="111"/>
  <c r="Z200" i="111"/>
  <c r="R200" i="111"/>
  <c r="AN200" i="111"/>
  <c r="AF200" i="111"/>
  <c r="X200" i="111"/>
  <c r="P200" i="111"/>
  <c r="AE200" i="111"/>
  <c r="O200" i="111"/>
  <c r="AC200" i="111"/>
  <c r="AA200" i="111"/>
  <c r="AO200" i="111"/>
  <c r="Y200" i="111"/>
  <c r="AM200" i="111"/>
  <c r="W200" i="111"/>
  <c r="AK200" i="111"/>
  <c r="U200" i="111"/>
  <c r="AI200" i="111"/>
  <c r="S200" i="111"/>
  <c r="AG200" i="111"/>
  <c r="Q200" i="111"/>
  <c r="H835" i="111"/>
  <c r="AO622" i="111"/>
  <c r="AG622" i="111"/>
  <c r="Y622" i="111"/>
  <c r="Q622" i="111"/>
  <c r="AN622" i="111"/>
  <c r="AF622" i="111"/>
  <c r="X622" i="111"/>
  <c r="P622" i="111"/>
  <c r="AM622" i="111"/>
  <c r="AE622" i="111"/>
  <c r="W622" i="111"/>
  <c r="O622" i="111"/>
  <c r="AL622" i="111"/>
  <c r="AD622" i="111"/>
  <c r="V622" i="111"/>
  <c r="AK622" i="111"/>
  <c r="AC622" i="111"/>
  <c r="U622" i="111"/>
  <c r="AJ622" i="111"/>
  <c r="AB622" i="111"/>
  <c r="T622" i="111"/>
  <c r="AI622" i="111"/>
  <c r="AA622" i="111"/>
  <c r="S622" i="111"/>
  <c r="AH622" i="111"/>
  <c r="Z622" i="111"/>
  <c r="R622" i="111"/>
  <c r="AP622" i="111"/>
  <c r="AI833" i="111"/>
  <c r="AA833" i="111"/>
  <c r="S833" i="111"/>
  <c r="AP833" i="111"/>
  <c r="AH833" i="111"/>
  <c r="Z833" i="111"/>
  <c r="R833" i="111"/>
  <c r="AO833" i="111"/>
  <c r="AG833" i="111"/>
  <c r="Y833" i="111"/>
  <c r="Q833" i="111"/>
  <c r="AN833" i="111"/>
  <c r="AF833" i="111"/>
  <c r="X833" i="111"/>
  <c r="P833" i="111"/>
  <c r="AM833" i="111"/>
  <c r="AE833" i="111"/>
  <c r="W833" i="111"/>
  <c r="O833" i="111"/>
  <c r="AL833" i="111"/>
  <c r="AD833" i="111"/>
  <c r="V833" i="111"/>
  <c r="AK833" i="111"/>
  <c r="AC833" i="111"/>
  <c r="U833" i="111"/>
  <c r="AB833" i="111"/>
  <c r="T833" i="111"/>
  <c r="AJ833" i="111"/>
  <c r="BL201" i="111"/>
  <c r="BD201" i="111"/>
  <c r="AV201" i="111"/>
  <c r="BR201" i="111"/>
  <c r="BJ201" i="111"/>
  <c r="BB201" i="111"/>
  <c r="AT201" i="111"/>
  <c r="BP201" i="111"/>
  <c r="BH201" i="111"/>
  <c r="AZ201" i="111"/>
  <c r="AR201" i="111"/>
  <c r="BN201" i="111"/>
  <c r="BF201" i="111"/>
  <c r="AX201" i="111"/>
  <c r="BE201" i="111"/>
  <c r="I201" i="111"/>
  <c r="BS201" i="111"/>
  <c r="BC201" i="111"/>
  <c r="BQ201" i="111"/>
  <c r="BA201" i="111"/>
  <c r="BO201" i="111"/>
  <c r="AY201" i="111"/>
  <c r="BM201" i="111"/>
  <c r="AW201" i="111"/>
  <c r="BK201" i="111"/>
  <c r="AU201" i="111"/>
  <c r="BI201" i="111"/>
  <c r="AS201" i="111"/>
  <c r="BG201" i="111"/>
  <c r="BS412" i="111"/>
  <c r="BK412" i="111"/>
  <c r="BC412" i="111"/>
  <c r="AU412" i="111"/>
  <c r="BR412" i="111"/>
  <c r="BJ412" i="111"/>
  <c r="BB412" i="111"/>
  <c r="AT412" i="111"/>
  <c r="BQ412" i="111"/>
  <c r="BI412" i="111"/>
  <c r="BA412" i="111"/>
  <c r="AS412" i="111"/>
  <c r="BP412" i="111"/>
  <c r="BH412" i="111"/>
  <c r="AZ412" i="111"/>
  <c r="AR412" i="111"/>
  <c r="BO412" i="111"/>
  <c r="BG412" i="111"/>
  <c r="AY412" i="111"/>
  <c r="BM412" i="111"/>
  <c r="BE412" i="111"/>
  <c r="AW412" i="111"/>
  <c r="I412" i="111"/>
  <c r="BF412" i="111"/>
  <c r="BD412" i="111"/>
  <c r="AX412" i="111"/>
  <c r="AV412" i="111"/>
  <c r="BN412" i="111"/>
  <c r="BL412" i="111"/>
  <c r="B415" i="111"/>
  <c r="J202" i="111"/>
  <c r="B203" i="111"/>
  <c r="H202" i="111"/>
  <c r="F202" i="111"/>
  <c r="L202" i="111"/>
  <c r="D202" i="111"/>
  <c r="M202" i="111"/>
  <c r="E202" i="111"/>
  <c r="G202" i="111"/>
  <c r="F838" i="111"/>
  <c r="M838" i="111"/>
  <c r="E838" i="111"/>
  <c r="L838" i="111"/>
  <c r="D838" i="111"/>
  <c r="J838" i="111"/>
  <c r="C443" i="111"/>
  <c r="G440" i="111"/>
  <c r="BP834" i="111"/>
  <c r="BH834" i="111"/>
  <c r="AZ834" i="111"/>
  <c r="AR834" i="111"/>
  <c r="BO834" i="111"/>
  <c r="BG834" i="111"/>
  <c r="AY834" i="111"/>
  <c r="BN834" i="111"/>
  <c r="BF834" i="111"/>
  <c r="AX834" i="111"/>
  <c r="BM834" i="111"/>
  <c r="BE834" i="111"/>
  <c r="AW834" i="111"/>
  <c r="I834" i="111"/>
  <c r="BL834" i="111"/>
  <c r="BD834" i="111"/>
  <c r="AV834" i="111"/>
  <c r="BS834" i="111"/>
  <c r="BK834" i="111"/>
  <c r="BC834" i="111"/>
  <c r="AU834" i="111"/>
  <c r="BR834" i="111"/>
  <c r="BJ834" i="111"/>
  <c r="BB834" i="111"/>
  <c r="AT834" i="111"/>
  <c r="BQ834" i="111"/>
  <c r="BI834" i="111"/>
  <c r="BA834" i="111"/>
  <c r="AS834" i="111"/>
  <c r="B627" i="111"/>
  <c r="F414" i="111"/>
  <c r="M414" i="111"/>
  <c r="E414" i="111"/>
  <c r="N414" i="111" s="1"/>
  <c r="AQ414" i="111" s="1"/>
  <c r="J414" i="111"/>
  <c r="D414" i="111"/>
  <c r="L414" i="111"/>
  <c r="BN623" i="111"/>
  <c r="BF623" i="111"/>
  <c r="AX623" i="111"/>
  <c r="BM623" i="111"/>
  <c r="BE623" i="111"/>
  <c r="AW623" i="111"/>
  <c r="I623" i="111"/>
  <c r="BL623" i="111"/>
  <c r="BD623" i="111"/>
  <c r="AV623" i="111"/>
  <c r="BS623" i="111"/>
  <c r="BK623" i="111"/>
  <c r="BC623" i="111"/>
  <c r="AU623" i="111"/>
  <c r="BR623" i="111"/>
  <c r="BJ623" i="111"/>
  <c r="BB623" i="111"/>
  <c r="AT623" i="111"/>
  <c r="BQ623" i="111"/>
  <c r="BI623" i="111"/>
  <c r="BA623" i="111"/>
  <c r="AS623" i="111"/>
  <c r="BP623" i="111"/>
  <c r="BH623" i="111"/>
  <c r="AZ623" i="111"/>
  <c r="AR623" i="111"/>
  <c r="BO623" i="111"/>
  <c r="BG623" i="111"/>
  <c r="AY623" i="111"/>
  <c r="B839" i="111"/>
  <c r="M626" i="111"/>
  <c r="E626" i="111"/>
  <c r="L626" i="111"/>
  <c r="D626" i="111"/>
  <c r="J626" i="111"/>
  <c r="F626" i="111"/>
  <c r="BL413" i="111" l="1"/>
  <c r="BD413" i="111"/>
  <c r="AV413" i="111"/>
  <c r="BS413" i="111"/>
  <c r="BK413" i="111"/>
  <c r="BC413" i="111"/>
  <c r="AU413" i="111"/>
  <c r="BR413" i="111"/>
  <c r="BJ413" i="111"/>
  <c r="BB413" i="111"/>
  <c r="AT413" i="111"/>
  <c r="BQ413" i="111"/>
  <c r="BI413" i="111"/>
  <c r="BA413" i="111"/>
  <c r="AS413" i="111"/>
  <c r="BP413" i="111"/>
  <c r="BH413" i="111"/>
  <c r="AZ413" i="111"/>
  <c r="AR413" i="111"/>
  <c r="BN413" i="111"/>
  <c r="BF413" i="111"/>
  <c r="AX413" i="111"/>
  <c r="AY413" i="111"/>
  <c r="AW413" i="111"/>
  <c r="I413" i="111"/>
  <c r="BO413" i="111"/>
  <c r="BM413" i="111"/>
  <c r="BG413" i="111"/>
  <c r="BE413" i="111"/>
  <c r="G444" i="111"/>
  <c r="C447" i="111"/>
  <c r="H625" i="111"/>
  <c r="AM412" i="111"/>
  <c r="AE412" i="111"/>
  <c r="W412" i="111"/>
  <c r="O412" i="111"/>
  <c r="AL412" i="111"/>
  <c r="AD412" i="111"/>
  <c r="V412" i="111"/>
  <c r="AK412" i="111"/>
  <c r="AC412" i="111"/>
  <c r="U412" i="111"/>
  <c r="AJ412" i="111"/>
  <c r="AB412" i="111"/>
  <c r="T412" i="111"/>
  <c r="AI412" i="111"/>
  <c r="AA412" i="111"/>
  <c r="S412" i="111"/>
  <c r="AO412" i="111"/>
  <c r="AG412" i="111"/>
  <c r="Y412" i="111"/>
  <c r="Q412" i="111"/>
  <c r="AF412" i="111"/>
  <c r="Z412" i="111"/>
  <c r="X412" i="111"/>
  <c r="R412" i="111"/>
  <c r="P412" i="111"/>
  <c r="AP412" i="111"/>
  <c r="AN412" i="111"/>
  <c r="AH412" i="111"/>
  <c r="F839" i="111"/>
  <c r="M839" i="111"/>
  <c r="E839" i="111"/>
  <c r="L839" i="111"/>
  <c r="D839" i="111"/>
  <c r="J839" i="111"/>
  <c r="B840" i="111"/>
  <c r="F627" i="111"/>
  <c r="M627" i="111"/>
  <c r="E627" i="111"/>
  <c r="L627" i="111"/>
  <c r="D627" i="111"/>
  <c r="J627" i="111"/>
  <c r="B628" i="111"/>
  <c r="J415" i="111"/>
  <c r="F415" i="111"/>
  <c r="L415" i="111"/>
  <c r="D415" i="111"/>
  <c r="M415" i="111"/>
  <c r="E415" i="111"/>
  <c r="G415" i="111"/>
  <c r="H836" i="111"/>
  <c r="AP623" i="111"/>
  <c r="AH623" i="111"/>
  <c r="Z623" i="111"/>
  <c r="R623" i="111"/>
  <c r="AO623" i="111"/>
  <c r="AG623" i="111"/>
  <c r="Y623" i="111"/>
  <c r="Q623" i="111"/>
  <c r="AN623" i="111"/>
  <c r="AF623" i="111"/>
  <c r="X623" i="111"/>
  <c r="P623" i="111"/>
  <c r="AM623" i="111"/>
  <c r="AE623" i="111"/>
  <c r="W623" i="111"/>
  <c r="O623" i="111"/>
  <c r="AL623" i="111"/>
  <c r="AD623" i="111"/>
  <c r="V623" i="111"/>
  <c r="AK623" i="111"/>
  <c r="AC623" i="111"/>
  <c r="U623" i="111"/>
  <c r="AJ623" i="111"/>
  <c r="AB623" i="111"/>
  <c r="T623" i="111"/>
  <c r="S623" i="111"/>
  <c r="AI623" i="111"/>
  <c r="AA623" i="111"/>
  <c r="H414" i="111"/>
  <c r="K414" i="111" s="1"/>
  <c r="AN201" i="111"/>
  <c r="AF201" i="111"/>
  <c r="X201" i="111"/>
  <c r="P201" i="111"/>
  <c r="AL201" i="111"/>
  <c r="AD201" i="111"/>
  <c r="V201" i="111"/>
  <c r="AJ201" i="111"/>
  <c r="AB201" i="111"/>
  <c r="T201" i="111"/>
  <c r="AP201" i="111"/>
  <c r="AH201" i="111"/>
  <c r="Z201" i="111"/>
  <c r="R201" i="111"/>
  <c r="AO201" i="111"/>
  <c r="Y201" i="111"/>
  <c r="AM201" i="111"/>
  <c r="W201" i="111"/>
  <c r="AK201" i="111"/>
  <c r="U201" i="111"/>
  <c r="AI201" i="111"/>
  <c r="S201" i="111"/>
  <c r="AG201" i="111"/>
  <c r="Q201" i="111"/>
  <c r="AE201" i="111"/>
  <c r="O201" i="111"/>
  <c r="AC201" i="111"/>
  <c r="AA201" i="111"/>
  <c r="BQ835" i="111"/>
  <c r="BI835" i="111"/>
  <c r="BA835" i="111"/>
  <c r="AS835" i="111"/>
  <c r="BP835" i="111"/>
  <c r="BH835" i="111"/>
  <c r="AZ835" i="111"/>
  <c r="AR835" i="111"/>
  <c r="BO835" i="111"/>
  <c r="BG835" i="111"/>
  <c r="AY835" i="111"/>
  <c r="BN835" i="111"/>
  <c r="BF835" i="111"/>
  <c r="AX835" i="111"/>
  <c r="BM835" i="111"/>
  <c r="BE835" i="111"/>
  <c r="AW835" i="111"/>
  <c r="I835" i="111"/>
  <c r="BL835" i="111"/>
  <c r="BD835" i="111"/>
  <c r="AV835" i="111"/>
  <c r="BS835" i="111"/>
  <c r="BK835" i="111"/>
  <c r="BC835" i="111"/>
  <c r="AU835" i="111"/>
  <c r="BB835" i="111"/>
  <c r="AT835" i="111"/>
  <c r="BR835" i="111"/>
  <c r="BJ835" i="111"/>
  <c r="C448" i="111"/>
  <c r="AJ834" i="111"/>
  <c r="AB834" i="111"/>
  <c r="T834" i="111"/>
  <c r="AI834" i="111"/>
  <c r="AA834" i="111"/>
  <c r="S834" i="111"/>
  <c r="AP834" i="111"/>
  <c r="AH834" i="111"/>
  <c r="Z834" i="111"/>
  <c r="R834" i="111"/>
  <c r="AO834" i="111"/>
  <c r="AG834" i="111"/>
  <c r="Y834" i="111"/>
  <c r="Q834" i="111"/>
  <c r="AN834" i="111"/>
  <c r="AF834" i="111"/>
  <c r="X834" i="111"/>
  <c r="P834" i="111"/>
  <c r="AM834" i="111"/>
  <c r="AE834" i="111"/>
  <c r="W834" i="111"/>
  <c r="O834" i="111"/>
  <c r="AL834" i="111"/>
  <c r="AD834" i="111"/>
  <c r="V834" i="111"/>
  <c r="AK834" i="111"/>
  <c r="AC834" i="111"/>
  <c r="U834" i="111"/>
  <c r="BO624" i="111"/>
  <c r="BG624" i="111"/>
  <c r="AY624" i="111"/>
  <c r="BN624" i="111"/>
  <c r="BF624" i="111"/>
  <c r="AX624" i="111"/>
  <c r="BM624" i="111"/>
  <c r="BE624" i="111"/>
  <c r="AW624" i="111"/>
  <c r="I624" i="111"/>
  <c r="BL624" i="111"/>
  <c r="BD624" i="111"/>
  <c r="AV624" i="111"/>
  <c r="BS624" i="111"/>
  <c r="BK624" i="111"/>
  <c r="BC624" i="111"/>
  <c r="AU624" i="111"/>
  <c r="BR624" i="111"/>
  <c r="BJ624" i="111"/>
  <c r="BB624" i="111"/>
  <c r="AT624" i="111"/>
  <c r="BQ624" i="111"/>
  <c r="BI624" i="111"/>
  <c r="BA624" i="111"/>
  <c r="AS624" i="111"/>
  <c r="BP624" i="111"/>
  <c r="BH624" i="111"/>
  <c r="AZ624" i="111"/>
  <c r="AR624" i="111"/>
  <c r="BN202" i="111"/>
  <c r="BF202" i="111"/>
  <c r="AX202" i="111"/>
  <c r="BL202" i="111"/>
  <c r="BD202" i="111"/>
  <c r="AV202" i="111"/>
  <c r="BR202" i="111"/>
  <c r="BJ202" i="111"/>
  <c r="BB202" i="111"/>
  <c r="AT202" i="111"/>
  <c r="BP202" i="111"/>
  <c r="BH202" i="111"/>
  <c r="AZ202" i="111"/>
  <c r="AR202" i="111"/>
  <c r="BO202" i="111"/>
  <c r="AY202" i="111"/>
  <c r="BM202" i="111"/>
  <c r="AW202" i="111"/>
  <c r="BK202" i="111"/>
  <c r="AU202" i="111"/>
  <c r="BI202" i="111"/>
  <c r="AS202" i="111"/>
  <c r="BG202" i="111"/>
  <c r="BE202" i="111"/>
  <c r="I202" i="111"/>
  <c r="BS202" i="111"/>
  <c r="BC202" i="111"/>
  <c r="BQ202" i="111"/>
  <c r="BA202" i="111"/>
  <c r="C446" i="111"/>
  <c r="G443" i="111"/>
  <c r="N202" i="111"/>
  <c r="AQ202" i="111" s="1"/>
  <c r="B416" i="111"/>
  <c r="L203" i="111"/>
  <c r="D203" i="111"/>
  <c r="J203" i="111"/>
  <c r="B204" i="111"/>
  <c r="H203" i="111"/>
  <c r="K203" i="111" s="1"/>
  <c r="K202" i="111" s="1"/>
  <c r="F203" i="111"/>
  <c r="M203" i="111"/>
  <c r="E203" i="111"/>
  <c r="N203" i="111" s="1"/>
  <c r="AQ203" i="111" s="1"/>
  <c r="N415" i="111" l="1"/>
  <c r="AQ415" i="111" s="1"/>
  <c r="BP203" i="111"/>
  <c r="BH203" i="111"/>
  <c r="AZ203" i="111"/>
  <c r="AR203" i="111"/>
  <c r="BN203" i="111"/>
  <c r="BF203" i="111"/>
  <c r="AX203" i="111"/>
  <c r="BL203" i="111"/>
  <c r="BD203" i="111"/>
  <c r="AV203" i="111"/>
  <c r="BR203" i="111"/>
  <c r="BJ203" i="111"/>
  <c r="BB203" i="111"/>
  <c r="AT203" i="111"/>
  <c r="BI203" i="111"/>
  <c r="AS203" i="111"/>
  <c r="BG203" i="111"/>
  <c r="BE203" i="111"/>
  <c r="I203" i="111"/>
  <c r="BS203" i="111"/>
  <c r="BC203" i="111"/>
  <c r="BQ203" i="111"/>
  <c r="BA203" i="111"/>
  <c r="BO203" i="111"/>
  <c r="AY203" i="111"/>
  <c r="BM203" i="111"/>
  <c r="AW203" i="111"/>
  <c r="AU203" i="111"/>
  <c r="BK203" i="111"/>
  <c r="BR836" i="111"/>
  <c r="BJ836" i="111"/>
  <c r="BB836" i="111"/>
  <c r="AT836" i="111"/>
  <c r="BQ836" i="111"/>
  <c r="BI836" i="111"/>
  <c r="BA836" i="111"/>
  <c r="AS836" i="111"/>
  <c r="BP836" i="111"/>
  <c r="BH836" i="111"/>
  <c r="AZ836" i="111"/>
  <c r="AR836" i="111"/>
  <c r="BO836" i="111"/>
  <c r="BG836" i="111"/>
  <c r="AY836" i="111"/>
  <c r="BN836" i="111"/>
  <c r="BF836" i="111"/>
  <c r="AX836" i="111"/>
  <c r="BM836" i="111"/>
  <c r="BE836" i="111"/>
  <c r="AW836" i="111"/>
  <c r="I836" i="111"/>
  <c r="BL836" i="111"/>
  <c r="BD836" i="111"/>
  <c r="AV836" i="111"/>
  <c r="BS836" i="111"/>
  <c r="BK836" i="111"/>
  <c r="BC836" i="111"/>
  <c r="AU836" i="111"/>
  <c r="C449" i="111"/>
  <c r="G446" i="111"/>
  <c r="H837" i="111"/>
  <c r="AI624" i="111"/>
  <c r="AA624" i="111"/>
  <c r="S624" i="111"/>
  <c r="AP624" i="111"/>
  <c r="AH624" i="111"/>
  <c r="Z624" i="111"/>
  <c r="R624" i="111"/>
  <c r="AO624" i="111"/>
  <c r="AG624" i="111"/>
  <c r="Y624" i="111"/>
  <c r="Q624" i="111"/>
  <c r="AN624" i="111"/>
  <c r="AF624" i="111"/>
  <c r="X624" i="111"/>
  <c r="P624" i="111"/>
  <c r="AM624" i="111"/>
  <c r="AE624" i="111"/>
  <c r="W624" i="111"/>
  <c r="O624" i="111"/>
  <c r="AL624" i="111"/>
  <c r="AD624" i="111"/>
  <c r="V624" i="111"/>
  <c r="AK624" i="111"/>
  <c r="AC624" i="111"/>
  <c r="U624" i="111"/>
  <c r="AB624" i="111"/>
  <c r="T624" i="111"/>
  <c r="AJ624" i="111"/>
  <c r="C451" i="111"/>
  <c r="J840" i="111"/>
  <c r="F840" i="111"/>
  <c r="M840" i="111"/>
  <c r="E840" i="111"/>
  <c r="L840" i="111"/>
  <c r="D840" i="111"/>
  <c r="B841" i="111"/>
  <c r="F628" i="111"/>
  <c r="M628" i="111"/>
  <c r="E628" i="111"/>
  <c r="L628" i="111"/>
  <c r="D628" i="111"/>
  <c r="J628" i="111"/>
  <c r="B629" i="111"/>
  <c r="J416" i="111"/>
  <c r="M416" i="111"/>
  <c r="E416" i="111"/>
  <c r="N416" i="111" s="1"/>
  <c r="AQ416" i="111" s="1"/>
  <c r="L416" i="111"/>
  <c r="F416" i="111"/>
  <c r="D416" i="111"/>
  <c r="BM414" i="111"/>
  <c r="BE414" i="111"/>
  <c r="AW414" i="111"/>
  <c r="I414" i="111"/>
  <c r="BL414" i="111"/>
  <c r="BD414" i="111"/>
  <c r="AV414" i="111"/>
  <c r="BS414" i="111"/>
  <c r="BK414" i="111"/>
  <c r="BC414" i="111"/>
  <c r="AU414" i="111"/>
  <c r="BR414" i="111"/>
  <c r="BJ414" i="111"/>
  <c r="BB414" i="111"/>
  <c r="AT414" i="111"/>
  <c r="BQ414" i="111"/>
  <c r="BI414" i="111"/>
  <c r="BA414" i="111"/>
  <c r="AS414" i="111"/>
  <c r="BO414" i="111"/>
  <c r="BG414" i="111"/>
  <c r="AY414" i="111"/>
  <c r="BP414" i="111"/>
  <c r="BN414" i="111"/>
  <c r="BH414" i="111"/>
  <c r="BF414" i="111"/>
  <c r="AZ414" i="111"/>
  <c r="AX414" i="111"/>
  <c r="AR414" i="111"/>
  <c r="H415" i="111"/>
  <c r="AP202" i="111"/>
  <c r="AH202" i="111"/>
  <c r="Z202" i="111"/>
  <c r="R202" i="111"/>
  <c r="AN202" i="111"/>
  <c r="AF202" i="111"/>
  <c r="X202" i="111"/>
  <c r="P202" i="111"/>
  <c r="AL202" i="111"/>
  <c r="AD202" i="111"/>
  <c r="V202" i="111"/>
  <c r="AJ202" i="111"/>
  <c r="AB202" i="111"/>
  <c r="T202" i="111"/>
  <c r="AI202" i="111"/>
  <c r="S202" i="111"/>
  <c r="AG202" i="111"/>
  <c r="Q202" i="111"/>
  <c r="AE202" i="111"/>
  <c r="O202" i="111"/>
  <c r="AC202" i="111"/>
  <c r="AA202" i="111"/>
  <c r="AO202" i="111"/>
  <c r="Y202" i="111"/>
  <c r="AM202" i="111"/>
  <c r="W202" i="111"/>
  <c r="U202" i="111"/>
  <c r="AK202" i="111"/>
  <c r="BP625" i="111"/>
  <c r="BH625" i="111"/>
  <c r="AZ625" i="111"/>
  <c r="AR625" i="111"/>
  <c r="BO625" i="111"/>
  <c r="BG625" i="111"/>
  <c r="AY625" i="111"/>
  <c r="BN625" i="111"/>
  <c r="BF625" i="111"/>
  <c r="AX625" i="111"/>
  <c r="BM625" i="111"/>
  <c r="BE625" i="111"/>
  <c r="AW625" i="111"/>
  <c r="I625" i="111"/>
  <c r="BL625" i="111"/>
  <c r="BD625" i="111"/>
  <c r="AV625" i="111"/>
  <c r="BS625" i="111"/>
  <c r="BK625" i="111"/>
  <c r="BC625" i="111"/>
  <c r="AU625" i="111"/>
  <c r="BR625" i="111"/>
  <c r="BJ625" i="111"/>
  <c r="BB625" i="111"/>
  <c r="AT625" i="111"/>
  <c r="BA625" i="111"/>
  <c r="AS625" i="111"/>
  <c r="BQ625" i="111"/>
  <c r="BI625" i="111"/>
  <c r="B417" i="111"/>
  <c r="F204" i="111"/>
  <c r="L204" i="111"/>
  <c r="D204" i="111"/>
  <c r="J204" i="111"/>
  <c r="B205" i="111"/>
  <c r="H204" i="111"/>
  <c r="K204" i="111" s="1"/>
  <c r="E204" i="111"/>
  <c r="N204" i="111" s="1"/>
  <c r="AQ204" i="111" s="1"/>
  <c r="M204" i="111"/>
  <c r="AK835" i="111"/>
  <c r="AC835" i="111"/>
  <c r="U835" i="111"/>
  <c r="AJ835" i="111"/>
  <c r="AB835" i="111"/>
  <c r="T835" i="111"/>
  <c r="AI835" i="111"/>
  <c r="AA835" i="111"/>
  <c r="S835" i="111"/>
  <c r="AP835" i="111"/>
  <c r="AH835" i="111"/>
  <c r="Z835" i="111"/>
  <c r="R835" i="111"/>
  <c r="AO835" i="111"/>
  <c r="AG835" i="111"/>
  <c r="Y835" i="111"/>
  <c r="Q835" i="111"/>
  <c r="AN835" i="111"/>
  <c r="AF835" i="111"/>
  <c r="X835" i="111"/>
  <c r="P835" i="111"/>
  <c r="AM835" i="111"/>
  <c r="AE835" i="111"/>
  <c r="W835" i="111"/>
  <c r="O835" i="111"/>
  <c r="AL835" i="111"/>
  <c r="AD835" i="111"/>
  <c r="V835" i="111"/>
  <c r="C450" i="111"/>
  <c r="G447" i="111"/>
  <c r="H626" i="111"/>
  <c r="AN413" i="111"/>
  <c r="AF413" i="111"/>
  <c r="X413" i="111"/>
  <c r="P413" i="111"/>
  <c r="AM413" i="111"/>
  <c r="AE413" i="111"/>
  <c r="W413" i="111"/>
  <c r="O413" i="111"/>
  <c r="AL413" i="111"/>
  <c r="AD413" i="111"/>
  <c r="V413" i="111"/>
  <c r="AK413" i="111"/>
  <c r="AC413" i="111"/>
  <c r="U413" i="111"/>
  <c r="AJ413" i="111"/>
  <c r="AB413" i="111"/>
  <c r="T413" i="111"/>
  <c r="AP413" i="111"/>
  <c r="AH413" i="111"/>
  <c r="Z413" i="111"/>
  <c r="R413" i="111"/>
  <c r="S413" i="111"/>
  <c r="Q413" i="111"/>
  <c r="AO413" i="111"/>
  <c r="AI413" i="111"/>
  <c r="AG413" i="111"/>
  <c r="AA413" i="111"/>
  <c r="Y413" i="111"/>
  <c r="BS837" i="111" l="1"/>
  <c r="BK837" i="111"/>
  <c r="BC837" i="111"/>
  <c r="AU837" i="111"/>
  <c r="BR837" i="111"/>
  <c r="BJ837" i="111"/>
  <c r="BB837" i="111"/>
  <c r="AT837" i="111"/>
  <c r="BQ837" i="111"/>
  <c r="BI837" i="111"/>
  <c r="BA837" i="111"/>
  <c r="AS837" i="111"/>
  <c r="BP837" i="111"/>
  <c r="BH837" i="111"/>
  <c r="AZ837" i="111"/>
  <c r="AR837" i="111"/>
  <c r="BO837" i="111"/>
  <c r="BG837" i="111"/>
  <c r="AY837" i="111"/>
  <c r="BN837" i="111"/>
  <c r="BF837" i="111"/>
  <c r="AX837" i="111"/>
  <c r="BM837" i="111"/>
  <c r="BE837" i="111"/>
  <c r="AW837" i="111"/>
  <c r="I837" i="111"/>
  <c r="BL837" i="111"/>
  <c r="BD837" i="111"/>
  <c r="AV837" i="111"/>
  <c r="H627" i="111"/>
  <c r="AO414" i="111"/>
  <c r="AG414" i="111"/>
  <c r="Y414" i="111"/>
  <c r="Q414" i="111"/>
  <c r="AN414" i="111"/>
  <c r="AF414" i="111"/>
  <c r="X414" i="111"/>
  <c r="P414" i="111"/>
  <c r="AM414" i="111"/>
  <c r="AE414" i="111"/>
  <c r="W414" i="111"/>
  <c r="O414" i="111"/>
  <c r="AL414" i="111"/>
  <c r="AD414" i="111"/>
  <c r="V414" i="111"/>
  <c r="AK414" i="111"/>
  <c r="AC414" i="111"/>
  <c r="U414" i="111"/>
  <c r="AI414" i="111"/>
  <c r="AA414" i="111"/>
  <c r="S414" i="111"/>
  <c r="AP414" i="111"/>
  <c r="AJ414" i="111"/>
  <c r="AH414" i="111"/>
  <c r="AB414" i="111"/>
  <c r="Z414" i="111"/>
  <c r="T414" i="111"/>
  <c r="R414" i="111"/>
  <c r="J841" i="111"/>
  <c r="F841" i="111"/>
  <c r="M841" i="111"/>
  <c r="E841" i="111"/>
  <c r="L841" i="111"/>
  <c r="D841" i="111"/>
  <c r="BQ626" i="111"/>
  <c r="BI626" i="111"/>
  <c r="BA626" i="111"/>
  <c r="AS626" i="111"/>
  <c r="BP626" i="111"/>
  <c r="BH626" i="111"/>
  <c r="AZ626" i="111"/>
  <c r="AR626" i="111"/>
  <c r="BO626" i="111"/>
  <c r="BG626" i="111"/>
  <c r="AY626" i="111"/>
  <c r="BN626" i="111"/>
  <c r="BF626" i="111"/>
  <c r="AX626" i="111"/>
  <c r="BM626" i="111"/>
  <c r="BE626" i="111"/>
  <c r="AW626" i="111"/>
  <c r="I626" i="111"/>
  <c r="BL626" i="111"/>
  <c r="BD626" i="111"/>
  <c r="AV626" i="111"/>
  <c r="BS626" i="111"/>
  <c r="BK626" i="111"/>
  <c r="BC626" i="111"/>
  <c r="AU626" i="111"/>
  <c r="BR626" i="111"/>
  <c r="BB626" i="111"/>
  <c r="AT626" i="111"/>
  <c r="BJ626" i="111"/>
  <c r="B842" i="111"/>
  <c r="F629" i="111"/>
  <c r="M629" i="111"/>
  <c r="E629" i="111"/>
  <c r="L629" i="111"/>
  <c r="D629" i="111"/>
  <c r="J629" i="111"/>
  <c r="C452" i="111"/>
  <c r="G449" i="111"/>
  <c r="AL836" i="111"/>
  <c r="AD836" i="111"/>
  <c r="V836" i="111"/>
  <c r="AK836" i="111"/>
  <c r="AC836" i="111"/>
  <c r="U836" i="111"/>
  <c r="AJ836" i="111"/>
  <c r="AB836" i="111"/>
  <c r="T836" i="111"/>
  <c r="AI836" i="111"/>
  <c r="AA836" i="111"/>
  <c r="S836" i="111"/>
  <c r="AP836" i="111"/>
  <c r="AH836" i="111"/>
  <c r="Z836" i="111"/>
  <c r="R836" i="111"/>
  <c r="AO836" i="111"/>
  <c r="AG836" i="111"/>
  <c r="Y836" i="111"/>
  <c r="Q836" i="111"/>
  <c r="AN836" i="111"/>
  <c r="AF836" i="111"/>
  <c r="X836" i="111"/>
  <c r="P836" i="111"/>
  <c r="AM836" i="111"/>
  <c r="AE836" i="111"/>
  <c r="W836" i="111"/>
  <c r="O836" i="111"/>
  <c r="B630" i="111"/>
  <c r="L417" i="111"/>
  <c r="D417" i="111"/>
  <c r="J417" i="111"/>
  <c r="F417" i="111"/>
  <c r="M417" i="111"/>
  <c r="E417" i="111"/>
  <c r="N417" i="111" s="1"/>
  <c r="AQ417" i="111" s="1"/>
  <c r="H838" i="111"/>
  <c r="AJ625" i="111"/>
  <c r="AB625" i="111"/>
  <c r="T625" i="111"/>
  <c r="AI625" i="111"/>
  <c r="AA625" i="111"/>
  <c r="S625" i="111"/>
  <c r="AP625" i="111"/>
  <c r="AH625" i="111"/>
  <c r="Z625" i="111"/>
  <c r="R625" i="111"/>
  <c r="AO625" i="111"/>
  <c r="AG625" i="111"/>
  <c r="Y625" i="111"/>
  <c r="Q625" i="111"/>
  <c r="AN625" i="111"/>
  <c r="AF625" i="111"/>
  <c r="X625" i="111"/>
  <c r="P625" i="111"/>
  <c r="AM625" i="111"/>
  <c r="AE625" i="111"/>
  <c r="W625" i="111"/>
  <c r="O625" i="111"/>
  <c r="AL625" i="111"/>
  <c r="AD625" i="111"/>
  <c r="V625" i="111"/>
  <c r="AK625" i="111"/>
  <c r="AC625" i="111"/>
  <c r="U625" i="111"/>
  <c r="H416" i="111"/>
  <c r="K416" i="111" s="1"/>
  <c r="K415" i="111" s="1"/>
  <c r="AJ203" i="111"/>
  <c r="AB203" i="111"/>
  <c r="T203" i="111"/>
  <c r="AP203" i="111"/>
  <c r="AH203" i="111"/>
  <c r="Z203" i="111"/>
  <c r="R203" i="111"/>
  <c r="AN203" i="111"/>
  <c r="AF203" i="111"/>
  <c r="X203" i="111"/>
  <c r="P203" i="111"/>
  <c r="AL203" i="111"/>
  <c r="AD203" i="111"/>
  <c r="V203" i="111"/>
  <c r="AC203" i="111"/>
  <c r="AA203" i="111"/>
  <c r="AO203" i="111"/>
  <c r="Y203" i="111"/>
  <c r="AM203" i="111"/>
  <c r="W203" i="111"/>
  <c r="AK203" i="111"/>
  <c r="U203" i="111"/>
  <c r="AI203" i="111"/>
  <c r="S203" i="111"/>
  <c r="AG203" i="111"/>
  <c r="Q203" i="111"/>
  <c r="AE203" i="111"/>
  <c r="O203" i="111"/>
  <c r="G450" i="111"/>
  <c r="C453" i="111"/>
  <c r="BR204" i="111"/>
  <c r="BJ204" i="111"/>
  <c r="BB204" i="111"/>
  <c r="AT204" i="111"/>
  <c r="BP204" i="111"/>
  <c r="BH204" i="111"/>
  <c r="AZ204" i="111"/>
  <c r="AR204" i="111"/>
  <c r="BN204" i="111"/>
  <c r="BF204" i="111"/>
  <c r="AX204" i="111"/>
  <c r="BL204" i="111"/>
  <c r="BD204" i="111"/>
  <c r="AV204" i="111"/>
  <c r="BS204" i="111"/>
  <c r="BC204" i="111"/>
  <c r="BQ204" i="111"/>
  <c r="BA204" i="111"/>
  <c r="BO204" i="111"/>
  <c r="AY204" i="111"/>
  <c r="BM204" i="111"/>
  <c r="AW204" i="111"/>
  <c r="BK204" i="111"/>
  <c r="AU204" i="111"/>
  <c r="BI204" i="111"/>
  <c r="AS204" i="111"/>
  <c r="BG204" i="111"/>
  <c r="BE204" i="111"/>
  <c r="I204" i="111"/>
  <c r="BN415" i="111"/>
  <c r="BF415" i="111"/>
  <c r="AX415" i="111"/>
  <c r="BM415" i="111"/>
  <c r="BE415" i="111"/>
  <c r="AW415" i="111"/>
  <c r="I415" i="111"/>
  <c r="BL415" i="111"/>
  <c r="BD415" i="111"/>
  <c r="AV415" i="111"/>
  <c r="BS415" i="111"/>
  <c r="BK415" i="111"/>
  <c r="BC415" i="111"/>
  <c r="AU415" i="111"/>
  <c r="BR415" i="111"/>
  <c r="BJ415" i="111"/>
  <c r="BB415" i="111"/>
  <c r="AT415" i="111"/>
  <c r="BP415" i="111"/>
  <c r="BH415" i="111"/>
  <c r="AZ415" i="111"/>
  <c r="AR415" i="111"/>
  <c r="BG415" i="111"/>
  <c r="BA415" i="111"/>
  <c r="AY415" i="111"/>
  <c r="AS415" i="111"/>
  <c r="BQ415" i="111"/>
  <c r="BO415" i="111"/>
  <c r="BI415" i="111"/>
  <c r="C454" i="111"/>
  <c r="B418" i="111"/>
  <c r="B206" i="111"/>
  <c r="H205" i="111"/>
  <c r="F205" i="111"/>
  <c r="L205" i="111"/>
  <c r="D205" i="111"/>
  <c r="J205" i="111"/>
  <c r="M205" i="111"/>
  <c r="E205" i="111"/>
  <c r="G205" i="111"/>
  <c r="H628" i="111" l="1"/>
  <c r="AP415" i="111"/>
  <c r="AH415" i="111"/>
  <c r="Z415" i="111"/>
  <c r="R415" i="111"/>
  <c r="AO415" i="111"/>
  <c r="AG415" i="111"/>
  <c r="Y415" i="111"/>
  <c r="Q415" i="111"/>
  <c r="AN415" i="111"/>
  <c r="AF415" i="111"/>
  <c r="X415" i="111"/>
  <c r="P415" i="111"/>
  <c r="AM415" i="111"/>
  <c r="AE415" i="111"/>
  <c r="W415" i="111"/>
  <c r="O415" i="111"/>
  <c r="AL415" i="111"/>
  <c r="AD415" i="111"/>
  <c r="V415" i="111"/>
  <c r="AJ415" i="111"/>
  <c r="AB415" i="111"/>
  <c r="T415" i="111"/>
  <c r="AA415" i="111"/>
  <c r="U415" i="111"/>
  <c r="S415" i="111"/>
  <c r="AK415" i="111"/>
  <c r="AI415" i="111"/>
  <c r="AC415" i="111"/>
  <c r="B631" i="111"/>
  <c r="M418" i="111"/>
  <c r="E418" i="111"/>
  <c r="L418" i="111"/>
  <c r="D418" i="111"/>
  <c r="J418" i="111"/>
  <c r="F418" i="111"/>
  <c r="G418" i="111"/>
  <c r="C457" i="111"/>
  <c r="G452" i="111"/>
  <c r="C455" i="111"/>
  <c r="BL838" i="111"/>
  <c r="BD838" i="111"/>
  <c r="AV838" i="111"/>
  <c r="BS838" i="111"/>
  <c r="BK838" i="111"/>
  <c r="BC838" i="111"/>
  <c r="AU838" i="111"/>
  <c r="BR838" i="111"/>
  <c r="BJ838" i="111"/>
  <c r="BB838" i="111"/>
  <c r="AT838" i="111"/>
  <c r="BQ838" i="111"/>
  <c r="BI838" i="111"/>
  <c r="BA838" i="111"/>
  <c r="AS838" i="111"/>
  <c r="BP838" i="111"/>
  <c r="BH838" i="111"/>
  <c r="AZ838" i="111"/>
  <c r="AR838" i="111"/>
  <c r="BO838" i="111"/>
  <c r="BG838" i="111"/>
  <c r="AY838" i="111"/>
  <c r="BN838" i="111"/>
  <c r="BF838" i="111"/>
  <c r="AX838" i="111"/>
  <c r="BM838" i="111"/>
  <c r="I838" i="111"/>
  <c r="BE838" i="111"/>
  <c r="AW838" i="111"/>
  <c r="H417" i="111"/>
  <c r="K417" i="111" s="1"/>
  <c r="AL204" i="111"/>
  <c r="AD204" i="111"/>
  <c r="V204" i="111"/>
  <c r="AJ204" i="111"/>
  <c r="AB204" i="111"/>
  <c r="T204" i="111"/>
  <c r="AP204" i="111"/>
  <c r="AH204" i="111"/>
  <c r="Z204" i="111"/>
  <c r="R204" i="111"/>
  <c r="AN204" i="111"/>
  <c r="AF204" i="111"/>
  <c r="X204" i="111"/>
  <c r="P204" i="111"/>
  <c r="AM204" i="111"/>
  <c r="W204" i="111"/>
  <c r="AK204" i="111"/>
  <c r="U204" i="111"/>
  <c r="AI204" i="111"/>
  <c r="S204" i="111"/>
  <c r="AG204" i="111"/>
  <c r="Q204" i="111"/>
  <c r="AE204" i="111"/>
  <c r="O204" i="111"/>
  <c r="AC204" i="111"/>
  <c r="AA204" i="111"/>
  <c r="AO204" i="111"/>
  <c r="Y204" i="111"/>
  <c r="B843" i="111"/>
  <c r="F630" i="111"/>
  <c r="M630" i="111"/>
  <c r="E630" i="111"/>
  <c r="L630" i="111"/>
  <c r="D630" i="111"/>
  <c r="J630" i="111"/>
  <c r="BL205" i="111"/>
  <c r="BD205" i="111"/>
  <c r="AV205" i="111"/>
  <c r="BR205" i="111"/>
  <c r="BJ205" i="111"/>
  <c r="BB205" i="111"/>
  <c r="AT205" i="111"/>
  <c r="BP205" i="111"/>
  <c r="BH205" i="111"/>
  <c r="AZ205" i="111"/>
  <c r="AR205" i="111"/>
  <c r="BN205" i="111"/>
  <c r="BF205" i="111"/>
  <c r="AX205" i="111"/>
  <c r="BM205" i="111"/>
  <c r="AW205" i="111"/>
  <c r="BK205" i="111"/>
  <c r="AU205" i="111"/>
  <c r="BI205" i="111"/>
  <c r="AS205" i="111"/>
  <c r="BG205" i="111"/>
  <c r="BE205" i="111"/>
  <c r="I205" i="111"/>
  <c r="BS205" i="111"/>
  <c r="BC205" i="111"/>
  <c r="BQ205" i="111"/>
  <c r="BA205" i="111"/>
  <c r="BO205" i="111"/>
  <c r="AY205" i="111"/>
  <c r="H839" i="111"/>
  <c r="AK626" i="111"/>
  <c r="AC626" i="111"/>
  <c r="U626" i="111"/>
  <c r="AJ626" i="111"/>
  <c r="AB626" i="111"/>
  <c r="T626" i="111"/>
  <c r="AI626" i="111"/>
  <c r="AA626" i="111"/>
  <c r="S626" i="111"/>
  <c r="AP626" i="111"/>
  <c r="AH626" i="111"/>
  <c r="Z626" i="111"/>
  <c r="R626" i="111"/>
  <c r="AO626" i="111"/>
  <c r="AG626" i="111"/>
  <c r="Y626" i="111"/>
  <c r="Q626" i="111"/>
  <c r="AN626" i="111"/>
  <c r="AF626" i="111"/>
  <c r="X626" i="111"/>
  <c r="P626" i="111"/>
  <c r="AM626" i="111"/>
  <c r="AE626" i="111"/>
  <c r="W626" i="111"/>
  <c r="O626" i="111"/>
  <c r="AL626" i="111"/>
  <c r="AD626" i="111"/>
  <c r="V626" i="111"/>
  <c r="AM837" i="111"/>
  <c r="AE837" i="111"/>
  <c r="W837" i="111"/>
  <c r="O837" i="111"/>
  <c r="AL837" i="111"/>
  <c r="AD837" i="111"/>
  <c r="V837" i="111"/>
  <c r="AK837" i="111"/>
  <c r="AC837" i="111"/>
  <c r="U837" i="111"/>
  <c r="AJ837" i="111"/>
  <c r="AB837" i="111"/>
  <c r="T837" i="111"/>
  <c r="AI837" i="111"/>
  <c r="AA837" i="111"/>
  <c r="S837" i="111"/>
  <c r="AP837" i="111"/>
  <c r="AH837" i="111"/>
  <c r="Z837" i="111"/>
  <c r="R837" i="111"/>
  <c r="AO837" i="111"/>
  <c r="AG837" i="111"/>
  <c r="Y837" i="111"/>
  <c r="Q837" i="111"/>
  <c r="AF837" i="111"/>
  <c r="X837" i="111"/>
  <c r="P837" i="111"/>
  <c r="AN837" i="111"/>
  <c r="L842" i="111"/>
  <c r="D842" i="111"/>
  <c r="J842" i="111"/>
  <c r="F842" i="111"/>
  <c r="M842" i="111"/>
  <c r="E842" i="111"/>
  <c r="BR627" i="111"/>
  <c r="BJ627" i="111"/>
  <c r="BB627" i="111"/>
  <c r="AT627" i="111"/>
  <c r="BQ627" i="111"/>
  <c r="BI627" i="111"/>
  <c r="BA627" i="111"/>
  <c r="AS627" i="111"/>
  <c r="BP627" i="111"/>
  <c r="BH627" i="111"/>
  <c r="AZ627" i="111"/>
  <c r="AR627" i="111"/>
  <c r="BO627" i="111"/>
  <c r="BG627" i="111"/>
  <c r="AY627" i="111"/>
  <c r="BN627" i="111"/>
  <c r="BF627" i="111"/>
  <c r="AX627" i="111"/>
  <c r="BM627" i="111"/>
  <c r="BE627" i="111"/>
  <c r="AW627" i="111"/>
  <c r="I627" i="111"/>
  <c r="BL627" i="111"/>
  <c r="BD627" i="111"/>
  <c r="AV627" i="111"/>
  <c r="BS627" i="111"/>
  <c r="BK627" i="111"/>
  <c r="BC627" i="111"/>
  <c r="AU627" i="111"/>
  <c r="N205" i="111"/>
  <c r="AQ205" i="111" s="1"/>
  <c r="B419" i="111"/>
  <c r="J206" i="111"/>
  <c r="B207" i="111"/>
  <c r="H206" i="111"/>
  <c r="K206" i="111" s="1"/>
  <c r="K205" i="111" s="1"/>
  <c r="F206" i="111"/>
  <c r="L206" i="111"/>
  <c r="D206" i="111"/>
  <c r="E206" i="111"/>
  <c r="N206" i="111" s="1"/>
  <c r="AQ206" i="111" s="1"/>
  <c r="M206" i="111"/>
  <c r="C456" i="111"/>
  <c r="G453" i="111"/>
  <c r="BO416" i="111"/>
  <c r="BG416" i="111"/>
  <c r="AY416" i="111"/>
  <c r="BN416" i="111"/>
  <c r="BF416" i="111"/>
  <c r="AX416" i="111"/>
  <c r="BM416" i="111"/>
  <c r="BE416" i="111"/>
  <c r="AW416" i="111"/>
  <c r="I416" i="111"/>
  <c r="BL416" i="111"/>
  <c r="BD416" i="111"/>
  <c r="AV416" i="111"/>
  <c r="BS416" i="111"/>
  <c r="BK416" i="111"/>
  <c r="BC416" i="111"/>
  <c r="AU416" i="111"/>
  <c r="BQ416" i="111"/>
  <c r="BI416" i="111"/>
  <c r="BA416" i="111"/>
  <c r="AS416" i="111"/>
  <c r="AR416" i="111"/>
  <c r="BR416" i="111"/>
  <c r="BP416" i="111"/>
  <c r="BJ416" i="111"/>
  <c r="BH416" i="111"/>
  <c r="BB416" i="111"/>
  <c r="AZ416" i="111"/>
  <c r="AT416" i="111"/>
  <c r="N418" i="111" l="1"/>
  <c r="AQ418" i="111" s="1"/>
  <c r="H629" i="111"/>
  <c r="AI416" i="111"/>
  <c r="AA416" i="111"/>
  <c r="S416" i="111"/>
  <c r="AP416" i="111"/>
  <c r="AH416" i="111"/>
  <c r="Z416" i="111"/>
  <c r="R416" i="111"/>
  <c r="AO416" i="111"/>
  <c r="AG416" i="111"/>
  <c r="Y416" i="111"/>
  <c r="Q416" i="111"/>
  <c r="AN416" i="111"/>
  <c r="AF416" i="111"/>
  <c r="X416" i="111"/>
  <c r="P416" i="111"/>
  <c r="AM416" i="111"/>
  <c r="AE416" i="111"/>
  <c r="W416" i="111"/>
  <c r="O416" i="111"/>
  <c r="AK416" i="111"/>
  <c r="AC416" i="111"/>
  <c r="U416" i="111"/>
  <c r="AL416" i="111"/>
  <c r="AJ416" i="111"/>
  <c r="AD416" i="111"/>
  <c r="AB416" i="111"/>
  <c r="V416" i="111"/>
  <c r="T416" i="111"/>
  <c r="B844" i="111"/>
  <c r="J631" i="111"/>
  <c r="F631" i="111"/>
  <c r="M631" i="111"/>
  <c r="E631" i="111"/>
  <c r="L631" i="111"/>
  <c r="D631" i="111"/>
  <c r="B420" i="111"/>
  <c r="L207" i="111"/>
  <c r="D207" i="111"/>
  <c r="J207" i="111"/>
  <c r="B208" i="111"/>
  <c r="H207" i="111"/>
  <c r="K207" i="111" s="1"/>
  <c r="F207" i="111"/>
  <c r="E207" i="111"/>
  <c r="N207" i="111" s="1"/>
  <c r="AQ207" i="111" s="1"/>
  <c r="M207" i="111"/>
  <c r="BP417" i="111"/>
  <c r="BH417" i="111"/>
  <c r="AZ417" i="111"/>
  <c r="AR417" i="111"/>
  <c r="BO417" i="111"/>
  <c r="BG417" i="111"/>
  <c r="AY417" i="111"/>
  <c r="BN417" i="111"/>
  <c r="BF417" i="111"/>
  <c r="AX417" i="111"/>
  <c r="BM417" i="111"/>
  <c r="BE417" i="111"/>
  <c r="AW417" i="111"/>
  <c r="I417" i="111"/>
  <c r="BL417" i="111"/>
  <c r="BD417" i="111"/>
  <c r="AV417" i="111"/>
  <c r="BR417" i="111"/>
  <c r="BJ417" i="111"/>
  <c r="BB417" i="111"/>
  <c r="AT417" i="111"/>
  <c r="BI417" i="111"/>
  <c r="BC417" i="111"/>
  <c r="BA417" i="111"/>
  <c r="AU417" i="111"/>
  <c r="AS417" i="111"/>
  <c r="BS417" i="111"/>
  <c r="BQ417" i="111"/>
  <c r="BK417" i="111"/>
  <c r="C459" i="111"/>
  <c r="G456" i="111"/>
  <c r="B632" i="111"/>
  <c r="F419" i="111"/>
  <c r="M419" i="111"/>
  <c r="E419" i="111"/>
  <c r="N419" i="111" s="1"/>
  <c r="AQ419" i="111" s="1"/>
  <c r="L419" i="111"/>
  <c r="D419" i="111"/>
  <c r="J419" i="111"/>
  <c r="H418" i="111"/>
  <c r="AN205" i="111"/>
  <c r="AF205" i="111"/>
  <c r="X205" i="111"/>
  <c r="P205" i="111"/>
  <c r="AL205" i="111"/>
  <c r="AD205" i="111"/>
  <c r="V205" i="111"/>
  <c r="AJ205" i="111"/>
  <c r="AB205" i="111"/>
  <c r="T205" i="111"/>
  <c r="AP205" i="111"/>
  <c r="AH205" i="111"/>
  <c r="Z205" i="111"/>
  <c r="R205" i="111"/>
  <c r="AG205" i="111"/>
  <c r="Q205" i="111"/>
  <c r="AE205" i="111"/>
  <c r="O205" i="111"/>
  <c r="AC205" i="111"/>
  <c r="AA205" i="111"/>
  <c r="AO205" i="111"/>
  <c r="Y205" i="111"/>
  <c r="AM205" i="111"/>
  <c r="W205" i="111"/>
  <c r="AK205" i="111"/>
  <c r="U205" i="111"/>
  <c r="AI205" i="111"/>
  <c r="S205" i="111"/>
  <c r="BN206" i="111"/>
  <c r="BF206" i="111"/>
  <c r="AX206" i="111"/>
  <c r="BL206" i="111"/>
  <c r="BD206" i="111"/>
  <c r="AV206" i="111"/>
  <c r="BR206" i="111"/>
  <c r="BJ206" i="111"/>
  <c r="BB206" i="111"/>
  <c r="AT206" i="111"/>
  <c r="BP206" i="111"/>
  <c r="BH206" i="111"/>
  <c r="AZ206" i="111"/>
  <c r="AR206" i="111"/>
  <c r="BG206" i="111"/>
  <c r="BE206" i="111"/>
  <c r="I206" i="111"/>
  <c r="BS206" i="111"/>
  <c r="BC206" i="111"/>
  <c r="BQ206" i="111"/>
  <c r="BA206" i="111"/>
  <c r="BO206" i="111"/>
  <c r="AY206" i="111"/>
  <c r="BM206" i="111"/>
  <c r="AW206" i="111"/>
  <c r="BK206" i="111"/>
  <c r="AU206" i="111"/>
  <c r="AS206" i="111"/>
  <c r="BI206" i="111"/>
  <c r="BM839" i="111"/>
  <c r="BE839" i="111"/>
  <c r="AW839" i="111"/>
  <c r="I839" i="111"/>
  <c r="BL839" i="111"/>
  <c r="BD839" i="111"/>
  <c r="AV839" i="111"/>
  <c r="BS839" i="111"/>
  <c r="BK839" i="111"/>
  <c r="BC839" i="111"/>
  <c r="AU839" i="111"/>
  <c r="BR839" i="111"/>
  <c r="BJ839" i="111"/>
  <c r="BB839" i="111"/>
  <c r="AT839" i="111"/>
  <c r="BQ839" i="111"/>
  <c r="BI839" i="111"/>
  <c r="BA839" i="111"/>
  <c r="AS839" i="111"/>
  <c r="BP839" i="111"/>
  <c r="BH839" i="111"/>
  <c r="AZ839" i="111"/>
  <c r="AR839" i="111"/>
  <c r="BO839" i="111"/>
  <c r="BG839" i="111"/>
  <c r="AY839" i="111"/>
  <c r="BF839" i="111"/>
  <c r="AX839" i="111"/>
  <c r="BN839" i="111"/>
  <c r="G455" i="111"/>
  <c r="C458" i="111"/>
  <c r="H840" i="111"/>
  <c r="AL627" i="111"/>
  <c r="AD627" i="111"/>
  <c r="V627" i="111"/>
  <c r="AK627" i="111"/>
  <c r="AC627" i="111"/>
  <c r="U627" i="111"/>
  <c r="AJ627" i="111"/>
  <c r="AB627" i="111"/>
  <c r="T627" i="111"/>
  <c r="AI627" i="111"/>
  <c r="AA627" i="111"/>
  <c r="S627" i="111"/>
  <c r="AP627" i="111"/>
  <c r="AH627" i="111"/>
  <c r="Z627" i="111"/>
  <c r="R627" i="111"/>
  <c r="AO627" i="111"/>
  <c r="AG627" i="111"/>
  <c r="Y627" i="111"/>
  <c r="Q627" i="111"/>
  <c r="AN627" i="111"/>
  <c r="AF627" i="111"/>
  <c r="X627" i="111"/>
  <c r="P627" i="111"/>
  <c r="AE627" i="111"/>
  <c r="W627" i="111"/>
  <c r="O627" i="111"/>
  <c r="AM627" i="111"/>
  <c r="M843" i="111"/>
  <c r="E843" i="111"/>
  <c r="F843" i="111"/>
  <c r="D843" i="111"/>
  <c r="L843" i="111"/>
  <c r="J843" i="111"/>
  <c r="AN838" i="111"/>
  <c r="AF838" i="111"/>
  <c r="X838" i="111"/>
  <c r="P838" i="111"/>
  <c r="AM838" i="111"/>
  <c r="AE838" i="111"/>
  <c r="W838" i="111"/>
  <c r="O838" i="111"/>
  <c r="AL838" i="111"/>
  <c r="AD838" i="111"/>
  <c r="V838" i="111"/>
  <c r="AK838" i="111"/>
  <c r="AC838" i="111"/>
  <c r="U838" i="111"/>
  <c r="AJ838" i="111"/>
  <c r="AB838" i="111"/>
  <c r="T838" i="111"/>
  <c r="AI838" i="111"/>
  <c r="AA838" i="111"/>
  <c r="S838" i="111"/>
  <c r="AP838" i="111"/>
  <c r="AH838" i="111"/>
  <c r="Z838" i="111"/>
  <c r="R838" i="111"/>
  <c r="Q838" i="111"/>
  <c r="AO838" i="111"/>
  <c r="AG838" i="111"/>
  <c r="Y838" i="111"/>
  <c r="C460" i="111"/>
  <c r="BS628" i="111"/>
  <c r="BK628" i="111"/>
  <c r="BC628" i="111"/>
  <c r="AU628" i="111"/>
  <c r="BR628" i="111"/>
  <c r="BJ628" i="111"/>
  <c r="BB628" i="111"/>
  <c r="AT628" i="111"/>
  <c r="BQ628" i="111"/>
  <c r="BI628" i="111"/>
  <c r="BA628" i="111"/>
  <c r="AS628" i="111"/>
  <c r="BP628" i="111"/>
  <c r="BH628" i="111"/>
  <c r="AZ628" i="111"/>
  <c r="AR628" i="111"/>
  <c r="BO628" i="111"/>
  <c r="BG628" i="111"/>
  <c r="AY628" i="111"/>
  <c r="BN628" i="111"/>
  <c r="BF628" i="111"/>
  <c r="AX628" i="111"/>
  <c r="BM628" i="111"/>
  <c r="BE628" i="111"/>
  <c r="AW628" i="111"/>
  <c r="I628" i="111"/>
  <c r="BL628" i="111"/>
  <c r="BD628" i="111"/>
  <c r="AV628" i="111"/>
  <c r="B845" i="111" l="1"/>
  <c r="J632" i="111"/>
  <c r="F632" i="111"/>
  <c r="M632" i="111"/>
  <c r="E632" i="111"/>
  <c r="L632" i="111"/>
  <c r="D632" i="111"/>
  <c r="BQ418" i="111"/>
  <c r="BI418" i="111"/>
  <c r="BA418" i="111"/>
  <c r="AS418" i="111"/>
  <c r="BP418" i="111"/>
  <c r="BH418" i="111"/>
  <c r="AZ418" i="111"/>
  <c r="AR418" i="111"/>
  <c r="BO418" i="111"/>
  <c r="BG418" i="111"/>
  <c r="AY418" i="111"/>
  <c r="BN418" i="111"/>
  <c r="BF418" i="111"/>
  <c r="AX418" i="111"/>
  <c r="BM418" i="111"/>
  <c r="BE418" i="111"/>
  <c r="AW418" i="111"/>
  <c r="I418" i="111"/>
  <c r="BS418" i="111"/>
  <c r="BK418" i="111"/>
  <c r="BC418" i="111"/>
  <c r="AU418" i="111"/>
  <c r="AT418" i="111"/>
  <c r="BR418" i="111"/>
  <c r="BL418" i="111"/>
  <c r="BJ418" i="111"/>
  <c r="BD418" i="111"/>
  <c r="BB418" i="111"/>
  <c r="AV418" i="111"/>
  <c r="F844" i="111"/>
  <c r="E844" i="111"/>
  <c r="D844" i="111"/>
  <c r="M844" i="111"/>
  <c r="L844" i="111"/>
  <c r="J844" i="111"/>
  <c r="AO839" i="111"/>
  <c r="AG839" i="111"/>
  <c r="Y839" i="111"/>
  <c r="Q839" i="111"/>
  <c r="AN839" i="111"/>
  <c r="AF839" i="111"/>
  <c r="X839" i="111"/>
  <c r="P839" i="111"/>
  <c r="AM839" i="111"/>
  <c r="AE839" i="111"/>
  <c r="W839" i="111"/>
  <c r="O839" i="111"/>
  <c r="AL839" i="111"/>
  <c r="AD839" i="111"/>
  <c r="V839" i="111"/>
  <c r="AK839" i="111"/>
  <c r="AC839" i="111"/>
  <c r="U839" i="111"/>
  <c r="AJ839" i="111"/>
  <c r="AB839" i="111"/>
  <c r="T839" i="111"/>
  <c r="AI839" i="111"/>
  <c r="AA839" i="111"/>
  <c r="S839" i="111"/>
  <c r="AP839" i="111"/>
  <c r="AH839" i="111"/>
  <c r="Z839" i="111"/>
  <c r="R839" i="111"/>
  <c r="C462" i="111"/>
  <c r="G459" i="111"/>
  <c r="B633" i="111"/>
  <c r="F420" i="111"/>
  <c r="M420" i="111"/>
  <c r="E420" i="111"/>
  <c r="N420" i="111" s="1"/>
  <c r="AQ420" i="111" s="1"/>
  <c r="L420" i="111"/>
  <c r="D420" i="111"/>
  <c r="J420" i="111"/>
  <c r="H419" i="111"/>
  <c r="K419" i="111" s="1"/>
  <c r="K418" i="111" s="1"/>
  <c r="AP206" i="111"/>
  <c r="AH206" i="111"/>
  <c r="Z206" i="111"/>
  <c r="R206" i="111"/>
  <c r="AN206" i="111"/>
  <c r="AF206" i="111"/>
  <c r="X206" i="111"/>
  <c r="P206" i="111"/>
  <c r="AL206" i="111"/>
  <c r="AD206" i="111"/>
  <c r="V206" i="111"/>
  <c r="AJ206" i="111"/>
  <c r="AB206" i="111"/>
  <c r="T206" i="111"/>
  <c r="AA206" i="111"/>
  <c r="AO206" i="111"/>
  <c r="Y206" i="111"/>
  <c r="AM206" i="111"/>
  <c r="W206" i="111"/>
  <c r="AK206" i="111"/>
  <c r="U206" i="111"/>
  <c r="AI206" i="111"/>
  <c r="S206" i="111"/>
  <c r="AG206" i="111"/>
  <c r="Q206" i="111"/>
  <c r="AE206" i="111"/>
  <c r="O206" i="111"/>
  <c r="AC206" i="111"/>
  <c r="H841" i="111"/>
  <c r="AM628" i="111"/>
  <c r="AE628" i="111"/>
  <c r="W628" i="111"/>
  <c r="O628" i="111"/>
  <c r="AL628" i="111"/>
  <c r="AD628" i="111"/>
  <c r="V628" i="111"/>
  <c r="AK628" i="111"/>
  <c r="AC628" i="111"/>
  <c r="U628" i="111"/>
  <c r="AJ628" i="111"/>
  <c r="AB628" i="111"/>
  <c r="T628" i="111"/>
  <c r="AI628" i="111"/>
  <c r="AA628" i="111"/>
  <c r="S628" i="111"/>
  <c r="AP628" i="111"/>
  <c r="AH628" i="111"/>
  <c r="Z628" i="111"/>
  <c r="R628" i="111"/>
  <c r="AO628" i="111"/>
  <c r="AG628" i="111"/>
  <c r="Y628" i="111"/>
  <c r="Q628" i="111"/>
  <c r="P628" i="111"/>
  <c r="AF628" i="111"/>
  <c r="X628" i="111"/>
  <c r="AN628" i="111"/>
  <c r="BN840" i="111"/>
  <c r="BF840" i="111"/>
  <c r="AX840" i="111"/>
  <c r="BM840" i="111"/>
  <c r="BE840" i="111"/>
  <c r="AW840" i="111"/>
  <c r="I840" i="111"/>
  <c r="BL840" i="111"/>
  <c r="BD840" i="111"/>
  <c r="AV840" i="111"/>
  <c r="BS840" i="111"/>
  <c r="BK840" i="111"/>
  <c r="BC840" i="111"/>
  <c r="AU840" i="111"/>
  <c r="BR840" i="111"/>
  <c r="BJ840" i="111"/>
  <c r="BB840" i="111"/>
  <c r="AT840" i="111"/>
  <c r="BQ840" i="111"/>
  <c r="BI840" i="111"/>
  <c r="BA840" i="111"/>
  <c r="AS840" i="111"/>
  <c r="BP840" i="111"/>
  <c r="BH840" i="111"/>
  <c r="AZ840" i="111"/>
  <c r="AR840" i="111"/>
  <c r="AY840" i="111"/>
  <c r="BO840" i="111"/>
  <c r="BG840" i="111"/>
  <c r="H630" i="111"/>
  <c r="AJ417" i="111"/>
  <c r="AB417" i="111"/>
  <c r="T417" i="111"/>
  <c r="AI417" i="111"/>
  <c r="AA417" i="111"/>
  <c r="S417" i="111"/>
  <c r="AP417" i="111"/>
  <c r="AH417" i="111"/>
  <c r="Z417" i="111"/>
  <c r="R417" i="111"/>
  <c r="AO417" i="111"/>
  <c r="AG417" i="111"/>
  <c r="Y417" i="111"/>
  <c r="Q417" i="111"/>
  <c r="AN417" i="111"/>
  <c r="AF417" i="111"/>
  <c r="X417" i="111"/>
  <c r="P417" i="111"/>
  <c r="AL417" i="111"/>
  <c r="AD417" i="111"/>
  <c r="V417" i="111"/>
  <c r="AE417" i="111"/>
  <c r="AC417" i="111"/>
  <c r="W417" i="111"/>
  <c r="U417" i="111"/>
  <c r="O417" i="111"/>
  <c r="AM417" i="111"/>
  <c r="AK417" i="111"/>
  <c r="C461" i="111"/>
  <c r="G458" i="111"/>
  <c r="C463" i="111"/>
  <c r="BP207" i="111"/>
  <c r="BH207" i="111"/>
  <c r="AZ207" i="111"/>
  <c r="AR207" i="111"/>
  <c r="BN207" i="111"/>
  <c r="BF207" i="111"/>
  <c r="AX207" i="111"/>
  <c r="BL207" i="111"/>
  <c r="BD207" i="111"/>
  <c r="AV207" i="111"/>
  <c r="BR207" i="111"/>
  <c r="BJ207" i="111"/>
  <c r="BB207" i="111"/>
  <c r="AT207" i="111"/>
  <c r="BQ207" i="111"/>
  <c r="BA207" i="111"/>
  <c r="BO207" i="111"/>
  <c r="AY207" i="111"/>
  <c r="BM207" i="111"/>
  <c r="AW207" i="111"/>
  <c r="BK207" i="111"/>
  <c r="AU207" i="111"/>
  <c r="BI207" i="111"/>
  <c r="AS207" i="111"/>
  <c r="BG207" i="111"/>
  <c r="BE207" i="111"/>
  <c r="I207" i="111"/>
  <c r="BS207" i="111"/>
  <c r="BC207" i="111"/>
  <c r="B421" i="111"/>
  <c r="F208" i="111"/>
  <c r="L208" i="111"/>
  <c r="D208" i="111"/>
  <c r="J208" i="111"/>
  <c r="B209" i="111"/>
  <c r="H208" i="111"/>
  <c r="M208" i="111"/>
  <c r="E208" i="111"/>
  <c r="G208" i="111"/>
  <c r="BL629" i="111"/>
  <c r="BD629" i="111"/>
  <c r="AV629" i="111"/>
  <c r="BS629" i="111"/>
  <c r="BK629" i="111"/>
  <c r="BC629" i="111"/>
  <c r="AU629" i="111"/>
  <c r="BR629" i="111"/>
  <c r="BJ629" i="111"/>
  <c r="BB629" i="111"/>
  <c r="AT629" i="111"/>
  <c r="BQ629" i="111"/>
  <c r="BI629" i="111"/>
  <c r="BA629" i="111"/>
  <c r="AS629" i="111"/>
  <c r="BP629" i="111"/>
  <c r="BH629" i="111"/>
  <c r="AZ629" i="111"/>
  <c r="AR629" i="111"/>
  <c r="BO629" i="111"/>
  <c r="BG629" i="111"/>
  <c r="AY629" i="111"/>
  <c r="BN629" i="111"/>
  <c r="BF629" i="111"/>
  <c r="AX629" i="111"/>
  <c r="BE629" i="111"/>
  <c r="AW629" i="111"/>
  <c r="BM629" i="111"/>
  <c r="I629" i="111"/>
  <c r="N208" i="111" l="1"/>
  <c r="AQ208" i="111" s="1"/>
  <c r="B422" i="111"/>
  <c r="B210" i="111"/>
  <c r="H209" i="111"/>
  <c r="K209" i="111" s="1"/>
  <c r="K208" i="111" s="1"/>
  <c r="F209" i="111"/>
  <c r="M209" i="111"/>
  <c r="E209" i="111"/>
  <c r="N209" i="111" s="1"/>
  <c r="AQ209" i="111" s="1"/>
  <c r="L209" i="111"/>
  <c r="D209" i="111"/>
  <c r="J209" i="111"/>
  <c r="BO841" i="111"/>
  <c r="BG841" i="111"/>
  <c r="AY841" i="111"/>
  <c r="BN841" i="111"/>
  <c r="BF841" i="111"/>
  <c r="AX841" i="111"/>
  <c r="BM841" i="111"/>
  <c r="BE841" i="111"/>
  <c r="AW841" i="111"/>
  <c r="I841" i="111"/>
  <c r="BL841" i="111"/>
  <c r="BD841" i="111"/>
  <c r="AV841" i="111"/>
  <c r="BS841" i="111"/>
  <c r="BK841" i="111"/>
  <c r="BC841" i="111"/>
  <c r="AU841" i="111"/>
  <c r="BR841" i="111"/>
  <c r="BJ841" i="111"/>
  <c r="BB841" i="111"/>
  <c r="AT841" i="111"/>
  <c r="BQ841" i="111"/>
  <c r="BI841" i="111"/>
  <c r="BA841" i="111"/>
  <c r="AS841" i="111"/>
  <c r="BP841" i="111"/>
  <c r="BH841" i="111"/>
  <c r="AZ841" i="111"/>
  <c r="AR841" i="111"/>
  <c r="B846" i="111"/>
  <c r="L633" i="111"/>
  <c r="D633" i="111"/>
  <c r="J633" i="111"/>
  <c r="F633" i="111"/>
  <c r="M633" i="111"/>
  <c r="E633" i="111"/>
  <c r="H420" i="111"/>
  <c r="K420" i="111" s="1"/>
  <c r="AJ207" i="111"/>
  <c r="AB207" i="111"/>
  <c r="T207" i="111"/>
  <c r="AP207" i="111"/>
  <c r="AH207" i="111"/>
  <c r="Z207" i="111"/>
  <c r="R207" i="111"/>
  <c r="AN207" i="111"/>
  <c r="AF207" i="111"/>
  <c r="X207" i="111"/>
  <c r="P207" i="111"/>
  <c r="AL207" i="111"/>
  <c r="AD207" i="111"/>
  <c r="V207" i="111"/>
  <c r="AK207" i="111"/>
  <c r="U207" i="111"/>
  <c r="AI207" i="111"/>
  <c r="S207" i="111"/>
  <c r="AG207" i="111"/>
  <c r="Q207" i="111"/>
  <c r="AE207" i="111"/>
  <c r="O207" i="111"/>
  <c r="AC207" i="111"/>
  <c r="AA207" i="111"/>
  <c r="AO207" i="111"/>
  <c r="Y207" i="111"/>
  <c r="AM207" i="111"/>
  <c r="W207" i="111"/>
  <c r="B634" i="111"/>
  <c r="F421" i="111"/>
  <c r="M421" i="111"/>
  <c r="E421" i="111"/>
  <c r="L421" i="111"/>
  <c r="D421" i="111"/>
  <c r="J421" i="111"/>
  <c r="G421" i="111"/>
  <c r="C466" i="111"/>
  <c r="AP840" i="111"/>
  <c r="AH840" i="111"/>
  <c r="Z840" i="111"/>
  <c r="R840" i="111"/>
  <c r="AO840" i="111"/>
  <c r="AG840" i="111"/>
  <c r="Y840" i="111"/>
  <c r="Q840" i="111"/>
  <c r="AN840" i="111"/>
  <c r="AF840" i="111"/>
  <c r="X840" i="111"/>
  <c r="P840" i="111"/>
  <c r="AM840" i="111"/>
  <c r="AE840" i="111"/>
  <c r="W840" i="111"/>
  <c r="O840" i="111"/>
  <c r="AL840" i="111"/>
  <c r="AD840" i="111"/>
  <c r="V840" i="111"/>
  <c r="AK840" i="111"/>
  <c r="AC840" i="111"/>
  <c r="U840" i="111"/>
  <c r="AJ840" i="111"/>
  <c r="AB840" i="111"/>
  <c r="T840" i="111"/>
  <c r="AI840" i="111"/>
  <c r="AA840" i="111"/>
  <c r="S840" i="111"/>
  <c r="BR419" i="111"/>
  <c r="BJ419" i="111"/>
  <c r="BB419" i="111"/>
  <c r="AT419" i="111"/>
  <c r="BQ419" i="111"/>
  <c r="BI419" i="111"/>
  <c r="BA419" i="111"/>
  <c r="AS419" i="111"/>
  <c r="BP419" i="111"/>
  <c r="BH419" i="111"/>
  <c r="AZ419" i="111"/>
  <c r="AR419" i="111"/>
  <c r="BO419" i="111"/>
  <c r="BG419" i="111"/>
  <c r="AY419" i="111"/>
  <c r="BN419" i="111"/>
  <c r="BF419" i="111"/>
  <c r="AX419" i="111"/>
  <c r="BL419" i="111"/>
  <c r="BD419" i="111"/>
  <c r="AV419" i="111"/>
  <c r="BM419" i="111"/>
  <c r="BK419" i="111"/>
  <c r="BE419" i="111"/>
  <c r="BC419" i="111"/>
  <c r="AW419" i="111"/>
  <c r="AU419" i="111"/>
  <c r="BS419" i="111"/>
  <c r="I419" i="111"/>
  <c r="H842" i="111"/>
  <c r="AN629" i="111"/>
  <c r="AF629" i="111"/>
  <c r="X629" i="111"/>
  <c r="P629" i="111"/>
  <c r="AM629" i="111"/>
  <c r="AE629" i="111"/>
  <c r="W629" i="111"/>
  <c r="O629" i="111"/>
  <c r="AL629" i="111"/>
  <c r="AD629" i="111"/>
  <c r="V629" i="111"/>
  <c r="AK629" i="111"/>
  <c r="AC629" i="111"/>
  <c r="U629" i="111"/>
  <c r="AJ629" i="111"/>
  <c r="AB629" i="111"/>
  <c r="T629" i="111"/>
  <c r="AI629" i="111"/>
  <c r="AA629" i="111"/>
  <c r="S629" i="111"/>
  <c r="AP629" i="111"/>
  <c r="AH629" i="111"/>
  <c r="Z629" i="111"/>
  <c r="R629" i="111"/>
  <c r="AO629" i="111"/>
  <c r="AG629" i="111"/>
  <c r="Q629" i="111"/>
  <c r="Y629" i="111"/>
  <c r="BM630" i="111"/>
  <c r="BE630" i="111"/>
  <c r="AW630" i="111"/>
  <c r="I630" i="111"/>
  <c r="BL630" i="111"/>
  <c r="BD630" i="111"/>
  <c r="AV630" i="111"/>
  <c r="BS630" i="111"/>
  <c r="BK630" i="111"/>
  <c r="BC630" i="111"/>
  <c r="AU630" i="111"/>
  <c r="BR630" i="111"/>
  <c r="BJ630" i="111"/>
  <c r="BB630" i="111"/>
  <c r="AT630" i="111"/>
  <c r="BQ630" i="111"/>
  <c r="BI630" i="111"/>
  <c r="BA630" i="111"/>
  <c r="AS630" i="111"/>
  <c r="BP630" i="111"/>
  <c r="BH630" i="111"/>
  <c r="AZ630" i="111"/>
  <c r="AR630" i="111"/>
  <c r="BO630" i="111"/>
  <c r="BG630" i="111"/>
  <c r="AY630" i="111"/>
  <c r="BF630" i="111"/>
  <c r="AX630" i="111"/>
  <c r="BN630" i="111"/>
  <c r="C465" i="111"/>
  <c r="G462" i="111"/>
  <c r="H631" i="111"/>
  <c r="AK418" i="111"/>
  <c r="AC418" i="111"/>
  <c r="U418" i="111"/>
  <c r="AJ418" i="111"/>
  <c r="AB418" i="111"/>
  <c r="T418" i="111"/>
  <c r="AI418" i="111"/>
  <c r="AA418" i="111"/>
  <c r="S418" i="111"/>
  <c r="AP418" i="111"/>
  <c r="AH418" i="111"/>
  <c r="Z418" i="111"/>
  <c r="R418" i="111"/>
  <c r="AO418" i="111"/>
  <c r="AG418" i="111"/>
  <c r="Y418" i="111"/>
  <c r="Q418" i="111"/>
  <c r="AM418" i="111"/>
  <c r="AE418" i="111"/>
  <c r="W418" i="111"/>
  <c r="O418" i="111"/>
  <c r="P418" i="111"/>
  <c r="AN418" i="111"/>
  <c r="AL418" i="111"/>
  <c r="AF418" i="111"/>
  <c r="AD418" i="111"/>
  <c r="X418" i="111"/>
  <c r="V418" i="111"/>
  <c r="C464" i="111"/>
  <c r="G461" i="111"/>
  <c r="BR208" i="111"/>
  <c r="BJ208" i="111"/>
  <c r="BB208" i="111"/>
  <c r="AT208" i="111"/>
  <c r="BP208" i="111"/>
  <c r="BH208" i="111"/>
  <c r="AZ208" i="111"/>
  <c r="AR208" i="111"/>
  <c r="BO208" i="111"/>
  <c r="BG208" i="111"/>
  <c r="AY208" i="111"/>
  <c r="BN208" i="111"/>
  <c r="BF208" i="111"/>
  <c r="AX208" i="111"/>
  <c r="BL208" i="111"/>
  <c r="BD208" i="111"/>
  <c r="AV208" i="111"/>
  <c r="BQ208" i="111"/>
  <c r="AU208" i="111"/>
  <c r="BM208" i="111"/>
  <c r="AS208" i="111"/>
  <c r="BK208" i="111"/>
  <c r="BI208" i="111"/>
  <c r="I208" i="111"/>
  <c r="BE208" i="111"/>
  <c r="BC208" i="111"/>
  <c r="BA208" i="111"/>
  <c r="BS208" i="111"/>
  <c r="AW208" i="111"/>
  <c r="L845" i="111"/>
  <c r="D845" i="111"/>
  <c r="J845" i="111"/>
  <c r="M845" i="111"/>
  <c r="F845" i="111"/>
  <c r="E845" i="111"/>
  <c r="C469" i="111" l="1"/>
  <c r="BS420" i="111"/>
  <c r="BK420" i="111"/>
  <c r="BC420" i="111"/>
  <c r="AU420" i="111"/>
  <c r="BR420" i="111"/>
  <c r="BJ420" i="111"/>
  <c r="BB420" i="111"/>
  <c r="AT420" i="111"/>
  <c r="BQ420" i="111"/>
  <c r="BI420" i="111"/>
  <c r="BA420" i="111"/>
  <c r="AS420" i="111"/>
  <c r="BP420" i="111"/>
  <c r="BH420" i="111"/>
  <c r="AZ420" i="111"/>
  <c r="AR420" i="111"/>
  <c r="BO420" i="111"/>
  <c r="BG420" i="111"/>
  <c r="AY420" i="111"/>
  <c r="BM420" i="111"/>
  <c r="BE420" i="111"/>
  <c r="AW420" i="111"/>
  <c r="I420" i="111"/>
  <c r="AX420" i="111"/>
  <c r="AV420" i="111"/>
  <c r="BN420" i="111"/>
  <c r="BL420" i="111"/>
  <c r="BF420" i="111"/>
  <c r="BD420" i="111"/>
  <c r="M846" i="111"/>
  <c r="E846" i="111"/>
  <c r="J846" i="111"/>
  <c r="F846" i="111"/>
  <c r="D846" i="111"/>
  <c r="L846" i="111"/>
  <c r="C468" i="111"/>
  <c r="G465" i="111"/>
  <c r="BN631" i="111"/>
  <c r="BF631" i="111"/>
  <c r="AX631" i="111"/>
  <c r="BM631" i="111"/>
  <c r="BE631" i="111"/>
  <c r="AW631" i="111"/>
  <c r="I631" i="111"/>
  <c r="BL631" i="111"/>
  <c r="BD631" i="111"/>
  <c r="AV631" i="111"/>
  <c r="BS631" i="111"/>
  <c r="BK631" i="111"/>
  <c r="BC631" i="111"/>
  <c r="AU631" i="111"/>
  <c r="BR631" i="111"/>
  <c r="BJ631" i="111"/>
  <c r="BB631" i="111"/>
  <c r="AT631" i="111"/>
  <c r="BQ631" i="111"/>
  <c r="BI631" i="111"/>
  <c r="BA631" i="111"/>
  <c r="AS631" i="111"/>
  <c r="BP631" i="111"/>
  <c r="BH631" i="111"/>
  <c r="AZ631" i="111"/>
  <c r="AR631" i="111"/>
  <c r="BO631" i="111"/>
  <c r="AY631" i="111"/>
  <c r="BG631" i="111"/>
  <c r="H421" i="111"/>
  <c r="AL208" i="111"/>
  <c r="AD208" i="111"/>
  <c r="V208" i="111"/>
  <c r="AJ208" i="111"/>
  <c r="AB208" i="111"/>
  <c r="T208" i="111"/>
  <c r="AP208" i="111"/>
  <c r="AH208" i="111"/>
  <c r="Z208" i="111"/>
  <c r="R208" i="111"/>
  <c r="AN208" i="111"/>
  <c r="AF208" i="111"/>
  <c r="X208" i="111"/>
  <c r="P208" i="111"/>
  <c r="AE208" i="111"/>
  <c r="O208" i="111"/>
  <c r="AC208" i="111"/>
  <c r="AA208" i="111"/>
  <c r="AO208" i="111"/>
  <c r="Y208" i="111"/>
  <c r="AM208" i="111"/>
  <c r="W208" i="111"/>
  <c r="AK208" i="111"/>
  <c r="U208" i="111"/>
  <c r="AI208" i="111"/>
  <c r="S208" i="111"/>
  <c r="Q208" i="111"/>
  <c r="AG208" i="111"/>
  <c r="B847" i="111"/>
  <c r="M634" i="111"/>
  <c r="E634" i="111"/>
  <c r="L634" i="111"/>
  <c r="D634" i="111"/>
  <c r="J634" i="111"/>
  <c r="F634" i="111"/>
  <c r="H843" i="111"/>
  <c r="AO630" i="111"/>
  <c r="AG630" i="111"/>
  <c r="Y630" i="111"/>
  <c r="Q630" i="111"/>
  <c r="AN630" i="111"/>
  <c r="AF630" i="111"/>
  <c r="X630" i="111"/>
  <c r="P630" i="111"/>
  <c r="AM630" i="111"/>
  <c r="AE630" i="111"/>
  <c r="W630" i="111"/>
  <c r="O630" i="111"/>
  <c r="AL630" i="111"/>
  <c r="AD630" i="111"/>
  <c r="V630" i="111"/>
  <c r="AK630" i="111"/>
  <c r="AC630" i="111"/>
  <c r="U630" i="111"/>
  <c r="AJ630" i="111"/>
  <c r="AB630" i="111"/>
  <c r="T630" i="111"/>
  <c r="AI630" i="111"/>
  <c r="AA630" i="111"/>
  <c r="S630" i="111"/>
  <c r="AP630" i="111"/>
  <c r="AH630" i="111"/>
  <c r="Z630" i="111"/>
  <c r="R630" i="111"/>
  <c r="BP842" i="111"/>
  <c r="BQ842" i="111"/>
  <c r="BH842" i="111"/>
  <c r="AZ842" i="111"/>
  <c r="AR842" i="111"/>
  <c r="BO842" i="111"/>
  <c r="BG842" i="111"/>
  <c r="AY842" i="111"/>
  <c r="BN842" i="111"/>
  <c r="BF842" i="111"/>
  <c r="AX842" i="111"/>
  <c r="BM842" i="111"/>
  <c r="BE842" i="111"/>
  <c r="AW842" i="111"/>
  <c r="I842" i="111"/>
  <c r="BL842" i="111"/>
  <c r="BD842" i="111"/>
  <c r="AV842" i="111"/>
  <c r="BK842" i="111"/>
  <c r="BC842" i="111"/>
  <c r="AU842" i="111"/>
  <c r="BS842" i="111"/>
  <c r="BJ842" i="111"/>
  <c r="BB842" i="111"/>
  <c r="AT842" i="111"/>
  <c r="BR842" i="111"/>
  <c r="BI842" i="111"/>
  <c r="BA842" i="111"/>
  <c r="AS842" i="111"/>
  <c r="N421" i="111"/>
  <c r="AQ421" i="111" s="1"/>
  <c r="AI841" i="111"/>
  <c r="AA841" i="111"/>
  <c r="S841" i="111"/>
  <c r="AP841" i="111"/>
  <c r="AH841" i="111"/>
  <c r="Z841" i="111"/>
  <c r="R841" i="111"/>
  <c r="AO841" i="111"/>
  <c r="AG841" i="111"/>
  <c r="Y841" i="111"/>
  <c r="Q841" i="111"/>
  <c r="AN841" i="111"/>
  <c r="AF841" i="111"/>
  <c r="X841" i="111"/>
  <c r="P841" i="111"/>
  <c r="AM841" i="111"/>
  <c r="AE841" i="111"/>
  <c r="W841" i="111"/>
  <c r="O841" i="111"/>
  <c r="AL841" i="111"/>
  <c r="AD841" i="111"/>
  <c r="V841" i="111"/>
  <c r="AK841" i="111"/>
  <c r="AC841" i="111"/>
  <c r="U841" i="111"/>
  <c r="AJ841" i="111"/>
  <c r="AB841" i="111"/>
  <c r="T841" i="111"/>
  <c r="BL209" i="111"/>
  <c r="BD209" i="111"/>
  <c r="AV209" i="111"/>
  <c r="BR209" i="111"/>
  <c r="BJ209" i="111"/>
  <c r="BB209" i="111"/>
  <c r="AT209" i="111"/>
  <c r="BQ209" i="111"/>
  <c r="BI209" i="111"/>
  <c r="BA209" i="111"/>
  <c r="AS209" i="111"/>
  <c r="BP209" i="111"/>
  <c r="BH209" i="111"/>
  <c r="AZ209" i="111"/>
  <c r="AR209" i="111"/>
  <c r="BN209" i="111"/>
  <c r="BF209" i="111"/>
  <c r="AX209" i="111"/>
  <c r="BK209" i="111"/>
  <c r="BG209" i="111"/>
  <c r="BE209" i="111"/>
  <c r="BC209" i="111"/>
  <c r="AY209" i="111"/>
  <c r="I209" i="111"/>
  <c r="BS209" i="111"/>
  <c r="AW209" i="111"/>
  <c r="BO209" i="111"/>
  <c r="AU209" i="111"/>
  <c r="BM209" i="111"/>
  <c r="H632" i="111"/>
  <c r="AL419" i="111"/>
  <c r="AD419" i="111"/>
  <c r="V419" i="111"/>
  <c r="AK419" i="111"/>
  <c r="AC419" i="111"/>
  <c r="U419" i="111"/>
  <c r="AJ419" i="111"/>
  <c r="AB419" i="111"/>
  <c r="T419" i="111"/>
  <c r="AI419" i="111"/>
  <c r="AA419" i="111"/>
  <c r="S419" i="111"/>
  <c r="AP419" i="111"/>
  <c r="AH419" i="111"/>
  <c r="Z419" i="111"/>
  <c r="R419" i="111"/>
  <c r="AN419" i="111"/>
  <c r="AF419" i="111"/>
  <c r="X419" i="111"/>
  <c r="P419" i="111"/>
  <c r="AM419" i="111"/>
  <c r="AG419" i="111"/>
  <c r="AE419" i="111"/>
  <c r="Y419" i="111"/>
  <c r="W419" i="111"/>
  <c r="Q419" i="111"/>
  <c r="O419" i="111"/>
  <c r="AO419" i="111"/>
  <c r="B423" i="111"/>
  <c r="J210" i="111"/>
  <c r="B211" i="111"/>
  <c r="H210" i="111"/>
  <c r="K210" i="111" s="1"/>
  <c r="F210" i="111"/>
  <c r="L210" i="111"/>
  <c r="D210" i="111"/>
  <c r="M210" i="111"/>
  <c r="E210" i="111"/>
  <c r="N210" i="111" s="1"/>
  <c r="AQ210" i="111" s="1"/>
  <c r="C467" i="111"/>
  <c r="G464" i="111"/>
  <c r="B635" i="111"/>
  <c r="F422" i="111"/>
  <c r="M422" i="111"/>
  <c r="E422" i="111"/>
  <c r="N422" i="111" s="1"/>
  <c r="AQ422" i="111" s="1"/>
  <c r="L422" i="111"/>
  <c r="J422" i="111"/>
  <c r="D422" i="111"/>
  <c r="F847" i="111" l="1"/>
  <c r="L847" i="111"/>
  <c r="D847" i="111"/>
  <c r="J847" i="111"/>
  <c r="E847" i="111"/>
  <c r="M847" i="111"/>
  <c r="BL843" i="111"/>
  <c r="BD843" i="111"/>
  <c r="AV843" i="111"/>
  <c r="BQ843" i="111"/>
  <c r="BI843" i="111"/>
  <c r="BA843" i="111"/>
  <c r="AS843" i="111"/>
  <c r="BP843" i="111"/>
  <c r="BF843" i="111"/>
  <c r="AU843" i="111"/>
  <c r="BO843" i="111"/>
  <c r="BE843" i="111"/>
  <c r="AT843" i="111"/>
  <c r="BN843" i="111"/>
  <c r="BC843" i="111"/>
  <c r="AR843" i="111"/>
  <c r="BM843" i="111"/>
  <c r="BB843" i="111"/>
  <c r="BK843" i="111"/>
  <c r="AZ843" i="111"/>
  <c r="BJ843" i="111"/>
  <c r="AY843" i="111"/>
  <c r="BS843" i="111"/>
  <c r="BH843" i="111"/>
  <c r="AX843" i="111"/>
  <c r="I843" i="111"/>
  <c r="BR843" i="111"/>
  <c r="BG843" i="111"/>
  <c r="AW843" i="111"/>
  <c r="B636" i="111"/>
  <c r="J423" i="111"/>
  <c r="F423" i="111"/>
  <c r="L423" i="111"/>
  <c r="D423" i="111"/>
  <c r="M423" i="111"/>
  <c r="E423" i="111"/>
  <c r="N423" i="111" s="1"/>
  <c r="AQ423" i="111" s="1"/>
  <c r="H422" i="111"/>
  <c r="K422" i="111" s="1"/>
  <c r="K421" i="111" s="1"/>
  <c r="AN209" i="111"/>
  <c r="AF209" i="111"/>
  <c r="X209" i="111"/>
  <c r="P209" i="111"/>
  <c r="AL209" i="111"/>
  <c r="AD209" i="111"/>
  <c r="V209" i="111"/>
  <c r="AK209" i="111"/>
  <c r="AC209" i="111"/>
  <c r="U209" i="111"/>
  <c r="AJ209" i="111"/>
  <c r="AB209" i="111"/>
  <c r="T209" i="111"/>
  <c r="AP209" i="111"/>
  <c r="AH209" i="111"/>
  <c r="Z209" i="111"/>
  <c r="R209" i="111"/>
  <c r="AO209" i="111"/>
  <c r="S209" i="111"/>
  <c r="AM209" i="111"/>
  <c r="Q209" i="111"/>
  <c r="AI209" i="111"/>
  <c r="O209" i="111"/>
  <c r="AG209" i="111"/>
  <c r="AE209" i="111"/>
  <c r="AA209" i="111"/>
  <c r="Y209" i="111"/>
  <c r="W209" i="111"/>
  <c r="H633" i="111"/>
  <c r="AM420" i="111"/>
  <c r="AE420" i="111"/>
  <c r="W420" i="111"/>
  <c r="O420" i="111"/>
  <c r="AL420" i="111"/>
  <c r="AD420" i="111"/>
  <c r="V420" i="111"/>
  <c r="AK420" i="111"/>
  <c r="AC420" i="111"/>
  <c r="U420" i="111"/>
  <c r="AJ420" i="111"/>
  <c r="AB420" i="111"/>
  <c r="T420" i="111"/>
  <c r="AI420" i="111"/>
  <c r="AA420" i="111"/>
  <c r="S420" i="111"/>
  <c r="AO420" i="111"/>
  <c r="AG420" i="111"/>
  <c r="Y420" i="111"/>
  <c r="Q420" i="111"/>
  <c r="X420" i="111"/>
  <c r="R420" i="111"/>
  <c r="P420" i="111"/>
  <c r="AP420" i="111"/>
  <c r="AN420" i="111"/>
  <c r="AH420" i="111"/>
  <c r="AF420" i="111"/>
  <c r="Z420" i="111"/>
  <c r="B848" i="111"/>
  <c r="F635" i="111"/>
  <c r="M635" i="111"/>
  <c r="E635" i="111"/>
  <c r="L635" i="111"/>
  <c r="D635" i="111"/>
  <c r="J635" i="111"/>
  <c r="BN210" i="111"/>
  <c r="BF210" i="111"/>
  <c r="AX210" i="111"/>
  <c r="BL210" i="111"/>
  <c r="BD210" i="111"/>
  <c r="AV210" i="111"/>
  <c r="BS210" i="111"/>
  <c r="BK210" i="111"/>
  <c r="BC210" i="111"/>
  <c r="AU210" i="111"/>
  <c r="BR210" i="111"/>
  <c r="BJ210" i="111"/>
  <c r="BB210" i="111"/>
  <c r="AT210" i="111"/>
  <c r="BP210" i="111"/>
  <c r="BH210" i="111"/>
  <c r="AZ210" i="111"/>
  <c r="AR210" i="111"/>
  <c r="BE210" i="111"/>
  <c r="BA210" i="111"/>
  <c r="AY210" i="111"/>
  <c r="I210" i="111"/>
  <c r="BQ210" i="111"/>
  <c r="AW210" i="111"/>
  <c r="BO210" i="111"/>
  <c r="AS210" i="111"/>
  <c r="BM210" i="111"/>
  <c r="BI210" i="111"/>
  <c r="BG210" i="111"/>
  <c r="BO632" i="111"/>
  <c r="BG632" i="111"/>
  <c r="AY632" i="111"/>
  <c r="BN632" i="111"/>
  <c r="BF632" i="111"/>
  <c r="AX632" i="111"/>
  <c r="BM632" i="111"/>
  <c r="BE632" i="111"/>
  <c r="AW632" i="111"/>
  <c r="I632" i="111"/>
  <c r="BL632" i="111"/>
  <c r="BD632" i="111"/>
  <c r="AV632" i="111"/>
  <c r="BS632" i="111"/>
  <c r="BK632" i="111"/>
  <c r="BC632" i="111"/>
  <c r="AU632" i="111"/>
  <c r="BR632" i="111"/>
  <c r="BJ632" i="111"/>
  <c r="BB632" i="111"/>
  <c r="AT632" i="111"/>
  <c r="BQ632" i="111"/>
  <c r="BI632" i="111"/>
  <c r="BA632" i="111"/>
  <c r="AS632" i="111"/>
  <c r="BP632" i="111"/>
  <c r="BH632" i="111"/>
  <c r="AZ632" i="111"/>
  <c r="AR632" i="111"/>
  <c r="H844" i="111"/>
  <c r="AP631" i="111"/>
  <c r="AH631" i="111"/>
  <c r="Z631" i="111"/>
  <c r="R631" i="111"/>
  <c r="AO631" i="111"/>
  <c r="AG631" i="111"/>
  <c r="Y631" i="111"/>
  <c r="Q631" i="111"/>
  <c r="AN631" i="111"/>
  <c r="AF631" i="111"/>
  <c r="X631" i="111"/>
  <c r="P631" i="111"/>
  <c r="AM631" i="111"/>
  <c r="AE631" i="111"/>
  <c r="W631" i="111"/>
  <c r="O631" i="111"/>
  <c r="AL631" i="111"/>
  <c r="AD631" i="111"/>
  <c r="V631" i="111"/>
  <c r="AK631" i="111"/>
  <c r="AC631" i="111"/>
  <c r="U631" i="111"/>
  <c r="AJ631" i="111"/>
  <c r="AB631" i="111"/>
  <c r="T631" i="111"/>
  <c r="AI631" i="111"/>
  <c r="AA631" i="111"/>
  <c r="S631" i="111"/>
  <c r="C472" i="111"/>
  <c r="B424" i="111"/>
  <c r="L211" i="111"/>
  <c r="D211" i="111"/>
  <c r="J211" i="111"/>
  <c r="B212" i="111"/>
  <c r="H211" i="111"/>
  <c r="F211" i="111"/>
  <c r="E211" i="111"/>
  <c r="M211" i="111"/>
  <c r="G211" i="111"/>
  <c r="BL421" i="111"/>
  <c r="BD421" i="111"/>
  <c r="AV421" i="111"/>
  <c r="BS421" i="111"/>
  <c r="BK421" i="111"/>
  <c r="BC421" i="111"/>
  <c r="AU421" i="111"/>
  <c r="BR421" i="111"/>
  <c r="BJ421" i="111"/>
  <c r="BB421" i="111"/>
  <c r="AT421" i="111"/>
  <c r="BQ421" i="111"/>
  <c r="BI421" i="111"/>
  <c r="BA421" i="111"/>
  <c r="AS421" i="111"/>
  <c r="BP421" i="111"/>
  <c r="BH421" i="111"/>
  <c r="AZ421" i="111"/>
  <c r="AR421" i="111"/>
  <c r="BN421" i="111"/>
  <c r="BF421" i="111"/>
  <c r="AX421" i="111"/>
  <c r="I421" i="111"/>
  <c r="BO421" i="111"/>
  <c r="BM421" i="111"/>
  <c r="BG421" i="111"/>
  <c r="BE421" i="111"/>
  <c r="AY421" i="111"/>
  <c r="AW421" i="111"/>
  <c r="C471" i="111"/>
  <c r="G468" i="111"/>
  <c r="C470" i="111"/>
  <c r="G467" i="111"/>
  <c r="AJ842" i="111"/>
  <c r="AB842" i="111"/>
  <c r="T842" i="111"/>
  <c r="AI842" i="111"/>
  <c r="AA842" i="111"/>
  <c r="S842" i="111"/>
  <c r="AP842" i="111"/>
  <c r="AH842" i="111"/>
  <c r="Z842" i="111"/>
  <c r="R842" i="111"/>
  <c r="AO842" i="111"/>
  <c r="AG842" i="111"/>
  <c r="Y842" i="111"/>
  <c r="Q842" i="111"/>
  <c r="AN842" i="111"/>
  <c r="AF842" i="111"/>
  <c r="X842" i="111"/>
  <c r="P842" i="111"/>
  <c r="AM842" i="111"/>
  <c r="AE842" i="111"/>
  <c r="W842" i="111"/>
  <c r="O842" i="111"/>
  <c r="AL842" i="111"/>
  <c r="AD842" i="111"/>
  <c r="V842" i="111"/>
  <c r="AC842" i="111"/>
  <c r="U842" i="111"/>
  <c r="AK842" i="111"/>
  <c r="BO844" i="111" l="1"/>
  <c r="BG844" i="111"/>
  <c r="AY844" i="111"/>
  <c r="BM844" i="111"/>
  <c r="BE844" i="111"/>
  <c r="AW844" i="111"/>
  <c r="I844" i="111"/>
  <c r="BR844" i="111"/>
  <c r="BJ844" i="111"/>
  <c r="BB844" i="111"/>
  <c r="AT844" i="111"/>
  <c r="BS844" i="111"/>
  <c r="BF844" i="111"/>
  <c r="AS844" i="111"/>
  <c r="BQ844" i="111"/>
  <c r="BD844" i="111"/>
  <c r="AR844" i="111"/>
  <c r="BP844" i="111"/>
  <c r="BC844" i="111"/>
  <c r="BN844" i="111"/>
  <c r="BA844" i="111"/>
  <c r="BL844" i="111"/>
  <c r="AZ844" i="111"/>
  <c r="BK844" i="111"/>
  <c r="AX844" i="111"/>
  <c r="BI844" i="111"/>
  <c r="AV844" i="111"/>
  <c r="BH844" i="111"/>
  <c r="AU844" i="111"/>
  <c r="C473" i="111"/>
  <c r="G470" i="111"/>
  <c r="B425" i="111"/>
  <c r="F212" i="111"/>
  <c r="M212" i="111"/>
  <c r="E212" i="111"/>
  <c r="N212" i="111" s="1"/>
  <c r="AQ212" i="111" s="1"/>
  <c r="L212" i="111"/>
  <c r="D212" i="111"/>
  <c r="J212" i="111"/>
  <c r="B213" i="111"/>
  <c r="H212" i="111"/>
  <c r="K212" i="111" s="1"/>
  <c r="K211" i="111" s="1"/>
  <c r="M848" i="111"/>
  <c r="E848" i="111"/>
  <c r="L848" i="111"/>
  <c r="D848" i="111"/>
  <c r="J848" i="111"/>
  <c r="F848" i="111"/>
  <c r="C475" i="111"/>
  <c r="B849" i="111"/>
  <c r="F636" i="111"/>
  <c r="M636" i="111"/>
  <c r="E636" i="111"/>
  <c r="L636" i="111"/>
  <c r="D636" i="111"/>
  <c r="J636" i="111"/>
  <c r="BP633" i="111"/>
  <c r="BH633" i="111"/>
  <c r="AZ633" i="111"/>
  <c r="AR633" i="111"/>
  <c r="BO633" i="111"/>
  <c r="BG633" i="111"/>
  <c r="AY633" i="111"/>
  <c r="BN633" i="111"/>
  <c r="BF633" i="111"/>
  <c r="AX633" i="111"/>
  <c r="BM633" i="111"/>
  <c r="BE633" i="111"/>
  <c r="AW633" i="111"/>
  <c r="I633" i="111"/>
  <c r="BL633" i="111"/>
  <c r="BD633" i="111"/>
  <c r="AV633" i="111"/>
  <c r="BS633" i="111"/>
  <c r="BK633" i="111"/>
  <c r="BC633" i="111"/>
  <c r="AU633" i="111"/>
  <c r="BR633" i="111"/>
  <c r="BJ633" i="111"/>
  <c r="BB633" i="111"/>
  <c r="AT633" i="111"/>
  <c r="BQ633" i="111"/>
  <c r="BI633" i="111"/>
  <c r="BA633" i="111"/>
  <c r="AS633" i="111"/>
  <c r="H845" i="111"/>
  <c r="AI632" i="111"/>
  <c r="AA632" i="111"/>
  <c r="S632" i="111"/>
  <c r="AP632" i="111"/>
  <c r="AH632" i="111"/>
  <c r="Z632" i="111"/>
  <c r="R632" i="111"/>
  <c r="AO632" i="111"/>
  <c r="AG632" i="111"/>
  <c r="Y632" i="111"/>
  <c r="Q632" i="111"/>
  <c r="AN632" i="111"/>
  <c r="AF632" i="111"/>
  <c r="X632" i="111"/>
  <c r="P632" i="111"/>
  <c r="AM632" i="111"/>
  <c r="AE632" i="111"/>
  <c r="W632" i="111"/>
  <c r="O632" i="111"/>
  <c r="AL632" i="111"/>
  <c r="AD632" i="111"/>
  <c r="V632" i="111"/>
  <c r="AK632" i="111"/>
  <c r="AC632" i="111"/>
  <c r="U632" i="111"/>
  <c r="AB632" i="111"/>
  <c r="T632" i="111"/>
  <c r="AJ632" i="111"/>
  <c r="BM422" i="111"/>
  <c r="BE422" i="111"/>
  <c r="AW422" i="111"/>
  <c r="I422" i="111"/>
  <c r="BL422" i="111"/>
  <c r="BD422" i="111"/>
  <c r="AV422" i="111"/>
  <c r="BS422" i="111"/>
  <c r="BK422" i="111"/>
  <c r="BC422" i="111"/>
  <c r="AU422" i="111"/>
  <c r="BR422" i="111"/>
  <c r="BJ422" i="111"/>
  <c r="BB422" i="111"/>
  <c r="AT422" i="111"/>
  <c r="BQ422" i="111"/>
  <c r="BI422" i="111"/>
  <c r="BA422" i="111"/>
  <c r="AS422" i="111"/>
  <c r="BO422" i="111"/>
  <c r="BG422" i="111"/>
  <c r="AY422" i="111"/>
  <c r="BH422" i="111"/>
  <c r="BF422" i="111"/>
  <c r="AZ422" i="111"/>
  <c r="AX422" i="111"/>
  <c r="AR422" i="111"/>
  <c r="BP422" i="111"/>
  <c r="BN422" i="111"/>
  <c r="AN843" i="111"/>
  <c r="AF843" i="111"/>
  <c r="X843" i="111"/>
  <c r="AK843" i="111"/>
  <c r="AC843" i="111"/>
  <c r="U843" i="111"/>
  <c r="AJ843" i="111"/>
  <c r="Z843" i="111"/>
  <c r="P843" i="111"/>
  <c r="AI843" i="111"/>
  <c r="Y843" i="111"/>
  <c r="O843" i="111"/>
  <c r="AH843" i="111"/>
  <c r="W843" i="111"/>
  <c r="AG843" i="111"/>
  <c r="V843" i="111"/>
  <c r="AP843" i="111"/>
  <c r="AE843" i="111"/>
  <c r="T843" i="111"/>
  <c r="AO843" i="111"/>
  <c r="AD843" i="111"/>
  <c r="S843" i="111"/>
  <c r="AM843" i="111"/>
  <c r="AB843" i="111"/>
  <c r="R843" i="111"/>
  <c r="Q843" i="111"/>
  <c r="AL843" i="111"/>
  <c r="AA843" i="111"/>
  <c r="G471" i="111"/>
  <c r="C474" i="111"/>
  <c r="N211" i="111"/>
  <c r="AQ211" i="111" s="1"/>
  <c r="BP211" i="111"/>
  <c r="BH211" i="111"/>
  <c r="AZ211" i="111"/>
  <c r="AR211" i="111"/>
  <c r="BO211" i="111"/>
  <c r="BG211" i="111"/>
  <c r="AY211" i="111"/>
  <c r="BN211" i="111"/>
  <c r="BF211" i="111"/>
  <c r="AX211" i="111"/>
  <c r="BM211" i="111"/>
  <c r="BE211" i="111"/>
  <c r="AW211" i="111"/>
  <c r="I211" i="111"/>
  <c r="BL211" i="111"/>
  <c r="BD211" i="111"/>
  <c r="AV211" i="111"/>
  <c r="BR211" i="111"/>
  <c r="BJ211" i="111"/>
  <c r="BB211" i="111"/>
  <c r="AT211" i="111"/>
  <c r="BA211" i="111"/>
  <c r="AU211" i="111"/>
  <c r="AS211" i="111"/>
  <c r="BS211" i="111"/>
  <c r="BQ211" i="111"/>
  <c r="BK211" i="111"/>
  <c r="BI211" i="111"/>
  <c r="BC211" i="111"/>
  <c r="H634" i="111"/>
  <c r="AN421" i="111"/>
  <c r="AF421" i="111"/>
  <c r="X421" i="111"/>
  <c r="P421" i="111"/>
  <c r="AM421" i="111"/>
  <c r="AE421" i="111"/>
  <c r="W421" i="111"/>
  <c r="O421" i="111"/>
  <c r="AL421" i="111"/>
  <c r="AD421" i="111"/>
  <c r="V421" i="111"/>
  <c r="AK421" i="111"/>
  <c r="AC421" i="111"/>
  <c r="U421" i="111"/>
  <c r="AJ421" i="111"/>
  <c r="AB421" i="111"/>
  <c r="T421" i="111"/>
  <c r="AP421" i="111"/>
  <c r="AH421" i="111"/>
  <c r="Z421" i="111"/>
  <c r="R421" i="111"/>
  <c r="AO421" i="111"/>
  <c r="AI421" i="111"/>
  <c r="AG421" i="111"/>
  <c r="AA421" i="111"/>
  <c r="Y421" i="111"/>
  <c r="S421" i="111"/>
  <c r="Q421" i="111"/>
  <c r="B637" i="111"/>
  <c r="J424" i="111"/>
  <c r="M424" i="111"/>
  <c r="E424" i="111"/>
  <c r="F424" i="111"/>
  <c r="D424" i="111"/>
  <c r="L424" i="111"/>
  <c r="G424" i="111"/>
  <c r="H423" i="111"/>
  <c r="K423" i="111" s="1"/>
  <c r="AP210" i="111"/>
  <c r="AH210" i="111"/>
  <c r="Z210" i="111"/>
  <c r="R210" i="111"/>
  <c r="AN210" i="111"/>
  <c r="AF210" i="111"/>
  <c r="X210" i="111"/>
  <c r="P210" i="111"/>
  <c r="AM210" i="111"/>
  <c r="AE210" i="111"/>
  <c r="W210" i="111"/>
  <c r="O210" i="111"/>
  <c r="AL210" i="111"/>
  <c r="AD210" i="111"/>
  <c r="V210" i="111"/>
  <c r="AJ210" i="111"/>
  <c r="AB210" i="111"/>
  <c r="T210" i="111"/>
  <c r="AI210" i="111"/>
  <c r="AG210" i="111"/>
  <c r="AC210" i="111"/>
  <c r="AA210" i="111"/>
  <c r="Y210" i="111"/>
  <c r="U210" i="111"/>
  <c r="AO210" i="111"/>
  <c r="S210" i="111"/>
  <c r="AK210" i="111"/>
  <c r="Q210" i="111"/>
  <c r="N424" i="111" l="1"/>
  <c r="AQ424" i="111" s="1"/>
  <c r="AI844" i="111"/>
  <c r="AA844" i="111"/>
  <c r="S844" i="111"/>
  <c r="AO844" i="111"/>
  <c r="AG844" i="111"/>
  <c r="Y844" i="111"/>
  <c r="Q844" i="111"/>
  <c r="AL844" i="111"/>
  <c r="AD844" i="111"/>
  <c r="V844" i="111"/>
  <c r="AH844" i="111"/>
  <c r="U844" i="111"/>
  <c r="AF844" i="111"/>
  <c r="T844" i="111"/>
  <c r="AE844" i="111"/>
  <c r="R844" i="111"/>
  <c r="AP844" i="111"/>
  <c r="AC844" i="111"/>
  <c r="P844" i="111"/>
  <c r="AN844" i="111"/>
  <c r="AB844" i="111"/>
  <c r="O844" i="111"/>
  <c r="AM844" i="111"/>
  <c r="Z844" i="111"/>
  <c r="AK844" i="111"/>
  <c r="X844" i="111"/>
  <c r="W844" i="111"/>
  <c r="AJ844" i="111"/>
  <c r="C478" i="111"/>
  <c r="H846" i="111"/>
  <c r="AJ633" i="111"/>
  <c r="AB633" i="111"/>
  <c r="T633" i="111"/>
  <c r="AI633" i="111"/>
  <c r="AA633" i="111"/>
  <c r="S633" i="111"/>
  <c r="AP633" i="111"/>
  <c r="AH633" i="111"/>
  <c r="Z633" i="111"/>
  <c r="R633" i="111"/>
  <c r="AO633" i="111"/>
  <c r="AG633" i="111"/>
  <c r="Y633" i="111"/>
  <c r="Q633" i="111"/>
  <c r="AN633" i="111"/>
  <c r="AF633" i="111"/>
  <c r="X633" i="111"/>
  <c r="P633" i="111"/>
  <c r="AM633" i="111"/>
  <c r="AE633" i="111"/>
  <c r="W633" i="111"/>
  <c r="O633" i="111"/>
  <c r="AL633" i="111"/>
  <c r="AD633" i="111"/>
  <c r="V633" i="111"/>
  <c r="AC633" i="111"/>
  <c r="U633" i="111"/>
  <c r="AK633" i="111"/>
  <c r="F849" i="111"/>
  <c r="M849" i="111"/>
  <c r="E849" i="111"/>
  <c r="L849" i="111"/>
  <c r="D849" i="111"/>
  <c r="J849" i="111"/>
  <c r="B426" i="111"/>
  <c r="B214" i="111"/>
  <c r="H213" i="111"/>
  <c r="K213" i="111" s="1"/>
  <c r="F213" i="111"/>
  <c r="M213" i="111"/>
  <c r="E213" i="111"/>
  <c r="N213" i="111" s="1"/>
  <c r="AQ213" i="111" s="1"/>
  <c r="L213" i="111"/>
  <c r="D213" i="111"/>
  <c r="J213" i="111"/>
  <c r="C476" i="111"/>
  <c r="G473" i="111"/>
  <c r="B850" i="111"/>
  <c r="F637" i="111"/>
  <c r="M637" i="111"/>
  <c r="E637" i="111"/>
  <c r="L637" i="111"/>
  <c r="D637" i="111"/>
  <c r="J637" i="111"/>
  <c r="C477" i="111"/>
  <c r="G474" i="111"/>
  <c r="BN423" i="111"/>
  <c r="BF423" i="111"/>
  <c r="AX423" i="111"/>
  <c r="BM423" i="111"/>
  <c r="BE423" i="111"/>
  <c r="AW423" i="111"/>
  <c r="I423" i="111"/>
  <c r="BL423" i="111"/>
  <c r="BD423" i="111"/>
  <c r="AV423" i="111"/>
  <c r="BS423" i="111"/>
  <c r="BK423" i="111"/>
  <c r="BC423" i="111"/>
  <c r="AU423" i="111"/>
  <c r="BR423" i="111"/>
  <c r="BJ423" i="111"/>
  <c r="BB423" i="111"/>
  <c r="AT423" i="111"/>
  <c r="BP423" i="111"/>
  <c r="BH423" i="111"/>
  <c r="AZ423" i="111"/>
  <c r="AR423" i="111"/>
  <c r="AY423" i="111"/>
  <c r="AS423" i="111"/>
  <c r="BQ423" i="111"/>
  <c r="BO423" i="111"/>
  <c r="BI423" i="111"/>
  <c r="BG423" i="111"/>
  <c r="BA423" i="111"/>
  <c r="BQ634" i="111"/>
  <c r="BI634" i="111"/>
  <c r="BA634" i="111"/>
  <c r="AS634" i="111"/>
  <c r="BP634" i="111"/>
  <c r="BH634" i="111"/>
  <c r="AZ634" i="111"/>
  <c r="AR634" i="111"/>
  <c r="BO634" i="111"/>
  <c r="BG634" i="111"/>
  <c r="AY634" i="111"/>
  <c r="BN634" i="111"/>
  <c r="BF634" i="111"/>
  <c r="AX634" i="111"/>
  <c r="BM634" i="111"/>
  <c r="BE634" i="111"/>
  <c r="AW634" i="111"/>
  <c r="I634" i="111"/>
  <c r="BL634" i="111"/>
  <c r="BD634" i="111"/>
  <c r="AV634" i="111"/>
  <c r="BS634" i="111"/>
  <c r="BK634" i="111"/>
  <c r="BC634" i="111"/>
  <c r="AU634" i="111"/>
  <c r="BB634" i="111"/>
  <c r="AT634" i="111"/>
  <c r="BR634" i="111"/>
  <c r="BJ634" i="111"/>
  <c r="H424" i="111"/>
  <c r="AJ211" i="111"/>
  <c r="AB211" i="111"/>
  <c r="T211" i="111"/>
  <c r="AP211" i="111"/>
  <c r="AH211" i="111"/>
  <c r="Z211" i="111"/>
  <c r="R211" i="111"/>
  <c r="AO211" i="111"/>
  <c r="AG211" i="111"/>
  <c r="Y211" i="111"/>
  <c r="Q211" i="111"/>
  <c r="AN211" i="111"/>
  <c r="AF211" i="111"/>
  <c r="X211" i="111"/>
  <c r="P211" i="111"/>
  <c r="AL211" i="111"/>
  <c r="AD211" i="111"/>
  <c r="V211" i="111"/>
  <c r="AC211" i="111"/>
  <c r="AA211" i="111"/>
  <c r="W211" i="111"/>
  <c r="U211" i="111"/>
  <c r="AM211" i="111"/>
  <c r="S211" i="111"/>
  <c r="AK211" i="111"/>
  <c r="O211" i="111"/>
  <c r="AI211" i="111"/>
  <c r="AE211" i="111"/>
  <c r="H635" i="111"/>
  <c r="AO422" i="111"/>
  <c r="AG422" i="111"/>
  <c r="Y422" i="111"/>
  <c r="Q422" i="111"/>
  <c r="AN422" i="111"/>
  <c r="AF422" i="111"/>
  <c r="X422" i="111"/>
  <c r="P422" i="111"/>
  <c r="AM422" i="111"/>
  <c r="AE422" i="111"/>
  <c r="W422" i="111"/>
  <c r="O422" i="111"/>
  <c r="AL422" i="111"/>
  <c r="AD422" i="111"/>
  <c r="V422" i="111"/>
  <c r="AK422" i="111"/>
  <c r="AC422" i="111"/>
  <c r="U422" i="111"/>
  <c r="AI422" i="111"/>
  <c r="AA422" i="111"/>
  <c r="S422" i="111"/>
  <c r="AH422" i="111"/>
  <c r="AB422" i="111"/>
  <c r="Z422" i="111"/>
  <c r="T422" i="111"/>
  <c r="R422" i="111"/>
  <c r="AP422" i="111"/>
  <c r="AJ422" i="111"/>
  <c r="BP845" i="111"/>
  <c r="BH845" i="111"/>
  <c r="AZ845" i="111"/>
  <c r="AR845" i="111"/>
  <c r="BN845" i="111"/>
  <c r="BF845" i="111"/>
  <c r="AX845" i="111"/>
  <c r="BS845" i="111"/>
  <c r="BK845" i="111"/>
  <c r="BC845" i="111"/>
  <c r="AU845" i="111"/>
  <c r="BL845" i="111"/>
  <c r="AY845" i="111"/>
  <c r="BJ845" i="111"/>
  <c r="AW845" i="111"/>
  <c r="BI845" i="111"/>
  <c r="AV845" i="111"/>
  <c r="I845" i="111"/>
  <c r="BG845" i="111"/>
  <c r="AT845" i="111"/>
  <c r="BR845" i="111"/>
  <c r="BE845" i="111"/>
  <c r="AS845" i="111"/>
  <c r="BQ845" i="111"/>
  <c r="BD845" i="111"/>
  <c r="BO845" i="111"/>
  <c r="BB845" i="111"/>
  <c r="BM845" i="111"/>
  <c r="BA845" i="111"/>
  <c r="BR212" i="111"/>
  <c r="BJ212" i="111"/>
  <c r="BB212" i="111"/>
  <c r="AT212" i="111"/>
  <c r="BQ212" i="111"/>
  <c r="BI212" i="111"/>
  <c r="BA212" i="111"/>
  <c r="AS212" i="111"/>
  <c r="BP212" i="111"/>
  <c r="BH212" i="111"/>
  <c r="AZ212" i="111"/>
  <c r="AR212" i="111"/>
  <c r="BO212" i="111"/>
  <c r="BG212" i="111"/>
  <c r="AY212" i="111"/>
  <c r="BN212" i="111"/>
  <c r="BF212" i="111"/>
  <c r="AX212" i="111"/>
  <c r="BL212" i="111"/>
  <c r="BD212" i="111"/>
  <c r="AV212" i="111"/>
  <c r="BS212" i="111"/>
  <c r="I212" i="111"/>
  <c r="BM212" i="111"/>
  <c r="BK212" i="111"/>
  <c r="BE212" i="111"/>
  <c r="BC212" i="111"/>
  <c r="AW212" i="111"/>
  <c r="AU212" i="111"/>
  <c r="B638" i="111"/>
  <c r="L425" i="111"/>
  <c r="D425" i="111"/>
  <c r="J425" i="111"/>
  <c r="F425" i="111"/>
  <c r="M425" i="111"/>
  <c r="E425" i="111"/>
  <c r="N425" i="111" s="1"/>
  <c r="AQ425" i="111" s="1"/>
  <c r="BO424" i="111" l="1"/>
  <c r="BG424" i="111"/>
  <c r="AY424" i="111"/>
  <c r="BN424" i="111"/>
  <c r="BF424" i="111"/>
  <c r="AX424" i="111"/>
  <c r="BM424" i="111"/>
  <c r="BE424" i="111"/>
  <c r="AW424" i="111"/>
  <c r="I424" i="111"/>
  <c r="BL424" i="111"/>
  <c r="BD424" i="111"/>
  <c r="AV424" i="111"/>
  <c r="BS424" i="111"/>
  <c r="BK424" i="111"/>
  <c r="BC424" i="111"/>
  <c r="AU424" i="111"/>
  <c r="BQ424" i="111"/>
  <c r="BI424" i="111"/>
  <c r="BA424" i="111"/>
  <c r="AS424" i="111"/>
  <c r="BP424" i="111"/>
  <c r="BJ424" i="111"/>
  <c r="BH424" i="111"/>
  <c r="BB424" i="111"/>
  <c r="AZ424" i="111"/>
  <c r="AT424" i="111"/>
  <c r="AR424" i="111"/>
  <c r="BR424" i="111"/>
  <c r="C479" i="111"/>
  <c r="G476" i="111"/>
  <c r="B427" i="111"/>
  <c r="J214" i="111"/>
  <c r="B215" i="111"/>
  <c r="H214" i="111"/>
  <c r="F214" i="111"/>
  <c r="L214" i="111"/>
  <c r="D214" i="111"/>
  <c r="M214" i="111"/>
  <c r="E214" i="111"/>
  <c r="G214" i="111"/>
  <c r="C480" i="111"/>
  <c r="G477" i="111"/>
  <c r="B639" i="111"/>
  <c r="M426" i="111"/>
  <c r="E426" i="111"/>
  <c r="N426" i="111" s="1"/>
  <c r="AQ426" i="111" s="1"/>
  <c r="L426" i="111"/>
  <c r="D426" i="111"/>
  <c r="J426" i="111"/>
  <c r="F426" i="111"/>
  <c r="C481" i="111"/>
  <c r="BL213" i="111"/>
  <c r="BD213" i="111"/>
  <c r="AV213" i="111"/>
  <c r="BS213" i="111"/>
  <c r="BK213" i="111"/>
  <c r="BC213" i="111"/>
  <c r="AU213" i="111"/>
  <c r="BR213" i="111"/>
  <c r="BJ213" i="111"/>
  <c r="BB213" i="111"/>
  <c r="AT213" i="111"/>
  <c r="BQ213" i="111"/>
  <c r="BI213" i="111"/>
  <c r="BA213" i="111"/>
  <c r="AS213" i="111"/>
  <c r="BP213" i="111"/>
  <c r="BH213" i="111"/>
  <c r="AZ213" i="111"/>
  <c r="AR213" i="111"/>
  <c r="BN213" i="111"/>
  <c r="BF213" i="111"/>
  <c r="AX213" i="111"/>
  <c r="BO213" i="111"/>
  <c r="BM213" i="111"/>
  <c r="BG213" i="111"/>
  <c r="BE213" i="111"/>
  <c r="AY213" i="111"/>
  <c r="AW213" i="111"/>
  <c r="I213" i="111"/>
  <c r="B851" i="111"/>
  <c r="F638" i="111"/>
  <c r="M638" i="111"/>
  <c r="E638" i="111"/>
  <c r="L638" i="111"/>
  <c r="D638" i="111"/>
  <c r="J638" i="111"/>
  <c r="H425" i="111"/>
  <c r="K425" i="111" s="1"/>
  <c r="K424" i="111" s="1"/>
  <c r="AL212" i="111"/>
  <c r="AD212" i="111"/>
  <c r="V212" i="111"/>
  <c r="AK212" i="111"/>
  <c r="AC212" i="111"/>
  <c r="U212" i="111"/>
  <c r="AJ212" i="111"/>
  <c r="AB212" i="111"/>
  <c r="T212" i="111"/>
  <c r="AI212" i="111"/>
  <c r="AA212" i="111"/>
  <c r="S212" i="111"/>
  <c r="AP212" i="111"/>
  <c r="AH212" i="111"/>
  <c r="Z212" i="111"/>
  <c r="R212" i="111"/>
  <c r="AN212" i="111"/>
  <c r="AF212" i="111"/>
  <c r="X212" i="111"/>
  <c r="P212" i="111"/>
  <c r="O212" i="111"/>
  <c r="AO212" i="111"/>
  <c r="AM212" i="111"/>
  <c r="AG212" i="111"/>
  <c r="AE212" i="111"/>
  <c r="Y212" i="111"/>
  <c r="W212" i="111"/>
  <c r="Q212" i="111"/>
  <c r="BR635" i="111"/>
  <c r="BJ635" i="111"/>
  <c r="BB635" i="111"/>
  <c r="AT635" i="111"/>
  <c r="BQ635" i="111"/>
  <c r="BI635" i="111"/>
  <c r="BA635" i="111"/>
  <c r="AS635" i="111"/>
  <c r="BP635" i="111"/>
  <c r="BH635" i="111"/>
  <c r="AZ635" i="111"/>
  <c r="AR635" i="111"/>
  <c r="BO635" i="111"/>
  <c r="BG635" i="111"/>
  <c r="AY635" i="111"/>
  <c r="BN635" i="111"/>
  <c r="BF635" i="111"/>
  <c r="AX635" i="111"/>
  <c r="BM635" i="111"/>
  <c r="BE635" i="111"/>
  <c r="AW635" i="111"/>
  <c r="I635" i="111"/>
  <c r="BL635" i="111"/>
  <c r="BD635" i="111"/>
  <c r="AV635" i="111"/>
  <c r="BS635" i="111"/>
  <c r="BC635" i="111"/>
  <c r="AU635" i="111"/>
  <c r="BK635" i="111"/>
  <c r="H847" i="111"/>
  <c r="AK634" i="111"/>
  <c r="AC634" i="111"/>
  <c r="U634" i="111"/>
  <c r="AJ634" i="111"/>
  <c r="AB634" i="111"/>
  <c r="T634" i="111"/>
  <c r="AI634" i="111"/>
  <c r="AA634" i="111"/>
  <c r="S634" i="111"/>
  <c r="AP634" i="111"/>
  <c r="AH634" i="111"/>
  <c r="Z634" i="111"/>
  <c r="R634" i="111"/>
  <c r="AO634" i="111"/>
  <c r="AG634" i="111"/>
  <c r="Y634" i="111"/>
  <c r="Q634" i="111"/>
  <c r="AN634" i="111"/>
  <c r="AF634" i="111"/>
  <c r="X634" i="111"/>
  <c r="P634" i="111"/>
  <c r="AM634" i="111"/>
  <c r="AE634" i="111"/>
  <c r="W634" i="111"/>
  <c r="O634" i="111"/>
  <c r="AL634" i="111"/>
  <c r="AD634" i="111"/>
  <c r="V634" i="111"/>
  <c r="BQ846" i="111"/>
  <c r="BI846" i="111"/>
  <c r="BA846" i="111"/>
  <c r="AS846" i="111"/>
  <c r="BO846" i="111"/>
  <c r="BG846" i="111"/>
  <c r="AY846" i="111"/>
  <c r="BN846" i="111"/>
  <c r="BF846" i="111"/>
  <c r="AX846" i="111"/>
  <c r="BM846" i="111"/>
  <c r="BE846" i="111"/>
  <c r="AW846" i="111"/>
  <c r="BL846" i="111"/>
  <c r="BD846" i="111"/>
  <c r="AV846" i="111"/>
  <c r="BC846" i="111"/>
  <c r="BB846" i="111"/>
  <c r="BS846" i="111"/>
  <c r="AZ846" i="111"/>
  <c r="BR846" i="111"/>
  <c r="AU846" i="111"/>
  <c r="BP846" i="111"/>
  <c r="AT846" i="111"/>
  <c r="BK846" i="111"/>
  <c r="AR846" i="111"/>
  <c r="BJ846" i="111"/>
  <c r="BH846" i="111"/>
  <c r="I846" i="111"/>
  <c r="AJ845" i="111"/>
  <c r="AB845" i="111"/>
  <c r="T845" i="111"/>
  <c r="AP845" i="111"/>
  <c r="AH845" i="111"/>
  <c r="Z845" i="111"/>
  <c r="R845" i="111"/>
  <c r="AM845" i="111"/>
  <c r="AE845" i="111"/>
  <c r="W845" i="111"/>
  <c r="O845" i="111"/>
  <c r="AL845" i="111"/>
  <c r="Y845" i="111"/>
  <c r="AK845" i="111"/>
  <c r="X845" i="111"/>
  <c r="AI845" i="111"/>
  <c r="V845" i="111"/>
  <c r="AG845" i="111"/>
  <c r="U845" i="111"/>
  <c r="AF845" i="111"/>
  <c r="S845" i="111"/>
  <c r="AD845" i="111"/>
  <c r="Q845" i="111"/>
  <c r="AO845" i="111"/>
  <c r="AC845" i="111"/>
  <c r="P845" i="111"/>
  <c r="AN845" i="111"/>
  <c r="AA845" i="111"/>
  <c r="H636" i="111"/>
  <c r="AP423" i="111"/>
  <c r="AH423" i="111"/>
  <c r="Z423" i="111"/>
  <c r="R423" i="111"/>
  <c r="AO423" i="111"/>
  <c r="AG423" i="111"/>
  <c r="Y423" i="111"/>
  <c r="Q423" i="111"/>
  <c r="AN423" i="111"/>
  <c r="AF423" i="111"/>
  <c r="X423" i="111"/>
  <c r="P423" i="111"/>
  <c r="AM423" i="111"/>
  <c r="AE423" i="111"/>
  <c r="W423" i="111"/>
  <c r="O423" i="111"/>
  <c r="AL423" i="111"/>
  <c r="AD423" i="111"/>
  <c r="V423" i="111"/>
  <c r="AJ423" i="111"/>
  <c r="AB423" i="111"/>
  <c r="T423" i="111"/>
  <c r="S423" i="111"/>
  <c r="AK423" i="111"/>
  <c r="AI423" i="111"/>
  <c r="AC423" i="111"/>
  <c r="AA423" i="111"/>
  <c r="U423" i="111"/>
  <c r="F850" i="111"/>
  <c r="M850" i="111"/>
  <c r="E850" i="111"/>
  <c r="L850" i="111"/>
  <c r="D850" i="111"/>
  <c r="J850" i="111"/>
  <c r="N214" i="111" l="1"/>
  <c r="AQ214" i="111" s="1"/>
  <c r="C484" i="111"/>
  <c r="B852" i="111"/>
  <c r="J639" i="111"/>
  <c r="F639" i="111"/>
  <c r="M639" i="111"/>
  <c r="E639" i="111"/>
  <c r="L639" i="111"/>
  <c r="D639" i="111"/>
  <c r="BP425" i="111"/>
  <c r="BH425" i="111"/>
  <c r="AZ425" i="111"/>
  <c r="AR425" i="111"/>
  <c r="BO425" i="111"/>
  <c r="BG425" i="111"/>
  <c r="AY425" i="111"/>
  <c r="BN425" i="111"/>
  <c r="BF425" i="111"/>
  <c r="AX425" i="111"/>
  <c r="BM425" i="111"/>
  <c r="BE425" i="111"/>
  <c r="AW425" i="111"/>
  <c r="I425" i="111"/>
  <c r="BL425" i="111"/>
  <c r="BD425" i="111"/>
  <c r="AV425" i="111"/>
  <c r="BR425" i="111"/>
  <c r="BJ425" i="111"/>
  <c r="BB425" i="111"/>
  <c r="AT425" i="111"/>
  <c r="BA425" i="111"/>
  <c r="AU425" i="111"/>
  <c r="AS425" i="111"/>
  <c r="BS425" i="111"/>
  <c r="BQ425" i="111"/>
  <c r="BK425" i="111"/>
  <c r="BI425" i="111"/>
  <c r="BC425" i="111"/>
  <c r="H426" i="111"/>
  <c r="K426" i="111" s="1"/>
  <c r="AN213" i="111"/>
  <c r="AF213" i="111"/>
  <c r="X213" i="111"/>
  <c r="P213" i="111"/>
  <c r="AM213" i="111"/>
  <c r="AE213" i="111"/>
  <c r="W213" i="111"/>
  <c r="O213" i="111"/>
  <c r="AL213" i="111"/>
  <c r="AD213" i="111"/>
  <c r="V213" i="111"/>
  <c r="AK213" i="111"/>
  <c r="AC213" i="111"/>
  <c r="U213" i="111"/>
  <c r="AJ213" i="111"/>
  <c r="AB213" i="111"/>
  <c r="T213" i="111"/>
  <c r="AP213" i="111"/>
  <c r="AH213" i="111"/>
  <c r="Z213" i="111"/>
  <c r="R213" i="111"/>
  <c r="AI213" i="111"/>
  <c r="AG213" i="111"/>
  <c r="AA213" i="111"/>
  <c r="Y213" i="111"/>
  <c r="S213" i="111"/>
  <c r="Q213" i="111"/>
  <c r="AO213" i="111"/>
  <c r="C483" i="111"/>
  <c r="G480" i="111"/>
  <c r="BN214" i="111"/>
  <c r="BF214" i="111"/>
  <c r="AX214" i="111"/>
  <c r="BM214" i="111"/>
  <c r="BE214" i="111"/>
  <c r="AW214" i="111"/>
  <c r="I214" i="111"/>
  <c r="BL214" i="111"/>
  <c r="BD214" i="111"/>
  <c r="AV214" i="111"/>
  <c r="BS214" i="111"/>
  <c r="BK214" i="111"/>
  <c r="BC214" i="111"/>
  <c r="AU214" i="111"/>
  <c r="BR214" i="111"/>
  <c r="BJ214" i="111"/>
  <c r="BB214" i="111"/>
  <c r="AT214" i="111"/>
  <c r="BQ214" i="111"/>
  <c r="BI214" i="111"/>
  <c r="BP214" i="111"/>
  <c r="BH214" i="111"/>
  <c r="AZ214" i="111"/>
  <c r="AR214" i="111"/>
  <c r="BO214" i="111"/>
  <c r="BG214" i="111"/>
  <c r="BA214" i="111"/>
  <c r="AY214" i="111"/>
  <c r="AS214" i="111"/>
  <c r="J851" i="111"/>
  <c r="F851" i="111"/>
  <c r="M851" i="111"/>
  <c r="E851" i="111"/>
  <c r="L851" i="111"/>
  <c r="D851" i="111"/>
  <c r="B428" i="111"/>
  <c r="L215" i="111"/>
  <c r="D215" i="111"/>
  <c r="J215" i="111"/>
  <c r="B216" i="111"/>
  <c r="H215" i="111"/>
  <c r="K215" i="111" s="1"/>
  <c r="K214" i="111" s="1"/>
  <c r="F215" i="111"/>
  <c r="M215" i="111"/>
  <c r="E215" i="111"/>
  <c r="N215" i="111" s="1"/>
  <c r="AQ215" i="111" s="1"/>
  <c r="H637" i="111"/>
  <c r="AI424" i="111"/>
  <c r="AA424" i="111"/>
  <c r="S424" i="111"/>
  <c r="AP424" i="111"/>
  <c r="AH424" i="111"/>
  <c r="Z424" i="111"/>
  <c r="R424" i="111"/>
  <c r="AO424" i="111"/>
  <c r="AG424" i="111"/>
  <c r="Y424" i="111"/>
  <c r="Q424" i="111"/>
  <c r="AN424" i="111"/>
  <c r="AF424" i="111"/>
  <c r="X424" i="111"/>
  <c r="P424" i="111"/>
  <c r="AM424" i="111"/>
  <c r="AE424" i="111"/>
  <c r="W424" i="111"/>
  <c r="O424" i="111"/>
  <c r="AK424" i="111"/>
  <c r="AC424" i="111"/>
  <c r="U424" i="111"/>
  <c r="AL424" i="111"/>
  <c r="AJ424" i="111"/>
  <c r="AD424" i="111"/>
  <c r="AB424" i="111"/>
  <c r="V424" i="111"/>
  <c r="T424" i="111"/>
  <c r="G479" i="111"/>
  <c r="C482" i="111"/>
  <c r="AK846" i="111"/>
  <c r="AC846" i="111"/>
  <c r="U846" i="111"/>
  <c r="AI846" i="111"/>
  <c r="AA846" i="111"/>
  <c r="S846" i="111"/>
  <c r="AP846" i="111"/>
  <c r="AH846" i="111"/>
  <c r="Z846" i="111"/>
  <c r="R846" i="111"/>
  <c r="AN846" i="111"/>
  <c r="AF846" i="111"/>
  <c r="X846" i="111"/>
  <c r="P846" i="111"/>
  <c r="AM846" i="111"/>
  <c r="W846" i="111"/>
  <c r="AL846" i="111"/>
  <c r="V846" i="111"/>
  <c r="AJ846" i="111"/>
  <c r="T846" i="111"/>
  <c r="AG846" i="111"/>
  <c r="Q846" i="111"/>
  <c r="AE846" i="111"/>
  <c r="O846" i="111"/>
  <c r="AD846" i="111"/>
  <c r="AB846" i="111"/>
  <c r="AO846" i="111"/>
  <c r="Y846" i="111"/>
  <c r="B640" i="111"/>
  <c r="F427" i="111"/>
  <c r="M427" i="111"/>
  <c r="E427" i="111"/>
  <c r="L427" i="111"/>
  <c r="D427" i="111"/>
  <c r="J427" i="111"/>
  <c r="G427" i="111"/>
  <c r="BS636" i="111"/>
  <c r="BK636" i="111"/>
  <c r="BC636" i="111"/>
  <c r="AU636" i="111"/>
  <c r="BR636" i="111"/>
  <c r="BJ636" i="111"/>
  <c r="BB636" i="111"/>
  <c r="AT636" i="111"/>
  <c r="BQ636" i="111"/>
  <c r="BI636" i="111"/>
  <c r="BA636" i="111"/>
  <c r="AS636" i="111"/>
  <c r="BP636" i="111"/>
  <c r="BH636" i="111"/>
  <c r="AZ636" i="111"/>
  <c r="AR636" i="111"/>
  <c r="BO636" i="111"/>
  <c r="BG636" i="111"/>
  <c r="AY636" i="111"/>
  <c r="BN636" i="111"/>
  <c r="BF636" i="111"/>
  <c r="AX636" i="111"/>
  <c r="BM636" i="111"/>
  <c r="BE636" i="111"/>
  <c r="AW636" i="111"/>
  <c r="I636" i="111"/>
  <c r="BL636" i="111"/>
  <c r="BD636" i="111"/>
  <c r="AV636" i="111"/>
  <c r="BR847" i="111"/>
  <c r="BJ847" i="111"/>
  <c r="BB847" i="111"/>
  <c r="AT847" i="111"/>
  <c r="BP847" i="111"/>
  <c r="BH847" i="111"/>
  <c r="AZ847" i="111"/>
  <c r="AR847" i="111"/>
  <c r="BO847" i="111"/>
  <c r="BG847" i="111"/>
  <c r="AY847" i="111"/>
  <c r="BN847" i="111"/>
  <c r="BF847" i="111"/>
  <c r="AX847" i="111"/>
  <c r="BM847" i="111"/>
  <c r="BE847" i="111"/>
  <c r="AW847" i="111"/>
  <c r="I847" i="111"/>
  <c r="BQ847" i="111"/>
  <c r="AU847" i="111"/>
  <c r="BL847" i="111"/>
  <c r="AS847" i="111"/>
  <c r="BK847" i="111"/>
  <c r="BI847" i="111"/>
  <c r="BD847" i="111"/>
  <c r="BC847" i="111"/>
  <c r="BA847" i="111"/>
  <c r="BS847" i="111"/>
  <c r="AV847" i="111"/>
  <c r="H848" i="111"/>
  <c r="AL635" i="111"/>
  <c r="AD635" i="111"/>
  <c r="V635" i="111"/>
  <c r="AK635" i="111"/>
  <c r="AC635" i="111"/>
  <c r="U635" i="111"/>
  <c r="AJ635" i="111"/>
  <c r="AB635" i="111"/>
  <c r="T635" i="111"/>
  <c r="AI635" i="111"/>
  <c r="AA635" i="111"/>
  <c r="S635" i="111"/>
  <c r="AP635" i="111"/>
  <c r="AH635" i="111"/>
  <c r="Z635" i="111"/>
  <c r="R635" i="111"/>
  <c r="AO635" i="111"/>
  <c r="AG635" i="111"/>
  <c r="Y635" i="111"/>
  <c r="Q635" i="111"/>
  <c r="AN635" i="111"/>
  <c r="AF635" i="111"/>
  <c r="X635" i="111"/>
  <c r="P635" i="111"/>
  <c r="AM635" i="111"/>
  <c r="AE635" i="111"/>
  <c r="W635" i="111"/>
  <c r="O635" i="111"/>
  <c r="N427" i="111" l="1"/>
  <c r="AQ427" i="111" s="1"/>
  <c r="C486" i="111"/>
  <c r="G483" i="111"/>
  <c r="BL637" i="111"/>
  <c r="BD637" i="111"/>
  <c r="AV637" i="111"/>
  <c r="BS637" i="111"/>
  <c r="BK637" i="111"/>
  <c r="BC637" i="111"/>
  <c r="AU637" i="111"/>
  <c r="BR637" i="111"/>
  <c r="BJ637" i="111"/>
  <c r="BB637" i="111"/>
  <c r="AT637" i="111"/>
  <c r="BQ637" i="111"/>
  <c r="BI637" i="111"/>
  <c r="BA637" i="111"/>
  <c r="AS637" i="111"/>
  <c r="BP637" i="111"/>
  <c r="BH637" i="111"/>
  <c r="AZ637" i="111"/>
  <c r="AR637" i="111"/>
  <c r="BO637" i="111"/>
  <c r="BG637" i="111"/>
  <c r="AY637" i="111"/>
  <c r="BN637" i="111"/>
  <c r="BF637" i="111"/>
  <c r="AX637" i="111"/>
  <c r="BM637" i="111"/>
  <c r="I637" i="111"/>
  <c r="BE637" i="111"/>
  <c r="AW637" i="111"/>
  <c r="BS848" i="111"/>
  <c r="BK848" i="111"/>
  <c r="BC848" i="111"/>
  <c r="AU848" i="111"/>
  <c r="BQ848" i="111"/>
  <c r="BI848" i="111"/>
  <c r="BA848" i="111"/>
  <c r="AS848" i="111"/>
  <c r="BP848" i="111"/>
  <c r="BH848" i="111"/>
  <c r="AZ848" i="111"/>
  <c r="AR848" i="111"/>
  <c r="BO848" i="111"/>
  <c r="BG848" i="111"/>
  <c r="AY848" i="111"/>
  <c r="BN848" i="111"/>
  <c r="BF848" i="111"/>
  <c r="AX848" i="111"/>
  <c r="BE848" i="111"/>
  <c r="BD848" i="111"/>
  <c r="BB848" i="111"/>
  <c r="AW848" i="111"/>
  <c r="I848" i="111"/>
  <c r="BR848" i="111"/>
  <c r="AV848" i="111"/>
  <c r="BM848" i="111"/>
  <c r="AT848" i="111"/>
  <c r="BL848" i="111"/>
  <c r="BJ848" i="111"/>
  <c r="C485" i="111"/>
  <c r="G482" i="111"/>
  <c r="B641" i="111"/>
  <c r="F428" i="111"/>
  <c r="M428" i="111"/>
  <c r="E428" i="111"/>
  <c r="N428" i="111" s="1"/>
  <c r="AQ428" i="111" s="1"/>
  <c r="L428" i="111"/>
  <c r="D428" i="111"/>
  <c r="J428" i="111"/>
  <c r="H849" i="111"/>
  <c r="AM636" i="111"/>
  <c r="AE636" i="111"/>
  <c r="W636" i="111"/>
  <c r="O636" i="111"/>
  <c r="AL636" i="111"/>
  <c r="AD636" i="111"/>
  <c r="V636" i="111"/>
  <c r="AK636" i="111"/>
  <c r="AC636" i="111"/>
  <c r="U636" i="111"/>
  <c r="AJ636" i="111"/>
  <c r="AB636" i="111"/>
  <c r="T636" i="111"/>
  <c r="AI636" i="111"/>
  <c r="AA636" i="111"/>
  <c r="S636" i="111"/>
  <c r="AP636" i="111"/>
  <c r="AH636" i="111"/>
  <c r="Z636" i="111"/>
  <c r="R636" i="111"/>
  <c r="AO636" i="111"/>
  <c r="AG636" i="111"/>
  <c r="Y636" i="111"/>
  <c r="Q636" i="111"/>
  <c r="AF636" i="111"/>
  <c r="X636" i="111"/>
  <c r="P636" i="111"/>
  <c r="AN636" i="111"/>
  <c r="L852" i="111"/>
  <c r="D852" i="111"/>
  <c r="F852" i="111"/>
  <c r="M852" i="111"/>
  <c r="J852" i="111"/>
  <c r="E852" i="111"/>
  <c r="H638" i="111"/>
  <c r="AJ425" i="111"/>
  <c r="AB425" i="111"/>
  <c r="T425" i="111"/>
  <c r="AI425" i="111"/>
  <c r="AA425" i="111"/>
  <c r="S425" i="111"/>
  <c r="AP425" i="111"/>
  <c r="AH425" i="111"/>
  <c r="Z425" i="111"/>
  <c r="R425" i="111"/>
  <c r="AO425" i="111"/>
  <c r="AG425" i="111"/>
  <c r="Y425" i="111"/>
  <c r="Q425" i="111"/>
  <c r="AN425" i="111"/>
  <c r="AF425" i="111"/>
  <c r="X425" i="111"/>
  <c r="P425" i="111"/>
  <c r="AL425" i="111"/>
  <c r="AD425" i="111"/>
  <c r="V425" i="111"/>
  <c r="W425" i="111"/>
  <c r="U425" i="111"/>
  <c r="O425" i="111"/>
  <c r="AM425" i="111"/>
  <c r="AK425" i="111"/>
  <c r="AE425" i="111"/>
  <c r="AC425" i="111"/>
  <c r="B853" i="111"/>
  <c r="J640" i="111"/>
  <c r="F640" i="111"/>
  <c r="M640" i="111"/>
  <c r="E640" i="111"/>
  <c r="L640" i="111"/>
  <c r="D640" i="111"/>
  <c r="BP215" i="111"/>
  <c r="BH215" i="111"/>
  <c r="AZ215" i="111"/>
  <c r="AR215" i="111"/>
  <c r="BO215" i="111"/>
  <c r="BG215" i="111"/>
  <c r="AY215" i="111"/>
  <c r="BN215" i="111"/>
  <c r="BF215" i="111"/>
  <c r="AX215" i="111"/>
  <c r="BM215" i="111"/>
  <c r="BE215" i="111"/>
  <c r="AW215" i="111"/>
  <c r="I215" i="111"/>
  <c r="BL215" i="111"/>
  <c r="BD215" i="111"/>
  <c r="AV215" i="111"/>
  <c r="BS215" i="111"/>
  <c r="BK215" i="111"/>
  <c r="BC215" i="111"/>
  <c r="AU215" i="111"/>
  <c r="BR215" i="111"/>
  <c r="BJ215" i="111"/>
  <c r="BB215" i="111"/>
  <c r="AT215" i="111"/>
  <c r="BA215" i="111"/>
  <c r="AS215" i="111"/>
  <c r="BQ215" i="111"/>
  <c r="BI215" i="111"/>
  <c r="BQ426" i="111"/>
  <c r="BI426" i="111"/>
  <c r="BA426" i="111"/>
  <c r="AS426" i="111"/>
  <c r="BP426" i="111"/>
  <c r="BH426" i="111"/>
  <c r="AZ426" i="111"/>
  <c r="AR426" i="111"/>
  <c r="BO426" i="111"/>
  <c r="BG426" i="111"/>
  <c r="AY426" i="111"/>
  <c r="BN426" i="111"/>
  <c r="BF426" i="111"/>
  <c r="AX426" i="111"/>
  <c r="BM426" i="111"/>
  <c r="BE426" i="111"/>
  <c r="AW426" i="111"/>
  <c r="I426" i="111"/>
  <c r="BS426" i="111"/>
  <c r="BK426" i="111"/>
  <c r="BC426" i="111"/>
  <c r="AU426" i="111"/>
  <c r="BR426" i="111"/>
  <c r="BL426" i="111"/>
  <c r="BJ426" i="111"/>
  <c r="BD426" i="111"/>
  <c r="BB426" i="111"/>
  <c r="AV426" i="111"/>
  <c r="AT426" i="111"/>
  <c r="H427" i="111"/>
  <c r="AP214" i="111"/>
  <c r="AH214" i="111"/>
  <c r="Z214" i="111"/>
  <c r="R214" i="111"/>
  <c r="AO214" i="111"/>
  <c r="AG214" i="111"/>
  <c r="Y214" i="111"/>
  <c r="Q214" i="111"/>
  <c r="AN214" i="111"/>
  <c r="AF214" i="111"/>
  <c r="X214" i="111"/>
  <c r="P214" i="111"/>
  <c r="AM214" i="111"/>
  <c r="AE214" i="111"/>
  <c r="W214" i="111"/>
  <c r="O214" i="111"/>
  <c r="AL214" i="111"/>
  <c r="AD214" i="111"/>
  <c r="V214" i="111"/>
  <c r="AJ214" i="111"/>
  <c r="AB214" i="111"/>
  <c r="T214" i="111"/>
  <c r="AC214" i="111"/>
  <c r="AA214" i="111"/>
  <c r="U214" i="111"/>
  <c r="S214" i="111"/>
  <c r="AK214" i="111"/>
  <c r="AI214" i="111"/>
  <c r="AL847" i="111"/>
  <c r="AD847" i="111"/>
  <c r="V847" i="111"/>
  <c r="AJ847" i="111"/>
  <c r="AB847" i="111"/>
  <c r="T847" i="111"/>
  <c r="AI847" i="111"/>
  <c r="AA847" i="111"/>
  <c r="S847" i="111"/>
  <c r="AP847" i="111"/>
  <c r="AH847" i="111"/>
  <c r="Z847" i="111"/>
  <c r="R847" i="111"/>
  <c r="AO847" i="111"/>
  <c r="AG847" i="111"/>
  <c r="Y847" i="111"/>
  <c r="Q847" i="111"/>
  <c r="AC847" i="111"/>
  <c r="X847" i="111"/>
  <c r="W847" i="111"/>
  <c r="AN847" i="111"/>
  <c r="U847" i="111"/>
  <c r="AM847" i="111"/>
  <c r="P847" i="111"/>
  <c r="AK847" i="111"/>
  <c r="O847" i="111"/>
  <c r="AF847" i="111"/>
  <c r="AE847" i="111"/>
  <c r="B429" i="111"/>
  <c r="F216" i="111"/>
  <c r="M216" i="111"/>
  <c r="E216" i="111"/>
  <c r="N216" i="111" s="1"/>
  <c r="AQ216" i="111" s="1"/>
  <c r="L216" i="111"/>
  <c r="D216" i="111"/>
  <c r="J216" i="111"/>
  <c r="B217" i="111"/>
  <c r="H216" i="111"/>
  <c r="K216" i="111" s="1"/>
  <c r="C487" i="111"/>
  <c r="C488" i="111" l="1"/>
  <c r="G485" i="111"/>
  <c r="H428" i="111"/>
  <c r="K428" i="111" s="1"/>
  <c r="K427" i="111" s="1"/>
  <c r="AJ215" i="111"/>
  <c r="AB215" i="111"/>
  <c r="T215" i="111"/>
  <c r="AI215" i="111"/>
  <c r="AA215" i="111"/>
  <c r="S215" i="111"/>
  <c r="AP215" i="111"/>
  <c r="AH215" i="111"/>
  <c r="Z215" i="111"/>
  <c r="R215" i="111"/>
  <c r="AO215" i="111"/>
  <c r="AG215" i="111"/>
  <c r="Y215" i="111"/>
  <c r="Q215" i="111"/>
  <c r="AN215" i="111"/>
  <c r="AF215" i="111"/>
  <c r="X215" i="111"/>
  <c r="P215" i="111"/>
  <c r="AM215" i="111"/>
  <c r="AE215" i="111"/>
  <c r="W215" i="111"/>
  <c r="O215" i="111"/>
  <c r="AL215" i="111"/>
  <c r="AD215" i="111"/>
  <c r="V215" i="111"/>
  <c r="AK215" i="111"/>
  <c r="AC215" i="111"/>
  <c r="U215" i="111"/>
  <c r="B430" i="111"/>
  <c r="B218" i="111"/>
  <c r="H217" i="111"/>
  <c r="F217" i="111"/>
  <c r="M217" i="111"/>
  <c r="E217" i="111"/>
  <c r="L217" i="111"/>
  <c r="D217" i="111"/>
  <c r="J217" i="111"/>
  <c r="G217" i="111"/>
  <c r="BR427" i="111"/>
  <c r="BJ427" i="111"/>
  <c r="BB427" i="111"/>
  <c r="AT427" i="111"/>
  <c r="BQ427" i="111"/>
  <c r="BI427" i="111"/>
  <c r="BA427" i="111"/>
  <c r="AS427" i="111"/>
  <c r="BP427" i="111"/>
  <c r="BH427" i="111"/>
  <c r="AZ427" i="111"/>
  <c r="AR427" i="111"/>
  <c r="BO427" i="111"/>
  <c r="BG427" i="111"/>
  <c r="AY427" i="111"/>
  <c r="BN427" i="111"/>
  <c r="BF427" i="111"/>
  <c r="AX427" i="111"/>
  <c r="BL427" i="111"/>
  <c r="BD427" i="111"/>
  <c r="AV427" i="111"/>
  <c r="BE427" i="111"/>
  <c r="BC427" i="111"/>
  <c r="AW427" i="111"/>
  <c r="AU427" i="111"/>
  <c r="BS427" i="111"/>
  <c r="I427" i="111"/>
  <c r="BM427" i="111"/>
  <c r="BK427" i="111"/>
  <c r="H639" i="111"/>
  <c r="AK426" i="111"/>
  <c r="AC426" i="111"/>
  <c r="U426" i="111"/>
  <c r="AJ426" i="111"/>
  <c r="AB426" i="111"/>
  <c r="T426" i="111"/>
  <c r="AI426" i="111"/>
  <c r="AA426" i="111"/>
  <c r="S426" i="111"/>
  <c r="AP426" i="111"/>
  <c r="AH426" i="111"/>
  <c r="Z426" i="111"/>
  <c r="R426" i="111"/>
  <c r="AO426" i="111"/>
  <c r="AG426" i="111"/>
  <c r="Y426" i="111"/>
  <c r="Q426" i="111"/>
  <c r="AM426" i="111"/>
  <c r="AE426" i="111"/>
  <c r="W426" i="111"/>
  <c r="O426" i="111"/>
  <c r="AN426" i="111"/>
  <c r="AL426" i="111"/>
  <c r="AF426" i="111"/>
  <c r="AD426" i="111"/>
  <c r="X426" i="111"/>
  <c r="V426" i="111"/>
  <c r="P426" i="111"/>
  <c r="BM638" i="111"/>
  <c r="BE638" i="111"/>
  <c r="AW638" i="111"/>
  <c r="I638" i="111"/>
  <c r="BL638" i="111"/>
  <c r="BD638" i="111"/>
  <c r="AV638" i="111"/>
  <c r="BS638" i="111"/>
  <c r="BK638" i="111"/>
  <c r="BC638" i="111"/>
  <c r="AU638" i="111"/>
  <c r="BR638" i="111"/>
  <c r="BJ638" i="111"/>
  <c r="BB638" i="111"/>
  <c r="AT638" i="111"/>
  <c r="BQ638" i="111"/>
  <c r="BI638" i="111"/>
  <c r="BA638" i="111"/>
  <c r="AS638" i="111"/>
  <c r="BP638" i="111"/>
  <c r="BH638" i="111"/>
  <c r="AZ638" i="111"/>
  <c r="AR638" i="111"/>
  <c r="BO638" i="111"/>
  <c r="BG638" i="111"/>
  <c r="AY638" i="111"/>
  <c r="BF638" i="111"/>
  <c r="AX638" i="111"/>
  <c r="BN638" i="111"/>
  <c r="AM848" i="111"/>
  <c r="AE848" i="111"/>
  <c r="W848" i="111"/>
  <c r="O848" i="111"/>
  <c r="AK848" i="111"/>
  <c r="AC848" i="111"/>
  <c r="U848" i="111"/>
  <c r="AJ848" i="111"/>
  <c r="AB848" i="111"/>
  <c r="T848" i="111"/>
  <c r="AI848" i="111"/>
  <c r="AA848" i="111"/>
  <c r="S848" i="111"/>
  <c r="AP848" i="111"/>
  <c r="AH848" i="111"/>
  <c r="Z848" i="111"/>
  <c r="R848" i="111"/>
  <c r="AN848" i="111"/>
  <c r="Q848" i="111"/>
  <c r="AL848" i="111"/>
  <c r="P848" i="111"/>
  <c r="AG848" i="111"/>
  <c r="AF848" i="111"/>
  <c r="AD848" i="111"/>
  <c r="Y848" i="111"/>
  <c r="X848" i="111"/>
  <c r="AO848" i="111"/>
  <c r="V848" i="111"/>
  <c r="BR216" i="111"/>
  <c r="BJ216" i="111"/>
  <c r="BB216" i="111"/>
  <c r="AT216" i="111"/>
  <c r="BQ216" i="111"/>
  <c r="BI216" i="111"/>
  <c r="BA216" i="111"/>
  <c r="AS216" i="111"/>
  <c r="BP216" i="111"/>
  <c r="BH216" i="111"/>
  <c r="AZ216" i="111"/>
  <c r="AR216" i="111"/>
  <c r="BO216" i="111"/>
  <c r="BG216" i="111"/>
  <c r="AY216" i="111"/>
  <c r="BN216" i="111"/>
  <c r="BF216" i="111"/>
  <c r="AX216" i="111"/>
  <c r="BM216" i="111"/>
  <c r="BE216" i="111"/>
  <c r="AW216" i="111"/>
  <c r="I216" i="111"/>
  <c r="BL216" i="111"/>
  <c r="BD216" i="111"/>
  <c r="AV216" i="111"/>
  <c r="BS216" i="111"/>
  <c r="BK216" i="111"/>
  <c r="BC216" i="111"/>
  <c r="AU216" i="111"/>
  <c r="C489" i="111"/>
  <c r="G486" i="111"/>
  <c r="C490" i="111"/>
  <c r="M853" i="111"/>
  <c r="E853" i="111"/>
  <c r="L853" i="111"/>
  <c r="D853" i="111"/>
  <c r="J853" i="111"/>
  <c r="F853" i="111"/>
  <c r="B854" i="111"/>
  <c r="L641" i="111"/>
  <c r="D641" i="111"/>
  <c r="J641" i="111"/>
  <c r="F641" i="111"/>
  <c r="M641" i="111"/>
  <c r="E641" i="111"/>
  <c r="H850" i="111"/>
  <c r="AN637" i="111"/>
  <c r="AF637" i="111"/>
  <c r="X637" i="111"/>
  <c r="P637" i="111"/>
  <c r="AM637" i="111"/>
  <c r="AE637" i="111"/>
  <c r="W637" i="111"/>
  <c r="O637" i="111"/>
  <c r="AL637" i="111"/>
  <c r="AD637" i="111"/>
  <c r="V637" i="111"/>
  <c r="AK637" i="111"/>
  <c r="AC637" i="111"/>
  <c r="U637" i="111"/>
  <c r="AJ637" i="111"/>
  <c r="AB637" i="111"/>
  <c r="T637" i="111"/>
  <c r="AI637" i="111"/>
  <c r="AA637" i="111"/>
  <c r="S637" i="111"/>
  <c r="AP637" i="111"/>
  <c r="AH637" i="111"/>
  <c r="Z637" i="111"/>
  <c r="R637" i="111"/>
  <c r="Q637" i="111"/>
  <c r="AG637" i="111"/>
  <c r="Y637" i="111"/>
  <c r="AO637" i="111"/>
  <c r="B642" i="111"/>
  <c r="F429" i="111"/>
  <c r="M429" i="111"/>
  <c r="E429" i="111"/>
  <c r="N429" i="111" s="1"/>
  <c r="AQ429" i="111" s="1"/>
  <c r="L429" i="111"/>
  <c r="D429" i="111"/>
  <c r="J429" i="111"/>
  <c r="BL849" i="111"/>
  <c r="BD849" i="111"/>
  <c r="AV849" i="111"/>
  <c r="BR849" i="111"/>
  <c r="BJ849" i="111"/>
  <c r="BB849" i="111"/>
  <c r="AT849" i="111"/>
  <c r="BQ849" i="111"/>
  <c r="BI849" i="111"/>
  <c r="BA849" i="111"/>
  <c r="AS849" i="111"/>
  <c r="BP849" i="111"/>
  <c r="BH849" i="111"/>
  <c r="AZ849" i="111"/>
  <c r="AR849" i="111"/>
  <c r="BO849" i="111"/>
  <c r="BG849" i="111"/>
  <c r="AY849" i="111"/>
  <c r="BS849" i="111"/>
  <c r="AW849" i="111"/>
  <c r="I849" i="111"/>
  <c r="BN849" i="111"/>
  <c r="AU849" i="111"/>
  <c r="BM849" i="111"/>
  <c r="BK849" i="111"/>
  <c r="BF849" i="111"/>
  <c r="BE849" i="111"/>
  <c r="BC849" i="111"/>
  <c r="AX849" i="111"/>
  <c r="H429" i="111" l="1"/>
  <c r="K429" i="111" s="1"/>
  <c r="AL216" i="111"/>
  <c r="AD216" i="111"/>
  <c r="V216" i="111"/>
  <c r="AK216" i="111"/>
  <c r="AC216" i="111"/>
  <c r="U216" i="111"/>
  <c r="AJ216" i="111"/>
  <c r="AB216" i="111"/>
  <c r="T216" i="111"/>
  <c r="AI216" i="111"/>
  <c r="AA216" i="111"/>
  <c r="S216" i="111"/>
  <c r="AP216" i="111"/>
  <c r="AH216" i="111"/>
  <c r="Z216" i="111"/>
  <c r="R216" i="111"/>
  <c r="AO216" i="111"/>
  <c r="AG216" i="111"/>
  <c r="Y216" i="111"/>
  <c r="Q216" i="111"/>
  <c r="AN216" i="111"/>
  <c r="AF216" i="111"/>
  <c r="X216" i="111"/>
  <c r="P216" i="111"/>
  <c r="AM216" i="111"/>
  <c r="AE216" i="111"/>
  <c r="W216" i="111"/>
  <c r="O216" i="111"/>
  <c r="BS428" i="111"/>
  <c r="BK428" i="111"/>
  <c r="BC428" i="111"/>
  <c r="AU428" i="111"/>
  <c r="BR428" i="111"/>
  <c r="BJ428" i="111"/>
  <c r="BB428" i="111"/>
  <c r="AT428" i="111"/>
  <c r="BQ428" i="111"/>
  <c r="BI428" i="111"/>
  <c r="BA428" i="111"/>
  <c r="AS428" i="111"/>
  <c r="BP428" i="111"/>
  <c r="BH428" i="111"/>
  <c r="AZ428" i="111"/>
  <c r="AR428" i="111"/>
  <c r="BO428" i="111"/>
  <c r="BG428" i="111"/>
  <c r="AY428" i="111"/>
  <c r="BM428" i="111"/>
  <c r="BE428" i="111"/>
  <c r="AW428" i="111"/>
  <c r="I428" i="111"/>
  <c r="BN428" i="111"/>
  <c r="BL428" i="111"/>
  <c r="BF428" i="111"/>
  <c r="BD428" i="111"/>
  <c r="AX428" i="111"/>
  <c r="AV428" i="111"/>
  <c r="B855" i="111"/>
  <c r="M642" i="111"/>
  <c r="E642" i="111"/>
  <c r="L642" i="111"/>
  <c r="D642" i="111"/>
  <c r="J642" i="111"/>
  <c r="F642" i="111"/>
  <c r="C493" i="111"/>
  <c r="N217" i="111"/>
  <c r="AQ217" i="111" s="1"/>
  <c r="BL217" i="111"/>
  <c r="BD217" i="111"/>
  <c r="AV217" i="111"/>
  <c r="BS217" i="111"/>
  <c r="BK217" i="111"/>
  <c r="BC217" i="111"/>
  <c r="AU217" i="111"/>
  <c r="BR217" i="111"/>
  <c r="BJ217" i="111"/>
  <c r="BB217" i="111"/>
  <c r="AT217" i="111"/>
  <c r="BQ217" i="111"/>
  <c r="BI217" i="111"/>
  <c r="BA217" i="111"/>
  <c r="AS217" i="111"/>
  <c r="BP217" i="111"/>
  <c r="BH217" i="111"/>
  <c r="AZ217" i="111"/>
  <c r="AR217" i="111"/>
  <c r="BO217" i="111"/>
  <c r="BG217" i="111"/>
  <c r="AY217" i="111"/>
  <c r="BN217" i="111"/>
  <c r="BF217" i="111"/>
  <c r="AX217" i="111"/>
  <c r="BM217" i="111"/>
  <c r="I217" i="111"/>
  <c r="BE217" i="111"/>
  <c r="AW217" i="111"/>
  <c r="F854" i="111"/>
  <c r="M854" i="111"/>
  <c r="E854" i="111"/>
  <c r="L854" i="111"/>
  <c r="D854" i="111"/>
  <c r="J854" i="111"/>
  <c r="B431" i="111"/>
  <c r="J218" i="111"/>
  <c r="B219" i="111"/>
  <c r="H218" i="111"/>
  <c r="K218" i="111" s="1"/>
  <c r="K217" i="111" s="1"/>
  <c r="F218" i="111"/>
  <c r="M218" i="111"/>
  <c r="E218" i="111"/>
  <c r="N218" i="111" s="1"/>
  <c r="AQ218" i="111" s="1"/>
  <c r="L218" i="111"/>
  <c r="D218" i="111"/>
  <c r="C491" i="111"/>
  <c r="G488" i="111"/>
  <c r="C492" i="111"/>
  <c r="G489" i="111"/>
  <c r="H640" i="111"/>
  <c r="AL427" i="111"/>
  <c r="AD427" i="111"/>
  <c r="V427" i="111"/>
  <c r="AK427" i="111"/>
  <c r="AC427" i="111"/>
  <c r="U427" i="111"/>
  <c r="AJ427" i="111"/>
  <c r="AB427" i="111"/>
  <c r="T427" i="111"/>
  <c r="AI427" i="111"/>
  <c r="AA427" i="111"/>
  <c r="S427" i="111"/>
  <c r="AP427" i="111"/>
  <c r="AH427" i="111"/>
  <c r="Z427" i="111"/>
  <c r="R427" i="111"/>
  <c r="AN427" i="111"/>
  <c r="AF427" i="111"/>
  <c r="X427" i="111"/>
  <c r="P427" i="111"/>
  <c r="AE427" i="111"/>
  <c r="Y427" i="111"/>
  <c r="W427" i="111"/>
  <c r="Q427" i="111"/>
  <c r="O427" i="111"/>
  <c r="AO427" i="111"/>
  <c r="AM427" i="111"/>
  <c r="AG427" i="111"/>
  <c r="AN849" i="111"/>
  <c r="AF849" i="111"/>
  <c r="X849" i="111"/>
  <c r="P849" i="111"/>
  <c r="AL849" i="111"/>
  <c r="AD849" i="111"/>
  <c r="V849" i="111"/>
  <c r="AK849" i="111"/>
  <c r="AC849" i="111"/>
  <c r="U849" i="111"/>
  <c r="AJ849" i="111"/>
  <c r="AB849" i="111"/>
  <c r="T849" i="111"/>
  <c r="AI849" i="111"/>
  <c r="AA849" i="111"/>
  <c r="S849" i="111"/>
  <c r="AE849" i="111"/>
  <c r="Z849" i="111"/>
  <c r="Y849" i="111"/>
  <c r="AP849" i="111"/>
  <c r="W849" i="111"/>
  <c r="AO849" i="111"/>
  <c r="R849" i="111"/>
  <c r="AM849" i="111"/>
  <c r="Q849" i="111"/>
  <c r="AH849" i="111"/>
  <c r="O849" i="111"/>
  <c r="AG849" i="111"/>
  <c r="H851" i="111"/>
  <c r="AO638" i="111"/>
  <c r="AG638" i="111"/>
  <c r="Y638" i="111"/>
  <c r="Q638" i="111"/>
  <c r="AN638" i="111"/>
  <c r="AF638" i="111"/>
  <c r="X638" i="111"/>
  <c r="P638" i="111"/>
  <c r="AM638" i="111"/>
  <c r="AE638" i="111"/>
  <c r="W638" i="111"/>
  <c r="O638" i="111"/>
  <c r="AL638" i="111"/>
  <c r="AD638" i="111"/>
  <c r="V638" i="111"/>
  <c r="AK638" i="111"/>
  <c r="AC638" i="111"/>
  <c r="U638" i="111"/>
  <c r="AJ638" i="111"/>
  <c r="AB638" i="111"/>
  <c r="T638" i="111"/>
  <c r="AI638" i="111"/>
  <c r="AA638" i="111"/>
  <c r="S638" i="111"/>
  <c r="AP638" i="111"/>
  <c r="AH638" i="111"/>
  <c r="R638" i="111"/>
  <c r="Z638" i="111"/>
  <c r="BN639" i="111"/>
  <c r="BF639" i="111"/>
  <c r="AX639" i="111"/>
  <c r="BM639" i="111"/>
  <c r="BE639" i="111"/>
  <c r="AW639" i="111"/>
  <c r="I639" i="111"/>
  <c r="BL639" i="111"/>
  <c r="BD639" i="111"/>
  <c r="AV639" i="111"/>
  <c r="BS639" i="111"/>
  <c r="BK639" i="111"/>
  <c r="BC639" i="111"/>
  <c r="AU639" i="111"/>
  <c r="BR639" i="111"/>
  <c r="BJ639" i="111"/>
  <c r="BB639" i="111"/>
  <c r="AT639" i="111"/>
  <c r="BQ639" i="111"/>
  <c r="BI639" i="111"/>
  <c r="BA639" i="111"/>
  <c r="AS639" i="111"/>
  <c r="BP639" i="111"/>
  <c r="BH639" i="111"/>
  <c r="AZ639" i="111"/>
  <c r="AR639" i="111"/>
  <c r="AY639" i="111"/>
  <c r="BO639" i="111"/>
  <c r="BG639" i="111"/>
  <c r="B643" i="111"/>
  <c r="F430" i="111"/>
  <c r="M430" i="111"/>
  <c r="E430" i="111"/>
  <c r="L430" i="111"/>
  <c r="J430" i="111"/>
  <c r="D430" i="111"/>
  <c r="G430" i="111"/>
  <c r="BM850" i="111"/>
  <c r="BE850" i="111"/>
  <c r="AW850" i="111"/>
  <c r="I850" i="111"/>
  <c r="BS850" i="111"/>
  <c r="BK850" i="111"/>
  <c r="BC850" i="111"/>
  <c r="AU850" i="111"/>
  <c r="BR850" i="111"/>
  <c r="BJ850" i="111"/>
  <c r="BB850" i="111"/>
  <c r="AT850" i="111"/>
  <c r="BQ850" i="111"/>
  <c r="BI850" i="111"/>
  <c r="BA850" i="111"/>
  <c r="AS850" i="111"/>
  <c r="BP850" i="111"/>
  <c r="BH850" i="111"/>
  <c r="AZ850" i="111"/>
  <c r="AR850" i="111"/>
  <c r="BL850" i="111"/>
  <c r="BG850" i="111"/>
  <c r="BF850" i="111"/>
  <c r="BD850" i="111"/>
  <c r="AY850" i="111"/>
  <c r="AX850" i="111"/>
  <c r="BO850" i="111"/>
  <c r="AV850" i="111"/>
  <c r="BN850" i="111"/>
  <c r="C495" i="111" l="1"/>
  <c r="G492" i="111"/>
  <c r="H852" i="111"/>
  <c r="AP639" i="111"/>
  <c r="AH639" i="111"/>
  <c r="Z639" i="111"/>
  <c r="R639" i="111"/>
  <c r="AO639" i="111"/>
  <c r="AG639" i="111"/>
  <c r="Y639" i="111"/>
  <c r="Q639" i="111"/>
  <c r="AN639" i="111"/>
  <c r="AF639" i="111"/>
  <c r="X639" i="111"/>
  <c r="P639" i="111"/>
  <c r="AM639" i="111"/>
  <c r="AE639" i="111"/>
  <c r="W639" i="111"/>
  <c r="O639" i="111"/>
  <c r="AL639" i="111"/>
  <c r="AD639" i="111"/>
  <c r="V639" i="111"/>
  <c r="AK639" i="111"/>
  <c r="AC639" i="111"/>
  <c r="U639" i="111"/>
  <c r="AJ639" i="111"/>
  <c r="AB639" i="111"/>
  <c r="T639" i="111"/>
  <c r="AI639" i="111"/>
  <c r="AA639" i="111"/>
  <c r="S639" i="111"/>
  <c r="BN218" i="111"/>
  <c r="BF218" i="111"/>
  <c r="AX218" i="111"/>
  <c r="BM218" i="111"/>
  <c r="BE218" i="111"/>
  <c r="AW218" i="111"/>
  <c r="I218" i="111"/>
  <c r="BL218" i="111"/>
  <c r="BD218" i="111"/>
  <c r="AV218" i="111"/>
  <c r="BS218" i="111"/>
  <c r="BK218" i="111"/>
  <c r="BC218" i="111"/>
  <c r="AU218" i="111"/>
  <c r="BR218" i="111"/>
  <c r="BJ218" i="111"/>
  <c r="BB218" i="111"/>
  <c r="AT218" i="111"/>
  <c r="BQ218" i="111"/>
  <c r="BI218" i="111"/>
  <c r="BA218" i="111"/>
  <c r="AS218" i="111"/>
  <c r="BP218" i="111"/>
  <c r="BH218" i="111"/>
  <c r="AZ218" i="111"/>
  <c r="AR218" i="111"/>
  <c r="BO218" i="111"/>
  <c r="BG218" i="111"/>
  <c r="AY218" i="111"/>
  <c r="B432" i="111"/>
  <c r="L219" i="111"/>
  <c r="D219" i="111"/>
  <c r="J219" i="111"/>
  <c r="B220" i="111"/>
  <c r="H219" i="111"/>
  <c r="K219" i="111" s="1"/>
  <c r="F219" i="111"/>
  <c r="M219" i="111"/>
  <c r="E219" i="111"/>
  <c r="N219" i="111" s="1"/>
  <c r="AQ219" i="111" s="1"/>
  <c r="B856" i="111"/>
  <c r="F643" i="111"/>
  <c r="M643" i="111"/>
  <c r="E643" i="111"/>
  <c r="L643" i="111"/>
  <c r="D643" i="111"/>
  <c r="J643" i="111"/>
  <c r="N430" i="111"/>
  <c r="AQ430" i="111" s="1"/>
  <c r="C494" i="111"/>
  <c r="G491" i="111"/>
  <c r="F855" i="111"/>
  <c r="M855" i="111"/>
  <c r="E855" i="111"/>
  <c r="L855" i="111"/>
  <c r="D855" i="111"/>
  <c r="J855" i="111"/>
  <c r="H641" i="111"/>
  <c r="AM428" i="111"/>
  <c r="AE428" i="111"/>
  <c r="W428" i="111"/>
  <c r="O428" i="111"/>
  <c r="AL428" i="111"/>
  <c r="AD428" i="111"/>
  <c r="V428" i="111"/>
  <c r="AK428" i="111"/>
  <c r="AC428" i="111"/>
  <c r="U428" i="111"/>
  <c r="AJ428" i="111"/>
  <c r="AB428" i="111"/>
  <c r="T428" i="111"/>
  <c r="AI428" i="111"/>
  <c r="AA428" i="111"/>
  <c r="S428" i="111"/>
  <c r="AO428" i="111"/>
  <c r="AG428" i="111"/>
  <c r="Y428" i="111"/>
  <c r="Q428" i="111"/>
  <c r="P428" i="111"/>
  <c r="AP428" i="111"/>
  <c r="AN428" i="111"/>
  <c r="AH428" i="111"/>
  <c r="AF428" i="111"/>
  <c r="Z428" i="111"/>
  <c r="X428" i="111"/>
  <c r="R428" i="111"/>
  <c r="BO851" i="111"/>
  <c r="BG851" i="111"/>
  <c r="AY851" i="111"/>
  <c r="BN851" i="111"/>
  <c r="BF851" i="111"/>
  <c r="AX851" i="111"/>
  <c r="BL851" i="111"/>
  <c r="BD851" i="111"/>
  <c r="AV851" i="111"/>
  <c r="BS851" i="111"/>
  <c r="BK851" i="111"/>
  <c r="BC851" i="111"/>
  <c r="AU851" i="111"/>
  <c r="BR851" i="111"/>
  <c r="BJ851" i="111"/>
  <c r="BB851" i="111"/>
  <c r="AT851" i="111"/>
  <c r="BQ851" i="111"/>
  <c r="BI851" i="111"/>
  <c r="BA851" i="111"/>
  <c r="AS851" i="111"/>
  <c r="BH851" i="111"/>
  <c r="BE851" i="111"/>
  <c r="AZ851" i="111"/>
  <c r="I851" i="111"/>
  <c r="AW851" i="111"/>
  <c r="AR851" i="111"/>
  <c r="BP851" i="111"/>
  <c r="BM851" i="111"/>
  <c r="B644" i="111"/>
  <c r="J431" i="111"/>
  <c r="F431" i="111"/>
  <c r="L431" i="111"/>
  <c r="D431" i="111"/>
  <c r="E431" i="111"/>
  <c r="N431" i="111" s="1"/>
  <c r="AQ431" i="111" s="1"/>
  <c r="M431" i="111"/>
  <c r="C496" i="111"/>
  <c r="BO640" i="111"/>
  <c r="BG640" i="111"/>
  <c r="AY640" i="111"/>
  <c r="BN640" i="111"/>
  <c r="BF640" i="111"/>
  <c r="AX640" i="111"/>
  <c r="BM640" i="111"/>
  <c r="BE640" i="111"/>
  <c r="AW640" i="111"/>
  <c r="I640" i="111"/>
  <c r="BL640" i="111"/>
  <c r="BD640" i="111"/>
  <c r="AV640" i="111"/>
  <c r="BS640" i="111"/>
  <c r="BK640" i="111"/>
  <c r="BC640" i="111"/>
  <c r="AU640" i="111"/>
  <c r="BR640" i="111"/>
  <c r="BJ640" i="111"/>
  <c r="BB640" i="111"/>
  <c r="AT640" i="111"/>
  <c r="BQ640" i="111"/>
  <c r="BI640" i="111"/>
  <c r="BA640" i="111"/>
  <c r="AS640" i="111"/>
  <c r="BP640" i="111"/>
  <c r="AZ640" i="111"/>
  <c r="AR640" i="111"/>
  <c r="BH640" i="111"/>
  <c r="AO850" i="111"/>
  <c r="AG850" i="111"/>
  <c r="Y850" i="111"/>
  <c r="Q850" i="111"/>
  <c r="AM850" i="111"/>
  <c r="AE850" i="111"/>
  <c r="W850" i="111"/>
  <c r="O850" i="111"/>
  <c r="AL850" i="111"/>
  <c r="AD850" i="111"/>
  <c r="V850" i="111"/>
  <c r="AK850" i="111"/>
  <c r="AC850" i="111"/>
  <c r="U850" i="111"/>
  <c r="AJ850" i="111"/>
  <c r="AB850" i="111"/>
  <c r="T850" i="111"/>
  <c r="AP850" i="111"/>
  <c r="S850" i="111"/>
  <c r="AN850" i="111"/>
  <c r="R850" i="111"/>
  <c r="AI850" i="111"/>
  <c r="P850" i="111"/>
  <c r="AH850" i="111"/>
  <c r="AF850" i="111"/>
  <c r="AA850" i="111"/>
  <c r="Z850" i="111"/>
  <c r="X850" i="111"/>
  <c r="H430" i="111"/>
  <c r="AN217" i="111"/>
  <c r="AF217" i="111"/>
  <c r="X217" i="111"/>
  <c r="P217" i="111"/>
  <c r="AM217" i="111"/>
  <c r="AE217" i="111"/>
  <c r="W217" i="111"/>
  <c r="O217" i="111"/>
  <c r="AL217" i="111"/>
  <c r="AD217" i="111"/>
  <c r="V217" i="111"/>
  <c r="AK217" i="111"/>
  <c r="AC217" i="111"/>
  <c r="U217" i="111"/>
  <c r="AJ217" i="111"/>
  <c r="AB217" i="111"/>
  <c r="T217" i="111"/>
  <c r="AI217" i="111"/>
  <c r="AA217" i="111"/>
  <c r="S217" i="111"/>
  <c r="AP217" i="111"/>
  <c r="AH217" i="111"/>
  <c r="Z217" i="111"/>
  <c r="R217" i="111"/>
  <c r="AG217" i="111"/>
  <c r="Y217" i="111"/>
  <c r="Q217" i="111"/>
  <c r="AO217" i="111"/>
  <c r="BL429" i="111"/>
  <c r="BD429" i="111"/>
  <c r="AV429" i="111"/>
  <c r="BS429" i="111"/>
  <c r="BK429" i="111"/>
  <c r="BC429" i="111"/>
  <c r="AU429" i="111"/>
  <c r="BR429" i="111"/>
  <c r="BJ429" i="111"/>
  <c r="BB429" i="111"/>
  <c r="AT429" i="111"/>
  <c r="BQ429" i="111"/>
  <c r="BI429" i="111"/>
  <c r="BA429" i="111"/>
  <c r="AS429" i="111"/>
  <c r="BP429" i="111"/>
  <c r="BH429" i="111"/>
  <c r="AZ429" i="111"/>
  <c r="AR429" i="111"/>
  <c r="BN429" i="111"/>
  <c r="BF429" i="111"/>
  <c r="AX429" i="111"/>
  <c r="BO429" i="111"/>
  <c r="BM429" i="111"/>
  <c r="BG429" i="111"/>
  <c r="BE429" i="111"/>
  <c r="AY429" i="111"/>
  <c r="AW429" i="111"/>
  <c r="I429" i="111"/>
  <c r="AP851" i="111" l="1"/>
  <c r="AH851" i="111"/>
  <c r="Z851" i="111"/>
  <c r="R851" i="111"/>
  <c r="AN851" i="111"/>
  <c r="AF851" i="111"/>
  <c r="X851" i="111"/>
  <c r="P851" i="111"/>
  <c r="AM851" i="111"/>
  <c r="AE851" i="111"/>
  <c r="W851" i="111"/>
  <c r="O851" i="111"/>
  <c r="AL851" i="111"/>
  <c r="AD851" i="111"/>
  <c r="V851" i="111"/>
  <c r="AK851" i="111"/>
  <c r="AC851" i="111"/>
  <c r="U851" i="111"/>
  <c r="AI851" i="111"/>
  <c r="AG851" i="111"/>
  <c r="AB851" i="111"/>
  <c r="AA851" i="111"/>
  <c r="Y851" i="111"/>
  <c r="T851" i="111"/>
  <c r="AO851" i="111"/>
  <c r="S851" i="111"/>
  <c r="AJ851" i="111"/>
  <c r="Q851" i="111"/>
  <c r="H431" i="111"/>
  <c r="K431" i="111" s="1"/>
  <c r="K430" i="111" s="1"/>
  <c r="AP218" i="111"/>
  <c r="AH218" i="111"/>
  <c r="Z218" i="111"/>
  <c r="R218" i="111"/>
  <c r="AO218" i="111"/>
  <c r="AG218" i="111"/>
  <c r="Y218" i="111"/>
  <c r="Q218" i="111"/>
  <c r="AN218" i="111"/>
  <c r="AF218" i="111"/>
  <c r="X218" i="111"/>
  <c r="P218" i="111"/>
  <c r="AM218" i="111"/>
  <c r="AE218" i="111"/>
  <c r="W218" i="111"/>
  <c r="O218" i="111"/>
  <c r="AL218" i="111"/>
  <c r="AD218" i="111"/>
  <c r="V218" i="111"/>
  <c r="AK218" i="111"/>
  <c r="AC218" i="111"/>
  <c r="U218" i="111"/>
  <c r="AJ218" i="111"/>
  <c r="AB218" i="111"/>
  <c r="T218" i="111"/>
  <c r="S218" i="111"/>
  <c r="AI218" i="111"/>
  <c r="AA218" i="111"/>
  <c r="BP219" i="111"/>
  <c r="BH219" i="111"/>
  <c r="AZ219" i="111"/>
  <c r="AR219" i="111"/>
  <c r="BO219" i="111"/>
  <c r="BG219" i="111"/>
  <c r="AY219" i="111"/>
  <c r="BN219" i="111"/>
  <c r="BF219" i="111"/>
  <c r="AX219" i="111"/>
  <c r="BM219" i="111"/>
  <c r="BE219" i="111"/>
  <c r="AW219" i="111"/>
  <c r="I219" i="111"/>
  <c r="BL219" i="111"/>
  <c r="BD219" i="111"/>
  <c r="AV219" i="111"/>
  <c r="BS219" i="111"/>
  <c r="BK219" i="111"/>
  <c r="BC219" i="111"/>
  <c r="AU219" i="111"/>
  <c r="BR219" i="111"/>
  <c r="BJ219" i="111"/>
  <c r="BB219" i="111"/>
  <c r="AT219" i="111"/>
  <c r="BQ219" i="111"/>
  <c r="BI219" i="111"/>
  <c r="BA219" i="111"/>
  <c r="AS219" i="111"/>
  <c r="BM430" i="111"/>
  <c r="BE430" i="111"/>
  <c r="AW430" i="111"/>
  <c r="I430" i="111"/>
  <c r="BL430" i="111"/>
  <c r="BD430" i="111"/>
  <c r="AV430" i="111"/>
  <c r="BS430" i="111"/>
  <c r="BK430" i="111"/>
  <c r="BC430" i="111"/>
  <c r="AU430" i="111"/>
  <c r="BR430" i="111"/>
  <c r="BJ430" i="111"/>
  <c r="BB430" i="111"/>
  <c r="AT430" i="111"/>
  <c r="BQ430" i="111"/>
  <c r="BI430" i="111"/>
  <c r="BA430" i="111"/>
  <c r="AS430" i="111"/>
  <c r="BO430" i="111"/>
  <c r="BG430" i="111"/>
  <c r="AY430" i="111"/>
  <c r="AZ430" i="111"/>
  <c r="AX430" i="111"/>
  <c r="AR430" i="111"/>
  <c r="BP430" i="111"/>
  <c r="BN430" i="111"/>
  <c r="BH430" i="111"/>
  <c r="BF430" i="111"/>
  <c r="C499" i="111"/>
  <c r="B857" i="111"/>
  <c r="F644" i="111"/>
  <c r="M644" i="111"/>
  <c r="E644" i="111"/>
  <c r="L644" i="111"/>
  <c r="D644" i="111"/>
  <c r="J644" i="111"/>
  <c r="B433" i="111"/>
  <c r="F220" i="111"/>
  <c r="M220" i="111"/>
  <c r="E220" i="111"/>
  <c r="L220" i="111"/>
  <c r="D220" i="111"/>
  <c r="J220" i="111"/>
  <c r="B221" i="111"/>
  <c r="H220" i="111"/>
  <c r="G220" i="111"/>
  <c r="BP852" i="111"/>
  <c r="BH852" i="111"/>
  <c r="AZ852" i="111"/>
  <c r="AR852" i="111"/>
  <c r="BO852" i="111"/>
  <c r="BG852" i="111"/>
  <c r="AY852" i="111"/>
  <c r="BN852" i="111"/>
  <c r="BF852" i="111"/>
  <c r="AX852" i="111"/>
  <c r="BM852" i="111"/>
  <c r="BE852" i="111"/>
  <c r="AW852" i="111"/>
  <c r="I852" i="111"/>
  <c r="BL852" i="111"/>
  <c r="BD852" i="111"/>
  <c r="AV852" i="111"/>
  <c r="BS852" i="111"/>
  <c r="BK852" i="111"/>
  <c r="BC852" i="111"/>
  <c r="AU852" i="111"/>
  <c r="BR852" i="111"/>
  <c r="BJ852" i="111"/>
  <c r="BB852" i="111"/>
  <c r="AT852" i="111"/>
  <c r="BQ852" i="111"/>
  <c r="BI852" i="111"/>
  <c r="BA852" i="111"/>
  <c r="AS852" i="111"/>
  <c r="H853" i="111"/>
  <c r="AI640" i="111"/>
  <c r="AA640" i="111"/>
  <c r="S640" i="111"/>
  <c r="AP640" i="111"/>
  <c r="AH640" i="111"/>
  <c r="Z640" i="111"/>
  <c r="R640" i="111"/>
  <c r="AO640" i="111"/>
  <c r="AG640" i="111"/>
  <c r="Y640" i="111"/>
  <c r="Q640" i="111"/>
  <c r="AN640" i="111"/>
  <c r="AF640" i="111"/>
  <c r="X640" i="111"/>
  <c r="P640" i="111"/>
  <c r="AM640" i="111"/>
  <c r="AE640" i="111"/>
  <c r="W640" i="111"/>
  <c r="O640" i="111"/>
  <c r="AL640" i="111"/>
  <c r="AD640" i="111"/>
  <c r="V640" i="111"/>
  <c r="AK640" i="111"/>
  <c r="AC640" i="111"/>
  <c r="U640" i="111"/>
  <c r="AJ640" i="111"/>
  <c r="AB640" i="111"/>
  <c r="T640" i="111"/>
  <c r="B645" i="111"/>
  <c r="J432" i="111"/>
  <c r="M432" i="111"/>
  <c r="E432" i="111"/>
  <c r="N432" i="111" s="1"/>
  <c r="AQ432" i="111" s="1"/>
  <c r="L432" i="111"/>
  <c r="F432" i="111"/>
  <c r="D432" i="111"/>
  <c r="BP641" i="111"/>
  <c r="BH641" i="111"/>
  <c r="AZ641" i="111"/>
  <c r="AR641" i="111"/>
  <c r="BO641" i="111"/>
  <c r="BG641" i="111"/>
  <c r="AY641" i="111"/>
  <c r="BN641" i="111"/>
  <c r="BF641" i="111"/>
  <c r="AX641" i="111"/>
  <c r="BM641" i="111"/>
  <c r="BE641" i="111"/>
  <c r="AW641" i="111"/>
  <c r="I641" i="111"/>
  <c r="BL641" i="111"/>
  <c r="BD641" i="111"/>
  <c r="AV641" i="111"/>
  <c r="BS641" i="111"/>
  <c r="BK641" i="111"/>
  <c r="BC641" i="111"/>
  <c r="AU641" i="111"/>
  <c r="BR641" i="111"/>
  <c r="BJ641" i="111"/>
  <c r="BB641" i="111"/>
  <c r="AT641" i="111"/>
  <c r="BQ641" i="111"/>
  <c r="BI641" i="111"/>
  <c r="BA641" i="111"/>
  <c r="AS641" i="111"/>
  <c r="C497" i="111"/>
  <c r="G494" i="111"/>
  <c r="G495" i="111"/>
  <c r="C498" i="111"/>
  <c r="H642" i="111"/>
  <c r="AN429" i="111"/>
  <c r="AF429" i="111"/>
  <c r="X429" i="111"/>
  <c r="P429" i="111"/>
  <c r="AM429" i="111"/>
  <c r="AE429" i="111"/>
  <c r="W429" i="111"/>
  <c r="O429" i="111"/>
  <c r="AL429" i="111"/>
  <c r="AD429" i="111"/>
  <c r="V429" i="111"/>
  <c r="AK429" i="111"/>
  <c r="AC429" i="111"/>
  <c r="U429" i="111"/>
  <c r="AJ429" i="111"/>
  <c r="AB429" i="111"/>
  <c r="T429" i="111"/>
  <c r="AP429" i="111"/>
  <c r="AH429" i="111"/>
  <c r="Z429" i="111"/>
  <c r="R429" i="111"/>
  <c r="AI429" i="111"/>
  <c r="AG429" i="111"/>
  <c r="AA429" i="111"/>
  <c r="Y429" i="111"/>
  <c r="S429" i="111"/>
  <c r="Q429" i="111"/>
  <c r="AO429" i="111"/>
  <c r="J856" i="111"/>
  <c r="F856" i="111"/>
  <c r="M856" i="111"/>
  <c r="E856" i="111"/>
  <c r="D856" i="111"/>
  <c r="L856" i="111"/>
  <c r="C501" i="111" l="1"/>
  <c r="G498" i="111"/>
  <c r="AJ852" i="111"/>
  <c r="AB852" i="111"/>
  <c r="T852" i="111"/>
  <c r="AI852" i="111"/>
  <c r="AA852" i="111"/>
  <c r="S852" i="111"/>
  <c r="AP852" i="111"/>
  <c r="AH852" i="111"/>
  <c r="Z852" i="111"/>
  <c r="R852" i="111"/>
  <c r="AO852" i="111"/>
  <c r="AG852" i="111"/>
  <c r="Y852" i="111"/>
  <c r="Q852" i="111"/>
  <c r="AN852" i="111"/>
  <c r="AF852" i="111"/>
  <c r="X852" i="111"/>
  <c r="P852" i="111"/>
  <c r="AM852" i="111"/>
  <c r="AE852" i="111"/>
  <c r="W852" i="111"/>
  <c r="O852" i="111"/>
  <c r="AL852" i="111"/>
  <c r="AD852" i="111"/>
  <c r="V852" i="111"/>
  <c r="AC852" i="111"/>
  <c r="U852" i="111"/>
  <c r="AK852" i="111"/>
  <c r="BR220" i="111"/>
  <c r="BJ220" i="111"/>
  <c r="BB220" i="111"/>
  <c r="AT220" i="111"/>
  <c r="BQ220" i="111"/>
  <c r="BI220" i="111"/>
  <c r="BA220" i="111"/>
  <c r="AS220" i="111"/>
  <c r="BP220" i="111"/>
  <c r="BH220" i="111"/>
  <c r="AZ220" i="111"/>
  <c r="AR220" i="111"/>
  <c r="BO220" i="111"/>
  <c r="BG220" i="111"/>
  <c r="AY220" i="111"/>
  <c r="BN220" i="111"/>
  <c r="BF220" i="111"/>
  <c r="AX220" i="111"/>
  <c r="BM220" i="111"/>
  <c r="BE220" i="111"/>
  <c r="AW220" i="111"/>
  <c r="I220" i="111"/>
  <c r="BL220" i="111"/>
  <c r="BD220" i="111"/>
  <c r="AV220" i="111"/>
  <c r="BC220" i="111"/>
  <c r="AU220" i="111"/>
  <c r="BS220" i="111"/>
  <c r="BK220" i="111"/>
  <c r="B646" i="111"/>
  <c r="L433" i="111"/>
  <c r="D433" i="111"/>
  <c r="J433" i="111"/>
  <c r="F433" i="111"/>
  <c r="M433" i="111"/>
  <c r="E433" i="111"/>
  <c r="G433" i="111"/>
  <c r="H432" i="111"/>
  <c r="K432" i="111" s="1"/>
  <c r="AJ219" i="111"/>
  <c r="AB219" i="111"/>
  <c r="T219" i="111"/>
  <c r="AI219" i="111"/>
  <c r="AA219" i="111"/>
  <c r="S219" i="111"/>
  <c r="AP219" i="111"/>
  <c r="AH219" i="111"/>
  <c r="Z219" i="111"/>
  <c r="R219" i="111"/>
  <c r="AO219" i="111"/>
  <c r="AG219" i="111"/>
  <c r="Y219" i="111"/>
  <c r="Q219" i="111"/>
  <c r="AN219" i="111"/>
  <c r="AF219" i="111"/>
  <c r="X219" i="111"/>
  <c r="P219" i="111"/>
  <c r="AM219" i="111"/>
  <c r="AE219" i="111"/>
  <c r="W219" i="111"/>
  <c r="O219" i="111"/>
  <c r="AL219" i="111"/>
  <c r="AD219" i="111"/>
  <c r="V219" i="111"/>
  <c r="AK219" i="111"/>
  <c r="AC219" i="111"/>
  <c r="U219" i="111"/>
  <c r="B434" i="111"/>
  <c r="B222" i="111"/>
  <c r="H221" i="111"/>
  <c r="K221" i="111" s="1"/>
  <c r="K220" i="111" s="1"/>
  <c r="F221" i="111"/>
  <c r="M221" i="111"/>
  <c r="E221" i="111"/>
  <c r="N221" i="111" s="1"/>
  <c r="AQ221" i="111" s="1"/>
  <c r="L221" i="111"/>
  <c r="D221" i="111"/>
  <c r="J221" i="111"/>
  <c r="BQ642" i="111"/>
  <c r="BI642" i="111"/>
  <c r="BA642" i="111"/>
  <c r="AS642" i="111"/>
  <c r="BP642" i="111"/>
  <c r="BH642" i="111"/>
  <c r="AZ642" i="111"/>
  <c r="AR642" i="111"/>
  <c r="BO642" i="111"/>
  <c r="BG642" i="111"/>
  <c r="AY642" i="111"/>
  <c r="BN642" i="111"/>
  <c r="BF642" i="111"/>
  <c r="AX642" i="111"/>
  <c r="BM642" i="111"/>
  <c r="BE642" i="111"/>
  <c r="AW642" i="111"/>
  <c r="I642" i="111"/>
  <c r="BL642" i="111"/>
  <c r="BD642" i="111"/>
  <c r="AV642" i="111"/>
  <c r="BS642" i="111"/>
  <c r="BK642" i="111"/>
  <c r="BC642" i="111"/>
  <c r="AU642" i="111"/>
  <c r="BR642" i="111"/>
  <c r="BJ642" i="111"/>
  <c r="BB642" i="111"/>
  <c r="AT642" i="111"/>
  <c r="B858" i="111"/>
  <c r="F645" i="111"/>
  <c r="M645" i="111"/>
  <c r="E645" i="111"/>
  <c r="L645" i="111"/>
  <c r="D645" i="111"/>
  <c r="J645" i="111"/>
  <c r="C502" i="111"/>
  <c r="BN431" i="111"/>
  <c r="BF431" i="111"/>
  <c r="AX431" i="111"/>
  <c r="BM431" i="111"/>
  <c r="BE431" i="111"/>
  <c r="AW431" i="111"/>
  <c r="I431" i="111"/>
  <c r="BL431" i="111"/>
  <c r="BD431" i="111"/>
  <c r="AV431" i="111"/>
  <c r="BS431" i="111"/>
  <c r="BK431" i="111"/>
  <c r="BC431" i="111"/>
  <c r="AU431" i="111"/>
  <c r="BR431" i="111"/>
  <c r="BJ431" i="111"/>
  <c r="BB431" i="111"/>
  <c r="AT431" i="111"/>
  <c r="BP431" i="111"/>
  <c r="BH431" i="111"/>
  <c r="AZ431" i="111"/>
  <c r="AR431" i="111"/>
  <c r="BQ431" i="111"/>
  <c r="BO431" i="111"/>
  <c r="BI431" i="111"/>
  <c r="BG431" i="111"/>
  <c r="BA431" i="111"/>
  <c r="AY431" i="111"/>
  <c r="AS431" i="111"/>
  <c r="C500" i="111"/>
  <c r="G497" i="111"/>
  <c r="H643" i="111"/>
  <c r="AO430" i="111"/>
  <c r="AG430" i="111"/>
  <c r="Y430" i="111"/>
  <c r="Q430" i="111"/>
  <c r="AN430" i="111"/>
  <c r="AF430" i="111"/>
  <c r="X430" i="111"/>
  <c r="P430" i="111"/>
  <c r="AM430" i="111"/>
  <c r="AE430" i="111"/>
  <c r="W430" i="111"/>
  <c r="O430" i="111"/>
  <c r="AL430" i="111"/>
  <c r="AD430" i="111"/>
  <c r="V430" i="111"/>
  <c r="AK430" i="111"/>
  <c r="AC430" i="111"/>
  <c r="U430" i="111"/>
  <c r="AI430" i="111"/>
  <c r="AA430" i="111"/>
  <c r="S430" i="111"/>
  <c r="Z430" i="111"/>
  <c r="T430" i="111"/>
  <c r="R430" i="111"/>
  <c r="AP430" i="111"/>
  <c r="AJ430" i="111"/>
  <c r="AH430" i="111"/>
  <c r="AB430" i="111"/>
  <c r="H854" i="111"/>
  <c r="AJ641" i="111"/>
  <c r="AB641" i="111"/>
  <c r="T641" i="111"/>
  <c r="AI641" i="111"/>
  <c r="AA641" i="111"/>
  <c r="S641" i="111"/>
  <c r="AP641" i="111"/>
  <c r="AH641" i="111"/>
  <c r="Z641" i="111"/>
  <c r="R641" i="111"/>
  <c r="AO641" i="111"/>
  <c r="AG641" i="111"/>
  <c r="Y641" i="111"/>
  <c r="Q641" i="111"/>
  <c r="AN641" i="111"/>
  <c r="AF641" i="111"/>
  <c r="X641" i="111"/>
  <c r="P641" i="111"/>
  <c r="AM641" i="111"/>
  <c r="AE641" i="111"/>
  <c r="W641" i="111"/>
  <c r="O641" i="111"/>
  <c r="AL641" i="111"/>
  <c r="AD641" i="111"/>
  <c r="V641" i="111"/>
  <c r="AC641" i="111"/>
  <c r="U641" i="111"/>
  <c r="AK641" i="111"/>
  <c r="F857" i="111"/>
  <c r="M857" i="111"/>
  <c r="L857" i="111"/>
  <c r="J857" i="111"/>
  <c r="E857" i="111"/>
  <c r="D857" i="111"/>
  <c r="BQ853" i="111"/>
  <c r="BI853" i="111"/>
  <c r="BA853" i="111"/>
  <c r="AS853" i="111"/>
  <c r="BP853" i="111"/>
  <c r="BH853" i="111"/>
  <c r="AZ853" i="111"/>
  <c r="AR853" i="111"/>
  <c r="BO853" i="111"/>
  <c r="BG853" i="111"/>
  <c r="AY853" i="111"/>
  <c r="BN853" i="111"/>
  <c r="BF853" i="111"/>
  <c r="AX853" i="111"/>
  <c r="BM853" i="111"/>
  <c r="BE853" i="111"/>
  <c r="AW853" i="111"/>
  <c r="I853" i="111"/>
  <c r="BL853" i="111"/>
  <c r="BD853" i="111"/>
  <c r="AV853" i="111"/>
  <c r="BS853" i="111"/>
  <c r="BK853" i="111"/>
  <c r="BC853" i="111"/>
  <c r="AU853" i="111"/>
  <c r="BR853" i="111"/>
  <c r="BJ853" i="111"/>
  <c r="BB853" i="111"/>
  <c r="AT853" i="111"/>
  <c r="N220" i="111"/>
  <c r="AQ220" i="111" s="1"/>
  <c r="N433" i="111" l="1"/>
  <c r="AQ433" i="111" s="1"/>
  <c r="BR643" i="111"/>
  <c r="BJ643" i="111"/>
  <c r="BB643" i="111"/>
  <c r="AT643" i="111"/>
  <c r="BQ643" i="111"/>
  <c r="BI643" i="111"/>
  <c r="BA643" i="111"/>
  <c r="AS643" i="111"/>
  <c r="BP643" i="111"/>
  <c r="BH643" i="111"/>
  <c r="AZ643" i="111"/>
  <c r="AR643" i="111"/>
  <c r="BO643" i="111"/>
  <c r="BG643" i="111"/>
  <c r="AY643" i="111"/>
  <c r="BN643" i="111"/>
  <c r="BF643" i="111"/>
  <c r="AX643" i="111"/>
  <c r="BM643" i="111"/>
  <c r="BE643" i="111"/>
  <c r="AW643" i="111"/>
  <c r="I643" i="111"/>
  <c r="BL643" i="111"/>
  <c r="BD643" i="111"/>
  <c r="AV643" i="111"/>
  <c r="BC643" i="111"/>
  <c r="AU643" i="111"/>
  <c r="BS643" i="111"/>
  <c r="BK643" i="111"/>
  <c r="BO432" i="111"/>
  <c r="BG432" i="111"/>
  <c r="AY432" i="111"/>
  <c r="BN432" i="111"/>
  <c r="BF432" i="111"/>
  <c r="AX432" i="111"/>
  <c r="BM432" i="111"/>
  <c r="BE432" i="111"/>
  <c r="AW432" i="111"/>
  <c r="I432" i="111"/>
  <c r="BL432" i="111"/>
  <c r="BD432" i="111"/>
  <c r="AV432" i="111"/>
  <c r="BS432" i="111"/>
  <c r="BK432" i="111"/>
  <c r="BC432" i="111"/>
  <c r="AU432" i="111"/>
  <c r="BQ432" i="111"/>
  <c r="BI432" i="111"/>
  <c r="BA432" i="111"/>
  <c r="AS432" i="111"/>
  <c r="BH432" i="111"/>
  <c r="BB432" i="111"/>
  <c r="AZ432" i="111"/>
  <c r="AT432" i="111"/>
  <c r="AR432" i="111"/>
  <c r="BR432" i="111"/>
  <c r="BP432" i="111"/>
  <c r="BJ432" i="111"/>
  <c r="H855" i="111"/>
  <c r="AK642" i="111"/>
  <c r="AC642" i="111"/>
  <c r="U642" i="111"/>
  <c r="AJ642" i="111"/>
  <c r="AB642" i="111"/>
  <c r="T642" i="111"/>
  <c r="AI642" i="111"/>
  <c r="AA642" i="111"/>
  <c r="S642" i="111"/>
  <c r="AP642" i="111"/>
  <c r="AH642" i="111"/>
  <c r="Z642" i="111"/>
  <c r="R642" i="111"/>
  <c r="AO642" i="111"/>
  <c r="AG642" i="111"/>
  <c r="Y642" i="111"/>
  <c r="Q642" i="111"/>
  <c r="AN642" i="111"/>
  <c r="AF642" i="111"/>
  <c r="X642" i="111"/>
  <c r="P642" i="111"/>
  <c r="AM642" i="111"/>
  <c r="AE642" i="111"/>
  <c r="W642" i="111"/>
  <c r="O642" i="111"/>
  <c r="AD642" i="111"/>
  <c r="V642" i="111"/>
  <c r="AL642" i="111"/>
  <c r="BL221" i="111"/>
  <c r="BD221" i="111"/>
  <c r="AV221" i="111"/>
  <c r="BS221" i="111"/>
  <c r="BK221" i="111"/>
  <c r="BC221" i="111"/>
  <c r="AU221" i="111"/>
  <c r="BR221" i="111"/>
  <c r="BJ221" i="111"/>
  <c r="BB221" i="111"/>
  <c r="AT221" i="111"/>
  <c r="BQ221" i="111"/>
  <c r="BI221" i="111"/>
  <c r="BA221" i="111"/>
  <c r="AS221" i="111"/>
  <c r="BP221" i="111"/>
  <c r="BH221" i="111"/>
  <c r="AZ221" i="111"/>
  <c r="AR221" i="111"/>
  <c r="BO221" i="111"/>
  <c r="BG221" i="111"/>
  <c r="AY221" i="111"/>
  <c r="BN221" i="111"/>
  <c r="BF221" i="111"/>
  <c r="AX221" i="111"/>
  <c r="BM221" i="111"/>
  <c r="I221" i="111"/>
  <c r="BE221" i="111"/>
  <c r="AW221" i="111"/>
  <c r="B859" i="111"/>
  <c r="F646" i="111"/>
  <c r="M646" i="111"/>
  <c r="E646" i="111"/>
  <c r="L646" i="111"/>
  <c r="D646" i="111"/>
  <c r="J646" i="111"/>
  <c r="H433" i="111"/>
  <c r="AL220" i="111"/>
  <c r="AD220" i="111"/>
  <c r="V220" i="111"/>
  <c r="AK220" i="111"/>
  <c r="AC220" i="111"/>
  <c r="U220" i="111"/>
  <c r="AJ220" i="111"/>
  <c r="AB220" i="111"/>
  <c r="T220" i="111"/>
  <c r="AI220" i="111"/>
  <c r="AA220" i="111"/>
  <c r="S220" i="111"/>
  <c r="AP220" i="111"/>
  <c r="AH220" i="111"/>
  <c r="Z220" i="111"/>
  <c r="R220" i="111"/>
  <c r="AO220" i="111"/>
  <c r="AG220" i="111"/>
  <c r="Y220" i="111"/>
  <c r="Q220" i="111"/>
  <c r="AN220" i="111"/>
  <c r="AF220" i="111"/>
  <c r="X220" i="111"/>
  <c r="P220" i="111"/>
  <c r="AM220" i="111"/>
  <c r="AE220" i="111"/>
  <c r="W220" i="111"/>
  <c r="O220" i="111"/>
  <c r="B435" i="111"/>
  <c r="J222" i="111"/>
  <c r="B223" i="111"/>
  <c r="H222" i="111"/>
  <c r="K222" i="111" s="1"/>
  <c r="F222" i="111"/>
  <c r="M222" i="111"/>
  <c r="E222" i="111"/>
  <c r="N222" i="111" s="1"/>
  <c r="AQ222" i="111" s="1"/>
  <c r="L222" i="111"/>
  <c r="D222" i="111"/>
  <c r="BR854" i="111"/>
  <c r="BJ854" i="111"/>
  <c r="BB854" i="111"/>
  <c r="AT854" i="111"/>
  <c r="BQ854" i="111"/>
  <c r="BI854" i="111"/>
  <c r="BA854" i="111"/>
  <c r="AS854" i="111"/>
  <c r="BP854" i="111"/>
  <c r="BH854" i="111"/>
  <c r="AZ854" i="111"/>
  <c r="AR854" i="111"/>
  <c r="BO854" i="111"/>
  <c r="BG854" i="111"/>
  <c r="AY854" i="111"/>
  <c r="BN854" i="111"/>
  <c r="BF854" i="111"/>
  <c r="AX854" i="111"/>
  <c r="BM854" i="111"/>
  <c r="BE854" i="111"/>
  <c r="AW854" i="111"/>
  <c r="I854" i="111"/>
  <c r="BL854" i="111"/>
  <c r="BD854" i="111"/>
  <c r="AV854" i="111"/>
  <c r="BC854" i="111"/>
  <c r="AU854" i="111"/>
  <c r="BS854" i="111"/>
  <c r="BK854" i="111"/>
  <c r="C503" i="111"/>
  <c r="G500" i="111"/>
  <c r="B647" i="111"/>
  <c r="M434" i="111"/>
  <c r="E434" i="111"/>
  <c r="N434" i="111" s="1"/>
  <c r="AQ434" i="111" s="1"/>
  <c r="L434" i="111"/>
  <c r="D434" i="111"/>
  <c r="J434" i="111"/>
  <c r="F434" i="111"/>
  <c r="H644" i="111"/>
  <c r="AP431" i="111"/>
  <c r="AH431" i="111"/>
  <c r="Z431" i="111"/>
  <c r="R431" i="111"/>
  <c r="AO431" i="111"/>
  <c r="AG431" i="111"/>
  <c r="Y431" i="111"/>
  <c r="Q431" i="111"/>
  <c r="AN431" i="111"/>
  <c r="AF431" i="111"/>
  <c r="X431" i="111"/>
  <c r="P431" i="111"/>
  <c r="AM431" i="111"/>
  <c r="AE431" i="111"/>
  <c r="W431" i="111"/>
  <c r="O431" i="111"/>
  <c r="AL431" i="111"/>
  <c r="AD431" i="111"/>
  <c r="V431" i="111"/>
  <c r="AJ431" i="111"/>
  <c r="AB431" i="111"/>
  <c r="T431" i="111"/>
  <c r="AK431" i="111"/>
  <c r="AI431" i="111"/>
  <c r="AC431" i="111"/>
  <c r="AA431" i="111"/>
  <c r="U431" i="111"/>
  <c r="S431" i="111"/>
  <c r="C505" i="111"/>
  <c r="AK853" i="111"/>
  <c r="AC853" i="111"/>
  <c r="U853" i="111"/>
  <c r="AJ853" i="111"/>
  <c r="AB853" i="111"/>
  <c r="T853" i="111"/>
  <c r="AI853" i="111"/>
  <c r="AA853" i="111"/>
  <c r="S853" i="111"/>
  <c r="AP853" i="111"/>
  <c r="AH853" i="111"/>
  <c r="Z853" i="111"/>
  <c r="R853" i="111"/>
  <c r="AO853" i="111"/>
  <c r="AG853" i="111"/>
  <c r="Y853" i="111"/>
  <c r="Q853" i="111"/>
  <c r="AN853" i="111"/>
  <c r="AF853" i="111"/>
  <c r="X853" i="111"/>
  <c r="P853" i="111"/>
  <c r="AM853" i="111"/>
  <c r="AE853" i="111"/>
  <c r="W853" i="111"/>
  <c r="O853" i="111"/>
  <c r="AL853" i="111"/>
  <c r="AD853" i="111"/>
  <c r="V853" i="111"/>
  <c r="L858" i="111"/>
  <c r="D858" i="111"/>
  <c r="J858" i="111"/>
  <c r="F858" i="111"/>
  <c r="E858" i="111"/>
  <c r="M858" i="111"/>
  <c r="C504" i="111"/>
  <c r="G501" i="111"/>
  <c r="BN222" i="111" l="1"/>
  <c r="BF222" i="111"/>
  <c r="AX222" i="111"/>
  <c r="BM222" i="111"/>
  <c r="BE222" i="111"/>
  <c r="AW222" i="111"/>
  <c r="I222" i="111"/>
  <c r="BL222" i="111"/>
  <c r="BD222" i="111"/>
  <c r="AV222" i="111"/>
  <c r="BS222" i="111"/>
  <c r="BK222" i="111"/>
  <c r="BC222" i="111"/>
  <c r="AU222" i="111"/>
  <c r="BR222" i="111"/>
  <c r="BJ222" i="111"/>
  <c r="BB222" i="111"/>
  <c r="AT222" i="111"/>
  <c r="BQ222" i="111"/>
  <c r="BI222" i="111"/>
  <c r="BA222" i="111"/>
  <c r="AS222" i="111"/>
  <c r="BP222" i="111"/>
  <c r="BH222" i="111"/>
  <c r="AZ222" i="111"/>
  <c r="AR222" i="111"/>
  <c r="BO222" i="111"/>
  <c r="BG222" i="111"/>
  <c r="AY222" i="111"/>
  <c r="M859" i="111"/>
  <c r="E859" i="111"/>
  <c r="J859" i="111"/>
  <c r="L859" i="111"/>
  <c r="F859" i="111"/>
  <c r="D859" i="111"/>
  <c r="H645" i="111"/>
  <c r="AI432" i="111"/>
  <c r="AA432" i="111"/>
  <c r="S432" i="111"/>
  <c r="AP432" i="111"/>
  <c r="AH432" i="111"/>
  <c r="Z432" i="111"/>
  <c r="R432" i="111"/>
  <c r="AO432" i="111"/>
  <c r="AG432" i="111"/>
  <c r="Y432" i="111"/>
  <c r="Q432" i="111"/>
  <c r="AN432" i="111"/>
  <c r="AF432" i="111"/>
  <c r="X432" i="111"/>
  <c r="P432" i="111"/>
  <c r="AM432" i="111"/>
  <c r="AE432" i="111"/>
  <c r="W432" i="111"/>
  <c r="O432" i="111"/>
  <c r="AK432" i="111"/>
  <c r="AC432" i="111"/>
  <c r="U432" i="111"/>
  <c r="AD432" i="111"/>
  <c r="AB432" i="111"/>
  <c r="V432" i="111"/>
  <c r="T432" i="111"/>
  <c r="AL432" i="111"/>
  <c r="AJ432" i="111"/>
  <c r="B860" i="111"/>
  <c r="J647" i="111"/>
  <c r="F647" i="111"/>
  <c r="M647" i="111"/>
  <c r="E647" i="111"/>
  <c r="L647" i="111"/>
  <c r="D647" i="111"/>
  <c r="B436" i="111"/>
  <c r="L223" i="111"/>
  <c r="D223" i="111"/>
  <c r="J223" i="111"/>
  <c r="B224" i="111"/>
  <c r="H223" i="111"/>
  <c r="F223" i="111"/>
  <c r="M223" i="111"/>
  <c r="E223" i="111"/>
  <c r="G223" i="111"/>
  <c r="BP433" i="111"/>
  <c r="BH433" i="111"/>
  <c r="AZ433" i="111"/>
  <c r="AR433" i="111"/>
  <c r="BO433" i="111"/>
  <c r="BG433" i="111"/>
  <c r="AY433" i="111"/>
  <c r="BN433" i="111"/>
  <c r="BF433" i="111"/>
  <c r="AX433" i="111"/>
  <c r="BM433" i="111"/>
  <c r="BE433" i="111"/>
  <c r="AW433" i="111"/>
  <c r="I433" i="111"/>
  <c r="BL433" i="111"/>
  <c r="BD433" i="111"/>
  <c r="AV433" i="111"/>
  <c r="BR433" i="111"/>
  <c r="BJ433" i="111"/>
  <c r="BB433" i="111"/>
  <c r="AT433" i="111"/>
  <c r="AS433" i="111"/>
  <c r="BS433" i="111"/>
  <c r="BQ433" i="111"/>
  <c r="BK433" i="111"/>
  <c r="BI433" i="111"/>
  <c r="BC433" i="111"/>
  <c r="BA433" i="111"/>
  <c r="AU433" i="111"/>
  <c r="H856" i="111"/>
  <c r="AL643" i="111"/>
  <c r="AD643" i="111"/>
  <c r="V643" i="111"/>
  <c r="AK643" i="111"/>
  <c r="AC643" i="111"/>
  <c r="U643" i="111"/>
  <c r="AJ643" i="111"/>
  <c r="AB643" i="111"/>
  <c r="T643" i="111"/>
  <c r="AI643" i="111"/>
  <c r="AA643" i="111"/>
  <c r="S643" i="111"/>
  <c r="AP643" i="111"/>
  <c r="AH643" i="111"/>
  <c r="Z643" i="111"/>
  <c r="R643" i="111"/>
  <c r="AO643" i="111"/>
  <c r="AG643" i="111"/>
  <c r="Y643" i="111"/>
  <c r="Q643" i="111"/>
  <c r="AN643" i="111"/>
  <c r="AF643" i="111"/>
  <c r="X643" i="111"/>
  <c r="P643" i="111"/>
  <c r="AM643" i="111"/>
  <c r="AE643" i="111"/>
  <c r="O643" i="111"/>
  <c r="W643" i="111"/>
  <c r="BS644" i="111"/>
  <c r="BK644" i="111"/>
  <c r="BC644" i="111"/>
  <c r="AU644" i="111"/>
  <c r="BR644" i="111"/>
  <c r="BJ644" i="111"/>
  <c r="BB644" i="111"/>
  <c r="AT644" i="111"/>
  <c r="BQ644" i="111"/>
  <c r="BI644" i="111"/>
  <c r="BA644" i="111"/>
  <c r="AS644" i="111"/>
  <c r="BP644" i="111"/>
  <c r="BH644" i="111"/>
  <c r="AZ644" i="111"/>
  <c r="AR644" i="111"/>
  <c r="BO644" i="111"/>
  <c r="BG644" i="111"/>
  <c r="AY644" i="111"/>
  <c r="BN644" i="111"/>
  <c r="BF644" i="111"/>
  <c r="AX644" i="111"/>
  <c r="BM644" i="111"/>
  <c r="BE644" i="111"/>
  <c r="AW644" i="111"/>
  <c r="I644" i="111"/>
  <c r="BD644" i="111"/>
  <c r="AV644" i="111"/>
  <c r="BL644" i="111"/>
  <c r="B648" i="111"/>
  <c r="F435" i="111"/>
  <c r="M435" i="111"/>
  <c r="E435" i="111"/>
  <c r="N435" i="111" s="1"/>
  <c r="AQ435" i="111" s="1"/>
  <c r="L435" i="111"/>
  <c r="D435" i="111"/>
  <c r="J435" i="111"/>
  <c r="BM855" i="111"/>
  <c r="BE855" i="111"/>
  <c r="AW855" i="111"/>
  <c r="BR855" i="111"/>
  <c r="BJ855" i="111"/>
  <c r="BB855" i="111"/>
  <c r="AT855" i="111"/>
  <c r="BQ855" i="111"/>
  <c r="BI855" i="111"/>
  <c r="BA855" i="111"/>
  <c r="BP855" i="111"/>
  <c r="BH855" i="111"/>
  <c r="AZ855" i="111"/>
  <c r="BL855" i="111"/>
  <c r="AV855" i="111"/>
  <c r="BK855" i="111"/>
  <c r="AU855" i="111"/>
  <c r="BG855" i="111"/>
  <c r="AS855" i="111"/>
  <c r="BF855" i="111"/>
  <c r="AR855" i="111"/>
  <c r="BD855" i="111"/>
  <c r="BS855" i="111"/>
  <c r="BC855" i="111"/>
  <c r="BO855" i="111"/>
  <c r="AY855" i="111"/>
  <c r="I855" i="111"/>
  <c r="BN855" i="111"/>
  <c r="AX855" i="111"/>
  <c r="G503" i="111"/>
  <c r="C506" i="111"/>
  <c r="K506" i="111" s="1"/>
  <c r="AV506" i="111" s="1"/>
  <c r="H434" i="111"/>
  <c r="K434" i="111" s="1"/>
  <c r="K433" i="111" s="1"/>
  <c r="AN221" i="111"/>
  <c r="AF221" i="111"/>
  <c r="X221" i="111"/>
  <c r="P221" i="111"/>
  <c r="AM221" i="111"/>
  <c r="AE221" i="111"/>
  <c r="W221" i="111"/>
  <c r="O221" i="111"/>
  <c r="AL221" i="111"/>
  <c r="AD221" i="111"/>
  <c r="V221" i="111"/>
  <c r="AK221" i="111"/>
  <c r="AC221" i="111"/>
  <c r="U221" i="111"/>
  <c r="AJ221" i="111"/>
  <c r="AB221" i="111"/>
  <c r="T221" i="111"/>
  <c r="AI221" i="111"/>
  <c r="AA221" i="111"/>
  <c r="S221" i="111"/>
  <c r="AP221" i="111"/>
  <c r="AH221" i="111"/>
  <c r="Z221" i="111"/>
  <c r="R221" i="111"/>
  <c r="AO221" i="111"/>
  <c r="AG221" i="111"/>
  <c r="Y221" i="111"/>
  <c r="Q221" i="111"/>
  <c r="AL854" i="111"/>
  <c r="AD854" i="111"/>
  <c r="V854" i="111"/>
  <c r="AK854" i="111"/>
  <c r="AC854" i="111"/>
  <c r="U854" i="111"/>
  <c r="AJ854" i="111"/>
  <c r="AB854" i="111"/>
  <c r="T854" i="111"/>
  <c r="AI854" i="111"/>
  <c r="AA854" i="111"/>
  <c r="S854" i="111"/>
  <c r="AP854" i="111"/>
  <c r="AH854" i="111"/>
  <c r="Z854" i="111"/>
  <c r="R854" i="111"/>
  <c r="AO854" i="111"/>
  <c r="AG854" i="111"/>
  <c r="Y854" i="111"/>
  <c r="Q854" i="111"/>
  <c r="AN854" i="111"/>
  <c r="AF854" i="111"/>
  <c r="X854" i="111"/>
  <c r="P854" i="111"/>
  <c r="AM854" i="111"/>
  <c r="AE854" i="111"/>
  <c r="W854" i="111"/>
  <c r="O854" i="111"/>
  <c r="C507" i="111"/>
  <c r="K507" i="111" s="1"/>
  <c r="G504" i="111"/>
  <c r="C508" i="111"/>
  <c r="G505" i="111"/>
  <c r="N505" i="111" s="1"/>
  <c r="AQ505" i="111" s="1"/>
  <c r="AW507" i="111" l="1"/>
  <c r="AV507" i="111"/>
  <c r="K505" i="111"/>
  <c r="AW506" i="111"/>
  <c r="N223" i="111"/>
  <c r="AQ223" i="111" s="1"/>
  <c r="C511" i="111"/>
  <c r="G508" i="111"/>
  <c r="N508" i="111" s="1"/>
  <c r="AQ508" i="111" s="1"/>
  <c r="H857" i="111"/>
  <c r="AM644" i="111"/>
  <c r="AE644" i="111"/>
  <c r="W644" i="111"/>
  <c r="O644" i="111"/>
  <c r="AL644" i="111"/>
  <c r="AD644" i="111"/>
  <c r="V644" i="111"/>
  <c r="AK644" i="111"/>
  <c r="AC644" i="111"/>
  <c r="U644" i="111"/>
  <c r="AJ644" i="111"/>
  <c r="AB644" i="111"/>
  <c r="T644" i="111"/>
  <c r="AI644" i="111"/>
  <c r="AA644" i="111"/>
  <c r="S644" i="111"/>
  <c r="AP644" i="111"/>
  <c r="AH644" i="111"/>
  <c r="Z644" i="111"/>
  <c r="R644" i="111"/>
  <c r="AO644" i="111"/>
  <c r="AG644" i="111"/>
  <c r="Y644" i="111"/>
  <c r="Q644" i="111"/>
  <c r="AN644" i="111"/>
  <c r="AF644" i="111"/>
  <c r="X644" i="111"/>
  <c r="P644" i="111"/>
  <c r="H435" i="111"/>
  <c r="K435" i="111" s="1"/>
  <c r="AP222" i="111"/>
  <c r="AH222" i="111"/>
  <c r="Z222" i="111"/>
  <c r="R222" i="111"/>
  <c r="AO222" i="111"/>
  <c r="AG222" i="111"/>
  <c r="Y222" i="111"/>
  <c r="Q222" i="111"/>
  <c r="AN222" i="111"/>
  <c r="AF222" i="111"/>
  <c r="X222" i="111"/>
  <c r="P222" i="111"/>
  <c r="AM222" i="111"/>
  <c r="AE222" i="111"/>
  <c r="W222" i="111"/>
  <c r="O222" i="111"/>
  <c r="AL222" i="111"/>
  <c r="AD222" i="111"/>
  <c r="V222" i="111"/>
  <c r="AK222" i="111"/>
  <c r="AC222" i="111"/>
  <c r="U222" i="111"/>
  <c r="AJ222" i="111"/>
  <c r="AB222" i="111"/>
  <c r="T222" i="111"/>
  <c r="AI222" i="111"/>
  <c r="AA222" i="111"/>
  <c r="S222" i="111"/>
  <c r="BP223" i="111"/>
  <c r="BH223" i="111"/>
  <c r="AZ223" i="111"/>
  <c r="AR223" i="111"/>
  <c r="BO223" i="111"/>
  <c r="BG223" i="111"/>
  <c r="AY223" i="111"/>
  <c r="BN223" i="111"/>
  <c r="BF223" i="111"/>
  <c r="AX223" i="111"/>
  <c r="BM223" i="111"/>
  <c r="BE223" i="111"/>
  <c r="AW223" i="111"/>
  <c r="I223" i="111"/>
  <c r="BL223" i="111"/>
  <c r="BD223" i="111"/>
  <c r="AV223" i="111"/>
  <c r="BS223" i="111"/>
  <c r="BK223" i="111"/>
  <c r="BC223" i="111"/>
  <c r="AU223" i="111"/>
  <c r="BR223" i="111"/>
  <c r="BJ223" i="111"/>
  <c r="BB223" i="111"/>
  <c r="AT223" i="111"/>
  <c r="BQ223" i="111"/>
  <c r="BI223" i="111"/>
  <c r="BA223" i="111"/>
  <c r="AS223" i="111"/>
  <c r="AM855" i="111"/>
  <c r="AE855" i="111"/>
  <c r="W855" i="111"/>
  <c r="O855" i="111"/>
  <c r="AL855" i="111"/>
  <c r="AD855" i="111"/>
  <c r="V855" i="111"/>
  <c r="AK855" i="111"/>
  <c r="AC855" i="111"/>
  <c r="U855" i="111"/>
  <c r="AJ855" i="111"/>
  <c r="AB855" i="111"/>
  <c r="T855" i="111"/>
  <c r="AI855" i="111"/>
  <c r="AA855" i="111"/>
  <c r="S855" i="111"/>
  <c r="AP855" i="111"/>
  <c r="AH855" i="111"/>
  <c r="Z855" i="111"/>
  <c r="R855" i="111"/>
  <c r="AO855" i="111"/>
  <c r="AG855" i="111"/>
  <c r="Y855" i="111"/>
  <c r="Q855" i="111"/>
  <c r="AN855" i="111"/>
  <c r="AF855" i="111"/>
  <c r="X855" i="111"/>
  <c r="P855" i="111"/>
  <c r="B437" i="111"/>
  <c r="F224" i="111"/>
  <c r="M224" i="111"/>
  <c r="E224" i="111"/>
  <c r="N224" i="111" s="1"/>
  <c r="AQ224" i="111" s="1"/>
  <c r="L224" i="111"/>
  <c r="D224" i="111"/>
  <c r="J224" i="111"/>
  <c r="B225" i="111"/>
  <c r="H224" i="111"/>
  <c r="K224" i="111" s="1"/>
  <c r="K223" i="111" s="1"/>
  <c r="BL645" i="111"/>
  <c r="BD645" i="111"/>
  <c r="AV645" i="111"/>
  <c r="BS645" i="111"/>
  <c r="BK645" i="111"/>
  <c r="BC645" i="111"/>
  <c r="AU645" i="111"/>
  <c r="BR645" i="111"/>
  <c r="BJ645" i="111"/>
  <c r="BB645" i="111"/>
  <c r="AT645" i="111"/>
  <c r="BQ645" i="111"/>
  <c r="BI645" i="111"/>
  <c r="BA645" i="111"/>
  <c r="AS645" i="111"/>
  <c r="BP645" i="111"/>
  <c r="BH645" i="111"/>
  <c r="AZ645" i="111"/>
  <c r="AR645" i="111"/>
  <c r="BO645" i="111"/>
  <c r="BG645" i="111"/>
  <c r="AY645" i="111"/>
  <c r="BN645" i="111"/>
  <c r="BF645" i="111"/>
  <c r="AX645" i="111"/>
  <c r="BM645" i="111"/>
  <c r="I645" i="111"/>
  <c r="BE645" i="111"/>
  <c r="AW645" i="111"/>
  <c r="C510" i="111"/>
  <c r="K510" i="111" s="1"/>
  <c r="G507" i="111"/>
  <c r="N507" i="111" s="1"/>
  <c r="AQ507" i="111" s="1"/>
  <c r="B861" i="111"/>
  <c r="J648" i="111"/>
  <c r="F648" i="111"/>
  <c r="M648" i="111"/>
  <c r="E648" i="111"/>
  <c r="L648" i="111"/>
  <c r="D648" i="111"/>
  <c r="BQ434" i="111"/>
  <c r="BI434" i="111"/>
  <c r="BA434" i="111"/>
  <c r="AS434" i="111"/>
  <c r="BP434" i="111"/>
  <c r="BH434" i="111"/>
  <c r="AZ434" i="111"/>
  <c r="AR434" i="111"/>
  <c r="BO434" i="111"/>
  <c r="BG434" i="111"/>
  <c r="AY434" i="111"/>
  <c r="BN434" i="111"/>
  <c r="BF434" i="111"/>
  <c r="AX434" i="111"/>
  <c r="BM434" i="111"/>
  <c r="BE434" i="111"/>
  <c r="AW434" i="111"/>
  <c r="I434" i="111"/>
  <c r="BS434" i="111"/>
  <c r="BK434" i="111"/>
  <c r="BC434" i="111"/>
  <c r="AU434" i="111"/>
  <c r="BJ434" i="111"/>
  <c r="BD434" i="111"/>
  <c r="BB434" i="111"/>
  <c r="AV434" i="111"/>
  <c r="AT434" i="111"/>
  <c r="BR434" i="111"/>
  <c r="BL434" i="111"/>
  <c r="C509" i="111"/>
  <c r="K509" i="111" s="1"/>
  <c r="G506" i="111"/>
  <c r="N506" i="111" s="1"/>
  <c r="AQ506" i="111" s="1"/>
  <c r="F860" i="111"/>
  <c r="J860" i="111"/>
  <c r="L860" i="111"/>
  <c r="E860" i="111"/>
  <c r="D860" i="111"/>
  <c r="M860" i="111"/>
  <c r="BN856" i="111"/>
  <c r="BF856" i="111"/>
  <c r="AX856" i="111"/>
  <c r="BS856" i="111"/>
  <c r="BK856" i="111"/>
  <c r="BC856" i="111"/>
  <c r="AU856" i="111"/>
  <c r="BR856" i="111"/>
  <c r="BJ856" i="111"/>
  <c r="BB856" i="111"/>
  <c r="AT856" i="111"/>
  <c r="BQ856" i="111"/>
  <c r="BI856" i="111"/>
  <c r="BA856" i="111"/>
  <c r="AS856" i="111"/>
  <c r="BE856" i="111"/>
  <c r="I856" i="111"/>
  <c r="BD856" i="111"/>
  <c r="BP856" i="111"/>
  <c r="AZ856" i="111"/>
  <c r="BO856" i="111"/>
  <c r="AY856" i="111"/>
  <c r="BM856" i="111"/>
  <c r="AW856" i="111"/>
  <c r="BL856" i="111"/>
  <c r="AV856" i="111"/>
  <c r="BH856" i="111"/>
  <c r="AR856" i="111"/>
  <c r="BG856" i="111"/>
  <c r="H646" i="111"/>
  <c r="AJ433" i="111"/>
  <c r="AB433" i="111"/>
  <c r="T433" i="111"/>
  <c r="AI433" i="111"/>
  <c r="AA433" i="111"/>
  <c r="S433" i="111"/>
  <c r="AP433" i="111"/>
  <c r="AH433" i="111"/>
  <c r="Z433" i="111"/>
  <c r="R433" i="111"/>
  <c r="AO433" i="111"/>
  <c r="AG433" i="111"/>
  <c r="Y433" i="111"/>
  <c r="Q433" i="111"/>
  <c r="AN433" i="111"/>
  <c r="AF433" i="111"/>
  <c r="X433" i="111"/>
  <c r="P433" i="111"/>
  <c r="AL433" i="111"/>
  <c r="AD433" i="111"/>
  <c r="V433" i="111"/>
  <c r="O433" i="111"/>
  <c r="AM433" i="111"/>
  <c r="AK433" i="111"/>
  <c r="AE433" i="111"/>
  <c r="AC433" i="111"/>
  <c r="W433" i="111"/>
  <c r="U433" i="111"/>
  <c r="B649" i="111"/>
  <c r="F436" i="111"/>
  <c r="M436" i="111"/>
  <c r="E436" i="111"/>
  <c r="L436" i="111"/>
  <c r="D436" i="111"/>
  <c r="J436" i="111"/>
  <c r="G436" i="111"/>
  <c r="BB510" i="111" l="1"/>
  <c r="AW505" i="111"/>
  <c r="AV505" i="111"/>
  <c r="K508" i="111"/>
  <c r="BB509" i="111"/>
  <c r="AP856" i="111"/>
  <c r="AH856" i="111"/>
  <c r="Z856" i="111"/>
  <c r="R856" i="111"/>
  <c r="AM856" i="111"/>
  <c r="AE856" i="111"/>
  <c r="W856" i="111"/>
  <c r="O856" i="111"/>
  <c r="AL856" i="111"/>
  <c r="AD856" i="111"/>
  <c r="V856" i="111"/>
  <c r="AK856" i="111"/>
  <c r="AC856" i="111"/>
  <c r="U856" i="111"/>
  <c r="AO856" i="111"/>
  <c r="Y856" i="111"/>
  <c r="AN856" i="111"/>
  <c r="X856" i="111"/>
  <c r="AJ856" i="111"/>
  <c r="T856" i="111"/>
  <c r="AI856" i="111"/>
  <c r="S856" i="111"/>
  <c r="AG856" i="111"/>
  <c r="Q856" i="111"/>
  <c r="AF856" i="111"/>
  <c r="P856" i="111"/>
  <c r="AB856" i="111"/>
  <c r="AA856" i="111"/>
  <c r="BR224" i="111"/>
  <c r="BJ224" i="111"/>
  <c r="BB224" i="111"/>
  <c r="AT224" i="111"/>
  <c r="BQ224" i="111"/>
  <c r="BI224" i="111"/>
  <c r="BA224" i="111"/>
  <c r="AS224" i="111"/>
  <c r="BP224" i="111"/>
  <c r="BH224" i="111"/>
  <c r="AZ224" i="111"/>
  <c r="AR224" i="111"/>
  <c r="BO224" i="111"/>
  <c r="BG224" i="111"/>
  <c r="AY224" i="111"/>
  <c r="BN224" i="111"/>
  <c r="BF224" i="111"/>
  <c r="AX224" i="111"/>
  <c r="BM224" i="111"/>
  <c r="BE224" i="111"/>
  <c r="AW224" i="111"/>
  <c r="I224" i="111"/>
  <c r="BL224" i="111"/>
  <c r="BD224" i="111"/>
  <c r="AV224" i="111"/>
  <c r="BS224" i="111"/>
  <c r="BK224" i="111"/>
  <c r="BC224" i="111"/>
  <c r="AU224" i="111"/>
  <c r="B650" i="111"/>
  <c r="F437" i="111"/>
  <c r="M437" i="111"/>
  <c r="E437" i="111"/>
  <c r="N437" i="111" s="1"/>
  <c r="AQ437" i="111" s="1"/>
  <c r="L437" i="111"/>
  <c r="D437" i="111"/>
  <c r="J437" i="111"/>
  <c r="C512" i="111"/>
  <c r="K512" i="111" s="1"/>
  <c r="AT512" i="111" s="1"/>
  <c r="G509" i="111"/>
  <c r="N509" i="111" s="1"/>
  <c r="AQ509" i="111" s="1"/>
  <c r="AR509" i="111" s="1"/>
  <c r="C513" i="111"/>
  <c r="K513" i="111" s="1"/>
  <c r="G510" i="111"/>
  <c r="N510" i="111" s="1"/>
  <c r="AQ510" i="111" s="1"/>
  <c r="AR510" i="111" s="1"/>
  <c r="B438" i="111"/>
  <c r="B226" i="111"/>
  <c r="H225" i="111"/>
  <c r="K225" i="111" s="1"/>
  <c r="F225" i="111"/>
  <c r="M225" i="111"/>
  <c r="E225" i="111"/>
  <c r="N225" i="111" s="1"/>
  <c r="AQ225" i="111" s="1"/>
  <c r="L225" i="111"/>
  <c r="D225" i="111"/>
  <c r="J225" i="111"/>
  <c r="BM646" i="111"/>
  <c r="BE646" i="111"/>
  <c r="AW646" i="111"/>
  <c r="I646" i="111"/>
  <c r="BL646" i="111"/>
  <c r="BD646" i="111"/>
  <c r="AV646" i="111"/>
  <c r="BS646" i="111"/>
  <c r="BK646" i="111"/>
  <c r="BC646" i="111"/>
  <c r="AU646" i="111"/>
  <c r="BR646" i="111"/>
  <c r="BJ646" i="111"/>
  <c r="BB646" i="111"/>
  <c r="AT646" i="111"/>
  <c r="BQ646" i="111"/>
  <c r="BI646" i="111"/>
  <c r="BA646" i="111"/>
  <c r="AS646" i="111"/>
  <c r="BP646" i="111"/>
  <c r="BH646" i="111"/>
  <c r="AZ646" i="111"/>
  <c r="AR646" i="111"/>
  <c r="BO646" i="111"/>
  <c r="BG646" i="111"/>
  <c r="AY646" i="111"/>
  <c r="BN646" i="111"/>
  <c r="BF646" i="111"/>
  <c r="AX646" i="111"/>
  <c r="BO857" i="111"/>
  <c r="BG857" i="111"/>
  <c r="AY857" i="111"/>
  <c r="BL857" i="111"/>
  <c r="BD857" i="111"/>
  <c r="AV857" i="111"/>
  <c r="BS857" i="111"/>
  <c r="BK857" i="111"/>
  <c r="BC857" i="111"/>
  <c r="AU857" i="111"/>
  <c r="BR857" i="111"/>
  <c r="BJ857" i="111"/>
  <c r="BB857" i="111"/>
  <c r="AT857" i="111"/>
  <c r="BM857" i="111"/>
  <c r="AW857" i="111"/>
  <c r="BI857" i="111"/>
  <c r="AS857" i="111"/>
  <c r="BH857" i="111"/>
  <c r="AR857" i="111"/>
  <c r="BF857" i="111"/>
  <c r="BE857" i="111"/>
  <c r="BQ857" i="111"/>
  <c r="BA857" i="111"/>
  <c r="I857" i="111"/>
  <c r="BP857" i="111"/>
  <c r="AZ857" i="111"/>
  <c r="BN857" i="111"/>
  <c r="AX857" i="111"/>
  <c r="H858" i="111"/>
  <c r="AN645" i="111"/>
  <c r="AF645" i="111"/>
  <c r="X645" i="111"/>
  <c r="P645" i="111"/>
  <c r="AM645" i="111"/>
  <c r="AE645" i="111"/>
  <c r="W645" i="111"/>
  <c r="O645" i="111"/>
  <c r="AL645" i="111"/>
  <c r="AD645" i="111"/>
  <c r="V645" i="111"/>
  <c r="AK645" i="111"/>
  <c r="AC645" i="111"/>
  <c r="U645" i="111"/>
  <c r="AJ645" i="111"/>
  <c r="AB645" i="111"/>
  <c r="T645" i="111"/>
  <c r="AI645" i="111"/>
  <c r="AA645" i="111"/>
  <c r="S645" i="111"/>
  <c r="AP645" i="111"/>
  <c r="AH645" i="111"/>
  <c r="Z645" i="111"/>
  <c r="R645" i="111"/>
  <c r="AG645" i="111"/>
  <c r="Y645" i="111"/>
  <c r="Q645" i="111"/>
  <c r="AO645" i="111"/>
  <c r="H436" i="111"/>
  <c r="AJ223" i="111"/>
  <c r="AB223" i="111"/>
  <c r="T223" i="111"/>
  <c r="AI223" i="111"/>
  <c r="AA223" i="111"/>
  <c r="S223" i="111"/>
  <c r="AP223" i="111"/>
  <c r="AH223" i="111"/>
  <c r="Z223" i="111"/>
  <c r="R223" i="111"/>
  <c r="AO223" i="111"/>
  <c r="AG223" i="111"/>
  <c r="Y223" i="111"/>
  <c r="Q223" i="111"/>
  <c r="AN223" i="111"/>
  <c r="AF223" i="111"/>
  <c r="X223" i="111"/>
  <c r="P223" i="111"/>
  <c r="AM223" i="111"/>
  <c r="AE223" i="111"/>
  <c r="W223" i="111"/>
  <c r="O223" i="111"/>
  <c r="AL223" i="111"/>
  <c r="AD223" i="111"/>
  <c r="V223" i="111"/>
  <c r="AC223" i="111"/>
  <c r="U223" i="111"/>
  <c r="AK223" i="111"/>
  <c r="N436" i="111"/>
  <c r="AQ436" i="111" s="1"/>
  <c r="B862" i="111"/>
  <c r="L649" i="111"/>
  <c r="D649" i="111"/>
  <c r="J649" i="111"/>
  <c r="F649" i="111"/>
  <c r="M649" i="111"/>
  <c r="E649" i="111"/>
  <c r="G511" i="111"/>
  <c r="N511" i="111" s="1"/>
  <c r="C514" i="111"/>
  <c r="H647" i="111"/>
  <c r="AK434" i="111"/>
  <c r="AC434" i="111"/>
  <c r="U434" i="111"/>
  <c r="AJ434" i="111"/>
  <c r="AB434" i="111"/>
  <c r="T434" i="111"/>
  <c r="AI434" i="111"/>
  <c r="AA434" i="111"/>
  <c r="S434" i="111"/>
  <c r="AP434" i="111"/>
  <c r="AH434" i="111"/>
  <c r="Z434" i="111"/>
  <c r="R434" i="111"/>
  <c r="AO434" i="111"/>
  <c r="AG434" i="111"/>
  <c r="Y434" i="111"/>
  <c r="Q434" i="111"/>
  <c r="AM434" i="111"/>
  <c r="AE434" i="111"/>
  <c r="W434" i="111"/>
  <c r="O434" i="111"/>
  <c r="AF434" i="111"/>
  <c r="AD434" i="111"/>
  <c r="X434" i="111"/>
  <c r="V434" i="111"/>
  <c r="P434" i="111"/>
  <c r="AN434" i="111"/>
  <c r="AL434" i="111"/>
  <c r="M861" i="111"/>
  <c r="E861" i="111"/>
  <c r="L861" i="111"/>
  <c r="D861" i="111"/>
  <c r="J861" i="111"/>
  <c r="F861" i="111"/>
  <c r="BR435" i="111"/>
  <c r="BJ435" i="111"/>
  <c r="BB435" i="111"/>
  <c r="AT435" i="111"/>
  <c r="BQ435" i="111"/>
  <c r="BI435" i="111"/>
  <c r="BA435" i="111"/>
  <c r="AS435" i="111"/>
  <c r="BP435" i="111"/>
  <c r="BH435" i="111"/>
  <c r="AZ435" i="111"/>
  <c r="AR435" i="111"/>
  <c r="BO435" i="111"/>
  <c r="BG435" i="111"/>
  <c r="AY435" i="111"/>
  <c r="BN435" i="111"/>
  <c r="BF435" i="111"/>
  <c r="AX435" i="111"/>
  <c r="BL435" i="111"/>
  <c r="BD435" i="111"/>
  <c r="AV435" i="111"/>
  <c r="AW435" i="111"/>
  <c r="AU435" i="111"/>
  <c r="BS435" i="111"/>
  <c r="I435" i="111"/>
  <c r="BM435" i="111"/>
  <c r="BK435" i="111"/>
  <c r="BE435" i="111"/>
  <c r="BC435" i="111"/>
  <c r="BF513" i="111" l="1"/>
  <c r="AT513" i="111"/>
  <c r="BB508" i="111"/>
  <c r="AR508" i="111"/>
  <c r="K511" i="111"/>
  <c r="BF512" i="111"/>
  <c r="AQ511" i="111"/>
  <c r="BS436" i="111"/>
  <c r="BK436" i="111"/>
  <c r="BC436" i="111"/>
  <c r="AU436" i="111"/>
  <c r="BR436" i="111"/>
  <c r="BJ436" i="111"/>
  <c r="BB436" i="111"/>
  <c r="AT436" i="111"/>
  <c r="BQ436" i="111"/>
  <c r="BI436" i="111"/>
  <c r="BA436" i="111"/>
  <c r="AS436" i="111"/>
  <c r="BP436" i="111"/>
  <c r="BH436" i="111"/>
  <c r="AZ436" i="111"/>
  <c r="AR436" i="111"/>
  <c r="BO436" i="111"/>
  <c r="BG436" i="111"/>
  <c r="AY436" i="111"/>
  <c r="BM436" i="111"/>
  <c r="BE436" i="111"/>
  <c r="AW436" i="111"/>
  <c r="I436" i="111"/>
  <c r="BN436" i="111"/>
  <c r="BL436" i="111"/>
  <c r="BF436" i="111"/>
  <c r="BD436" i="111"/>
  <c r="AX436" i="111"/>
  <c r="AV436" i="111"/>
  <c r="B651" i="111"/>
  <c r="F438" i="111"/>
  <c r="M438" i="111"/>
  <c r="E438" i="111"/>
  <c r="N438" i="111" s="1"/>
  <c r="AQ438" i="111" s="1"/>
  <c r="L438" i="111"/>
  <c r="J438" i="111"/>
  <c r="D438" i="111"/>
  <c r="C517" i="111"/>
  <c r="G514" i="111"/>
  <c r="N514" i="111" s="1"/>
  <c r="AQ514" i="111" s="1"/>
  <c r="F862" i="111"/>
  <c r="M862" i="111"/>
  <c r="E862" i="111"/>
  <c r="L862" i="111"/>
  <c r="D862" i="111"/>
  <c r="J862" i="111"/>
  <c r="AI857" i="111"/>
  <c r="AA857" i="111"/>
  <c r="S857" i="111"/>
  <c r="AN857" i="111"/>
  <c r="AF857" i="111"/>
  <c r="X857" i="111"/>
  <c r="P857" i="111"/>
  <c r="AM857" i="111"/>
  <c r="AE857" i="111"/>
  <c r="W857" i="111"/>
  <c r="O857" i="111"/>
  <c r="AL857" i="111"/>
  <c r="AD857" i="111"/>
  <c r="V857" i="111"/>
  <c r="AH857" i="111"/>
  <c r="R857" i="111"/>
  <c r="AG857" i="111"/>
  <c r="Q857" i="111"/>
  <c r="AC857" i="111"/>
  <c r="AB857" i="111"/>
  <c r="AP857" i="111"/>
  <c r="Z857" i="111"/>
  <c r="AO857" i="111"/>
  <c r="Y857" i="111"/>
  <c r="AK857" i="111"/>
  <c r="U857" i="111"/>
  <c r="T857" i="111"/>
  <c r="AJ857" i="111"/>
  <c r="H859" i="111"/>
  <c r="AO646" i="111"/>
  <c r="AG646" i="111"/>
  <c r="Y646" i="111"/>
  <c r="Q646" i="111"/>
  <c r="AN646" i="111"/>
  <c r="AF646" i="111"/>
  <c r="X646" i="111"/>
  <c r="P646" i="111"/>
  <c r="AM646" i="111"/>
  <c r="AE646" i="111"/>
  <c r="W646" i="111"/>
  <c r="O646" i="111"/>
  <c r="AL646" i="111"/>
  <c r="AD646" i="111"/>
  <c r="V646" i="111"/>
  <c r="AK646" i="111"/>
  <c r="AC646" i="111"/>
  <c r="U646" i="111"/>
  <c r="AJ646" i="111"/>
  <c r="AB646" i="111"/>
  <c r="T646" i="111"/>
  <c r="AI646" i="111"/>
  <c r="AA646" i="111"/>
  <c r="S646" i="111"/>
  <c r="R646" i="111"/>
  <c r="AH646" i="111"/>
  <c r="Z646" i="111"/>
  <c r="AP646" i="111"/>
  <c r="H648" i="111"/>
  <c r="AL435" i="111"/>
  <c r="AD435" i="111"/>
  <c r="V435" i="111"/>
  <c r="AK435" i="111"/>
  <c r="AC435" i="111"/>
  <c r="U435" i="111"/>
  <c r="AJ435" i="111"/>
  <c r="AB435" i="111"/>
  <c r="T435" i="111"/>
  <c r="AI435" i="111"/>
  <c r="AA435" i="111"/>
  <c r="S435" i="111"/>
  <c r="AP435" i="111"/>
  <c r="AH435" i="111"/>
  <c r="Z435" i="111"/>
  <c r="R435" i="111"/>
  <c r="AN435" i="111"/>
  <c r="AF435" i="111"/>
  <c r="X435" i="111"/>
  <c r="P435" i="111"/>
  <c r="W435" i="111"/>
  <c r="Q435" i="111"/>
  <c r="O435" i="111"/>
  <c r="AO435" i="111"/>
  <c r="AM435" i="111"/>
  <c r="AG435" i="111"/>
  <c r="AE435" i="111"/>
  <c r="Y435" i="111"/>
  <c r="BP858" i="111"/>
  <c r="BH858" i="111"/>
  <c r="AZ858" i="111"/>
  <c r="AR858" i="111"/>
  <c r="BM858" i="111"/>
  <c r="BE858" i="111"/>
  <c r="AW858" i="111"/>
  <c r="I858" i="111"/>
  <c r="BL858" i="111"/>
  <c r="BD858" i="111"/>
  <c r="AV858" i="111"/>
  <c r="BS858" i="111"/>
  <c r="BK858" i="111"/>
  <c r="BC858" i="111"/>
  <c r="AU858" i="111"/>
  <c r="BF858" i="111"/>
  <c r="BR858" i="111"/>
  <c r="BB858" i="111"/>
  <c r="BQ858" i="111"/>
  <c r="BA858" i="111"/>
  <c r="BO858" i="111"/>
  <c r="AY858" i="111"/>
  <c r="BN858" i="111"/>
  <c r="AX858" i="111"/>
  <c r="BJ858" i="111"/>
  <c r="AT858" i="111"/>
  <c r="BI858" i="111"/>
  <c r="AS858" i="111"/>
  <c r="BG858" i="111"/>
  <c r="C515" i="111"/>
  <c r="K515" i="111" s="1"/>
  <c r="G512" i="111"/>
  <c r="N512" i="111" s="1"/>
  <c r="AQ512" i="111" s="1"/>
  <c r="B863" i="111"/>
  <c r="M650" i="111"/>
  <c r="E650" i="111"/>
  <c r="L650" i="111"/>
  <c r="D650" i="111"/>
  <c r="J650" i="111"/>
  <c r="F650" i="111"/>
  <c r="BN647" i="111"/>
  <c r="BF647" i="111"/>
  <c r="AX647" i="111"/>
  <c r="BM647" i="111"/>
  <c r="BE647" i="111"/>
  <c r="AW647" i="111"/>
  <c r="I647" i="111"/>
  <c r="BL647" i="111"/>
  <c r="BD647" i="111"/>
  <c r="AV647" i="111"/>
  <c r="BS647" i="111"/>
  <c r="BK647" i="111"/>
  <c r="BC647" i="111"/>
  <c r="AU647" i="111"/>
  <c r="BR647" i="111"/>
  <c r="BJ647" i="111"/>
  <c r="BB647" i="111"/>
  <c r="AT647" i="111"/>
  <c r="BQ647" i="111"/>
  <c r="BI647" i="111"/>
  <c r="BA647" i="111"/>
  <c r="AS647" i="111"/>
  <c r="BP647" i="111"/>
  <c r="BH647" i="111"/>
  <c r="AZ647" i="111"/>
  <c r="AR647" i="111"/>
  <c r="BO647" i="111"/>
  <c r="BG647" i="111"/>
  <c r="AY647" i="111"/>
  <c r="BL225" i="111"/>
  <c r="BD225" i="111"/>
  <c r="AV225" i="111"/>
  <c r="BS225" i="111"/>
  <c r="BK225" i="111"/>
  <c r="BC225" i="111"/>
  <c r="AU225" i="111"/>
  <c r="BR225" i="111"/>
  <c r="BJ225" i="111"/>
  <c r="BB225" i="111"/>
  <c r="AT225" i="111"/>
  <c r="BQ225" i="111"/>
  <c r="BI225" i="111"/>
  <c r="BA225" i="111"/>
  <c r="AS225" i="111"/>
  <c r="BP225" i="111"/>
  <c r="BH225" i="111"/>
  <c r="AZ225" i="111"/>
  <c r="AR225" i="111"/>
  <c r="BO225" i="111"/>
  <c r="BG225" i="111"/>
  <c r="AY225" i="111"/>
  <c r="BN225" i="111"/>
  <c r="BF225" i="111"/>
  <c r="AX225" i="111"/>
  <c r="BE225" i="111"/>
  <c r="AW225" i="111"/>
  <c r="I225" i="111"/>
  <c r="BM225" i="111"/>
  <c r="H437" i="111"/>
  <c r="K437" i="111" s="1"/>
  <c r="K436" i="111" s="1"/>
  <c r="AL224" i="111"/>
  <c r="AD224" i="111"/>
  <c r="V224" i="111"/>
  <c r="AK224" i="111"/>
  <c r="AC224" i="111"/>
  <c r="U224" i="111"/>
  <c r="AJ224" i="111"/>
  <c r="AB224" i="111"/>
  <c r="T224" i="111"/>
  <c r="AI224" i="111"/>
  <c r="AA224" i="111"/>
  <c r="S224" i="111"/>
  <c r="AP224" i="111"/>
  <c r="AH224" i="111"/>
  <c r="Z224" i="111"/>
  <c r="R224" i="111"/>
  <c r="AO224" i="111"/>
  <c r="AG224" i="111"/>
  <c r="Y224" i="111"/>
  <c r="Q224" i="111"/>
  <c r="AN224" i="111"/>
  <c r="AF224" i="111"/>
  <c r="X224" i="111"/>
  <c r="P224" i="111"/>
  <c r="O224" i="111"/>
  <c r="AM224" i="111"/>
  <c r="AE224" i="111"/>
  <c r="W224" i="111"/>
  <c r="C516" i="111"/>
  <c r="K516" i="111" s="1"/>
  <c r="G513" i="111"/>
  <c r="N513" i="111" s="1"/>
  <c r="AQ513" i="111" s="1"/>
  <c r="B439" i="111"/>
  <c r="J226" i="111"/>
  <c r="B227" i="111"/>
  <c r="H226" i="111"/>
  <c r="F226" i="111"/>
  <c r="M226" i="111"/>
  <c r="E226" i="111"/>
  <c r="L226" i="111"/>
  <c r="D226" i="111"/>
  <c r="G226" i="111"/>
  <c r="BF511" i="111" l="1"/>
  <c r="AT511" i="111"/>
  <c r="AU515" i="111"/>
  <c r="AP515" i="111"/>
  <c r="AP516" i="111"/>
  <c r="K514" i="111"/>
  <c r="AU516" i="111"/>
  <c r="BH512" i="111"/>
  <c r="AK512" i="111"/>
  <c r="BH513" i="111"/>
  <c r="AK513" i="111"/>
  <c r="BG512" i="111"/>
  <c r="BG513" i="111"/>
  <c r="N226" i="111"/>
  <c r="AG513" i="111"/>
  <c r="AE513" i="111"/>
  <c r="AH513" i="111"/>
  <c r="AJ513" i="111"/>
  <c r="AF513" i="111"/>
  <c r="AD513" i="111"/>
  <c r="AI513" i="111"/>
  <c r="AE512" i="111"/>
  <c r="AH512" i="111"/>
  <c r="AJ512" i="111"/>
  <c r="AG512" i="111"/>
  <c r="AF512" i="111"/>
  <c r="AD512" i="111"/>
  <c r="AI512" i="111"/>
  <c r="BO648" i="111"/>
  <c r="BG648" i="111"/>
  <c r="AY648" i="111"/>
  <c r="BN648" i="111"/>
  <c r="BF648" i="111"/>
  <c r="AX648" i="111"/>
  <c r="BM648" i="111"/>
  <c r="BE648" i="111"/>
  <c r="AW648" i="111"/>
  <c r="I648" i="111"/>
  <c r="BL648" i="111"/>
  <c r="BD648" i="111"/>
  <c r="AV648" i="111"/>
  <c r="BS648" i="111"/>
  <c r="BK648" i="111"/>
  <c r="BC648" i="111"/>
  <c r="AU648" i="111"/>
  <c r="BR648" i="111"/>
  <c r="BJ648" i="111"/>
  <c r="BB648" i="111"/>
  <c r="AT648" i="111"/>
  <c r="BQ648" i="111"/>
  <c r="BI648" i="111"/>
  <c r="BA648" i="111"/>
  <c r="AS648" i="111"/>
  <c r="AZ648" i="111"/>
  <c r="AR648" i="111"/>
  <c r="BP648" i="111"/>
  <c r="BH648" i="111"/>
  <c r="H649" i="111"/>
  <c r="AM436" i="111"/>
  <c r="AE436" i="111"/>
  <c r="W436" i="111"/>
  <c r="O436" i="111"/>
  <c r="AL436" i="111"/>
  <c r="AD436" i="111"/>
  <c r="V436" i="111"/>
  <c r="AK436" i="111"/>
  <c r="AC436" i="111"/>
  <c r="U436" i="111"/>
  <c r="AJ436" i="111"/>
  <c r="AB436" i="111"/>
  <c r="T436" i="111"/>
  <c r="AI436" i="111"/>
  <c r="AA436" i="111"/>
  <c r="S436" i="111"/>
  <c r="AO436" i="111"/>
  <c r="AG436" i="111"/>
  <c r="Y436" i="111"/>
  <c r="Q436" i="111"/>
  <c r="AN436" i="111"/>
  <c r="AH436" i="111"/>
  <c r="AF436" i="111"/>
  <c r="Z436" i="111"/>
  <c r="X436" i="111"/>
  <c r="R436" i="111"/>
  <c r="P436" i="111"/>
  <c r="AP436" i="111"/>
  <c r="BL437" i="111"/>
  <c r="BD437" i="111"/>
  <c r="AV437" i="111"/>
  <c r="BS437" i="111"/>
  <c r="BK437" i="111"/>
  <c r="BC437" i="111"/>
  <c r="AU437" i="111"/>
  <c r="BR437" i="111"/>
  <c r="BJ437" i="111"/>
  <c r="BB437" i="111"/>
  <c r="AT437" i="111"/>
  <c r="BQ437" i="111"/>
  <c r="BI437" i="111"/>
  <c r="BA437" i="111"/>
  <c r="AS437" i="111"/>
  <c r="BP437" i="111"/>
  <c r="BH437" i="111"/>
  <c r="AZ437" i="111"/>
  <c r="AR437" i="111"/>
  <c r="BN437" i="111"/>
  <c r="BF437" i="111"/>
  <c r="AX437" i="111"/>
  <c r="BG437" i="111"/>
  <c r="BE437" i="111"/>
  <c r="AY437" i="111"/>
  <c r="AW437" i="111"/>
  <c r="I437" i="111"/>
  <c r="BO437" i="111"/>
  <c r="BM437" i="111"/>
  <c r="B864" i="111"/>
  <c r="L651" i="111"/>
  <c r="D651" i="111"/>
  <c r="F651" i="111"/>
  <c r="E651" i="111"/>
  <c r="M651" i="111"/>
  <c r="J651" i="111"/>
  <c r="C520" i="111"/>
  <c r="G517" i="111"/>
  <c r="N517" i="111" s="1"/>
  <c r="AQ517" i="111" s="1"/>
  <c r="B652" i="111"/>
  <c r="J439" i="111"/>
  <c r="F439" i="111"/>
  <c r="L439" i="111"/>
  <c r="D439" i="111"/>
  <c r="M439" i="111"/>
  <c r="E439" i="111"/>
  <c r="G439" i="111"/>
  <c r="F863" i="111"/>
  <c r="M863" i="111"/>
  <c r="E863" i="111"/>
  <c r="L863" i="111"/>
  <c r="D863" i="111"/>
  <c r="J863" i="111"/>
  <c r="C519" i="111"/>
  <c r="K519" i="111" s="1"/>
  <c r="G516" i="111"/>
  <c r="N516" i="111" s="1"/>
  <c r="AQ516" i="111" s="1"/>
  <c r="BS516" i="111" s="1"/>
  <c r="H438" i="111"/>
  <c r="K438" i="111" s="1"/>
  <c r="AN225" i="111"/>
  <c r="AF225" i="111"/>
  <c r="X225" i="111"/>
  <c r="P225" i="111"/>
  <c r="AM225" i="111"/>
  <c r="AE225" i="111"/>
  <c r="W225" i="111"/>
  <c r="O225" i="111"/>
  <c r="AL225" i="111"/>
  <c r="AD225" i="111"/>
  <c r="V225" i="111"/>
  <c r="AK225" i="111"/>
  <c r="AC225" i="111"/>
  <c r="U225" i="111"/>
  <c r="AJ225" i="111"/>
  <c r="AB225" i="111"/>
  <c r="T225" i="111"/>
  <c r="AI225" i="111"/>
  <c r="AA225" i="111"/>
  <c r="S225" i="111"/>
  <c r="AP225" i="111"/>
  <c r="AH225" i="111"/>
  <c r="Z225" i="111"/>
  <c r="R225" i="111"/>
  <c r="AO225" i="111"/>
  <c r="AG225" i="111"/>
  <c r="Y225" i="111"/>
  <c r="Q225" i="111"/>
  <c r="AJ858" i="111"/>
  <c r="AB858" i="111"/>
  <c r="T858" i="111"/>
  <c r="AO858" i="111"/>
  <c r="AG858" i="111"/>
  <c r="Y858" i="111"/>
  <c r="Q858" i="111"/>
  <c r="AN858" i="111"/>
  <c r="AF858" i="111"/>
  <c r="X858" i="111"/>
  <c r="P858" i="111"/>
  <c r="AM858" i="111"/>
  <c r="AE858" i="111"/>
  <c r="W858" i="111"/>
  <c r="O858" i="111"/>
  <c r="AP858" i="111"/>
  <c r="Z858" i="111"/>
  <c r="AL858" i="111"/>
  <c r="V858" i="111"/>
  <c r="AK858" i="111"/>
  <c r="U858" i="111"/>
  <c r="AI858" i="111"/>
  <c r="S858" i="111"/>
  <c r="AH858" i="111"/>
  <c r="R858" i="111"/>
  <c r="AD858" i="111"/>
  <c r="AC858" i="111"/>
  <c r="AA858" i="111"/>
  <c r="BQ859" i="111"/>
  <c r="BI859" i="111"/>
  <c r="BA859" i="111"/>
  <c r="AS859" i="111"/>
  <c r="BN859" i="111"/>
  <c r="BF859" i="111"/>
  <c r="AX859" i="111"/>
  <c r="BM859" i="111"/>
  <c r="BE859" i="111"/>
  <c r="AW859" i="111"/>
  <c r="I859" i="111"/>
  <c r="BL859" i="111"/>
  <c r="BD859" i="111"/>
  <c r="AV859" i="111"/>
  <c r="BO859" i="111"/>
  <c r="AY859" i="111"/>
  <c r="BK859" i="111"/>
  <c r="AU859" i="111"/>
  <c r="BJ859" i="111"/>
  <c r="AT859" i="111"/>
  <c r="BH859" i="111"/>
  <c r="AR859" i="111"/>
  <c r="BG859" i="111"/>
  <c r="BS859" i="111"/>
  <c r="BC859" i="111"/>
  <c r="BR859" i="111"/>
  <c r="BB859" i="111"/>
  <c r="BP859" i="111"/>
  <c r="AZ859" i="111"/>
  <c r="B440" i="111"/>
  <c r="L227" i="111"/>
  <c r="D227" i="111"/>
  <c r="J227" i="111"/>
  <c r="B228" i="111"/>
  <c r="H227" i="111"/>
  <c r="K227" i="111" s="1"/>
  <c r="K226" i="111" s="1"/>
  <c r="F227" i="111"/>
  <c r="M227" i="111"/>
  <c r="E227" i="111"/>
  <c r="N227" i="111" s="1"/>
  <c r="AQ227" i="111" s="1"/>
  <c r="BN226" i="111"/>
  <c r="BF226" i="111"/>
  <c r="AX226" i="111"/>
  <c r="BM226" i="111"/>
  <c r="BE226" i="111"/>
  <c r="AW226" i="111"/>
  <c r="I226" i="111"/>
  <c r="BL226" i="111"/>
  <c r="BD226" i="111"/>
  <c r="AV226" i="111"/>
  <c r="BS226" i="111"/>
  <c r="BK226" i="111"/>
  <c r="BC226" i="111"/>
  <c r="AU226" i="111"/>
  <c r="BR226" i="111"/>
  <c r="BJ226" i="111"/>
  <c r="BB226" i="111"/>
  <c r="AT226" i="111"/>
  <c r="BQ226" i="111"/>
  <c r="BI226" i="111"/>
  <c r="BA226" i="111"/>
  <c r="AS226" i="111"/>
  <c r="BP226" i="111"/>
  <c r="BH226" i="111"/>
  <c r="AZ226" i="111"/>
  <c r="AR226" i="111"/>
  <c r="AY226" i="111"/>
  <c r="BO226" i="111"/>
  <c r="BG226" i="111"/>
  <c r="H860" i="111"/>
  <c r="AP647" i="111"/>
  <c r="AH647" i="111"/>
  <c r="Z647" i="111"/>
  <c r="R647" i="111"/>
  <c r="AO647" i="111"/>
  <c r="AG647" i="111"/>
  <c r="Y647" i="111"/>
  <c r="Q647" i="111"/>
  <c r="AN647" i="111"/>
  <c r="AF647" i="111"/>
  <c r="X647" i="111"/>
  <c r="P647" i="111"/>
  <c r="AM647" i="111"/>
  <c r="AE647" i="111"/>
  <c r="W647" i="111"/>
  <c r="O647" i="111"/>
  <c r="AL647" i="111"/>
  <c r="AD647" i="111"/>
  <c r="V647" i="111"/>
  <c r="AK647" i="111"/>
  <c r="AC647" i="111"/>
  <c r="U647" i="111"/>
  <c r="AJ647" i="111"/>
  <c r="AB647" i="111"/>
  <c r="T647" i="111"/>
  <c r="AI647" i="111"/>
  <c r="S647" i="111"/>
  <c r="AA647" i="111"/>
  <c r="C518" i="111"/>
  <c r="K518" i="111" s="1"/>
  <c r="G515" i="111"/>
  <c r="N515" i="111" s="1"/>
  <c r="AQ515" i="111" s="1"/>
  <c r="BS515" i="111" s="1"/>
  <c r="BL518" i="111" l="1"/>
  <c r="AL518" i="111"/>
  <c r="AO518" i="111"/>
  <c r="AM518" i="111"/>
  <c r="AI518" i="111"/>
  <c r="AK518" i="111"/>
  <c r="AN518" i="111"/>
  <c r="AJ518" i="111"/>
  <c r="AX519" i="111"/>
  <c r="BL519" i="111"/>
  <c r="AK519" i="111"/>
  <c r="AI519" i="111"/>
  <c r="AM519" i="111"/>
  <c r="AN519" i="111"/>
  <c r="AJ519" i="111"/>
  <c r="AL519" i="111"/>
  <c r="AO519" i="111"/>
  <c r="K517" i="111"/>
  <c r="AX518" i="111"/>
  <c r="AU514" i="111"/>
  <c r="BS514" i="111"/>
  <c r="AP514" i="111"/>
  <c r="AQ226" i="111"/>
  <c r="BH511" i="111"/>
  <c r="AK511" i="111"/>
  <c r="N439" i="111"/>
  <c r="AQ439" i="111" s="1"/>
  <c r="AE511" i="111"/>
  <c r="AH511" i="111"/>
  <c r="AJ511" i="111"/>
  <c r="AF511" i="111"/>
  <c r="AD511" i="111"/>
  <c r="AI511" i="111"/>
  <c r="AG511" i="111"/>
  <c r="BG511" i="111"/>
  <c r="AK859" i="111"/>
  <c r="AC859" i="111"/>
  <c r="U859" i="111"/>
  <c r="AP859" i="111"/>
  <c r="AH859" i="111"/>
  <c r="Z859" i="111"/>
  <c r="R859" i="111"/>
  <c r="AO859" i="111"/>
  <c r="AG859" i="111"/>
  <c r="Y859" i="111"/>
  <c r="Q859" i="111"/>
  <c r="AN859" i="111"/>
  <c r="AF859" i="111"/>
  <c r="X859" i="111"/>
  <c r="P859" i="111"/>
  <c r="AI859" i="111"/>
  <c r="S859" i="111"/>
  <c r="AE859" i="111"/>
  <c r="O859" i="111"/>
  <c r="AD859" i="111"/>
  <c r="AB859" i="111"/>
  <c r="AA859" i="111"/>
  <c r="AM859" i="111"/>
  <c r="W859" i="111"/>
  <c r="AL859" i="111"/>
  <c r="V859" i="111"/>
  <c r="AJ859" i="111"/>
  <c r="T859" i="111"/>
  <c r="C521" i="111"/>
  <c r="K521" i="111" s="1"/>
  <c r="K520" i="111" s="1"/>
  <c r="G518" i="111"/>
  <c r="N518" i="111" s="1"/>
  <c r="AQ518" i="111" s="1"/>
  <c r="B441" i="111"/>
  <c r="F228" i="111"/>
  <c r="M228" i="111"/>
  <c r="E228" i="111"/>
  <c r="N228" i="111" s="1"/>
  <c r="L228" i="111"/>
  <c r="D228" i="111"/>
  <c r="J228" i="111"/>
  <c r="B229" i="111"/>
  <c r="H228" i="111"/>
  <c r="K228" i="111" s="1"/>
  <c r="BP227" i="111"/>
  <c r="BH227" i="111"/>
  <c r="AZ227" i="111"/>
  <c r="AR227" i="111"/>
  <c r="BO227" i="111"/>
  <c r="BG227" i="111"/>
  <c r="AY227" i="111"/>
  <c r="BN227" i="111"/>
  <c r="BF227" i="111"/>
  <c r="AX227" i="111"/>
  <c r="BM227" i="111"/>
  <c r="BE227" i="111"/>
  <c r="AW227" i="111"/>
  <c r="I227" i="111"/>
  <c r="BL227" i="111"/>
  <c r="BD227" i="111"/>
  <c r="AV227" i="111"/>
  <c r="BS227" i="111"/>
  <c r="BK227" i="111"/>
  <c r="BC227" i="111"/>
  <c r="AU227" i="111"/>
  <c r="BR227" i="111"/>
  <c r="BJ227" i="111"/>
  <c r="BB227" i="111"/>
  <c r="AT227" i="111"/>
  <c r="BQ227" i="111"/>
  <c r="BI227" i="111"/>
  <c r="BA227" i="111"/>
  <c r="AS227" i="111"/>
  <c r="BM438" i="111"/>
  <c r="BE438" i="111"/>
  <c r="AW438" i="111"/>
  <c r="I438" i="111"/>
  <c r="BL438" i="111"/>
  <c r="BD438" i="111"/>
  <c r="AV438" i="111"/>
  <c r="BS438" i="111"/>
  <c r="BK438" i="111"/>
  <c r="BC438" i="111"/>
  <c r="AU438" i="111"/>
  <c r="BR438" i="111"/>
  <c r="BJ438" i="111"/>
  <c r="BB438" i="111"/>
  <c r="AT438" i="111"/>
  <c r="BQ438" i="111"/>
  <c r="BI438" i="111"/>
  <c r="BA438" i="111"/>
  <c r="AS438" i="111"/>
  <c r="BO438" i="111"/>
  <c r="BG438" i="111"/>
  <c r="AY438" i="111"/>
  <c r="AR438" i="111"/>
  <c r="BP438" i="111"/>
  <c r="BN438" i="111"/>
  <c r="BH438" i="111"/>
  <c r="BF438" i="111"/>
  <c r="AZ438" i="111"/>
  <c r="AX438" i="111"/>
  <c r="H650" i="111"/>
  <c r="AN437" i="111"/>
  <c r="AF437" i="111"/>
  <c r="X437" i="111"/>
  <c r="P437" i="111"/>
  <c r="AM437" i="111"/>
  <c r="AE437" i="111"/>
  <c r="W437" i="111"/>
  <c r="O437" i="111"/>
  <c r="AL437" i="111"/>
  <c r="AD437" i="111"/>
  <c r="V437" i="111"/>
  <c r="AK437" i="111"/>
  <c r="AC437" i="111"/>
  <c r="U437" i="111"/>
  <c r="AJ437" i="111"/>
  <c r="AB437" i="111"/>
  <c r="T437" i="111"/>
  <c r="AP437" i="111"/>
  <c r="AH437" i="111"/>
  <c r="Z437" i="111"/>
  <c r="R437" i="111"/>
  <c r="AA437" i="111"/>
  <c r="Y437" i="111"/>
  <c r="S437" i="111"/>
  <c r="Q437" i="111"/>
  <c r="AO437" i="111"/>
  <c r="AI437" i="111"/>
  <c r="AG437" i="111"/>
  <c r="BP649" i="111"/>
  <c r="BH649" i="111"/>
  <c r="AZ649" i="111"/>
  <c r="AR649" i="111"/>
  <c r="BO649" i="111"/>
  <c r="BG649" i="111"/>
  <c r="AY649" i="111"/>
  <c r="BN649" i="111"/>
  <c r="BF649" i="111"/>
  <c r="AX649" i="111"/>
  <c r="BM649" i="111"/>
  <c r="BE649" i="111"/>
  <c r="AW649" i="111"/>
  <c r="I649" i="111"/>
  <c r="BL649" i="111"/>
  <c r="BD649" i="111"/>
  <c r="AV649" i="111"/>
  <c r="BS649" i="111"/>
  <c r="BK649" i="111"/>
  <c r="BC649" i="111"/>
  <c r="AU649" i="111"/>
  <c r="BR649" i="111"/>
  <c r="BJ649" i="111"/>
  <c r="BB649" i="111"/>
  <c r="AT649" i="111"/>
  <c r="BQ649" i="111"/>
  <c r="BA649" i="111"/>
  <c r="AS649" i="111"/>
  <c r="BI649" i="111"/>
  <c r="B653" i="111"/>
  <c r="J440" i="111"/>
  <c r="M440" i="111"/>
  <c r="E440" i="111"/>
  <c r="N440" i="111" s="1"/>
  <c r="AQ440" i="111" s="1"/>
  <c r="L440" i="111"/>
  <c r="F440" i="111"/>
  <c r="D440" i="111"/>
  <c r="G519" i="111"/>
  <c r="N519" i="111" s="1"/>
  <c r="AQ519" i="111" s="1"/>
  <c r="C522" i="111"/>
  <c r="K522" i="111" s="1"/>
  <c r="B865" i="111"/>
  <c r="F652" i="111"/>
  <c r="M652" i="111"/>
  <c r="E652" i="111"/>
  <c r="L652" i="111"/>
  <c r="D652" i="111"/>
  <c r="J652" i="111"/>
  <c r="H439" i="111"/>
  <c r="AP226" i="111"/>
  <c r="AH226" i="111"/>
  <c r="Z226" i="111"/>
  <c r="R226" i="111"/>
  <c r="AO226" i="111"/>
  <c r="AG226" i="111"/>
  <c r="Y226" i="111"/>
  <c r="Q226" i="111"/>
  <c r="AN226" i="111"/>
  <c r="AF226" i="111"/>
  <c r="X226" i="111"/>
  <c r="P226" i="111"/>
  <c r="AM226" i="111"/>
  <c r="AE226" i="111"/>
  <c r="W226" i="111"/>
  <c r="O226" i="111"/>
  <c r="AL226" i="111"/>
  <c r="AD226" i="111"/>
  <c r="V226" i="111"/>
  <c r="AK226" i="111"/>
  <c r="AC226" i="111"/>
  <c r="U226" i="111"/>
  <c r="AJ226" i="111"/>
  <c r="AB226" i="111"/>
  <c r="T226" i="111"/>
  <c r="AI226" i="111"/>
  <c r="AA226" i="111"/>
  <c r="S226" i="111"/>
  <c r="H861" i="111"/>
  <c r="AI648" i="111"/>
  <c r="AA648" i="111"/>
  <c r="S648" i="111"/>
  <c r="AP648" i="111"/>
  <c r="AH648" i="111"/>
  <c r="Z648" i="111"/>
  <c r="R648" i="111"/>
  <c r="AO648" i="111"/>
  <c r="AG648" i="111"/>
  <c r="Y648" i="111"/>
  <c r="Q648" i="111"/>
  <c r="AN648" i="111"/>
  <c r="AF648" i="111"/>
  <c r="X648" i="111"/>
  <c r="P648" i="111"/>
  <c r="AM648" i="111"/>
  <c r="AE648" i="111"/>
  <c r="W648" i="111"/>
  <c r="O648" i="111"/>
  <c r="AL648" i="111"/>
  <c r="AD648" i="111"/>
  <c r="V648" i="111"/>
  <c r="AK648" i="111"/>
  <c r="AC648" i="111"/>
  <c r="U648" i="111"/>
  <c r="AJ648" i="111"/>
  <c r="AB648" i="111"/>
  <c r="T648" i="111"/>
  <c r="BR860" i="111"/>
  <c r="BJ860" i="111"/>
  <c r="BB860" i="111"/>
  <c r="AT860" i="111"/>
  <c r="BP860" i="111"/>
  <c r="BH860" i="111"/>
  <c r="AZ860" i="111"/>
  <c r="AR860" i="111"/>
  <c r="BO860" i="111"/>
  <c r="BG860" i="111"/>
  <c r="AY860" i="111"/>
  <c r="BN860" i="111"/>
  <c r="BF860" i="111"/>
  <c r="AX860" i="111"/>
  <c r="BM860" i="111"/>
  <c r="BE860" i="111"/>
  <c r="AW860" i="111"/>
  <c r="I860" i="111"/>
  <c r="BK860" i="111"/>
  <c r="BI860" i="111"/>
  <c r="BD860" i="111"/>
  <c r="BC860" i="111"/>
  <c r="BA860" i="111"/>
  <c r="BS860" i="111"/>
  <c r="AV860" i="111"/>
  <c r="BQ860" i="111"/>
  <c r="AU860" i="111"/>
  <c r="BL860" i="111"/>
  <c r="AS860" i="111"/>
  <c r="C523" i="111"/>
  <c r="G520" i="111"/>
  <c r="N520" i="111" s="1"/>
  <c r="AQ520" i="111" s="1"/>
  <c r="J864" i="111"/>
  <c r="F864" i="111"/>
  <c r="M864" i="111"/>
  <c r="E864" i="111"/>
  <c r="D864" i="111"/>
  <c r="L864" i="111"/>
  <c r="AX517" i="111" l="1"/>
  <c r="BL517" i="111"/>
  <c r="AI517" i="111"/>
  <c r="AK517" i="111"/>
  <c r="AN517" i="111"/>
  <c r="AL517" i="111"/>
  <c r="AJ517" i="111"/>
  <c r="AO517" i="111"/>
  <c r="AM517" i="111"/>
  <c r="AQ228" i="111"/>
  <c r="BR228" i="111"/>
  <c r="BJ228" i="111"/>
  <c r="BB228" i="111"/>
  <c r="AT228" i="111"/>
  <c r="BQ228" i="111"/>
  <c r="BI228" i="111"/>
  <c r="BA228" i="111"/>
  <c r="AS228" i="111"/>
  <c r="BP228" i="111"/>
  <c r="BH228" i="111"/>
  <c r="AZ228" i="111"/>
  <c r="AR228" i="111"/>
  <c r="BO228" i="111"/>
  <c r="BG228" i="111"/>
  <c r="AY228" i="111"/>
  <c r="BN228" i="111"/>
  <c r="BF228" i="111"/>
  <c r="AX228" i="111"/>
  <c r="BM228" i="111"/>
  <c r="BE228" i="111"/>
  <c r="AW228" i="111"/>
  <c r="I228" i="111"/>
  <c r="BL228" i="111"/>
  <c r="BD228" i="111"/>
  <c r="AV228" i="111"/>
  <c r="BS228" i="111"/>
  <c r="BK228" i="111"/>
  <c r="BC228" i="111"/>
  <c r="AU228" i="111"/>
  <c r="B654" i="111"/>
  <c r="L441" i="111"/>
  <c r="D441" i="111"/>
  <c r="J441" i="111"/>
  <c r="F441" i="111"/>
  <c r="E441" i="111"/>
  <c r="N441" i="111" s="1"/>
  <c r="AQ441" i="111" s="1"/>
  <c r="M441" i="111"/>
  <c r="G523" i="111"/>
  <c r="N523" i="111" s="1"/>
  <c r="AQ523" i="111" s="1"/>
  <c r="C526" i="111"/>
  <c r="B866" i="111"/>
  <c r="F653" i="111"/>
  <c r="M653" i="111"/>
  <c r="E653" i="111"/>
  <c r="L653" i="111"/>
  <c r="D653" i="111"/>
  <c r="J653" i="111"/>
  <c r="H862" i="111"/>
  <c r="AJ649" i="111"/>
  <c r="AB649" i="111"/>
  <c r="T649" i="111"/>
  <c r="AI649" i="111"/>
  <c r="AA649" i="111"/>
  <c r="S649" i="111"/>
  <c r="AP649" i="111"/>
  <c r="AH649" i="111"/>
  <c r="Z649" i="111"/>
  <c r="R649" i="111"/>
  <c r="AO649" i="111"/>
  <c r="AG649" i="111"/>
  <c r="Y649" i="111"/>
  <c r="Q649" i="111"/>
  <c r="AN649" i="111"/>
  <c r="AF649" i="111"/>
  <c r="X649" i="111"/>
  <c r="P649" i="111"/>
  <c r="AM649" i="111"/>
  <c r="AE649" i="111"/>
  <c r="W649" i="111"/>
  <c r="O649" i="111"/>
  <c r="AL649" i="111"/>
  <c r="AD649" i="111"/>
  <c r="V649" i="111"/>
  <c r="AK649" i="111"/>
  <c r="AC649" i="111"/>
  <c r="U649" i="111"/>
  <c r="B442" i="111"/>
  <c r="B230" i="111"/>
  <c r="H229" i="111"/>
  <c r="F229" i="111"/>
  <c r="M229" i="111"/>
  <c r="E229" i="111"/>
  <c r="L229" i="111"/>
  <c r="D229" i="111"/>
  <c r="J229" i="111"/>
  <c r="G229" i="111"/>
  <c r="BS861" i="111"/>
  <c r="BK861" i="111"/>
  <c r="BC861" i="111"/>
  <c r="AU861" i="111"/>
  <c r="BQ861" i="111"/>
  <c r="BI861" i="111"/>
  <c r="BA861" i="111"/>
  <c r="AS861" i="111"/>
  <c r="BP861" i="111"/>
  <c r="BH861" i="111"/>
  <c r="AZ861" i="111"/>
  <c r="AR861" i="111"/>
  <c r="BO861" i="111"/>
  <c r="BG861" i="111"/>
  <c r="AY861" i="111"/>
  <c r="BN861" i="111"/>
  <c r="BF861" i="111"/>
  <c r="AX861" i="111"/>
  <c r="BB861" i="111"/>
  <c r="AW861" i="111"/>
  <c r="I861" i="111"/>
  <c r="BR861" i="111"/>
  <c r="AV861" i="111"/>
  <c r="BM861" i="111"/>
  <c r="AT861" i="111"/>
  <c r="BL861" i="111"/>
  <c r="BJ861" i="111"/>
  <c r="BE861" i="111"/>
  <c r="BD861" i="111"/>
  <c r="BO650" i="111"/>
  <c r="BR650" i="111"/>
  <c r="BI650" i="111"/>
  <c r="BA650" i="111"/>
  <c r="AS650" i="111"/>
  <c r="BQ650" i="111"/>
  <c r="BH650" i="111"/>
  <c r="AZ650" i="111"/>
  <c r="AR650" i="111"/>
  <c r="BP650" i="111"/>
  <c r="BG650" i="111"/>
  <c r="AY650" i="111"/>
  <c r="BN650" i="111"/>
  <c r="BF650" i="111"/>
  <c r="AX650" i="111"/>
  <c r="BM650" i="111"/>
  <c r="BE650" i="111"/>
  <c r="AW650" i="111"/>
  <c r="I650" i="111"/>
  <c r="BL650" i="111"/>
  <c r="BD650" i="111"/>
  <c r="AV650" i="111"/>
  <c r="BK650" i="111"/>
  <c r="BC650" i="111"/>
  <c r="AU650" i="111"/>
  <c r="BS650" i="111"/>
  <c r="BJ650" i="111"/>
  <c r="BB650" i="111"/>
  <c r="AT650" i="111"/>
  <c r="BN439" i="111"/>
  <c r="BF439" i="111"/>
  <c r="AX439" i="111"/>
  <c r="BM439" i="111"/>
  <c r="BE439" i="111"/>
  <c r="AW439" i="111"/>
  <c r="I439" i="111"/>
  <c r="BL439" i="111"/>
  <c r="BD439" i="111"/>
  <c r="AV439" i="111"/>
  <c r="BS439" i="111"/>
  <c r="BK439" i="111"/>
  <c r="BC439" i="111"/>
  <c r="AU439" i="111"/>
  <c r="BR439" i="111"/>
  <c r="BJ439" i="111"/>
  <c r="BB439" i="111"/>
  <c r="AT439" i="111"/>
  <c r="BP439" i="111"/>
  <c r="BH439" i="111"/>
  <c r="AZ439" i="111"/>
  <c r="AR439" i="111"/>
  <c r="BO439" i="111"/>
  <c r="BI439" i="111"/>
  <c r="BG439" i="111"/>
  <c r="BA439" i="111"/>
  <c r="AY439" i="111"/>
  <c r="AS439" i="111"/>
  <c r="BQ439" i="111"/>
  <c r="C525" i="111"/>
  <c r="K525" i="111" s="1"/>
  <c r="G522" i="111"/>
  <c r="N522" i="111" s="1"/>
  <c r="AQ522" i="111" s="1"/>
  <c r="H440" i="111"/>
  <c r="K440" i="111" s="1"/>
  <c r="K439" i="111" s="1"/>
  <c r="AJ227" i="111"/>
  <c r="AB227" i="111"/>
  <c r="T227" i="111"/>
  <c r="AI227" i="111"/>
  <c r="AA227" i="111"/>
  <c r="S227" i="111"/>
  <c r="AP227" i="111"/>
  <c r="AH227" i="111"/>
  <c r="Z227" i="111"/>
  <c r="R227" i="111"/>
  <c r="AO227" i="111"/>
  <c r="AG227" i="111"/>
  <c r="Y227" i="111"/>
  <c r="Q227" i="111"/>
  <c r="AN227" i="111"/>
  <c r="AF227" i="111"/>
  <c r="X227" i="111"/>
  <c r="P227" i="111"/>
  <c r="AM227" i="111"/>
  <c r="AE227" i="111"/>
  <c r="W227" i="111"/>
  <c r="O227" i="111"/>
  <c r="AL227" i="111"/>
  <c r="AD227" i="111"/>
  <c r="V227" i="111"/>
  <c r="AK227" i="111"/>
  <c r="AC227" i="111"/>
  <c r="U227" i="111"/>
  <c r="AL860" i="111"/>
  <c r="AD860" i="111"/>
  <c r="V860" i="111"/>
  <c r="AI860" i="111"/>
  <c r="AA860" i="111"/>
  <c r="S860" i="111"/>
  <c r="AP860" i="111"/>
  <c r="AH860" i="111"/>
  <c r="Z860" i="111"/>
  <c r="R860" i="111"/>
  <c r="AO860" i="111"/>
  <c r="AG860" i="111"/>
  <c r="Y860" i="111"/>
  <c r="Q860" i="111"/>
  <c r="AB860" i="111"/>
  <c r="AN860" i="111"/>
  <c r="X860" i="111"/>
  <c r="AM860" i="111"/>
  <c r="W860" i="111"/>
  <c r="AK860" i="111"/>
  <c r="U860" i="111"/>
  <c r="AJ860" i="111"/>
  <c r="T860" i="111"/>
  <c r="AF860" i="111"/>
  <c r="P860" i="111"/>
  <c r="AE860" i="111"/>
  <c r="O860" i="111"/>
  <c r="AC860" i="111"/>
  <c r="C524" i="111"/>
  <c r="K524" i="111" s="1"/>
  <c r="K523" i="111" s="1"/>
  <c r="G521" i="111"/>
  <c r="N521" i="111" s="1"/>
  <c r="AQ521" i="111" s="1"/>
  <c r="H651" i="111"/>
  <c r="AO438" i="111"/>
  <c r="AG438" i="111"/>
  <c r="Y438" i="111"/>
  <c r="Q438" i="111"/>
  <c r="AN438" i="111"/>
  <c r="AF438" i="111"/>
  <c r="X438" i="111"/>
  <c r="P438" i="111"/>
  <c r="AM438" i="111"/>
  <c r="AE438" i="111"/>
  <c r="W438" i="111"/>
  <c r="O438" i="111"/>
  <c r="AL438" i="111"/>
  <c r="AD438" i="111"/>
  <c r="V438" i="111"/>
  <c r="AK438" i="111"/>
  <c r="AC438" i="111"/>
  <c r="U438" i="111"/>
  <c r="AI438" i="111"/>
  <c r="AA438" i="111"/>
  <c r="S438" i="111"/>
  <c r="R438" i="111"/>
  <c r="AP438" i="111"/>
  <c r="AJ438" i="111"/>
  <c r="AH438" i="111"/>
  <c r="AB438" i="111"/>
  <c r="Z438" i="111"/>
  <c r="T438" i="111"/>
  <c r="J865" i="111"/>
  <c r="F865" i="111"/>
  <c r="M865" i="111"/>
  <c r="L865" i="111"/>
  <c r="E865" i="111"/>
  <c r="D865" i="111"/>
  <c r="N229" i="111" l="1"/>
  <c r="G526" i="111"/>
  <c r="N526" i="111" s="1"/>
  <c r="AQ526" i="111" s="1"/>
  <c r="C529" i="111"/>
  <c r="H863" i="111"/>
  <c r="AK650" i="111"/>
  <c r="AC650" i="111"/>
  <c r="U650" i="111"/>
  <c r="AJ650" i="111"/>
  <c r="AB650" i="111"/>
  <c r="T650" i="111"/>
  <c r="AI650" i="111"/>
  <c r="AA650" i="111"/>
  <c r="S650" i="111"/>
  <c r="AP650" i="111"/>
  <c r="AH650" i="111"/>
  <c r="Z650" i="111"/>
  <c r="R650" i="111"/>
  <c r="AO650" i="111"/>
  <c r="AG650" i="111"/>
  <c r="Y650" i="111"/>
  <c r="Q650" i="111"/>
  <c r="AN650" i="111"/>
  <c r="AF650" i="111"/>
  <c r="X650" i="111"/>
  <c r="P650" i="111"/>
  <c r="AM650" i="111"/>
  <c r="AE650" i="111"/>
  <c r="W650" i="111"/>
  <c r="O650" i="111"/>
  <c r="AD650" i="111"/>
  <c r="V650" i="111"/>
  <c r="AL650" i="111"/>
  <c r="BL229" i="111"/>
  <c r="BD229" i="111"/>
  <c r="AV229" i="111"/>
  <c r="BS229" i="111"/>
  <c r="BK229" i="111"/>
  <c r="BC229" i="111"/>
  <c r="AU229" i="111"/>
  <c r="BR229" i="111"/>
  <c r="BJ229" i="111"/>
  <c r="BB229" i="111"/>
  <c r="AT229" i="111"/>
  <c r="BQ229" i="111"/>
  <c r="BI229" i="111"/>
  <c r="BA229" i="111"/>
  <c r="AS229" i="111"/>
  <c r="BP229" i="111"/>
  <c r="BH229" i="111"/>
  <c r="AZ229" i="111"/>
  <c r="AR229" i="111"/>
  <c r="BO229" i="111"/>
  <c r="BG229" i="111"/>
  <c r="AY229" i="111"/>
  <c r="BN229" i="111"/>
  <c r="BF229" i="111"/>
  <c r="AX229" i="111"/>
  <c r="BM229" i="111"/>
  <c r="I229" i="111"/>
  <c r="BE229" i="111"/>
  <c r="AW229" i="111"/>
  <c r="B867" i="111"/>
  <c r="F654" i="111"/>
  <c r="M654" i="111"/>
  <c r="E654" i="111"/>
  <c r="L654" i="111"/>
  <c r="D654" i="111"/>
  <c r="J654" i="111"/>
  <c r="H652" i="111"/>
  <c r="AP439" i="111"/>
  <c r="AH439" i="111"/>
  <c r="Z439" i="111"/>
  <c r="R439" i="111"/>
  <c r="AO439" i="111"/>
  <c r="AG439" i="111"/>
  <c r="Y439" i="111"/>
  <c r="Q439" i="111"/>
  <c r="AN439" i="111"/>
  <c r="AF439" i="111"/>
  <c r="X439" i="111"/>
  <c r="P439" i="111"/>
  <c r="AM439" i="111"/>
  <c r="AE439" i="111"/>
  <c r="W439" i="111"/>
  <c r="O439" i="111"/>
  <c r="AL439" i="111"/>
  <c r="AD439" i="111"/>
  <c r="V439" i="111"/>
  <c r="AJ439" i="111"/>
  <c r="AB439" i="111"/>
  <c r="T439" i="111"/>
  <c r="AI439" i="111"/>
  <c r="AC439" i="111"/>
  <c r="AA439" i="111"/>
  <c r="U439" i="111"/>
  <c r="S439" i="111"/>
  <c r="AK439" i="111"/>
  <c r="C528" i="111"/>
  <c r="K528" i="111" s="1"/>
  <c r="G525" i="111"/>
  <c r="N525" i="111" s="1"/>
  <c r="AQ525" i="111" s="1"/>
  <c r="BQ651" i="111"/>
  <c r="BI651" i="111"/>
  <c r="BA651" i="111"/>
  <c r="AS651" i="111"/>
  <c r="BP651" i="111"/>
  <c r="BH651" i="111"/>
  <c r="AZ651" i="111"/>
  <c r="AR651" i="111"/>
  <c r="BO651" i="111"/>
  <c r="BG651" i="111"/>
  <c r="AY651" i="111"/>
  <c r="BM651" i="111"/>
  <c r="BS651" i="111"/>
  <c r="BK651" i="111"/>
  <c r="BC651" i="111"/>
  <c r="BL651" i="111"/>
  <c r="AV651" i="111"/>
  <c r="BJ651" i="111"/>
  <c r="AU651" i="111"/>
  <c r="BF651" i="111"/>
  <c r="AT651" i="111"/>
  <c r="BE651" i="111"/>
  <c r="BD651" i="111"/>
  <c r="BB651" i="111"/>
  <c r="BR651" i="111"/>
  <c r="AX651" i="111"/>
  <c r="I651" i="111"/>
  <c r="BN651" i="111"/>
  <c r="AW651" i="111"/>
  <c r="B443" i="111"/>
  <c r="J230" i="111"/>
  <c r="B231" i="111"/>
  <c r="H230" i="111"/>
  <c r="K230" i="111" s="1"/>
  <c r="K229" i="111" s="1"/>
  <c r="F230" i="111"/>
  <c r="M230" i="111"/>
  <c r="E230" i="111"/>
  <c r="N230" i="111" s="1"/>
  <c r="AQ230" i="111" s="1"/>
  <c r="L230" i="111"/>
  <c r="D230" i="111"/>
  <c r="H441" i="111"/>
  <c r="K441" i="111" s="1"/>
  <c r="AL228" i="111"/>
  <c r="AD228" i="111"/>
  <c r="V228" i="111"/>
  <c r="AK228" i="111"/>
  <c r="AC228" i="111"/>
  <c r="U228" i="111"/>
  <c r="AJ228" i="111"/>
  <c r="AB228" i="111"/>
  <c r="T228" i="111"/>
  <c r="AI228" i="111"/>
  <c r="AA228" i="111"/>
  <c r="S228" i="111"/>
  <c r="AP228" i="111"/>
  <c r="AH228" i="111"/>
  <c r="Z228" i="111"/>
  <c r="R228" i="111"/>
  <c r="AO228" i="111"/>
  <c r="AG228" i="111"/>
  <c r="Y228" i="111"/>
  <c r="Q228" i="111"/>
  <c r="AN228" i="111"/>
  <c r="AF228" i="111"/>
  <c r="X228" i="111"/>
  <c r="P228" i="111"/>
  <c r="AE228" i="111"/>
  <c r="W228" i="111"/>
  <c r="O228" i="111"/>
  <c r="AM228" i="111"/>
  <c r="B655" i="111"/>
  <c r="M442" i="111"/>
  <c r="E442" i="111"/>
  <c r="L442" i="111"/>
  <c r="D442" i="111"/>
  <c r="J442" i="111"/>
  <c r="F442" i="111"/>
  <c r="G442" i="111"/>
  <c r="AM861" i="111"/>
  <c r="AE861" i="111"/>
  <c r="W861" i="111"/>
  <c r="O861" i="111"/>
  <c r="AK861" i="111"/>
  <c r="AC861" i="111"/>
  <c r="U861" i="111"/>
  <c r="AJ861" i="111"/>
  <c r="AB861" i="111"/>
  <c r="T861" i="111"/>
  <c r="AI861" i="111"/>
  <c r="AA861" i="111"/>
  <c r="S861" i="111"/>
  <c r="AP861" i="111"/>
  <c r="AH861" i="111"/>
  <c r="Z861" i="111"/>
  <c r="R861" i="111"/>
  <c r="AG861" i="111"/>
  <c r="AF861" i="111"/>
  <c r="AD861" i="111"/>
  <c r="Y861" i="111"/>
  <c r="X861" i="111"/>
  <c r="AO861" i="111"/>
  <c r="V861" i="111"/>
  <c r="AN861" i="111"/>
  <c r="Q861" i="111"/>
  <c r="AL861" i="111"/>
  <c r="P861" i="111"/>
  <c r="C527" i="111"/>
  <c r="K527" i="111" s="1"/>
  <c r="K526" i="111" s="1"/>
  <c r="G524" i="111"/>
  <c r="N524" i="111" s="1"/>
  <c r="AQ524" i="111" s="1"/>
  <c r="BL862" i="111"/>
  <c r="BD862" i="111"/>
  <c r="AV862" i="111"/>
  <c r="BR862" i="111"/>
  <c r="BJ862" i="111"/>
  <c r="BB862" i="111"/>
  <c r="AT862" i="111"/>
  <c r="BQ862" i="111"/>
  <c r="BI862" i="111"/>
  <c r="BA862" i="111"/>
  <c r="AS862" i="111"/>
  <c r="BP862" i="111"/>
  <c r="BH862" i="111"/>
  <c r="AZ862" i="111"/>
  <c r="AR862" i="111"/>
  <c r="BO862" i="111"/>
  <c r="BG862" i="111"/>
  <c r="AY862" i="111"/>
  <c r="BM862" i="111"/>
  <c r="BK862" i="111"/>
  <c r="BF862" i="111"/>
  <c r="BE862" i="111"/>
  <c r="BC862" i="111"/>
  <c r="AX862" i="111"/>
  <c r="BS862" i="111"/>
  <c r="AW862" i="111"/>
  <c r="I862" i="111"/>
  <c r="BN862" i="111"/>
  <c r="AU862" i="111"/>
  <c r="BO440" i="111"/>
  <c r="BG440" i="111"/>
  <c r="AY440" i="111"/>
  <c r="BN440" i="111"/>
  <c r="BF440" i="111"/>
  <c r="AX440" i="111"/>
  <c r="BM440" i="111"/>
  <c r="BE440" i="111"/>
  <c r="AW440" i="111"/>
  <c r="I440" i="111"/>
  <c r="BL440" i="111"/>
  <c r="BD440" i="111"/>
  <c r="AV440" i="111"/>
  <c r="BS440" i="111"/>
  <c r="BK440" i="111"/>
  <c r="BC440" i="111"/>
  <c r="AU440" i="111"/>
  <c r="BQ440" i="111"/>
  <c r="BI440" i="111"/>
  <c r="BA440" i="111"/>
  <c r="AS440" i="111"/>
  <c r="AZ440" i="111"/>
  <c r="AT440" i="111"/>
  <c r="AR440" i="111"/>
  <c r="BR440" i="111"/>
  <c r="BP440" i="111"/>
  <c r="BJ440" i="111"/>
  <c r="BH440" i="111"/>
  <c r="BB440" i="111"/>
  <c r="L866" i="111"/>
  <c r="D866" i="111"/>
  <c r="J866" i="111"/>
  <c r="M866" i="111"/>
  <c r="F866" i="111"/>
  <c r="E866" i="111"/>
  <c r="AQ229" i="111" l="1"/>
  <c r="N442" i="111"/>
  <c r="AQ442" i="111" s="1"/>
  <c r="H864" i="111"/>
  <c r="AK651" i="111"/>
  <c r="AC651" i="111"/>
  <c r="AJ651" i="111"/>
  <c r="AB651" i="111"/>
  <c r="T651" i="111"/>
  <c r="AL651" i="111"/>
  <c r="Z651" i="111"/>
  <c r="Q651" i="111"/>
  <c r="AI651" i="111"/>
  <c r="Y651" i="111"/>
  <c r="P651" i="111"/>
  <c r="AH651" i="111"/>
  <c r="X651" i="111"/>
  <c r="O651" i="111"/>
  <c r="AG651" i="111"/>
  <c r="W651" i="111"/>
  <c r="AP651" i="111"/>
  <c r="AF651" i="111"/>
  <c r="V651" i="111"/>
  <c r="AO651" i="111"/>
  <c r="AE651" i="111"/>
  <c r="U651" i="111"/>
  <c r="AN651" i="111"/>
  <c r="AD651" i="111"/>
  <c r="S651" i="111"/>
  <c r="R651" i="111"/>
  <c r="AM651" i="111"/>
  <c r="AA651" i="111"/>
  <c r="H653" i="111"/>
  <c r="AI440" i="111"/>
  <c r="AA440" i="111"/>
  <c r="S440" i="111"/>
  <c r="AP440" i="111"/>
  <c r="AH440" i="111"/>
  <c r="Z440" i="111"/>
  <c r="R440" i="111"/>
  <c r="AO440" i="111"/>
  <c r="AG440" i="111"/>
  <c r="Y440" i="111"/>
  <c r="Q440" i="111"/>
  <c r="AN440" i="111"/>
  <c r="AF440" i="111"/>
  <c r="X440" i="111"/>
  <c r="P440" i="111"/>
  <c r="AM440" i="111"/>
  <c r="AE440" i="111"/>
  <c r="W440" i="111"/>
  <c r="O440" i="111"/>
  <c r="AK440" i="111"/>
  <c r="AC440" i="111"/>
  <c r="U440" i="111"/>
  <c r="V440" i="111"/>
  <c r="T440" i="111"/>
  <c r="AL440" i="111"/>
  <c r="AJ440" i="111"/>
  <c r="AD440" i="111"/>
  <c r="AB440" i="111"/>
  <c r="M867" i="111"/>
  <c r="E867" i="111"/>
  <c r="L867" i="111"/>
  <c r="D867" i="111"/>
  <c r="J867" i="111"/>
  <c r="F867" i="111"/>
  <c r="C530" i="111"/>
  <c r="K530" i="111" s="1"/>
  <c r="K529" i="111" s="1"/>
  <c r="G527" i="111"/>
  <c r="N527" i="111" s="1"/>
  <c r="AQ527" i="111" s="1"/>
  <c r="BN230" i="111"/>
  <c r="BF230" i="111"/>
  <c r="AX230" i="111"/>
  <c r="BM230" i="111"/>
  <c r="BE230" i="111"/>
  <c r="AW230" i="111"/>
  <c r="I230" i="111"/>
  <c r="BL230" i="111"/>
  <c r="BD230" i="111"/>
  <c r="AV230" i="111"/>
  <c r="BS230" i="111"/>
  <c r="BK230" i="111"/>
  <c r="BC230" i="111"/>
  <c r="AU230" i="111"/>
  <c r="BR230" i="111"/>
  <c r="BJ230" i="111"/>
  <c r="BB230" i="111"/>
  <c r="AT230" i="111"/>
  <c r="BQ230" i="111"/>
  <c r="BI230" i="111"/>
  <c r="BA230" i="111"/>
  <c r="AS230" i="111"/>
  <c r="BP230" i="111"/>
  <c r="BH230" i="111"/>
  <c r="AZ230" i="111"/>
  <c r="AR230" i="111"/>
  <c r="BO230" i="111"/>
  <c r="BG230" i="111"/>
  <c r="AY230" i="111"/>
  <c r="BR652" i="111"/>
  <c r="BJ652" i="111"/>
  <c r="BB652" i="111"/>
  <c r="AT652" i="111"/>
  <c r="BQ652" i="111"/>
  <c r="BI652" i="111"/>
  <c r="BA652" i="111"/>
  <c r="AS652" i="111"/>
  <c r="BP652" i="111"/>
  <c r="BH652" i="111"/>
  <c r="AZ652" i="111"/>
  <c r="AR652" i="111"/>
  <c r="BO652" i="111"/>
  <c r="BG652" i="111"/>
  <c r="AY652" i="111"/>
  <c r="BN652" i="111"/>
  <c r="BF652" i="111"/>
  <c r="AX652" i="111"/>
  <c r="BM652" i="111"/>
  <c r="BE652" i="111"/>
  <c r="AW652" i="111"/>
  <c r="I652" i="111"/>
  <c r="BL652" i="111"/>
  <c r="BD652" i="111"/>
  <c r="AV652" i="111"/>
  <c r="BS652" i="111"/>
  <c r="BK652" i="111"/>
  <c r="BC652" i="111"/>
  <c r="AU652" i="111"/>
  <c r="B444" i="111"/>
  <c r="L231" i="111"/>
  <c r="D231" i="111"/>
  <c r="J231" i="111"/>
  <c r="B232" i="111"/>
  <c r="H231" i="111"/>
  <c r="K231" i="111" s="1"/>
  <c r="F231" i="111"/>
  <c r="M231" i="111"/>
  <c r="E231" i="111"/>
  <c r="N231" i="111" s="1"/>
  <c r="AQ231" i="111" s="1"/>
  <c r="BM863" i="111"/>
  <c r="BE863" i="111"/>
  <c r="AW863" i="111"/>
  <c r="I863" i="111"/>
  <c r="BL863" i="111"/>
  <c r="BD863" i="111"/>
  <c r="AV863" i="111"/>
  <c r="BS863" i="111"/>
  <c r="BK863" i="111"/>
  <c r="BC863" i="111"/>
  <c r="AU863" i="111"/>
  <c r="BR863" i="111"/>
  <c r="BJ863" i="111"/>
  <c r="BB863" i="111"/>
  <c r="AT863" i="111"/>
  <c r="BQ863" i="111"/>
  <c r="BI863" i="111"/>
  <c r="BA863" i="111"/>
  <c r="AS863" i="111"/>
  <c r="BP863" i="111"/>
  <c r="BH863" i="111"/>
  <c r="AZ863" i="111"/>
  <c r="AR863" i="111"/>
  <c r="BO863" i="111"/>
  <c r="BN863" i="111"/>
  <c r="BG863" i="111"/>
  <c r="BF863" i="111"/>
  <c r="AY863" i="111"/>
  <c r="AX863" i="111"/>
  <c r="BP441" i="111"/>
  <c r="BH441" i="111"/>
  <c r="AZ441" i="111"/>
  <c r="AR441" i="111"/>
  <c r="BO441" i="111"/>
  <c r="BG441" i="111"/>
  <c r="AY441" i="111"/>
  <c r="BN441" i="111"/>
  <c r="BF441" i="111"/>
  <c r="AX441" i="111"/>
  <c r="BM441" i="111"/>
  <c r="BE441" i="111"/>
  <c r="AW441" i="111"/>
  <c r="I441" i="111"/>
  <c r="BL441" i="111"/>
  <c r="BD441" i="111"/>
  <c r="AV441" i="111"/>
  <c r="BR441" i="111"/>
  <c r="BJ441" i="111"/>
  <c r="BB441" i="111"/>
  <c r="AT441" i="111"/>
  <c r="BQ441" i="111"/>
  <c r="BK441" i="111"/>
  <c r="BI441" i="111"/>
  <c r="BC441" i="111"/>
  <c r="BA441" i="111"/>
  <c r="AU441" i="111"/>
  <c r="AS441" i="111"/>
  <c r="BS441" i="111"/>
  <c r="H442" i="111"/>
  <c r="AN229" i="111"/>
  <c r="AF229" i="111"/>
  <c r="X229" i="111"/>
  <c r="P229" i="111"/>
  <c r="AM229" i="111"/>
  <c r="AE229" i="111"/>
  <c r="W229" i="111"/>
  <c r="O229" i="111"/>
  <c r="AL229" i="111"/>
  <c r="AD229" i="111"/>
  <c r="V229" i="111"/>
  <c r="AK229" i="111"/>
  <c r="AC229" i="111"/>
  <c r="U229" i="111"/>
  <c r="AJ229" i="111"/>
  <c r="AB229" i="111"/>
  <c r="T229" i="111"/>
  <c r="AI229" i="111"/>
  <c r="AA229" i="111"/>
  <c r="S229" i="111"/>
  <c r="AP229" i="111"/>
  <c r="AH229" i="111"/>
  <c r="Z229" i="111"/>
  <c r="R229" i="111"/>
  <c r="Q229" i="111"/>
  <c r="AO229" i="111"/>
  <c r="AG229" i="111"/>
  <c r="Y229" i="111"/>
  <c r="C532" i="111"/>
  <c r="G529" i="111"/>
  <c r="N529" i="111" s="1"/>
  <c r="AQ529" i="111" s="1"/>
  <c r="AN862" i="111"/>
  <c r="AF862" i="111"/>
  <c r="X862" i="111"/>
  <c r="P862" i="111"/>
  <c r="AL862" i="111"/>
  <c r="AD862" i="111"/>
  <c r="V862" i="111"/>
  <c r="AK862" i="111"/>
  <c r="AC862" i="111"/>
  <c r="U862" i="111"/>
  <c r="AJ862" i="111"/>
  <c r="AB862" i="111"/>
  <c r="T862" i="111"/>
  <c r="AI862" i="111"/>
  <c r="AA862" i="111"/>
  <c r="S862" i="111"/>
  <c r="Y862" i="111"/>
  <c r="AP862" i="111"/>
  <c r="W862" i="111"/>
  <c r="AO862" i="111"/>
  <c r="R862" i="111"/>
  <c r="AM862" i="111"/>
  <c r="Q862" i="111"/>
  <c r="AH862" i="111"/>
  <c r="O862" i="111"/>
  <c r="AG862" i="111"/>
  <c r="AE862" i="111"/>
  <c r="Z862" i="111"/>
  <c r="B656" i="111"/>
  <c r="F443" i="111"/>
  <c r="M443" i="111"/>
  <c r="E443" i="111"/>
  <c r="N443" i="111" s="1"/>
  <c r="AQ443" i="111" s="1"/>
  <c r="L443" i="111"/>
  <c r="D443" i="111"/>
  <c r="J443" i="111"/>
  <c r="G528" i="111"/>
  <c r="N528" i="111" s="1"/>
  <c r="AQ528" i="111" s="1"/>
  <c r="C531" i="111"/>
  <c r="K531" i="111" s="1"/>
  <c r="B868" i="111"/>
  <c r="F655" i="111"/>
  <c r="M655" i="111"/>
  <c r="E655" i="111"/>
  <c r="L655" i="111"/>
  <c r="D655" i="111"/>
  <c r="J655" i="111"/>
  <c r="C534" i="111" l="1"/>
  <c r="K534" i="111" s="1"/>
  <c r="G531" i="111"/>
  <c r="N531" i="111" s="1"/>
  <c r="AQ531" i="111" s="1"/>
  <c r="C535" i="111"/>
  <c r="G532" i="111"/>
  <c r="N532" i="111" s="1"/>
  <c r="AQ532" i="111" s="1"/>
  <c r="B869" i="111"/>
  <c r="J656" i="111"/>
  <c r="F656" i="111"/>
  <c r="M656" i="111"/>
  <c r="E656" i="111"/>
  <c r="L656" i="111"/>
  <c r="D656" i="111"/>
  <c r="B657" i="111"/>
  <c r="F444" i="111"/>
  <c r="M444" i="111"/>
  <c r="E444" i="111"/>
  <c r="N444" i="111" s="1"/>
  <c r="AQ444" i="111" s="1"/>
  <c r="L444" i="111"/>
  <c r="D444" i="111"/>
  <c r="J444" i="111"/>
  <c r="H865" i="111"/>
  <c r="AL652" i="111"/>
  <c r="AD652" i="111"/>
  <c r="V652" i="111"/>
  <c r="AK652" i="111"/>
  <c r="AC652" i="111"/>
  <c r="U652" i="111"/>
  <c r="AJ652" i="111"/>
  <c r="AB652" i="111"/>
  <c r="T652" i="111"/>
  <c r="AI652" i="111"/>
  <c r="AA652" i="111"/>
  <c r="S652" i="111"/>
  <c r="AP652" i="111"/>
  <c r="AH652" i="111"/>
  <c r="Z652" i="111"/>
  <c r="R652" i="111"/>
  <c r="AO652" i="111"/>
  <c r="AG652" i="111"/>
  <c r="Y652" i="111"/>
  <c r="Q652" i="111"/>
  <c r="AN652" i="111"/>
  <c r="AF652" i="111"/>
  <c r="X652" i="111"/>
  <c r="P652" i="111"/>
  <c r="AE652" i="111"/>
  <c r="W652" i="111"/>
  <c r="O652" i="111"/>
  <c r="AM652" i="111"/>
  <c r="BP231" i="111"/>
  <c r="BH231" i="111"/>
  <c r="AZ231" i="111"/>
  <c r="AR231" i="111"/>
  <c r="BO231" i="111"/>
  <c r="BG231" i="111"/>
  <c r="AY231" i="111"/>
  <c r="BN231" i="111"/>
  <c r="BF231" i="111"/>
  <c r="AX231" i="111"/>
  <c r="BM231" i="111"/>
  <c r="BE231" i="111"/>
  <c r="AW231" i="111"/>
  <c r="I231" i="111"/>
  <c r="BL231" i="111"/>
  <c r="BD231" i="111"/>
  <c r="AV231" i="111"/>
  <c r="BS231" i="111"/>
  <c r="BK231" i="111"/>
  <c r="BC231" i="111"/>
  <c r="AU231" i="111"/>
  <c r="BR231" i="111"/>
  <c r="BJ231" i="111"/>
  <c r="BB231" i="111"/>
  <c r="AT231" i="111"/>
  <c r="BA231" i="111"/>
  <c r="AS231" i="111"/>
  <c r="BQ231" i="111"/>
  <c r="BI231" i="111"/>
  <c r="BS653" i="111"/>
  <c r="BK653" i="111"/>
  <c r="BC653" i="111"/>
  <c r="AU653" i="111"/>
  <c r="BR653" i="111"/>
  <c r="BJ653" i="111"/>
  <c r="BB653" i="111"/>
  <c r="AT653" i="111"/>
  <c r="BQ653" i="111"/>
  <c r="BI653" i="111"/>
  <c r="BA653" i="111"/>
  <c r="AS653" i="111"/>
  <c r="BP653" i="111"/>
  <c r="BH653" i="111"/>
  <c r="AZ653" i="111"/>
  <c r="AR653" i="111"/>
  <c r="BO653" i="111"/>
  <c r="BG653" i="111"/>
  <c r="AY653" i="111"/>
  <c r="BN653" i="111"/>
  <c r="BF653" i="111"/>
  <c r="AX653" i="111"/>
  <c r="BM653" i="111"/>
  <c r="BE653" i="111"/>
  <c r="AW653" i="111"/>
  <c r="I653" i="111"/>
  <c r="BL653" i="111"/>
  <c r="BD653" i="111"/>
  <c r="AV653" i="111"/>
  <c r="BQ442" i="111"/>
  <c r="BI442" i="111"/>
  <c r="BA442" i="111"/>
  <c r="AS442" i="111"/>
  <c r="BP442" i="111"/>
  <c r="BH442" i="111"/>
  <c r="AZ442" i="111"/>
  <c r="AR442" i="111"/>
  <c r="BO442" i="111"/>
  <c r="BG442" i="111"/>
  <c r="AY442" i="111"/>
  <c r="BN442" i="111"/>
  <c r="BF442" i="111"/>
  <c r="AX442" i="111"/>
  <c r="BM442" i="111"/>
  <c r="BE442" i="111"/>
  <c r="AW442" i="111"/>
  <c r="I442" i="111"/>
  <c r="BS442" i="111"/>
  <c r="BK442" i="111"/>
  <c r="BC442" i="111"/>
  <c r="AU442" i="111"/>
  <c r="BB442" i="111"/>
  <c r="AV442" i="111"/>
  <c r="AT442" i="111"/>
  <c r="BR442" i="111"/>
  <c r="BL442" i="111"/>
  <c r="BJ442" i="111"/>
  <c r="BD442" i="111"/>
  <c r="AO863" i="111"/>
  <c r="AG863" i="111"/>
  <c r="Y863" i="111"/>
  <c r="Q863" i="111"/>
  <c r="AN863" i="111"/>
  <c r="AF863" i="111"/>
  <c r="X863" i="111"/>
  <c r="AM863" i="111"/>
  <c r="AE863" i="111"/>
  <c r="W863" i="111"/>
  <c r="O863" i="111"/>
  <c r="AL863" i="111"/>
  <c r="AD863" i="111"/>
  <c r="V863" i="111"/>
  <c r="AK863" i="111"/>
  <c r="AC863" i="111"/>
  <c r="U863" i="111"/>
  <c r="AJ863" i="111"/>
  <c r="AB863" i="111"/>
  <c r="T863" i="111"/>
  <c r="P863" i="111"/>
  <c r="AP863" i="111"/>
  <c r="AI863" i="111"/>
  <c r="AH863" i="111"/>
  <c r="AA863" i="111"/>
  <c r="Z863" i="111"/>
  <c r="S863" i="111"/>
  <c r="R863" i="111"/>
  <c r="B445" i="111"/>
  <c r="F232" i="111"/>
  <c r="M232" i="111"/>
  <c r="E232" i="111"/>
  <c r="L232" i="111"/>
  <c r="D232" i="111"/>
  <c r="J232" i="111"/>
  <c r="B233" i="111"/>
  <c r="H232" i="111"/>
  <c r="G232" i="111"/>
  <c r="H654" i="111"/>
  <c r="AJ441" i="111"/>
  <c r="AB441" i="111"/>
  <c r="T441" i="111"/>
  <c r="AI441" i="111"/>
  <c r="AA441" i="111"/>
  <c r="S441" i="111"/>
  <c r="AP441" i="111"/>
  <c r="AH441" i="111"/>
  <c r="Z441" i="111"/>
  <c r="R441" i="111"/>
  <c r="AO441" i="111"/>
  <c r="AG441" i="111"/>
  <c r="Y441" i="111"/>
  <c r="Q441" i="111"/>
  <c r="AN441" i="111"/>
  <c r="AF441" i="111"/>
  <c r="X441" i="111"/>
  <c r="P441" i="111"/>
  <c r="AL441" i="111"/>
  <c r="AD441" i="111"/>
  <c r="V441" i="111"/>
  <c r="AM441" i="111"/>
  <c r="AK441" i="111"/>
  <c r="AE441" i="111"/>
  <c r="AC441" i="111"/>
  <c r="W441" i="111"/>
  <c r="U441" i="111"/>
  <c r="O441" i="111"/>
  <c r="H443" i="111"/>
  <c r="K443" i="111" s="1"/>
  <c r="K442" i="111" s="1"/>
  <c r="AP230" i="111"/>
  <c r="AH230" i="111"/>
  <c r="Z230" i="111"/>
  <c r="R230" i="111"/>
  <c r="AO230" i="111"/>
  <c r="AG230" i="111"/>
  <c r="Y230" i="111"/>
  <c r="Q230" i="111"/>
  <c r="AN230" i="111"/>
  <c r="AF230" i="111"/>
  <c r="X230" i="111"/>
  <c r="P230" i="111"/>
  <c r="AM230" i="111"/>
  <c r="AE230" i="111"/>
  <c r="W230" i="111"/>
  <c r="O230" i="111"/>
  <c r="AL230" i="111"/>
  <c r="AD230" i="111"/>
  <c r="V230" i="111"/>
  <c r="AK230" i="111"/>
  <c r="AC230" i="111"/>
  <c r="U230" i="111"/>
  <c r="AJ230" i="111"/>
  <c r="AB230" i="111"/>
  <c r="T230" i="111"/>
  <c r="AI230" i="111"/>
  <c r="AA230" i="111"/>
  <c r="S230" i="111"/>
  <c r="C533" i="111"/>
  <c r="K533" i="111" s="1"/>
  <c r="K532" i="111" s="1"/>
  <c r="G530" i="111"/>
  <c r="N530" i="111" s="1"/>
  <c r="AQ530" i="111" s="1"/>
  <c r="F868" i="111"/>
  <c r="M868" i="111"/>
  <c r="E868" i="111"/>
  <c r="L868" i="111"/>
  <c r="D868" i="111"/>
  <c r="J868" i="111"/>
  <c r="BN864" i="111"/>
  <c r="BF864" i="111"/>
  <c r="AX864" i="111"/>
  <c r="BM864" i="111"/>
  <c r="BE864" i="111"/>
  <c r="AW864" i="111"/>
  <c r="I864" i="111"/>
  <c r="BL864" i="111"/>
  <c r="BD864" i="111"/>
  <c r="AV864" i="111"/>
  <c r="BS864" i="111"/>
  <c r="BK864" i="111"/>
  <c r="BC864" i="111"/>
  <c r="AU864" i="111"/>
  <c r="BR864" i="111"/>
  <c r="BJ864" i="111"/>
  <c r="BB864" i="111"/>
  <c r="AT864" i="111"/>
  <c r="BQ864" i="111"/>
  <c r="BI864" i="111"/>
  <c r="BA864" i="111"/>
  <c r="AS864" i="111"/>
  <c r="BP864" i="111"/>
  <c r="BO864" i="111"/>
  <c r="BH864" i="111"/>
  <c r="BG864" i="111"/>
  <c r="AZ864" i="111"/>
  <c r="AY864" i="111"/>
  <c r="AR864" i="111"/>
  <c r="N232" i="111" l="1"/>
  <c r="H444" i="111"/>
  <c r="K444" i="111" s="1"/>
  <c r="AJ231" i="111"/>
  <c r="AB231" i="111"/>
  <c r="T231" i="111"/>
  <c r="AI231" i="111"/>
  <c r="AA231" i="111"/>
  <c r="S231" i="111"/>
  <c r="AP231" i="111"/>
  <c r="AH231" i="111"/>
  <c r="Z231" i="111"/>
  <c r="R231" i="111"/>
  <c r="AO231" i="111"/>
  <c r="AG231" i="111"/>
  <c r="Y231" i="111"/>
  <c r="Q231" i="111"/>
  <c r="AN231" i="111"/>
  <c r="AF231" i="111"/>
  <c r="X231" i="111"/>
  <c r="P231" i="111"/>
  <c r="AM231" i="111"/>
  <c r="AE231" i="111"/>
  <c r="W231" i="111"/>
  <c r="O231" i="111"/>
  <c r="AL231" i="111"/>
  <c r="AD231" i="111"/>
  <c r="V231" i="111"/>
  <c r="AK231" i="111"/>
  <c r="AC231" i="111"/>
  <c r="U231" i="111"/>
  <c r="BR443" i="111"/>
  <c r="BJ443" i="111"/>
  <c r="BB443" i="111"/>
  <c r="AT443" i="111"/>
  <c r="BQ443" i="111"/>
  <c r="BI443" i="111"/>
  <c r="BA443" i="111"/>
  <c r="AS443" i="111"/>
  <c r="BP443" i="111"/>
  <c r="BH443" i="111"/>
  <c r="AZ443" i="111"/>
  <c r="AR443" i="111"/>
  <c r="BO443" i="111"/>
  <c r="BG443" i="111"/>
  <c r="AY443" i="111"/>
  <c r="BN443" i="111"/>
  <c r="BF443" i="111"/>
  <c r="AX443" i="111"/>
  <c r="BL443" i="111"/>
  <c r="BD443" i="111"/>
  <c r="AV443" i="111"/>
  <c r="BS443" i="111"/>
  <c r="I443" i="111"/>
  <c r="BM443" i="111"/>
  <c r="BK443" i="111"/>
  <c r="BE443" i="111"/>
  <c r="BC443" i="111"/>
  <c r="AW443" i="111"/>
  <c r="AU443" i="111"/>
  <c r="BR232" i="111"/>
  <c r="BJ232" i="111"/>
  <c r="BB232" i="111"/>
  <c r="AT232" i="111"/>
  <c r="BQ232" i="111"/>
  <c r="BI232" i="111"/>
  <c r="BA232" i="111"/>
  <c r="AS232" i="111"/>
  <c r="BP232" i="111"/>
  <c r="BH232" i="111"/>
  <c r="AZ232" i="111"/>
  <c r="AR232" i="111"/>
  <c r="BO232" i="111"/>
  <c r="BG232" i="111"/>
  <c r="AY232" i="111"/>
  <c r="BN232" i="111"/>
  <c r="BF232" i="111"/>
  <c r="AX232" i="111"/>
  <c r="BM232" i="111"/>
  <c r="BE232" i="111"/>
  <c r="AW232" i="111"/>
  <c r="I232" i="111"/>
  <c r="BL232" i="111"/>
  <c r="BD232" i="111"/>
  <c r="AV232" i="111"/>
  <c r="BS232" i="111"/>
  <c r="BK232" i="111"/>
  <c r="BC232" i="111"/>
  <c r="AU232" i="111"/>
  <c r="B658" i="111"/>
  <c r="F445" i="111"/>
  <c r="M445" i="111"/>
  <c r="E445" i="111"/>
  <c r="L445" i="111"/>
  <c r="D445" i="111"/>
  <c r="J445" i="111"/>
  <c r="G445" i="111"/>
  <c r="H655" i="111"/>
  <c r="AK442" i="111"/>
  <c r="AC442" i="111"/>
  <c r="U442" i="111"/>
  <c r="AJ442" i="111"/>
  <c r="AB442" i="111"/>
  <c r="T442" i="111"/>
  <c r="AI442" i="111"/>
  <c r="AA442" i="111"/>
  <c r="S442" i="111"/>
  <c r="AP442" i="111"/>
  <c r="AH442" i="111"/>
  <c r="Z442" i="111"/>
  <c r="R442" i="111"/>
  <c r="AO442" i="111"/>
  <c r="AG442" i="111"/>
  <c r="Y442" i="111"/>
  <c r="Q442" i="111"/>
  <c r="AM442" i="111"/>
  <c r="AE442" i="111"/>
  <c r="W442" i="111"/>
  <c r="O442" i="111"/>
  <c r="X442" i="111"/>
  <c r="V442" i="111"/>
  <c r="P442" i="111"/>
  <c r="AN442" i="111"/>
  <c r="AL442" i="111"/>
  <c r="AF442" i="111"/>
  <c r="AD442" i="111"/>
  <c r="B870" i="111"/>
  <c r="J657" i="111"/>
  <c r="F657" i="111"/>
  <c r="M657" i="111"/>
  <c r="E657" i="111"/>
  <c r="L657" i="111"/>
  <c r="D657" i="111"/>
  <c r="B446" i="111"/>
  <c r="B234" i="111"/>
  <c r="H233" i="111"/>
  <c r="K233" i="111" s="1"/>
  <c r="K232" i="111" s="1"/>
  <c r="F233" i="111"/>
  <c r="M233" i="111"/>
  <c r="E233" i="111"/>
  <c r="N233" i="111" s="1"/>
  <c r="AQ233" i="111" s="1"/>
  <c r="L233" i="111"/>
  <c r="D233" i="111"/>
  <c r="J233" i="111"/>
  <c r="BO865" i="111"/>
  <c r="BG865" i="111"/>
  <c r="AY865" i="111"/>
  <c r="BN865" i="111"/>
  <c r="BF865" i="111"/>
  <c r="AX865" i="111"/>
  <c r="BM865" i="111"/>
  <c r="BE865" i="111"/>
  <c r="AW865" i="111"/>
  <c r="I865" i="111"/>
  <c r="BL865" i="111"/>
  <c r="BD865" i="111"/>
  <c r="AV865" i="111"/>
  <c r="BS865" i="111"/>
  <c r="BK865" i="111"/>
  <c r="BC865" i="111"/>
  <c r="AU865" i="111"/>
  <c r="BR865" i="111"/>
  <c r="BJ865" i="111"/>
  <c r="BB865" i="111"/>
  <c r="AT865" i="111"/>
  <c r="BH865" i="111"/>
  <c r="BA865" i="111"/>
  <c r="AZ865" i="111"/>
  <c r="AS865" i="111"/>
  <c r="AR865" i="111"/>
  <c r="BQ865" i="111"/>
  <c r="BP865" i="111"/>
  <c r="BI865" i="111"/>
  <c r="C538" i="111"/>
  <c r="G535" i="111"/>
  <c r="N535" i="111" s="1"/>
  <c r="AQ535" i="111" s="1"/>
  <c r="M869" i="111"/>
  <c r="F869" i="111"/>
  <c r="E869" i="111"/>
  <c r="L869" i="111"/>
  <c r="D869" i="111"/>
  <c r="J869" i="111"/>
  <c r="C536" i="111"/>
  <c r="K536" i="111" s="1"/>
  <c r="K535" i="111" s="1"/>
  <c r="G533" i="111"/>
  <c r="N533" i="111" s="1"/>
  <c r="AQ533" i="111" s="1"/>
  <c r="AP864" i="111"/>
  <c r="AH864" i="111"/>
  <c r="Z864" i="111"/>
  <c r="R864" i="111"/>
  <c r="AO864" i="111"/>
  <c r="AG864" i="111"/>
  <c r="Y864" i="111"/>
  <c r="Q864" i="111"/>
  <c r="AN864" i="111"/>
  <c r="AF864" i="111"/>
  <c r="X864" i="111"/>
  <c r="P864" i="111"/>
  <c r="AM864" i="111"/>
  <c r="AE864" i="111"/>
  <c r="W864" i="111"/>
  <c r="O864" i="111"/>
  <c r="AL864" i="111"/>
  <c r="AD864" i="111"/>
  <c r="V864" i="111"/>
  <c r="AK864" i="111"/>
  <c r="AC864" i="111"/>
  <c r="U864" i="111"/>
  <c r="AJ864" i="111"/>
  <c r="AI864" i="111"/>
  <c r="AB864" i="111"/>
  <c r="AA864" i="111"/>
  <c r="T864" i="111"/>
  <c r="S864" i="111"/>
  <c r="BL654" i="111"/>
  <c r="BD654" i="111"/>
  <c r="AV654" i="111"/>
  <c r="BS654" i="111"/>
  <c r="BK654" i="111"/>
  <c r="BC654" i="111"/>
  <c r="AU654" i="111"/>
  <c r="BR654" i="111"/>
  <c r="BJ654" i="111"/>
  <c r="BB654" i="111"/>
  <c r="AT654" i="111"/>
  <c r="BQ654" i="111"/>
  <c r="BI654" i="111"/>
  <c r="BA654" i="111"/>
  <c r="AS654" i="111"/>
  <c r="BP654" i="111"/>
  <c r="BH654" i="111"/>
  <c r="AZ654" i="111"/>
  <c r="AR654" i="111"/>
  <c r="BO654" i="111"/>
  <c r="BG654" i="111"/>
  <c r="AY654" i="111"/>
  <c r="BN654" i="111"/>
  <c r="BF654" i="111"/>
  <c r="AX654" i="111"/>
  <c r="BE654" i="111"/>
  <c r="AW654" i="111"/>
  <c r="BM654" i="111"/>
  <c r="I654" i="111"/>
  <c r="H866" i="111"/>
  <c r="AM653" i="111"/>
  <c r="AE653" i="111"/>
  <c r="W653" i="111"/>
  <c r="O653" i="111"/>
  <c r="AL653" i="111"/>
  <c r="AD653" i="111"/>
  <c r="V653" i="111"/>
  <c r="AK653" i="111"/>
  <c r="AC653" i="111"/>
  <c r="U653" i="111"/>
  <c r="AJ653" i="111"/>
  <c r="AB653" i="111"/>
  <c r="T653" i="111"/>
  <c r="AI653" i="111"/>
  <c r="AA653" i="111"/>
  <c r="S653" i="111"/>
  <c r="AP653" i="111"/>
  <c r="AH653" i="111"/>
  <c r="Z653" i="111"/>
  <c r="R653" i="111"/>
  <c r="AO653" i="111"/>
  <c r="AG653" i="111"/>
  <c r="Y653" i="111"/>
  <c r="Q653" i="111"/>
  <c r="P653" i="111"/>
  <c r="AN653" i="111"/>
  <c r="AF653" i="111"/>
  <c r="X653" i="111"/>
  <c r="G534" i="111"/>
  <c r="N534" i="111" s="1"/>
  <c r="AQ534" i="111" s="1"/>
  <c r="C537" i="111"/>
  <c r="K537" i="111" s="1"/>
  <c r="AQ232" i="111" l="1"/>
  <c r="AI865" i="111"/>
  <c r="AA865" i="111"/>
  <c r="S865" i="111"/>
  <c r="AP865" i="111"/>
  <c r="AH865" i="111"/>
  <c r="Z865" i="111"/>
  <c r="R865" i="111"/>
  <c r="AO865" i="111"/>
  <c r="AG865" i="111"/>
  <c r="Y865" i="111"/>
  <c r="Q865" i="111"/>
  <c r="AN865" i="111"/>
  <c r="AF865" i="111"/>
  <c r="X865" i="111"/>
  <c r="P865" i="111"/>
  <c r="AM865" i="111"/>
  <c r="AE865" i="111"/>
  <c r="W865" i="111"/>
  <c r="O865" i="111"/>
  <c r="AL865" i="111"/>
  <c r="AD865" i="111"/>
  <c r="V865" i="111"/>
  <c r="AC865" i="111"/>
  <c r="AB865" i="111"/>
  <c r="U865" i="111"/>
  <c r="T865" i="111"/>
  <c r="AK865" i="111"/>
  <c r="AJ865" i="111"/>
  <c r="BL233" i="111"/>
  <c r="BD233" i="111"/>
  <c r="AV233" i="111"/>
  <c r="BS233" i="111"/>
  <c r="BK233" i="111"/>
  <c r="BC233" i="111"/>
  <c r="AU233" i="111"/>
  <c r="BR233" i="111"/>
  <c r="BJ233" i="111"/>
  <c r="BB233" i="111"/>
  <c r="AT233" i="111"/>
  <c r="BQ233" i="111"/>
  <c r="BI233" i="111"/>
  <c r="BA233" i="111"/>
  <c r="AS233" i="111"/>
  <c r="BP233" i="111"/>
  <c r="BH233" i="111"/>
  <c r="AZ233" i="111"/>
  <c r="AR233" i="111"/>
  <c r="BO233" i="111"/>
  <c r="BG233" i="111"/>
  <c r="AY233" i="111"/>
  <c r="BN233" i="111"/>
  <c r="BF233" i="111"/>
  <c r="AX233" i="111"/>
  <c r="BM233" i="111"/>
  <c r="I233" i="111"/>
  <c r="BE233" i="111"/>
  <c r="AW233" i="111"/>
  <c r="B447" i="111"/>
  <c r="J234" i="111"/>
  <c r="B235" i="111"/>
  <c r="H234" i="111"/>
  <c r="K234" i="111" s="1"/>
  <c r="F234" i="111"/>
  <c r="M234" i="111"/>
  <c r="E234" i="111"/>
  <c r="N234" i="111" s="1"/>
  <c r="AQ234" i="111" s="1"/>
  <c r="L234" i="111"/>
  <c r="D234" i="111"/>
  <c r="F870" i="111"/>
  <c r="M870" i="111"/>
  <c r="E870" i="111"/>
  <c r="L870" i="111"/>
  <c r="J870" i="111"/>
  <c r="D870" i="111"/>
  <c r="C541" i="111"/>
  <c r="G538" i="111"/>
  <c r="N538" i="111" s="1"/>
  <c r="AQ538" i="111" s="1"/>
  <c r="H867" i="111"/>
  <c r="AN654" i="111"/>
  <c r="AF654" i="111"/>
  <c r="X654" i="111"/>
  <c r="P654" i="111"/>
  <c r="AM654" i="111"/>
  <c r="AE654" i="111"/>
  <c r="W654" i="111"/>
  <c r="O654" i="111"/>
  <c r="AL654" i="111"/>
  <c r="AD654" i="111"/>
  <c r="V654" i="111"/>
  <c r="AK654" i="111"/>
  <c r="AC654" i="111"/>
  <c r="U654" i="111"/>
  <c r="AJ654" i="111"/>
  <c r="AB654" i="111"/>
  <c r="T654" i="111"/>
  <c r="AI654" i="111"/>
  <c r="AA654" i="111"/>
  <c r="S654" i="111"/>
  <c r="AP654" i="111"/>
  <c r="AH654" i="111"/>
  <c r="Z654" i="111"/>
  <c r="R654" i="111"/>
  <c r="AO654" i="111"/>
  <c r="AG654" i="111"/>
  <c r="Y654" i="111"/>
  <c r="Q654" i="111"/>
  <c r="G536" i="111"/>
  <c r="N536" i="111" s="1"/>
  <c r="AQ536" i="111" s="1"/>
  <c r="C539" i="111"/>
  <c r="K539" i="111" s="1"/>
  <c r="K538" i="111" s="1"/>
  <c r="H656" i="111"/>
  <c r="AL443" i="111"/>
  <c r="AD443" i="111"/>
  <c r="V443" i="111"/>
  <c r="AK443" i="111"/>
  <c r="AC443" i="111"/>
  <c r="U443" i="111"/>
  <c r="AJ443" i="111"/>
  <c r="AB443" i="111"/>
  <c r="T443" i="111"/>
  <c r="AI443" i="111"/>
  <c r="AA443" i="111"/>
  <c r="S443" i="111"/>
  <c r="AP443" i="111"/>
  <c r="AH443" i="111"/>
  <c r="Z443" i="111"/>
  <c r="R443" i="111"/>
  <c r="AN443" i="111"/>
  <c r="AF443" i="111"/>
  <c r="X443" i="111"/>
  <c r="P443" i="111"/>
  <c r="O443" i="111"/>
  <c r="AO443" i="111"/>
  <c r="AM443" i="111"/>
  <c r="AG443" i="111"/>
  <c r="AE443" i="111"/>
  <c r="Y443" i="111"/>
  <c r="W443" i="111"/>
  <c r="Q443" i="111"/>
  <c r="C540" i="111"/>
  <c r="K540" i="111" s="1"/>
  <c r="G537" i="111"/>
  <c r="N537" i="111" s="1"/>
  <c r="AQ537" i="111" s="1"/>
  <c r="B659" i="111"/>
  <c r="F446" i="111"/>
  <c r="M446" i="111"/>
  <c r="E446" i="111"/>
  <c r="N446" i="111" s="1"/>
  <c r="AQ446" i="111" s="1"/>
  <c r="J446" i="111"/>
  <c r="D446" i="111"/>
  <c r="L446" i="111"/>
  <c r="BM655" i="111"/>
  <c r="BE655" i="111"/>
  <c r="AW655" i="111"/>
  <c r="I655" i="111"/>
  <c r="BL655" i="111"/>
  <c r="BD655" i="111"/>
  <c r="AV655" i="111"/>
  <c r="BS655" i="111"/>
  <c r="BK655" i="111"/>
  <c r="BC655" i="111"/>
  <c r="AU655" i="111"/>
  <c r="BR655" i="111"/>
  <c r="BJ655" i="111"/>
  <c r="BB655" i="111"/>
  <c r="AT655" i="111"/>
  <c r="BQ655" i="111"/>
  <c r="BI655" i="111"/>
  <c r="BA655" i="111"/>
  <c r="AS655" i="111"/>
  <c r="BP655" i="111"/>
  <c r="BH655" i="111"/>
  <c r="AZ655" i="111"/>
  <c r="AR655" i="111"/>
  <c r="BO655" i="111"/>
  <c r="BG655" i="111"/>
  <c r="AY655" i="111"/>
  <c r="BN655" i="111"/>
  <c r="BF655" i="111"/>
  <c r="AX655" i="111"/>
  <c r="BP866" i="111"/>
  <c r="BH866" i="111"/>
  <c r="AZ866" i="111"/>
  <c r="AR866" i="111"/>
  <c r="BO866" i="111"/>
  <c r="BG866" i="111"/>
  <c r="AY866" i="111"/>
  <c r="BN866" i="111"/>
  <c r="BF866" i="111"/>
  <c r="AX866" i="111"/>
  <c r="BM866" i="111"/>
  <c r="BE866" i="111"/>
  <c r="AW866" i="111"/>
  <c r="I866" i="111"/>
  <c r="BL866" i="111"/>
  <c r="BD866" i="111"/>
  <c r="AV866" i="111"/>
  <c r="BS866" i="111"/>
  <c r="BK866" i="111"/>
  <c r="BC866" i="111"/>
  <c r="AU866" i="111"/>
  <c r="AT866" i="111"/>
  <c r="AS866" i="111"/>
  <c r="BR866" i="111"/>
  <c r="BQ866" i="111"/>
  <c r="BJ866" i="111"/>
  <c r="BI866" i="111"/>
  <c r="BB866" i="111"/>
  <c r="BA866" i="111"/>
  <c r="N445" i="111"/>
  <c r="AQ445" i="111" s="1"/>
  <c r="B871" i="111"/>
  <c r="L658" i="111"/>
  <c r="D658" i="111"/>
  <c r="J658" i="111"/>
  <c r="F658" i="111"/>
  <c r="M658" i="111"/>
  <c r="E658" i="111"/>
  <c r="H445" i="111"/>
  <c r="AL232" i="111"/>
  <c r="AD232" i="111"/>
  <c r="V232" i="111"/>
  <c r="AK232" i="111"/>
  <c r="AC232" i="111"/>
  <c r="U232" i="111"/>
  <c r="AJ232" i="111"/>
  <c r="AB232" i="111"/>
  <c r="T232" i="111"/>
  <c r="AI232" i="111"/>
  <c r="AA232" i="111"/>
  <c r="S232" i="111"/>
  <c r="AP232" i="111"/>
  <c r="AH232" i="111"/>
  <c r="Z232" i="111"/>
  <c r="R232" i="111"/>
  <c r="AO232" i="111"/>
  <c r="AG232" i="111"/>
  <c r="Y232" i="111"/>
  <c r="Q232" i="111"/>
  <c r="AN232" i="111"/>
  <c r="AF232" i="111"/>
  <c r="X232" i="111"/>
  <c r="P232" i="111"/>
  <c r="AM232" i="111"/>
  <c r="AE232" i="111"/>
  <c r="W232" i="111"/>
  <c r="O232" i="111"/>
  <c r="BS444" i="111"/>
  <c r="BK444" i="111"/>
  <c r="BC444" i="111"/>
  <c r="AU444" i="111"/>
  <c r="BR444" i="111"/>
  <c r="BJ444" i="111"/>
  <c r="BB444" i="111"/>
  <c r="AT444" i="111"/>
  <c r="BQ444" i="111"/>
  <c r="BI444" i="111"/>
  <c r="BA444" i="111"/>
  <c r="AS444" i="111"/>
  <c r="BP444" i="111"/>
  <c r="BH444" i="111"/>
  <c r="AZ444" i="111"/>
  <c r="AR444" i="111"/>
  <c r="BO444" i="111"/>
  <c r="BG444" i="111"/>
  <c r="AY444" i="111"/>
  <c r="BM444" i="111"/>
  <c r="BE444" i="111"/>
  <c r="AW444" i="111"/>
  <c r="I444" i="111"/>
  <c r="BF444" i="111"/>
  <c r="BD444" i="111"/>
  <c r="AX444" i="111"/>
  <c r="AV444" i="111"/>
  <c r="BN444" i="111"/>
  <c r="BL444" i="111"/>
  <c r="J871" i="111" l="1"/>
  <c r="F871" i="111"/>
  <c r="E871" i="111"/>
  <c r="D871" i="111"/>
  <c r="M871" i="111"/>
  <c r="L871" i="111"/>
  <c r="H868" i="111"/>
  <c r="AO655" i="111"/>
  <c r="AG655" i="111"/>
  <c r="Y655" i="111"/>
  <c r="Q655" i="111"/>
  <c r="AN655" i="111"/>
  <c r="AF655" i="111"/>
  <c r="X655" i="111"/>
  <c r="P655" i="111"/>
  <c r="AM655" i="111"/>
  <c r="AE655" i="111"/>
  <c r="W655" i="111"/>
  <c r="O655" i="111"/>
  <c r="AL655" i="111"/>
  <c r="AD655" i="111"/>
  <c r="V655" i="111"/>
  <c r="AK655" i="111"/>
  <c r="AC655" i="111"/>
  <c r="U655" i="111"/>
  <c r="AJ655" i="111"/>
  <c r="AB655" i="111"/>
  <c r="T655" i="111"/>
  <c r="AI655" i="111"/>
  <c r="AA655" i="111"/>
  <c r="S655" i="111"/>
  <c r="AP655" i="111"/>
  <c r="AH655" i="111"/>
  <c r="Z655" i="111"/>
  <c r="R655" i="111"/>
  <c r="H446" i="111"/>
  <c r="K446" i="111" s="1"/>
  <c r="K445" i="111" s="1"/>
  <c r="AN233" i="111"/>
  <c r="AF233" i="111"/>
  <c r="X233" i="111"/>
  <c r="P233" i="111"/>
  <c r="AM233" i="111"/>
  <c r="AE233" i="111"/>
  <c r="W233" i="111"/>
  <c r="O233" i="111"/>
  <c r="AL233" i="111"/>
  <c r="AD233" i="111"/>
  <c r="V233" i="111"/>
  <c r="AK233" i="111"/>
  <c r="AC233" i="111"/>
  <c r="U233" i="111"/>
  <c r="AJ233" i="111"/>
  <c r="AB233" i="111"/>
  <c r="T233" i="111"/>
  <c r="AI233" i="111"/>
  <c r="AA233" i="111"/>
  <c r="S233" i="111"/>
  <c r="AP233" i="111"/>
  <c r="AH233" i="111"/>
  <c r="Z233" i="111"/>
  <c r="R233" i="111"/>
  <c r="AG233" i="111"/>
  <c r="Y233" i="111"/>
  <c r="Q233" i="111"/>
  <c r="AO233" i="111"/>
  <c r="BL445" i="111"/>
  <c r="BD445" i="111"/>
  <c r="AV445" i="111"/>
  <c r="BS445" i="111"/>
  <c r="BK445" i="111"/>
  <c r="BC445" i="111"/>
  <c r="AU445" i="111"/>
  <c r="BR445" i="111"/>
  <c r="BJ445" i="111"/>
  <c r="BB445" i="111"/>
  <c r="AT445" i="111"/>
  <c r="BQ445" i="111"/>
  <c r="BI445" i="111"/>
  <c r="BA445" i="111"/>
  <c r="AS445" i="111"/>
  <c r="BP445" i="111"/>
  <c r="BH445" i="111"/>
  <c r="AZ445" i="111"/>
  <c r="AR445" i="111"/>
  <c r="BN445" i="111"/>
  <c r="BF445" i="111"/>
  <c r="AX445" i="111"/>
  <c r="AY445" i="111"/>
  <c r="AW445" i="111"/>
  <c r="I445" i="111"/>
  <c r="BO445" i="111"/>
  <c r="BM445" i="111"/>
  <c r="BG445" i="111"/>
  <c r="BE445" i="111"/>
  <c r="AJ866" i="111"/>
  <c r="AB866" i="111"/>
  <c r="T866" i="111"/>
  <c r="AI866" i="111"/>
  <c r="AA866" i="111"/>
  <c r="S866" i="111"/>
  <c r="AP866" i="111"/>
  <c r="AH866" i="111"/>
  <c r="Z866" i="111"/>
  <c r="R866" i="111"/>
  <c r="AO866" i="111"/>
  <c r="AG866" i="111"/>
  <c r="Y866" i="111"/>
  <c r="Q866" i="111"/>
  <c r="AN866" i="111"/>
  <c r="AF866" i="111"/>
  <c r="X866" i="111"/>
  <c r="P866" i="111"/>
  <c r="AM866" i="111"/>
  <c r="AE866" i="111"/>
  <c r="W866" i="111"/>
  <c r="O866" i="111"/>
  <c r="U866" i="111"/>
  <c r="AL866" i="111"/>
  <c r="AK866" i="111"/>
  <c r="AD866" i="111"/>
  <c r="AC866" i="111"/>
  <c r="V866" i="111"/>
  <c r="BN234" i="111"/>
  <c r="BF234" i="111"/>
  <c r="AX234" i="111"/>
  <c r="BM234" i="111"/>
  <c r="BE234" i="111"/>
  <c r="AW234" i="111"/>
  <c r="I234" i="111"/>
  <c r="BL234" i="111"/>
  <c r="BD234" i="111"/>
  <c r="AV234" i="111"/>
  <c r="BS234" i="111"/>
  <c r="BK234" i="111"/>
  <c r="BC234" i="111"/>
  <c r="AU234" i="111"/>
  <c r="BR234" i="111"/>
  <c r="BJ234" i="111"/>
  <c r="BB234" i="111"/>
  <c r="AT234" i="111"/>
  <c r="BQ234" i="111"/>
  <c r="BI234" i="111"/>
  <c r="BA234" i="111"/>
  <c r="AS234" i="111"/>
  <c r="BP234" i="111"/>
  <c r="BH234" i="111"/>
  <c r="AZ234" i="111"/>
  <c r="AR234" i="111"/>
  <c r="BO234" i="111"/>
  <c r="BG234" i="111"/>
  <c r="AY234" i="111"/>
  <c r="B872" i="111"/>
  <c r="M659" i="111"/>
  <c r="E659" i="111"/>
  <c r="L659" i="111"/>
  <c r="D659" i="111"/>
  <c r="J659" i="111"/>
  <c r="F659" i="111"/>
  <c r="BN656" i="111"/>
  <c r="BF656" i="111"/>
  <c r="AX656" i="111"/>
  <c r="BM656" i="111"/>
  <c r="BE656" i="111"/>
  <c r="AW656" i="111"/>
  <c r="I656" i="111"/>
  <c r="BL656" i="111"/>
  <c r="BD656" i="111"/>
  <c r="AV656" i="111"/>
  <c r="BS656" i="111"/>
  <c r="BK656" i="111"/>
  <c r="BC656" i="111"/>
  <c r="AU656" i="111"/>
  <c r="BR656" i="111"/>
  <c r="BJ656" i="111"/>
  <c r="BB656" i="111"/>
  <c r="AT656" i="111"/>
  <c r="BQ656" i="111"/>
  <c r="BI656" i="111"/>
  <c r="BA656" i="111"/>
  <c r="AS656" i="111"/>
  <c r="BP656" i="111"/>
  <c r="BH656" i="111"/>
  <c r="AZ656" i="111"/>
  <c r="AR656" i="111"/>
  <c r="BO656" i="111"/>
  <c r="BG656" i="111"/>
  <c r="AY656" i="111"/>
  <c r="BQ867" i="111"/>
  <c r="BI867" i="111"/>
  <c r="BA867" i="111"/>
  <c r="AS867" i="111"/>
  <c r="BP867" i="111"/>
  <c r="BH867" i="111"/>
  <c r="AZ867" i="111"/>
  <c r="AR867" i="111"/>
  <c r="BO867" i="111"/>
  <c r="BG867" i="111"/>
  <c r="AY867" i="111"/>
  <c r="BN867" i="111"/>
  <c r="BF867" i="111"/>
  <c r="AX867" i="111"/>
  <c r="BM867" i="111"/>
  <c r="BE867" i="111"/>
  <c r="AW867" i="111"/>
  <c r="I867" i="111"/>
  <c r="BL867" i="111"/>
  <c r="BD867" i="111"/>
  <c r="AV867" i="111"/>
  <c r="BR867" i="111"/>
  <c r="BK867" i="111"/>
  <c r="BJ867" i="111"/>
  <c r="BC867" i="111"/>
  <c r="BB867" i="111"/>
  <c r="AU867" i="111"/>
  <c r="AT867" i="111"/>
  <c r="BS867" i="111"/>
  <c r="B448" i="111"/>
  <c r="L235" i="111"/>
  <c r="D235" i="111"/>
  <c r="J235" i="111"/>
  <c r="B236" i="111"/>
  <c r="H235" i="111"/>
  <c r="F235" i="111"/>
  <c r="M235" i="111"/>
  <c r="E235" i="111"/>
  <c r="G235" i="111"/>
  <c r="C542" i="111"/>
  <c r="K542" i="111" s="1"/>
  <c r="K541" i="111" s="1"/>
  <c r="G539" i="111"/>
  <c r="N539" i="111" s="1"/>
  <c r="AQ539" i="111" s="1"/>
  <c r="B660" i="111"/>
  <c r="J447" i="111"/>
  <c r="F447" i="111"/>
  <c r="L447" i="111"/>
  <c r="D447" i="111"/>
  <c r="M447" i="111"/>
  <c r="E447" i="111"/>
  <c r="N447" i="111" s="1"/>
  <c r="AQ447" i="111" s="1"/>
  <c r="C543" i="111"/>
  <c r="K543" i="111" s="1"/>
  <c r="G540" i="111"/>
  <c r="N540" i="111" s="1"/>
  <c r="AQ540" i="111" s="1"/>
  <c r="C544" i="111"/>
  <c r="G541" i="111"/>
  <c r="N541" i="111" s="1"/>
  <c r="AQ541" i="111" s="1"/>
  <c r="H657" i="111"/>
  <c r="AM444" i="111"/>
  <c r="AE444" i="111"/>
  <c r="W444" i="111"/>
  <c r="O444" i="111"/>
  <c r="AL444" i="111"/>
  <c r="AD444" i="111"/>
  <c r="V444" i="111"/>
  <c r="AK444" i="111"/>
  <c r="AC444" i="111"/>
  <c r="U444" i="111"/>
  <c r="AJ444" i="111"/>
  <c r="AB444" i="111"/>
  <c r="T444" i="111"/>
  <c r="AI444" i="111"/>
  <c r="AA444" i="111"/>
  <c r="S444" i="111"/>
  <c r="AO444" i="111"/>
  <c r="AG444" i="111"/>
  <c r="Y444" i="111"/>
  <c r="Q444" i="111"/>
  <c r="AF444" i="111"/>
  <c r="Z444" i="111"/>
  <c r="X444" i="111"/>
  <c r="R444" i="111"/>
  <c r="P444" i="111"/>
  <c r="AP444" i="111"/>
  <c r="AN444" i="111"/>
  <c r="AH444" i="111"/>
  <c r="N235" i="111" l="1"/>
  <c r="AQ235" i="111" s="1"/>
  <c r="J872" i="111"/>
  <c r="M872" i="111"/>
  <c r="L872" i="111"/>
  <c r="F872" i="111"/>
  <c r="E872" i="111"/>
  <c r="D872" i="111"/>
  <c r="H447" i="111"/>
  <c r="K447" i="111" s="1"/>
  <c r="AP234" i="111"/>
  <c r="AH234" i="111"/>
  <c r="Z234" i="111"/>
  <c r="R234" i="111"/>
  <c r="AO234" i="111"/>
  <c r="AG234" i="111"/>
  <c r="Y234" i="111"/>
  <c r="Q234" i="111"/>
  <c r="AN234" i="111"/>
  <c r="AF234" i="111"/>
  <c r="X234" i="111"/>
  <c r="P234" i="111"/>
  <c r="AM234" i="111"/>
  <c r="AE234" i="111"/>
  <c r="W234" i="111"/>
  <c r="O234" i="111"/>
  <c r="AL234" i="111"/>
  <c r="AD234" i="111"/>
  <c r="V234" i="111"/>
  <c r="AK234" i="111"/>
  <c r="AC234" i="111"/>
  <c r="U234" i="111"/>
  <c r="AJ234" i="111"/>
  <c r="AB234" i="111"/>
  <c r="T234" i="111"/>
  <c r="S234" i="111"/>
  <c r="AI234" i="111"/>
  <c r="AA234" i="111"/>
  <c r="C546" i="111"/>
  <c r="K546" i="111" s="1"/>
  <c r="G543" i="111"/>
  <c r="N543" i="111" s="1"/>
  <c r="AQ543" i="111" s="1"/>
  <c r="B873" i="111"/>
  <c r="F660" i="111"/>
  <c r="M660" i="111"/>
  <c r="E660" i="111"/>
  <c r="L660" i="111"/>
  <c r="D660" i="111"/>
  <c r="J660" i="111"/>
  <c r="BR868" i="111"/>
  <c r="BJ868" i="111"/>
  <c r="BB868" i="111"/>
  <c r="AT868" i="111"/>
  <c r="BQ868" i="111"/>
  <c r="BI868" i="111"/>
  <c r="BA868" i="111"/>
  <c r="AS868" i="111"/>
  <c r="BP868" i="111"/>
  <c r="BH868" i="111"/>
  <c r="AZ868" i="111"/>
  <c r="AR868" i="111"/>
  <c r="BO868" i="111"/>
  <c r="BG868" i="111"/>
  <c r="AY868" i="111"/>
  <c r="BN868" i="111"/>
  <c r="BF868" i="111"/>
  <c r="AX868" i="111"/>
  <c r="BM868" i="111"/>
  <c r="BE868" i="111"/>
  <c r="AW868" i="111"/>
  <c r="I868" i="111"/>
  <c r="BD868" i="111"/>
  <c r="BC868" i="111"/>
  <c r="AV868" i="111"/>
  <c r="AU868" i="111"/>
  <c r="BS868" i="111"/>
  <c r="BL868" i="111"/>
  <c r="BK868" i="111"/>
  <c r="BO657" i="111"/>
  <c r="BG657" i="111"/>
  <c r="AY657" i="111"/>
  <c r="BN657" i="111"/>
  <c r="BF657" i="111"/>
  <c r="AX657" i="111"/>
  <c r="BM657" i="111"/>
  <c r="BE657" i="111"/>
  <c r="AW657" i="111"/>
  <c r="I657" i="111"/>
  <c r="BL657" i="111"/>
  <c r="BD657" i="111"/>
  <c r="AV657" i="111"/>
  <c r="BS657" i="111"/>
  <c r="BK657" i="111"/>
  <c r="BC657" i="111"/>
  <c r="AU657" i="111"/>
  <c r="BR657" i="111"/>
  <c r="BJ657" i="111"/>
  <c r="BB657" i="111"/>
  <c r="AT657" i="111"/>
  <c r="BQ657" i="111"/>
  <c r="BI657" i="111"/>
  <c r="BA657" i="111"/>
  <c r="AS657" i="111"/>
  <c r="BP657" i="111"/>
  <c r="BH657" i="111"/>
  <c r="AZ657" i="111"/>
  <c r="AR657" i="111"/>
  <c r="G542" i="111"/>
  <c r="N542" i="111" s="1"/>
  <c r="AQ542" i="111" s="1"/>
  <c r="C545" i="111"/>
  <c r="K545" i="111" s="1"/>
  <c r="K544" i="111" s="1"/>
  <c r="BM446" i="111"/>
  <c r="BE446" i="111"/>
  <c r="AW446" i="111"/>
  <c r="I446" i="111"/>
  <c r="BL446" i="111"/>
  <c r="BD446" i="111"/>
  <c r="AV446" i="111"/>
  <c r="BS446" i="111"/>
  <c r="BK446" i="111"/>
  <c r="BC446" i="111"/>
  <c r="AU446" i="111"/>
  <c r="BR446" i="111"/>
  <c r="BJ446" i="111"/>
  <c r="BB446" i="111"/>
  <c r="AT446" i="111"/>
  <c r="BQ446" i="111"/>
  <c r="BI446" i="111"/>
  <c r="BA446" i="111"/>
  <c r="AS446" i="111"/>
  <c r="BO446" i="111"/>
  <c r="BG446" i="111"/>
  <c r="AY446" i="111"/>
  <c r="BP446" i="111"/>
  <c r="BN446" i="111"/>
  <c r="BH446" i="111"/>
  <c r="BF446" i="111"/>
  <c r="AZ446" i="111"/>
  <c r="AX446" i="111"/>
  <c r="AR446" i="111"/>
  <c r="BP235" i="111"/>
  <c r="BH235" i="111"/>
  <c r="AZ235" i="111"/>
  <c r="AR235" i="111"/>
  <c r="BO235" i="111"/>
  <c r="BG235" i="111"/>
  <c r="AY235" i="111"/>
  <c r="BN235" i="111"/>
  <c r="BF235" i="111"/>
  <c r="AX235" i="111"/>
  <c r="BM235" i="111"/>
  <c r="BE235" i="111"/>
  <c r="AW235" i="111"/>
  <c r="I235" i="111"/>
  <c r="BL235" i="111"/>
  <c r="BD235" i="111"/>
  <c r="AV235" i="111"/>
  <c r="BS235" i="111"/>
  <c r="BK235" i="111"/>
  <c r="BC235" i="111"/>
  <c r="AU235" i="111"/>
  <c r="BR235" i="111"/>
  <c r="BJ235" i="111"/>
  <c r="BB235" i="111"/>
  <c r="AT235" i="111"/>
  <c r="BQ235" i="111"/>
  <c r="BI235" i="111"/>
  <c r="BA235" i="111"/>
  <c r="AS235" i="111"/>
  <c r="B449" i="111"/>
  <c r="F236" i="111"/>
  <c r="M236" i="111"/>
  <c r="E236" i="111"/>
  <c r="N236" i="111" s="1"/>
  <c r="AQ236" i="111" s="1"/>
  <c r="L236" i="111"/>
  <c r="D236" i="111"/>
  <c r="J236" i="111"/>
  <c r="B237" i="111"/>
  <c r="H236" i="111"/>
  <c r="K236" i="111" s="1"/>
  <c r="K235" i="111" s="1"/>
  <c r="G544" i="111"/>
  <c r="N544" i="111" s="1"/>
  <c r="AQ544" i="111" s="1"/>
  <c r="C547" i="111"/>
  <c r="AK867" i="111"/>
  <c r="AC867" i="111"/>
  <c r="U867" i="111"/>
  <c r="AJ867" i="111"/>
  <c r="AB867" i="111"/>
  <c r="T867" i="111"/>
  <c r="AI867" i="111"/>
  <c r="AA867" i="111"/>
  <c r="S867" i="111"/>
  <c r="AP867" i="111"/>
  <c r="AH867" i="111"/>
  <c r="Z867" i="111"/>
  <c r="R867" i="111"/>
  <c r="AO867" i="111"/>
  <c r="AG867" i="111"/>
  <c r="Y867" i="111"/>
  <c r="Q867" i="111"/>
  <c r="AN867" i="111"/>
  <c r="AF867" i="111"/>
  <c r="X867" i="111"/>
  <c r="P867" i="111"/>
  <c r="AM867" i="111"/>
  <c r="AL867" i="111"/>
  <c r="AE867" i="111"/>
  <c r="AD867" i="111"/>
  <c r="W867" i="111"/>
  <c r="V867" i="111"/>
  <c r="O867" i="111"/>
  <c r="H869" i="111"/>
  <c r="AP656" i="111"/>
  <c r="AH656" i="111"/>
  <c r="Z656" i="111"/>
  <c r="R656" i="111"/>
  <c r="AO656" i="111"/>
  <c r="AG656" i="111"/>
  <c r="Y656" i="111"/>
  <c r="Q656" i="111"/>
  <c r="AN656" i="111"/>
  <c r="AF656" i="111"/>
  <c r="X656" i="111"/>
  <c r="P656" i="111"/>
  <c r="AM656" i="111"/>
  <c r="AE656" i="111"/>
  <c r="W656" i="111"/>
  <c r="O656" i="111"/>
  <c r="AL656" i="111"/>
  <c r="AD656" i="111"/>
  <c r="V656" i="111"/>
  <c r="AK656" i="111"/>
  <c r="AC656" i="111"/>
  <c r="U656" i="111"/>
  <c r="AJ656" i="111"/>
  <c r="AB656" i="111"/>
  <c r="T656" i="111"/>
  <c r="AI656" i="111"/>
  <c r="AA656" i="111"/>
  <c r="S656" i="111"/>
  <c r="B661" i="111"/>
  <c r="J448" i="111"/>
  <c r="M448" i="111"/>
  <c r="E448" i="111"/>
  <c r="L448" i="111"/>
  <c r="F448" i="111"/>
  <c r="D448" i="111"/>
  <c r="G448" i="111"/>
  <c r="H658" i="111"/>
  <c r="AN445" i="111"/>
  <c r="AF445" i="111"/>
  <c r="X445" i="111"/>
  <c r="P445" i="111"/>
  <c r="AM445" i="111"/>
  <c r="AE445" i="111"/>
  <c r="W445" i="111"/>
  <c r="O445" i="111"/>
  <c r="AL445" i="111"/>
  <c r="AD445" i="111"/>
  <c r="V445" i="111"/>
  <c r="AK445" i="111"/>
  <c r="AC445" i="111"/>
  <c r="U445" i="111"/>
  <c r="AJ445" i="111"/>
  <c r="AB445" i="111"/>
  <c r="T445" i="111"/>
  <c r="AP445" i="111"/>
  <c r="AH445" i="111"/>
  <c r="Z445" i="111"/>
  <c r="R445" i="111"/>
  <c r="S445" i="111"/>
  <c r="Q445" i="111"/>
  <c r="AO445" i="111"/>
  <c r="AI445" i="111"/>
  <c r="AG445" i="111"/>
  <c r="AA445" i="111"/>
  <c r="Y445" i="111"/>
  <c r="L873" i="111" l="1"/>
  <c r="D873" i="111"/>
  <c r="J873" i="111"/>
  <c r="F873" i="111"/>
  <c r="M873" i="111"/>
  <c r="E873" i="111"/>
  <c r="BN447" i="111"/>
  <c r="BF447" i="111"/>
  <c r="AX447" i="111"/>
  <c r="BM447" i="111"/>
  <c r="BE447" i="111"/>
  <c r="AW447" i="111"/>
  <c r="I447" i="111"/>
  <c r="BL447" i="111"/>
  <c r="BD447" i="111"/>
  <c r="AV447" i="111"/>
  <c r="BS447" i="111"/>
  <c r="BK447" i="111"/>
  <c r="BC447" i="111"/>
  <c r="AU447" i="111"/>
  <c r="BR447" i="111"/>
  <c r="BJ447" i="111"/>
  <c r="BB447" i="111"/>
  <c r="AT447" i="111"/>
  <c r="BP447" i="111"/>
  <c r="BH447" i="111"/>
  <c r="AZ447" i="111"/>
  <c r="AR447" i="111"/>
  <c r="BG447" i="111"/>
  <c r="BA447" i="111"/>
  <c r="AY447" i="111"/>
  <c r="AS447" i="111"/>
  <c r="BQ447" i="111"/>
  <c r="BO447" i="111"/>
  <c r="BI447" i="111"/>
  <c r="BS869" i="111"/>
  <c r="BK869" i="111"/>
  <c r="BC869" i="111"/>
  <c r="BQ869" i="111"/>
  <c r="BI869" i="111"/>
  <c r="BA869" i="111"/>
  <c r="AS869" i="111"/>
  <c r="BP869" i="111"/>
  <c r="BH869" i="111"/>
  <c r="AZ869" i="111"/>
  <c r="AR869" i="111"/>
  <c r="BG869" i="111"/>
  <c r="AV869" i="111"/>
  <c r="BF869" i="111"/>
  <c r="AU869" i="111"/>
  <c r="BR869" i="111"/>
  <c r="BE869" i="111"/>
  <c r="AT869" i="111"/>
  <c r="BO869" i="111"/>
  <c r="BD869" i="111"/>
  <c r="BN869" i="111"/>
  <c r="BB869" i="111"/>
  <c r="BM869" i="111"/>
  <c r="AY869" i="111"/>
  <c r="BJ869" i="111"/>
  <c r="AX869" i="111"/>
  <c r="AW869" i="111"/>
  <c r="I869" i="111"/>
  <c r="BL869" i="111"/>
  <c r="B662" i="111"/>
  <c r="L449" i="111"/>
  <c r="D449" i="111"/>
  <c r="J449" i="111"/>
  <c r="F449" i="111"/>
  <c r="M449" i="111"/>
  <c r="E449" i="111"/>
  <c r="N449" i="111" s="1"/>
  <c r="AQ449" i="111" s="1"/>
  <c r="B450" i="111"/>
  <c r="B238" i="111"/>
  <c r="H237" i="111"/>
  <c r="K237" i="111" s="1"/>
  <c r="F237" i="111"/>
  <c r="M237" i="111"/>
  <c r="E237" i="111"/>
  <c r="N237" i="111" s="1"/>
  <c r="AQ237" i="111" s="1"/>
  <c r="L237" i="111"/>
  <c r="D237" i="111"/>
  <c r="J237" i="111"/>
  <c r="C549" i="111"/>
  <c r="K549" i="111" s="1"/>
  <c r="G546" i="111"/>
  <c r="N546" i="111" s="1"/>
  <c r="AQ546" i="111" s="1"/>
  <c r="BP658" i="111"/>
  <c r="BH658" i="111"/>
  <c r="AZ658" i="111"/>
  <c r="AR658" i="111"/>
  <c r="BO658" i="111"/>
  <c r="BG658" i="111"/>
  <c r="AY658" i="111"/>
  <c r="BN658" i="111"/>
  <c r="BF658" i="111"/>
  <c r="AX658" i="111"/>
  <c r="BM658" i="111"/>
  <c r="BE658" i="111"/>
  <c r="AW658" i="111"/>
  <c r="I658" i="111"/>
  <c r="BL658" i="111"/>
  <c r="BD658" i="111"/>
  <c r="AV658" i="111"/>
  <c r="BS658" i="111"/>
  <c r="BK658" i="111"/>
  <c r="BC658" i="111"/>
  <c r="AU658" i="111"/>
  <c r="BR658" i="111"/>
  <c r="BJ658" i="111"/>
  <c r="BB658" i="111"/>
  <c r="AT658" i="111"/>
  <c r="BQ658" i="111"/>
  <c r="BI658" i="111"/>
  <c r="BA658" i="111"/>
  <c r="AS658" i="111"/>
  <c r="H870" i="111"/>
  <c r="AI657" i="111"/>
  <c r="AA657" i="111"/>
  <c r="S657" i="111"/>
  <c r="AP657" i="111"/>
  <c r="AH657" i="111"/>
  <c r="Z657" i="111"/>
  <c r="R657" i="111"/>
  <c r="AO657" i="111"/>
  <c r="AG657" i="111"/>
  <c r="Y657" i="111"/>
  <c r="Q657" i="111"/>
  <c r="AN657" i="111"/>
  <c r="AF657" i="111"/>
  <c r="X657" i="111"/>
  <c r="P657" i="111"/>
  <c r="AM657" i="111"/>
  <c r="AE657" i="111"/>
  <c r="W657" i="111"/>
  <c r="O657" i="111"/>
  <c r="AL657" i="111"/>
  <c r="AD657" i="111"/>
  <c r="V657" i="111"/>
  <c r="AK657" i="111"/>
  <c r="AC657" i="111"/>
  <c r="U657" i="111"/>
  <c r="AB657" i="111"/>
  <c r="T657" i="111"/>
  <c r="AJ657" i="111"/>
  <c r="N448" i="111"/>
  <c r="AQ448" i="111" s="1"/>
  <c r="B874" i="111"/>
  <c r="F661" i="111"/>
  <c r="M661" i="111"/>
  <c r="E661" i="111"/>
  <c r="L661" i="111"/>
  <c r="D661" i="111"/>
  <c r="J661" i="111"/>
  <c r="AL868" i="111"/>
  <c r="AD868" i="111"/>
  <c r="V868" i="111"/>
  <c r="AK868" i="111"/>
  <c r="AC868" i="111"/>
  <c r="U868" i="111"/>
  <c r="AJ868" i="111"/>
  <c r="AB868" i="111"/>
  <c r="T868" i="111"/>
  <c r="AI868" i="111"/>
  <c r="AA868" i="111"/>
  <c r="S868" i="111"/>
  <c r="AP868" i="111"/>
  <c r="AH868" i="111"/>
  <c r="Z868" i="111"/>
  <c r="R868" i="111"/>
  <c r="AO868" i="111"/>
  <c r="AG868" i="111"/>
  <c r="Y868" i="111"/>
  <c r="Q868" i="111"/>
  <c r="AE868" i="111"/>
  <c r="X868" i="111"/>
  <c r="W868" i="111"/>
  <c r="P868" i="111"/>
  <c r="O868" i="111"/>
  <c r="AN868" i="111"/>
  <c r="AM868" i="111"/>
  <c r="AF868" i="111"/>
  <c r="H448" i="111"/>
  <c r="AJ235" i="111"/>
  <c r="AB235" i="111"/>
  <c r="T235" i="111"/>
  <c r="AI235" i="111"/>
  <c r="AA235" i="111"/>
  <c r="S235" i="111"/>
  <c r="AP235" i="111"/>
  <c r="AH235" i="111"/>
  <c r="Z235" i="111"/>
  <c r="R235" i="111"/>
  <c r="AO235" i="111"/>
  <c r="AG235" i="111"/>
  <c r="Y235" i="111"/>
  <c r="Q235" i="111"/>
  <c r="AN235" i="111"/>
  <c r="AF235" i="111"/>
  <c r="X235" i="111"/>
  <c r="P235" i="111"/>
  <c r="AM235" i="111"/>
  <c r="AE235" i="111"/>
  <c r="W235" i="111"/>
  <c r="O235" i="111"/>
  <c r="AL235" i="111"/>
  <c r="AD235" i="111"/>
  <c r="V235" i="111"/>
  <c r="AK235" i="111"/>
  <c r="AC235" i="111"/>
  <c r="U235" i="111"/>
  <c r="C548" i="111"/>
  <c r="K548" i="111" s="1"/>
  <c r="K547" i="111" s="1"/>
  <c r="G545" i="111"/>
  <c r="N545" i="111" s="1"/>
  <c r="AQ545" i="111" s="1"/>
  <c r="BR236" i="111"/>
  <c r="BJ236" i="111"/>
  <c r="BB236" i="111"/>
  <c r="AT236" i="111"/>
  <c r="BQ236" i="111"/>
  <c r="BI236" i="111"/>
  <c r="BA236" i="111"/>
  <c r="AS236" i="111"/>
  <c r="BP236" i="111"/>
  <c r="BH236" i="111"/>
  <c r="AZ236" i="111"/>
  <c r="AR236" i="111"/>
  <c r="BO236" i="111"/>
  <c r="BG236" i="111"/>
  <c r="AY236" i="111"/>
  <c r="BN236" i="111"/>
  <c r="BF236" i="111"/>
  <c r="AX236" i="111"/>
  <c r="BM236" i="111"/>
  <c r="BE236" i="111"/>
  <c r="AW236" i="111"/>
  <c r="I236" i="111"/>
  <c r="BL236" i="111"/>
  <c r="BD236" i="111"/>
  <c r="AV236" i="111"/>
  <c r="BC236" i="111"/>
  <c r="AU236" i="111"/>
  <c r="BS236" i="111"/>
  <c r="BK236" i="111"/>
  <c r="H659" i="111"/>
  <c r="AO446" i="111"/>
  <c r="AG446" i="111"/>
  <c r="Y446" i="111"/>
  <c r="Q446" i="111"/>
  <c r="AN446" i="111"/>
  <c r="AF446" i="111"/>
  <c r="X446" i="111"/>
  <c r="P446" i="111"/>
  <c r="AM446" i="111"/>
  <c r="AE446" i="111"/>
  <c r="W446" i="111"/>
  <c r="O446" i="111"/>
  <c r="AL446" i="111"/>
  <c r="AD446" i="111"/>
  <c r="V446" i="111"/>
  <c r="AK446" i="111"/>
  <c r="AC446" i="111"/>
  <c r="U446" i="111"/>
  <c r="AI446" i="111"/>
  <c r="AA446" i="111"/>
  <c r="S446" i="111"/>
  <c r="AP446" i="111"/>
  <c r="AJ446" i="111"/>
  <c r="AH446" i="111"/>
  <c r="AB446" i="111"/>
  <c r="Z446" i="111"/>
  <c r="T446" i="111"/>
  <c r="R446" i="111"/>
  <c r="C550" i="111"/>
  <c r="G547" i="111"/>
  <c r="N547" i="111" s="1"/>
  <c r="AQ547" i="111" s="1"/>
  <c r="H449" i="111" l="1"/>
  <c r="K449" i="111" s="1"/>
  <c r="K448" i="111" s="1"/>
  <c r="AL236" i="111"/>
  <c r="AD236" i="111"/>
  <c r="V236" i="111"/>
  <c r="AK236" i="111"/>
  <c r="AC236" i="111"/>
  <c r="U236" i="111"/>
  <c r="AJ236" i="111"/>
  <c r="AB236" i="111"/>
  <c r="T236" i="111"/>
  <c r="AI236" i="111"/>
  <c r="AA236" i="111"/>
  <c r="S236" i="111"/>
  <c r="AP236" i="111"/>
  <c r="AH236" i="111"/>
  <c r="Z236" i="111"/>
  <c r="R236" i="111"/>
  <c r="AO236" i="111"/>
  <c r="AG236" i="111"/>
  <c r="Y236" i="111"/>
  <c r="Q236" i="111"/>
  <c r="AN236" i="111"/>
  <c r="AF236" i="111"/>
  <c r="X236" i="111"/>
  <c r="P236" i="111"/>
  <c r="AM236" i="111"/>
  <c r="AE236" i="111"/>
  <c r="W236" i="111"/>
  <c r="O236" i="111"/>
  <c r="AK869" i="111"/>
  <c r="AC869" i="111"/>
  <c r="U869" i="111"/>
  <c r="AJ869" i="111"/>
  <c r="AB869" i="111"/>
  <c r="T869" i="111"/>
  <c r="AL869" i="111"/>
  <c r="Z869" i="111"/>
  <c r="P869" i="111"/>
  <c r="AI869" i="111"/>
  <c r="Y869" i="111"/>
  <c r="O869" i="111"/>
  <c r="AH869" i="111"/>
  <c r="X869" i="111"/>
  <c r="AG869" i="111"/>
  <c r="W869" i="111"/>
  <c r="AP869" i="111"/>
  <c r="AF869" i="111"/>
  <c r="V869" i="111"/>
  <c r="AO869" i="111"/>
  <c r="AE869" i="111"/>
  <c r="S869" i="111"/>
  <c r="R869" i="111"/>
  <c r="Q869" i="111"/>
  <c r="AN869" i="111"/>
  <c r="AM869" i="111"/>
  <c r="AD869" i="111"/>
  <c r="AA869" i="111"/>
  <c r="G550" i="111"/>
  <c r="N550" i="111" s="1"/>
  <c r="AQ550" i="111" s="1"/>
  <c r="C553" i="111"/>
  <c r="H660" i="111"/>
  <c r="AP447" i="111"/>
  <c r="AH447" i="111"/>
  <c r="Z447" i="111"/>
  <c r="R447" i="111"/>
  <c r="AO447" i="111"/>
  <c r="AG447" i="111"/>
  <c r="Y447" i="111"/>
  <c r="Q447" i="111"/>
  <c r="AN447" i="111"/>
  <c r="AF447" i="111"/>
  <c r="X447" i="111"/>
  <c r="P447" i="111"/>
  <c r="AM447" i="111"/>
  <c r="AE447" i="111"/>
  <c r="W447" i="111"/>
  <c r="O447" i="111"/>
  <c r="AL447" i="111"/>
  <c r="AD447" i="111"/>
  <c r="V447" i="111"/>
  <c r="AJ447" i="111"/>
  <c r="AB447" i="111"/>
  <c r="T447" i="111"/>
  <c r="AA447" i="111"/>
  <c r="U447" i="111"/>
  <c r="S447" i="111"/>
  <c r="AK447" i="111"/>
  <c r="AI447" i="111"/>
  <c r="AC447" i="111"/>
  <c r="C551" i="111"/>
  <c r="K551" i="111" s="1"/>
  <c r="K550" i="111" s="1"/>
  <c r="G548" i="111"/>
  <c r="N548" i="111" s="1"/>
  <c r="AQ548" i="111" s="1"/>
  <c r="M874" i="111"/>
  <c r="E874" i="111"/>
  <c r="L874" i="111"/>
  <c r="D874" i="111"/>
  <c r="J874" i="111"/>
  <c r="F874" i="111"/>
  <c r="BO448" i="111"/>
  <c r="BG448" i="111"/>
  <c r="AY448" i="111"/>
  <c r="BN448" i="111"/>
  <c r="BF448" i="111"/>
  <c r="AX448" i="111"/>
  <c r="BM448" i="111"/>
  <c r="BE448" i="111"/>
  <c r="AW448" i="111"/>
  <c r="I448" i="111"/>
  <c r="BL448" i="111"/>
  <c r="BD448" i="111"/>
  <c r="AV448" i="111"/>
  <c r="BS448" i="111"/>
  <c r="BK448" i="111"/>
  <c r="BC448" i="111"/>
  <c r="AU448" i="111"/>
  <c r="BQ448" i="111"/>
  <c r="BI448" i="111"/>
  <c r="BA448" i="111"/>
  <c r="AS448" i="111"/>
  <c r="AR448" i="111"/>
  <c r="BR448" i="111"/>
  <c r="BP448" i="111"/>
  <c r="BJ448" i="111"/>
  <c r="BH448" i="111"/>
  <c r="BB448" i="111"/>
  <c r="AZ448" i="111"/>
  <c r="AT448" i="111"/>
  <c r="BL237" i="111"/>
  <c r="BD237" i="111"/>
  <c r="AV237" i="111"/>
  <c r="BS237" i="111"/>
  <c r="BK237" i="111"/>
  <c r="BC237" i="111"/>
  <c r="AU237" i="111"/>
  <c r="BR237" i="111"/>
  <c r="BJ237" i="111"/>
  <c r="BB237" i="111"/>
  <c r="AT237" i="111"/>
  <c r="BQ237" i="111"/>
  <c r="BI237" i="111"/>
  <c r="BA237" i="111"/>
  <c r="AS237" i="111"/>
  <c r="BP237" i="111"/>
  <c r="BH237" i="111"/>
  <c r="AZ237" i="111"/>
  <c r="AR237" i="111"/>
  <c r="BO237" i="111"/>
  <c r="BG237" i="111"/>
  <c r="AY237" i="111"/>
  <c r="BN237" i="111"/>
  <c r="BF237" i="111"/>
  <c r="AX237" i="111"/>
  <c r="BM237" i="111"/>
  <c r="I237" i="111"/>
  <c r="BE237" i="111"/>
  <c r="AW237" i="111"/>
  <c r="BM870" i="111"/>
  <c r="BE870" i="111"/>
  <c r="AW870" i="111"/>
  <c r="I870" i="111"/>
  <c r="BL870" i="111"/>
  <c r="BD870" i="111"/>
  <c r="AV870" i="111"/>
  <c r="BR870" i="111"/>
  <c r="BJ870" i="111"/>
  <c r="BB870" i="111"/>
  <c r="AT870" i="111"/>
  <c r="BQ870" i="111"/>
  <c r="BI870" i="111"/>
  <c r="BA870" i="111"/>
  <c r="AS870" i="111"/>
  <c r="BN870" i="111"/>
  <c r="AX870" i="111"/>
  <c r="BK870" i="111"/>
  <c r="AU870" i="111"/>
  <c r="BH870" i="111"/>
  <c r="AR870" i="111"/>
  <c r="BG870" i="111"/>
  <c r="BF870" i="111"/>
  <c r="BS870" i="111"/>
  <c r="BC870" i="111"/>
  <c r="BP870" i="111"/>
  <c r="BO870" i="111"/>
  <c r="AZ870" i="111"/>
  <c r="AY870" i="111"/>
  <c r="H871" i="111"/>
  <c r="AJ658" i="111"/>
  <c r="AB658" i="111"/>
  <c r="T658" i="111"/>
  <c r="AI658" i="111"/>
  <c r="AA658" i="111"/>
  <c r="S658" i="111"/>
  <c r="AP658" i="111"/>
  <c r="AH658" i="111"/>
  <c r="Z658" i="111"/>
  <c r="R658" i="111"/>
  <c r="AO658" i="111"/>
  <c r="AG658" i="111"/>
  <c r="Y658" i="111"/>
  <c r="Q658" i="111"/>
  <c r="AN658" i="111"/>
  <c r="AF658" i="111"/>
  <c r="X658" i="111"/>
  <c r="P658" i="111"/>
  <c r="AM658" i="111"/>
  <c r="AE658" i="111"/>
  <c r="W658" i="111"/>
  <c r="O658" i="111"/>
  <c r="AL658" i="111"/>
  <c r="AD658" i="111"/>
  <c r="V658" i="111"/>
  <c r="AK658" i="111"/>
  <c r="AC658" i="111"/>
  <c r="U658" i="111"/>
  <c r="C552" i="111"/>
  <c r="K552" i="111" s="1"/>
  <c r="G549" i="111"/>
  <c r="N549" i="111" s="1"/>
  <c r="AQ549" i="111" s="1"/>
  <c r="B451" i="111"/>
  <c r="J238" i="111"/>
  <c r="B239" i="111"/>
  <c r="H238" i="111"/>
  <c r="F238" i="111"/>
  <c r="M238" i="111"/>
  <c r="E238" i="111"/>
  <c r="L238" i="111"/>
  <c r="D238" i="111"/>
  <c r="G238" i="111"/>
  <c r="B875" i="111"/>
  <c r="F662" i="111"/>
  <c r="M662" i="111"/>
  <c r="E662" i="111"/>
  <c r="L662" i="111"/>
  <c r="D662" i="111"/>
  <c r="J662" i="111"/>
  <c r="BQ659" i="111"/>
  <c r="BI659" i="111"/>
  <c r="BA659" i="111"/>
  <c r="AS659" i="111"/>
  <c r="BP659" i="111"/>
  <c r="BH659" i="111"/>
  <c r="AZ659" i="111"/>
  <c r="AR659" i="111"/>
  <c r="BO659" i="111"/>
  <c r="BG659" i="111"/>
  <c r="AY659" i="111"/>
  <c r="BN659" i="111"/>
  <c r="BF659" i="111"/>
  <c r="AX659" i="111"/>
  <c r="BM659" i="111"/>
  <c r="BE659" i="111"/>
  <c r="AW659" i="111"/>
  <c r="I659" i="111"/>
  <c r="BL659" i="111"/>
  <c r="BD659" i="111"/>
  <c r="AV659" i="111"/>
  <c r="BS659" i="111"/>
  <c r="BK659" i="111"/>
  <c r="BC659" i="111"/>
  <c r="AU659" i="111"/>
  <c r="BB659" i="111"/>
  <c r="AT659" i="111"/>
  <c r="BR659" i="111"/>
  <c r="BJ659" i="111"/>
  <c r="B663" i="111"/>
  <c r="M450" i="111"/>
  <c r="E450" i="111"/>
  <c r="N450" i="111" s="1"/>
  <c r="AQ450" i="111" s="1"/>
  <c r="L450" i="111"/>
  <c r="D450" i="111"/>
  <c r="J450" i="111"/>
  <c r="F450" i="111"/>
  <c r="N238" i="111" l="1"/>
  <c r="AQ238" i="111" s="1"/>
  <c r="H872" i="111"/>
  <c r="AK659" i="111"/>
  <c r="AC659" i="111"/>
  <c r="U659" i="111"/>
  <c r="AJ659" i="111"/>
  <c r="AB659" i="111"/>
  <c r="T659" i="111"/>
  <c r="AI659" i="111"/>
  <c r="AA659" i="111"/>
  <c r="S659" i="111"/>
  <c r="AP659" i="111"/>
  <c r="AH659" i="111"/>
  <c r="Z659" i="111"/>
  <c r="R659" i="111"/>
  <c r="AO659" i="111"/>
  <c r="AG659" i="111"/>
  <c r="Y659" i="111"/>
  <c r="Q659" i="111"/>
  <c r="AN659" i="111"/>
  <c r="AF659" i="111"/>
  <c r="X659" i="111"/>
  <c r="P659" i="111"/>
  <c r="AM659" i="111"/>
  <c r="AE659" i="111"/>
  <c r="W659" i="111"/>
  <c r="O659" i="111"/>
  <c r="AL659" i="111"/>
  <c r="AD659" i="111"/>
  <c r="V659" i="111"/>
  <c r="F875" i="111"/>
  <c r="M875" i="111"/>
  <c r="E875" i="111"/>
  <c r="L875" i="111"/>
  <c r="D875" i="111"/>
  <c r="J875" i="111"/>
  <c r="BN238" i="111"/>
  <c r="BF238" i="111"/>
  <c r="AX238" i="111"/>
  <c r="BM238" i="111"/>
  <c r="BE238" i="111"/>
  <c r="AW238" i="111"/>
  <c r="I238" i="111"/>
  <c r="BL238" i="111"/>
  <c r="BD238" i="111"/>
  <c r="AV238" i="111"/>
  <c r="BS238" i="111"/>
  <c r="BK238" i="111"/>
  <c r="BC238" i="111"/>
  <c r="AU238" i="111"/>
  <c r="BR238" i="111"/>
  <c r="BJ238" i="111"/>
  <c r="BB238" i="111"/>
  <c r="AT238" i="111"/>
  <c r="BQ238" i="111"/>
  <c r="BI238" i="111"/>
  <c r="BA238" i="111"/>
  <c r="AS238" i="111"/>
  <c r="BP238" i="111"/>
  <c r="BH238" i="111"/>
  <c r="AZ238" i="111"/>
  <c r="AR238" i="111"/>
  <c r="BO238" i="111"/>
  <c r="BG238" i="111"/>
  <c r="AY238" i="111"/>
  <c r="B452" i="111"/>
  <c r="L239" i="111"/>
  <c r="D239" i="111"/>
  <c r="J239" i="111"/>
  <c r="B240" i="111"/>
  <c r="H239" i="111"/>
  <c r="K239" i="111" s="1"/>
  <c r="K238" i="111" s="1"/>
  <c r="F239" i="111"/>
  <c r="M239" i="111"/>
  <c r="E239" i="111"/>
  <c r="N239" i="111" s="1"/>
  <c r="AQ239" i="111" s="1"/>
  <c r="BR660" i="111"/>
  <c r="BJ660" i="111"/>
  <c r="BB660" i="111"/>
  <c r="AT660" i="111"/>
  <c r="BQ660" i="111"/>
  <c r="BI660" i="111"/>
  <c r="BA660" i="111"/>
  <c r="AS660" i="111"/>
  <c r="BP660" i="111"/>
  <c r="BH660" i="111"/>
  <c r="AZ660" i="111"/>
  <c r="AR660" i="111"/>
  <c r="BO660" i="111"/>
  <c r="BG660" i="111"/>
  <c r="AY660" i="111"/>
  <c r="BN660" i="111"/>
  <c r="BF660" i="111"/>
  <c r="AX660" i="111"/>
  <c r="BM660" i="111"/>
  <c r="BE660" i="111"/>
  <c r="AW660" i="111"/>
  <c r="I660" i="111"/>
  <c r="BL660" i="111"/>
  <c r="BD660" i="111"/>
  <c r="AV660" i="111"/>
  <c r="BS660" i="111"/>
  <c r="BK660" i="111"/>
  <c r="BC660" i="111"/>
  <c r="AU660" i="111"/>
  <c r="H661" i="111"/>
  <c r="AI448" i="111"/>
  <c r="AA448" i="111"/>
  <c r="S448" i="111"/>
  <c r="AP448" i="111"/>
  <c r="AH448" i="111"/>
  <c r="Z448" i="111"/>
  <c r="R448" i="111"/>
  <c r="AO448" i="111"/>
  <c r="AG448" i="111"/>
  <c r="Y448" i="111"/>
  <c r="Q448" i="111"/>
  <c r="AN448" i="111"/>
  <c r="AF448" i="111"/>
  <c r="X448" i="111"/>
  <c r="P448" i="111"/>
  <c r="AM448" i="111"/>
  <c r="AE448" i="111"/>
  <c r="W448" i="111"/>
  <c r="O448" i="111"/>
  <c r="AK448" i="111"/>
  <c r="AC448" i="111"/>
  <c r="U448" i="111"/>
  <c r="AL448" i="111"/>
  <c r="AJ448" i="111"/>
  <c r="AD448" i="111"/>
  <c r="AB448" i="111"/>
  <c r="V448" i="111"/>
  <c r="T448" i="111"/>
  <c r="C556" i="111"/>
  <c r="G553" i="111"/>
  <c r="N553" i="111" s="1"/>
  <c r="AQ553" i="111" s="1"/>
  <c r="B664" i="111"/>
  <c r="F451" i="111"/>
  <c r="M451" i="111"/>
  <c r="E451" i="111"/>
  <c r="L451" i="111"/>
  <c r="D451" i="111"/>
  <c r="J451" i="111"/>
  <c r="G451" i="111"/>
  <c r="BN871" i="111"/>
  <c r="BF871" i="111"/>
  <c r="AX871" i="111"/>
  <c r="BM871" i="111"/>
  <c r="BE871" i="111"/>
  <c r="AW871" i="111"/>
  <c r="I871" i="111"/>
  <c r="BL871" i="111"/>
  <c r="BD871" i="111"/>
  <c r="AV871" i="111"/>
  <c r="BS871" i="111"/>
  <c r="BK871" i="111"/>
  <c r="BC871" i="111"/>
  <c r="AU871" i="111"/>
  <c r="BR871" i="111"/>
  <c r="BJ871" i="111"/>
  <c r="BB871" i="111"/>
  <c r="AT871" i="111"/>
  <c r="BQ871" i="111"/>
  <c r="AY871" i="111"/>
  <c r="BP871" i="111"/>
  <c r="AS871" i="111"/>
  <c r="BO871" i="111"/>
  <c r="AR871" i="111"/>
  <c r="BI871" i="111"/>
  <c r="BH871" i="111"/>
  <c r="BG871" i="111"/>
  <c r="BA871" i="111"/>
  <c r="AZ871" i="111"/>
  <c r="C554" i="111"/>
  <c r="K554" i="111" s="1"/>
  <c r="K553" i="111" s="1"/>
  <c r="G551" i="111"/>
  <c r="N551" i="111" s="1"/>
  <c r="AQ551" i="111" s="1"/>
  <c r="B876" i="111"/>
  <c r="F663" i="111"/>
  <c r="M663" i="111"/>
  <c r="E663" i="111"/>
  <c r="L663" i="111"/>
  <c r="D663" i="111"/>
  <c r="J663" i="111"/>
  <c r="H450" i="111"/>
  <c r="K450" i="111" s="1"/>
  <c r="AN237" i="111"/>
  <c r="AF237" i="111"/>
  <c r="X237" i="111"/>
  <c r="P237" i="111"/>
  <c r="AM237" i="111"/>
  <c r="AE237" i="111"/>
  <c r="W237" i="111"/>
  <c r="O237" i="111"/>
  <c r="AL237" i="111"/>
  <c r="AD237" i="111"/>
  <c r="V237" i="111"/>
  <c r="AK237" i="111"/>
  <c r="AC237" i="111"/>
  <c r="U237" i="111"/>
  <c r="AJ237" i="111"/>
  <c r="AB237" i="111"/>
  <c r="T237" i="111"/>
  <c r="AI237" i="111"/>
  <c r="AA237" i="111"/>
  <c r="S237" i="111"/>
  <c r="AP237" i="111"/>
  <c r="AH237" i="111"/>
  <c r="Z237" i="111"/>
  <c r="R237" i="111"/>
  <c r="AO237" i="111"/>
  <c r="AG237" i="111"/>
  <c r="Y237" i="111"/>
  <c r="Q237" i="111"/>
  <c r="G552" i="111"/>
  <c r="N552" i="111" s="1"/>
  <c r="AQ552" i="111" s="1"/>
  <c r="C555" i="111"/>
  <c r="K555" i="111" s="1"/>
  <c r="AO870" i="111"/>
  <c r="AG870" i="111"/>
  <c r="Y870" i="111"/>
  <c r="Q870" i="111"/>
  <c r="AN870" i="111"/>
  <c r="AF870" i="111"/>
  <c r="X870" i="111"/>
  <c r="P870" i="111"/>
  <c r="AL870" i="111"/>
  <c r="AD870" i="111"/>
  <c r="V870" i="111"/>
  <c r="AK870" i="111"/>
  <c r="AC870" i="111"/>
  <c r="U870" i="111"/>
  <c r="AH870" i="111"/>
  <c r="R870" i="111"/>
  <c r="AE870" i="111"/>
  <c r="O870" i="111"/>
  <c r="AB870" i="111"/>
  <c r="AA870" i="111"/>
  <c r="AP870" i="111"/>
  <c r="Z870" i="111"/>
  <c r="AM870" i="111"/>
  <c r="W870" i="111"/>
  <c r="AJ870" i="111"/>
  <c r="AI870" i="111"/>
  <c r="T870" i="111"/>
  <c r="S870" i="111"/>
  <c r="BP449" i="111"/>
  <c r="BH449" i="111"/>
  <c r="AZ449" i="111"/>
  <c r="AR449" i="111"/>
  <c r="BO449" i="111"/>
  <c r="BG449" i="111"/>
  <c r="AY449" i="111"/>
  <c r="BN449" i="111"/>
  <c r="BF449" i="111"/>
  <c r="AX449" i="111"/>
  <c r="BM449" i="111"/>
  <c r="BE449" i="111"/>
  <c r="AW449" i="111"/>
  <c r="I449" i="111"/>
  <c r="BL449" i="111"/>
  <c r="BD449" i="111"/>
  <c r="AV449" i="111"/>
  <c r="BR449" i="111"/>
  <c r="BJ449" i="111"/>
  <c r="BB449" i="111"/>
  <c r="AT449" i="111"/>
  <c r="BI449" i="111"/>
  <c r="BC449" i="111"/>
  <c r="BA449" i="111"/>
  <c r="AU449" i="111"/>
  <c r="AS449" i="111"/>
  <c r="BS449" i="111"/>
  <c r="BQ449" i="111"/>
  <c r="BK449" i="111"/>
  <c r="N451" i="111" l="1"/>
  <c r="AQ451" i="111" s="1"/>
  <c r="H662" i="111"/>
  <c r="AJ449" i="111"/>
  <c r="AB449" i="111"/>
  <c r="T449" i="111"/>
  <c r="AI449" i="111"/>
  <c r="AA449" i="111"/>
  <c r="S449" i="111"/>
  <c r="AP449" i="111"/>
  <c r="AH449" i="111"/>
  <c r="Z449" i="111"/>
  <c r="R449" i="111"/>
  <c r="AO449" i="111"/>
  <c r="AG449" i="111"/>
  <c r="Y449" i="111"/>
  <c r="Q449" i="111"/>
  <c r="AN449" i="111"/>
  <c r="AF449" i="111"/>
  <c r="X449" i="111"/>
  <c r="P449" i="111"/>
  <c r="AL449" i="111"/>
  <c r="AD449" i="111"/>
  <c r="V449" i="111"/>
  <c r="AE449" i="111"/>
  <c r="AC449" i="111"/>
  <c r="W449" i="111"/>
  <c r="U449" i="111"/>
  <c r="O449" i="111"/>
  <c r="AM449" i="111"/>
  <c r="AK449" i="111"/>
  <c r="F876" i="111"/>
  <c r="M876" i="111"/>
  <c r="E876" i="111"/>
  <c r="L876" i="111"/>
  <c r="D876" i="111"/>
  <c r="J876" i="111"/>
  <c r="BQ450" i="111"/>
  <c r="BI450" i="111"/>
  <c r="BA450" i="111"/>
  <c r="AS450" i="111"/>
  <c r="BP450" i="111"/>
  <c r="BH450" i="111"/>
  <c r="AZ450" i="111"/>
  <c r="AR450" i="111"/>
  <c r="BO450" i="111"/>
  <c r="BG450" i="111"/>
  <c r="AY450" i="111"/>
  <c r="BN450" i="111"/>
  <c r="BF450" i="111"/>
  <c r="AX450" i="111"/>
  <c r="BM450" i="111"/>
  <c r="BE450" i="111"/>
  <c r="AW450" i="111"/>
  <c r="I450" i="111"/>
  <c r="BS450" i="111"/>
  <c r="BK450" i="111"/>
  <c r="BC450" i="111"/>
  <c r="AU450" i="111"/>
  <c r="AT450" i="111"/>
  <c r="BR450" i="111"/>
  <c r="BL450" i="111"/>
  <c r="BJ450" i="111"/>
  <c r="BD450" i="111"/>
  <c r="BB450" i="111"/>
  <c r="AV450" i="111"/>
  <c r="B877" i="111"/>
  <c r="J664" i="111"/>
  <c r="F664" i="111"/>
  <c r="M664" i="111"/>
  <c r="E664" i="111"/>
  <c r="L664" i="111"/>
  <c r="D664" i="111"/>
  <c r="BS661" i="111"/>
  <c r="BK661" i="111"/>
  <c r="BC661" i="111"/>
  <c r="AU661" i="111"/>
  <c r="BR661" i="111"/>
  <c r="BJ661" i="111"/>
  <c r="BB661" i="111"/>
  <c r="AT661" i="111"/>
  <c r="BQ661" i="111"/>
  <c r="BI661" i="111"/>
  <c r="BA661" i="111"/>
  <c r="AS661" i="111"/>
  <c r="BP661" i="111"/>
  <c r="BH661" i="111"/>
  <c r="AZ661" i="111"/>
  <c r="AR661" i="111"/>
  <c r="BO661" i="111"/>
  <c r="BG661" i="111"/>
  <c r="AY661" i="111"/>
  <c r="BN661" i="111"/>
  <c r="BF661" i="111"/>
  <c r="AX661" i="111"/>
  <c r="BM661" i="111"/>
  <c r="BE661" i="111"/>
  <c r="AW661" i="111"/>
  <c r="I661" i="111"/>
  <c r="BL661" i="111"/>
  <c r="BD661" i="111"/>
  <c r="AV661" i="111"/>
  <c r="H873" i="111"/>
  <c r="AL660" i="111"/>
  <c r="AD660" i="111"/>
  <c r="V660" i="111"/>
  <c r="AK660" i="111"/>
  <c r="AC660" i="111"/>
  <c r="U660" i="111"/>
  <c r="AJ660" i="111"/>
  <c r="AB660" i="111"/>
  <c r="T660" i="111"/>
  <c r="AI660" i="111"/>
  <c r="AA660" i="111"/>
  <c r="S660" i="111"/>
  <c r="AP660" i="111"/>
  <c r="AH660" i="111"/>
  <c r="Z660" i="111"/>
  <c r="R660" i="111"/>
  <c r="AO660" i="111"/>
  <c r="AG660" i="111"/>
  <c r="Y660" i="111"/>
  <c r="Q660" i="111"/>
  <c r="AN660" i="111"/>
  <c r="AF660" i="111"/>
  <c r="X660" i="111"/>
  <c r="P660" i="111"/>
  <c r="AM660" i="111"/>
  <c r="AE660" i="111"/>
  <c r="W660" i="111"/>
  <c r="O660" i="111"/>
  <c r="C558" i="111"/>
  <c r="K558" i="111" s="1"/>
  <c r="G555" i="111"/>
  <c r="N555" i="111" s="1"/>
  <c r="AQ555" i="111" s="1"/>
  <c r="C557" i="111"/>
  <c r="K557" i="111" s="1"/>
  <c r="K556" i="111" s="1"/>
  <c r="G554" i="111"/>
  <c r="N554" i="111" s="1"/>
  <c r="AQ554" i="111" s="1"/>
  <c r="AP871" i="111"/>
  <c r="AH871" i="111"/>
  <c r="Z871" i="111"/>
  <c r="R871" i="111"/>
  <c r="AO871" i="111"/>
  <c r="AG871" i="111"/>
  <c r="Y871" i="111"/>
  <c r="Q871" i="111"/>
  <c r="AN871" i="111"/>
  <c r="AF871" i="111"/>
  <c r="X871" i="111"/>
  <c r="AM871" i="111"/>
  <c r="AE871" i="111"/>
  <c r="W871" i="111"/>
  <c r="O871" i="111"/>
  <c r="AL871" i="111"/>
  <c r="AD871" i="111"/>
  <c r="V871" i="111"/>
  <c r="AB871" i="111"/>
  <c r="AA871" i="111"/>
  <c r="U871" i="111"/>
  <c r="T871" i="111"/>
  <c r="AK871" i="111"/>
  <c r="S871" i="111"/>
  <c r="AJ871" i="111"/>
  <c r="P871" i="111"/>
  <c r="AI871" i="111"/>
  <c r="AC871" i="111"/>
  <c r="BP239" i="111"/>
  <c r="BH239" i="111"/>
  <c r="AZ239" i="111"/>
  <c r="AR239" i="111"/>
  <c r="BO239" i="111"/>
  <c r="BG239" i="111"/>
  <c r="AY239" i="111"/>
  <c r="BN239" i="111"/>
  <c r="BF239" i="111"/>
  <c r="AX239" i="111"/>
  <c r="BM239" i="111"/>
  <c r="BE239" i="111"/>
  <c r="AW239" i="111"/>
  <c r="I239" i="111"/>
  <c r="BL239" i="111"/>
  <c r="BD239" i="111"/>
  <c r="AV239" i="111"/>
  <c r="BS239" i="111"/>
  <c r="BK239" i="111"/>
  <c r="BC239" i="111"/>
  <c r="AU239" i="111"/>
  <c r="BR239" i="111"/>
  <c r="BJ239" i="111"/>
  <c r="BB239" i="111"/>
  <c r="AT239" i="111"/>
  <c r="BQ239" i="111"/>
  <c r="BI239" i="111"/>
  <c r="BA239" i="111"/>
  <c r="AS239" i="111"/>
  <c r="B453" i="111"/>
  <c r="F240" i="111"/>
  <c r="M240" i="111"/>
  <c r="E240" i="111"/>
  <c r="N240" i="111" s="1"/>
  <c r="AQ240" i="111" s="1"/>
  <c r="L240" i="111"/>
  <c r="D240" i="111"/>
  <c r="J240" i="111"/>
  <c r="B241" i="111"/>
  <c r="H240" i="111"/>
  <c r="K240" i="111" s="1"/>
  <c r="G556" i="111"/>
  <c r="N556" i="111" s="1"/>
  <c r="AQ556" i="111" s="1"/>
  <c r="C559" i="111"/>
  <c r="H451" i="111"/>
  <c r="AP238" i="111"/>
  <c r="AH238" i="111"/>
  <c r="Z238" i="111"/>
  <c r="R238" i="111"/>
  <c r="AO238" i="111"/>
  <c r="AG238" i="111"/>
  <c r="Y238" i="111"/>
  <c r="Q238" i="111"/>
  <c r="AN238" i="111"/>
  <c r="AF238" i="111"/>
  <c r="X238" i="111"/>
  <c r="P238" i="111"/>
  <c r="AM238" i="111"/>
  <c r="AE238" i="111"/>
  <c r="W238" i="111"/>
  <c r="O238" i="111"/>
  <c r="AL238" i="111"/>
  <c r="AD238" i="111"/>
  <c r="V238" i="111"/>
  <c r="AK238" i="111"/>
  <c r="AC238" i="111"/>
  <c r="U238" i="111"/>
  <c r="AJ238" i="111"/>
  <c r="AB238" i="111"/>
  <c r="T238" i="111"/>
  <c r="AI238" i="111"/>
  <c r="AA238" i="111"/>
  <c r="S238" i="111"/>
  <c r="B665" i="111"/>
  <c r="F452" i="111"/>
  <c r="M452" i="111"/>
  <c r="E452" i="111"/>
  <c r="N452" i="111" s="1"/>
  <c r="AQ452" i="111" s="1"/>
  <c r="L452" i="111"/>
  <c r="D452" i="111"/>
  <c r="J452" i="111"/>
  <c r="BO872" i="111"/>
  <c r="BG872" i="111"/>
  <c r="AY872" i="111"/>
  <c r="BN872" i="111"/>
  <c r="BF872" i="111"/>
  <c r="AX872" i="111"/>
  <c r="BM872" i="111"/>
  <c r="BE872" i="111"/>
  <c r="AW872" i="111"/>
  <c r="I872" i="111"/>
  <c r="BL872" i="111"/>
  <c r="BD872" i="111"/>
  <c r="AV872" i="111"/>
  <c r="BS872" i="111"/>
  <c r="BK872" i="111"/>
  <c r="BC872" i="111"/>
  <c r="AU872" i="111"/>
  <c r="BQ872" i="111"/>
  <c r="BI872" i="111"/>
  <c r="BA872" i="111"/>
  <c r="BP872" i="111"/>
  <c r="BJ872" i="111"/>
  <c r="BH872" i="111"/>
  <c r="BB872" i="111"/>
  <c r="AZ872" i="111"/>
  <c r="AT872" i="111"/>
  <c r="BR872" i="111"/>
  <c r="AS872" i="111"/>
  <c r="AR872" i="111"/>
  <c r="BR451" i="111" l="1"/>
  <c r="BJ451" i="111"/>
  <c r="BB451" i="111"/>
  <c r="AT451" i="111"/>
  <c r="BQ451" i="111"/>
  <c r="BI451" i="111"/>
  <c r="BA451" i="111"/>
  <c r="AS451" i="111"/>
  <c r="BP451" i="111"/>
  <c r="BH451" i="111"/>
  <c r="AZ451" i="111"/>
  <c r="AR451" i="111"/>
  <c r="BO451" i="111"/>
  <c r="BG451" i="111"/>
  <c r="AY451" i="111"/>
  <c r="BN451" i="111"/>
  <c r="BF451" i="111"/>
  <c r="AX451" i="111"/>
  <c r="BL451" i="111"/>
  <c r="BD451" i="111"/>
  <c r="AV451" i="111"/>
  <c r="BM451" i="111"/>
  <c r="BK451" i="111"/>
  <c r="BE451" i="111"/>
  <c r="BC451" i="111"/>
  <c r="AW451" i="111"/>
  <c r="AU451" i="111"/>
  <c r="BS451" i="111"/>
  <c r="I451" i="111"/>
  <c r="C562" i="111"/>
  <c r="G559" i="111"/>
  <c r="N559" i="111" s="1"/>
  <c r="AQ559" i="111" s="1"/>
  <c r="C560" i="111"/>
  <c r="K560" i="111" s="1"/>
  <c r="K559" i="111" s="1"/>
  <c r="G557" i="111"/>
  <c r="N557" i="111" s="1"/>
  <c r="AQ557" i="111" s="1"/>
  <c r="BP873" i="111"/>
  <c r="BH873" i="111"/>
  <c r="AZ873" i="111"/>
  <c r="AR873" i="111"/>
  <c r="BO873" i="111"/>
  <c r="BG873" i="111"/>
  <c r="AY873" i="111"/>
  <c r="BN873" i="111"/>
  <c r="BF873" i="111"/>
  <c r="AX873" i="111"/>
  <c r="BM873" i="111"/>
  <c r="BE873" i="111"/>
  <c r="AW873" i="111"/>
  <c r="I873" i="111"/>
  <c r="BL873" i="111"/>
  <c r="BD873" i="111"/>
  <c r="AV873" i="111"/>
  <c r="BR873" i="111"/>
  <c r="BJ873" i="111"/>
  <c r="BB873" i="111"/>
  <c r="AT873" i="111"/>
  <c r="BC873" i="111"/>
  <c r="BA873" i="111"/>
  <c r="AU873" i="111"/>
  <c r="AS873" i="111"/>
  <c r="BS873" i="111"/>
  <c r="BQ873" i="111"/>
  <c r="BI873" i="111"/>
  <c r="BK873" i="111"/>
  <c r="H663" i="111"/>
  <c r="AK450" i="111"/>
  <c r="AC450" i="111"/>
  <c r="U450" i="111"/>
  <c r="AJ450" i="111"/>
  <c r="AB450" i="111"/>
  <c r="T450" i="111"/>
  <c r="AI450" i="111"/>
  <c r="AA450" i="111"/>
  <c r="S450" i="111"/>
  <c r="AP450" i="111"/>
  <c r="AH450" i="111"/>
  <c r="Z450" i="111"/>
  <c r="R450" i="111"/>
  <c r="AO450" i="111"/>
  <c r="AG450" i="111"/>
  <c r="Y450" i="111"/>
  <c r="Q450" i="111"/>
  <c r="AM450" i="111"/>
  <c r="AE450" i="111"/>
  <c r="W450" i="111"/>
  <c r="O450" i="111"/>
  <c r="P450" i="111"/>
  <c r="AN450" i="111"/>
  <c r="AL450" i="111"/>
  <c r="AF450" i="111"/>
  <c r="AD450" i="111"/>
  <c r="X450" i="111"/>
  <c r="V450" i="111"/>
  <c r="AI872" i="111"/>
  <c r="AA872" i="111"/>
  <c r="S872" i="111"/>
  <c r="AP872" i="111"/>
  <c r="AH872" i="111"/>
  <c r="Z872" i="111"/>
  <c r="R872" i="111"/>
  <c r="AO872" i="111"/>
  <c r="AG872" i="111"/>
  <c r="Y872" i="111"/>
  <c r="Q872" i="111"/>
  <c r="AN872" i="111"/>
  <c r="AF872" i="111"/>
  <c r="X872" i="111"/>
  <c r="P872" i="111"/>
  <c r="AM872" i="111"/>
  <c r="AE872" i="111"/>
  <c r="W872" i="111"/>
  <c r="O872" i="111"/>
  <c r="U872" i="111"/>
  <c r="AL872" i="111"/>
  <c r="T872" i="111"/>
  <c r="AK872" i="111"/>
  <c r="AJ872" i="111"/>
  <c r="AD872" i="111"/>
  <c r="AC872" i="111"/>
  <c r="AB872" i="111"/>
  <c r="V872" i="111"/>
  <c r="B878" i="111"/>
  <c r="J665" i="111"/>
  <c r="F665" i="111"/>
  <c r="M665" i="111"/>
  <c r="E665" i="111"/>
  <c r="L665" i="111"/>
  <c r="D665" i="111"/>
  <c r="BR240" i="111"/>
  <c r="BJ240" i="111"/>
  <c r="BB240" i="111"/>
  <c r="AT240" i="111"/>
  <c r="BQ240" i="111"/>
  <c r="BI240" i="111"/>
  <c r="BA240" i="111"/>
  <c r="AS240" i="111"/>
  <c r="BP240" i="111"/>
  <c r="BH240" i="111"/>
  <c r="AZ240" i="111"/>
  <c r="AR240" i="111"/>
  <c r="BO240" i="111"/>
  <c r="BG240" i="111"/>
  <c r="AY240" i="111"/>
  <c r="BN240" i="111"/>
  <c r="BF240" i="111"/>
  <c r="AX240" i="111"/>
  <c r="BM240" i="111"/>
  <c r="BE240" i="111"/>
  <c r="AW240" i="111"/>
  <c r="I240" i="111"/>
  <c r="BL240" i="111"/>
  <c r="BD240" i="111"/>
  <c r="AV240" i="111"/>
  <c r="BS240" i="111"/>
  <c r="BK240" i="111"/>
  <c r="BC240" i="111"/>
  <c r="AU240" i="111"/>
  <c r="B666" i="111"/>
  <c r="F453" i="111"/>
  <c r="M453" i="111"/>
  <c r="E453" i="111"/>
  <c r="N453" i="111" s="1"/>
  <c r="AQ453" i="111" s="1"/>
  <c r="L453" i="111"/>
  <c r="D453" i="111"/>
  <c r="J453" i="111"/>
  <c r="C561" i="111"/>
  <c r="K561" i="111" s="1"/>
  <c r="G558" i="111"/>
  <c r="N558" i="111" s="1"/>
  <c r="AQ558" i="111" s="1"/>
  <c r="B454" i="111"/>
  <c r="B242" i="111"/>
  <c r="H241" i="111"/>
  <c r="F241" i="111"/>
  <c r="M241" i="111"/>
  <c r="E241" i="111"/>
  <c r="L241" i="111"/>
  <c r="D241" i="111"/>
  <c r="J241" i="111"/>
  <c r="G241" i="111"/>
  <c r="H452" i="111"/>
  <c r="K452" i="111" s="1"/>
  <c r="K451" i="111" s="1"/>
  <c r="AJ239" i="111"/>
  <c r="AB239" i="111"/>
  <c r="T239" i="111"/>
  <c r="AI239" i="111"/>
  <c r="AA239" i="111"/>
  <c r="S239" i="111"/>
  <c r="AP239" i="111"/>
  <c r="AH239" i="111"/>
  <c r="Z239" i="111"/>
  <c r="R239" i="111"/>
  <c r="AO239" i="111"/>
  <c r="AG239" i="111"/>
  <c r="Y239" i="111"/>
  <c r="Q239" i="111"/>
  <c r="AN239" i="111"/>
  <c r="AF239" i="111"/>
  <c r="X239" i="111"/>
  <c r="P239" i="111"/>
  <c r="AM239" i="111"/>
  <c r="AE239" i="111"/>
  <c r="W239" i="111"/>
  <c r="O239" i="111"/>
  <c r="AL239" i="111"/>
  <c r="AD239" i="111"/>
  <c r="V239" i="111"/>
  <c r="AC239" i="111"/>
  <c r="U239" i="111"/>
  <c r="AK239" i="111"/>
  <c r="H874" i="111"/>
  <c r="AM661" i="111"/>
  <c r="AE661" i="111"/>
  <c r="W661" i="111"/>
  <c r="O661" i="111"/>
  <c r="AL661" i="111"/>
  <c r="AD661" i="111"/>
  <c r="V661" i="111"/>
  <c r="AK661" i="111"/>
  <c r="AC661" i="111"/>
  <c r="U661" i="111"/>
  <c r="AJ661" i="111"/>
  <c r="AB661" i="111"/>
  <c r="T661" i="111"/>
  <c r="AI661" i="111"/>
  <c r="AA661" i="111"/>
  <c r="S661" i="111"/>
  <c r="AP661" i="111"/>
  <c r="AH661" i="111"/>
  <c r="Z661" i="111"/>
  <c r="R661" i="111"/>
  <c r="AO661" i="111"/>
  <c r="AG661" i="111"/>
  <c r="Y661" i="111"/>
  <c r="Q661" i="111"/>
  <c r="AF661" i="111"/>
  <c r="X661" i="111"/>
  <c r="P661" i="111"/>
  <c r="AN661" i="111"/>
  <c r="F877" i="111"/>
  <c r="M877" i="111"/>
  <c r="E877" i="111"/>
  <c r="L877" i="111"/>
  <c r="D877" i="111"/>
  <c r="J877" i="111"/>
  <c r="BL662" i="111"/>
  <c r="BD662" i="111"/>
  <c r="AV662" i="111"/>
  <c r="BS662" i="111"/>
  <c r="BK662" i="111"/>
  <c r="BC662" i="111"/>
  <c r="AU662" i="111"/>
  <c r="BR662" i="111"/>
  <c r="BJ662" i="111"/>
  <c r="BB662" i="111"/>
  <c r="AT662" i="111"/>
  <c r="BQ662" i="111"/>
  <c r="BI662" i="111"/>
  <c r="BA662" i="111"/>
  <c r="AS662" i="111"/>
  <c r="BP662" i="111"/>
  <c r="BH662" i="111"/>
  <c r="AZ662" i="111"/>
  <c r="AR662" i="111"/>
  <c r="BO662" i="111"/>
  <c r="BG662" i="111"/>
  <c r="AY662" i="111"/>
  <c r="BN662" i="111"/>
  <c r="BF662" i="111"/>
  <c r="AX662" i="111"/>
  <c r="BM662" i="111"/>
  <c r="I662" i="111"/>
  <c r="BE662" i="111"/>
  <c r="AW662" i="111"/>
  <c r="B879" i="111" l="1"/>
  <c r="L666" i="111"/>
  <c r="D666" i="111"/>
  <c r="J666" i="111"/>
  <c r="F666" i="111"/>
  <c r="M666" i="111"/>
  <c r="E666" i="111"/>
  <c r="C564" i="111"/>
  <c r="K564" i="111" s="1"/>
  <c r="G561" i="111"/>
  <c r="N561" i="111" s="1"/>
  <c r="AQ561" i="111" s="1"/>
  <c r="H453" i="111"/>
  <c r="K453" i="111" s="1"/>
  <c r="AL240" i="111"/>
  <c r="AD240" i="111"/>
  <c r="V240" i="111"/>
  <c r="AK240" i="111"/>
  <c r="AC240" i="111"/>
  <c r="U240" i="111"/>
  <c r="AJ240" i="111"/>
  <c r="AB240" i="111"/>
  <c r="T240" i="111"/>
  <c r="AI240" i="111"/>
  <c r="AA240" i="111"/>
  <c r="S240" i="111"/>
  <c r="AP240" i="111"/>
  <c r="AH240" i="111"/>
  <c r="Z240" i="111"/>
  <c r="R240" i="111"/>
  <c r="AO240" i="111"/>
  <c r="AG240" i="111"/>
  <c r="Y240" i="111"/>
  <c r="Q240" i="111"/>
  <c r="AN240" i="111"/>
  <c r="AF240" i="111"/>
  <c r="X240" i="111"/>
  <c r="P240" i="111"/>
  <c r="O240" i="111"/>
  <c r="AM240" i="111"/>
  <c r="AE240" i="111"/>
  <c r="W240" i="111"/>
  <c r="C565" i="111"/>
  <c r="G562" i="111"/>
  <c r="N562" i="111" s="1"/>
  <c r="AQ562" i="111" s="1"/>
  <c r="H664" i="111"/>
  <c r="AL451" i="111"/>
  <c r="AD451" i="111"/>
  <c r="V451" i="111"/>
  <c r="AK451" i="111"/>
  <c r="AC451" i="111"/>
  <c r="U451" i="111"/>
  <c r="AJ451" i="111"/>
  <c r="AB451" i="111"/>
  <c r="T451" i="111"/>
  <c r="AI451" i="111"/>
  <c r="AA451" i="111"/>
  <c r="S451" i="111"/>
  <c r="AP451" i="111"/>
  <c r="AH451" i="111"/>
  <c r="Z451" i="111"/>
  <c r="R451" i="111"/>
  <c r="AN451" i="111"/>
  <c r="AF451" i="111"/>
  <c r="X451" i="111"/>
  <c r="P451" i="111"/>
  <c r="AM451" i="111"/>
  <c r="AG451" i="111"/>
  <c r="AE451" i="111"/>
  <c r="Y451" i="111"/>
  <c r="W451" i="111"/>
  <c r="Q451" i="111"/>
  <c r="O451" i="111"/>
  <c r="AO451" i="111"/>
  <c r="H875" i="111"/>
  <c r="AN662" i="111"/>
  <c r="AF662" i="111"/>
  <c r="X662" i="111"/>
  <c r="P662" i="111"/>
  <c r="AM662" i="111"/>
  <c r="AE662" i="111"/>
  <c r="W662" i="111"/>
  <c r="O662" i="111"/>
  <c r="AL662" i="111"/>
  <c r="AD662" i="111"/>
  <c r="V662" i="111"/>
  <c r="AK662" i="111"/>
  <c r="AC662" i="111"/>
  <c r="U662" i="111"/>
  <c r="AJ662" i="111"/>
  <c r="AB662" i="111"/>
  <c r="T662" i="111"/>
  <c r="AI662" i="111"/>
  <c r="AA662" i="111"/>
  <c r="S662" i="111"/>
  <c r="AP662" i="111"/>
  <c r="AH662" i="111"/>
  <c r="Z662" i="111"/>
  <c r="R662" i="111"/>
  <c r="Q662" i="111"/>
  <c r="AO662" i="111"/>
  <c r="AG662" i="111"/>
  <c r="Y662" i="111"/>
  <c r="BS452" i="111"/>
  <c r="BK452" i="111"/>
  <c r="BC452" i="111"/>
  <c r="AU452" i="111"/>
  <c r="BR452" i="111"/>
  <c r="BJ452" i="111"/>
  <c r="BB452" i="111"/>
  <c r="AT452" i="111"/>
  <c r="BQ452" i="111"/>
  <c r="BI452" i="111"/>
  <c r="BA452" i="111"/>
  <c r="AS452" i="111"/>
  <c r="BP452" i="111"/>
  <c r="BH452" i="111"/>
  <c r="AZ452" i="111"/>
  <c r="AR452" i="111"/>
  <c r="BO452" i="111"/>
  <c r="BG452" i="111"/>
  <c r="AY452" i="111"/>
  <c r="BM452" i="111"/>
  <c r="BE452" i="111"/>
  <c r="AW452" i="111"/>
  <c r="I452" i="111"/>
  <c r="AX452" i="111"/>
  <c r="AV452" i="111"/>
  <c r="BN452" i="111"/>
  <c r="BL452" i="111"/>
  <c r="BF452" i="111"/>
  <c r="BD452" i="111"/>
  <c r="N241" i="111"/>
  <c r="AQ241" i="111" s="1"/>
  <c r="BL241" i="111"/>
  <c r="BD241" i="111"/>
  <c r="AV241" i="111"/>
  <c r="BS241" i="111"/>
  <c r="BK241" i="111"/>
  <c r="BC241" i="111"/>
  <c r="AU241" i="111"/>
  <c r="BR241" i="111"/>
  <c r="BJ241" i="111"/>
  <c r="BB241" i="111"/>
  <c r="AT241" i="111"/>
  <c r="BQ241" i="111"/>
  <c r="BI241" i="111"/>
  <c r="BA241" i="111"/>
  <c r="AS241" i="111"/>
  <c r="BP241" i="111"/>
  <c r="BH241" i="111"/>
  <c r="AZ241" i="111"/>
  <c r="AR241" i="111"/>
  <c r="BO241" i="111"/>
  <c r="BG241" i="111"/>
  <c r="AY241" i="111"/>
  <c r="BN241" i="111"/>
  <c r="BF241" i="111"/>
  <c r="AX241" i="111"/>
  <c r="BE241" i="111"/>
  <c r="AW241" i="111"/>
  <c r="I241" i="111"/>
  <c r="BM241" i="111"/>
  <c r="B455" i="111"/>
  <c r="J242" i="111"/>
  <c r="B243" i="111"/>
  <c r="H242" i="111"/>
  <c r="K242" i="111" s="1"/>
  <c r="K241" i="111" s="1"/>
  <c r="F242" i="111"/>
  <c r="M242" i="111"/>
  <c r="E242" i="111"/>
  <c r="N242" i="111" s="1"/>
  <c r="AQ242" i="111" s="1"/>
  <c r="L242" i="111"/>
  <c r="D242" i="111"/>
  <c r="F878" i="111"/>
  <c r="M878" i="111"/>
  <c r="E878" i="111"/>
  <c r="J878" i="111"/>
  <c r="D878" i="111"/>
  <c r="L878" i="111"/>
  <c r="BQ874" i="111"/>
  <c r="BI874" i="111"/>
  <c r="BA874" i="111"/>
  <c r="AS874" i="111"/>
  <c r="BP874" i="111"/>
  <c r="BH874" i="111"/>
  <c r="AZ874" i="111"/>
  <c r="AR874" i="111"/>
  <c r="BO874" i="111"/>
  <c r="BG874" i="111"/>
  <c r="AY874" i="111"/>
  <c r="BN874" i="111"/>
  <c r="BF874" i="111"/>
  <c r="AX874" i="111"/>
  <c r="BM874" i="111"/>
  <c r="BE874" i="111"/>
  <c r="AW874" i="111"/>
  <c r="I874" i="111"/>
  <c r="BS874" i="111"/>
  <c r="BK874" i="111"/>
  <c r="BC874" i="111"/>
  <c r="AU874" i="111"/>
  <c r="AT874" i="111"/>
  <c r="BR874" i="111"/>
  <c r="BL874" i="111"/>
  <c r="BJ874" i="111"/>
  <c r="BD874" i="111"/>
  <c r="BB874" i="111"/>
  <c r="AV874" i="111"/>
  <c r="B667" i="111"/>
  <c r="F454" i="111"/>
  <c r="M454" i="111"/>
  <c r="E454" i="111"/>
  <c r="L454" i="111"/>
  <c r="J454" i="111"/>
  <c r="D454" i="111"/>
  <c r="G454" i="111"/>
  <c r="BM663" i="111"/>
  <c r="BE663" i="111"/>
  <c r="AW663" i="111"/>
  <c r="I663" i="111"/>
  <c r="BL663" i="111"/>
  <c r="BD663" i="111"/>
  <c r="AV663" i="111"/>
  <c r="BS663" i="111"/>
  <c r="BK663" i="111"/>
  <c r="BC663" i="111"/>
  <c r="AU663" i="111"/>
  <c r="BR663" i="111"/>
  <c r="BJ663" i="111"/>
  <c r="BB663" i="111"/>
  <c r="AT663" i="111"/>
  <c r="BQ663" i="111"/>
  <c r="BI663" i="111"/>
  <c r="BA663" i="111"/>
  <c r="AS663" i="111"/>
  <c r="BP663" i="111"/>
  <c r="BH663" i="111"/>
  <c r="AZ663" i="111"/>
  <c r="AR663" i="111"/>
  <c r="BO663" i="111"/>
  <c r="BG663" i="111"/>
  <c r="AY663" i="111"/>
  <c r="BF663" i="111"/>
  <c r="AX663" i="111"/>
  <c r="BN663" i="111"/>
  <c r="AJ873" i="111"/>
  <c r="AB873" i="111"/>
  <c r="T873" i="111"/>
  <c r="AI873" i="111"/>
  <c r="AA873" i="111"/>
  <c r="S873" i="111"/>
  <c r="AP873" i="111"/>
  <c r="AH873" i="111"/>
  <c r="Z873" i="111"/>
  <c r="R873" i="111"/>
  <c r="AO873" i="111"/>
  <c r="AG873" i="111"/>
  <c r="Y873" i="111"/>
  <c r="Q873" i="111"/>
  <c r="AN873" i="111"/>
  <c r="AF873" i="111"/>
  <c r="X873" i="111"/>
  <c r="P873" i="111"/>
  <c r="AL873" i="111"/>
  <c r="AD873" i="111"/>
  <c r="V873" i="111"/>
  <c r="AC873" i="111"/>
  <c r="W873" i="111"/>
  <c r="U873" i="111"/>
  <c r="O873" i="111"/>
  <c r="AM873" i="111"/>
  <c r="AK873" i="111"/>
  <c r="AE873" i="111"/>
  <c r="C563" i="111"/>
  <c r="K563" i="111" s="1"/>
  <c r="K562" i="111" s="1"/>
  <c r="G560" i="111"/>
  <c r="N560" i="111" s="1"/>
  <c r="AQ560" i="111" s="1"/>
  <c r="H454" i="111" l="1"/>
  <c r="AN241" i="111"/>
  <c r="AF241" i="111"/>
  <c r="X241" i="111"/>
  <c r="P241" i="111"/>
  <c r="AM241" i="111"/>
  <c r="AE241" i="111"/>
  <c r="W241" i="111"/>
  <c r="O241" i="111"/>
  <c r="AL241" i="111"/>
  <c r="AD241" i="111"/>
  <c r="V241" i="111"/>
  <c r="AK241" i="111"/>
  <c r="AC241" i="111"/>
  <c r="U241" i="111"/>
  <c r="AJ241" i="111"/>
  <c r="AB241" i="111"/>
  <c r="T241" i="111"/>
  <c r="AI241" i="111"/>
  <c r="AA241" i="111"/>
  <c r="S241" i="111"/>
  <c r="AP241" i="111"/>
  <c r="AH241" i="111"/>
  <c r="Z241" i="111"/>
  <c r="R241" i="111"/>
  <c r="AO241" i="111"/>
  <c r="AG241" i="111"/>
  <c r="Y241" i="111"/>
  <c r="Q241" i="111"/>
  <c r="N454" i="111"/>
  <c r="AQ454" i="111" s="1"/>
  <c r="B880" i="111"/>
  <c r="M667" i="111"/>
  <c r="E667" i="111"/>
  <c r="L667" i="111"/>
  <c r="D667" i="111"/>
  <c r="J667" i="111"/>
  <c r="F667" i="111"/>
  <c r="BN242" i="111"/>
  <c r="BF242" i="111"/>
  <c r="AX242" i="111"/>
  <c r="BM242" i="111"/>
  <c r="BE242" i="111"/>
  <c r="AW242" i="111"/>
  <c r="I242" i="111"/>
  <c r="BL242" i="111"/>
  <c r="BD242" i="111"/>
  <c r="AV242" i="111"/>
  <c r="BS242" i="111"/>
  <c r="BK242" i="111"/>
  <c r="BC242" i="111"/>
  <c r="AU242" i="111"/>
  <c r="BR242" i="111"/>
  <c r="BJ242" i="111"/>
  <c r="BB242" i="111"/>
  <c r="AT242" i="111"/>
  <c r="BQ242" i="111"/>
  <c r="BI242" i="111"/>
  <c r="BA242" i="111"/>
  <c r="AS242" i="111"/>
  <c r="BP242" i="111"/>
  <c r="BH242" i="111"/>
  <c r="AZ242" i="111"/>
  <c r="AR242" i="111"/>
  <c r="AY242" i="111"/>
  <c r="BO242" i="111"/>
  <c r="BG242" i="111"/>
  <c r="B456" i="111"/>
  <c r="L243" i="111"/>
  <c r="D243" i="111"/>
  <c r="J243" i="111"/>
  <c r="B244" i="111"/>
  <c r="H243" i="111"/>
  <c r="K243" i="111" s="1"/>
  <c r="F243" i="111"/>
  <c r="M243" i="111"/>
  <c r="E243" i="111"/>
  <c r="N243" i="111" s="1"/>
  <c r="AQ243" i="111" s="1"/>
  <c r="H665" i="111"/>
  <c r="AM452" i="111"/>
  <c r="AE452" i="111"/>
  <c r="W452" i="111"/>
  <c r="O452" i="111"/>
  <c r="AL452" i="111"/>
  <c r="AD452" i="111"/>
  <c r="V452" i="111"/>
  <c r="AK452" i="111"/>
  <c r="AC452" i="111"/>
  <c r="U452" i="111"/>
  <c r="AJ452" i="111"/>
  <c r="AB452" i="111"/>
  <c r="T452" i="111"/>
  <c r="AI452" i="111"/>
  <c r="AA452" i="111"/>
  <c r="S452" i="111"/>
  <c r="AO452" i="111"/>
  <c r="AG452" i="111"/>
  <c r="Y452" i="111"/>
  <c r="Q452" i="111"/>
  <c r="X452" i="111"/>
  <c r="R452" i="111"/>
  <c r="P452" i="111"/>
  <c r="AP452" i="111"/>
  <c r="AN452" i="111"/>
  <c r="AH452" i="111"/>
  <c r="AF452" i="111"/>
  <c r="Z452" i="111"/>
  <c r="BN664" i="111"/>
  <c r="BF664" i="111"/>
  <c r="AX664" i="111"/>
  <c r="BM664" i="111"/>
  <c r="BE664" i="111"/>
  <c r="AW664" i="111"/>
  <c r="I664" i="111"/>
  <c r="BL664" i="111"/>
  <c r="BD664" i="111"/>
  <c r="AV664" i="111"/>
  <c r="BS664" i="111"/>
  <c r="BK664" i="111"/>
  <c r="BC664" i="111"/>
  <c r="AU664" i="111"/>
  <c r="BR664" i="111"/>
  <c r="BJ664" i="111"/>
  <c r="BB664" i="111"/>
  <c r="AT664" i="111"/>
  <c r="BQ664" i="111"/>
  <c r="BI664" i="111"/>
  <c r="BA664" i="111"/>
  <c r="AS664" i="111"/>
  <c r="BP664" i="111"/>
  <c r="BH664" i="111"/>
  <c r="AZ664" i="111"/>
  <c r="AR664" i="111"/>
  <c r="AY664" i="111"/>
  <c r="BO664" i="111"/>
  <c r="BG664" i="111"/>
  <c r="BL453" i="111"/>
  <c r="BD453" i="111"/>
  <c r="AV453" i="111"/>
  <c r="BS453" i="111"/>
  <c r="BK453" i="111"/>
  <c r="BC453" i="111"/>
  <c r="AU453" i="111"/>
  <c r="BR453" i="111"/>
  <c r="BJ453" i="111"/>
  <c r="BB453" i="111"/>
  <c r="AT453" i="111"/>
  <c r="BQ453" i="111"/>
  <c r="BI453" i="111"/>
  <c r="BA453" i="111"/>
  <c r="AS453" i="111"/>
  <c r="BP453" i="111"/>
  <c r="BH453" i="111"/>
  <c r="AZ453" i="111"/>
  <c r="AR453" i="111"/>
  <c r="BN453" i="111"/>
  <c r="BF453" i="111"/>
  <c r="AX453" i="111"/>
  <c r="I453" i="111"/>
  <c r="BO453" i="111"/>
  <c r="BM453" i="111"/>
  <c r="BG453" i="111"/>
  <c r="BE453" i="111"/>
  <c r="AY453" i="111"/>
  <c r="AW453" i="111"/>
  <c r="G563" i="111"/>
  <c r="N563" i="111" s="1"/>
  <c r="AQ563" i="111" s="1"/>
  <c r="C566" i="111"/>
  <c r="K566" i="111" s="1"/>
  <c r="K565" i="111" s="1"/>
  <c r="BR875" i="111"/>
  <c r="BJ875" i="111"/>
  <c r="BB875" i="111"/>
  <c r="AT875" i="111"/>
  <c r="BQ875" i="111"/>
  <c r="BI875" i="111"/>
  <c r="BA875" i="111"/>
  <c r="AS875" i="111"/>
  <c r="BP875" i="111"/>
  <c r="BH875" i="111"/>
  <c r="AZ875" i="111"/>
  <c r="AR875" i="111"/>
  <c r="BO875" i="111"/>
  <c r="BG875" i="111"/>
  <c r="AY875" i="111"/>
  <c r="BN875" i="111"/>
  <c r="BF875" i="111"/>
  <c r="AX875" i="111"/>
  <c r="BL875" i="111"/>
  <c r="BD875" i="111"/>
  <c r="AV875" i="111"/>
  <c r="BM875" i="111"/>
  <c r="BK875" i="111"/>
  <c r="BE875" i="111"/>
  <c r="BC875" i="111"/>
  <c r="AW875" i="111"/>
  <c r="AU875" i="111"/>
  <c r="I875" i="111"/>
  <c r="BS875" i="111"/>
  <c r="H876" i="111"/>
  <c r="AO663" i="111"/>
  <c r="AG663" i="111"/>
  <c r="Y663" i="111"/>
  <c r="Q663" i="111"/>
  <c r="AN663" i="111"/>
  <c r="AF663" i="111"/>
  <c r="X663" i="111"/>
  <c r="P663" i="111"/>
  <c r="AM663" i="111"/>
  <c r="AE663" i="111"/>
  <c r="W663" i="111"/>
  <c r="O663" i="111"/>
  <c r="AL663" i="111"/>
  <c r="AD663" i="111"/>
  <c r="V663" i="111"/>
  <c r="AK663" i="111"/>
  <c r="AC663" i="111"/>
  <c r="U663" i="111"/>
  <c r="AJ663" i="111"/>
  <c r="AB663" i="111"/>
  <c r="T663" i="111"/>
  <c r="AI663" i="111"/>
  <c r="AA663" i="111"/>
  <c r="S663" i="111"/>
  <c r="AP663" i="111"/>
  <c r="AH663" i="111"/>
  <c r="Z663" i="111"/>
  <c r="R663" i="111"/>
  <c r="AK874" i="111"/>
  <c r="AC874" i="111"/>
  <c r="U874" i="111"/>
  <c r="AJ874" i="111"/>
  <c r="AB874" i="111"/>
  <c r="T874" i="111"/>
  <c r="AI874" i="111"/>
  <c r="AA874" i="111"/>
  <c r="S874" i="111"/>
  <c r="AP874" i="111"/>
  <c r="AH874" i="111"/>
  <c r="Z874" i="111"/>
  <c r="R874" i="111"/>
  <c r="AO874" i="111"/>
  <c r="AG874" i="111"/>
  <c r="Y874" i="111"/>
  <c r="Q874" i="111"/>
  <c r="AM874" i="111"/>
  <c r="AE874" i="111"/>
  <c r="W874" i="111"/>
  <c r="O874" i="111"/>
  <c r="P874" i="111"/>
  <c r="AN874" i="111"/>
  <c r="AL874" i="111"/>
  <c r="AF874" i="111"/>
  <c r="AD874" i="111"/>
  <c r="X874" i="111"/>
  <c r="V874" i="111"/>
  <c r="B668" i="111"/>
  <c r="F455" i="111"/>
  <c r="M455" i="111"/>
  <c r="E455" i="111"/>
  <c r="N455" i="111" s="1"/>
  <c r="AQ455" i="111" s="1"/>
  <c r="L455" i="111"/>
  <c r="D455" i="111"/>
  <c r="J455" i="111"/>
  <c r="C568" i="111"/>
  <c r="G565" i="111"/>
  <c r="N565" i="111" s="1"/>
  <c r="AQ565" i="111" s="1"/>
  <c r="C567" i="111"/>
  <c r="K567" i="111" s="1"/>
  <c r="G564" i="111"/>
  <c r="N564" i="111" s="1"/>
  <c r="AQ564" i="111" s="1"/>
  <c r="J879" i="111"/>
  <c r="F879" i="111"/>
  <c r="L879" i="111"/>
  <c r="D879" i="111"/>
  <c r="M879" i="111"/>
  <c r="E879" i="111"/>
  <c r="H877" i="111" l="1"/>
  <c r="AP664" i="111"/>
  <c r="AH664" i="111"/>
  <c r="Z664" i="111"/>
  <c r="R664" i="111"/>
  <c r="AO664" i="111"/>
  <c r="AG664" i="111"/>
  <c r="Y664" i="111"/>
  <c r="Q664" i="111"/>
  <c r="AN664" i="111"/>
  <c r="AF664" i="111"/>
  <c r="X664" i="111"/>
  <c r="P664" i="111"/>
  <c r="AM664" i="111"/>
  <c r="AE664" i="111"/>
  <c r="W664" i="111"/>
  <c r="O664" i="111"/>
  <c r="AL664" i="111"/>
  <c r="AD664" i="111"/>
  <c r="V664" i="111"/>
  <c r="AK664" i="111"/>
  <c r="AC664" i="111"/>
  <c r="U664" i="111"/>
  <c r="AJ664" i="111"/>
  <c r="AB664" i="111"/>
  <c r="T664" i="111"/>
  <c r="AI664" i="111"/>
  <c r="AA664" i="111"/>
  <c r="S664" i="111"/>
  <c r="B457" i="111"/>
  <c r="F244" i="111"/>
  <c r="M244" i="111"/>
  <c r="E244" i="111"/>
  <c r="L244" i="111"/>
  <c r="D244" i="111"/>
  <c r="J244" i="111"/>
  <c r="B245" i="111"/>
  <c r="H244" i="111"/>
  <c r="G244" i="111"/>
  <c r="C569" i="111"/>
  <c r="K569" i="111" s="1"/>
  <c r="K568" i="111" s="1"/>
  <c r="G566" i="111"/>
  <c r="N566" i="111" s="1"/>
  <c r="AQ566" i="111" s="1"/>
  <c r="J880" i="111"/>
  <c r="M880" i="111"/>
  <c r="E880" i="111"/>
  <c r="L880" i="111"/>
  <c r="F880" i="111"/>
  <c r="D880" i="111"/>
  <c r="B881" i="111"/>
  <c r="F668" i="111"/>
  <c r="M668" i="111"/>
  <c r="E668" i="111"/>
  <c r="L668" i="111"/>
  <c r="D668" i="111"/>
  <c r="J668" i="111"/>
  <c r="C571" i="111"/>
  <c r="G568" i="111"/>
  <c r="N568" i="111" s="1"/>
  <c r="AQ568" i="111" s="1"/>
  <c r="BS876" i="111"/>
  <c r="BK876" i="111"/>
  <c r="BC876" i="111"/>
  <c r="AU876" i="111"/>
  <c r="BR876" i="111"/>
  <c r="BJ876" i="111"/>
  <c r="BB876" i="111"/>
  <c r="AT876" i="111"/>
  <c r="BQ876" i="111"/>
  <c r="BI876" i="111"/>
  <c r="BA876" i="111"/>
  <c r="AS876" i="111"/>
  <c r="BP876" i="111"/>
  <c r="BH876" i="111"/>
  <c r="AZ876" i="111"/>
  <c r="AR876" i="111"/>
  <c r="BO876" i="111"/>
  <c r="BG876" i="111"/>
  <c r="AY876" i="111"/>
  <c r="BM876" i="111"/>
  <c r="BE876" i="111"/>
  <c r="AW876" i="111"/>
  <c r="I876" i="111"/>
  <c r="BD876" i="111"/>
  <c r="AX876" i="111"/>
  <c r="AV876" i="111"/>
  <c r="BN876" i="111"/>
  <c r="BF876" i="111"/>
  <c r="BL876" i="111"/>
  <c r="H666" i="111"/>
  <c r="AN453" i="111"/>
  <c r="AF453" i="111"/>
  <c r="X453" i="111"/>
  <c r="P453" i="111"/>
  <c r="AM453" i="111"/>
  <c r="AE453" i="111"/>
  <c r="W453" i="111"/>
  <c r="O453" i="111"/>
  <c r="AL453" i="111"/>
  <c r="AD453" i="111"/>
  <c r="V453" i="111"/>
  <c r="AK453" i="111"/>
  <c r="AC453" i="111"/>
  <c r="U453" i="111"/>
  <c r="AJ453" i="111"/>
  <c r="AB453" i="111"/>
  <c r="T453" i="111"/>
  <c r="AP453" i="111"/>
  <c r="AH453" i="111"/>
  <c r="Z453" i="111"/>
  <c r="R453" i="111"/>
  <c r="AO453" i="111"/>
  <c r="AI453" i="111"/>
  <c r="AG453" i="111"/>
  <c r="AA453" i="111"/>
  <c r="Y453" i="111"/>
  <c r="S453" i="111"/>
  <c r="Q453" i="111"/>
  <c r="BO665" i="111"/>
  <c r="BG665" i="111"/>
  <c r="AY665" i="111"/>
  <c r="BN665" i="111"/>
  <c r="BF665" i="111"/>
  <c r="AX665" i="111"/>
  <c r="BM665" i="111"/>
  <c r="BE665" i="111"/>
  <c r="AW665" i="111"/>
  <c r="I665" i="111"/>
  <c r="BL665" i="111"/>
  <c r="BD665" i="111"/>
  <c r="AV665" i="111"/>
  <c r="BS665" i="111"/>
  <c r="BK665" i="111"/>
  <c r="BC665" i="111"/>
  <c r="AU665" i="111"/>
  <c r="BR665" i="111"/>
  <c r="BJ665" i="111"/>
  <c r="BB665" i="111"/>
  <c r="AT665" i="111"/>
  <c r="BQ665" i="111"/>
  <c r="BI665" i="111"/>
  <c r="BA665" i="111"/>
  <c r="AS665" i="111"/>
  <c r="BP665" i="111"/>
  <c r="BH665" i="111"/>
  <c r="AZ665" i="111"/>
  <c r="AR665" i="111"/>
  <c r="B669" i="111"/>
  <c r="F456" i="111"/>
  <c r="M456" i="111"/>
  <c r="E456" i="111"/>
  <c r="N456" i="111" s="1"/>
  <c r="AQ456" i="111" s="1"/>
  <c r="L456" i="111"/>
  <c r="D456" i="111"/>
  <c r="J456" i="111"/>
  <c r="H455" i="111"/>
  <c r="K455" i="111" s="1"/>
  <c r="K454" i="111" s="1"/>
  <c r="AP242" i="111"/>
  <c r="AH242" i="111"/>
  <c r="Z242" i="111"/>
  <c r="R242" i="111"/>
  <c r="AO242" i="111"/>
  <c r="AG242" i="111"/>
  <c r="Y242" i="111"/>
  <c r="Q242" i="111"/>
  <c r="AN242" i="111"/>
  <c r="AF242" i="111"/>
  <c r="X242" i="111"/>
  <c r="P242" i="111"/>
  <c r="AM242" i="111"/>
  <c r="AE242" i="111"/>
  <c r="W242" i="111"/>
  <c r="O242" i="111"/>
  <c r="AL242" i="111"/>
  <c r="AD242" i="111"/>
  <c r="V242" i="111"/>
  <c r="AK242" i="111"/>
  <c r="AC242" i="111"/>
  <c r="U242" i="111"/>
  <c r="AJ242" i="111"/>
  <c r="AB242" i="111"/>
  <c r="T242" i="111"/>
  <c r="AI242" i="111"/>
  <c r="AA242" i="111"/>
  <c r="S242" i="111"/>
  <c r="AL875" i="111"/>
  <c r="AD875" i="111"/>
  <c r="V875" i="111"/>
  <c r="AK875" i="111"/>
  <c r="AC875" i="111"/>
  <c r="U875" i="111"/>
  <c r="AJ875" i="111"/>
  <c r="AB875" i="111"/>
  <c r="T875" i="111"/>
  <c r="AI875" i="111"/>
  <c r="AA875" i="111"/>
  <c r="S875" i="111"/>
  <c r="AP875" i="111"/>
  <c r="AH875" i="111"/>
  <c r="Z875" i="111"/>
  <c r="R875" i="111"/>
  <c r="AN875" i="111"/>
  <c r="AF875" i="111"/>
  <c r="X875" i="111"/>
  <c r="P875" i="111"/>
  <c r="AM875" i="111"/>
  <c r="AG875" i="111"/>
  <c r="AE875" i="111"/>
  <c r="Y875" i="111"/>
  <c r="W875" i="111"/>
  <c r="Q875" i="111"/>
  <c r="O875" i="111"/>
  <c r="AO875" i="111"/>
  <c r="C570" i="111"/>
  <c r="K570" i="111" s="1"/>
  <c r="G567" i="111"/>
  <c r="N567" i="111" s="1"/>
  <c r="AQ567" i="111" s="1"/>
  <c r="BP243" i="111"/>
  <c r="BH243" i="111"/>
  <c r="AZ243" i="111"/>
  <c r="AR243" i="111"/>
  <c r="BO243" i="111"/>
  <c r="BG243" i="111"/>
  <c r="AY243" i="111"/>
  <c r="BN243" i="111"/>
  <c r="BF243" i="111"/>
  <c r="AX243" i="111"/>
  <c r="BM243" i="111"/>
  <c r="BE243" i="111"/>
  <c r="AW243" i="111"/>
  <c r="I243" i="111"/>
  <c r="BL243" i="111"/>
  <c r="BD243" i="111"/>
  <c r="AV243" i="111"/>
  <c r="BS243" i="111"/>
  <c r="BK243" i="111"/>
  <c r="BC243" i="111"/>
  <c r="AU243" i="111"/>
  <c r="BR243" i="111"/>
  <c r="BJ243" i="111"/>
  <c r="BB243" i="111"/>
  <c r="AT243" i="111"/>
  <c r="BQ243" i="111"/>
  <c r="BI243" i="111"/>
  <c r="BA243" i="111"/>
  <c r="AS243" i="111"/>
  <c r="BR454" i="111"/>
  <c r="BJ454" i="111"/>
  <c r="BB454" i="111"/>
  <c r="BQ454" i="111"/>
  <c r="BI454" i="111"/>
  <c r="BA454" i="111"/>
  <c r="BP454" i="111"/>
  <c r="BH454" i="111"/>
  <c r="BO454" i="111"/>
  <c r="BG454" i="111"/>
  <c r="BK454" i="111"/>
  <c r="AW454" i="111"/>
  <c r="I454" i="111"/>
  <c r="BF454" i="111"/>
  <c r="AV454" i="111"/>
  <c r="BE454" i="111"/>
  <c r="AU454" i="111"/>
  <c r="BD454" i="111"/>
  <c r="AT454" i="111"/>
  <c r="BS454" i="111"/>
  <c r="BC454" i="111"/>
  <c r="AS454" i="111"/>
  <c r="BM454" i="111"/>
  <c r="AY454" i="111"/>
  <c r="BN454" i="111"/>
  <c r="BL454" i="111"/>
  <c r="AZ454" i="111"/>
  <c r="AX454" i="111"/>
  <c r="AR454" i="111"/>
  <c r="N244" i="111" l="1"/>
  <c r="AQ244" i="111" s="1"/>
  <c r="H878" i="111"/>
  <c r="AI665" i="111"/>
  <c r="AA665" i="111"/>
  <c r="S665" i="111"/>
  <c r="AP665" i="111"/>
  <c r="AH665" i="111"/>
  <c r="Z665" i="111"/>
  <c r="R665" i="111"/>
  <c r="AO665" i="111"/>
  <c r="AG665" i="111"/>
  <c r="Y665" i="111"/>
  <c r="Q665" i="111"/>
  <c r="AN665" i="111"/>
  <c r="AF665" i="111"/>
  <c r="X665" i="111"/>
  <c r="P665" i="111"/>
  <c r="AM665" i="111"/>
  <c r="AE665" i="111"/>
  <c r="W665" i="111"/>
  <c r="O665" i="111"/>
  <c r="AL665" i="111"/>
  <c r="AD665" i="111"/>
  <c r="V665" i="111"/>
  <c r="AK665" i="111"/>
  <c r="AC665" i="111"/>
  <c r="U665" i="111"/>
  <c r="AJ665" i="111"/>
  <c r="AB665" i="111"/>
  <c r="T665" i="111"/>
  <c r="BR244" i="111"/>
  <c r="BJ244" i="111"/>
  <c r="BB244" i="111"/>
  <c r="AT244" i="111"/>
  <c r="BQ244" i="111"/>
  <c r="BI244" i="111"/>
  <c r="BA244" i="111"/>
  <c r="AS244" i="111"/>
  <c r="BP244" i="111"/>
  <c r="BH244" i="111"/>
  <c r="AZ244" i="111"/>
  <c r="AR244" i="111"/>
  <c r="BO244" i="111"/>
  <c r="BG244" i="111"/>
  <c r="AY244" i="111"/>
  <c r="BN244" i="111"/>
  <c r="BF244" i="111"/>
  <c r="AX244" i="111"/>
  <c r="BM244" i="111"/>
  <c r="BE244" i="111"/>
  <c r="AW244" i="111"/>
  <c r="I244" i="111"/>
  <c r="BL244" i="111"/>
  <c r="BD244" i="111"/>
  <c r="AV244" i="111"/>
  <c r="BS244" i="111"/>
  <c r="BK244" i="111"/>
  <c r="BC244" i="111"/>
  <c r="AU244" i="111"/>
  <c r="B670" i="111"/>
  <c r="F457" i="111"/>
  <c r="M457" i="111"/>
  <c r="E457" i="111"/>
  <c r="L457" i="111"/>
  <c r="D457" i="111"/>
  <c r="J457" i="111"/>
  <c r="G457" i="111"/>
  <c r="B458" i="111"/>
  <c r="B246" i="111"/>
  <c r="H245" i="111"/>
  <c r="K245" i="111" s="1"/>
  <c r="K244" i="111" s="1"/>
  <c r="F245" i="111"/>
  <c r="M245" i="111"/>
  <c r="E245" i="111"/>
  <c r="N245" i="111" s="1"/>
  <c r="AQ245" i="111" s="1"/>
  <c r="L245" i="111"/>
  <c r="D245" i="111"/>
  <c r="J245" i="111"/>
  <c r="H667" i="111"/>
  <c r="AO454" i="111"/>
  <c r="AG454" i="111"/>
  <c r="Y454" i="111"/>
  <c r="Q454" i="111"/>
  <c r="AN454" i="111"/>
  <c r="AF454" i="111"/>
  <c r="X454" i="111"/>
  <c r="P454" i="111"/>
  <c r="AM454" i="111"/>
  <c r="AE454" i="111"/>
  <c r="W454" i="111"/>
  <c r="O454" i="111"/>
  <c r="AL454" i="111"/>
  <c r="AD454" i="111"/>
  <c r="V454" i="111"/>
  <c r="AK454" i="111"/>
  <c r="AC454" i="111"/>
  <c r="U454" i="111"/>
  <c r="AI454" i="111"/>
  <c r="AA454" i="111"/>
  <c r="S454" i="111"/>
  <c r="AH454" i="111"/>
  <c r="AB454" i="111"/>
  <c r="Z454" i="111"/>
  <c r="T454" i="111"/>
  <c r="R454" i="111"/>
  <c r="AP454" i="111"/>
  <c r="AJ454" i="111"/>
  <c r="C573" i="111"/>
  <c r="K573" i="111" s="1"/>
  <c r="G570" i="111"/>
  <c r="N570" i="111" s="1"/>
  <c r="AQ570" i="111" s="1"/>
  <c r="H456" i="111"/>
  <c r="K456" i="111" s="1"/>
  <c r="AJ243" i="111"/>
  <c r="AB243" i="111"/>
  <c r="T243" i="111"/>
  <c r="AI243" i="111"/>
  <c r="AA243" i="111"/>
  <c r="S243" i="111"/>
  <c r="AP243" i="111"/>
  <c r="AH243" i="111"/>
  <c r="Z243" i="111"/>
  <c r="R243" i="111"/>
  <c r="AO243" i="111"/>
  <c r="AG243" i="111"/>
  <c r="Y243" i="111"/>
  <c r="Q243" i="111"/>
  <c r="AN243" i="111"/>
  <c r="AF243" i="111"/>
  <c r="X243" i="111"/>
  <c r="P243" i="111"/>
  <c r="AM243" i="111"/>
  <c r="AE243" i="111"/>
  <c r="W243" i="111"/>
  <c r="O243" i="111"/>
  <c r="AL243" i="111"/>
  <c r="AD243" i="111"/>
  <c r="V243" i="111"/>
  <c r="AK243" i="111"/>
  <c r="AC243" i="111"/>
  <c r="U243" i="111"/>
  <c r="B882" i="111"/>
  <c r="F669" i="111"/>
  <c r="M669" i="111"/>
  <c r="E669" i="111"/>
  <c r="L669" i="111"/>
  <c r="D669" i="111"/>
  <c r="J669" i="111"/>
  <c r="BS455" i="111"/>
  <c r="BK455" i="111"/>
  <c r="BC455" i="111"/>
  <c r="AU455" i="111"/>
  <c r="BR455" i="111"/>
  <c r="BJ455" i="111"/>
  <c r="BB455" i="111"/>
  <c r="AT455" i="111"/>
  <c r="BQ455" i="111"/>
  <c r="BI455" i="111"/>
  <c r="BA455" i="111"/>
  <c r="AS455" i="111"/>
  <c r="BP455" i="111"/>
  <c r="BH455" i="111"/>
  <c r="AZ455" i="111"/>
  <c r="AR455" i="111"/>
  <c r="BO455" i="111"/>
  <c r="BG455" i="111"/>
  <c r="AY455" i="111"/>
  <c r="BN455" i="111"/>
  <c r="BF455" i="111"/>
  <c r="AX455" i="111"/>
  <c r="BM455" i="111"/>
  <c r="BL455" i="111"/>
  <c r="BE455" i="111"/>
  <c r="BD455" i="111"/>
  <c r="AV455" i="111"/>
  <c r="AW455" i="111"/>
  <c r="I455" i="111"/>
  <c r="AM876" i="111"/>
  <c r="AE876" i="111"/>
  <c r="W876" i="111"/>
  <c r="O876" i="111"/>
  <c r="AL876" i="111"/>
  <c r="AD876" i="111"/>
  <c r="V876" i="111"/>
  <c r="AK876" i="111"/>
  <c r="AC876" i="111"/>
  <c r="U876" i="111"/>
  <c r="AJ876" i="111"/>
  <c r="AB876" i="111"/>
  <c r="T876" i="111"/>
  <c r="AI876" i="111"/>
  <c r="AA876" i="111"/>
  <c r="S876" i="111"/>
  <c r="AO876" i="111"/>
  <c r="AG876" i="111"/>
  <c r="Y876" i="111"/>
  <c r="Q876" i="111"/>
  <c r="Z876" i="111"/>
  <c r="X876" i="111"/>
  <c r="R876" i="111"/>
  <c r="P876" i="111"/>
  <c r="AP876" i="111"/>
  <c r="AN876" i="111"/>
  <c r="AH876" i="111"/>
  <c r="AF876" i="111"/>
  <c r="G571" i="111"/>
  <c r="N571" i="111" s="1"/>
  <c r="AQ571" i="111" s="1"/>
  <c r="C574" i="111"/>
  <c r="F881" i="111"/>
  <c r="M881" i="111"/>
  <c r="D881" i="111"/>
  <c r="L881" i="111"/>
  <c r="J881" i="111"/>
  <c r="E881" i="111"/>
  <c r="BP666" i="111"/>
  <c r="BH666" i="111"/>
  <c r="AZ666" i="111"/>
  <c r="AR666" i="111"/>
  <c r="BO666" i="111"/>
  <c r="BG666" i="111"/>
  <c r="AY666" i="111"/>
  <c r="BN666" i="111"/>
  <c r="BF666" i="111"/>
  <c r="AX666" i="111"/>
  <c r="BM666" i="111"/>
  <c r="BE666" i="111"/>
  <c r="AW666" i="111"/>
  <c r="I666" i="111"/>
  <c r="BL666" i="111"/>
  <c r="BD666" i="111"/>
  <c r="AV666" i="111"/>
  <c r="BS666" i="111"/>
  <c r="BK666" i="111"/>
  <c r="BC666" i="111"/>
  <c r="AU666" i="111"/>
  <c r="BR666" i="111"/>
  <c r="BJ666" i="111"/>
  <c r="BB666" i="111"/>
  <c r="AT666" i="111"/>
  <c r="BQ666" i="111"/>
  <c r="BI666" i="111"/>
  <c r="BA666" i="111"/>
  <c r="AS666" i="111"/>
  <c r="C572" i="111"/>
  <c r="K572" i="111" s="1"/>
  <c r="K571" i="111" s="1"/>
  <c r="G569" i="111"/>
  <c r="N569" i="111" s="1"/>
  <c r="AQ569" i="111" s="1"/>
  <c r="BL877" i="111"/>
  <c r="BD877" i="111"/>
  <c r="AV877" i="111"/>
  <c r="BS877" i="111"/>
  <c r="BK877" i="111"/>
  <c r="BC877" i="111"/>
  <c r="AU877" i="111"/>
  <c r="BR877" i="111"/>
  <c r="BJ877" i="111"/>
  <c r="BB877" i="111"/>
  <c r="AT877" i="111"/>
  <c r="BQ877" i="111"/>
  <c r="BI877" i="111"/>
  <c r="BA877" i="111"/>
  <c r="AS877" i="111"/>
  <c r="BP877" i="111"/>
  <c r="BH877" i="111"/>
  <c r="AZ877" i="111"/>
  <c r="AR877" i="111"/>
  <c r="BN877" i="111"/>
  <c r="BF877" i="111"/>
  <c r="AX877" i="111"/>
  <c r="AW877" i="111"/>
  <c r="I877" i="111"/>
  <c r="BO877" i="111"/>
  <c r="BM877" i="111"/>
  <c r="BG877" i="111"/>
  <c r="BE877" i="111"/>
  <c r="AY877" i="111"/>
  <c r="BL245" i="111" l="1"/>
  <c r="BD245" i="111"/>
  <c r="AV245" i="111"/>
  <c r="BS245" i="111"/>
  <c r="BK245" i="111"/>
  <c r="BC245" i="111"/>
  <c r="AU245" i="111"/>
  <c r="BR245" i="111"/>
  <c r="BJ245" i="111"/>
  <c r="BB245" i="111"/>
  <c r="AT245" i="111"/>
  <c r="BQ245" i="111"/>
  <c r="BI245" i="111"/>
  <c r="BA245" i="111"/>
  <c r="AS245" i="111"/>
  <c r="BP245" i="111"/>
  <c r="BH245" i="111"/>
  <c r="AZ245" i="111"/>
  <c r="AR245" i="111"/>
  <c r="BO245" i="111"/>
  <c r="BG245" i="111"/>
  <c r="AY245" i="111"/>
  <c r="BN245" i="111"/>
  <c r="BF245" i="111"/>
  <c r="AX245" i="111"/>
  <c r="BM245" i="111"/>
  <c r="I245" i="111"/>
  <c r="BE245" i="111"/>
  <c r="AW245" i="111"/>
  <c r="C577" i="111"/>
  <c r="G574" i="111"/>
  <c r="N574" i="111" s="1"/>
  <c r="AQ574" i="111" s="1"/>
  <c r="H668" i="111"/>
  <c r="AM455" i="111"/>
  <c r="AE455" i="111"/>
  <c r="W455" i="111"/>
  <c r="O455" i="111"/>
  <c r="AL455" i="111"/>
  <c r="AD455" i="111"/>
  <c r="V455" i="111"/>
  <c r="AK455" i="111"/>
  <c r="AC455" i="111"/>
  <c r="U455" i="111"/>
  <c r="AJ455" i="111"/>
  <c r="AB455" i="111"/>
  <c r="T455" i="111"/>
  <c r="AP455" i="111"/>
  <c r="AH455" i="111"/>
  <c r="AO455" i="111"/>
  <c r="X455" i="111"/>
  <c r="AN455" i="111"/>
  <c r="S455" i="111"/>
  <c r="AI455" i="111"/>
  <c r="R455" i="111"/>
  <c r="AG455" i="111"/>
  <c r="Q455" i="111"/>
  <c r="AF455" i="111"/>
  <c r="P455" i="111"/>
  <c r="Z455" i="111"/>
  <c r="AA455" i="111"/>
  <c r="Y455" i="111"/>
  <c r="BL456" i="111"/>
  <c r="BD456" i="111"/>
  <c r="AV456" i="111"/>
  <c r="BS456" i="111"/>
  <c r="BK456" i="111"/>
  <c r="BC456" i="111"/>
  <c r="AU456" i="111"/>
  <c r="BR456" i="111"/>
  <c r="BJ456" i="111"/>
  <c r="BB456" i="111"/>
  <c r="AT456" i="111"/>
  <c r="BQ456" i="111"/>
  <c r="BI456" i="111"/>
  <c r="BA456" i="111"/>
  <c r="AS456" i="111"/>
  <c r="BP456" i="111"/>
  <c r="BH456" i="111"/>
  <c r="AZ456" i="111"/>
  <c r="AR456" i="111"/>
  <c r="BO456" i="111"/>
  <c r="BG456" i="111"/>
  <c r="AY456" i="111"/>
  <c r="BF456" i="111"/>
  <c r="BE456" i="111"/>
  <c r="AX456" i="111"/>
  <c r="AW456" i="111"/>
  <c r="BN456" i="111"/>
  <c r="I456" i="111"/>
  <c r="BM456" i="111"/>
  <c r="BQ667" i="111"/>
  <c r="BI667" i="111"/>
  <c r="BA667" i="111"/>
  <c r="AS667" i="111"/>
  <c r="BP667" i="111"/>
  <c r="BH667" i="111"/>
  <c r="AZ667" i="111"/>
  <c r="AR667" i="111"/>
  <c r="BO667" i="111"/>
  <c r="BG667" i="111"/>
  <c r="AY667" i="111"/>
  <c r="BN667" i="111"/>
  <c r="BF667" i="111"/>
  <c r="AX667" i="111"/>
  <c r="BM667" i="111"/>
  <c r="BE667" i="111"/>
  <c r="AW667" i="111"/>
  <c r="I667" i="111"/>
  <c r="BL667" i="111"/>
  <c r="BD667" i="111"/>
  <c r="AV667" i="111"/>
  <c r="BS667" i="111"/>
  <c r="BK667" i="111"/>
  <c r="BC667" i="111"/>
  <c r="AU667" i="111"/>
  <c r="BR667" i="111"/>
  <c r="BJ667" i="111"/>
  <c r="BB667" i="111"/>
  <c r="AT667" i="111"/>
  <c r="B459" i="111"/>
  <c r="J246" i="111"/>
  <c r="B247" i="111"/>
  <c r="H246" i="111"/>
  <c r="K246" i="111" s="1"/>
  <c r="F246" i="111"/>
  <c r="M246" i="111"/>
  <c r="E246" i="111"/>
  <c r="N246" i="111" s="1"/>
  <c r="AQ246" i="111" s="1"/>
  <c r="L246" i="111"/>
  <c r="D246" i="111"/>
  <c r="B671" i="111"/>
  <c r="J458" i="111"/>
  <c r="F458" i="111"/>
  <c r="M458" i="111"/>
  <c r="E458" i="111"/>
  <c r="N458" i="111" s="1"/>
  <c r="AQ458" i="111" s="1"/>
  <c r="D458" i="111"/>
  <c r="L458" i="111"/>
  <c r="AN877" i="111"/>
  <c r="AF877" i="111"/>
  <c r="X877" i="111"/>
  <c r="P877" i="111"/>
  <c r="AM877" i="111"/>
  <c r="AE877" i="111"/>
  <c r="W877" i="111"/>
  <c r="O877" i="111"/>
  <c r="AL877" i="111"/>
  <c r="AD877" i="111"/>
  <c r="V877" i="111"/>
  <c r="AK877" i="111"/>
  <c r="AC877" i="111"/>
  <c r="U877" i="111"/>
  <c r="AJ877" i="111"/>
  <c r="AB877" i="111"/>
  <c r="T877" i="111"/>
  <c r="AP877" i="111"/>
  <c r="AH877" i="111"/>
  <c r="Z877" i="111"/>
  <c r="R877" i="111"/>
  <c r="Q877" i="111"/>
  <c r="AO877" i="111"/>
  <c r="AI877" i="111"/>
  <c r="AG877" i="111"/>
  <c r="AA877" i="111"/>
  <c r="Y877" i="111"/>
  <c r="S877" i="111"/>
  <c r="C576" i="111"/>
  <c r="K576" i="111" s="1"/>
  <c r="G573" i="111"/>
  <c r="N573" i="111" s="1"/>
  <c r="AQ573" i="111" s="1"/>
  <c r="B883" i="111"/>
  <c r="F670" i="111"/>
  <c r="M670" i="111"/>
  <c r="E670" i="111"/>
  <c r="L670" i="111"/>
  <c r="D670" i="111"/>
  <c r="J670" i="111"/>
  <c r="H457" i="111"/>
  <c r="AL244" i="111"/>
  <c r="AD244" i="111"/>
  <c r="V244" i="111"/>
  <c r="AK244" i="111"/>
  <c r="AC244" i="111"/>
  <c r="U244" i="111"/>
  <c r="AJ244" i="111"/>
  <c r="AB244" i="111"/>
  <c r="T244" i="111"/>
  <c r="AI244" i="111"/>
  <c r="AA244" i="111"/>
  <c r="S244" i="111"/>
  <c r="AP244" i="111"/>
  <c r="AH244" i="111"/>
  <c r="Z244" i="111"/>
  <c r="R244" i="111"/>
  <c r="AO244" i="111"/>
  <c r="AG244" i="111"/>
  <c r="Y244" i="111"/>
  <c r="Q244" i="111"/>
  <c r="AN244" i="111"/>
  <c r="AF244" i="111"/>
  <c r="X244" i="111"/>
  <c r="P244" i="111"/>
  <c r="AE244" i="111"/>
  <c r="W244" i="111"/>
  <c r="O244" i="111"/>
  <c r="AM244" i="111"/>
  <c r="C575" i="111"/>
  <c r="K575" i="111" s="1"/>
  <c r="K574" i="111" s="1"/>
  <c r="G572" i="111"/>
  <c r="N572" i="111" s="1"/>
  <c r="AQ572" i="111" s="1"/>
  <c r="L882" i="111"/>
  <c r="D882" i="111"/>
  <c r="J882" i="111"/>
  <c r="E882" i="111"/>
  <c r="M882" i="111"/>
  <c r="F882" i="111"/>
  <c r="N457" i="111"/>
  <c r="AQ457" i="111" s="1"/>
  <c r="H879" i="111"/>
  <c r="AJ666" i="111"/>
  <c r="AB666" i="111"/>
  <c r="T666" i="111"/>
  <c r="AI666" i="111"/>
  <c r="AA666" i="111"/>
  <c r="S666" i="111"/>
  <c r="AP666" i="111"/>
  <c r="AH666" i="111"/>
  <c r="Z666" i="111"/>
  <c r="R666" i="111"/>
  <c r="AO666" i="111"/>
  <c r="AG666" i="111"/>
  <c r="Y666" i="111"/>
  <c r="Q666" i="111"/>
  <c r="AN666" i="111"/>
  <c r="AF666" i="111"/>
  <c r="X666" i="111"/>
  <c r="P666" i="111"/>
  <c r="AM666" i="111"/>
  <c r="AE666" i="111"/>
  <c r="W666" i="111"/>
  <c r="O666" i="111"/>
  <c r="AL666" i="111"/>
  <c r="AD666" i="111"/>
  <c r="V666" i="111"/>
  <c r="AC666" i="111"/>
  <c r="U666" i="111"/>
  <c r="AK666" i="111"/>
  <c r="BM878" i="111"/>
  <c r="BE878" i="111"/>
  <c r="AW878" i="111"/>
  <c r="I878" i="111"/>
  <c r="BL878" i="111"/>
  <c r="BD878" i="111"/>
  <c r="AV878" i="111"/>
  <c r="BS878" i="111"/>
  <c r="BK878" i="111"/>
  <c r="BC878" i="111"/>
  <c r="AU878" i="111"/>
  <c r="BR878" i="111"/>
  <c r="BJ878" i="111"/>
  <c r="BB878" i="111"/>
  <c r="AT878" i="111"/>
  <c r="BQ878" i="111"/>
  <c r="BI878" i="111"/>
  <c r="BA878" i="111"/>
  <c r="AS878" i="111"/>
  <c r="BO878" i="111"/>
  <c r="BG878" i="111"/>
  <c r="AY878" i="111"/>
  <c r="BP878" i="111"/>
  <c r="BN878" i="111"/>
  <c r="BH878" i="111"/>
  <c r="BF878" i="111"/>
  <c r="AZ878" i="111"/>
  <c r="AX878" i="111"/>
  <c r="AR878" i="111"/>
  <c r="C580" i="111" l="1"/>
  <c r="G577" i="111"/>
  <c r="N577" i="111" s="1"/>
  <c r="AQ577" i="111" s="1"/>
  <c r="C579" i="111"/>
  <c r="K579" i="111" s="1"/>
  <c r="G576" i="111"/>
  <c r="N576" i="111" s="1"/>
  <c r="AQ576" i="111" s="1"/>
  <c r="H880" i="111"/>
  <c r="AK667" i="111"/>
  <c r="AC667" i="111"/>
  <c r="U667" i="111"/>
  <c r="AJ667" i="111"/>
  <c r="AB667" i="111"/>
  <c r="T667" i="111"/>
  <c r="AI667" i="111"/>
  <c r="AA667" i="111"/>
  <c r="S667" i="111"/>
  <c r="AP667" i="111"/>
  <c r="AH667" i="111"/>
  <c r="Z667" i="111"/>
  <c r="R667" i="111"/>
  <c r="AO667" i="111"/>
  <c r="AG667" i="111"/>
  <c r="Y667" i="111"/>
  <c r="Q667" i="111"/>
  <c r="AN667" i="111"/>
  <c r="AF667" i="111"/>
  <c r="X667" i="111"/>
  <c r="P667" i="111"/>
  <c r="AM667" i="111"/>
  <c r="AE667" i="111"/>
  <c r="W667" i="111"/>
  <c r="O667" i="111"/>
  <c r="AL667" i="111"/>
  <c r="AD667" i="111"/>
  <c r="V667" i="111"/>
  <c r="C578" i="111"/>
  <c r="K578" i="111" s="1"/>
  <c r="K577" i="111" s="1"/>
  <c r="G575" i="111"/>
  <c r="N575" i="111" s="1"/>
  <c r="AQ575" i="111" s="1"/>
  <c r="BN246" i="111"/>
  <c r="BF246" i="111"/>
  <c r="AX246" i="111"/>
  <c r="BM246" i="111"/>
  <c r="BE246" i="111"/>
  <c r="AW246" i="111"/>
  <c r="I246" i="111"/>
  <c r="BL246" i="111"/>
  <c r="BD246" i="111"/>
  <c r="AV246" i="111"/>
  <c r="BS246" i="111"/>
  <c r="BK246" i="111"/>
  <c r="BC246" i="111"/>
  <c r="AU246" i="111"/>
  <c r="BR246" i="111"/>
  <c r="BJ246" i="111"/>
  <c r="BB246" i="111"/>
  <c r="AT246" i="111"/>
  <c r="BQ246" i="111"/>
  <c r="BI246" i="111"/>
  <c r="BA246" i="111"/>
  <c r="AS246" i="111"/>
  <c r="BP246" i="111"/>
  <c r="BH246" i="111"/>
  <c r="AZ246" i="111"/>
  <c r="AR246" i="111"/>
  <c r="BO246" i="111"/>
  <c r="BG246" i="111"/>
  <c r="AY246" i="111"/>
  <c r="BN879" i="111"/>
  <c r="BF879" i="111"/>
  <c r="AX879" i="111"/>
  <c r="BM879" i="111"/>
  <c r="BE879" i="111"/>
  <c r="AW879" i="111"/>
  <c r="I879" i="111"/>
  <c r="BL879" i="111"/>
  <c r="BD879" i="111"/>
  <c r="AV879" i="111"/>
  <c r="BS879" i="111"/>
  <c r="BK879" i="111"/>
  <c r="BC879" i="111"/>
  <c r="AU879" i="111"/>
  <c r="BR879" i="111"/>
  <c r="BJ879" i="111"/>
  <c r="BB879" i="111"/>
  <c r="AT879" i="111"/>
  <c r="BP879" i="111"/>
  <c r="BH879" i="111"/>
  <c r="AZ879" i="111"/>
  <c r="AR879" i="111"/>
  <c r="BI879" i="111"/>
  <c r="BG879" i="111"/>
  <c r="BA879" i="111"/>
  <c r="AY879" i="111"/>
  <c r="AS879" i="111"/>
  <c r="BO879" i="111"/>
  <c r="BQ879" i="111"/>
  <c r="B460" i="111"/>
  <c r="L247" i="111"/>
  <c r="D247" i="111"/>
  <c r="J247" i="111"/>
  <c r="B248" i="111"/>
  <c r="H247" i="111"/>
  <c r="F247" i="111"/>
  <c r="M247" i="111"/>
  <c r="E247" i="111"/>
  <c r="G247" i="111"/>
  <c r="BM457" i="111"/>
  <c r="BE457" i="111"/>
  <c r="AW457" i="111"/>
  <c r="I457" i="111"/>
  <c r="BL457" i="111"/>
  <c r="BD457" i="111"/>
  <c r="AV457" i="111"/>
  <c r="BS457" i="111"/>
  <c r="BK457" i="111"/>
  <c r="BC457" i="111"/>
  <c r="AU457" i="111"/>
  <c r="BR457" i="111"/>
  <c r="BJ457" i="111"/>
  <c r="BB457" i="111"/>
  <c r="AT457" i="111"/>
  <c r="BQ457" i="111"/>
  <c r="BI457" i="111"/>
  <c r="BA457" i="111"/>
  <c r="AS457" i="111"/>
  <c r="BP457" i="111"/>
  <c r="BH457" i="111"/>
  <c r="AZ457" i="111"/>
  <c r="AR457" i="111"/>
  <c r="AX457" i="111"/>
  <c r="BO457" i="111"/>
  <c r="BN457" i="111"/>
  <c r="BF457" i="111"/>
  <c r="BG457" i="111"/>
  <c r="AY457" i="111"/>
  <c r="AO878" i="111"/>
  <c r="AG878" i="111"/>
  <c r="Y878" i="111"/>
  <c r="Q878" i="111"/>
  <c r="AN878" i="111"/>
  <c r="AF878" i="111"/>
  <c r="X878" i="111"/>
  <c r="P878" i="111"/>
  <c r="AM878" i="111"/>
  <c r="AE878" i="111"/>
  <c r="W878" i="111"/>
  <c r="O878" i="111"/>
  <c r="AL878" i="111"/>
  <c r="AD878" i="111"/>
  <c r="V878" i="111"/>
  <c r="AK878" i="111"/>
  <c r="AC878" i="111"/>
  <c r="U878" i="111"/>
  <c r="AI878" i="111"/>
  <c r="AA878" i="111"/>
  <c r="S878" i="111"/>
  <c r="AP878" i="111"/>
  <c r="AJ878" i="111"/>
  <c r="AH878" i="111"/>
  <c r="AB878" i="111"/>
  <c r="Z878" i="111"/>
  <c r="T878" i="111"/>
  <c r="R878" i="111"/>
  <c r="B884" i="111"/>
  <c r="F671" i="111"/>
  <c r="M671" i="111"/>
  <c r="E671" i="111"/>
  <c r="L671" i="111"/>
  <c r="D671" i="111"/>
  <c r="J671" i="111"/>
  <c r="H458" i="111"/>
  <c r="K458" i="111" s="1"/>
  <c r="K457" i="111" s="1"/>
  <c r="AN245" i="111"/>
  <c r="AF245" i="111"/>
  <c r="X245" i="111"/>
  <c r="P245" i="111"/>
  <c r="AM245" i="111"/>
  <c r="AE245" i="111"/>
  <c r="W245" i="111"/>
  <c r="O245" i="111"/>
  <c r="AL245" i="111"/>
  <c r="AD245" i="111"/>
  <c r="V245" i="111"/>
  <c r="AK245" i="111"/>
  <c r="AC245" i="111"/>
  <c r="U245" i="111"/>
  <c r="AJ245" i="111"/>
  <c r="AB245" i="111"/>
  <c r="T245" i="111"/>
  <c r="AI245" i="111"/>
  <c r="AA245" i="111"/>
  <c r="S245" i="111"/>
  <c r="AP245" i="111"/>
  <c r="AH245" i="111"/>
  <c r="Z245" i="111"/>
  <c r="R245" i="111"/>
  <c r="Q245" i="111"/>
  <c r="AO245" i="111"/>
  <c r="AG245" i="111"/>
  <c r="Y245" i="111"/>
  <c r="B672" i="111"/>
  <c r="J459" i="111"/>
  <c r="F459" i="111"/>
  <c r="M459" i="111"/>
  <c r="L459" i="111"/>
  <c r="D459" i="111"/>
  <c r="E459" i="111"/>
  <c r="N459" i="111" s="1"/>
  <c r="AQ459" i="111" s="1"/>
  <c r="H669" i="111"/>
  <c r="AN456" i="111"/>
  <c r="AF456" i="111"/>
  <c r="X456" i="111"/>
  <c r="P456" i="111"/>
  <c r="AM456" i="111"/>
  <c r="AE456" i="111"/>
  <c r="W456" i="111"/>
  <c r="O456" i="111"/>
  <c r="AL456" i="111"/>
  <c r="AD456" i="111"/>
  <c r="V456" i="111"/>
  <c r="AK456" i="111"/>
  <c r="AC456" i="111"/>
  <c r="U456" i="111"/>
  <c r="AJ456" i="111"/>
  <c r="AB456" i="111"/>
  <c r="T456" i="111"/>
  <c r="AI456" i="111"/>
  <c r="AA456" i="111"/>
  <c r="S456" i="111"/>
  <c r="AG456" i="111"/>
  <c r="Z456" i="111"/>
  <c r="Y456" i="111"/>
  <c r="R456" i="111"/>
  <c r="Q456" i="111"/>
  <c r="AO456" i="111"/>
  <c r="AP456" i="111"/>
  <c r="AH456" i="111"/>
  <c r="BR668" i="111"/>
  <c r="BJ668" i="111"/>
  <c r="BB668" i="111"/>
  <c r="AT668" i="111"/>
  <c r="BQ668" i="111"/>
  <c r="BI668" i="111"/>
  <c r="BA668" i="111"/>
  <c r="AS668" i="111"/>
  <c r="BP668" i="111"/>
  <c r="BH668" i="111"/>
  <c r="AZ668" i="111"/>
  <c r="AR668" i="111"/>
  <c r="BO668" i="111"/>
  <c r="BG668" i="111"/>
  <c r="AY668" i="111"/>
  <c r="BN668" i="111"/>
  <c r="BF668" i="111"/>
  <c r="AX668" i="111"/>
  <c r="BM668" i="111"/>
  <c r="BE668" i="111"/>
  <c r="AW668" i="111"/>
  <c r="I668" i="111"/>
  <c r="BL668" i="111"/>
  <c r="BD668" i="111"/>
  <c r="AV668" i="111"/>
  <c r="BC668" i="111"/>
  <c r="AU668" i="111"/>
  <c r="BS668" i="111"/>
  <c r="BK668" i="111"/>
  <c r="M883" i="111"/>
  <c r="E883" i="111"/>
  <c r="L883" i="111"/>
  <c r="D883" i="111"/>
  <c r="J883" i="111"/>
  <c r="F883" i="111"/>
  <c r="N247" i="111" l="1"/>
  <c r="AQ247" i="111" s="1"/>
  <c r="BP247" i="111"/>
  <c r="BH247" i="111"/>
  <c r="AZ247" i="111"/>
  <c r="AR247" i="111"/>
  <c r="BO247" i="111"/>
  <c r="BG247" i="111"/>
  <c r="AY247" i="111"/>
  <c r="BN247" i="111"/>
  <c r="BF247" i="111"/>
  <c r="AX247" i="111"/>
  <c r="BM247" i="111"/>
  <c r="BE247" i="111"/>
  <c r="AW247" i="111"/>
  <c r="I247" i="111"/>
  <c r="BL247" i="111"/>
  <c r="BD247" i="111"/>
  <c r="AV247" i="111"/>
  <c r="BS247" i="111"/>
  <c r="BK247" i="111"/>
  <c r="BC247" i="111"/>
  <c r="AU247" i="111"/>
  <c r="BR247" i="111"/>
  <c r="BJ247" i="111"/>
  <c r="BB247" i="111"/>
  <c r="AT247" i="111"/>
  <c r="BA247" i="111"/>
  <c r="AS247" i="111"/>
  <c r="BQ247" i="111"/>
  <c r="BI247" i="111"/>
  <c r="BO880" i="111"/>
  <c r="BG880" i="111"/>
  <c r="AY880" i="111"/>
  <c r="BN880" i="111"/>
  <c r="BF880" i="111"/>
  <c r="AX880" i="111"/>
  <c r="BM880" i="111"/>
  <c r="BE880" i="111"/>
  <c r="AW880" i="111"/>
  <c r="I880" i="111"/>
  <c r="BL880" i="111"/>
  <c r="BD880" i="111"/>
  <c r="AV880" i="111"/>
  <c r="BS880" i="111"/>
  <c r="BK880" i="111"/>
  <c r="BC880" i="111"/>
  <c r="AU880" i="111"/>
  <c r="BQ880" i="111"/>
  <c r="BI880" i="111"/>
  <c r="BA880" i="111"/>
  <c r="AS880" i="111"/>
  <c r="AZ880" i="111"/>
  <c r="AT880" i="111"/>
  <c r="AR880" i="111"/>
  <c r="BR880" i="111"/>
  <c r="BP880" i="111"/>
  <c r="BJ880" i="111"/>
  <c r="BH880" i="111"/>
  <c r="BB880" i="111"/>
  <c r="F884" i="111"/>
  <c r="M884" i="111"/>
  <c r="E884" i="111"/>
  <c r="L884" i="111"/>
  <c r="D884" i="111"/>
  <c r="J884" i="111"/>
  <c r="B461" i="111"/>
  <c r="F248" i="111"/>
  <c r="M248" i="111"/>
  <c r="E248" i="111"/>
  <c r="N248" i="111" s="1"/>
  <c r="AQ248" i="111" s="1"/>
  <c r="L248" i="111"/>
  <c r="D248" i="111"/>
  <c r="J248" i="111"/>
  <c r="B249" i="111"/>
  <c r="H248" i="111"/>
  <c r="K248" i="111" s="1"/>
  <c r="K247" i="111" s="1"/>
  <c r="BN458" i="111"/>
  <c r="BF458" i="111"/>
  <c r="AX458" i="111"/>
  <c r="BM458" i="111"/>
  <c r="BE458" i="111"/>
  <c r="AW458" i="111"/>
  <c r="I458" i="111"/>
  <c r="BL458" i="111"/>
  <c r="BD458" i="111"/>
  <c r="AV458" i="111"/>
  <c r="BS458" i="111"/>
  <c r="BK458" i="111"/>
  <c r="BC458" i="111"/>
  <c r="AU458" i="111"/>
  <c r="BR458" i="111"/>
  <c r="BJ458" i="111"/>
  <c r="BB458" i="111"/>
  <c r="AT458" i="111"/>
  <c r="BQ458" i="111"/>
  <c r="BI458" i="111"/>
  <c r="BA458" i="111"/>
  <c r="AS458" i="111"/>
  <c r="BP458" i="111"/>
  <c r="BO458" i="111"/>
  <c r="BH458" i="111"/>
  <c r="BG458" i="111"/>
  <c r="AZ458" i="111"/>
  <c r="AR458" i="111"/>
  <c r="AY458" i="111"/>
  <c r="H459" i="111"/>
  <c r="K459" i="111" s="1"/>
  <c r="AP246" i="111"/>
  <c r="AH246" i="111"/>
  <c r="Z246" i="111"/>
  <c r="R246" i="111"/>
  <c r="AO246" i="111"/>
  <c r="AG246" i="111"/>
  <c r="Y246" i="111"/>
  <c r="Q246" i="111"/>
  <c r="AN246" i="111"/>
  <c r="AF246" i="111"/>
  <c r="X246" i="111"/>
  <c r="P246" i="111"/>
  <c r="AM246" i="111"/>
  <c r="AE246" i="111"/>
  <c r="W246" i="111"/>
  <c r="O246" i="111"/>
  <c r="AL246" i="111"/>
  <c r="AD246" i="111"/>
  <c r="V246" i="111"/>
  <c r="AK246" i="111"/>
  <c r="AC246" i="111"/>
  <c r="U246" i="111"/>
  <c r="AJ246" i="111"/>
  <c r="AB246" i="111"/>
  <c r="T246" i="111"/>
  <c r="AI246" i="111"/>
  <c r="AA246" i="111"/>
  <c r="S246" i="111"/>
  <c r="C581" i="111"/>
  <c r="K581" i="111" s="1"/>
  <c r="K580" i="111" s="1"/>
  <c r="G578" i="111"/>
  <c r="N578" i="111" s="1"/>
  <c r="AQ578" i="111" s="1"/>
  <c r="G579" i="111"/>
  <c r="N579" i="111" s="1"/>
  <c r="AQ579" i="111" s="1"/>
  <c r="C582" i="111"/>
  <c r="K582" i="111" s="1"/>
  <c r="H670" i="111"/>
  <c r="AO457" i="111"/>
  <c r="AG457" i="111"/>
  <c r="Y457" i="111"/>
  <c r="Q457" i="111"/>
  <c r="AN457" i="111"/>
  <c r="AF457" i="111"/>
  <c r="X457" i="111"/>
  <c r="P457" i="111"/>
  <c r="AM457" i="111"/>
  <c r="AE457" i="111"/>
  <c r="W457" i="111"/>
  <c r="O457" i="111"/>
  <c r="AL457" i="111"/>
  <c r="AD457" i="111"/>
  <c r="V457" i="111"/>
  <c r="AK457" i="111"/>
  <c r="AC457" i="111"/>
  <c r="U457" i="111"/>
  <c r="AJ457" i="111"/>
  <c r="AB457" i="111"/>
  <c r="T457" i="111"/>
  <c r="R457" i="111"/>
  <c r="AP457" i="111"/>
  <c r="AI457" i="111"/>
  <c r="AH457" i="111"/>
  <c r="Z457" i="111"/>
  <c r="S457" i="111"/>
  <c r="AA457" i="111"/>
  <c r="H881" i="111"/>
  <c r="AL668" i="111"/>
  <c r="AD668" i="111"/>
  <c r="V668" i="111"/>
  <c r="AK668" i="111"/>
  <c r="AC668" i="111"/>
  <c r="U668" i="111"/>
  <c r="AJ668" i="111"/>
  <c r="AB668" i="111"/>
  <c r="T668" i="111"/>
  <c r="AI668" i="111"/>
  <c r="AA668" i="111"/>
  <c r="S668" i="111"/>
  <c r="AP668" i="111"/>
  <c r="AH668" i="111"/>
  <c r="Z668" i="111"/>
  <c r="R668" i="111"/>
  <c r="AO668" i="111"/>
  <c r="AG668" i="111"/>
  <c r="Y668" i="111"/>
  <c r="Q668" i="111"/>
  <c r="AN668" i="111"/>
  <c r="AF668" i="111"/>
  <c r="X668" i="111"/>
  <c r="P668" i="111"/>
  <c r="AM668" i="111"/>
  <c r="AE668" i="111"/>
  <c r="W668" i="111"/>
  <c r="O668" i="111"/>
  <c r="AP879" i="111"/>
  <c r="AH879" i="111"/>
  <c r="Z879" i="111"/>
  <c r="R879" i="111"/>
  <c r="AO879" i="111"/>
  <c r="AG879" i="111"/>
  <c r="Y879" i="111"/>
  <c r="Q879" i="111"/>
  <c r="AN879" i="111"/>
  <c r="AF879" i="111"/>
  <c r="X879" i="111"/>
  <c r="P879" i="111"/>
  <c r="AM879" i="111"/>
  <c r="AE879" i="111"/>
  <c r="W879" i="111"/>
  <c r="O879" i="111"/>
  <c r="AL879" i="111"/>
  <c r="AD879" i="111"/>
  <c r="V879" i="111"/>
  <c r="AJ879" i="111"/>
  <c r="AB879" i="111"/>
  <c r="T879" i="111"/>
  <c r="AC879" i="111"/>
  <c r="AA879" i="111"/>
  <c r="U879" i="111"/>
  <c r="S879" i="111"/>
  <c r="AK879" i="111"/>
  <c r="AI879" i="111"/>
  <c r="B885" i="111"/>
  <c r="J672" i="111"/>
  <c r="F672" i="111"/>
  <c r="M672" i="111"/>
  <c r="E672" i="111"/>
  <c r="L672" i="111"/>
  <c r="D672" i="111"/>
  <c r="B673" i="111"/>
  <c r="L460" i="111"/>
  <c r="D460" i="111"/>
  <c r="J460" i="111"/>
  <c r="M460" i="111"/>
  <c r="F460" i="111"/>
  <c r="E460" i="111"/>
  <c r="G460" i="111"/>
  <c r="C583" i="111"/>
  <c r="G580" i="111"/>
  <c r="N580" i="111" s="1"/>
  <c r="AQ580" i="111" s="1"/>
  <c r="BS669" i="111"/>
  <c r="BK669" i="111"/>
  <c r="BC669" i="111"/>
  <c r="AU669" i="111"/>
  <c r="BR669" i="111"/>
  <c r="BJ669" i="111"/>
  <c r="BB669" i="111"/>
  <c r="AT669" i="111"/>
  <c r="BQ669" i="111"/>
  <c r="BI669" i="111"/>
  <c r="BA669" i="111"/>
  <c r="AS669" i="111"/>
  <c r="BP669" i="111"/>
  <c r="BH669" i="111"/>
  <c r="AZ669" i="111"/>
  <c r="AR669" i="111"/>
  <c r="BO669" i="111"/>
  <c r="BG669" i="111"/>
  <c r="AY669" i="111"/>
  <c r="BN669" i="111"/>
  <c r="BF669" i="111"/>
  <c r="AX669" i="111"/>
  <c r="BM669" i="111"/>
  <c r="BE669" i="111"/>
  <c r="AW669" i="111"/>
  <c r="I669" i="111"/>
  <c r="BL669" i="111"/>
  <c r="BD669" i="111"/>
  <c r="AV669" i="111"/>
  <c r="N460" i="111" l="1"/>
  <c r="AQ460" i="111" s="1"/>
  <c r="AI880" i="111"/>
  <c r="AA880" i="111"/>
  <c r="S880" i="111"/>
  <c r="AP880" i="111"/>
  <c r="AH880" i="111"/>
  <c r="Z880" i="111"/>
  <c r="R880" i="111"/>
  <c r="AO880" i="111"/>
  <c r="AG880" i="111"/>
  <c r="Y880" i="111"/>
  <c r="Q880" i="111"/>
  <c r="AN880" i="111"/>
  <c r="AF880" i="111"/>
  <c r="X880" i="111"/>
  <c r="P880" i="111"/>
  <c r="AM880" i="111"/>
  <c r="AE880" i="111"/>
  <c r="W880" i="111"/>
  <c r="O880" i="111"/>
  <c r="AK880" i="111"/>
  <c r="AC880" i="111"/>
  <c r="U880" i="111"/>
  <c r="V880" i="111"/>
  <c r="T880" i="111"/>
  <c r="AL880" i="111"/>
  <c r="AJ880" i="111"/>
  <c r="AD880" i="111"/>
  <c r="AB880" i="111"/>
  <c r="BR881" i="111"/>
  <c r="BJ881" i="111"/>
  <c r="BB881" i="111"/>
  <c r="AT881" i="111"/>
  <c r="BO881" i="111"/>
  <c r="BG881" i="111"/>
  <c r="AY881" i="111"/>
  <c r="BL881" i="111"/>
  <c r="BI881" i="111"/>
  <c r="AX881" i="111"/>
  <c r="BH881" i="111"/>
  <c r="AW881" i="111"/>
  <c r="BS881" i="111"/>
  <c r="BF881" i="111"/>
  <c r="AV881" i="111"/>
  <c r="BQ881" i="111"/>
  <c r="BE881" i="111"/>
  <c r="AU881" i="111"/>
  <c r="BP881" i="111"/>
  <c r="BD881" i="111"/>
  <c r="AS881" i="111"/>
  <c r="I881" i="111"/>
  <c r="BM881" i="111"/>
  <c r="BA881" i="111"/>
  <c r="AR881" i="111"/>
  <c r="BN881" i="111"/>
  <c r="BK881" i="111"/>
  <c r="BC881" i="111"/>
  <c r="AZ881" i="111"/>
  <c r="C584" i="111"/>
  <c r="K584" i="111" s="1"/>
  <c r="K583" i="111" s="1"/>
  <c r="G581" i="111"/>
  <c r="N581" i="111" s="1"/>
  <c r="AQ581" i="111" s="1"/>
  <c r="H460" i="111"/>
  <c r="AJ247" i="111"/>
  <c r="AB247" i="111"/>
  <c r="T247" i="111"/>
  <c r="AI247" i="111"/>
  <c r="AA247" i="111"/>
  <c r="S247" i="111"/>
  <c r="AP247" i="111"/>
  <c r="AH247" i="111"/>
  <c r="Z247" i="111"/>
  <c r="R247" i="111"/>
  <c r="AO247" i="111"/>
  <c r="AG247" i="111"/>
  <c r="Y247" i="111"/>
  <c r="Q247" i="111"/>
  <c r="AN247" i="111"/>
  <c r="AF247" i="111"/>
  <c r="X247" i="111"/>
  <c r="P247" i="111"/>
  <c r="AM247" i="111"/>
  <c r="AE247" i="111"/>
  <c r="W247" i="111"/>
  <c r="O247" i="111"/>
  <c r="AL247" i="111"/>
  <c r="AD247" i="111"/>
  <c r="V247" i="111"/>
  <c r="AK247" i="111"/>
  <c r="AC247" i="111"/>
  <c r="U247" i="111"/>
  <c r="B462" i="111"/>
  <c r="B250" i="111"/>
  <c r="H249" i="111"/>
  <c r="K249" i="111" s="1"/>
  <c r="F249" i="111"/>
  <c r="M249" i="111"/>
  <c r="E249" i="111"/>
  <c r="N249" i="111" s="1"/>
  <c r="AQ249" i="111" s="1"/>
  <c r="L249" i="111"/>
  <c r="D249" i="111"/>
  <c r="J249" i="111"/>
  <c r="H882" i="111"/>
  <c r="AM669" i="111"/>
  <c r="AE669" i="111"/>
  <c r="W669" i="111"/>
  <c r="O669" i="111"/>
  <c r="AL669" i="111"/>
  <c r="AD669" i="111"/>
  <c r="V669" i="111"/>
  <c r="AK669" i="111"/>
  <c r="AC669" i="111"/>
  <c r="U669" i="111"/>
  <c r="AJ669" i="111"/>
  <c r="AB669" i="111"/>
  <c r="T669" i="111"/>
  <c r="AI669" i="111"/>
  <c r="AA669" i="111"/>
  <c r="S669" i="111"/>
  <c r="AP669" i="111"/>
  <c r="AH669" i="111"/>
  <c r="Z669" i="111"/>
  <c r="R669" i="111"/>
  <c r="AO669" i="111"/>
  <c r="AG669" i="111"/>
  <c r="Y669" i="111"/>
  <c r="Q669" i="111"/>
  <c r="AN669" i="111"/>
  <c r="AF669" i="111"/>
  <c r="X669" i="111"/>
  <c r="P669" i="111"/>
  <c r="BO459" i="111"/>
  <c r="BG459" i="111"/>
  <c r="AY459" i="111"/>
  <c r="BN459" i="111"/>
  <c r="BF459" i="111"/>
  <c r="AX459" i="111"/>
  <c r="BM459" i="111"/>
  <c r="BE459" i="111"/>
  <c r="AW459" i="111"/>
  <c r="I459" i="111"/>
  <c r="BL459" i="111"/>
  <c r="BD459" i="111"/>
  <c r="AV459" i="111"/>
  <c r="BS459" i="111"/>
  <c r="BK459" i="111"/>
  <c r="BC459" i="111"/>
  <c r="AU459" i="111"/>
  <c r="BR459" i="111"/>
  <c r="BJ459" i="111"/>
  <c r="BB459" i="111"/>
  <c r="AT459" i="111"/>
  <c r="BA459" i="111"/>
  <c r="AZ459" i="111"/>
  <c r="AS459" i="111"/>
  <c r="AR459" i="111"/>
  <c r="BQ459" i="111"/>
  <c r="BI459" i="111"/>
  <c r="BP459" i="111"/>
  <c r="BH459" i="111"/>
  <c r="BL670" i="111"/>
  <c r="BD670" i="111"/>
  <c r="AV670" i="111"/>
  <c r="BS670" i="111"/>
  <c r="BK670" i="111"/>
  <c r="BC670" i="111"/>
  <c r="AU670" i="111"/>
  <c r="BR670" i="111"/>
  <c r="BJ670" i="111"/>
  <c r="BB670" i="111"/>
  <c r="AT670" i="111"/>
  <c r="BQ670" i="111"/>
  <c r="BI670" i="111"/>
  <c r="BA670" i="111"/>
  <c r="AS670" i="111"/>
  <c r="BP670" i="111"/>
  <c r="BH670" i="111"/>
  <c r="AZ670" i="111"/>
  <c r="AR670" i="111"/>
  <c r="BO670" i="111"/>
  <c r="BG670" i="111"/>
  <c r="AY670" i="111"/>
  <c r="BN670" i="111"/>
  <c r="BF670" i="111"/>
  <c r="AX670" i="111"/>
  <c r="BM670" i="111"/>
  <c r="I670" i="111"/>
  <c r="BE670" i="111"/>
  <c r="AW670" i="111"/>
  <c r="H671" i="111"/>
  <c r="AP458" i="111"/>
  <c r="AH458" i="111"/>
  <c r="Z458" i="111"/>
  <c r="R458" i="111"/>
  <c r="AO458" i="111"/>
  <c r="AG458" i="111"/>
  <c r="Y458" i="111"/>
  <c r="Q458" i="111"/>
  <c r="AN458" i="111"/>
  <c r="AF458" i="111"/>
  <c r="X458" i="111"/>
  <c r="P458" i="111"/>
  <c r="AM458" i="111"/>
  <c r="AE458" i="111"/>
  <c r="W458" i="111"/>
  <c r="O458" i="111"/>
  <c r="AL458" i="111"/>
  <c r="AD458" i="111"/>
  <c r="V458" i="111"/>
  <c r="AK458" i="111"/>
  <c r="AC458" i="111"/>
  <c r="U458" i="111"/>
  <c r="AJ458" i="111"/>
  <c r="AI458" i="111"/>
  <c r="AB458" i="111"/>
  <c r="AA458" i="111"/>
  <c r="T458" i="111"/>
  <c r="S458" i="111"/>
  <c r="C585" i="111"/>
  <c r="K585" i="111" s="1"/>
  <c r="G582" i="111"/>
  <c r="N582" i="111" s="1"/>
  <c r="AQ582" i="111" s="1"/>
  <c r="B886" i="111"/>
  <c r="J673" i="111"/>
  <c r="F673" i="111"/>
  <c r="M673" i="111"/>
  <c r="E673" i="111"/>
  <c r="L673" i="111"/>
  <c r="D673" i="111"/>
  <c r="C586" i="111"/>
  <c r="G583" i="111"/>
  <c r="N583" i="111" s="1"/>
  <c r="AQ583" i="111" s="1"/>
  <c r="J885" i="111"/>
  <c r="F885" i="111"/>
  <c r="M885" i="111"/>
  <c r="E885" i="111"/>
  <c r="L885" i="111"/>
  <c r="D885" i="111"/>
  <c r="BR248" i="111"/>
  <c r="BJ248" i="111"/>
  <c r="BB248" i="111"/>
  <c r="AT248" i="111"/>
  <c r="BQ248" i="111"/>
  <c r="BI248" i="111"/>
  <c r="BA248" i="111"/>
  <c r="AS248" i="111"/>
  <c r="BP248" i="111"/>
  <c r="BH248" i="111"/>
  <c r="AZ248" i="111"/>
  <c r="AR248" i="111"/>
  <c r="BO248" i="111"/>
  <c r="BG248" i="111"/>
  <c r="AY248" i="111"/>
  <c r="BN248" i="111"/>
  <c r="BF248" i="111"/>
  <c r="AX248" i="111"/>
  <c r="BM248" i="111"/>
  <c r="BE248" i="111"/>
  <c r="AW248" i="111"/>
  <c r="I248" i="111"/>
  <c r="BL248" i="111"/>
  <c r="BD248" i="111"/>
  <c r="AV248" i="111"/>
  <c r="BS248" i="111"/>
  <c r="BK248" i="111"/>
  <c r="BC248" i="111"/>
  <c r="AU248" i="111"/>
  <c r="B674" i="111"/>
  <c r="M461" i="111"/>
  <c r="E461" i="111"/>
  <c r="N461" i="111" s="1"/>
  <c r="AQ461" i="111" s="1"/>
  <c r="L461" i="111"/>
  <c r="D461" i="111"/>
  <c r="J461" i="111"/>
  <c r="F461" i="111"/>
  <c r="C588" i="111" l="1"/>
  <c r="K588" i="111" s="1"/>
  <c r="G585" i="111"/>
  <c r="N585" i="111" s="1"/>
  <c r="AQ585" i="111" s="1"/>
  <c r="H883" i="111"/>
  <c r="AN670" i="111"/>
  <c r="AF670" i="111"/>
  <c r="X670" i="111"/>
  <c r="P670" i="111"/>
  <c r="AM670" i="111"/>
  <c r="AE670" i="111"/>
  <c r="W670" i="111"/>
  <c r="O670" i="111"/>
  <c r="AL670" i="111"/>
  <c r="AD670" i="111"/>
  <c r="V670" i="111"/>
  <c r="AK670" i="111"/>
  <c r="AC670" i="111"/>
  <c r="U670" i="111"/>
  <c r="AJ670" i="111"/>
  <c r="AB670" i="111"/>
  <c r="T670" i="111"/>
  <c r="AI670" i="111"/>
  <c r="AA670" i="111"/>
  <c r="S670" i="111"/>
  <c r="AP670" i="111"/>
  <c r="AH670" i="111"/>
  <c r="Z670" i="111"/>
  <c r="R670" i="111"/>
  <c r="AG670" i="111"/>
  <c r="Y670" i="111"/>
  <c r="Q670" i="111"/>
  <c r="AO670" i="111"/>
  <c r="BP460" i="111"/>
  <c r="BH460" i="111"/>
  <c r="AZ460" i="111"/>
  <c r="AR460" i="111"/>
  <c r="BO460" i="111"/>
  <c r="BG460" i="111"/>
  <c r="AY460" i="111"/>
  <c r="BN460" i="111"/>
  <c r="BF460" i="111"/>
  <c r="AX460" i="111"/>
  <c r="BM460" i="111"/>
  <c r="BE460" i="111"/>
  <c r="AW460" i="111"/>
  <c r="I460" i="111"/>
  <c r="BL460" i="111"/>
  <c r="BD460" i="111"/>
  <c r="AV460" i="111"/>
  <c r="BS460" i="111"/>
  <c r="BK460" i="111"/>
  <c r="BC460" i="111"/>
  <c r="AU460" i="111"/>
  <c r="BR460" i="111"/>
  <c r="BQ460" i="111"/>
  <c r="BJ460" i="111"/>
  <c r="BI460" i="111"/>
  <c r="BB460" i="111"/>
  <c r="AT460" i="111"/>
  <c r="BA460" i="111"/>
  <c r="AS460" i="111"/>
  <c r="BL249" i="111"/>
  <c r="BD249" i="111"/>
  <c r="AV249" i="111"/>
  <c r="BS249" i="111"/>
  <c r="BK249" i="111"/>
  <c r="BC249" i="111"/>
  <c r="AU249" i="111"/>
  <c r="BR249" i="111"/>
  <c r="BJ249" i="111"/>
  <c r="BB249" i="111"/>
  <c r="AT249" i="111"/>
  <c r="BQ249" i="111"/>
  <c r="BI249" i="111"/>
  <c r="BA249" i="111"/>
  <c r="AS249" i="111"/>
  <c r="BP249" i="111"/>
  <c r="BH249" i="111"/>
  <c r="AZ249" i="111"/>
  <c r="AR249" i="111"/>
  <c r="BO249" i="111"/>
  <c r="BG249" i="111"/>
  <c r="AY249" i="111"/>
  <c r="BN249" i="111"/>
  <c r="BF249" i="111"/>
  <c r="AX249" i="111"/>
  <c r="BM249" i="111"/>
  <c r="I249" i="111"/>
  <c r="BE249" i="111"/>
  <c r="AW249" i="111"/>
  <c r="C589" i="111"/>
  <c r="G586" i="111"/>
  <c r="N586" i="111" s="1"/>
  <c r="AQ586" i="111" s="1"/>
  <c r="F886" i="111"/>
  <c r="M886" i="111"/>
  <c r="E886" i="111"/>
  <c r="L886" i="111"/>
  <c r="J886" i="111"/>
  <c r="D886" i="111"/>
  <c r="BM671" i="111"/>
  <c r="BE671" i="111"/>
  <c r="AW671" i="111"/>
  <c r="I671" i="111"/>
  <c r="BL671" i="111"/>
  <c r="BD671" i="111"/>
  <c r="AV671" i="111"/>
  <c r="BS671" i="111"/>
  <c r="BK671" i="111"/>
  <c r="BC671" i="111"/>
  <c r="AU671" i="111"/>
  <c r="BR671" i="111"/>
  <c r="BJ671" i="111"/>
  <c r="BB671" i="111"/>
  <c r="AT671" i="111"/>
  <c r="BQ671" i="111"/>
  <c r="BI671" i="111"/>
  <c r="BA671" i="111"/>
  <c r="AS671" i="111"/>
  <c r="BP671" i="111"/>
  <c r="BH671" i="111"/>
  <c r="AZ671" i="111"/>
  <c r="AR671" i="111"/>
  <c r="BO671" i="111"/>
  <c r="BG671" i="111"/>
  <c r="AY671" i="111"/>
  <c r="BN671" i="111"/>
  <c r="BF671" i="111"/>
  <c r="AX671" i="111"/>
  <c r="BS882" i="111"/>
  <c r="BK882" i="111"/>
  <c r="BC882" i="111"/>
  <c r="AU882" i="111"/>
  <c r="BP882" i="111"/>
  <c r="BH882" i="111"/>
  <c r="AZ882" i="111"/>
  <c r="AR882" i="111"/>
  <c r="BO882" i="111"/>
  <c r="BG882" i="111"/>
  <c r="AY882" i="111"/>
  <c r="BN882" i="111"/>
  <c r="BF882" i="111"/>
  <c r="AX882" i="111"/>
  <c r="BM882" i="111"/>
  <c r="BE882" i="111"/>
  <c r="AW882" i="111"/>
  <c r="I882" i="111"/>
  <c r="BB882" i="111"/>
  <c r="BA882" i="111"/>
  <c r="BR882" i="111"/>
  <c r="AV882" i="111"/>
  <c r="BQ882" i="111"/>
  <c r="AT882" i="111"/>
  <c r="BL882" i="111"/>
  <c r="AS882" i="111"/>
  <c r="BI882" i="111"/>
  <c r="BJ882" i="111"/>
  <c r="BD882" i="111"/>
  <c r="B463" i="111"/>
  <c r="J250" i="111"/>
  <c r="B251" i="111"/>
  <c r="H250" i="111"/>
  <c r="F250" i="111"/>
  <c r="M250" i="111"/>
  <c r="E250" i="111"/>
  <c r="L250" i="111"/>
  <c r="D250" i="111"/>
  <c r="G250" i="111"/>
  <c r="B675" i="111"/>
  <c r="F462" i="111"/>
  <c r="M462" i="111"/>
  <c r="E462" i="111"/>
  <c r="N462" i="111" s="1"/>
  <c r="AQ462" i="111" s="1"/>
  <c r="L462" i="111"/>
  <c r="D462" i="111"/>
  <c r="J462" i="111"/>
  <c r="C587" i="111"/>
  <c r="K587" i="111" s="1"/>
  <c r="K586" i="111" s="1"/>
  <c r="G584" i="111"/>
  <c r="N584" i="111" s="1"/>
  <c r="AQ584" i="111" s="1"/>
  <c r="AL881" i="111"/>
  <c r="AD881" i="111"/>
  <c r="V881" i="111"/>
  <c r="AO881" i="111"/>
  <c r="AF881" i="111"/>
  <c r="W881" i="111"/>
  <c r="AN881" i="111"/>
  <c r="AE881" i="111"/>
  <c r="U881" i="111"/>
  <c r="AM881" i="111"/>
  <c r="AC881" i="111"/>
  <c r="T881" i="111"/>
  <c r="AK881" i="111"/>
  <c r="AB881" i="111"/>
  <c r="S881" i="111"/>
  <c r="AJ881" i="111"/>
  <c r="AA881" i="111"/>
  <c r="R881" i="111"/>
  <c r="AH881" i="111"/>
  <c r="Y881" i="111"/>
  <c r="P881" i="111"/>
  <c r="O881" i="111"/>
  <c r="AP881" i="111"/>
  <c r="AI881" i="111"/>
  <c r="AG881" i="111"/>
  <c r="Z881" i="111"/>
  <c r="X881" i="111"/>
  <c r="Q881" i="111"/>
  <c r="H461" i="111"/>
  <c r="K461" i="111" s="1"/>
  <c r="K460" i="111" s="1"/>
  <c r="AL248" i="111"/>
  <c r="AD248" i="111"/>
  <c r="V248" i="111"/>
  <c r="AK248" i="111"/>
  <c r="AC248" i="111"/>
  <c r="U248" i="111"/>
  <c r="AJ248" i="111"/>
  <c r="AB248" i="111"/>
  <c r="T248" i="111"/>
  <c r="AI248" i="111"/>
  <c r="AA248" i="111"/>
  <c r="S248" i="111"/>
  <c r="AP248" i="111"/>
  <c r="AH248" i="111"/>
  <c r="Z248" i="111"/>
  <c r="R248" i="111"/>
  <c r="AO248" i="111"/>
  <c r="AG248" i="111"/>
  <c r="Y248" i="111"/>
  <c r="Q248" i="111"/>
  <c r="AN248" i="111"/>
  <c r="AF248" i="111"/>
  <c r="X248" i="111"/>
  <c r="P248" i="111"/>
  <c r="AM248" i="111"/>
  <c r="AE248" i="111"/>
  <c r="W248" i="111"/>
  <c r="O248" i="111"/>
  <c r="B887" i="111"/>
  <c r="L674" i="111"/>
  <c r="D674" i="111"/>
  <c r="J674" i="111"/>
  <c r="F674" i="111"/>
  <c r="M674" i="111"/>
  <c r="E674" i="111"/>
  <c r="H672" i="111"/>
  <c r="AI459" i="111"/>
  <c r="AA459" i="111"/>
  <c r="S459" i="111"/>
  <c r="AP459" i="111"/>
  <c r="AH459" i="111"/>
  <c r="Z459" i="111"/>
  <c r="R459" i="111"/>
  <c r="AO459" i="111"/>
  <c r="AG459" i="111"/>
  <c r="Y459" i="111"/>
  <c r="Q459" i="111"/>
  <c r="AN459" i="111"/>
  <c r="AF459" i="111"/>
  <c r="X459" i="111"/>
  <c r="P459" i="111"/>
  <c r="AM459" i="111"/>
  <c r="AE459" i="111"/>
  <c r="W459" i="111"/>
  <c r="O459" i="111"/>
  <c r="AL459" i="111"/>
  <c r="AD459" i="111"/>
  <c r="V459" i="111"/>
  <c r="AB459" i="111"/>
  <c r="U459" i="111"/>
  <c r="T459" i="111"/>
  <c r="AJ459" i="111"/>
  <c r="AK459" i="111"/>
  <c r="AC459" i="111"/>
  <c r="N250" i="111" l="1"/>
  <c r="AQ250" i="111" s="1"/>
  <c r="H462" i="111"/>
  <c r="K462" i="111" s="1"/>
  <c r="AN249" i="111"/>
  <c r="AF249" i="111"/>
  <c r="X249" i="111"/>
  <c r="P249" i="111"/>
  <c r="AM249" i="111"/>
  <c r="AE249" i="111"/>
  <c r="W249" i="111"/>
  <c r="O249" i="111"/>
  <c r="AL249" i="111"/>
  <c r="AD249" i="111"/>
  <c r="V249" i="111"/>
  <c r="AK249" i="111"/>
  <c r="AC249" i="111"/>
  <c r="U249" i="111"/>
  <c r="AJ249" i="111"/>
  <c r="AB249" i="111"/>
  <c r="T249" i="111"/>
  <c r="AI249" i="111"/>
  <c r="AA249" i="111"/>
  <c r="S249" i="111"/>
  <c r="AP249" i="111"/>
  <c r="AH249" i="111"/>
  <c r="Z249" i="111"/>
  <c r="R249" i="111"/>
  <c r="AG249" i="111"/>
  <c r="Y249" i="111"/>
  <c r="Q249" i="111"/>
  <c r="AO249" i="111"/>
  <c r="B676" i="111"/>
  <c r="F463" i="111"/>
  <c r="M463" i="111"/>
  <c r="E463" i="111"/>
  <c r="L463" i="111"/>
  <c r="D463" i="111"/>
  <c r="J463" i="111"/>
  <c r="G463" i="111"/>
  <c r="H673" i="111"/>
  <c r="AJ460" i="111"/>
  <c r="AB460" i="111"/>
  <c r="T460" i="111"/>
  <c r="AI460" i="111"/>
  <c r="AA460" i="111"/>
  <c r="S460" i="111"/>
  <c r="AP460" i="111"/>
  <c r="AH460" i="111"/>
  <c r="Z460" i="111"/>
  <c r="R460" i="111"/>
  <c r="AO460" i="111"/>
  <c r="AG460" i="111"/>
  <c r="Y460" i="111"/>
  <c r="Q460" i="111"/>
  <c r="AN460" i="111"/>
  <c r="AF460" i="111"/>
  <c r="X460" i="111"/>
  <c r="P460" i="111"/>
  <c r="AM460" i="111"/>
  <c r="AE460" i="111"/>
  <c r="W460" i="111"/>
  <c r="O460" i="111"/>
  <c r="AL460" i="111"/>
  <c r="AK460" i="111"/>
  <c r="AD460" i="111"/>
  <c r="AC460" i="111"/>
  <c r="U460" i="111"/>
  <c r="V460" i="111"/>
  <c r="L887" i="111"/>
  <c r="D887" i="111"/>
  <c r="F887" i="111"/>
  <c r="J887" i="111"/>
  <c r="E887" i="111"/>
  <c r="M887" i="111"/>
  <c r="H884" i="111"/>
  <c r="AO671" i="111"/>
  <c r="AG671" i="111"/>
  <c r="Y671" i="111"/>
  <c r="Q671" i="111"/>
  <c r="AN671" i="111"/>
  <c r="AF671" i="111"/>
  <c r="X671" i="111"/>
  <c r="P671" i="111"/>
  <c r="AM671" i="111"/>
  <c r="AE671" i="111"/>
  <c r="W671" i="111"/>
  <c r="O671" i="111"/>
  <c r="AL671" i="111"/>
  <c r="AD671" i="111"/>
  <c r="V671" i="111"/>
  <c r="AK671" i="111"/>
  <c r="AC671" i="111"/>
  <c r="U671" i="111"/>
  <c r="AJ671" i="111"/>
  <c r="AB671" i="111"/>
  <c r="T671" i="111"/>
  <c r="AI671" i="111"/>
  <c r="AA671" i="111"/>
  <c r="S671" i="111"/>
  <c r="R671" i="111"/>
  <c r="AP671" i="111"/>
  <c r="AH671" i="111"/>
  <c r="Z671" i="111"/>
  <c r="BN672" i="111"/>
  <c r="BF672" i="111"/>
  <c r="AX672" i="111"/>
  <c r="BM672" i="111"/>
  <c r="BE672" i="111"/>
  <c r="AW672" i="111"/>
  <c r="I672" i="111"/>
  <c r="BL672" i="111"/>
  <c r="BD672" i="111"/>
  <c r="AV672" i="111"/>
  <c r="BS672" i="111"/>
  <c r="BK672" i="111"/>
  <c r="BC672" i="111"/>
  <c r="AU672" i="111"/>
  <c r="BR672" i="111"/>
  <c r="BJ672" i="111"/>
  <c r="BB672" i="111"/>
  <c r="AT672" i="111"/>
  <c r="BQ672" i="111"/>
  <c r="BI672" i="111"/>
  <c r="BA672" i="111"/>
  <c r="AS672" i="111"/>
  <c r="BP672" i="111"/>
  <c r="BH672" i="111"/>
  <c r="AZ672" i="111"/>
  <c r="AR672" i="111"/>
  <c r="BO672" i="111"/>
  <c r="BG672" i="111"/>
  <c r="AY672" i="111"/>
  <c r="C592" i="111"/>
  <c r="G589" i="111"/>
  <c r="N589" i="111" s="1"/>
  <c r="AQ589" i="111" s="1"/>
  <c r="BL883" i="111"/>
  <c r="BD883" i="111"/>
  <c r="AV883" i="111"/>
  <c r="BQ883" i="111"/>
  <c r="BI883" i="111"/>
  <c r="BA883" i="111"/>
  <c r="AS883" i="111"/>
  <c r="BP883" i="111"/>
  <c r="BH883" i="111"/>
  <c r="AZ883" i="111"/>
  <c r="AR883" i="111"/>
  <c r="BO883" i="111"/>
  <c r="BG883" i="111"/>
  <c r="AY883" i="111"/>
  <c r="BN883" i="111"/>
  <c r="BF883" i="111"/>
  <c r="AX883" i="111"/>
  <c r="BM883" i="111"/>
  <c r="AT883" i="111"/>
  <c r="BK883" i="111"/>
  <c r="BJ883" i="111"/>
  <c r="BE883" i="111"/>
  <c r="BC883" i="111"/>
  <c r="BS883" i="111"/>
  <c r="AW883" i="111"/>
  <c r="I883" i="111"/>
  <c r="BR883" i="111"/>
  <c r="BB883" i="111"/>
  <c r="AU883" i="111"/>
  <c r="AM882" i="111"/>
  <c r="AE882" i="111"/>
  <c r="W882" i="111"/>
  <c r="O882" i="111"/>
  <c r="AJ882" i="111"/>
  <c r="AB882" i="111"/>
  <c r="T882" i="111"/>
  <c r="AP882" i="111"/>
  <c r="AH882" i="111"/>
  <c r="Z882" i="111"/>
  <c r="R882" i="111"/>
  <c r="AO882" i="111"/>
  <c r="AG882" i="111"/>
  <c r="Y882" i="111"/>
  <c r="Q882" i="111"/>
  <c r="AK882" i="111"/>
  <c r="U882" i="111"/>
  <c r="AI882" i="111"/>
  <c r="S882" i="111"/>
  <c r="AF882" i="111"/>
  <c r="P882" i="111"/>
  <c r="AD882" i="111"/>
  <c r="AC882" i="111"/>
  <c r="AN882" i="111"/>
  <c r="X882" i="111"/>
  <c r="AA882" i="111"/>
  <c r="V882" i="111"/>
  <c r="AL882" i="111"/>
  <c r="C590" i="111"/>
  <c r="K590" i="111" s="1"/>
  <c r="K589" i="111" s="1"/>
  <c r="G587" i="111"/>
  <c r="N587" i="111" s="1"/>
  <c r="AQ587" i="111" s="1"/>
  <c r="B888" i="111"/>
  <c r="M675" i="111"/>
  <c r="E675" i="111"/>
  <c r="L675" i="111"/>
  <c r="D675" i="111"/>
  <c r="J675" i="111"/>
  <c r="F675" i="111"/>
  <c r="BN250" i="111"/>
  <c r="BF250" i="111"/>
  <c r="AX250" i="111"/>
  <c r="BM250" i="111"/>
  <c r="BE250" i="111"/>
  <c r="AW250" i="111"/>
  <c r="I250" i="111"/>
  <c r="BL250" i="111"/>
  <c r="BD250" i="111"/>
  <c r="AV250" i="111"/>
  <c r="BS250" i="111"/>
  <c r="BK250" i="111"/>
  <c r="BC250" i="111"/>
  <c r="AU250" i="111"/>
  <c r="BR250" i="111"/>
  <c r="BJ250" i="111"/>
  <c r="BB250" i="111"/>
  <c r="AT250" i="111"/>
  <c r="BQ250" i="111"/>
  <c r="BI250" i="111"/>
  <c r="BA250" i="111"/>
  <c r="AS250" i="111"/>
  <c r="BP250" i="111"/>
  <c r="BH250" i="111"/>
  <c r="AZ250" i="111"/>
  <c r="AR250" i="111"/>
  <c r="BO250" i="111"/>
  <c r="BG250" i="111"/>
  <c r="AY250" i="111"/>
  <c r="C591" i="111"/>
  <c r="K591" i="111" s="1"/>
  <c r="G588" i="111"/>
  <c r="N588" i="111" s="1"/>
  <c r="AQ588" i="111" s="1"/>
  <c r="BQ461" i="111"/>
  <c r="BI461" i="111"/>
  <c r="BA461" i="111"/>
  <c r="AS461" i="111"/>
  <c r="BP461" i="111"/>
  <c r="BH461" i="111"/>
  <c r="AZ461" i="111"/>
  <c r="AR461" i="111"/>
  <c r="BO461" i="111"/>
  <c r="BG461" i="111"/>
  <c r="AY461" i="111"/>
  <c r="BN461" i="111"/>
  <c r="BF461" i="111"/>
  <c r="AX461" i="111"/>
  <c r="BM461" i="111"/>
  <c r="BE461" i="111"/>
  <c r="AW461" i="111"/>
  <c r="I461" i="111"/>
  <c r="BL461" i="111"/>
  <c r="BD461" i="111"/>
  <c r="AV461" i="111"/>
  <c r="BC461" i="111"/>
  <c r="BB461" i="111"/>
  <c r="AU461" i="111"/>
  <c r="AT461" i="111"/>
  <c r="BS461" i="111"/>
  <c r="BK461" i="111"/>
  <c r="BR461" i="111"/>
  <c r="BJ461" i="111"/>
  <c r="B464" i="111"/>
  <c r="L251" i="111"/>
  <c r="D251" i="111"/>
  <c r="J251" i="111"/>
  <c r="B252" i="111"/>
  <c r="H251" i="111"/>
  <c r="K251" i="111" s="1"/>
  <c r="K250" i="111" s="1"/>
  <c r="F251" i="111"/>
  <c r="M251" i="111"/>
  <c r="E251" i="111"/>
  <c r="N251" i="111" s="1"/>
  <c r="AQ251" i="111" s="1"/>
  <c r="N463" i="111" l="1"/>
  <c r="AQ463" i="111" s="1"/>
  <c r="G591" i="111"/>
  <c r="N591" i="111" s="1"/>
  <c r="AQ591" i="111" s="1"/>
  <c r="C594" i="111"/>
  <c r="K594" i="111" s="1"/>
  <c r="BO673" i="111"/>
  <c r="BG673" i="111"/>
  <c r="AY673" i="111"/>
  <c r="BN673" i="111"/>
  <c r="BF673" i="111"/>
  <c r="AX673" i="111"/>
  <c r="BM673" i="111"/>
  <c r="BE673" i="111"/>
  <c r="AW673" i="111"/>
  <c r="I673" i="111"/>
  <c r="BL673" i="111"/>
  <c r="BD673" i="111"/>
  <c r="AV673" i="111"/>
  <c r="BS673" i="111"/>
  <c r="BK673" i="111"/>
  <c r="BC673" i="111"/>
  <c r="AU673" i="111"/>
  <c r="BR673" i="111"/>
  <c r="BJ673" i="111"/>
  <c r="BB673" i="111"/>
  <c r="AT673" i="111"/>
  <c r="BQ673" i="111"/>
  <c r="BI673" i="111"/>
  <c r="BA673" i="111"/>
  <c r="AS673" i="111"/>
  <c r="AZ673" i="111"/>
  <c r="AR673" i="111"/>
  <c r="BP673" i="111"/>
  <c r="BH673" i="111"/>
  <c r="B889" i="111"/>
  <c r="F676" i="111"/>
  <c r="M676" i="111"/>
  <c r="E676" i="111"/>
  <c r="L676" i="111"/>
  <c r="D676" i="111"/>
  <c r="J676" i="111"/>
  <c r="C593" i="111"/>
  <c r="K593" i="111" s="1"/>
  <c r="K592" i="111" s="1"/>
  <c r="G590" i="111"/>
  <c r="N590" i="111" s="1"/>
  <c r="AQ590" i="111" s="1"/>
  <c r="H885" i="111"/>
  <c r="AP672" i="111"/>
  <c r="AH672" i="111"/>
  <c r="Z672" i="111"/>
  <c r="R672" i="111"/>
  <c r="AO672" i="111"/>
  <c r="AG672" i="111"/>
  <c r="Y672" i="111"/>
  <c r="Q672" i="111"/>
  <c r="AN672" i="111"/>
  <c r="AF672" i="111"/>
  <c r="X672" i="111"/>
  <c r="P672" i="111"/>
  <c r="AM672" i="111"/>
  <c r="AE672" i="111"/>
  <c r="W672" i="111"/>
  <c r="O672" i="111"/>
  <c r="AL672" i="111"/>
  <c r="AD672" i="111"/>
  <c r="V672" i="111"/>
  <c r="AK672" i="111"/>
  <c r="AC672" i="111"/>
  <c r="U672" i="111"/>
  <c r="AJ672" i="111"/>
  <c r="AB672" i="111"/>
  <c r="T672" i="111"/>
  <c r="AI672" i="111"/>
  <c r="AA672" i="111"/>
  <c r="S672" i="111"/>
  <c r="B677" i="111"/>
  <c r="F464" i="111"/>
  <c r="M464" i="111"/>
  <c r="E464" i="111"/>
  <c r="N464" i="111" s="1"/>
  <c r="AQ464" i="111" s="1"/>
  <c r="L464" i="111"/>
  <c r="D464" i="111"/>
  <c r="J464" i="111"/>
  <c r="AN883" i="111"/>
  <c r="AF883" i="111"/>
  <c r="X883" i="111"/>
  <c r="P883" i="111"/>
  <c r="AK883" i="111"/>
  <c r="AC883" i="111"/>
  <c r="U883" i="111"/>
  <c r="AJ883" i="111"/>
  <c r="AB883" i="111"/>
  <c r="T883" i="111"/>
  <c r="AI883" i="111"/>
  <c r="AA883" i="111"/>
  <c r="S883" i="111"/>
  <c r="AP883" i="111"/>
  <c r="AH883" i="111"/>
  <c r="Z883" i="111"/>
  <c r="R883" i="111"/>
  <c r="Y883" i="111"/>
  <c r="W883" i="111"/>
  <c r="AO883" i="111"/>
  <c r="V883" i="111"/>
  <c r="AM883" i="111"/>
  <c r="Q883" i="111"/>
  <c r="AL883" i="111"/>
  <c r="O883" i="111"/>
  <c r="AE883" i="111"/>
  <c r="AG883" i="111"/>
  <c r="AD883" i="111"/>
  <c r="B465" i="111"/>
  <c r="F252" i="111"/>
  <c r="M252" i="111"/>
  <c r="E252" i="111"/>
  <c r="N252" i="111" s="1"/>
  <c r="AQ252" i="111" s="1"/>
  <c r="L252" i="111"/>
  <c r="D252" i="111"/>
  <c r="J252" i="111"/>
  <c r="B253" i="111"/>
  <c r="H252" i="111"/>
  <c r="K252" i="111" s="1"/>
  <c r="C595" i="111"/>
  <c r="G592" i="111"/>
  <c r="N592" i="111" s="1"/>
  <c r="AQ592" i="111" s="1"/>
  <c r="H674" i="111"/>
  <c r="AK461" i="111"/>
  <c r="AC461" i="111"/>
  <c r="U461" i="111"/>
  <c r="AJ461" i="111"/>
  <c r="AB461" i="111"/>
  <c r="T461" i="111"/>
  <c r="AI461" i="111"/>
  <c r="AA461" i="111"/>
  <c r="S461" i="111"/>
  <c r="AP461" i="111"/>
  <c r="AH461" i="111"/>
  <c r="Z461" i="111"/>
  <c r="R461" i="111"/>
  <c r="AO461" i="111"/>
  <c r="AG461" i="111"/>
  <c r="Y461" i="111"/>
  <c r="Q461" i="111"/>
  <c r="AN461" i="111"/>
  <c r="AF461" i="111"/>
  <c r="X461" i="111"/>
  <c r="P461" i="111"/>
  <c r="AD461" i="111"/>
  <c r="W461" i="111"/>
  <c r="V461" i="111"/>
  <c r="O461" i="111"/>
  <c r="AL461" i="111"/>
  <c r="AM461" i="111"/>
  <c r="AE461" i="111"/>
  <c r="M888" i="111"/>
  <c r="E888" i="111"/>
  <c r="J888" i="111"/>
  <c r="D888" i="111"/>
  <c r="L888" i="111"/>
  <c r="F888" i="111"/>
  <c r="BP251" i="111"/>
  <c r="BH251" i="111"/>
  <c r="AZ251" i="111"/>
  <c r="AR251" i="111"/>
  <c r="BO251" i="111"/>
  <c r="BG251" i="111"/>
  <c r="AY251" i="111"/>
  <c r="BN251" i="111"/>
  <c r="BF251" i="111"/>
  <c r="AX251" i="111"/>
  <c r="BM251" i="111"/>
  <c r="BE251" i="111"/>
  <c r="AW251" i="111"/>
  <c r="I251" i="111"/>
  <c r="BL251" i="111"/>
  <c r="BD251" i="111"/>
  <c r="AV251" i="111"/>
  <c r="BS251" i="111"/>
  <c r="BK251" i="111"/>
  <c r="BC251" i="111"/>
  <c r="AU251" i="111"/>
  <c r="BR251" i="111"/>
  <c r="BJ251" i="111"/>
  <c r="BB251" i="111"/>
  <c r="AT251" i="111"/>
  <c r="BQ251" i="111"/>
  <c r="BI251" i="111"/>
  <c r="BA251" i="111"/>
  <c r="AS251" i="111"/>
  <c r="BM884" i="111"/>
  <c r="BE884" i="111"/>
  <c r="AW884" i="111"/>
  <c r="I884" i="111"/>
  <c r="BR884" i="111"/>
  <c r="BJ884" i="111"/>
  <c r="BB884" i="111"/>
  <c r="AT884" i="111"/>
  <c r="BQ884" i="111"/>
  <c r="BI884" i="111"/>
  <c r="BA884" i="111"/>
  <c r="AS884" i="111"/>
  <c r="BP884" i="111"/>
  <c r="BH884" i="111"/>
  <c r="AZ884" i="111"/>
  <c r="AR884" i="111"/>
  <c r="BO884" i="111"/>
  <c r="BG884" i="111"/>
  <c r="AY884" i="111"/>
  <c r="BD884" i="111"/>
  <c r="BC884" i="111"/>
  <c r="AX884" i="111"/>
  <c r="BS884" i="111"/>
  <c r="AV884" i="111"/>
  <c r="BN884" i="111"/>
  <c r="AU884" i="111"/>
  <c r="BK884" i="111"/>
  <c r="BL884" i="111"/>
  <c r="BF884" i="111"/>
  <c r="H463" i="111"/>
  <c r="AP250" i="111"/>
  <c r="AH250" i="111"/>
  <c r="Z250" i="111"/>
  <c r="R250" i="111"/>
  <c r="AO250" i="111"/>
  <c r="AG250" i="111"/>
  <c r="Y250" i="111"/>
  <c r="Q250" i="111"/>
  <c r="AN250" i="111"/>
  <c r="AF250" i="111"/>
  <c r="X250" i="111"/>
  <c r="P250" i="111"/>
  <c r="AM250" i="111"/>
  <c r="AE250" i="111"/>
  <c r="W250" i="111"/>
  <c r="O250" i="111"/>
  <c r="AL250" i="111"/>
  <c r="AD250" i="111"/>
  <c r="V250" i="111"/>
  <c r="AK250" i="111"/>
  <c r="AC250" i="111"/>
  <c r="U250" i="111"/>
  <c r="AJ250" i="111"/>
  <c r="AB250" i="111"/>
  <c r="T250" i="111"/>
  <c r="S250" i="111"/>
  <c r="AI250" i="111"/>
  <c r="AA250" i="111"/>
  <c r="BR462" i="111"/>
  <c r="BJ462" i="111"/>
  <c r="BB462" i="111"/>
  <c r="AT462" i="111"/>
  <c r="BQ462" i="111"/>
  <c r="BI462" i="111"/>
  <c r="BA462" i="111"/>
  <c r="AS462" i="111"/>
  <c r="BP462" i="111"/>
  <c r="BH462" i="111"/>
  <c r="AZ462" i="111"/>
  <c r="AR462" i="111"/>
  <c r="BO462" i="111"/>
  <c r="BG462" i="111"/>
  <c r="AY462" i="111"/>
  <c r="BN462" i="111"/>
  <c r="BF462" i="111"/>
  <c r="AX462" i="111"/>
  <c r="BM462" i="111"/>
  <c r="BE462" i="111"/>
  <c r="AW462" i="111"/>
  <c r="I462" i="111"/>
  <c r="BS462" i="111"/>
  <c r="BL462" i="111"/>
  <c r="BK462" i="111"/>
  <c r="BD462" i="111"/>
  <c r="AV462" i="111"/>
  <c r="BC462" i="111"/>
  <c r="AU462" i="111"/>
  <c r="H464" i="111" l="1"/>
  <c r="K464" i="111" s="1"/>
  <c r="K463" i="111" s="1"/>
  <c r="AJ251" i="111"/>
  <c r="AB251" i="111"/>
  <c r="T251" i="111"/>
  <c r="AI251" i="111"/>
  <c r="AA251" i="111"/>
  <c r="S251" i="111"/>
  <c r="AP251" i="111"/>
  <c r="AH251" i="111"/>
  <c r="Z251" i="111"/>
  <c r="R251" i="111"/>
  <c r="AO251" i="111"/>
  <c r="AG251" i="111"/>
  <c r="Y251" i="111"/>
  <c r="Q251" i="111"/>
  <c r="AN251" i="111"/>
  <c r="AF251" i="111"/>
  <c r="X251" i="111"/>
  <c r="P251" i="111"/>
  <c r="AM251" i="111"/>
  <c r="AE251" i="111"/>
  <c r="W251" i="111"/>
  <c r="O251" i="111"/>
  <c r="AL251" i="111"/>
  <c r="AD251" i="111"/>
  <c r="V251" i="111"/>
  <c r="AK251" i="111"/>
  <c r="AC251" i="111"/>
  <c r="U251" i="111"/>
  <c r="BP674" i="111"/>
  <c r="BH674" i="111"/>
  <c r="AZ674" i="111"/>
  <c r="AR674" i="111"/>
  <c r="BO674" i="111"/>
  <c r="BG674" i="111"/>
  <c r="AY674" i="111"/>
  <c r="BN674" i="111"/>
  <c r="BF674" i="111"/>
  <c r="AX674" i="111"/>
  <c r="BM674" i="111"/>
  <c r="BE674" i="111"/>
  <c r="AW674" i="111"/>
  <c r="I674" i="111"/>
  <c r="BL674" i="111"/>
  <c r="BD674" i="111"/>
  <c r="AV674" i="111"/>
  <c r="BS674" i="111"/>
  <c r="BK674" i="111"/>
  <c r="BC674" i="111"/>
  <c r="AU674" i="111"/>
  <c r="BR674" i="111"/>
  <c r="BJ674" i="111"/>
  <c r="BB674" i="111"/>
  <c r="AT674" i="111"/>
  <c r="BQ674" i="111"/>
  <c r="BI674" i="111"/>
  <c r="BA674" i="111"/>
  <c r="AS674" i="111"/>
  <c r="B890" i="111"/>
  <c r="F677" i="111"/>
  <c r="M677" i="111"/>
  <c r="E677" i="111"/>
  <c r="L677" i="111"/>
  <c r="D677" i="111"/>
  <c r="J677" i="111"/>
  <c r="BS463" i="111"/>
  <c r="BK463" i="111"/>
  <c r="BC463" i="111"/>
  <c r="AU463" i="111"/>
  <c r="BR463" i="111"/>
  <c r="BJ463" i="111"/>
  <c r="BB463" i="111"/>
  <c r="AT463" i="111"/>
  <c r="BQ463" i="111"/>
  <c r="BI463" i="111"/>
  <c r="BA463" i="111"/>
  <c r="AS463" i="111"/>
  <c r="BP463" i="111"/>
  <c r="BH463" i="111"/>
  <c r="AZ463" i="111"/>
  <c r="AR463" i="111"/>
  <c r="BO463" i="111"/>
  <c r="BG463" i="111"/>
  <c r="AY463" i="111"/>
  <c r="BN463" i="111"/>
  <c r="BF463" i="111"/>
  <c r="AX463" i="111"/>
  <c r="BL463" i="111"/>
  <c r="BE463" i="111"/>
  <c r="BD463" i="111"/>
  <c r="AW463" i="111"/>
  <c r="AV463" i="111"/>
  <c r="I463" i="111"/>
  <c r="BM463" i="111"/>
  <c r="C598" i="111"/>
  <c r="G595" i="111"/>
  <c r="N595" i="111" s="1"/>
  <c r="AQ595" i="111" s="1"/>
  <c r="H886" i="111"/>
  <c r="AI673" i="111"/>
  <c r="AA673" i="111"/>
  <c r="S673" i="111"/>
  <c r="AP673" i="111"/>
  <c r="AH673" i="111"/>
  <c r="Z673" i="111"/>
  <c r="R673" i="111"/>
  <c r="AO673" i="111"/>
  <c r="AG673" i="111"/>
  <c r="Y673" i="111"/>
  <c r="Q673" i="111"/>
  <c r="AN673" i="111"/>
  <c r="AF673" i="111"/>
  <c r="X673" i="111"/>
  <c r="P673" i="111"/>
  <c r="AM673" i="111"/>
  <c r="AE673" i="111"/>
  <c r="W673" i="111"/>
  <c r="O673" i="111"/>
  <c r="AL673" i="111"/>
  <c r="AD673" i="111"/>
  <c r="V673" i="111"/>
  <c r="AK673" i="111"/>
  <c r="AC673" i="111"/>
  <c r="U673" i="111"/>
  <c r="AJ673" i="111"/>
  <c r="AB673" i="111"/>
  <c r="T673" i="111"/>
  <c r="AO884" i="111"/>
  <c r="AG884" i="111"/>
  <c r="Y884" i="111"/>
  <c r="Q884" i="111"/>
  <c r="AL884" i="111"/>
  <c r="AD884" i="111"/>
  <c r="V884" i="111"/>
  <c r="AK884" i="111"/>
  <c r="AC884" i="111"/>
  <c r="U884" i="111"/>
  <c r="AJ884" i="111"/>
  <c r="AB884" i="111"/>
  <c r="T884" i="111"/>
  <c r="AI884" i="111"/>
  <c r="AA884" i="111"/>
  <c r="S884" i="111"/>
  <c r="AM884" i="111"/>
  <c r="P884" i="111"/>
  <c r="AH884" i="111"/>
  <c r="O884" i="111"/>
  <c r="AF884" i="111"/>
  <c r="AE884" i="111"/>
  <c r="Z884" i="111"/>
  <c r="AP884" i="111"/>
  <c r="W884" i="111"/>
  <c r="AN884" i="111"/>
  <c r="X884" i="111"/>
  <c r="R884" i="111"/>
  <c r="BR252" i="111"/>
  <c r="BJ252" i="111"/>
  <c r="BB252" i="111"/>
  <c r="AT252" i="111"/>
  <c r="BQ252" i="111"/>
  <c r="BI252" i="111"/>
  <c r="BA252" i="111"/>
  <c r="AS252" i="111"/>
  <c r="BP252" i="111"/>
  <c r="BH252" i="111"/>
  <c r="AZ252" i="111"/>
  <c r="AR252" i="111"/>
  <c r="BO252" i="111"/>
  <c r="BG252" i="111"/>
  <c r="AY252" i="111"/>
  <c r="BN252" i="111"/>
  <c r="BF252" i="111"/>
  <c r="AX252" i="111"/>
  <c r="BM252" i="111"/>
  <c r="BE252" i="111"/>
  <c r="AW252" i="111"/>
  <c r="I252" i="111"/>
  <c r="BL252" i="111"/>
  <c r="BD252" i="111"/>
  <c r="AV252" i="111"/>
  <c r="BC252" i="111"/>
  <c r="AU252" i="111"/>
  <c r="BS252" i="111"/>
  <c r="BK252" i="111"/>
  <c r="B678" i="111"/>
  <c r="F465" i="111"/>
  <c r="M465" i="111"/>
  <c r="E465" i="111"/>
  <c r="N465" i="111" s="1"/>
  <c r="AQ465" i="111" s="1"/>
  <c r="L465" i="111"/>
  <c r="D465" i="111"/>
  <c r="J465" i="111"/>
  <c r="BN885" i="111"/>
  <c r="BF885" i="111"/>
  <c r="AX885" i="111"/>
  <c r="BS885" i="111"/>
  <c r="BK885" i="111"/>
  <c r="BC885" i="111"/>
  <c r="AU885" i="111"/>
  <c r="BR885" i="111"/>
  <c r="BJ885" i="111"/>
  <c r="BB885" i="111"/>
  <c r="AT885" i="111"/>
  <c r="BQ885" i="111"/>
  <c r="BI885" i="111"/>
  <c r="BA885" i="111"/>
  <c r="AS885" i="111"/>
  <c r="BP885" i="111"/>
  <c r="BH885" i="111"/>
  <c r="AZ885" i="111"/>
  <c r="AR885" i="111"/>
  <c r="AW885" i="111"/>
  <c r="BO885" i="111"/>
  <c r="AV885" i="111"/>
  <c r="BM885" i="111"/>
  <c r="BL885" i="111"/>
  <c r="BG885" i="111"/>
  <c r="BD885" i="111"/>
  <c r="I885" i="111"/>
  <c r="BE885" i="111"/>
  <c r="AY885" i="111"/>
  <c r="C597" i="111"/>
  <c r="K597" i="111" s="1"/>
  <c r="G594" i="111"/>
  <c r="N594" i="111" s="1"/>
  <c r="AQ594" i="111" s="1"/>
  <c r="B466" i="111"/>
  <c r="B254" i="111"/>
  <c r="H253" i="111"/>
  <c r="F253" i="111"/>
  <c r="M253" i="111"/>
  <c r="E253" i="111"/>
  <c r="L253" i="111"/>
  <c r="D253" i="111"/>
  <c r="J253" i="111"/>
  <c r="G253" i="111"/>
  <c r="H675" i="111"/>
  <c r="AL462" i="111"/>
  <c r="AD462" i="111"/>
  <c r="V462" i="111"/>
  <c r="AK462" i="111"/>
  <c r="AC462" i="111"/>
  <c r="U462" i="111"/>
  <c r="AJ462" i="111"/>
  <c r="AB462" i="111"/>
  <c r="T462" i="111"/>
  <c r="AI462" i="111"/>
  <c r="AA462" i="111"/>
  <c r="S462" i="111"/>
  <c r="AP462" i="111"/>
  <c r="AH462" i="111"/>
  <c r="Z462" i="111"/>
  <c r="R462" i="111"/>
  <c r="AO462" i="111"/>
  <c r="AG462" i="111"/>
  <c r="Y462" i="111"/>
  <c r="Q462" i="111"/>
  <c r="O462" i="111"/>
  <c r="AN462" i="111"/>
  <c r="AM462" i="111"/>
  <c r="AF462" i="111"/>
  <c r="AE462" i="111"/>
  <c r="W462" i="111"/>
  <c r="X462" i="111"/>
  <c r="P462" i="111"/>
  <c r="G593" i="111"/>
  <c r="N593" i="111" s="1"/>
  <c r="AQ593" i="111" s="1"/>
  <c r="C596" i="111"/>
  <c r="K596" i="111" s="1"/>
  <c r="K595" i="111" s="1"/>
  <c r="F889" i="111"/>
  <c r="J889" i="111"/>
  <c r="M889" i="111"/>
  <c r="L889" i="111"/>
  <c r="D889" i="111"/>
  <c r="E889" i="111"/>
  <c r="C601" i="111" l="1"/>
  <c r="G598" i="111"/>
  <c r="N598" i="111" s="1"/>
  <c r="AQ598" i="111" s="1"/>
  <c r="C600" i="111"/>
  <c r="K600" i="111" s="1"/>
  <c r="G597" i="111"/>
  <c r="N597" i="111" s="1"/>
  <c r="AQ597" i="111" s="1"/>
  <c r="H676" i="111"/>
  <c r="AM463" i="111"/>
  <c r="AE463" i="111"/>
  <c r="W463" i="111"/>
  <c r="O463" i="111"/>
  <c r="AL463" i="111"/>
  <c r="AD463" i="111"/>
  <c r="V463" i="111"/>
  <c r="AK463" i="111"/>
  <c r="AC463" i="111"/>
  <c r="U463" i="111"/>
  <c r="AJ463" i="111"/>
  <c r="AB463" i="111"/>
  <c r="T463" i="111"/>
  <c r="AI463" i="111"/>
  <c r="AA463" i="111"/>
  <c r="S463" i="111"/>
  <c r="AP463" i="111"/>
  <c r="AH463" i="111"/>
  <c r="Z463" i="111"/>
  <c r="R463" i="111"/>
  <c r="AG463" i="111"/>
  <c r="AF463" i="111"/>
  <c r="Y463" i="111"/>
  <c r="X463" i="111"/>
  <c r="Q463" i="111"/>
  <c r="AO463" i="111"/>
  <c r="AN463" i="111"/>
  <c r="P463" i="111"/>
  <c r="B679" i="111"/>
  <c r="J466" i="111"/>
  <c r="F466" i="111"/>
  <c r="M466" i="111"/>
  <c r="E466" i="111"/>
  <c r="L466" i="111"/>
  <c r="D466" i="111"/>
  <c r="G466" i="111"/>
  <c r="H465" i="111"/>
  <c r="K465" i="111" s="1"/>
  <c r="AL252" i="111"/>
  <c r="AD252" i="111"/>
  <c r="V252" i="111"/>
  <c r="AK252" i="111"/>
  <c r="AC252" i="111"/>
  <c r="U252" i="111"/>
  <c r="AJ252" i="111"/>
  <c r="AB252" i="111"/>
  <c r="T252" i="111"/>
  <c r="AI252" i="111"/>
  <c r="AA252" i="111"/>
  <c r="S252" i="111"/>
  <c r="AP252" i="111"/>
  <c r="AH252" i="111"/>
  <c r="Z252" i="111"/>
  <c r="R252" i="111"/>
  <c r="AO252" i="111"/>
  <c r="AG252" i="111"/>
  <c r="Y252" i="111"/>
  <c r="Q252" i="111"/>
  <c r="AN252" i="111"/>
  <c r="AF252" i="111"/>
  <c r="X252" i="111"/>
  <c r="P252" i="111"/>
  <c r="AM252" i="111"/>
  <c r="AE252" i="111"/>
  <c r="W252" i="111"/>
  <c r="O252" i="111"/>
  <c r="BQ675" i="111"/>
  <c r="BI675" i="111"/>
  <c r="BA675" i="111"/>
  <c r="AS675" i="111"/>
  <c r="BP675" i="111"/>
  <c r="BH675" i="111"/>
  <c r="AZ675" i="111"/>
  <c r="AR675" i="111"/>
  <c r="BO675" i="111"/>
  <c r="BG675" i="111"/>
  <c r="AY675" i="111"/>
  <c r="BN675" i="111"/>
  <c r="BF675" i="111"/>
  <c r="AX675" i="111"/>
  <c r="BM675" i="111"/>
  <c r="BE675" i="111"/>
  <c r="AW675" i="111"/>
  <c r="I675" i="111"/>
  <c r="BL675" i="111"/>
  <c r="BD675" i="111"/>
  <c r="AV675" i="111"/>
  <c r="BS675" i="111"/>
  <c r="BK675" i="111"/>
  <c r="BC675" i="111"/>
  <c r="AU675" i="111"/>
  <c r="BR675" i="111"/>
  <c r="BJ675" i="111"/>
  <c r="BB675" i="111"/>
  <c r="AT675" i="111"/>
  <c r="L890" i="111"/>
  <c r="D890" i="111"/>
  <c r="J890" i="111"/>
  <c r="F890" i="111"/>
  <c r="E890" i="111"/>
  <c r="M890" i="111"/>
  <c r="H887" i="111"/>
  <c r="AJ674" i="111"/>
  <c r="AB674" i="111"/>
  <c r="T674" i="111"/>
  <c r="AI674" i="111"/>
  <c r="AA674" i="111"/>
  <c r="S674" i="111"/>
  <c r="AP674" i="111"/>
  <c r="AH674" i="111"/>
  <c r="Z674" i="111"/>
  <c r="R674" i="111"/>
  <c r="AO674" i="111"/>
  <c r="AG674" i="111"/>
  <c r="Y674" i="111"/>
  <c r="Q674" i="111"/>
  <c r="AN674" i="111"/>
  <c r="AF674" i="111"/>
  <c r="X674" i="111"/>
  <c r="P674" i="111"/>
  <c r="AM674" i="111"/>
  <c r="AE674" i="111"/>
  <c r="W674" i="111"/>
  <c r="O674" i="111"/>
  <c r="AL674" i="111"/>
  <c r="AD674" i="111"/>
  <c r="V674" i="111"/>
  <c r="AK674" i="111"/>
  <c r="AC674" i="111"/>
  <c r="U674" i="111"/>
  <c r="C599" i="111"/>
  <c r="K599" i="111" s="1"/>
  <c r="K598" i="111" s="1"/>
  <c r="G596" i="111"/>
  <c r="N596" i="111" s="1"/>
  <c r="AQ596" i="111" s="1"/>
  <c r="N253" i="111"/>
  <c r="AQ253" i="111" s="1"/>
  <c r="BL253" i="111"/>
  <c r="BD253" i="111"/>
  <c r="AV253" i="111"/>
  <c r="BS253" i="111"/>
  <c r="BK253" i="111"/>
  <c r="BC253" i="111"/>
  <c r="AU253" i="111"/>
  <c r="BR253" i="111"/>
  <c r="BJ253" i="111"/>
  <c r="BB253" i="111"/>
  <c r="AT253" i="111"/>
  <c r="BQ253" i="111"/>
  <c r="BI253" i="111"/>
  <c r="BA253" i="111"/>
  <c r="AS253" i="111"/>
  <c r="BP253" i="111"/>
  <c r="BH253" i="111"/>
  <c r="AZ253" i="111"/>
  <c r="AR253" i="111"/>
  <c r="BO253" i="111"/>
  <c r="BG253" i="111"/>
  <c r="AY253" i="111"/>
  <c r="BN253" i="111"/>
  <c r="BF253" i="111"/>
  <c r="AX253" i="111"/>
  <c r="BM253" i="111"/>
  <c r="I253" i="111"/>
  <c r="BE253" i="111"/>
  <c r="AW253" i="111"/>
  <c r="AP885" i="111"/>
  <c r="AH885" i="111"/>
  <c r="Z885" i="111"/>
  <c r="R885" i="111"/>
  <c r="AM885" i="111"/>
  <c r="AE885" i="111"/>
  <c r="W885" i="111"/>
  <c r="O885" i="111"/>
  <c r="AL885" i="111"/>
  <c r="AD885" i="111"/>
  <c r="V885" i="111"/>
  <c r="AK885" i="111"/>
  <c r="AC885" i="111"/>
  <c r="U885" i="111"/>
  <c r="AJ885" i="111"/>
  <c r="AB885" i="111"/>
  <c r="T885" i="111"/>
  <c r="AA885" i="111"/>
  <c r="Y885" i="111"/>
  <c r="X885" i="111"/>
  <c r="AO885" i="111"/>
  <c r="S885" i="111"/>
  <c r="AN885" i="111"/>
  <c r="Q885" i="111"/>
  <c r="AG885" i="111"/>
  <c r="AI885" i="111"/>
  <c r="AF885" i="111"/>
  <c r="P885" i="111"/>
  <c r="BO886" i="111"/>
  <c r="BG886" i="111"/>
  <c r="AY886" i="111"/>
  <c r="BL886" i="111"/>
  <c r="BD886" i="111"/>
  <c r="AV886" i="111"/>
  <c r="BS886" i="111"/>
  <c r="BK886" i="111"/>
  <c r="BC886" i="111"/>
  <c r="AU886" i="111"/>
  <c r="BR886" i="111"/>
  <c r="BJ886" i="111"/>
  <c r="BB886" i="111"/>
  <c r="AT886" i="111"/>
  <c r="BQ886" i="111"/>
  <c r="BI886" i="111"/>
  <c r="BA886" i="111"/>
  <c r="AS886" i="111"/>
  <c r="BH886" i="111"/>
  <c r="BF886" i="111"/>
  <c r="BE886" i="111"/>
  <c r="AZ886" i="111"/>
  <c r="AX886" i="111"/>
  <c r="BN886" i="111"/>
  <c r="AR886" i="111"/>
  <c r="AW886" i="111"/>
  <c r="I886" i="111"/>
  <c r="BP886" i="111"/>
  <c r="BM886" i="111"/>
  <c r="B467" i="111"/>
  <c r="J254" i="111"/>
  <c r="B255" i="111"/>
  <c r="H254" i="111"/>
  <c r="K254" i="111" s="1"/>
  <c r="K253" i="111" s="1"/>
  <c r="F254" i="111"/>
  <c r="M254" i="111"/>
  <c r="E254" i="111"/>
  <c r="N254" i="111" s="1"/>
  <c r="AQ254" i="111" s="1"/>
  <c r="L254" i="111"/>
  <c r="D254" i="111"/>
  <c r="B891" i="111"/>
  <c r="F678" i="111"/>
  <c r="M678" i="111"/>
  <c r="E678" i="111"/>
  <c r="L678" i="111"/>
  <c r="D678" i="111"/>
  <c r="J678" i="111"/>
  <c r="BL464" i="111"/>
  <c r="BD464" i="111"/>
  <c r="AV464" i="111"/>
  <c r="BS464" i="111"/>
  <c r="BK464" i="111"/>
  <c r="BC464" i="111"/>
  <c r="AU464" i="111"/>
  <c r="BR464" i="111"/>
  <c r="BJ464" i="111"/>
  <c r="BB464" i="111"/>
  <c r="AT464" i="111"/>
  <c r="BQ464" i="111"/>
  <c r="BI464" i="111"/>
  <c r="BA464" i="111"/>
  <c r="AS464" i="111"/>
  <c r="BP464" i="111"/>
  <c r="BH464" i="111"/>
  <c r="AZ464" i="111"/>
  <c r="AR464" i="111"/>
  <c r="BO464" i="111"/>
  <c r="BG464" i="111"/>
  <c r="AY464" i="111"/>
  <c r="AX464" i="111"/>
  <c r="AW464" i="111"/>
  <c r="BN464" i="111"/>
  <c r="I464" i="111"/>
  <c r="BF464" i="111"/>
  <c r="BM464" i="111"/>
  <c r="BE464" i="111"/>
  <c r="BN254" i="111" l="1"/>
  <c r="BF254" i="111"/>
  <c r="AX254" i="111"/>
  <c r="BM254" i="111"/>
  <c r="BE254" i="111"/>
  <c r="AW254" i="111"/>
  <c r="I254" i="111"/>
  <c r="BL254" i="111"/>
  <c r="BD254" i="111"/>
  <c r="AV254" i="111"/>
  <c r="BS254" i="111"/>
  <c r="BK254" i="111"/>
  <c r="BC254" i="111"/>
  <c r="AU254" i="111"/>
  <c r="BR254" i="111"/>
  <c r="BJ254" i="111"/>
  <c r="BB254" i="111"/>
  <c r="AT254" i="111"/>
  <c r="BQ254" i="111"/>
  <c r="BI254" i="111"/>
  <c r="BA254" i="111"/>
  <c r="AS254" i="111"/>
  <c r="BP254" i="111"/>
  <c r="BH254" i="111"/>
  <c r="AZ254" i="111"/>
  <c r="AR254" i="111"/>
  <c r="BO254" i="111"/>
  <c r="BG254" i="111"/>
  <c r="AY254" i="111"/>
  <c r="BR676" i="111"/>
  <c r="BJ676" i="111"/>
  <c r="BB676" i="111"/>
  <c r="AT676" i="111"/>
  <c r="BQ676" i="111"/>
  <c r="BI676" i="111"/>
  <c r="BA676" i="111"/>
  <c r="AS676" i="111"/>
  <c r="BP676" i="111"/>
  <c r="BH676" i="111"/>
  <c r="AZ676" i="111"/>
  <c r="AR676" i="111"/>
  <c r="BO676" i="111"/>
  <c r="BG676" i="111"/>
  <c r="AY676" i="111"/>
  <c r="BN676" i="111"/>
  <c r="BF676" i="111"/>
  <c r="AX676" i="111"/>
  <c r="BM676" i="111"/>
  <c r="BE676" i="111"/>
  <c r="AW676" i="111"/>
  <c r="I676" i="111"/>
  <c r="BL676" i="111"/>
  <c r="BD676" i="111"/>
  <c r="AV676" i="111"/>
  <c r="BS676" i="111"/>
  <c r="BK676" i="111"/>
  <c r="BC676" i="111"/>
  <c r="AU676" i="111"/>
  <c r="H466" i="111"/>
  <c r="AN253" i="111"/>
  <c r="AF253" i="111"/>
  <c r="X253" i="111"/>
  <c r="P253" i="111"/>
  <c r="AM253" i="111"/>
  <c r="AE253" i="111"/>
  <c r="W253" i="111"/>
  <c r="O253" i="111"/>
  <c r="AL253" i="111"/>
  <c r="AD253" i="111"/>
  <c r="V253" i="111"/>
  <c r="AK253" i="111"/>
  <c r="AC253" i="111"/>
  <c r="U253" i="111"/>
  <c r="AJ253" i="111"/>
  <c r="AB253" i="111"/>
  <c r="T253" i="111"/>
  <c r="AI253" i="111"/>
  <c r="AA253" i="111"/>
  <c r="S253" i="111"/>
  <c r="AP253" i="111"/>
  <c r="AH253" i="111"/>
  <c r="Z253" i="111"/>
  <c r="R253" i="111"/>
  <c r="AO253" i="111"/>
  <c r="AG253" i="111"/>
  <c r="Y253" i="111"/>
  <c r="Q253" i="111"/>
  <c r="B468" i="111"/>
  <c r="L255" i="111"/>
  <c r="D255" i="111"/>
  <c r="J255" i="111"/>
  <c r="B256" i="111"/>
  <c r="H255" i="111"/>
  <c r="K255" i="111" s="1"/>
  <c r="F255" i="111"/>
  <c r="M255" i="111"/>
  <c r="E255" i="111"/>
  <c r="N255" i="111" s="1"/>
  <c r="AQ255" i="111" s="1"/>
  <c r="H677" i="111"/>
  <c r="AN464" i="111"/>
  <c r="AF464" i="111"/>
  <c r="X464" i="111"/>
  <c r="P464" i="111"/>
  <c r="AM464" i="111"/>
  <c r="AE464" i="111"/>
  <c r="W464" i="111"/>
  <c r="O464" i="111"/>
  <c r="AL464" i="111"/>
  <c r="AD464" i="111"/>
  <c r="V464" i="111"/>
  <c r="AK464" i="111"/>
  <c r="AC464" i="111"/>
  <c r="U464" i="111"/>
  <c r="AJ464" i="111"/>
  <c r="AB464" i="111"/>
  <c r="T464" i="111"/>
  <c r="AI464" i="111"/>
  <c r="AA464" i="111"/>
  <c r="S464" i="111"/>
  <c r="Y464" i="111"/>
  <c r="R464" i="111"/>
  <c r="Q464" i="111"/>
  <c r="AP464" i="111"/>
  <c r="AO464" i="111"/>
  <c r="AG464" i="111"/>
  <c r="AH464" i="111"/>
  <c r="Z464" i="111"/>
  <c r="M891" i="111"/>
  <c r="E891" i="111"/>
  <c r="L891" i="111"/>
  <c r="D891" i="111"/>
  <c r="J891" i="111"/>
  <c r="F891" i="111"/>
  <c r="BP887" i="111"/>
  <c r="BH887" i="111"/>
  <c r="AZ887" i="111"/>
  <c r="AR887" i="111"/>
  <c r="BM887" i="111"/>
  <c r="BE887" i="111"/>
  <c r="AW887" i="111"/>
  <c r="I887" i="111"/>
  <c r="BL887" i="111"/>
  <c r="BD887" i="111"/>
  <c r="AV887" i="111"/>
  <c r="BS887" i="111"/>
  <c r="BK887" i="111"/>
  <c r="BC887" i="111"/>
  <c r="AU887" i="111"/>
  <c r="BR887" i="111"/>
  <c r="BJ887" i="111"/>
  <c r="BB887" i="111"/>
  <c r="AT887" i="111"/>
  <c r="BA887" i="111"/>
  <c r="AY887" i="111"/>
  <c r="BQ887" i="111"/>
  <c r="AX887" i="111"/>
  <c r="BO887" i="111"/>
  <c r="AS887" i="111"/>
  <c r="BN887" i="111"/>
  <c r="BG887" i="111"/>
  <c r="BF887" i="111"/>
  <c r="BI887" i="111"/>
  <c r="BM465" i="111"/>
  <c r="BE465" i="111"/>
  <c r="AW465" i="111"/>
  <c r="I465" i="111"/>
  <c r="BL465" i="111"/>
  <c r="BD465" i="111"/>
  <c r="AV465" i="111"/>
  <c r="BS465" i="111"/>
  <c r="BK465" i="111"/>
  <c r="BC465" i="111"/>
  <c r="AU465" i="111"/>
  <c r="BR465" i="111"/>
  <c r="BJ465" i="111"/>
  <c r="BB465" i="111"/>
  <c r="AT465" i="111"/>
  <c r="BQ465" i="111"/>
  <c r="BI465" i="111"/>
  <c r="BA465" i="111"/>
  <c r="AS465" i="111"/>
  <c r="BP465" i="111"/>
  <c r="BH465" i="111"/>
  <c r="AZ465" i="111"/>
  <c r="AR465" i="111"/>
  <c r="BO465" i="111"/>
  <c r="BG465" i="111"/>
  <c r="AY465" i="111"/>
  <c r="BN465" i="111"/>
  <c r="AX465" i="111"/>
  <c r="BF465" i="111"/>
  <c r="C603" i="111"/>
  <c r="K603" i="111" s="1"/>
  <c r="G600" i="111"/>
  <c r="N600" i="111" s="1"/>
  <c r="AQ600" i="111" s="1"/>
  <c r="B680" i="111"/>
  <c r="J467" i="111"/>
  <c r="F467" i="111"/>
  <c r="M467" i="111"/>
  <c r="E467" i="111"/>
  <c r="N467" i="111" s="1"/>
  <c r="AQ467" i="111" s="1"/>
  <c r="D467" i="111"/>
  <c r="L467" i="111"/>
  <c r="B892" i="111"/>
  <c r="F679" i="111"/>
  <c r="M679" i="111"/>
  <c r="E679" i="111"/>
  <c r="L679" i="111"/>
  <c r="D679" i="111"/>
  <c r="J679" i="111"/>
  <c r="H888" i="111"/>
  <c r="AK675" i="111"/>
  <c r="AC675" i="111"/>
  <c r="U675" i="111"/>
  <c r="AJ675" i="111"/>
  <c r="AB675" i="111"/>
  <c r="T675" i="111"/>
  <c r="AI675" i="111"/>
  <c r="AA675" i="111"/>
  <c r="S675" i="111"/>
  <c r="AP675" i="111"/>
  <c r="AH675" i="111"/>
  <c r="Z675" i="111"/>
  <c r="R675" i="111"/>
  <c r="AO675" i="111"/>
  <c r="AG675" i="111"/>
  <c r="Y675" i="111"/>
  <c r="Q675" i="111"/>
  <c r="AN675" i="111"/>
  <c r="AF675" i="111"/>
  <c r="X675" i="111"/>
  <c r="P675" i="111"/>
  <c r="AM675" i="111"/>
  <c r="AE675" i="111"/>
  <c r="W675" i="111"/>
  <c r="O675" i="111"/>
  <c r="AD675" i="111"/>
  <c r="V675" i="111"/>
  <c r="AL675" i="111"/>
  <c r="N466" i="111"/>
  <c r="AQ466" i="111" s="1"/>
  <c r="G599" i="111"/>
  <c r="N599" i="111" s="1"/>
  <c r="AQ599" i="111" s="1"/>
  <c r="C602" i="111"/>
  <c r="K602" i="111" s="1"/>
  <c r="K601" i="111" s="1"/>
  <c r="G601" i="111"/>
  <c r="N601" i="111" s="1"/>
  <c r="AQ601" i="111" s="1"/>
  <c r="C604" i="111"/>
  <c r="AI886" i="111"/>
  <c r="AA886" i="111"/>
  <c r="S886" i="111"/>
  <c r="AN886" i="111"/>
  <c r="AF886" i="111"/>
  <c r="X886" i="111"/>
  <c r="P886" i="111"/>
  <c r="AM886" i="111"/>
  <c r="AE886" i="111"/>
  <c r="W886" i="111"/>
  <c r="O886" i="111"/>
  <c r="AL886" i="111"/>
  <c r="AD886" i="111"/>
  <c r="V886" i="111"/>
  <c r="AK886" i="111"/>
  <c r="AC886" i="111"/>
  <c r="U886" i="111"/>
  <c r="AP886" i="111"/>
  <c r="T886" i="111"/>
  <c r="AO886" i="111"/>
  <c r="R886" i="111"/>
  <c r="AJ886" i="111"/>
  <c r="Q886" i="111"/>
  <c r="AH886" i="111"/>
  <c r="AG886" i="111"/>
  <c r="Z886" i="111"/>
  <c r="AB886" i="111"/>
  <c r="Y886" i="111"/>
  <c r="H467" i="111" l="1"/>
  <c r="K467" i="111" s="1"/>
  <c r="K466" i="111" s="1"/>
  <c r="AP254" i="111"/>
  <c r="AH254" i="111"/>
  <c r="Z254" i="111"/>
  <c r="R254" i="111"/>
  <c r="AO254" i="111"/>
  <c r="AG254" i="111"/>
  <c r="Y254" i="111"/>
  <c r="Q254" i="111"/>
  <c r="AN254" i="111"/>
  <c r="AF254" i="111"/>
  <c r="X254" i="111"/>
  <c r="P254" i="111"/>
  <c r="AM254" i="111"/>
  <c r="AE254" i="111"/>
  <c r="W254" i="111"/>
  <c r="O254" i="111"/>
  <c r="AL254" i="111"/>
  <c r="AD254" i="111"/>
  <c r="V254" i="111"/>
  <c r="AK254" i="111"/>
  <c r="AC254" i="111"/>
  <c r="U254" i="111"/>
  <c r="AJ254" i="111"/>
  <c r="AB254" i="111"/>
  <c r="T254" i="111"/>
  <c r="AI254" i="111"/>
  <c r="AA254" i="111"/>
  <c r="S254" i="111"/>
  <c r="BP255" i="111"/>
  <c r="BH255" i="111"/>
  <c r="AZ255" i="111"/>
  <c r="AR255" i="111"/>
  <c r="BO255" i="111"/>
  <c r="BG255" i="111"/>
  <c r="AY255" i="111"/>
  <c r="BN255" i="111"/>
  <c r="BF255" i="111"/>
  <c r="AX255" i="111"/>
  <c r="BM255" i="111"/>
  <c r="BE255" i="111"/>
  <c r="AW255" i="111"/>
  <c r="I255" i="111"/>
  <c r="BL255" i="111"/>
  <c r="BD255" i="111"/>
  <c r="AV255" i="111"/>
  <c r="BS255" i="111"/>
  <c r="BK255" i="111"/>
  <c r="BC255" i="111"/>
  <c r="AU255" i="111"/>
  <c r="BR255" i="111"/>
  <c r="BJ255" i="111"/>
  <c r="BB255" i="111"/>
  <c r="AT255" i="111"/>
  <c r="BQ255" i="111"/>
  <c r="BI255" i="111"/>
  <c r="BA255" i="111"/>
  <c r="AS255" i="111"/>
  <c r="H678" i="111"/>
  <c r="AO465" i="111"/>
  <c r="AG465" i="111"/>
  <c r="Y465" i="111"/>
  <c r="Q465" i="111"/>
  <c r="AN465" i="111"/>
  <c r="AF465" i="111"/>
  <c r="X465" i="111"/>
  <c r="P465" i="111"/>
  <c r="AM465" i="111"/>
  <c r="AE465" i="111"/>
  <c r="W465" i="111"/>
  <c r="O465" i="111"/>
  <c r="AL465" i="111"/>
  <c r="AD465" i="111"/>
  <c r="V465" i="111"/>
  <c r="AK465" i="111"/>
  <c r="AC465" i="111"/>
  <c r="U465" i="111"/>
  <c r="AJ465" i="111"/>
  <c r="AB465" i="111"/>
  <c r="T465" i="111"/>
  <c r="AP465" i="111"/>
  <c r="AI465" i="111"/>
  <c r="AH465" i="111"/>
  <c r="AA465" i="111"/>
  <c r="Z465" i="111"/>
  <c r="R465" i="111"/>
  <c r="S465" i="111"/>
  <c r="B469" i="111"/>
  <c r="F256" i="111"/>
  <c r="M256" i="111"/>
  <c r="E256" i="111"/>
  <c r="L256" i="111"/>
  <c r="D256" i="111"/>
  <c r="J256" i="111"/>
  <c r="B257" i="111"/>
  <c r="H256" i="111"/>
  <c r="G256" i="111"/>
  <c r="C607" i="111"/>
  <c r="G604" i="111"/>
  <c r="N604" i="111" s="1"/>
  <c r="AQ604" i="111" s="1"/>
  <c r="AJ887" i="111"/>
  <c r="AB887" i="111"/>
  <c r="T887" i="111"/>
  <c r="AO887" i="111"/>
  <c r="AG887" i="111"/>
  <c r="Y887" i="111"/>
  <c r="Q887" i="111"/>
  <c r="AN887" i="111"/>
  <c r="AF887" i="111"/>
  <c r="X887" i="111"/>
  <c r="P887" i="111"/>
  <c r="AM887" i="111"/>
  <c r="AE887" i="111"/>
  <c r="W887" i="111"/>
  <c r="O887" i="111"/>
  <c r="AL887" i="111"/>
  <c r="AD887" i="111"/>
  <c r="V887" i="111"/>
  <c r="AH887" i="111"/>
  <c r="AC887" i="111"/>
  <c r="AA887" i="111"/>
  <c r="Z887" i="111"/>
  <c r="U887" i="111"/>
  <c r="AK887" i="111"/>
  <c r="R887" i="111"/>
  <c r="AP887" i="111"/>
  <c r="AI887" i="111"/>
  <c r="S887" i="111"/>
  <c r="BN466" i="111"/>
  <c r="BF466" i="111"/>
  <c r="AX466" i="111"/>
  <c r="BM466" i="111"/>
  <c r="BE466" i="111"/>
  <c r="AW466" i="111"/>
  <c r="I466" i="111"/>
  <c r="BL466" i="111"/>
  <c r="BD466" i="111"/>
  <c r="AV466" i="111"/>
  <c r="BS466" i="111"/>
  <c r="BK466" i="111"/>
  <c r="BC466" i="111"/>
  <c r="AU466" i="111"/>
  <c r="BR466" i="111"/>
  <c r="BJ466" i="111"/>
  <c r="BB466" i="111"/>
  <c r="AT466" i="111"/>
  <c r="BQ466" i="111"/>
  <c r="BI466" i="111"/>
  <c r="BA466" i="111"/>
  <c r="AS466" i="111"/>
  <c r="BP466" i="111"/>
  <c r="BH466" i="111"/>
  <c r="AZ466" i="111"/>
  <c r="AR466" i="111"/>
  <c r="BO466" i="111"/>
  <c r="BG466" i="111"/>
  <c r="AY466" i="111"/>
  <c r="H889" i="111"/>
  <c r="AL676" i="111"/>
  <c r="AD676" i="111"/>
  <c r="V676" i="111"/>
  <c r="AK676" i="111"/>
  <c r="AC676" i="111"/>
  <c r="U676" i="111"/>
  <c r="AJ676" i="111"/>
  <c r="AB676" i="111"/>
  <c r="T676" i="111"/>
  <c r="AI676" i="111"/>
  <c r="AA676" i="111"/>
  <c r="S676" i="111"/>
  <c r="AP676" i="111"/>
  <c r="AH676" i="111"/>
  <c r="Z676" i="111"/>
  <c r="R676" i="111"/>
  <c r="AO676" i="111"/>
  <c r="AG676" i="111"/>
  <c r="Y676" i="111"/>
  <c r="Q676" i="111"/>
  <c r="AN676" i="111"/>
  <c r="AF676" i="111"/>
  <c r="X676" i="111"/>
  <c r="P676" i="111"/>
  <c r="O676" i="111"/>
  <c r="AM676" i="111"/>
  <c r="AE676" i="111"/>
  <c r="W676" i="111"/>
  <c r="B893" i="111"/>
  <c r="J680" i="111"/>
  <c r="F680" i="111"/>
  <c r="M680" i="111"/>
  <c r="E680" i="111"/>
  <c r="L680" i="111"/>
  <c r="D680" i="111"/>
  <c r="F892" i="111"/>
  <c r="M892" i="111"/>
  <c r="E892" i="111"/>
  <c r="L892" i="111"/>
  <c r="D892" i="111"/>
  <c r="J892" i="111"/>
  <c r="BS677" i="111"/>
  <c r="BK677" i="111"/>
  <c r="BC677" i="111"/>
  <c r="AU677" i="111"/>
  <c r="BR677" i="111"/>
  <c r="BJ677" i="111"/>
  <c r="BB677" i="111"/>
  <c r="AT677" i="111"/>
  <c r="BQ677" i="111"/>
  <c r="BI677" i="111"/>
  <c r="BA677" i="111"/>
  <c r="AS677" i="111"/>
  <c r="BP677" i="111"/>
  <c r="BH677" i="111"/>
  <c r="AZ677" i="111"/>
  <c r="AR677" i="111"/>
  <c r="BO677" i="111"/>
  <c r="BG677" i="111"/>
  <c r="AY677" i="111"/>
  <c r="BN677" i="111"/>
  <c r="BF677" i="111"/>
  <c r="AX677" i="111"/>
  <c r="BM677" i="111"/>
  <c r="BE677" i="111"/>
  <c r="AW677" i="111"/>
  <c r="I677" i="111"/>
  <c r="BD677" i="111"/>
  <c r="AV677" i="111"/>
  <c r="BL677" i="111"/>
  <c r="C605" i="111"/>
  <c r="K605" i="111" s="1"/>
  <c r="K604" i="111" s="1"/>
  <c r="G602" i="111"/>
  <c r="N602" i="111" s="1"/>
  <c r="AQ602" i="111" s="1"/>
  <c r="BQ888" i="111"/>
  <c r="BI888" i="111"/>
  <c r="BA888" i="111"/>
  <c r="AS888" i="111"/>
  <c r="BN888" i="111"/>
  <c r="BF888" i="111"/>
  <c r="AX888" i="111"/>
  <c r="BM888" i="111"/>
  <c r="BE888" i="111"/>
  <c r="AW888" i="111"/>
  <c r="I888" i="111"/>
  <c r="BL888" i="111"/>
  <c r="BD888" i="111"/>
  <c r="AV888" i="111"/>
  <c r="BS888" i="111"/>
  <c r="BK888" i="111"/>
  <c r="BC888" i="111"/>
  <c r="AU888" i="111"/>
  <c r="BP888" i="111"/>
  <c r="AT888" i="111"/>
  <c r="BO888" i="111"/>
  <c r="AR888" i="111"/>
  <c r="BJ888" i="111"/>
  <c r="BH888" i="111"/>
  <c r="BG888" i="111"/>
  <c r="AZ888" i="111"/>
  <c r="BB888" i="111"/>
  <c r="AY888" i="111"/>
  <c r="BR888" i="111"/>
  <c r="C606" i="111"/>
  <c r="K606" i="111" s="1"/>
  <c r="G603" i="111"/>
  <c r="N603" i="111" s="1"/>
  <c r="AQ603" i="111" s="1"/>
  <c r="B681" i="111"/>
  <c r="L468" i="111"/>
  <c r="D468" i="111"/>
  <c r="J468" i="111"/>
  <c r="F468" i="111"/>
  <c r="M468" i="111"/>
  <c r="E468" i="111"/>
  <c r="N468" i="111" s="1"/>
  <c r="AQ468" i="111" s="1"/>
  <c r="N256" i="111" l="1"/>
  <c r="AQ256" i="111" s="1"/>
  <c r="BR889" i="111"/>
  <c r="BJ889" i="111"/>
  <c r="BB889" i="111"/>
  <c r="AT889" i="111"/>
  <c r="BO889" i="111"/>
  <c r="BG889" i="111"/>
  <c r="AY889" i="111"/>
  <c r="BN889" i="111"/>
  <c r="BF889" i="111"/>
  <c r="AX889" i="111"/>
  <c r="BM889" i="111"/>
  <c r="BE889" i="111"/>
  <c r="AW889" i="111"/>
  <c r="I889" i="111"/>
  <c r="BL889" i="111"/>
  <c r="BD889" i="111"/>
  <c r="AV889" i="111"/>
  <c r="BH889" i="111"/>
  <c r="BC889" i="111"/>
  <c r="BA889" i="111"/>
  <c r="BS889" i="111"/>
  <c r="AZ889" i="111"/>
  <c r="BQ889" i="111"/>
  <c r="AU889" i="111"/>
  <c r="BK889" i="111"/>
  <c r="AR889" i="111"/>
  <c r="BP889" i="111"/>
  <c r="BI889" i="111"/>
  <c r="AS889" i="111"/>
  <c r="J893" i="111"/>
  <c r="F893" i="111"/>
  <c r="M893" i="111"/>
  <c r="E893" i="111"/>
  <c r="L893" i="111"/>
  <c r="D893" i="111"/>
  <c r="C608" i="111"/>
  <c r="K608" i="111" s="1"/>
  <c r="K607" i="111" s="1"/>
  <c r="G605" i="111"/>
  <c r="N605" i="111" s="1"/>
  <c r="AQ605" i="111" s="1"/>
  <c r="AK888" i="111"/>
  <c r="AC888" i="111"/>
  <c r="U888" i="111"/>
  <c r="AP888" i="111"/>
  <c r="AH888" i="111"/>
  <c r="Z888" i="111"/>
  <c r="R888" i="111"/>
  <c r="AO888" i="111"/>
  <c r="AG888" i="111"/>
  <c r="Y888" i="111"/>
  <c r="Q888" i="111"/>
  <c r="AN888" i="111"/>
  <c r="AF888" i="111"/>
  <c r="X888" i="111"/>
  <c r="P888" i="111"/>
  <c r="AM888" i="111"/>
  <c r="AE888" i="111"/>
  <c r="W888" i="111"/>
  <c r="O888" i="111"/>
  <c r="AA888" i="111"/>
  <c r="V888" i="111"/>
  <c r="T888" i="111"/>
  <c r="AL888" i="111"/>
  <c r="S888" i="111"/>
  <c r="AJ888" i="111"/>
  <c r="AD888" i="111"/>
  <c r="AI888" i="111"/>
  <c r="AB888" i="111"/>
  <c r="G607" i="111"/>
  <c r="N607" i="111" s="1"/>
  <c r="AQ607" i="111" s="1"/>
  <c r="C610" i="111"/>
  <c r="BL678" i="111"/>
  <c r="BD678" i="111"/>
  <c r="AV678" i="111"/>
  <c r="BS678" i="111"/>
  <c r="BK678" i="111"/>
  <c r="BC678" i="111"/>
  <c r="AU678" i="111"/>
  <c r="BR678" i="111"/>
  <c r="BJ678" i="111"/>
  <c r="BB678" i="111"/>
  <c r="AT678" i="111"/>
  <c r="BQ678" i="111"/>
  <c r="BI678" i="111"/>
  <c r="BA678" i="111"/>
  <c r="AS678" i="111"/>
  <c r="BP678" i="111"/>
  <c r="BH678" i="111"/>
  <c r="AZ678" i="111"/>
  <c r="AR678" i="111"/>
  <c r="BO678" i="111"/>
  <c r="BG678" i="111"/>
  <c r="AY678" i="111"/>
  <c r="BN678" i="111"/>
  <c r="BF678" i="111"/>
  <c r="AX678" i="111"/>
  <c r="BM678" i="111"/>
  <c r="I678" i="111"/>
  <c r="BE678" i="111"/>
  <c r="AW678" i="111"/>
  <c r="C609" i="111"/>
  <c r="K609" i="111" s="1"/>
  <c r="G606" i="111"/>
  <c r="N606" i="111" s="1"/>
  <c r="AQ606" i="111" s="1"/>
  <c r="H890" i="111"/>
  <c r="AM677" i="111"/>
  <c r="AE677" i="111"/>
  <c r="W677" i="111"/>
  <c r="O677" i="111"/>
  <c r="AL677" i="111"/>
  <c r="AD677" i="111"/>
  <c r="V677" i="111"/>
  <c r="AK677" i="111"/>
  <c r="AC677" i="111"/>
  <c r="U677" i="111"/>
  <c r="AJ677" i="111"/>
  <c r="AB677" i="111"/>
  <c r="T677" i="111"/>
  <c r="AI677" i="111"/>
  <c r="AA677" i="111"/>
  <c r="S677" i="111"/>
  <c r="AP677" i="111"/>
  <c r="AH677" i="111"/>
  <c r="Z677" i="111"/>
  <c r="R677" i="111"/>
  <c r="AO677" i="111"/>
  <c r="AG677" i="111"/>
  <c r="Y677" i="111"/>
  <c r="Q677" i="111"/>
  <c r="AN677" i="111"/>
  <c r="AF677" i="111"/>
  <c r="X677" i="111"/>
  <c r="P677" i="111"/>
  <c r="H468" i="111"/>
  <c r="K468" i="111" s="1"/>
  <c r="AJ255" i="111"/>
  <c r="AB255" i="111"/>
  <c r="T255" i="111"/>
  <c r="AI255" i="111"/>
  <c r="AA255" i="111"/>
  <c r="S255" i="111"/>
  <c r="AP255" i="111"/>
  <c r="AH255" i="111"/>
  <c r="Z255" i="111"/>
  <c r="R255" i="111"/>
  <c r="AO255" i="111"/>
  <c r="AG255" i="111"/>
  <c r="Y255" i="111"/>
  <c r="Q255" i="111"/>
  <c r="AN255" i="111"/>
  <c r="AF255" i="111"/>
  <c r="X255" i="111"/>
  <c r="P255" i="111"/>
  <c r="AM255" i="111"/>
  <c r="AE255" i="111"/>
  <c r="W255" i="111"/>
  <c r="O255" i="111"/>
  <c r="AL255" i="111"/>
  <c r="AD255" i="111"/>
  <c r="V255" i="111"/>
  <c r="AC255" i="111"/>
  <c r="U255" i="111"/>
  <c r="AK255" i="111"/>
  <c r="B894" i="111"/>
  <c r="J681" i="111"/>
  <c r="F681" i="111"/>
  <c r="M681" i="111"/>
  <c r="E681" i="111"/>
  <c r="L681" i="111"/>
  <c r="D681" i="111"/>
  <c r="B470" i="111"/>
  <c r="B258" i="111"/>
  <c r="H257" i="111"/>
  <c r="K257" i="111" s="1"/>
  <c r="K256" i="111" s="1"/>
  <c r="F257" i="111"/>
  <c r="M257" i="111"/>
  <c r="E257" i="111"/>
  <c r="N257" i="111" s="1"/>
  <c r="AQ257" i="111" s="1"/>
  <c r="L257" i="111"/>
  <c r="D257" i="111"/>
  <c r="J257" i="111"/>
  <c r="H679" i="111"/>
  <c r="AP466" i="111"/>
  <c r="AH466" i="111"/>
  <c r="Z466" i="111"/>
  <c r="R466" i="111"/>
  <c r="AO466" i="111"/>
  <c r="AG466" i="111"/>
  <c r="Y466" i="111"/>
  <c r="Q466" i="111"/>
  <c r="AN466" i="111"/>
  <c r="AF466" i="111"/>
  <c r="X466" i="111"/>
  <c r="P466" i="111"/>
  <c r="AM466" i="111"/>
  <c r="AE466" i="111"/>
  <c r="W466" i="111"/>
  <c r="O466" i="111"/>
  <c r="AL466" i="111"/>
  <c r="AD466" i="111"/>
  <c r="V466" i="111"/>
  <c r="AK466" i="111"/>
  <c r="AC466" i="111"/>
  <c r="U466" i="111"/>
  <c r="AJ466" i="111"/>
  <c r="AB466" i="111"/>
  <c r="T466" i="111"/>
  <c r="S466" i="111"/>
  <c r="AI466" i="111"/>
  <c r="AA466" i="111"/>
  <c r="BR256" i="111"/>
  <c r="BJ256" i="111"/>
  <c r="BB256" i="111"/>
  <c r="AT256" i="111"/>
  <c r="BQ256" i="111"/>
  <c r="BI256" i="111"/>
  <c r="BA256" i="111"/>
  <c r="AS256" i="111"/>
  <c r="BP256" i="111"/>
  <c r="BH256" i="111"/>
  <c r="AZ256" i="111"/>
  <c r="AR256" i="111"/>
  <c r="BO256" i="111"/>
  <c r="BG256" i="111"/>
  <c r="AY256" i="111"/>
  <c r="BN256" i="111"/>
  <c r="BF256" i="111"/>
  <c r="AX256" i="111"/>
  <c r="BM256" i="111"/>
  <c r="BE256" i="111"/>
  <c r="AW256" i="111"/>
  <c r="I256" i="111"/>
  <c r="BL256" i="111"/>
  <c r="BD256" i="111"/>
  <c r="AV256" i="111"/>
  <c r="BS256" i="111"/>
  <c r="BK256" i="111"/>
  <c r="BC256" i="111"/>
  <c r="AU256" i="111"/>
  <c r="B682" i="111"/>
  <c r="M469" i="111"/>
  <c r="E469" i="111"/>
  <c r="L469" i="111"/>
  <c r="D469" i="111"/>
  <c r="J469" i="111"/>
  <c r="F469" i="111"/>
  <c r="G469" i="111"/>
  <c r="BO467" i="111"/>
  <c r="BG467" i="111"/>
  <c r="AY467" i="111"/>
  <c r="BN467" i="111"/>
  <c r="BF467" i="111"/>
  <c r="AX467" i="111"/>
  <c r="BM467" i="111"/>
  <c r="BE467" i="111"/>
  <c r="AW467" i="111"/>
  <c r="I467" i="111"/>
  <c r="BL467" i="111"/>
  <c r="BD467" i="111"/>
  <c r="AV467" i="111"/>
  <c r="BS467" i="111"/>
  <c r="BK467" i="111"/>
  <c r="BC467" i="111"/>
  <c r="AU467" i="111"/>
  <c r="BR467" i="111"/>
  <c r="BJ467" i="111"/>
  <c r="BB467" i="111"/>
  <c r="AT467" i="111"/>
  <c r="BQ467" i="111"/>
  <c r="BI467" i="111"/>
  <c r="BA467" i="111"/>
  <c r="AS467" i="111"/>
  <c r="BH467" i="111"/>
  <c r="AZ467" i="111"/>
  <c r="AR467" i="111"/>
  <c r="BP467" i="111"/>
  <c r="B683" i="111" l="1"/>
  <c r="F470" i="111"/>
  <c r="M470" i="111"/>
  <c r="E470" i="111"/>
  <c r="N470" i="111" s="1"/>
  <c r="AQ470" i="111" s="1"/>
  <c r="L470" i="111"/>
  <c r="D470" i="111"/>
  <c r="J470" i="111"/>
  <c r="BS890" i="111"/>
  <c r="BK890" i="111"/>
  <c r="BC890" i="111"/>
  <c r="AU890" i="111"/>
  <c r="BP890" i="111"/>
  <c r="BH890" i="111"/>
  <c r="AZ890" i="111"/>
  <c r="AR890" i="111"/>
  <c r="BO890" i="111"/>
  <c r="BG890" i="111"/>
  <c r="AY890" i="111"/>
  <c r="BN890" i="111"/>
  <c r="BF890" i="111"/>
  <c r="AX890" i="111"/>
  <c r="BM890" i="111"/>
  <c r="BE890" i="111"/>
  <c r="AW890" i="111"/>
  <c r="I890" i="111"/>
  <c r="BR890" i="111"/>
  <c r="AV890" i="111"/>
  <c r="BQ890" i="111"/>
  <c r="AT890" i="111"/>
  <c r="BL890" i="111"/>
  <c r="AS890" i="111"/>
  <c r="BJ890" i="111"/>
  <c r="BI890" i="111"/>
  <c r="BB890" i="111"/>
  <c r="BD890" i="111"/>
  <c r="BA890" i="111"/>
  <c r="AL889" i="111"/>
  <c r="AD889" i="111"/>
  <c r="V889" i="111"/>
  <c r="AI889" i="111"/>
  <c r="AA889" i="111"/>
  <c r="S889" i="111"/>
  <c r="AP889" i="111"/>
  <c r="AH889" i="111"/>
  <c r="Z889" i="111"/>
  <c r="R889" i="111"/>
  <c r="AO889" i="111"/>
  <c r="AG889" i="111"/>
  <c r="Y889" i="111"/>
  <c r="Q889" i="111"/>
  <c r="AN889" i="111"/>
  <c r="AF889" i="111"/>
  <c r="X889" i="111"/>
  <c r="P889" i="111"/>
  <c r="AM889" i="111"/>
  <c r="T889" i="111"/>
  <c r="AK889" i="111"/>
  <c r="O889" i="111"/>
  <c r="AJ889" i="111"/>
  <c r="AE889" i="111"/>
  <c r="AC889" i="111"/>
  <c r="W889" i="111"/>
  <c r="AB889" i="111"/>
  <c r="U889" i="111"/>
  <c r="B471" i="111"/>
  <c r="J258" i="111"/>
  <c r="B259" i="111"/>
  <c r="H258" i="111"/>
  <c r="K258" i="111" s="1"/>
  <c r="F258" i="111"/>
  <c r="M258" i="111"/>
  <c r="E258" i="111"/>
  <c r="N258" i="111" s="1"/>
  <c r="AQ258" i="111" s="1"/>
  <c r="L258" i="111"/>
  <c r="D258" i="111"/>
  <c r="C613" i="111"/>
  <c r="G610" i="111"/>
  <c r="N610" i="111" s="1"/>
  <c r="AQ610" i="111" s="1"/>
  <c r="C611" i="111"/>
  <c r="K611" i="111" s="1"/>
  <c r="K610" i="111" s="1"/>
  <c r="G608" i="111"/>
  <c r="N608" i="111" s="1"/>
  <c r="AQ608" i="111" s="1"/>
  <c r="F894" i="111"/>
  <c r="M894" i="111"/>
  <c r="E894" i="111"/>
  <c r="L894" i="111"/>
  <c r="J894" i="111"/>
  <c r="D894" i="111"/>
  <c r="H680" i="111"/>
  <c r="AI467" i="111"/>
  <c r="AA467" i="111"/>
  <c r="S467" i="111"/>
  <c r="AP467" i="111"/>
  <c r="AH467" i="111"/>
  <c r="Z467" i="111"/>
  <c r="R467" i="111"/>
  <c r="AO467" i="111"/>
  <c r="AG467" i="111"/>
  <c r="Y467" i="111"/>
  <c r="Q467" i="111"/>
  <c r="AN467" i="111"/>
  <c r="AF467" i="111"/>
  <c r="X467" i="111"/>
  <c r="P467" i="111"/>
  <c r="AM467" i="111"/>
  <c r="AE467" i="111"/>
  <c r="W467" i="111"/>
  <c r="O467" i="111"/>
  <c r="AL467" i="111"/>
  <c r="AD467" i="111"/>
  <c r="V467" i="111"/>
  <c r="AK467" i="111"/>
  <c r="AC467" i="111"/>
  <c r="U467" i="111"/>
  <c r="AJ467" i="111"/>
  <c r="T467" i="111"/>
  <c r="AB467" i="111"/>
  <c r="G609" i="111"/>
  <c r="N609" i="111" s="1"/>
  <c r="AQ609" i="111" s="1"/>
  <c r="C612" i="111"/>
  <c r="K612" i="111" s="1"/>
  <c r="BM679" i="111"/>
  <c r="BE679" i="111"/>
  <c r="AW679" i="111"/>
  <c r="I679" i="111"/>
  <c r="BL679" i="111"/>
  <c r="BD679" i="111"/>
  <c r="AV679" i="111"/>
  <c r="BS679" i="111"/>
  <c r="BK679" i="111"/>
  <c r="BC679" i="111"/>
  <c r="AU679" i="111"/>
  <c r="BR679" i="111"/>
  <c r="BJ679" i="111"/>
  <c r="BB679" i="111"/>
  <c r="AT679" i="111"/>
  <c r="BQ679" i="111"/>
  <c r="BI679" i="111"/>
  <c r="BA679" i="111"/>
  <c r="AS679" i="111"/>
  <c r="BP679" i="111"/>
  <c r="BH679" i="111"/>
  <c r="AZ679" i="111"/>
  <c r="AR679" i="111"/>
  <c r="BO679" i="111"/>
  <c r="BG679" i="111"/>
  <c r="AY679" i="111"/>
  <c r="BN679" i="111"/>
  <c r="BF679" i="111"/>
  <c r="AX679" i="111"/>
  <c r="BP468" i="111"/>
  <c r="BH468" i="111"/>
  <c r="AZ468" i="111"/>
  <c r="AR468" i="111"/>
  <c r="BO468" i="111"/>
  <c r="BG468" i="111"/>
  <c r="AY468" i="111"/>
  <c r="BN468" i="111"/>
  <c r="BF468" i="111"/>
  <c r="AX468" i="111"/>
  <c r="BM468" i="111"/>
  <c r="BE468" i="111"/>
  <c r="AW468" i="111"/>
  <c r="I468" i="111"/>
  <c r="BL468" i="111"/>
  <c r="BD468" i="111"/>
  <c r="AV468" i="111"/>
  <c r="BS468" i="111"/>
  <c r="BK468" i="111"/>
  <c r="BC468" i="111"/>
  <c r="AU468" i="111"/>
  <c r="BR468" i="111"/>
  <c r="BJ468" i="111"/>
  <c r="BB468" i="111"/>
  <c r="AT468" i="111"/>
  <c r="BQ468" i="111"/>
  <c r="BA468" i="111"/>
  <c r="BI468" i="111"/>
  <c r="AS468" i="111"/>
  <c r="N469" i="111"/>
  <c r="AQ469" i="111" s="1"/>
  <c r="B895" i="111"/>
  <c r="L682" i="111"/>
  <c r="D682" i="111"/>
  <c r="J682" i="111"/>
  <c r="F682" i="111"/>
  <c r="M682" i="111"/>
  <c r="E682" i="111"/>
  <c r="H469" i="111"/>
  <c r="AL256" i="111"/>
  <c r="AD256" i="111"/>
  <c r="V256" i="111"/>
  <c r="AK256" i="111"/>
  <c r="AC256" i="111"/>
  <c r="U256" i="111"/>
  <c r="AJ256" i="111"/>
  <c r="AB256" i="111"/>
  <c r="T256" i="111"/>
  <c r="AI256" i="111"/>
  <c r="AA256" i="111"/>
  <c r="S256" i="111"/>
  <c r="AP256" i="111"/>
  <c r="AH256" i="111"/>
  <c r="Z256" i="111"/>
  <c r="R256" i="111"/>
  <c r="AO256" i="111"/>
  <c r="AG256" i="111"/>
  <c r="Y256" i="111"/>
  <c r="Q256" i="111"/>
  <c r="AN256" i="111"/>
  <c r="AF256" i="111"/>
  <c r="X256" i="111"/>
  <c r="P256" i="111"/>
  <c r="O256" i="111"/>
  <c r="AM256" i="111"/>
  <c r="AE256" i="111"/>
  <c r="W256" i="111"/>
  <c r="H891" i="111"/>
  <c r="AN678" i="111"/>
  <c r="AF678" i="111"/>
  <c r="X678" i="111"/>
  <c r="P678" i="111"/>
  <c r="AM678" i="111"/>
  <c r="AE678" i="111"/>
  <c r="W678" i="111"/>
  <c r="O678" i="111"/>
  <c r="AL678" i="111"/>
  <c r="AD678" i="111"/>
  <c r="V678" i="111"/>
  <c r="AK678" i="111"/>
  <c r="AC678" i="111"/>
  <c r="U678" i="111"/>
  <c r="AJ678" i="111"/>
  <c r="AB678" i="111"/>
  <c r="T678" i="111"/>
  <c r="AI678" i="111"/>
  <c r="AA678" i="111"/>
  <c r="S678" i="111"/>
  <c r="AP678" i="111"/>
  <c r="AH678" i="111"/>
  <c r="Z678" i="111"/>
  <c r="R678" i="111"/>
  <c r="AO678" i="111"/>
  <c r="AG678" i="111"/>
  <c r="Y678" i="111"/>
  <c r="Q678" i="111"/>
  <c r="BL257" i="111"/>
  <c r="BD257" i="111"/>
  <c r="AV257" i="111"/>
  <c r="BS257" i="111"/>
  <c r="BK257" i="111"/>
  <c r="BC257" i="111"/>
  <c r="AU257" i="111"/>
  <c r="BR257" i="111"/>
  <c r="BJ257" i="111"/>
  <c r="BB257" i="111"/>
  <c r="AT257" i="111"/>
  <c r="BQ257" i="111"/>
  <c r="BI257" i="111"/>
  <c r="BA257" i="111"/>
  <c r="AS257" i="111"/>
  <c r="BP257" i="111"/>
  <c r="BH257" i="111"/>
  <c r="AZ257" i="111"/>
  <c r="AR257" i="111"/>
  <c r="BO257" i="111"/>
  <c r="BG257" i="111"/>
  <c r="AY257" i="111"/>
  <c r="BN257" i="111"/>
  <c r="BF257" i="111"/>
  <c r="AX257" i="111"/>
  <c r="BE257" i="111"/>
  <c r="AW257" i="111"/>
  <c r="BM257" i="111"/>
  <c r="I257" i="111"/>
  <c r="BL891" i="111" l="1"/>
  <c r="BD891" i="111"/>
  <c r="AV891" i="111"/>
  <c r="BQ891" i="111"/>
  <c r="BI891" i="111"/>
  <c r="BA891" i="111"/>
  <c r="AS891" i="111"/>
  <c r="BP891" i="111"/>
  <c r="BH891" i="111"/>
  <c r="AZ891" i="111"/>
  <c r="AR891" i="111"/>
  <c r="BO891" i="111"/>
  <c r="BG891" i="111"/>
  <c r="AY891" i="111"/>
  <c r="BN891" i="111"/>
  <c r="BF891" i="111"/>
  <c r="AX891" i="111"/>
  <c r="BJ891" i="111"/>
  <c r="BE891" i="111"/>
  <c r="BC891" i="111"/>
  <c r="BB891" i="111"/>
  <c r="BS891" i="111"/>
  <c r="AW891" i="111"/>
  <c r="I891" i="111"/>
  <c r="BM891" i="111"/>
  <c r="AT891" i="111"/>
  <c r="BR891" i="111"/>
  <c r="BK891" i="111"/>
  <c r="AU891" i="111"/>
  <c r="BN680" i="111"/>
  <c r="BF680" i="111"/>
  <c r="AX680" i="111"/>
  <c r="BM680" i="111"/>
  <c r="BE680" i="111"/>
  <c r="AW680" i="111"/>
  <c r="I680" i="111"/>
  <c r="BL680" i="111"/>
  <c r="BD680" i="111"/>
  <c r="AV680" i="111"/>
  <c r="BS680" i="111"/>
  <c r="BK680" i="111"/>
  <c r="BC680" i="111"/>
  <c r="AU680" i="111"/>
  <c r="BR680" i="111"/>
  <c r="BJ680" i="111"/>
  <c r="BB680" i="111"/>
  <c r="AT680" i="111"/>
  <c r="BQ680" i="111"/>
  <c r="BI680" i="111"/>
  <c r="BA680" i="111"/>
  <c r="AS680" i="111"/>
  <c r="BP680" i="111"/>
  <c r="BH680" i="111"/>
  <c r="AZ680" i="111"/>
  <c r="AR680" i="111"/>
  <c r="BO680" i="111"/>
  <c r="BG680" i="111"/>
  <c r="AY680" i="111"/>
  <c r="C614" i="111"/>
  <c r="K614" i="111" s="1"/>
  <c r="K613" i="111" s="1"/>
  <c r="G611" i="111"/>
  <c r="N611" i="111" s="1"/>
  <c r="AQ611" i="111" s="1"/>
  <c r="H470" i="111"/>
  <c r="K470" i="111" s="1"/>
  <c r="K469" i="111" s="1"/>
  <c r="AN257" i="111"/>
  <c r="AF257" i="111"/>
  <c r="X257" i="111"/>
  <c r="P257" i="111"/>
  <c r="AM257" i="111"/>
  <c r="AE257" i="111"/>
  <c r="W257" i="111"/>
  <c r="O257" i="111"/>
  <c r="AL257" i="111"/>
  <c r="AD257" i="111"/>
  <c r="V257" i="111"/>
  <c r="AK257" i="111"/>
  <c r="AC257" i="111"/>
  <c r="U257" i="111"/>
  <c r="AJ257" i="111"/>
  <c r="AB257" i="111"/>
  <c r="T257" i="111"/>
  <c r="AI257" i="111"/>
  <c r="AA257" i="111"/>
  <c r="S257" i="111"/>
  <c r="AP257" i="111"/>
  <c r="AH257" i="111"/>
  <c r="Z257" i="111"/>
  <c r="R257" i="111"/>
  <c r="AO257" i="111"/>
  <c r="AG257" i="111"/>
  <c r="Y257" i="111"/>
  <c r="Q257" i="111"/>
  <c r="C615" i="111"/>
  <c r="K615" i="111" s="1"/>
  <c r="G612" i="111"/>
  <c r="N612" i="111" s="1"/>
  <c r="AQ612" i="111" s="1"/>
  <c r="BN258" i="111"/>
  <c r="BF258" i="111"/>
  <c r="AX258" i="111"/>
  <c r="BM258" i="111"/>
  <c r="BE258" i="111"/>
  <c r="AW258" i="111"/>
  <c r="I258" i="111"/>
  <c r="BL258" i="111"/>
  <c r="BD258" i="111"/>
  <c r="AV258" i="111"/>
  <c r="BS258" i="111"/>
  <c r="BK258" i="111"/>
  <c r="BC258" i="111"/>
  <c r="AU258" i="111"/>
  <c r="BR258" i="111"/>
  <c r="BJ258" i="111"/>
  <c r="BB258" i="111"/>
  <c r="AT258" i="111"/>
  <c r="BQ258" i="111"/>
  <c r="BI258" i="111"/>
  <c r="BA258" i="111"/>
  <c r="AS258" i="111"/>
  <c r="BP258" i="111"/>
  <c r="BH258" i="111"/>
  <c r="AZ258" i="111"/>
  <c r="AR258" i="111"/>
  <c r="AY258" i="111"/>
  <c r="BO258" i="111"/>
  <c r="BG258" i="111"/>
  <c r="B472" i="111"/>
  <c r="L259" i="111"/>
  <c r="D259" i="111"/>
  <c r="J259" i="111"/>
  <c r="B260" i="111"/>
  <c r="H259" i="111"/>
  <c r="F259" i="111"/>
  <c r="M259" i="111"/>
  <c r="E259" i="111"/>
  <c r="G259" i="111"/>
  <c r="L895" i="111"/>
  <c r="F895" i="111"/>
  <c r="E895" i="111"/>
  <c r="D895" i="111"/>
  <c r="M895" i="111"/>
  <c r="J895" i="111"/>
  <c r="C616" i="111"/>
  <c r="G613" i="111"/>
  <c r="N613" i="111" s="1"/>
  <c r="AQ613" i="111" s="1"/>
  <c r="H681" i="111"/>
  <c r="AJ468" i="111"/>
  <c r="AB468" i="111"/>
  <c r="T468" i="111"/>
  <c r="AI468" i="111"/>
  <c r="AA468" i="111"/>
  <c r="S468" i="111"/>
  <c r="AP468" i="111"/>
  <c r="AH468" i="111"/>
  <c r="Z468" i="111"/>
  <c r="R468" i="111"/>
  <c r="AO468" i="111"/>
  <c r="AG468" i="111"/>
  <c r="Y468" i="111"/>
  <c r="Q468" i="111"/>
  <c r="AN468" i="111"/>
  <c r="AF468" i="111"/>
  <c r="X468" i="111"/>
  <c r="P468" i="111"/>
  <c r="AM468" i="111"/>
  <c r="AE468" i="111"/>
  <c r="W468" i="111"/>
  <c r="O468" i="111"/>
  <c r="AL468" i="111"/>
  <c r="AD468" i="111"/>
  <c r="V468" i="111"/>
  <c r="AK468" i="111"/>
  <c r="AC468" i="111"/>
  <c r="U468" i="111"/>
  <c r="BQ469" i="111"/>
  <c r="BI469" i="111"/>
  <c r="BA469" i="111"/>
  <c r="AS469" i="111"/>
  <c r="BP469" i="111"/>
  <c r="BH469" i="111"/>
  <c r="AZ469" i="111"/>
  <c r="AR469" i="111"/>
  <c r="BO469" i="111"/>
  <c r="BG469" i="111"/>
  <c r="AY469" i="111"/>
  <c r="BN469" i="111"/>
  <c r="BF469" i="111"/>
  <c r="AX469" i="111"/>
  <c r="BM469" i="111"/>
  <c r="BE469" i="111"/>
  <c r="AW469" i="111"/>
  <c r="I469" i="111"/>
  <c r="BL469" i="111"/>
  <c r="BD469" i="111"/>
  <c r="AV469" i="111"/>
  <c r="BS469" i="111"/>
  <c r="BK469" i="111"/>
  <c r="BC469" i="111"/>
  <c r="AU469" i="111"/>
  <c r="BR469" i="111"/>
  <c r="BJ469" i="111"/>
  <c r="BB469" i="111"/>
  <c r="AT469" i="111"/>
  <c r="H892" i="111"/>
  <c r="AO679" i="111"/>
  <c r="AG679" i="111"/>
  <c r="Y679" i="111"/>
  <c r="Q679" i="111"/>
  <c r="AN679" i="111"/>
  <c r="AF679" i="111"/>
  <c r="X679" i="111"/>
  <c r="P679" i="111"/>
  <c r="AM679" i="111"/>
  <c r="AE679" i="111"/>
  <c r="W679" i="111"/>
  <c r="O679" i="111"/>
  <c r="AL679" i="111"/>
  <c r="AD679" i="111"/>
  <c r="V679" i="111"/>
  <c r="AK679" i="111"/>
  <c r="AC679" i="111"/>
  <c r="U679" i="111"/>
  <c r="AJ679" i="111"/>
  <c r="AB679" i="111"/>
  <c r="T679" i="111"/>
  <c r="AI679" i="111"/>
  <c r="AA679" i="111"/>
  <c r="S679" i="111"/>
  <c r="AH679" i="111"/>
  <c r="Z679" i="111"/>
  <c r="R679" i="111"/>
  <c r="AP679" i="111"/>
  <c r="B684" i="111"/>
  <c r="F471" i="111"/>
  <c r="M471" i="111"/>
  <c r="E471" i="111"/>
  <c r="N471" i="111" s="1"/>
  <c r="AQ471" i="111" s="1"/>
  <c r="L471" i="111"/>
  <c r="D471" i="111"/>
  <c r="J471" i="111"/>
  <c r="AM890" i="111"/>
  <c r="AE890" i="111"/>
  <c r="W890" i="111"/>
  <c r="O890" i="111"/>
  <c r="AJ890" i="111"/>
  <c r="AB890" i="111"/>
  <c r="T890" i="111"/>
  <c r="AI890" i="111"/>
  <c r="AA890" i="111"/>
  <c r="S890" i="111"/>
  <c r="AP890" i="111"/>
  <c r="AH890" i="111"/>
  <c r="Z890" i="111"/>
  <c r="R890" i="111"/>
  <c r="AO890" i="111"/>
  <c r="AG890" i="111"/>
  <c r="Y890" i="111"/>
  <c r="Q890" i="111"/>
  <c r="AD890" i="111"/>
  <c r="AC890" i="111"/>
  <c r="X890" i="111"/>
  <c r="V890" i="111"/>
  <c r="AN890" i="111"/>
  <c r="U890" i="111"/>
  <c r="AK890" i="111"/>
  <c r="AL890" i="111"/>
  <c r="AF890" i="111"/>
  <c r="P890" i="111"/>
  <c r="B896" i="111"/>
  <c r="M683" i="111"/>
  <c r="E683" i="111"/>
  <c r="L683" i="111"/>
  <c r="D683" i="111"/>
  <c r="J683" i="111"/>
  <c r="F683" i="111"/>
  <c r="N259" i="111" l="1"/>
  <c r="AQ259" i="111" s="1"/>
  <c r="H682" i="111"/>
  <c r="AK469" i="111"/>
  <c r="AC469" i="111"/>
  <c r="U469" i="111"/>
  <c r="AJ469" i="111"/>
  <c r="AB469" i="111"/>
  <c r="T469" i="111"/>
  <c r="AI469" i="111"/>
  <c r="AA469" i="111"/>
  <c r="S469" i="111"/>
  <c r="AP469" i="111"/>
  <c r="AH469" i="111"/>
  <c r="Z469" i="111"/>
  <c r="R469" i="111"/>
  <c r="AO469" i="111"/>
  <c r="AG469" i="111"/>
  <c r="Y469" i="111"/>
  <c r="Q469" i="111"/>
  <c r="AN469" i="111"/>
  <c r="AF469" i="111"/>
  <c r="X469" i="111"/>
  <c r="P469" i="111"/>
  <c r="AM469" i="111"/>
  <c r="AE469" i="111"/>
  <c r="W469" i="111"/>
  <c r="O469" i="111"/>
  <c r="V469" i="111"/>
  <c r="AL469" i="111"/>
  <c r="AD469" i="111"/>
  <c r="C619" i="111"/>
  <c r="G616" i="111"/>
  <c r="N616" i="111" s="1"/>
  <c r="AQ616" i="111" s="1"/>
  <c r="BR470" i="111"/>
  <c r="BJ470" i="111"/>
  <c r="BB470" i="111"/>
  <c r="AT470" i="111"/>
  <c r="BQ470" i="111"/>
  <c r="BI470" i="111"/>
  <c r="BA470" i="111"/>
  <c r="AS470" i="111"/>
  <c r="BP470" i="111"/>
  <c r="BH470" i="111"/>
  <c r="AZ470" i="111"/>
  <c r="AR470" i="111"/>
  <c r="BO470" i="111"/>
  <c r="BG470" i="111"/>
  <c r="AY470" i="111"/>
  <c r="BN470" i="111"/>
  <c r="BF470" i="111"/>
  <c r="AX470" i="111"/>
  <c r="BM470" i="111"/>
  <c r="BE470" i="111"/>
  <c r="AW470" i="111"/>
  <c r="I470" i="111"/>
  <c r="BL470" i="111"/>
  <c r="BD470" i="111"/>
  <c r="AV470" i="111"/>
  <c r="BC470" i="111"/>
  <c r="AU470" i="111"/>
  <c r="BS470" i="111"/>
  <c r="BK470" i="111"/>
  <c r="B685" i="111"/>
  <c r="F472" i="111"/>
  <c r="M472" i="111"/>
  <c r="E472" i="111"/>
  <c r="L472" i="111"/>
  <c r="D472" i="111"/>
  <c r="J472" i="111"/>
  <c r="G472" i="111"/>
  <c r="H471" i="111"/>
  <c r="K471" i="111" s="1"/>
  <c r="AP258" i="111"/>
  <c r="AH258" i="111"/>
  <c r="Z258" i="111"/>
  <c r="R258" i="111"/>
  <c r="AO258" i="111"/>
  <c r="AG258" i="111"/>
  <c r="Y258" i="111"/>
  <c r="Q258" i="111"/>
  <c r="AN258" i="111"/>
  <c r="AF258" i="111"/>
  <c r="X258" i="111"/>
  <c r="P258" i="111"/>
  <c r="AM258" i="111"/>
  <c r="AE258" i="111"/>
  <c r="W258" i="111"/>
  <c r="O258" i="111"/>
  <c r="AL258" i="111"/>
  <c r="AD258" i="111"/>
  <c r="V258" i="111"/>
  <c r="AK258" i="111"/>
  <c r="AC258" i="111"/>
  <c r="U258" i="111"/>
  <c r="AJ258" i="111"/>
  <c r="AB258" i="111"/>
  <c r="T258" i="111"/>
  <c r="AI258" i="111"/>
  <c r="AA258" i="111"/>
  <c r="S258" i="111"/>
  <c r="H893" i="111"/>
  <c r="AP680" i="111"/>
  <c r="AH680" i="111"/>
  <c r="Z680" i="111"/>
  <c r="R680" i="111"/>
  <c r="AO680" i="111"/>
  <c r="AG680" i="111"/>
  <c r="Y680" i="111"/>
  <c r="Q680" i="111"/>
  <c r="AN680" i="111"/>
  <c r="AF680" i="111"/>
  <c r="X680" i="111"/>
  <c r="P680" i="111"/>
  <c r="AM680" i="111"/>
  <c r="AE680" i="111"/>
  <c r="W680" i="111"/>
  <c r="O680" i="111"/>
  <c r="AL680" i="111"/>
  <c r="AD680" i="111"/>
  <c r="V680" i="111"/>
  <c r="AK680" i="111"/>
  <c r="AC680" i="111"/>
  <c r="U680" i="111"/>
  <c r="AJ680" i="111"/>
  <c r="AB680" i="111"/>
  <c r="T680" i="111"/>
  <c r="S680" i="111"/>
  <c r="AI680" i="111"/>
  <c r="AA680" i="111"/>
  <c r="B473" i="111"/>
  <c r="F260" i="111"/>
  <c r="M260" i="111"/>
  <c r="E260" i="111"/>
  <c r="N260" i="111" s="1"/>
  <c r="AQ260" i="111" s="1"/>
  <c r="L260" i="111"/>
  <c r="D260" i="111"/>
  <c r="J260" i="111"/>
  <c r="B261" i="111"/>
  <c r="H260" i="111"/>
  <c r="K260" i="111" s="1"/>
  <c r="K259" i="111" s="1"/>
  <c r="AN891" i="111"/>
  <c r="AF891" i="111"/>
  <c r="X891" i="111"/>
  <c r="P891" i="111"/>
  <c r="AK891" i="111"/>
  <c r="AC891" i="111"/>
  <c r="U891" i="111"/>
  <c r="AJ891" i="111"/>
  <c r="AB891" i="111"/>
  <c r="T891" i="111"/>
  <c r="AI891" i="111"/>
  <c r="AA891" i="111"/>
  <c r="S891" i="111"/>
  <c r="AP891" i="111"/>
  <c r="AH891" i="111"/>
  <c r="Z891" i="111"/>
  <c r="R891" i="111"/>
  <c r="AO891" i="111"/>
  <c r="V891" i="111"/>
  <c r="AM891" i="111"/>
  <c r="Q891" i="111"/>
  <c r="AL891" i="111"/>
  <c r="O891" i="111"/>
  <c r="AG891" i="111"/>
  <c r="AE891" i="111"/>
  <c r="Y891" i="111"/>
  <c r="AD891" i="111"/>
  <c r="W891" i="111"/>
  <c r="G615" i="111"/>
  <c r="N615" i="111" s="1"/>
  <c r="AQ615" i="111" s="1"/>
  <c r="C618" i="111"/>
  <c r="K618" i="111" s="1"/>
  <c r="C617" i="111"/>
  <c r="K617" i="111" s="1"/>
  <c r="K616" i="111" s="1"/>
  <c r="G614" i="111"/>
  <c r="N614" i="111" s="1"/>
  <c r="AQ614" i="111" s="1"/>
  <c r="BO681" i="111"/>
  <c r="BG681" i="111"/>
  <c r="AY681" i="111"/>
  <c r="BN681" i="111"/>
  <c r="BF681" i="111"/>
  <c r="AX681" i="111"/>
  <c r="BM681" i="111"/>
  <c r="BE681" i="111"/>
  <c r="AW681" i="111"/>
  <c r="I681" i="111"/>
  <c r="BL681" i="111"/>
  <c r="BD681" i="111"/>
  <c r="AV681" i="111"/>
  <c r="BS681" i="111"/>
  <c r="BK681" i="111"/>
  <c r="BC681" i="111"/>
  <c r="AU681" i="111"/>
  <c r="BR681" i="111"/>
  <c r="BJ681" i="111"/>
  <c r="BB681" i="111"/>
  <c r="AT681" i="111"/>
  <c r="BQ681" i="111"/>
  <c r="BI681" i="111"/>
  <c r="BA681" i="111"/>
  <c r="AS681" i="111"/>
  <c r="BP681" i="111"/>
  <c r="BH681" i="111"/>
  <c r="AZ681" i="111"/>
  <c r="AR681" i="111"/>
  <c r="B897" i="111"/>
  <c r="F684" i="111"/>
  <c r="M684" i="111"/>
  <c r="E684" i="111"/>
  <c r="L684" i="111"/>
  <c r="D684" i="111"/>
  <c r="J684" i="111"/>
  <c r="L896" i="111"/>
  <c r="D896" i="111"/>
  <c r="J896" i="111"/>
  <c r="F896" i="111"/>
  <c r="E896" i="111"/>
  <c r="M896" i="111"/>
  <c r="BM892" i="111"/>
  <c r="BE892" i="111"/>
  <c r="AW892" i="111"/>
  <c r="I892" i="111"/>
  <c r="BR892" i="111"/>
  <c r="BJ892" i="111"/>
  <c r="BB892" i="111"/>
  <c r="AT892" i="111"/>
  <c r="BQ892" i="111"/>
  <c r="BI892" i="111"/>
  <c r="BA892" i="111"/>
  <c r="AS892" i="111"/>
  <c r="BP892" i="111"/>
  <c r="BH892" i="111"/>
  <c r="AZ892" i="111"/>
  <c r="AR892" i="111"/>
  <c r="BO892" i="111"/>
  <c r="BG892" i="111"/>
  <c r="AY892" i="111"/>
  <c r="AX892" i="111"/>
  <c r="BS892" i="111"/>
  <c r="AV892" i="111"/>
  <c r="BN892" i="111"/>
  <c r="AU892" i="111"/>
  <c r="BL892" i="111"/>
  <c r="BK892" i="111"/>
  <c r="BD892" i="111"/>
  <c r="BF892" i="111"/>
  <c r="BC892" i="111"/>
  <c r="BP259" i="111"/>
  <c r="BH259" i="111"/>
  <c r="AZ259" i="111"/>
  <c r="AR259" i="111"/>
  <c r="BO259" i="111"/>
  <c r="BG259" i="111"/>
  <c r="AY259" i="111"/>
  <c r="BN259" i="111"/>
  <c r="BF259" i="111"/>
  <c r="AX259" i="111"/>
  <c r="BM259" i="111"/>
  <c r="BE259" i="111"/>
  <c r="AW259" i="111"/>
  <c r="I259" i="111"/>
  <c r="BL259" i="111"/>
  <c r="BD259" i="111"/>
  <c r="AV259" i="111"/>
  <c r="BS259" i="111"/>
  <c r="BK259" i="111"/>
  <c r="BC259" i="111"/>
  <c r="AU259" i="111"/>
  <c r="BR259" i="111"/>
  <c r="BJ259" i="111"/>
  <c r="BB259" i="111"/>
  <c r="AT259" i="111"/>
  <c r="BQ259" i="111"/>
  <c r="BI259" i="111"/>
  <c r="BA259" i="111"/>
  <c r="AS259" i="111"/>
  <c r="N472" i="111" l="1"/>
  <c r="AQ472" i="111" s="1"/>
  <c r="B898" i="111"/>
  <c r="F685" i="111"/>
  <c r="M685" i="111"/>
  <c r="E685" i="111"/>
  <c r="L685" i="111"/>
  <c r="D685" i="111"/>
  <c r="J685" i="111"/>
  <c r="H683" i="111"/>
  <c r="AL470" i="111"/>
  <c r="AD470" i="111"/>
  <c r="V470" i="111"/>
  <c r="AK470" i="111"/>
  <c r="AC470" i="111"/>
  <c r="U470" i="111"/>
  <c r="AJ470" i="111"/>
  <c r="AB470" i="111"/>
  <c r="T470" i="111"/>
  <c r="AI470" i="111"/>
  <c r="AA470" i="111"/>
  <c r="S470" i="111"/>
  <c r="AP470" i="111"/>
  <c r="AH470" i="111"/>
  <c r="Z470" i="111"/>
  <c r="R470" i="111"/>
  <c r="AO470" i="111"/>
  <c r="AG470" i="111"/>
  <c r="Y470" i="111"/>
  <c r="Q470" i="111"/>
  <c r="AN470" i="111"/>
  <c r="AF470" i="111"/>
  <c r="X470" i="111"/>
  <c r="P470" i="111"/>
  <c r="AM470" i="111"/>
  <c r="AE470" i="111"/>
  <c r="O470" i="111"/>
  <c r="W470" i="111"/>
  <c r="C622" i="111"/>
  <c r="G619" i="111"/>
  <c r="N619" i="111" s="1"/>
  <c r="AQ619" i="111" s="1"/>
  <c r="BN893" i="111"/>
  <c r="BF893" i="111"/>
  <c r="AX893" i="111"/>
  <c r="BS893" i="111"/>
  <c r="BK893" i="111"/>
  <c r="BC893" i="111"/>
  <c r="AU893" i="111"/>
  <c r="BR893" i="111"/>
  <c r="BJ893" i="111"/>
  <c r="BB893" i="111"/>
  <c r="AT893" i="111"/>
  <c r="BQ893" i="111"/>
  <c r="BI893" i="111"/>
  <c r="BA893" i="111"/>
  <c r="AS893" i="111"/>
  <c r="BP893" i="111"/>
  <c r="BH893" i="111"/>
  <c r="AZ893" i="111"/>
  <c r="AR893" i="111"/>
  <c r="BM893" i="111"/>
  <c r="BL893" i="111"/>
  <c r="BG893" i="111"/>
  <c r="BE893" i="111"/>
  <c r="BD893" i="111"/>
  <c r="AW893" i="111"/>
  <c r="I893" i="111"/>
  <c r="BO893" i="111"/>
  <c r="AY893" i="111"/>
  <c r="AV893" i="111"/>
  <c r="BS471" i="111"/>
  <c r="BK471" i="111"/>
  <c r="BC471" i="111"/>
  <c r="AU471" i="111"/>
  <c r="BR471" i="111"/>
  <c r="BJ471" i="111"/>
  <c r="BB471" i="111"/>
  <c r="AT471" i="111"/>
  <c r="BQ471" i="111"/>
  <c r="BI471" i="111"/>
  <c r="BA471" i="111"/>
  <c r="AS471" i="111"/>
  <c r="BP471" i="111"/>
  <c r="BH471" i="111"/>
  <c r="AZ471" i="111"/>
  <c r="AR471" i="111"/>
  <c r="BO471" i="111"/>
  <c r="BG471" i="111"/>
  <c r="AY471" i="111"/>
  <c r="BN471" i="111"/>
  <c r="BF471" i="111"/>
  <c r="AX471" i="111"/>
  <c r="BM471" i="111"/>
  <c r="BE471" i="111"/>
  <c r="AW471" i="111"/>
  <c r="I471" i="111"/>
  <c r="BL471" i="111"/>
  <c r="AV471" i="111"/>
  <c r="BD471" i="111"/>
  <c r="C620" i="111"/>
  <c r="K620" i="111" s="1"/>
  <c r="K619" i="111" s="1"/>
  <c r="G617" i="111"/>
  <c r="N617" i="111" s="1"/>
  <c r="AQ617" i="111" s="1"/>
  <c r="H894" i="111"/>
  <c r="AI681" i="111"/>
  <c r="AA681" i="111"/>
  <c r="S681" i="111"/>
  <c r="AP681" i="111"/>
  <c r="AH681" i="111"/>
  <c r="Z681" i="111"/>
  <c r="R681" i="111"/>
  <c r="AO681" i="111"/>
  <c r="AG681" i="111"/>
  <c r="Y681" i="111"/>
  <c r="Q681" i="111"/>
  <c r="AN681" i="111"/>
  <c r="AF681" i="111"/>
  <c r="X681" i="111"/>
  <c r="P681" i="111"/>
  <c r="AM681" i="111"/>
  <c r="AE681" i="111"/>
  <c r="W681" i="111"/>
  <c r="O681" i="111"/>
  <c r="AL681" i="111"/>
  <c r="AD681" i="111"/>
  <c r="V681" i="111"/>
  <c r="AK681" i="111"/>
  <c r="AC681" i="111"/>
  <c r="U681" i="111"/>
  <c r="AJ681" i="111"/>
  <c r="AB681" i="111"/>
  <c r="T681" i="111"/>
  <c r="AO892" i="111"/>
  <c r="AG892" i="111"/>
  <c r="Y892" i="111"/>
  <c r="Q892" i="111"/>
  <c r="AL892" i="111"/>
  <c r="AD892" i="111"/>
  <c r="V892" i="111"/>
  <c r="AK892" i="111"/>
  <c r="AC892" i="111"/>
  <c r="U892" i="111"/>
  <c r="AJ892" i="111"/>
  <c r="AB892" i="111"/>
  <c r="T892" i="111"/>
  <c r="AI892" i="111"/>
  <c r="AA892" i="111"/>
  <c r="S892" i="111"/>
  <c r="AF892" i="111"/>
  <c r="AE892" i="111"/>
  <c r="Z892" i="111"/>
  <c r="X892" i="111"/>
  <c r="AP892" i="111"/>
  <c r="W892" i="111"/>
  <c r="AM892" i="111"/>
  <c r="P892" i="111"/>
  <c r="O892" i="111"/>
  <c r="AN892" i="111"/>
  <c r="AH892" i="111"/>
  <c r="R892" i="111"/>
  <c r="M897" i="111"/>
  <c r="E897" i="111"/>
  <c r="J897" i="111"/>
  <c r="F897" i="111"/>
  <c r="D897" i="111"/>
  <c r="L897" i="111"/>
  <c r="BR260" i="111"/>
  <c r="BJ260" i="111"/>
  <c r="BB260" i="111"/>
  <c r="AT260" i="111"/>
  <c r="BQ260" i="111"/>
  <c r="BI260" i="111"/>
  <c r="BA260" i="111"/>
  <c r="AS260" i="111"/>
  <c r="BP260" i="111"/>
  <c r="BH260" i="111"/>
  <c r="AZ260" i="111"/>
  <c r="AR260" i="111"/>
  <c r="BO260" i="111"/>
  <c r="BG260" i="111"/>
  <c r="AY260" i="111"/>
  <c r="BN260" i="111"/>
  <c r="BF260" i="111"/>
  <c r="AX260" i="111"/>
  <c r="BM260" i="111"/>
  <c r="BE260" i="111"/>
  <c r="AW260" i="111"/>
  <c r="I260" i="111"/>
  <c r="BL260" i="111"/>
  <c r="BD260" i="111"/>
  <c r="AV260" i="111"/>
  <c r="BS260" i="111"/>
  <c r="BK260" i="111"/>
  <c r="BC260" i="111"/>
  <c r="AU260" i="111"/>
  <c r="B686" i="111"/>
  <c r="F473" i="111"/>
  <c r="M473" i="111"/>
  <c r="E473" i="111"/>
  <c r="N473" i="111" s="1"/>
  <c r="AQ473" i="111" s="1"/>
  <c r="L473" i="111"/>
  <c r="D473" i="111"/>
  <c r="J473" i="111"/>
  <c r="H472" i="111"/>
  <c r="AJ259" i="111"/>
  <c r="AB259" i="111"/>
  <c r="T259" i="111"/>
  <c r="AI259" i="111"/>
  <c r="AA259" i="111"/>
  <c r="S259" i="111"/>
  <c r="AP259" i="111"/>
  <c r="AH259" i="111"/>
  <c r="Z259" i="111"/>
  <c r="R259" i="111"/>
  <c r="AO259" i="111"/>
  <c r="AG259" i="111"/>
  <c r="Y259" i="111"/>
  <c r="Q259" i="111"/>
  <c r="AN259" i="111"/>
  <c r="AF259" i="111"/>
  <c r="X259" i="111"/>
  <c r="P259" i="111"/>
  <c r="AM259" i="111"/>
  <c r="AE259" i="111"/>
  <c r="W259" i="111"/>
  <c r="O259" i="111"/>
  <c r="AL259" i="111"/>
  <c r="AD259" i="111"/>
  <c r="V259" i="111"/>
  <c r="AK259" i="111"/>
  <c r="AC259" i="111"/>
  <c r="U259" i="111"/>
  <c r="C621" i="111"/>
  <c r="K621" i="111" s="1"/>
  <c r="G618" i="111"/>
  <c r="N618" i="111" s="1"/>
  <c r="AQ618" i="111" s="1"/>
  <c r="B474" i="111"/>
  <c r="B262" i="111"/>
  <c r="H261" i="111"/>
  <c r="K261" i="111" s="1"/>
  <c r="F261" i="111"/>
  <c r="M261" i="111"/>
  <c r="E261" i="111"/>
  <c r="N261" i="111" s="1"/>
  <c r="AQ261" i="111" s="1"/>
  <c r="L261" i="111"/>
  <c r="D261" i="111"/>
  <c r="J261" i="111"/>
  <c r="BP682" i="111"/>
  <c r="BH682" i="111"/>
  <c r="AZ682" i="111"/>
  <c r="AR682" i="111"/>
  <c r="BO682" i="111"/>
  <c r="BG682" i="111"/>
  <c r="AY682" i="111"/>
  <c r="BN682" i="111"/>
  <c r="BF682" i="111"/>
  <c r="AX682" i="111"/>
  <c r="BM682" i="111"/>
  <c r="BE682" i="111"/>
  <c r="AW682" i="111"/>
  <c r="I682" i="111"/>
  <c r="BL682" i="111"/>
  <c r="BD682" i="111"/>
  <c r="AV682" i="111"/>
  <c r="BS682" i="111"/>
  <c r="BK682" i="111"/>
  <c r="BC682" i="111"/>
  <c r="AU682" i="111"/>
  <c r="BR682" i="111"/>
  <c r="BJ682" i="111"/>
  <c r="BB682" i="111"/>
  <c r="AT682" i="111"/>
  <c r="BA682" i="111"/>
  <c r="AS682" i="111"/>
  <c r="BQ682" i="111"/>
  <c r="BI682" i="111"/>
  <c r="BQ683" i="111" l="1"/>
  <c r="BI683" i="111"/>
  <c r="BA683" i="111"/>
  <c r="AS683" i="111"/>
  <c r="BP683" i="111"/>
  <c r="BH683" i="111"/>
  <c r="AZ683" i="111"/>
  <c r="AR683" i="111"/>
  <c r="BO683" i="111"/>
  <c r="BG683" i="111"/>
  <c r="AY683" i="111"/>
  <c r="BN683" i="111"/>
  <c r="BF683" i="111"/>
  <c r="AX683" i="111"/>
  <c r="BM683" i="111"/>
  <c r="BE683" i="111"/>
  <c r="AW683" i="111"/>
  <c r="I683" i="111"/>
  <c r="BL683" i="111"/>
  <c r="BD683" i="111"/>
  <c r="AV683" i="111"/>
  <c r="BS683" i="111"/>
  <c r="BK683" i="111"/>
  <c r="BC683" i="111"/>
  <c r="AU683" i="111"/>
  <c r="BR683" i="111"/>
  <c r="BJ683" i="111"/>
  <c r="BB683" i="111"/>
  <c r="AT683" i="111"/>
  <c r="BN894" i="111"/>
  <c r="BF894" i="111"/>
  <c r="BL894" i="111"/>
  <c r="BD894" i="111"/>
  <c r="BS894" i="111"/>
  <c r="BI894" i="111"/>
  <c r="AY894" i="111"/>
  <c r="BP894" i="111"/>
  <c r="BE894" i="111"/>
  <c r="AV894" i="111"/>
  <c r="BO894" i="111"/>
  <c r="BC894" i="111"/>
  <c r="AU894" i="111"/>
  <c r="BM894" i="111"/>
  <c r="BB894" i="111"/>
  <c r="AT894" i="111"/>
  <c r="BK894" i="111"/>
  <c r="BA894" i="111"/>
  <c r="AS894" i="111"/>
  <c r="BG894" i="111"/>
  <c r="AZ894" i="111"/>
  <c r="AX894" i="111"/>
  <c r="AW894" i="111"/>
  <c r="I894" i="111"/>
  <c r="BR894" i="111"/>
  <c r="AR894" i="111"/>
  <c r="BJ894" i="111"/>
  <c r="BQ894" i="111"/>
  <c r="BH894" i="111"/>
  <c r="H684" i="111"/>
  <c r="AM471" i="111"/>
  <c r="AE471" i="111"/>
  <c r="W471" i="111"/>
  <c r="O471" i="111"/>
  <c r="AL471" i="111"/>
  <c r="AD471" i="111"/>
  <c r="V471" i="111"/>
  <c r="AK471" i="111"/>
  <c r="AC471" i="111"/>
  <c r="U471" i="111"/>
  <c r="AJ471" i="111"/>
  <c r="AB471" i="111"/>
  <c r="T471" i="111"/>
  <c r="AI471" i="111"/>
  <c r="AA471" i="111"/>
  <c r="S471" i="111"/>
  <c r="AP471" i="111"/>
  <c r="AH471" i="111"/>
  <c r="Z471" i="111"/>
  <c r="R471" i="111"/>
  <c r="AO471" i="111"/>
  <c r="AG471" i="111"/>
  <c r="Y471" i="111"/>
  <c r="Q471" i="111"/>
  <c r="AN471" i="111"/>
  <c r="AF471" i="111"/>
  <c r="X471" i="111"/>
  <c r="P471" i="111"/>
  <c r="C625" i="111"/>
  <c r="G622" i="111"/>
  <c r="N622" i="111" s="1"/>
  <c r="AQ622" i="111" s="1"/>
  <c r="BL261" i="111"/>
  <c r="BD261" i="111"/>
  <c r="AV261" i="111"/>
  <c r="BS261" i="111"/>
  <c r="BK261" i="111"/>
  <c r="BC261" i="111"/>
  <c r="AU261" i="111"/>
  <c r="BR261" i="111"/>
  <c r="BJ261" i="111"/>
  <c r="BB261" i="111"/>
  <c r="AT261" i="111"/>
  <c r="BQ261" i="111"/>
  <c r="BI261" i="111"/>
  <c r="BA261" i="111"/>
  <c r="AS261" i="111"/>
  <c r="BP261" i="111"/>
  <c r="BH261" i="111"/>
  <c r="AZ261" i="111"/>
  <c r="AR261" i="111"/>
  <c r="BO261" i="111"/>
  <c r="BG261" i="111"/>
  <c r="AY261" i="111"/>
  <c r="BN261" i="111"/>
  <c r="BF261" i="111"/>
  <c r="AX261" i="111"/>
  <c r="BM261" i="111"/>
  <c r="I261" i="111"/>
  <c r="BE261" i="111"/>
  <c r="AW261" i="111"/>
  <c r="C624" i="111"/>
  <c r="K624" i="111" s="1"/>
  <c r="G621" i="111"/>
  <c r="N621" i="111" s="1"/>
  <c r="AQ621" i="111" s="1"/>
  <c r="B475" i="111"/>
  <c r="J262" i="111"/>
  <c r="B263" i="111"/>
  <c r="H262" i="111"/>
  <c r="F262" i="111"/>
  <c r="M262" i="111"/>
  <c r="E262" i="111"/>
  <c r="L262" i="111"/>
  <c r="D262" i="111"/>
  <c r="G262" i="111"/>
  <c r="B899" i="111"/>
  <c r="F686" i="111"/>
  <c r="M686" i="111"/>
  <c r="E686" i="111"/>
  <c r="L686" i="111"/>
  <c r="D686" i="111"/>
  <c r="J686" i="111"/>
  <c r="G620" i="111"/>
  <c r="N620" i="111" s="1"/>
  <c r="AQ620" i="111" s="1"/>
  <c r="C623" i="111"/>
  <c r="K623" i="111" s="1"/>
  <c r="K622" i="111" s="1"/>
  <c r="B687" i="111"/>
  <c r="J474" i="111"/>
  <c r="F474" i="111"/>
  <c r="M474" i="111"/>
  <c r="E474" i="111"/>
  <c r="N474" i="111" s="1"/>
  <c r="AQ474" i="111" s="1"/>
  <c r="L474" i="111"/>
  <c r="D474" i="111"/>
  <c r="BL472" i="111"/>
  <c r="BD472" i="111"/>
  <c r="AV472" i="111"/>
  <c r="BS472" i="111"/>
  <c r="BK472" i="111"/>
  <c r="BC472" i="111"/>
  <c r="AU472" i="111"/>
  <c r="BR472" i="111"/>
  <c r="BJ472" i="111"/>
  <c r="BB472" i="111"/>
  <c r="AT472" i="111"/>
  <c r="BQ472" i="111"/>
  <c r="BI472" i="111"/>
  <c r="BA472" i="111"/>
  <c r="AS472" i="111"/>
  <c r="BP472" i="111"/>
  <c r="BH472" i="111"/>
  <c r="AZ472" i="111"/>
  <c r="AR472" i="111"/>
  <c r="BO472" i="111"/>
  <c r="BG472" i="111"/>
  <c r="AY472" i="111"/>
  <c r="BN472" i="111"/>
  <c r="BF472" i="111"/>
  <c r="AX472" i="111"/>
  <c r="BM472" i="111"/>
  <c r="I472" i="111"/>
  <c r="BE472" i="111"/>
  <c r="AW472" i="111"/>
  <c r="H473" i="111"/>
  <c r="K473" i="111" s="1"/>
  <c r="K472" i="111" s="1"/>
  <c r="AL260" i="111"/>
  <c r="AD260" i="111"/>
  <c r="V260" i="111"/>
  <c r="AK260" i="111"/>
  <c r="AC260" i="111"/>
  <c r="U260" i="111"/>
  <c r="AJ260" i="111"/>
  <c r="AB260" i="111"/>
  <c r="T260" i="111"/>
  <c r="AI260" i="111"/>
  <c r="AA260" i="111"/>
  <c r="S260" i="111"/>
  <c r="AP260" i="111"/>
  <c r="AH260" i="111"/>
  <c r="Z260" i="111"/>
  <c r="R260" i="111"/>
  <c r="AO260" i="111"/>
  <c r="AG260" i="111"/>
  <c r="Y260" i="111"/>
  <c r="Q260" i="111"/>
  <c r="AN260" i="111"/>
  <c r="AF260" i="111"/>
  <c r="X260" i="111"/>
  <c r="P260" i="111"/>
  <c r="AE260" i="111"/>
  <c r="W260" i="111"/>
  <c r="O260" i="111"/>
  <c r="AM260" i="111"/>
  <c r="H895" i="111"/>
  <c r="AJ682" i="111"/>
  <c r="AB682" i="111"/>
  <c r="T682" i="111"/>
  <c r="AI682" i="111"/>
  <c r="AA682" i="111"/>
  <c r="S682" i="111"/>
  <c r="AP682" i="111"/>
  <c r="AH682" i="111"/>
  <c r="Z682" i="111"/>
  <c r="R682" i="111"/>
  <c r="AO682" i="111"/>
  <c r="AG682" i="111"/>
  <c r="Y682" i="111"/>
  <c r="Q682" i="111"/>
  <c r="AN682" i="111"/>
  <c r="AF682" i="111"/>
  <c r="X682" i="111"/>
  <c r="P682" i="111"/>
  <c r="AM682" i="111"/>
  <c r="AE682" i="111"/>
  <c r="W682" i="111"/>
  <c r="O682" i="111"/>
  <c r="AL682" i="111"/>
  <c r="AD682" i="111"/>
  <c r="V682" i="111"/>
  <c r="AK682" i="111"/>
  <c r="AC682" i="111"/>
  <c r="U682" i="111"/>
  <c r="AP893" i="111"/>
  <c r="AH893" i="111"/>
  <c r="Z893" i="111"/>
  <c r="R893" i="111"/>
  <c r="AM893" i="111"/>
  <c r="AE893" i="111"/>
  <c r="W893" i="111"/>
  <c r="O893" i="111"/>
  <c r="AL893" i="111"/>
  <c r="AD893" i="111"/>
  <c r="V893" i="111"/>
  <c r="AK893" i="111"/>
  <c r="AC893" i="111"/>
  <c r="U893" i="111"/>
  <c r="AJ893" i="111"/>
  <c r="AB893" i="111"/>
  <c r="T893" i="111"/>
  <c r="X893" i="111"/>
  <c r="AO893" i="111"/>
  <c r="S893" i="111"/>
  <c r="AN893" i="111"/>
  <c r="Q893" i="111"/>
  <c r="AI893" i="111"/>
  <c r="P893" i="111"/>
  <c r="AG893" i="111"/>
  <c r="AA893" i="111"/>
  <c r="Y893" i="111"/>
  <c r="AF893" i="111"/>
  <c r="F898" i="111"/>
  <c r="L898" i="111"/>
  <c r="D898" i="111"/>
  <c r="M898" i="111"/>
  <c r="J898" i="111"/>
  <c r="E898" i="111"/>
  <c r="N262" i="111" l="1"/>
  <c r="AQ262" i="111" s="1"/>
  <c r="C628" i="111"/>
  <c r="G625" i="111"/>
  <c r="N625" i="111" s="1"/>
  <c r="AQ625" i="111" s="1"/>
  <c r="M899" i="111"/>
  <c r="E899" i="111"/>
  <c r="L899" i="111"/>
  <c r="D899" i="111"/>
  <c r="J899" i="111"/>
  <c r="F899" i="111"/>
  <c r="BN262" i="111"/>
  <c r="BF262" i="111"/>
  <c r="AX262" i="111"/>
  <c r="BM262" i="111"/>
  <c r="BE262" i="111"/>
  <c r="AW262" i="111"/>
  <c r="I262" i="111"/>
  <c r="BL262" i="111"/>
  <c r="BD262" i="111"/>
  <c r="AV262" i="111"/>
  <c r="BS262" i="111"/>
  <c r="BK262" i="111"/>
  <c r="BC262" i="111"/>
  <c r="AU262" i="111"/>
  <c r="BR262" i="111"/>
  <c r="BJ262" i="111"/>
  <c r="BB262" i="111"/>
  <c r="AT262" i="111"/>
  <c r="BQ262" i="111"/>
  <c r="BI262" i="111"/>
  <c r="BA262" i="111"/>
  <c r="AS262" i="111"/>
  <c r="BP262" i="111"/>
  <c r="BH262" i="111"/>
  <c r="AZ262" i="111"/>
  <c r="AR262" i="111"/>
  <c r="BO262" i="111"/>
  <c r="BG262" i="111"/>
  <c r="AY262" i="111"/>
  <c r="B476" i="111"/>
  <c r="B264" i="111"/>
  <c r="L263" i="111"/>
  <c r="D263" i="111"/>
  <c r="J263" i="111"/>
  <c r="H263" i="111"/>
  <c r="K263" i="111" s="1"/>
  <c r="K262" i="111" s="1"/>
  <c r="F263" i="111"/>
  <c r="M263" i="111"/>
  <c r="E263" i="111"/>
  <c r="N263" i="111" s="1"/>
  <c r="AQ263" i="111" s="1"/>
  <c r="C626" i="111"/>
  <c r="K626" i="111" s="1"/>
  <c r="K625" i="111" s="1"/>
  <c r="G623" i="111"/>
  <c r="N623" i="111" s="1"/>
  <c r="AQ623" i="111" s="1"/>
  <c r="BM473" i="111"/>
  <c r="BE473" i="111"/>
  <c r="AW473" i="111"/>
  <c r="I473" i="111"/>
  <c r="BL473" i="111"/>
  <c r="BD473" i="111"/>
  <c r="AV473" i="111"/>
  <c r="BS473" i="111"/>
  <c r="BK473" i="111"/>
  <c r="BC473" i="111"/>
  <c r="AU473" i="111"/>
  <c r="BR473" i="111"/>
  <c r="BJ473" i="111"/>
  <c r="BB473" i="111"/>
  <c r="AT473" i="111"/>
  <c r="BQ473" i="111"/>
  <c r="BI473" i="111"/>
  <c r="BA473" i="111"/>
  <c r="AS473" i="111"/>
  <c r="BP473" i="111"/>
  <c r="BH473" i="111"/>
  <c r="AZ473" i="111"/>
  <c r="AR473" i="111"/>
  <c r="BO473" i="111"/>
  <c r="BG473" i="111"/>
  <c r="AY473" i="111"/>
  <c r="BF473" i="111"/>
  <c r="AX473" i="111"/>
  <c r="BN473" i="111"/>
  <c r="H474" i="111"/>
  <c r="K474" i="111" s="1"/>
  <c r="AN261" i="111"/>
  <c r="AF261" i="111"/>
  <c r="X261" i="111"/>
  <c r="P261" i="111"/>
  <c r="AM261" i="111"/>
  <c r="AE261" i="111"/>
  <c r="W261" i="111"/>
  <c r="O261" i="111"/>
  <c r="AL261" i="111"/>
  <c r="AD261" i="111"/>
  <c r="V261" i="111"/>
  <c r="AK261" i="111"/>
  <c r="AC261" i="111"/>
  <c r="U261" i="111"/>
  <c r="AJ261" i="111"/>
  <c r="AB261" i="111"/>
  <c r="T261" i="111"/>
  <c r="AI261" i="111"/>
  <c r="AA261" i="111"/>
  <c r="S261" i="111"/>
  <c r="AP261" i="111"/>
  <c r="AH261" i="111"/>
  <c r="Z261" i="111"/>
  <c r="R261" i="111"/>
  <c r="Q261" i="111"/>
  <c r="AO261" i="111"/>
  <c r="AG261" i="111"/>
  <c r="Y261" i="111"/>
  <c r="AI894" i="111"/>
  <c r="AA894" i="111"/>
  <c r="S894" i="111"/>
  <c r="AN894" i="111"/>
  <c r="AF894" i="111"/>
  <c r="X894" i="111"/>
  <c r="P894" i="111"/>
  <c r="AM894" i="111"/>
  <c r="AE894" i="111"/>
  <c r="W894" i="111"/>
  <c r="O894" i="111"/>
  <c r="AL894" i="111"/>
  <c r="AD894" i="111"/>
  <c r="V894" i="111"/>
  <c r="AK894" i="111"/>
  <c r="AC894" i="111"/>
  <c r="U894" i="111"/>
  <c r="AJ894" i="111"/>
  <c r="Q894" i="111"/>
  <c r="AH894" i="111"/>
  <c r="AG894" i="111"/>
  <c r="AB894" i="111"/>
  <c r="Z894" i="111"/>
  <c r="AP894" i="111"/>
  <c r="T894" i="111"/>
  <c r="R894" i="111"/>
  <c r="AO894" i="111"/>
  <c r="Y894" i="111"/>
  <c r="B688" i="111"/>
  <c r="J475" i="111"/>
  <c r="F475" i="111"/>
  <c r="M475" i="111"/>
  <c r="E475" i="111"/>
  <c r="L475" i="111"/>
  <c r="D475" i="111"/>
  <c r="G475" i="111"/>
  <c r="BR684" i="111"/>
  <c r="BJ684" i="111"/>
  <c r="BB684" i="111"/>
  <c r="AT684" i="111"/>
  <c r="BQ684" i="111"/>
  <c r="BI684" i="111"/>
  <c r="BA684" i="111"/>
  <c r="AS684" i="111"/>
  <c r="BP684" i="111"/>
  <c r="BH684" i="111"/>
  <c r="AZ684" i="111"/>
  <c r="AR684" i="111"/>
  <c r="BO684" i="111"/>
  <c r="BG684" i="111"/>
  <c r="AY684" i="111"/>
  <c r="BE684" i="111"/>
  <c r="BD684" i="111"/>
  <c r="BS684" i="111"/>
  <c r="BC684" i="111"/>
  <c r="BN684" i="111"/>
  <c r="AX684" i="111"/>
  <c r="BM684" i="111"/>
  <c r="AW684" i="111"/>
  <c r="BL684" i="111"/>
  <c r="AV684" i="111"/>
  <c r="I684" i="111"/>
  <c r="BK684" i="111"/>
  <c r="AU684" i="111"/>
  <c r="BF684" i="111"/>
  <c r="BO895" i="111"/>
  <c r="BG895" i="111"/>
  <c r="AY895" i="111"/>
  <c r="BM895" i="111"/>
  <c r="BE895" i="111"/>
  <c r="AW895" i="111"/>
  <c r="I895" i="111"/>
  <c r="BL895" i="111"/>
  <c r="BD895" i="111"/>
  <c r="AV895" i="111"/>
  <c r="BQ895" i="111"/>
  <c r="BC895" i="111"/>
  <c r="AR895" i="111"/>
  <c r="BK895" i="111"/>
  <c r="AZ895" i="111"/>
  <c r="BJ895" i="111"/>
  <c r="AX895" i="111"/>
  <c r="BI895" i="111"/>
  <c r="AU895" i="111"/>
  <c r="BS895" i="111"/>
  <c r="BH895" i="111"/>
  <c r="AT895" i="111"/>
  <c r="BR895" i="111"/>
  <c r="BP895" i="111"/>
  <c r="BN895" i="111"/>
  <c r="BF895" i="111"/>
  <c r="BA895" i="111"/>
  <c r="BB895" i="111"/>
  <c r="AS895" i="111"/>
  <c r="H685" i="111"/>
  <c r="AN472" i="111"/>
  <c r="AF472" i="111"/>
  <c r="X472" i="111"/>
  <c r="P472" i="111"/>
  <c r="AM472" i="111"/>
  <c r="AE472" i="111"/>
  <c r="W472" i="111"/>
  <c r="O472" i="111"/>
  <c r="AL472" i="111"/>
  <c r="AD472" i="111"/>
  <c r="V472" i="111"/>
  <c r="AK472" i="111"/>
  <c r="AC472" i="111"/>
  <c r="U472" i="111"/>
  <c r="AJ472" i="111"/>
  <c r="AB472" i="111"/>
  <c r="T472" i="111"/>
  <c r="AI472" i="111"/>
  <c r="AA472" i="111"/>
  <c r="S472" i="111"/>
  <c r="AP472" i="111"/>
  <c r="AH472" i="111"/>
  <c r="Z472" i="111"/>
  <c r="R472" i="111"/>
  <c r="Y472" i="111"/>
  <c r="Q472" i="111"/>
  <c r="AO472" i="111"/>
  <c r="AG472" i="111"/>
  <c r="H896" i="111"/>
  <c r="AK683" i="111"/>
  <c r="AC683" i="111"/>
  <c r="U683" i="111"/>
  <c r="AJ683" i="111"/>
  <c r="AB683" i="111"/>
  <c r="T683" i="111"/>
  <c r="AI683" i="111"/>
  <c r="AA683" i="111"/>
  <c r="S683" i="111"/>
  <c r="AP683" i="111"/>
  <c r="AH683" i="111"/>
  <c r="Z683" i="111"/>
  <c r="R683" i="111"/>
  <c r="AO683" i="111"/>
  <c r="AG683" i="111"/>
  <c r="Y683" i="111"/>
  <c r="Q683" i="111"/>
  <c r="AN683" i="111"/>
  <c r="AF683" i="111"/>
  <c r="X683" i="111"/>
  <c r="P683" i="111"/>
  <c r="AM683" i="111"/>
  <c r="AE683" i="111"/>
  <c r="W683" i="111"/>
  <c r="O683" i="111"/>
  <c r="AL683" i="111"/>
  <c r="AD683" i="111"/>
  <c r="V683" i="111"/>
  <c r="B900" i="111"/>
  <c r="F687" i="111"/>
  <c r="M687" i="111"/>
  <c r="E687" i="111"/>
  <c r="L687" i="111"/>
  <c r="D687" i="111"/>
  <c r="J687" i="111"/>
  <c r="C627" i="111"/>
  <c r="K627" i="111" s="1"/>
  <c r="G624" i="111"/>
  <c r="N624" i="111" s="1"/>
  <c r="AQ624" i="111" s="1"/>
  <c r="C630" i="111" l="1"/>
  <c r="K630" i="111" s="1"/>
  <c r="G627" i="111"/>
  <c r="N627" i="111" s="1"/>
  <c r="AQ627" i="111" s="1"/>
  <c r="F900" i="111"/>
  <c r="M900" i="111"/>
  <c r="E900" i="111"/>
  <c r="L900" i="111"/>
  <c r="J900" i="111"/>
  <c r="D900" i="111"/>
  <c r="B689" i="111"/>
  <c r="L476" i="111"/>
  <c r="D476" i="111"/>
  <c r="J476" i="111"/>
  <c r="F476" i="111"/>
  <c r="E476" i="111"/>
  <c r="N476" i="111" s="1"/>
  <c r="AQ476" i="111" s="1"/>
  <c r="M476" i="111"/>
  <c r="AI895" i="111"/>
  <c r="AA895" i="111"/>
  <c r="S895" i="111"/>
  <c r="AO895" i="111"/>
  <c r="AG895" i="111"/>
  <c r="Y895" i="111"/>
  <c r="Q895" i="111"/>
  <c r="AN895" i="111"/>
  <c r="AF895" i="111"/>
  <c r="V895" i="111"/>
  <c r="AM895" i="111"/>
  <c r="AC895" i="111"/>
  <c r="R895" i="111"/>
  <c r="AL895" i="111"/>
  <c r="AB895" i="111"/>
  <c r="P895" i="111"/>
  <c r="AK895" i="111"/>
  <c r="Z895" i="111"/>
  <c r="O895" i="111"/>
  <c r="AJ895" i="111"/>
  <c r="X895" i="111"/>
  <c r="AP895" i="111"/>
  <c r="AH895" i="111"/>
  <c r="AE895" i="111"/>
  <c r="AD895" i="111"/>
  <c r="U895" i="111"/>
  <c r="W895" i="111"/>
  <c r="T895" i="111"/>
  <c r="H686" i="111"/>
  <c r="AO473" i="111"/>
  <c r="AG473" i="111"/>
  <c r="Y473" i="111"/>
  <c r="Q473" i="111"/>
  <c r="AN473" i="111"/>
  <c r="AF473" i="111"/>
  <c r="X473" i="111"/>
  <c r="P473" i="111"/>
  <c r="AM473" i="111"/>
  <c r="AE473" i="111"/>
  <c r="W473" i="111"/>
  <c r="O473" i="111"/>
  <c r="AL473" i="111"/>
  <c r="AD473" i="111"/>
  <c r="V473" i="111"/>
  <c r="AK473" i="111"/>
  <c r="AC473" i="111"/>
  <c r="U473" i="111"/>
  <c r="AJ473" i="111"/>
  <c r="AB473" i="111"/>
  <c r="T473" i="111"/>
  <c r="AI473" i="111"/>
  <c r="AA473" i="111"/>
  <c r="S473" i="111"/>
  <c r="AP473" i="111"/>
  <c r="AH473" i="111"/>
  <c r="R473" i="111"/>
  <c r="Z473" i="111"/>
  <c r="C629" i="111"/>
  <c r="K629" i="111" s="1"/>
  <c r="K628" i="111" s="1"/>
  <c r="G626" i="111"/>
  <c r="N626" i="111" s="1"/>
  <c r="AQ626" i="111" s="1"/>
  <c r="BS685" i="111"/>
  <c r="BK685" i="111"/>
  <c r="BC685" i="111"/>
  <c r="AU685" i="111"/>
  <c r="BR685" i="111"/>
  <c r="BJ685" i="111"/>
  <c r="BB685" i="111"/>
  <c r="AT685" i="111"/>
  <c r="BQ685" i="111"/>
  <c r="BI685" i="111"/>
  <c r="BA685" i="111"/>
  <c r="AS685" i="111"/>
  <c r="BP685" i="111"/>
  <c r="BH685" i="111"/>
  <c r="AZ685" i="111"/>
  <c r="AR685" i="111"/>
  <c r="BO685" i="111"/>
  <c r="BG685" i="111"/>
  <c r="AY685" i="111"/>
  <c r="BN685" i="111"/>
  <c r="BF685" i="111"/>
  <c r="AX685" i="111"/>
  <c r="AW685" i="111"/>
  <c r="AV685" i="111"/>
  <c r="BM685" i="111"/>
  <c r="BL685" i="111"/>
  <c r="BE685" i="111"/>
  <c r="I685" i="111"/>
  <c r="BD685" i="111"/>
  <c r="H897" i="111"/>
  <c r="AL684" i="111"/>
  <c r="AK684" i="111"/>
  <c r="AJ684" i="111"/>
  <c r="AB684" i="111"/>
  <c r="AP684" i="111"/>
  <c r="AE684" i="111"/>
  <c r="V684" i="111"/>
  <c r="AO684" i="111"/>
  <c r="AD684" i="111"/>
  <c r="U684" i="111"/>
  <c r="AN684" i="111"/>
  <c r="AC684" i="111"/>
  <c r="T684" i="111"/>
  <c r="AM684" i="111"/>
  <c r="AA684" i="111"/>
  <c r="S684" i="111"/>
  <c r="AI684" i="111"/>
  <c r="Z684" i="111"/>
  <c r="R684" i="111"/>
  <c r="AH684" i="111"/>
  <c r="Y684" i="111"/>
  <c r="Q684" i="111"/>
  <c r="AG684" i="111"/>
  <c r="X684" i="111"/>
  <c r="P684" i="111"/>
  <c r="AF684" i="111"/>
  <c r="W684" i="111"/>
  <c r="O684" i="111"/>
  <c r="BN263" i="111"/>
  <c r="BL263" i="111"/>
  <c r="BR263" i="111"/>
  <c r="BH263" i="111"/>
  <c r="AZ263" i="111"/>
  <c r="AR263" i="111"/>
  <c r="BQ263" i="111"/>
  <c r="BG263" i="111"/>
  <c r="AY263" i="111"/>
  <c r="BP263" i="111"/>
  <c r="BF263" i="111"/>
  <c r="AX263" i="111"/>
  <c r="BO263" i="111"/>
  <c r="BE263" i="111"/>
  <c r="AW263" i="111"/>
  <c r="I263" i="111"/>
  <c r="BM263" i="111"/>
  <c r="BD263" i="111"/>
  <c r="AV263" i="111"/>
  <c r="BK263" i="111"/>
  <c r="BC263" i="111"/>
  <c r="AU263" i="111"/>
  <c r="BJ263" i="111"/>
  <c r="BB263" i="111"/>
  <c r="AT263" i="111"/>
  <c r="BA263" i="111"/>
  <c r="AS263" i="111"/>
  <c r="BS263" i="111"/>
  <c r="BI263" i="111"/>
  <c r="B477" i="111"/>
  <c r="L264" i="111"/>
  <c r="D264" i="111"/>
  <c r="J264" i="111"/>
  <c r="B265" i="111"/>
  <c r="H264" i="111"/>
  <c r="K264" i="111" s="1"/>
  <c r="F264" i="111"/>
  <c r="E264" i="111"/>
  <c r="N264" i="111" s="1"/>
  <c r="AQ264" i="111" s="1"/>
  <c r="M264" i="111"/>
  <c r="BP896" i="111"/>
  <c r="BH896" i="111"/>
  <c r="AZ896" i="111"/>
  <c r="AR896" i="111"/>
  <c r="BN896" i="111"/>
  <c r="BF896" i="111"/>
  <c r="AX896" i="111"/>
  <c r="BM896" i="111"/>
  <c r="BE896" i="111"/>
  <c r="AW896" i="111"/>
  <c r="I896" i="111"/>
  <c r="BS896" i="111"/>
  <c r="BK896" i="111"/>
  <c r="BC896" i="111"/>
  <c r="AU896" i="111"/>
  <c r="BR896" i="111"/>
  <c r="BB896" i="111"/>
  <c r="BL896" i="111"/>
  <c r="AV896" i="111"/>
  <c r="BJ896" i="111"/>
  <c r="AT896" i="111"/>
  <c r="BI896" i="111"/>
  <c r="AS896" i="111"/>
  <c r="BG896" i="111"/>
  <c r="BQ896" i="111"/>
  <c r="BO896" i="111"/>
  <c r="BD896" i="111"/>
  <c r="AY896" i="111"/>
  <c r="BA896" i="111"/>
  <c r="B901" i="111"/>
  <c r="J688" i="111"/>
  <c r="F688" i="111"/>
  <c r="M688" i="111"/>
  <c r="E688" i="111"/>
  <c r="L688" i="111"/>
  <c r="D688" i="111"/>
  <c r="G628" i="111"/>
  <c r="N628" i="111" s="1"/>
  <c r="AQ628" i="111" s="1"/>
  <c r="C631" i="111"/>
  <c r="H475" i="111"/>
  <c r="AP262" i="111"/>
  <c r="AH262" i="111"/>
  <c r="Z262" i="111"/>
  <c r="R262" i="111"/>
  <c r="AO262" i="111"/>
  <c r="AG262" i="111"/>
  <c r="Y262" i="111"/>
  <c r="Q262" i="111"/>
  <c r="AN262" i="111"/>
  <c r="AF262" i="111"/>
  <c r="X262" i="111"/>
  <c r="P262" i="111"/>
  <c r="AM262" i="111"/>
  <c r="AE262" i="111"/>
  <c r="W262" i="111"/>
  <c r="O262" i="111"/>
  <c r="AL262" i="111"/>
  <c r="AD262" i="111"/>
  <c r="V262" i="111"/>
  <c r="AK262" i="111"/>
  <c r="AC262" i="111"/>
  <c r="U262" i="111"/>
  <c r="AJ262" i="111"/>
  <c r="AB262" i="111"/>
  <c r="T262" i="111"/>
  <c r="AI262" i="111"/>
  <c r="AA262" i="111"/>
  <c r="S262" i="111"/>
  <c r="N475" i="111"/>
  <c r="AQ475" i="111" s="1"/>
  <c r="BN474" i="111"/>
  <c r="BF474" i="111"/>
  <c r="AX474" i="111"/>
  <c r="BM474" i="111"/>
  <c r="BE474" i="111"/>
  <c r="AW474" i="111"/>
  <c r="I474" i="111"/>
  <c r="BL474" i="111"/>
  <c r="BD474" i="111"/>
  <c r="AV474" i="111"/>
  <c r="BS474" i="111"/>
  <c r="BK474" i="111"/>
  <c r="BC474" i="111"/>
  <c r="AU474" i="111"/>
  <c r="BR474" i="111"/>
  <c r="BJ474" i="111"/>
  <c r="BB474" i="111"/>
  <c r="AT474" i="111"/>
  <c r="BQ474" i="111"/>
  <c r="BI474" i="111"/>
  <c r="BA474" i="111"/>
  <c r="AS474" i="111"/>
  <c r="BP474" i="111"/>
  <c r="BH474" i="111"/>
  <c r="AZ474" i="111"/>
  <c r="AR474" i="111"/>
  <c r="BG474" i="111"/>
  <c r="BO474" i="111"/>
  <c r="AY474" i="111"/>
  <c r="AJ896" i="111" l="1"/>
  <c r="AB896" i="111"/>
  <c r="T896" i="111"/>
  <c r="AP896" i="111"/>
  <c r="AH896" i="111"/>
  <c r="Z896" i="111"/>
  <c r="R896" i="111"/>
  <c r="AO896" i="111"/>
  <c r="AG896" i="111"/>
  <c r="Y896" i="111"/>
  <c r="Q896" i="111"/>
  <c r="AM896" i="111"/>
  <c r="AE896" i="111"/>
  <c r="AL896" i="111"/>
  <c r="W896" i="111"/>
  <c r="AF896" i="111"/>
  <c r="S896" i="111"/>
  <c r="AD896" i="111"/>
  <c r="P896" i="111"/>
  <c r="AC896" i="111"/>
  <c r="O896" i="111"/>
  <c r="AA896" i="111"/>
  <c r="AN896" i="111"/>
  <c r="AK896" i="111"/>
  <c r="AI896" i="111"/>
  <c r="X896" i="111"/>
  <c r="V896" i="111"/>
  <c r="U896" i="111"/>
  <c r="H476" i="111"/>
  <c r="K476" i="111" s="1"/>
  <c r="K475" i="111" s="1"/>
  <c r="AJ263" i="111"/>
  <c r="AB263" i="111"/>
  <c r="T263" i="111"/>
  <c r="AI263" i="111"/>
  <c r="AA263" i="111"/>
  <c r="S263" i="111"/>
  <c r="AP263" i="111"/>
  <c r="AH263" i="111"/>
  <c r="Z263" i="111"/>
  <c r="R263" i="111"/>
  <c r="AO263" i="111"/>
  <c r="AG263" i="111"/>
  <c r="Y263" i="111"/>
  <c r="Q263" i="111"/>
  <c r="AN263" i="111"/>
  <c r="AF263" i="111"/>
  <c r="X263" i="111"/>
  <c r="P263" i="111"/>
  <c r="AM263" i="111"/>
  <c r="AE263" i="111"/>
  <c r="W263" i="111"/>
  <c r="O263" i="111"/>
  <c r="AL263" i="111"/>
  <c r="AD263" i="111"/>
  <c r="V263" i="111"/>
  <c r="AK263" i="111"/>
  <c r="AC263" i="111"/>
  <c r="U263" i="111"/>
  <c r="BO475" i="111"/>
  <c r="BG475" i="111"/>
  <c r="AY475" i="111"/>
  <c r="BN475" i="111"/>
  <c r="BF475" i="111"/>
  <c r="AX475" i="111"/>
  <c r="BM475" i="111"/>
  <c r="BE475" i="111"/>
  <c r="AW475" i="111"/>
  <c r="I475" i="111"/>
  <c r="BL475" i="111"/>
  <c r="BD475" i="111"/>
  <c r="AV475" i="111"/>
  <c r="BS475" i="111"/>
  <c r="BK475" i="111"/>
  <c r="BC475" i="111"/>
  <c r="AU475" i="111"/>
  <c r="BR475" i="111"/>
  <c r="BJ475" i="111"/>
  <c r="BB475" i="111"/>
  <c r="AT475" i="111"/>
  <c r="BQ475" i="111"/>
  <c r="BI475" i="111"/>
  <c r="BA475" i="111"/>
  <c r="AS475" i="111"/>
  <c r="BP475" i="111"/>
  <c r="BH475" i="111"/>
  <c r="AZ475" i="111"/>
  <c r="AR475" i="111"/>
  <c r="B690" i="111"/>
  <c r="M477" i="111"/>
  <c r="E477" i="111"/>
  <c r="N477" i="111" s="1"/>
  <c r="AQ477" i="111" s="1"/>
  <c r="L477" i="111"/>
  <c r="D477" i="111"/>
  <c r="J477" i="111"/>
  <c r="F477" i="111"/>
  <c r="BL686" i="111"/>
  <c r="BD686" i="111"/>
  <c r="AV686" i="111"/>
  <c r="BS686" i="111"/>
  <c r="BK686" i="111"/>
  <c r="BC686" i="111"/>
  <c r="AU686" i="111"/>
  <c r="BR686" i="111"/>
  <c r="BJ686" i="111"/>
  <c r="BB686" i="111"/>
  <c r="AT686" i="111"/>
  <c r="BQ686" i="111"/>
  <c r="BI686" i="111"/>
  <c r="BA686" i="111"/>
  <c r="AS686" i="111"/>
  <c r="BP686" i="111"/>
  <c r="BH686" i="111"/>
  <c r="AZ686" i="111"/>
  <c r="AR686" i="111"/>
  <c r="BO686" i="111"/>
  <c r="BG686" i="111"/>
  <c r="AY686" i="111"/>
  <c r="BN686" i="111"/>
  <c r="I686" i="111"/>
  <c r="BM686" i="111"/>
  <c r="BF686" i="111"/>
  <c r="BE686" i="111"/>
  <c r="AX686" i="111"/>
  <c r="AW686" i="111"/>
  <c r="C634" i="111"/>
  <c r="G631" i="111"/>
  <c r="N631" i="111" s="1"/>
  <c r="AQ631" i="111" s="1"/>
  <c r="F901" i="111"/>
  <c r="L901" i="111"/>
  <c r="D901" i="111"/>
  <c r="M901" i="111"/>
  <c r="E901" i="111"/>
  <c r="J901" i="111"/>
  <c r="C632" i="111"/>
  <c r="K632" i="111" s="1"/>
  <c r="K631" i="111" s="1"/>
  <c r="G629" i="111"/>
  <c r="N629" i="111" s="1"/>
  <c r="AQ629" i="111" s="1"/>
  <c r="BP264" i="111"/>
  <c r="BH264" i="111"/>
  <c r="AZ264" i="111"/>
  <c r="AR264" i="111"/>
  <c r="BN264" i="111"/>
  <c r="BF264" i="111"/>
  <c r="AX264" i="111"/>
  <c r="BL264" i="111"/>
  <c r="BD264" i="111"/>
  <c r="AV264" i="111"/>
  <c r="BJ264" i="111"/>
  <c r="AW264" i="111"/>
  <c r="BI264" i="111"/>
  <c r="AU264" i="111"/>
  <c r="I264" i="111"/>
  <c r="BS264" i="111"/>
  <c r="BG264" i="111"/>
  <c r="AT264" i="111"/>
  <c r="BR264" i="111"/>
  <c r="BE264" i="111"/>
  <c r="AS264" i="111"/>
  <c r="BQ264" i="111"/>
  <c r="BC264" i="111"/>
  <c r="BO264" i="111"/>
  <c r="BB264" i="111"/>
  <c r="BM264" i="111"/>
  <c r="BA264" i="111"/>
  <c r="BK264" i="111"/>
  <c r="AY264" i="111"/>
  <c r="BQ897" i="111"/>
  <c r="BI897" i="111"/>
  <c r="BA897" i="111"/>
  <c r="AS897" i="111"/>
  <c r="BO897" i="111"/>
  <c r="BG897" i="111"/>
  <c r="AY897" i="111"/>
  <c r="BN897" i="111"/>
  <c r="BF897" i="111"/>
  <c r="AX897" i="111"/>
  <c r="BL897" i="111"/>
  <c r="BD897" i="111"/>
  <c r="AV897" i="111"/>
  <c r="BJ897" i="111"/>
  <c r="AT897" i="111"/>
  <c r="BS897" i="111"/>
  <c r="BC897" i="111"/>
  <c r="I897" i="111"/>
  <c r="BR897" i="111"/>
  <c r="BB897" i="111"/>
  <c r="BP897" i="111"/>
  <c r="AZ897" i="111"/>
  <c r="BM897" i="111"/>
  <c r="AW897" i="111"/>
  <c r="AU897" i="111"/>
  <c r="AR897" i="111"/>
  <c r="BH897" i="111"/>
  <c r="BK897" i="111"/>
  <c r="BE897" i="111"/>
  <c r="B902" i="111"/>
  <c r="J689" i="111"/>
  <c r="F689" i="111"/>
  <c r="M689" i="111"/>
  <c r="L689" i="111"/>
  <c r="E689" i="111"/>
  <c r="D689" i="111"/>
  <c r="C633" i="111"/>
  <c r="K633" i="111" s="1"/>
  <c r="G630" i="111"/>
  <c r="N630" i="111" s="1"/>
  <c r="AQ630" i="111" s="1"/>
  <c r="H898" i="111"/>
  <c r="AM685" i="111"/>
  <c r="AE685" i="111"/>
  <c r="W685" i="111"/>
  <c r="O685" i="111"/>
  <c r="AL685" i="111"/>
  <c r="AD685" i="111"/>
  <c r="V685" i="111"/>
  <c r="AK685" i="111"/>
  <c r="AC685" i="111"/>
  <c r="U685" i="111"/>
  <c r="AJ685" i="111"/>
  <c r="AB685" i="111"/>
  <c r="T685" i="111"/>
  <c r="AI685" i="111"/>
  <c r="AA685" i="111"/>
  <c r="S685" i="111"/>
  <c r="AP685" i="111"/>
  <c r="AH685" i="111"/>
  <c r="Y685" i="111"/>
  <c r="X685" i="111"/>
  <c r="R685" i="111"/>
  <c r="AO685" i="111"/>
  <c r="Q685" i="111"/>
  <c r="AN685" i="111"/>
  <c r="P685" i="111"/>
  <c r="AG685" i="111"/>
  <c r="AF685" i="111"/>
  <c r="Z685" i="111"/>
  <c r="H687" i="111"/>
  <c r="AP474" i="111"/>
  <c r="AH474" i="111"/>
  <c r="Z474" i="111"/>
  <c r="R474" i="111"/>
  <c r="AO474" i="111"/>
  <c r="AG474" i="111"/>
  <c r="Y474" i="111"/>
  <c r="Q474" i="111"/>
  <c r="AN474" i="111"/>
  <c r="AF474" i="111"/>
  <c r="X474" i="111"/>
  <c r="P474" i="111"/>
  <c r="AM474" i="111"/>
  <c r="AE474" i="111"/>
  <c r="W474" i="111"/>
  <c r="O474" i="111"/>
  <c r="AL474" i="111"/>
  <c r="AD474" i="111"/>
  <c r="V474" i="111"/>
  <c r="AK474" i="111"/>
  <c r="AC474" i="111"/>
  <c r="U474" i="111"/>
  <c r="AJ474" i="111"/>
  <c r="AB474" i="111"/>
  <c r="T474" i="111"/>
  <c r="AI474" i="111"/>
  <c r="AA474" i="111"/>
  <c r="S474" i="111"/>
  <c r="B478" i="111"/>
  <c r="F265" i="111"/>
  <c r="L265" i="111"/>
  <c r="D265" i="111"/>
  <c r="J265" i="111"/>
  <c r="E265" i="111"/>
  <c r="B266" i="111"/>
  <c r="M265" i="111"/>
  <c r="H265" i="111"/>
  <c r="G265" i="111"/>
  <c r="N265" i="111" l="1"/>
  <c r="AQ265" i="111" s="1"/>
  <c r="B903" i="111"/>
  <c r="L690" i="111"/>
  <c r="D690" i="111"/>
  <c r="J690" i="111"/>
  <c r="F690" i="111"/>
  <c r="M690" i="111"/>
  <c r="E690" i="111"/>
  <c r="BR265" i="111"/>
  <c r="BJ265" i="111"/>
  <c r="BB265" i="111"/>
  <c r="AT265" i="111"/>
  <c r="BP265" i="111"/>
  <c r="BH265" i="111"/>
  <c r="AZ265" i="111"/>
  <c r="AR265" i="111"/>
  <c r="BO265" i="111"/>
  <c r="BG265" i="111"/>
  <c r="AY265" i="111"/>
  <c r="BN265" i="111"/>
  <c r="BF265" i="111"/>
  <c r="AX265" i="111"/>
  <c r="BE265" i="111"/>
  <c r="BD265" i="111"/>
  <c r="BS265" i="111"/>
  <c r="BC265" i="111"/>
  <c r="BQ265" i="111"/>
  <c r="BA265" i="111"/>
  <c r="BM265" i="111"/>
  <c r="AW265" i="111"/>
  <c r="BL265" i="111"/>
  <c r="AV265" i="111"/>
  <c r="I265" i="111"/>
  <c r="BK265" i="111"/>
  <c r="AU265" i="111"/>
  <c r="BI265" i="111"/>
  <c r="AS265" i="111"/>
  <c r="B691" i="111"/>
  <c r="F478" i="111"/>
  <c r="M478" i="111"/>
  <c r="E478" i="111"/>
  <c r="L478" i="111"/>
  <c r="D478" i="111"/>
  <c r="J478" i="111"/>
  <c r="G478" i="111"/>
  <c r="AK897" i="111"/>
  <c r="AC897" i="111"/>
  <c r="U897" i="111"/>
  <c r="AI897" i="111"/>
  <c r="AA897" i="111"/>
  <c r="S897" i="111"/>
  <c r="AP897" i="111"/>
  <c r="AH897" i="111"/>
  <c r="Z897" i="111"/>
  <c r="R897" i="111"/>
  <c r="AN897" i="111"/>
  <c r="AF897" i="111"/>
  <c r="X897" i="111"/>
  <c r="P897" i="111"/>
  <c r="AE897" i="111"/>
  <c r="O897" i="111"/>
  <c r="AO897" i="111"/>
  <c r="Y897" i="111"/>
  <c r="AM897" i="111"/>
  <c r="W897" i="111"/>
  <c r="AL897" i="111"/>
  <c r="V897" i="111"/>
  <c r="AJ897" i="111"/>
  <c r="T897" i="111"/>
  <c r="AG897" i="111"/>
  <c r="AD897" i="111"/>
  <c r="Q897" i="111"/>
  <c r="AB897" i="111"/>
  <c r="H477" i="111"/>
  <c r="K477" i="111" s="1"/>
  <c r="AJ264" i="111"/>
  <c r="AB264" i="111"/>
  <c r="T264" i="111"/>
  <c r="AP264" i="111"/>
  <c r="AH264" i="111"/>
  <c r="Z264" i="111"/>
  <c r="R264" i="111"/>
  <c r="AN264" i="111"/>
  <c r="AF264" i="111"/>
  <c r="X264" i="111"/>
  <c r="P264" i="111"/>
  <c r="AK264" i="111"/>
  <c r="W264" i="111"/>
  <c r="AI264" i="111"/>
  <c r="V264" i="111"/>
  <c r="AG264" i="111"/>
  <c r="U264" i="111"/>
  <c r="AE264" i="111"/>
  <c r="S264" i="111"/>
  <c r="AD264" i="111"/>
  <c r="Q264" i="111"/>
  <c r="AO264" i="111"/>
  <c r="AC264" i="111"/>
  <c r="O264" i="111"/>
  <c r="AM264" i="111"/>
  <c r="AA264" i="111"/>
  <c r="AL264" i="111"/>
  <c r="Y264" i="111"/>
  <c r="H899" i="111"/>
  <c r="AN686" i="111"/>
  <c r="AF686" i="111"/>
  <c r="X686" i="111"/>
  <c r="P686" i="111"/>
  <c r="AM686" i="111"/>
  <c r="AE686" i="111"/>
  <c r="W686" i="111"/>
  <c r="O686" i="111"/>
  <c r="AL686" i="111"/>
  <c r="AD686" i="111"/>
  <c r="V686" i="111"/>
  <c r="AK686" i="111"/>
  <c r="AC686" i="111"/>
  <c r="U686" i="111"/>
  <c r="AJ686" i="111"/>
  <c r="AB686" i="111"/>
  <c r="T686" i="111"/>
  <c r="AI686" i="111"/>
  <c r="AA686" i="111"/>
  <c r="S686" i="111"/>
  <c r="AP686" i="111"/>
  <c r="AO686" i="111"/>
  <c r="AH686" i="111"/>
  <c r="AG686" i="111"/>
  <c r="Z686" i="111"/>
  <c r="Y686" i="111"/>
  <c r="R686" i="111"/>
  <c r="Q686" i="111"/>
  <c r="BP476" i="111"/>
  <c r="BH476" i="111"/>
  <c r="AZ476" i="111"/>
  <c r="AR476" i="111"/>
  <c r="BO476" i="111"/>
  <c r="BG476" i="111"/>
  <c r="AY476" i="111"/>
  <c r="BN476" i="111"/>
  <c r="BF476" i="111"/>
  <c r="AX476" i="111"/>
  <c r="BM476" i="111"/>
  <c r="BE476" i="111"/>
  <c r="AW476" i="111"/>
  <c r="I476" i="111"/>
  <c r="BL476" i="111"/>
  <c r="BD476" i="111"/>
  <c r="AV476" i="111"/>
  <c r="BS476" i="111"/>
  <c r="BK476" i="111"/>
  <c r="BC476" i="111"/>
  <c r="AU476" i="111"/>
  <c r="BR476" i="111"/>
  <c r="BJ476" i="111"/>
  <c r="BB476" i="111"/>
  <c r="AT476" i="111"/>
  <c r="BI476" i="111"/>
  <c r="BA476" i="111"/>
  <c r="AS476" i="111"/>
  <c r="BQ476" i="111"/>
  <c r="B479" i="111"/>
  <c r="B267" i="111"/>
  <c r="H266" i="111"/>
  <c r="K266" i="111" s="1"/>
  <c r="K265" i="111" s="1"/>
  <c r="F266" i="111"/>
  <c r="M266" i="111"/>
  <c r="E266" i="111"/>
  <c r="N266" i="111" s="1"/>
  <c r="AQ266" i="111" s="1"/>
  <c r="L266" i="111"/>
  <c r="D266" i="111"/>
  <c r="J266" i="111"/>
  <c r="BR898" i="111"/>
  <c r="BJ898" i="111"/>
  <c r="BB898" i="111"/>
  <c r="AT898" i="111"/>
  <c r="BP898" i="111"/>
  <c r="BH898" i="111"/>
  <c r="AZ898" i="111"/>
  <c r="AR898" i="111"/>
  <c r="BO898" i="111"/>
  <c r="BG898" i="111"/>
  <c r="AY898" i="111"/>
  <c r="BM898" i="111"/>
  <c r="BE898" i="111"/>
  <c r="AW898" i="111"/>
  <c r="I898" i="111"/>
  <c r="BQ898" i="111"/>
  <c r="BA898" i="111"/>
  <c r="BK898" i="111"/>
  <c r="AU898" i="111"/>
  <c r="BI898" i="111"/>
  <c r="AS898" i="111"/>
  <c r="BF898" i="111"/>
  <c r="BD898" i="111"/>
  <c r="BC898" i="111"/>
  <c r="AX898" i="111"/>
  <c r="AV898" i="111"/>
  <c r="BN898" i="111"/>
  <c r="BS898" i="111"/>
  <c r="BL898" i="111"/>
  <c r="C635" i="111"/>
  <c r="K635" i="111" s="1"/>
  <c r="K634" i="111" s="1"/>
  <c r="G632" i="111"/>
  <c r="N632" i="111" s="1"/>
  <c r="AQ632" i="111" s="1"/>
  <c r="C637" i="111"/>
  <c r="G634" i="111"/>
  <c r="N634" i="111" s="1"/>
  <c r="AQ634" i="111" s="1"/>
  <c r="H688" i="111"/>
  <c r="AI475" i="111"/>
  <c r="AA475" i="111"/>
  <c r="S475" i="111"/>
  <c r="AP475" i="111"/>
  <c r="AH475" i="111"/>
  <c r="Z475" i="111"/>
  <c r="R475" i="111"/>
  <c r="AO475" i="111"/>
  <c r="AG475" i="111"/>
  <c r="Y475" i="111"/>
  <c r="Q475" i="111"/>
  <c r="AN475" i="111"/>
  <c r="AF475" i="111"/>
  <c r="X475" i="111"/>
  <c r="P475" i="111"/>
  <c r="AM475" i="111"/>
  <c r="AE475" i="111"/>
  <c r="W475" i="111"/>
  <c r="O475" i="111"/>
  <c r="AL475" i="111"/>
  <c r="AD475" i="111"/>
  <c r="V475" i="111"/>
  <c r="AK475" i="111"/>
  <c r="AC475" i="111"/>
  <c r="U475" i="111"/>
  <c r="AB475" i="111"/>
  <c r="T475" i="111"/>
  <c r="AJ475" i="111"/>
  <c r="F902" i="111"/>
  <c r="L902" i="111"/>
  <c r="D902" i="111"/>
  <c r="J902" i="111"/>
  <c r="M902" i="111"/>
  <c r="E902" i="111"/>
  <c r="BM687" i="111"/>
  <c r="BE687" i="111"/>
  <c r="AW687" i="111"/>
  <c r="I687" i="111"/>
  <c r="BL687" i="111"/>
  <c r="BD687" i="111"/>
  <c r="AV687" i="111"/>
  <c r="BS687" i="111"/>
  <c r="BK687" i="111"/>
  <c r="BC687" i="111"/>
  <c r="AU687" i="111"/>
  <c r="BR687" i="111"/>
  <c r="BJ687" i="111"/>
  <c r="BB687" i="111"/>
  <c r="AT687" i="111"/>
  <c r="BQ687" i="111"/>
  <c r="BI687" i="111"/>
  <c r="BA687" i="111"/>
  <c r="AS687" i="111"/>
  <c r="BP687" i="111"/>
  <c r="BH687" i="111"/>
  <c r="AZ687" i="111"/>
  <c r="AR687" i="111"/>
  <c r="BN687" i="111"/>
  <c r="BG687" i="111"/>
  <c r="BF687" i="111"/>
  <c r="AY687" i="111"/>
  <c r="AX687" i="111"/>
  <c r="BO687" i="111"/>
  <c r="C636" i="111"/>
  <c r="K636" i="111" s="1"/>
  <c r="G633" i="111"/>
  <c r="N633" i="111" s="1"/>
  <c r="AQ633" i="111" s="1"/>
  <c r="G636" i="111" l="1"/>
  <c r="N636" i="111" s="1"/>
  <c r="AQ636" i="111" s="1"/>
  <c r="C639" i="111"/>
  <c r="K639" i="111" s="1"/>
  <c r="BS899" i="111"/>
  <c r="BK899" i="111"/>
  <c r="BC899" i="111"/>
  <c r="AU899" i="111"/>
  <c r="BQ899" i="111"/>
  <c r="BI899" i="111"/>
  <c r="BA899" i="111"/>
  <c r="AS899" i="111"/>
  <c r="BP899" i="111"/>
  <c r="BH899" i="111"/>
  <c r="AZ899" i="111"/>
  <c r="AR899" i="111"/>
  <c r="BN899" i="111"/>
  <c r="BF899" i="111"/>
  <c r="AX899" i="111"/>
  <c r="BJ899" i="111"/>
  <c r="AT899" i="111"/>
  <c r="BD899" i="111"/>
  <c r="BR899" i="111"/>
  <c r="BB899" i="111"/>
  <c r="BO899" i="111"/>
  <c r="AY899" i="111"/>
  <c r="BM899" i="111"/>
  <c r="AW899" i="111"/>
  <c r="BL899" i="111"/>
  <c r="BG899" i="111"/>
  <c r="BE899" i="111"/>
  <c r="AV899" i="111"/>
  <c r="I899" i="111"/>
  <c r="BN688" i="111"/>
  <c r="BF688" i="111"/>
  <c r="AX688" i="111"/>
  <c r="BM688" i="111"/>
  <c r="BE688" i="111"/>
  <c r="AW688" i="111"/>
  <c r="I688" i="111"/>
  <c r="BL688" i="111"/>
  <c r="BD688" i="111"/>
  <c r="AV688" i="111"/>
  <c r="BS688" i="111"/>
  <c r="BK688" i="111"/>
  <c r="BC688" i="111"/>
  <c r="AU688" i="111"/>
  <c r="BR688" i="111"/>
  <c r="BJ688" i="111"/>
  <c r="BB688" i="111"/>
  <c r="AT688" i="111"/>
  <c r="BQ688" i="111"/>
  <c r="BI688" i="111"/>
  <c r="BA688" i="111"/>
  <c r="AS688" i="111"/>
  <c r="BG688" i="111"/>
  <c r="AZ688" i="111"/>
  <c r="AY688" i="111"/>
  <c r="AR688" i="111"/>
  <c r="BP688" i="111"/>
  <c r="BO688" i="111"/>
  <c r="BH688" i="111"/>
  <c r="B904" i="111"/>
  <c r="M691" i="111"/>
  <c r="E691" i="111"/>
  <c r="L691" i="111"/>
  <c r="D691" i="111"/>
  <c r="J691" i="111"/>
  <c r="F691" i="111"/>
  <c r="H478" i="111"/>
  <c r="AL265" i="111"/>
  <c r="AD265" i="111"/>
  <c r="V265" i="111"/>
  <c r="AJ265" i="111"/>
  <c r="AB265" i="111"/>
  <c r="T265" i="111"/>
  <c r="AP265" i="111"/>
  <c r="AH265" i="111"/>
  <c r="Z265" i="111"/>
  <c r="R265" i="111"/>
  <c r="AE265" i="111"/>
  <c r="Q265" i="111"/>
  <c r="AO265" i="111"/>
  <c r="AC265" i="111"/>
  <c r="P265" i="111"/>
  <c r="AN265" i="111"/>
  <c r="AA265" i="111"/>
  <c r="O265" i="111"/>
  <c r="AM265" i="111"/>
  <c r="Y265" i="111"/>
  <c r="AK265" i="111"/>
  <c r="X265" i="111"/>
  <c r="AI265" i="111"/>
  <c r="W265" i="111"/>
  <c r="AG265" i="111"/>
  <c r="U265" i="111"/>
  <c r="AF265" i="111"/>
  <c r="S265" i="111"/>
  <c r="H900" i="111"/>
  <c r="AO687" i="111"/>
  <c r="AG687" i="111"/>
  <c r="Y687" i="111"/>
  <c r="Q687" i="111"/>
  <c r="AN687" i="111"/>
  <c r="AF687" i="111"/>
  <c r="X687" i="111"/>
  <c r="P687" i="111"/>
  <c r="AM687" i="111"/>
  <c r="AE687" i="111"/>
  <c r="W687" i="111"/>
  <c r="O687" i="111"/>
  <c r="AL687" i="111"/>
  <c r="AD687" i="111"/>
  <c r="V687" i="111"/>
  <c r="AK687" i="111"/>
  <c r="AC687" i="111"/>
  <c r="U687" i="111"/>
  <c r="AJ687" i="111"/>
  <c r="AB687" i="111"/>
  <c r="T687" i="111"/>
  <c r="AH687" i="111"/>
  <c r="AA687" i="111"/>
  <c r="Z687" i="111"/>
  <c r="S687" i="111"/>
  <c r="R687" i="111"/>
  <c r="AP687" i="111"/>
  <c r="AI687" i="111"/>
  <c r="C640" i="111"/>
  <c r="G637" i="111"/>
  <c r="N637" i="111" s="1"/>
  <c r="AQ637" i="111" s="1"/>
  <c r="BL266" i="111"/>
  <c r="BD266" i="111"/>
  <c r="AV266" i="111"/>
  <c r="BS266" i="111"/>
  <c r="BK266" i="111"/>
  <c r="BC266" i="111"/>
  <c r="AU266" i="111"/>
  <c r="BR266" i="111"/>
  <c r="BJ266" i="111"/>
  <c r="BB266" i="111"/>
  <c r="AT266" i="111"/>
  <c r="BQ266" i="111"/>
  <c r="BI266" i="111"/>
  <c r="BA266" i="111"/>
  <c r="AS266" i="111"/>
  <c r="BP266" i="111"/>
  <c r="BH266" i="111"/>
  <c r="AZ266" i="111"/>
  <c r="AR266" i="111"/>
  <c r="BO266" i="111"/>
  <c r="BG266" i="111"/>
  <c r="AY266" i="111"/>
  <c r="BN266" i="111"/>
  <c r="BM266" i="111"/>
  <c r="BF266" i="111"/>
  <c r="BE266" i="111"/>
  <c r="AX266" i="111"/>
  <c r="AW266" i="111"/>
  <c r="I266" i="111"/>
  <c r="N478" i="111"/>
  <c r="AQ478" i="111" s="1"/>
  <c r="B480" i="111"/>
  <c r="J267" i="111"/>
  <c r="B268" i="111"/>
  <c r="H267" i="111"/>
  <c r="K267" i="111" s="1"/>
  <c r="F267" i="111"/>
  <c r="M267" i="111"/>
  <c r="E267" i="111"/>
  <c r="N267" i="111" s="1"/>
  <c r="AQ267" i="111" s="1"/>
  <c r="L267" i="111"/>
  <c r="D267" i="111"/>
  <c r="B692" i="111"/>
  <c r="F479" i="111"/>
  <c r="M479" i="111"/>
  <c r="E479" i="111"/>
  <c r="N479" i="111" s="1"/>
  <c r="AQ479" i="111" s="1"/>
  <c r="L479" i="111"/>
  <c r="D479" i="111"/>
  <c r="J479" i="111"/>
  <c r="BQ477" i="111"/>
  <c r="BI477" i="111"/>
  <c r="BA477" i="111"/>
  <c r="AS477" i="111"/>
  <c r="BP477" i="111"/>
  <c r="BH477" i="111"/>
  <c r="AZ477" i="111"/>
  <c r="AR477" i="111"/>
  <c r="BO477" i="111"/>
  <c r="BG477" i="111"/>
  <c r="AY477" i="111"/>
  <c r="BN477" i="111"/>
  <c r="BF477" i="111"/>
  <c r="AX477" i="111"/>
  <c r="BM477" i="111"/>
  <c r="BE477" i="111"/>
  <c r="AW477" i="111"/>
  <c r="I477" i="111"/>
  <c r="BL477" i="111"/>
  <c r="BD477" i="111"/>
  <c r="AV477" i="111"/>
  <c r="BS477" i="111"/>
  <c r="BK477" i="111"/>
  <c r="BC477" i="111"/>
  <c r="AU477" i="111"/>
  <c r="BR477" i="111"/>
  <c r="BB477" i="111"/>
  <c r="BJ477" i="111"/>
  <c r="AT477" i="111"/>
  <c r="C638" i="111"/>
  <c r="K638" i="111" s="1"/>
  <c r="K637" i="111" s="1"/>
  <c r="G635" i="111"/>
  <c r="N635" i="111" s="1"/>
  <c r="AQ635" i="111" s="1"/>
  <c r="AL898" i="111"/>
  <c r="AD898" i="111"/>
  <c r="V898" i="111"/>
  <c r="AJ898" i="111"/>
  <c r="AB898" i="111"/>
  <c r="T898" i="111"/>
  <c r="AI898" i="111"/>
  <c r="AA898" i="111"/>
  <c r="S898" i="111"/>
  <c r="AO898" i="111"/>
  <c r="AG898" i="111"/>
  <c r="Y898" i="111"/>
  <c r="Q898" i="111"/>
  <c r="AM898" i="111"/>
  <c r="W898" i="111"/>
  <c r="AF898" i="111"/>
  <c r="P898" i="111"/>
  <c r="AE898" i="111"/>
  <c r="O898" i="111"/>
  <c r="AC898" i="111"/>
  <c r="AP898" i="111"/>
  <c r="Z898" i="111"/>
  <c r="U898" i="111"/>
  <c r="R898" i="111"/>
  <c r="AN898" i="111"/>
  <c r="AH898" i="111"/>
  <c r="AK898" i="111"/>
  <c r="X898" i="111"/>
  <c r="H689" i="111"/>
  <c r="AJ476" i="111"/>
  <c r="AB476" i="111"/>
  <c r="T476" i="111"/>
  <c r="AI476" i="111"/>
  <c r="AA476" i="111"/>
  <c r="S476" i="111"/>
  <c r="AP476" i="111"/>
  <c r="AH476" i="111"/>
  <c r="Z476" i="111"/>
  <c r="R476" i="111"/>
  <c r="AO476" i="111"/>
  <c r="AG476" i="111"/>
  <c r="Y476" i="111"/>
  <c r="Q476" i="111"/>
  <c r="AN476" i="111"/>
  <c r="AF476" i="111"/>
  <c r="X476" i="111"/>
  <c r="P476" i="111"/>
  <c r="AM476" i="111"/>
  <c r="AE476" i="111"/>
  <c r="W476" i="111"/>
  <c r="O476" i="111"/>
  <c r="AL476" i="111"/>
  <c r="AD476" i="111"/>
  <c r="V476" i="111"/>
  <c r="AK476" i="111"/>
  <c r="U476" i="111"/>
  <c r="AC476" i="111"/>
  <c r="M903" i="111"/>
  <c r="E903" i="111"/>
  <c r="L903" i="111"/>
  <c r="D903" i="111"/>
  <c r="F903" i="111"/>
  <c r="J903" i="111"/>
  <c r="C643" i="111" l="1"/>
  <c r="G640" i="111"/>
  <c r="N640" i="111" s="1"/>
  <c r="AQ640" i="111" s="1"/>
  <c r="H901" i="111"/>
  <c r="AP688" i="111"/>
  <c r="AH688" i="111"/>
  <c r="Z688" i="111"/>
  <c r="R688" i="111"/>
  <c r="AO688" i="111"/>
  <c r="AG688" i="111"/>
  <c r="Y688" i="111"/>
  <c r="Q688" i="111"/>
  <c r="AN688" i="111"/>
  <c r="AF688" i="111"/>
  <c r="X688" i="111"/>
  <c r="P688" i="111"/>
  <c r="AM688" i="111"/>
  <c r="AE688" i="111"/>
  <c r="W688" i="111"/>
  <c r="O688" i="111"/>
  <c r="AL688" i="111"/>
  <c r="AD688" i="111"/>
  <c r="V688" i="111"/>
  <c r="AK688" i="111"/>
  <c r="AC688" i="111"/>
  <c r="U688" i="111"/>
  <c r="AA688" i="111"/>
  <c r="T688" i="111"/>
  <c r="S688" i="111"/>
  <c r="AJ688" i="111"/>
  <c r="AI688" i="111"/>
  <c r="AB688" i="111"/>
  <c r="AM899" i="111"/>
  <c r="AE899" i="111"/>
  <c r="W899" i="111"/>
  <c r="O899" i="111"/>
  <c r="AK899" i="111"/>
  <c r="AC899" i="111"/>
  <c r="U899" i="111"/>
  <c r="AJ899" i="111"/>
  <c r="AB899" i="111"/>
  <c r="T899" i="111"/>
  <c r="AP899" i="111"/>
  <c r="AH899" i="111"/>
  <c r="Z899" i="111"/>
  <c r="R899" i="111"/>
  <c r="AD899" i="111"/>
  <c r="AN899" i="111"/>
  <c r="X899" i="111"/>
  <c r="AL899" i="111"/>
  <c r="V899" i="111"/>
  <c r="AI899" i="111"/>
  <c r="S899" i="111"/>
  <c r="AG899" i="111"/>
  <c r="Q899" i="111"/>
  <c r="AA899" i="111"/>
  <c r="Y899" i="111"/>
  <c r="P899" i="111"/>
  <c r="AO899" i="111"/>
  <c r="AF899" i="111"/>
  <c r="BO689" i="111"/>
  <c r="BG689" i="111"/>
  <c r="AY689" i="111"/>
  <c r="BN689" i="111"/>
  <c r="BF689" i="111"/>
  <c r="AX689" i="111"/>
  <c r="BM689" i="111"/>
  <c r="BE689" i="111"/>
  <c r="AW689" i="111"/>
  <c r="I689" i="111"/>
  <c r="BL689" i="111"/>
  <c r="BD689" i="111"/>
  <c r="AV689" i="111"/>
  <c r="BS689" i="111"/>
  <c r="BK689" i="111"/>
  <c r="BC689" i="111"/>
  <c r="AU689" i="111"/>
  <c r="BR689" i="111"/>
  <c r="BJ689" i="111"/>
  <c r="BB689" i="111"/>
  <c r="AT689" i="111"/>
  <c r="BQ689" i="111"/>
  <c r="BI689" i="111"/>
  <c r="BA689" i="111"/>
  <c r="AS689" i="111"/>
  <c r="BP689" i="111"/>
  <c r="BH689" i="111"/>
  <c r="AZ689" i="111"/>
  <c r="AR689" i="111"/>
  <c r="H479" i="111"/>
  <c r="K479" i="111" s="1"/>
  <c r="K478" i="111" s="1"/>
  <c r="AN266" i="111"/>
  <c r="AF266" i="111"/>
  <c r="X266" i="111"/>
  <c r="P266" i="111"/>
  <c r="AM266" i="111"/>
  <c r="AE266" i="111"/>
  <c r="W266" i="111"/>
  <c r="AL266" i="111"/>
  <c r="AD266" i="111"/>
  <c r="V266" i="111"/>
  <c r="AK266" i="111"/>
  <c r="AC266" i="111"/>
  <c r="U266" i="111"/>
  <c r="AJ266" i="111"/>
  <c r="AB266" i="111"/>
  <c r="T266" i="111"/>
  <c r="AP266" i="111"/>
  <c r="S266" i="111"/>
  <c r="AO266" i="111"/>
  <c r="R266" i="111"/>
  <c r="AI266" i="111"/>
  <c r="Q266" i="111"/>
  <c r="AH266" i="111"/>
  <c r="O266" i="111"/>
  <c r="AG266" i="111"/>
  <c r="AA266" i="111"/>
  <c r="Z266" i="111"/>
  <c r="Y266" i="111"/>
  <c r="F904" i="111"/>
  <c r="M904" i="111"/>
  <c r="E904" i="111"/>
  <c r="L904" i="111"/>
  <c r="D904" i="111"/>
  <c r="J904" i="111"/>
  <c r="BR478" i="111"/>
  <c r="BJ478" i="111"/>
  <c r="BB478" i="111"/>
  <c r="AT478" i="111"/>
  <c r="BQ478" i="111"/>
  <c r="BI478" i="111"/>
  <c r="BA478" i="111"/>
  <c r="AS478" i="111"/>
  <c r="BP478" i="111"/>
  <c r="BH478" i="111"/>
  <c r="AZ478" i="111"/>
  <c r="AR478" i="111"/>
  <c r="BO478" i="111"/>
  <c r="BG478" i="111"/>
  <c r="AY478" i="111"/>
  <c r="BN478" i="111"/>
  <c r="BF478" i="111"/>
  <c r="AX478" i="111"/>
  <c r="BM478" i="111"/>
  <c r="BE478" i="111"/>
  <c r="AW478" i="111"/>
  <c r="I478" i="111"/>
  <c r="BL478" i="111"/>
  <c r="BD478" i="111"/>
  <c r="AV478" i="111"/>
  <c r="BS478" i="111"/>
  <c r="BK478" i="111"/>
  <c r="BC478" i="111"/>
  <c r="AU478" i="111"/>
  <c r="BO267" i="111"/>
  <c r="BG267" i="111"/>
  <c r="AY267" i="111"/>
  <c r="BN267" i="111"/>
  <c r="BF267" i="111"/>
  <c r="AX267" i="111"/>
  <c r="BM267" i="111"/>
  <c r="BE267" i="111"/>
  <c r="AW267" i="111"/>
  <c r="I267" i="111"/>
  <c r="BL267" i="111"/>
  <c r="BD267" i="111"/>
  <c r="AV267" i="111"/>
  <c r="BS267" i="111"/>
  <c r="BK267" i="111"/>
  <c r="BC267" i="111"/>
  <c r="AU267" i="111"/>
  <c r="BR267" i="111"/>
  <c r="BJ267" i="111"/>
  <c r="BB267" i="111"/>
  <c r="AT267" i="111"/>
  <c r="BQ267" i="111"/>
  <c r="BI267" i="111"/>
  <c r="BA267" i="111"/>
  <c r="AS267" i="111"/>
  <c r="BP267" i="111"/>
  <c r="BH267" i="111"/>
  <c r="AZ267" i="111"/>
  <c r="AR267" i="111"/>
  <c r="B481" i="111"/>
  <c r="M268" i="111"/>
  <c r="E268" i="111"/>
  <c r="L268" i="111"/>
  <c r="D268" i="111"/>
  <c r="J268" i="111"/>
  <c r="B269" i="111"/>
  <c r="H268" i="111"/>
  <c r="F268" i="111"/>
  <c r="G268" i="111"/>
  <c r="C642" i="111"/>
  <c r="K642" i="111" s="1"/>
  <c r="G639" i="111"/>
  <c r="N639" i="111" s="1"/>
  <c r="AQ639" i="111" s="1"/>
  <c r="H690" i="111"/>
  <c r="AK477" i="111"/>
  <c r="AC477" i="111"/>
  <c r="U477" i="111"/>
  <c r="AJ477" i="111"/>
  <c r="AB477" i="111"/>
  <c r="T477" i="111"/>
  <c r="AI477" i="111"/>
  <c r="AA477" i="111"/>
  <c r="S477" i="111"/>
  <c r="AP477" i="111"/>
  <c r="AH477" i="111"/>
  <c r="Z477" i="111"/>
  <c r="R477" i="111"/>
  <c r="AO477" i="111"/>
  <c r="AG477" i="111"/>
  <c r="Y477" i="111"/>
  <c r="Q477" i="111"/>
  <c r="AN477" i="111"/>
  <c r="AF477" i="111"/>
  <c r="X477" i="111"/>
  <c r="P477" i="111"/>
  <c r="AM477" i="111"/>
  <c r="AE477" i="111"/>
  <c r="W477" i="111"/>
  <c r="O477" i="111"/>
  <c r="AL477" i="111"/>
  <c r="AD477" i="111"/>
  <c r="V477" i="111"/>
  <c r="B905" i="111"/>
  <c r="F692" i="111"/>
  <c r="M692" i="111"/>
  <c r="E692" i="111"/>
  <c r="L692" i="111"/>
  <c r="D692" i="111"/>
  <c r="J692" i="111"/>
  <c r="BL900" i="111"/>
  <c r="BD900" i="111"/>
  <c r="AV900" i="111"/>
  <c r="BR900" i="111"/>
  <c r="BJ900" i="111"/>
  <c r="BB900" i="111"/>
  <c r="AT900" i="111"/>
  <c r="BQ900" i="111"/>
  <c r="BI900" i="111"/>
  <c r="BA900" i="111"/>
  <c r="AS900" i="111"/>
  <c r="BO900" i="111"/>
  <c r="BG900" i="111"/>
  <c r="AY900" i="111"/>
  <c r="BP900" i="111"/>
  <c r="AZ900" i="111"/>
  <c r="BK900" i="111"/>
  <c r="AU900" i="111"/>
  <c r="BH900" i="111"/>
  <c r="AR900" i="111"/>
  <c r="BF900" i="111"/>
  <c r="BE900" i="111"/>
  <c r="BS900" i="111"/>
  <c r="BN900" i="111"/>
  <c r="BM900" i="111"/>
  <c r="BC900" i="111"/>
  <c r="AW900" i="111"/>
  <c r="I900" i="111"/>
  <c r="AX900" i="111"/>
  <c r="C641" i="111"/>
  <c r="K641" i="111" s="1"/>
  <c r="K640" i="111" s="1"/>
  <c r="G638" i="111"/>
  <c r="N638" i="111" s="1"/>
  <c r="AQ638" i="111" s="1"/>
  <c r="B693" i="111"/>
  <c r="F480" i="111"/>
  <c r="M480" i="111"/>
  <c r="E480" i="111"/>
  <c r="N480" i="111" s="1"/>
  <c r="AQ480" i="111" s="1"/>
  <c r="L480" i="111"/>
  <c r="D480" i="111"/>
  <c r="J480" i="111"/>
  <c r="N268" i="111" l="1"/>
  <c r="AQ268" i="111" s="1"/>
  <c r="C644" i="111"/>
  <c r="K644" i="111" s="1"/>
  <c r="K643" i="111" s="1"/>
  <c r="G641" i="111"/>
  <c r="N641" i="111" s="1"/>
  <c r="AQ641" i="111" s="1"/>
  <c r="BQ268" i="111"/>
  <c r="BI268" i="111"/>
  <c r="BA268" i="111"/>
  <c r="AS268" i="111"/>
  <c r="BP268" i="111"/>
  <c r="BH268" i="111"/>
  <c r="AZ268" i="111"/>
  <c r="AR268" i="111"/>
  <c r="BO268" i="111"/>
  <c r="BG268" i="111"/>
  <c r="AY268" i="111"/>
  <c r="BN268" i="111"/>
  <c r="BF268" i="111"/>
  <c r="AX268" i="111"/>
  <c r="BM268" i="111"/>
  <c r="BE268" i="111"/>
  <c r="AW268" i="111"/>
  <c r="I268" i="111"/>
  <c r="BL268" i="111"/>
  <c r="BD268" i="111"/>
  <c r="AV268" i="111"/>
  <c r="BS268" i="111"/>
  <c r="BK268" i="111"/>
  <c r="BC268" i="111"/>
  <c r="AU268" i="111"/>
  <c r="BR268" i="111"/>
  <c r="BJ268" i="111"/>
  <c r="BB268" i="111"/>
  <c r="AT268" i="111"/>
  <c r="BP690" i="111"/>
  <c r="BH690" i="111"/>
  <c r="AZ690" i="111"/>
  <c r="AR690" i="111"/>
  <c r="BO690" i="111"/>
  <c r="BG690" i="111"/>
  <c r="AY690" i="111"/>
  <c r="BN690" i="111"/>
  <c r="BF690" i="111"/>
  <c r="AX690" i="111"/>
  <c r="BM690" i="111"/>
  <c r="BE690" i="111"/>
  <c r="AW690" i="111"/>
  <c r="I690" i="111"/>
  <c r="BL690" i="111"/>
  <c r="BD690" i="111"/>
  <c r="AV690" i="111"/>
  <c r="BS690" i="111"/>
  <c r="BK690" i="111"/>
  <c r="BC690" i="111"/>
  <c r="AU690" i="111"/>
  <c r="BR690" i="111"/>
  <c r="BJ690" i="111"/>
  <c r="BB690" i="111"/>
  <c r="AT690" i="111"/>
  <c r="BA690" i="111"/>
  <c r="AS690" i="111"/>
  <c r="BQ690" i="111"/>
  <c r="BI690" i="111"/>
  <c r="B482" i="111"/>
  <c r="F269" i="111"/>
  <c r="M269" i="111"/>
  <c r="E269" i="111"/>
  <c r="N269" i="111" s="1"/>
  <c r="AQ269" i="111" s="1"/>
  <c r="L269" i="111"/>
  <c r="D269" i="111"/>
  <c r="J269" i="111"/>
  <c r="B270" i="111"/>
  <c r="H269" i="111"/>
  <c r="K269" i="111" s="1"/>
  <c r="K268" i="111" s="1"/>
  <c r="H902" i="111"/>
  <c r="AI689" i="111"/>
  <c r="AA689" i="111"/>
  <c r="S689" i="111"/>
  <c r="AP689" i="111"/>
  <c r="AH689" i="111"/>
  <c r="Z689" i="111"/>
  <c r="R689" i="111"/>
  <c r="AO689" i="111"/>
  <c r="AG689" i="111"/>
  <c r="Y689" i="111"/>
  <c r="Q689" i="111"/>
  <c r="AN689" i="111"/>
  <c r="AF689" i="111"/>
  <c r="X689" i="111"/>
  <c r="P689" i="111"/>
  <c r="AM689" i="111"/>
  <c r="AE689" i="111"/>
  <c r="W689" i="111"/>
  <c r="O689" i="111"/>
  <c r="AL689" i="111"/>
  <c r="AD689" i="111"/>
  <c r="V689" i="111"/>
  <c r="AK689" i="111"/>
  <c r="AC689" i="111"/>
  <c r="T689" i="111"/>
  <c r="AJ689" i="111"/>
  <c r="AB689" i="111"/>
  <c r="U689" i="111"/>
  <c r="AN900" i="111"/>
  <c r="AF900" i="111"/>
  <c r="X900" i="111"/>
  <c r="P900" i="111"/>
  <c r="AL900" i="111"/>
  <c r="AD900" i="111"/>
  <c r="V900" i="111"/>
  <c r="AK900" i="111"/>
  <c r="AC900" i="111"/>
  <c r="U900" i="111"/>
  <c r="AI900" i="111"/>
  <c r="AA900" i="111"/>
  <c r="S900" i="111"/>
  <c r="AM900" i="111"/>
  <c r="W900" i="111"/>
  <c r="AG900" i="111"/>
  <c r="Q900" i="111"/>
  <c r="AE900" i="111"/>
  <c r="O900" i="111"/>
  <c r="AB900" i="111"/>
  <c r="AP900" i="111"/>
  <c r="Z900" i="111"/>
  <c r="AO900" i="111"/>
  <c r="AJ900" i="111"/>
  <c r="AH900" i="111"/>
  <c r="Y900" i="111"/>
  <c r="T900" i="111"/>
  <c r="R900" i="111"/>
  <c r="BQ901" i="111"/>
  <c r="BI901" i="111"/>
  <c r="BA901" i="111"/>
  <c r="AS901" i="111"/>
  <c r="BO901" i="111"/>
  <c r="BG901" i="111"/>
  <c r="AY901" i="111"/>
  <c r="BM901" i="111"/>
  <c r="BE901" i="111"/>
  <c r="BL901" i="111"/>
  <c r="AZ901" i="111"/>
  <c r="I901" i="111"/>
  <c r="BJ901" i="111"/>
  <c r="AW901" i="111"/>
  <c r="BH901" i="111"/>
  <c r="AV901" i="111"/>
  <c r="BR901" i="111"/>
  <c r="BD901" i="111"/>
  <c r="AT901" i="111"/>
  <c r="BS901" i="111"/>
  <c r="AU901" i="111"/>
  <c r="BK901" i="111"/>
  <c r="BF901" i="111"/>
  <c r="BC901" i="111"/>
  <c r="BB901" i="111"/>
  <c r="AX901" i="111"/>
  <c r="AR901" i="111"/>
  <c r="BP901" i="111"/>
  <c r="BN901" i="111"/>
  <c r="F905" i="111"/>
  <c r="M905" i="111"/>
  <c r="E905" i="111"/>
  <c r="L905" i="111"/>
  <c r="D905" i="111"/>
  <c r="J905" i="111"/>
  <c r="C645" i="111"/>
  <c r="K645" i="111" s="1"/>
  <c r="G642" i="111"/>
  <c r="N642" i="111" s="1"/>
  <c r="AQ642" i="111" s="1"/>
  <c r="H480" i="111"/>
  <c r="K480" i="111" s="1"/>
  <c r="AP267" i="111"/>
  <c r="AH267" i="111"/>
  <c r="Z267" i="111"/>
  <c r="R267" i="111"/>
  <c r="AO267" i="111"/>
  <c r="AG267" i="111"/>
  <c r="Y267" i="111"/>
  <c r="Q267" i="111"/>
  <c r="AN267" i="111"/>
  <c r="AF267" i="111"/>
  <c r="X267" i="111"/>
  <c r="P267" i="111"/>
  <c r="AM267" i="111"/>
  <c r="AE267" i="111"/>
  <c r="W267" i="111"/>
  <c r="O267" i="111"/>
  <c r="AL267" i="111"/>
  <c r="AD267" i="111"/>
  <c r="V267" i="111"/>
  <c r="AK267" i="111"/>
  <c r="AC267" i="111"/>
  <c r="U267" i="111"/>
  <c r="AI267" i="111"/>
  <c r="AB267" i="111"/>
  <c r="AA267" i="111"/>
  <c r="T267" i="111"/>
  <c r="S267" i="111"/>
  <c r="AJ267" i="111"/>
  <c r="B694" i="111"/>
  <c r="F481" i="111"/>
  <c r="M481" i="111"/>
  <c r="E481" i="111"/>
  <c r="L481" i="111"/>
  <c r="D481" i="111"/>
  <c r="J481" i="111"/>
  <c r="G481" i="111"/>
  <c r="B906" i="111"/>
  <c r="F693" i="111"/>
  <c r="M693" i="111"/>
  <c r="E693" i="111"/>
  <c r="L693" i="111"/>
  <c r="D693" i="111"/>
  <c r="J693" i="111"/>
  <c r="H691" i="111"/>
  <c r="AL478" i="111"/>
  <c r="AD478" i="111"/>
  <c r="V478" i="111"/>
  <c r="AK478" i="111"/>
  <c r="AC478" i="111"/>
  <c r="U478" i="111"/>
  <c r="AJ478" i="111"/>
  <c r="AB478" i="111"/>
  <c r="T478" i="111"/>
  <c r="AI478" i="111"/>
  <c r="AA478" i="111"/>
  <c r="S478" i="111"/>
  <c r="AP478" i="111"/>
  <c r="AH478" i="111"/>
  <c r="Z478" i="111"/>
  <c r="R478" i="111"/>
  <c r="AO478" i="111"/>
  <c r="AG478" i="111"/>
  <c r="Y478" i="111"/>
  <c r="Q478" i="111"/>
  <c r="AN478" i="111"/>
  <c r="AF478" i="111"/>
  <c r="X478" i="111"/>
  <c r="P478" i="111"/>
  <c r="W478" i="111"/>
  <c r="O478" i="111"/>
  <c r="AM478" i="111"/>
  <c r="AE478" i="111"/>
  <c r="BS479" i="111"/>
  <c r="BK479" i="111"/>
  <c r="BC479" i="111"/>
  <c r="AU479" i="111"/>
  <c r="BR479" i="111"/>
  <c r="BJ479" i="111"/>
  <c r="BB479" i="111"/>
  <c r="AT479" i="111"/>
  <c r="BQ479" i="111"/>
  <c r="BI479" i="111"/>
  <c r="BA479" i="111"/>
  <c r="AS479" i="111"/>
  <c r="BP479" i="111"/>
  <c r="BH479" i="111"/>
  <c r="AZ479" i="111"/>
  <c r="AR479" i="111"/>
  <c r="BO479" i="111"/>
  <c r="BG479" i="111"/>
  <c r="AY479" i="111"/>
  <c r="BN479" i="111"/>
  <c r="BF479" i="111"/>
  <c r="AX479" i="111"/>
  <c r="BM479" i="111"/>
  <c r="BE479" i="111"/>
  <c r="AW479" i="111"/>
  <c r="I479" i="111"/>
  <c r="BD479" i="111"/>
  <c r="AV479" i="111"/>
  <c r="BL479" i="111"/>
  <c r="C646" i="111"/>
  <c r="G643" i="111"/>
  <c r="N643" i="111" s="1"/>
  <c r="AQ643" i="111" s="1"/>
  <c r="C649" i="111" l="1"/>
  <c r="G646" i="111"/>
  <c r="N646" i="111" s="1"/>
  <c r="AQ646" i="111" s="1"/>
  <c r="BR902" i="111"/>
  <c r="BJ902" i="111"/>
  <c r="BB902" i="111"/>
  <c r="AT902" i="111"/>
  <c r="BP902" i="111"/>
  <c r="BH902" i="111"/>
  <c r="AZ902" i="111"/>
  <c r="AR902" i="111"/>
  <c r="BO902" i="111"/>
  <c r="BG902" i="111"/>
  <c r="AY902" i="111"/>
  <c r="BN902" i="111"/>
  <c r="BF902" i="111"/>
  <c r="AX902" i="111"/>
  <c r="BI902" i="111"/>
  <c r="AS902" i="111"/>
  <c r="BD902" i="111"/>
  <c r="BS902" i="111"/>
  <c r="BC902" i="111"/>
  <c r="BM902" i="111"/>
  <c r="AW902" i="111"/>
  <c r="BA902" i="111"/>
  <c r="BQ902" i="111"/>
  <c r="BL902" i="111"/>
  <c r="I902" i="111"/>
  <c r="BK902" i="111"/>
  <c r="AU902" i="111"/>
  <c r="BE902" i="111"/>
  <c r="AV902" i="111"/>
  <c r="BL480" i="111"/>
  <c r="BD480" i="111"/>
  <c r="AV480" i="111"/>
  <c r="BS480" i="111"/>
  <c r="BK480" i="111"/>
  <c r="BC480" i="111"/>
  <c r="AU480" i="111"/>
  <c r="BR480" i="111"/>
  <c r="BJ480" i="111"/>
  <c r="BB480" i="111"/>
  <c r="AT480" i="111"/>
  <c r="BQ480" i="111"/>
  <c r="BI480" i="111"/>
  <c r="BA480" i="111"/>
  <c r="AS480" i="111"/>
  <c r="BP480" i="111"/>
  <c r="BH480" i="111"/>
  <c r="AZ480" i="111"/>
  <c r="AR480" i="111"/>
  <c r="BO480" i="111"/>
  <c r="BG480" i="111"/>
  <c r="AY480" i="111"/>
  <c r="BN480" i="111"/>
  <c r="BF480" i="111"/>
  <c r="AX480" i="111"/>
  <c r="BE480" i="111"/>
  <c r="BM480" i="111"/>
  <c r="AW480" i="111"/>
  <c r="I480" i="111"/>
  <c r="BS269" i="111"/>
  <c r="BK269" i="111"/>
  <c r="BC269" i="111"/>
  <c r="AU269" i="111"/>
  <c r="BR269" i="111"/>
  <c r="BJ269" i="111"/>
  <c r="BB269" i="111"/>
  <c r="AT269" i="111"/>
  <c r="BQ269" i="111"/>
  <c r="BI269" i="111"/>
  <c r="BA269" i="111"/>
  <c r="AS269" i="111"/>
  <c r="BP269" i="111"/>
  <c r="BH269" i="111"/>
  <c r="AZ269" i="111"/>
  <c r="AR269" i="111"/>
  <c r="BO269" i="111"/>
  <c r="BG269" i="111"/>
  <c r="AY269" i="111"/>
  <c r="BN269" i="111"/>
  <c r="BF269" i="111"/>
  <c r="AX269" i="111"/>
  <c r="BM269" i="111"/>
  <c r="BE269" i="111"/>
  <c r="AW269" i="111"/>
  <c r="I269" i="111"/>
  <c r="BD269" i="111"/>
  <c r="AV269" i="111"/>
  <c r="BL269" i="111"/>
  <c r="B695" i="111"/>
  <c r="J482" i="111"/>
  <c r="F482" i="111"/>
  <c r="M482" i="111"/>
  <c r="E482" i="111"/>
  <c r="N482" i="111" s="1"/>
  <c r="AQ482" i="111" s="1"/>
  <c r="L482" i="111"/>
  <c r="D482" i="111"/>
  <c r="H903" i="111"/>
  <c r="AJ690" i="111"/>
  <c r="AB690" i="111"/>
  <c r="T690" i="111"/>
  <c r="AI690" i="111"/>
  <c r="AA690" i="111"/>
  <c r="S690" i="111"/>
  <c r="AP690" i="111"/>
  <c r="AH690" i="111"/>
  <c r="Z690" i="111"/>
  <c r="R690" i="111"/>
  <c r="AO690" i="111"/>
  <c r="AG690" i="111"/>
  <c r="Y690" i="111"/>
  <c r="Q690" i="111"/>
  <c r="AN690" i="111"/>
  <c r="AF690" i="111"/>
  <c r="X690" i="111"/>
  <c r="P690" i="111"/>
  <c r="AM690" i="111"/>
  <c r="AE690" i="111"/>
  <c r="W690" i="111"/>
  <c r="O690" i="111"/>
  <c r="AL690" i="111"/>
  <c r="AD690" i="111"/>
  <c r="V690" i="111"/>
  <c r="AK690" i="111"/>
  <c r="AC690" i="111"/>
  <c r="U690" i="111"/>
  <c r="B483" i="111"/>
  <c r="B271" i="111"/>
  <c r="H270" i="111"/>
  <c r="K270" i="111" s="1"/>
  <c r="F270" i="111"/>
  <c r="M270" i="111"/>
  <c r="E270" i="111"/>
  <c r="N270" i="111" s="1"/>
  <c r="AQ270" i="111" s="1"/>
  <c r="L270" i="111"/>
  <c r="D270" i="111"/>
  <c r="J270" i="111"/>
  <c r="H481" i="111"/>
  <c r="AK268" i="111"/>
  <c r="AC268" i="111"/>
  <c r="U268" i="111"/>
  <c r="AJ268" i="111"/>
  <c r="AB268" i="111"/>
  <c r="T268" i="111"/>
  <c r="AI268" i="111"/>
  <c r="AA268" i="111"/>
  <c r="S268" i="111"/>
  <c r="AP268" i="111"/>
  <c r="AH268" i="111"/>
  <c r="Z268" i="111"/>
  <c r="R268" i="111"/>
  <c r="AO268" i="111"/>
  <c r="AG268" i="111"/>
  <c r="Y268" i="111"/>
  <c r="Q268" i="111"/>
  <c r="AN268" i="111"/>
  <c r="AF268" i="111"/>
  <c r="X268" i="111"/>
  <c r="P268" i="111"/>
  <c r="AM268" i="111"/>
  <c r="AE268" i="111"/>
  <c r="W268" i="111"/>
  <c r="O268" i="111"/>
  <c r="AL268" i="111"/>
  <c r="AD268" i="111"/>
  <c r="V268" i="111"/>
  <c r="J906" i="111"/>
  <c r="F906" i="111"/>
  <c r="M906" i="111"/>
  <c r="E906" i="111"/>
  <c r="D906" i="111"/>
  <c r="L906" i="111"/>
  <c r="C648" i="111"/>
  <c r="K648" i="111" s="1"/>
  <c r="G645" i="111"/>
  <c r="N645" i="111" s="1"/>
  <c r="AQ645" i="111" s="1"/>
  <c r="BQ691" i="111"/>
  <c r="BI691" i="111"/>
  <c r="BA691" i="111"/>
  <c r="AS691" i="111"/>
  <c r="BP691" i="111"/>
  <c r="BH691" i="111"/>
  <c r="AZ691" i="111"/>
  <c r="AR691" i="111"/>
  <c r="BO691" i="111"/>
  <c r="BG691" i="111"/>
  <c r="AY691" i="111"/>
  <c r="BN691" i="111"/>
  <c r="BF691" i="111"/>
  <c r="AX691" i="111"/>
  <c r="BM691" i="111"/>
  <c r="BE691" i="111"/>
  <c r="AW691" i="111"/>
  <c r="I691" i="111"/>
  <c r="BL691" i="111"/>
  <c r="BD691" i="111"/>
  <c r="AV691" i="111"/>
  <c r="BS691" i="111"/>
  <c r="BK691" i="111"/>
  <c r="BC691" i="111"/>
  <c r="AU691" i="111"/>
  <c r="BR691" i="111"/>
  <c r="BJ691" i="111"/>
  <c r="BB691" i="111"/>
  <c r="AT691" i="111"/>
  <c r="B907" i="111"/>
  <c r="F694" i="111"/>
  <c r="M694" i="111"/>
  <c r="E694" i="111"/>
  <c r="L694" i="111"/>
  <c r="D694" i="111"/>
  <c r="J694" i="111"/>
  <c r="AK901" i="111"/>
  <c r="AP901" i="111"/>
  <c r="AG901" i="111"/>
  <c r="Y901" i="111"/>
  <c r="Q901" i="111"/>
  <c r="AN901" i="111"/>
  <c r="AE901" i="111"/>
  <c r="W901" i="111"/>
  <c r="O901" i="111"/>
  <c r="AM901" i="111"/>
  <c r="AD901" i="111"/>
  <c r="V901" i="111"/>
  <c r="AJ901" i="111"/>
  <c r="AB901" i="111"/>
  <c r="T901" i="111"/>
  <c r="AC901" i="111"/>
  <c r="AO901" i="111"/>
  <c r="X901" i="111"/>
  <c r="AL901" i="111"/>
  <c r="U901" i="111"/>
  <c r="AI901" i="111"/>
  <c r="S901" i="111"/>
  <c r="AH901" i="111"/>
  <c r="R901" i="111"/>
  <c r="AF901" i="111"/>
  <c r="AA901" i="111"/>
  <c r="P901" i="111"/>
  <c r="Z901" i="111"/>
  <c r="N481" i="111"/>
  <c r="AQ481" i="111" s="1"/>
  <c r="G644" i="111"/>
  <c r="N644" i="111" s="1"/>
  <c r="AQ644" i="111" s="1"/>
  <c r="C647" i="111"/>
  <c r="K647" i="111" s="1"/>
  <c r="K646" i="111" s="1"/>
  <c r="H692" i="111"/>
  <c r="AM479" i="111"/>
  <c r="AE479" i="111"/>
  <c r="W479" i="111"/>
  <c r="O479" i="111"/>
  <c r="AL479" i="111"/>
  <c r="AD479" i="111"/>
  <c r="V479" i="111"/>
  <c r="AK479" i="111"/>
  <c r="AC479" i="111"/>
  <c r="U479" i="111"/>
  <c r="AJ479" i="111"/>
  <c r="AB479" i="111"/>
  <c r="T479" i="111"/>
  <c r="AI479" i="111"/>
  <c r="AA479" i="111"/>
  <c r="S479" i="111"/>
  <c r="AP479" i="111"/>
  <c r="AH479" i="111"/>
  <c r="Z479" i="111"/>
  <c r="R479" i="111"/>
  <c r="AO479" i="111"/>
  <c r="AG479" i="111"/>
  <c r="Y479" i="111"/>
  <c r="Q479" i="111"/>
  <c r="AN479" i="111"/>
  <c r="AF479" i="111"/>
  <c r="P479" i="111"/>
  <c r="X479" i="111"/>
  <c r="F907" i="111" l="1"/>
  <c r="D907" i="111"/>
  <c r="L907" i="111"/>
  <c r="J907" i="111"/>
  <c r="E907" i="111"/>
  <c r="M907" i="111"/>
  <c r="C651" i="111"/>
  <c r="K651" i="111" s="1"/>
  <c r="G648" i="111"/>
  <c r="N648" i="111" s="1"/>
  <c r="AQ648" i="111" s="1"/>
  <c r="B908" i="111"/>
  <c r="F695" i="111"/>
  <c r="M695" i="111"/>
  <c r="E695" i="111"/>
  <c r="L695" i="111"/>
  <c r="D695" i="111"/>
  <c r="J695" i="111"/>
  <c r="H693" i="111"/>
  <c r="AN480" i="111"/>
  <c r="AF480" i="111"/>
  <c r="X480" i="111"/>
  <c r="P480" i="111"/>
  <c r="AM480" i="111"/>
  <c r="AE480" i="111"/>
  <c r="W480" i="111"/>
  <c r="O480" i="111"/>
  <c r="AL480" i="111"/>
  <c r="AD480" i="111"/>
  <c r="V480" i="111"/>
  <c r="AK480" i="111"/>
  <c r="AC480" i="111"/>
  <c r="U480" i="111"/>
  <c r="AJ480" i="111"/>
  <c r="AB480" i="111"/>
  <c r="T480" i="111"/>
  <c r="AI480" i="111"/>
  <c r="AA480" i="111"/>
  <c r="S480" i="111"/>
  <c r="AP480" i="111"/>
  <c r="AH480" i="111"/>
  <c r="Z480" i="111"/>
  <c r="R480" i="111"/>
  <c r="AO480" i="111"/>
  <c r="AG480" i="111"/>
  <c r="Y480" i="111"/>
  <c r="Q480" i="111"/>
  <c r="BR692" i="111"/>
  <c r="BJ692" i="111"/>
  <c r="BB692" i="111"/>
  <c r="AT692" i="111"/>
  <c r="BQ692" i="111"/>
  <c r="BI692" i="111"/>
  <c r="BA692" i="111"/>
  <c r="AS692" i="111"/>
  <c r="BP692" i="111"/>
  <c r="BH692" i="111"/>
  <c r="AZ692" i="111"/>
  <c r="AR692" i="111"/>
  <c r="BO692" i="111"/>
  <c r="BG692" i="111"/>
  <c r="AY692" i="111"/>
  <c r="BN692" i="111"/>
  <c r="BF692" i="111"/>
  <c r="AX692" i="111"/>
  <c r="BM692" i="111"/>
  <c r="BE692" i="111"/>
  <c r="AW692" i="111"/>
  <c r="I692" i="111"/>
  <c r="BL692" i="111"/>
  <c r="BD692" i="111"/>
  <c r="AV692" i="111"/>
  <c r="BS692" i="111"/>
  <c r="BK692" i="111"/>
  <c r="BC692" i="111"/>
  <c r="AU692" i="111"/>
  <c r="BS903" i="111"/>
  <c r="BK903" i="111"/>
  <c r="BC903" i="111"/>
  <c r="AU903" i="111"/>
  <c r="BQ903" i="111"/>
  <c r="BI903" i="111"/>
  <c r="BA903" i="111"/>
  <c r="AS903" i="111"/>
  <c r="BP903" i="111"/>
  <c r="BH903" i="111"/>
  <c r="AZ903" i="111"/>
  <c r="AR903" i="111"/>
  <c r="BO903" i="111"/>
  <c r="BG903" i="111"/>
  <c r="AY903" i="111"/>
  <c r="BN903" i="111"/>
  <c r="BF903" i="111"/>
  <c r="AX903" i="111"/>
  <c r="BD903" i="111"/>
  <c r="AW903" i="111"/>
  <c r="BR903" i="111"/>
  <c r="AV903" i="111"/>
  <c r="BL903" i="111"/>
  <c r="BM903" i="111"/>
  <c r="BJ903" i="111"/>
  <c r="BE903" i="111"/>
  <c r="BB903" i="111"/>
  <c r="I903" i="111"/>
  <c r="AT903" i="111"/>
  <c r="AL902" i="111"/>
  <c r="AD902" i="111"/>
  <c r="V902" i="111"/>
  <c r="AJ902" i="111"/>
  <c r="AB902" i="111"/>
  <c r="T902" i="111"/>
  <c r="AP902" i="111"/>
  <c r="AH902" i="111"/>
  <c r="Z902" i="111"/>
  <c r="R902" i="111"/>
  <c r="AF902" i="111"/>
  <c r="S902" i="111"/>
  <c r="AO902" i="111"/>
  <c r="AC902" i="111"/>
  <c r="P902" i="111"/>
  <c r="AN902" i="111"/>
  <c r="AA902" i="111"/>
  <c r="O902" i="111"/>
  <c r="AK902" i="111"/>
  <c r="X902" i="111"/>
  <c r="Y902" i="111"/>
  <c r="Q902" i="111"/>
  <c r="AM902" i="111"/>
  <c r="AI902" i="111"/>
  <c r="AG902" i="111"/>
  <c r="AE902" i="111"/>
  <c r="W902" i="111"/>
  <c r="U902" i="111"/>
  <c r="C650" i="111"/>
  <c r="K650" i="111" s="1"/>
  <c r="K649" i="111" s="1"/>
  <c r="G647" i="111"/>
  <c r="N647" i="111" s="1"/>
  <c r="AQ647" i="111" s="1"/>
  <c r="BM270" i="111"/>
  <c r="BE270" i="111"/>
  <c r="AW270" i="111"/>
  <c r="I270" i="111"/>
  <c r="BL270" i="111"/>
  <c r="BD270" i="111"/>
  <c r="AV270" i="111"/>
  <c r="BS270" i="111"/>
  <c r="BK270" i="111"/>
  <c r="BC270" i="111"/>
  <c r="AU270" i="111"/>
  <c r="BR270" i="111"/>
  <c r="BJ270" i="111"/>
  <c r="BB270" i="111"/>
  <c r="AT270" i="111"/>
  <c r="BQ270" i="111"/>
  <c r="BI270" i="111"/>
  <c r="BA270" i="111"/>
  <c r="AS270" i="111"/>
  <c r="BP270" i="111"/>
  <c r="BH270" i="111"/>
  <c r="AZ270" i="111"/>
  <c r="AR270" i="111"/>
  <c r="BO270" i="111"/>
  <c r="BG270" i="111"/>
  <c r="AY270" i="111"/>
  <c r="BN270" i="111"/>
  <c r="BF270" i="111"/>
  <c r="AX270" i="111"/>
  <c r="H482" i="111"/>
  <c r="K482" i="111" s="1"/>
  <c r="K481" i="111" s="1"/>
  <c r="AM269" i="111"/>
  <c r="AE269" i="111"/>
  <c r="W269" i="111"/>
  <c r="O269" i="111"/>
  <c r="AL269" i="111"/>
  <c r="AD269" i="111"/>
  <c r="V269" i="111"/>
  <c r="AK269" i="111"/>
  <c r="AC269" i="111"/>
  <c r="U269" i="111"/>
  <c r="AJ269" i="111"/>
  <c r="AB269" i="111"/>
  <c r="T269" i="111"/>
  <c r="AI269" i="111"/>
  <c r="AA269" i="111"/>
  <c r="S269" i="111"/>
  <c r="AP269" i="111"/>
  <c r="AH269" i="111"/>
  <c r="Z269" i="111"/>
  <c r="R269" i="111"/>
  <c r="AO269" i="111"/>
  <c r="AG269" i="111"/>
  <c r="Y269" i="111"/>
  <c r="Q269" i="111"/>
  <c r="AN269" i="111"/>
  <c r="AF269" i="111"/>
  <c r="X269" i="111"/>
  <c r="P269" i="111"/>
  <c r="BM481" i="111"/>
  <c r="BE481" i="111"/>
  <c r="AW481" i="111"/>
  <c r="I481" i="111"/>
  <c r="BL481" i="111"/>
  <c r="BD481" i="111"/>
  <c r="AV481" i="111"/>
  <c r="BS481" i="111"/>
  <c r="BK481" i="111"/>
  <c r="BC481" i="111"/>
  <c r="AU481" i="111"/>
  <c r="BR481" i="111"/>
  <c r="BJ481" i="111"/>
  <c r="BB481" i="111"/>
  <c r="AT481" i="111"/>
  <c r="BQ481" i="111"/>
  <c r="BI481" i="111"/>
  <c r="BA481" i="111"/>
  <c r="AS481" i="111"/>
  <c r="BP481" i="111"/>
  <c r="BH481" i="111"/>
  <c r="AZ481" i="111"/>
  <c r="AR481" i="111"/>
  <c r="BO481" i="111"/>
  <c r="BG481" i="111"/>
  <c r="AY481" i="111"/>
  <c r="BN481" i="111"/>
  <c r="BF481" i="111"/>
  <c r="AX481" i="111"/>
  <c r="B484" i="111"/>
  <c r="J271" i="111"/>
  <c r="B272" i="111"/>
  <c r="H271" i="111"/>
  <c r="F271" i="111"/>
  <c r="M271" i="111"/>
  <c r="E271" i="111"/>
  <c r="L271" i="111"/>
  <c r="D271" i="111"/>
  <c r="G271" i="111"/>
  <c r="H904" i="111"/>
  <c r="AK691" i="111"/>
  <c r="AC691" i="111"/>
  <c r="U691" i="111"/>
  <c r="AJ691" i="111"/>
  <c r="AB691" i="111"/>
  <c r="T691" i="111"/>
  <c r="AI691" i="111"/>
  <c r="AA691" i="111"/>
  <c r="S691" i="111"/>
  <c r="AP691" i="111"/>
  <c r="AH691" i="111"/>
  <c r="Z691" i="111"/>
  <c r="R691" i="111"/>
  <c r="AO691" i="111"/>
  <c r="AG691" i="111"/>
  <c r="Y691" i="111"/>
  <c r="Q691" i="111"/>
  <c r="AN691" i="111"/>
  <c r="AF691" i="111"/>
  <c r="X691" i="111"/>
  <c r="P691" i="111"/>
  <c r="AM691" i="111"/>
  <c r="AE691" i="111"/>
  <c r="W691" i="111"/>
  <c r="O691" i="111"/>
  <c r="AL691" i="111"/>
  <c r="AD691" i="111"/>
  <c r="V691" i="111"/>
  <c r="B696" i="111"/>
  <c r="J483" i="111"/>
  <c r="F483" i="111"/>
  <c r="M483" i="111"/>
  <c r="E483" i="111"/>
  <c r="N483" i="111" s="1"/>
  <c r="AQ483" i="111" s="1"/>
  <c r="D483" i="111"/>
  <c r="L483" i="111"/>
  <c r="C652" i="111"/>
  <c r="G649" i="111"/>
  <c r="N649" i="111" s="1"/>
  <c r="AQ649" i="111" s="1"/>
  <c r="C654" i="111" l="1"/>
  <c r="K654" i="111" s="1"/>
  <c r="G651" i="111"/>
  <c r="N651" i="111" s="1"/>
  <c r="AQ651" i="111" s="1"/>
  <c r="C655" i="111"/>
  <c r="G652" i="111"/>
  <c r="N652" i="111" s="1"/>
  <c r="AQ652" i="111" s="1"/>
  <c r="B909" i="111"/>
  <c r="J696" i="111"/>
  <c r="F696" i="111"/>
  <c r="M696" i="111"/>
  <c r="E696" i="111"/>
  <c r="L696" i="111"/>
  <c r="D696" i="111"/>
  <c r="B697" i="111"/>
  <c r="L484" i="111"/>
  <c r="D484" i="111"/>
  <c r="J484" i="111"/>
  <c r="F484" i="111"/>
  <c r="M484" i="111"/>
  <c r="E484" i="111"/>
  <c r="G484" i="111"/>
  <c r="AM903" i="111"/>
  <c r="AE903" i="111"/>
  <c r="W903" i="111"/>
  <c r="O903" i="111"/>
  <c r="AK903" i="111"/>
  <c r="AC903" i="111"/>
  <c r="U903" i="111"/>
  <c r="AJ903" i="111"/>
  <c r="AB903" i="111"/>
  <c r="T903" i="111"/>
  <c r="AI903" i="111"/>
  <c r="AA903" i="111"/>
  <c r="S903" i="111"/>
  <c r="AP903" i="111"/>
  <c r="AL903" i="111"/>
  <c r="V903" i="111"/>
  <c r="AG903" i="111"/>
  <c r="Q903" i="111"/>
  <c r="AF903" i="111"/>
  <c r="P903" i="111"/>
  <c r="Z903" i="111"/>
  <c r="AH903" i="111"/>
  <c r="AD903" i="111"/>
  <c r="Y903" i="111"/>
  <c r="X903" i="111"/>
  <c r="AO903" i="111"/>
  <c r="AN903" i="111"/>
  <c r="R903" i="111"/>
  <c r="H694" i="111"/>
  <c r="AO481" i="111"/>
  <c r="AG481" i="111"/>
  <c r="Y481" i="111"/>
  <c r="Q481" i="111"/>
  <c r="AN481" i="111"/>
  <c r="AF481" i="111"/>
  <c r="X481" i="111"/>
  <c r="P481" i="111"/>
  <c r="AM481" i="111"/>
  <c r="AE481" i="111"/>
  <c r="W481" i="111"/>
  <c r="O481" i="111"/>
  <c r="AL481" i="111"/>
  <c r="AD481" i="111"/>
  <c r="V481" i="111"/>
  <c r="AK481" i="111"/>
  <c r="AC481" i="111"/>
  <c r="U481" i="111"/>
  <c r="AJ481" i="111"/>
  <c r="AB481" i="111"/>
  <c r="T481" i="111"/>
  <c r="AI481" i="111"/>
  <c r="AA481" i="111"/>
  <c r="S481" i="111"/>
  <c r="Z481" i="111"/>
  <c r="R481" i="111"/>
  <c r="AP481" i="111"/>
  <c r="AH481" i="111"/>
  <c r="BN482" i="111"/>
  <c r="BF482" i="111"/>
  <c r="AX482" i="111"/>
  <c r="BM482" i="111"/>
  <c r="BE482" i="111"/>
  <c r="AW482" i="111"/>
  <c r="I482" i="111"/>
  <c r="BL482" i="111"/>
  <c r="BD482" i="111"/>
  <c r="AV482" i="111"/>
  <c r="BS482" i="111"/>
  <c r="BK482" i="111"/>
  <c r="BC482" i="111"/>
  <c r="AU482" i="111"/>
  <c r="BR482" i="111"/>
  <c r="BJ482" i="111"/>
  <c r="BB482" i="111"/>
  <c r="AT482" i="111"/>
  <c r="BQ482" i="111"/>
  <c r="BI482" i="111"/>
  <c r="BA482" i="111"/>
  <c r="AS482" i="111"/>
  <c r="BP482" i="111"/>
  <c r="BH482" i="111"/>
  <c r="AZ482" i="111"/>
  <c r="AR482" i="111"/>
  <c r="BO482" i="111"/>
  <c r="BG482" i="111"/>
  <c r="AY482" i="111"/>
  <c r="C653" i="111"/>
  <c r="K653" i="111" s="1"/>
  <c r="K652" i="111" s="1"/>
  <c r="G650" i="111"/>
  <c r="N650" i="111" s="1"/>
  <c r="AQ650" i="111" s="1"/>
  <c r="H905" i="111"/>
  <c r="AL692" i="111"/>
  <c r="AD692" i="111"/>
  <c r="V692" i="111"/>
  <c r="AK692" i="111"/>
  <c r="AC692" i="111"/>
  <c r="U692" i="111"/>
  <c r="AJ692" i="111"/>
  <c r="AB692" i="111"/>
  <c r="T692" i="111"/>
  <c r="AI692" i="111"/>
  <c r="AA692" i="111"/>
  <c r="S692" i="111"/>
  <c r="AP692" i="111"/>
  <c r="AH692" i="111"/>
  <c r="Z692" i="111"/>
  <c r="R692" i="111"/>
  <c r="AO692" i="111"/>
  <c r="AG692" i="111"/>
  <c r="Y692" i="111"/>
  <c r="Q692" i="111"/>
  <c r="AN692" i="111"/>
  <c r="AF692" i="111"/>
  <c r="X692" i="111"/>
  <c r="P692" i="111"/>
  <c r="AE692" i="111"/>
  <c r="W692" i="111"/>
  <c r="O692" i="111"/>
  <c r="AM692" i="111"/>
  <c r="BL904" i="111"/>
  <c r="BD904" i="111"/>
  <c r="AV904" i="111"/>
  <c r="BR904" i="111"/>
  <c r="BJ904" i="111"/>
  <c r="BB904" i="111"/>
  <c r="AT904" i="111"/>
  <c r="BQ904" i="111"/>
  <c r="BI904" i="111"/>
  <c r="BA904" i="111"/>
  <c r="AS904" i="111"/>
  <c r="BP904" i="111"/>
  <c r="BH904" i="111"/>
  <c r="AZ904" i="111"/>
  <c r="AR904" i="111"/>
  <c r="BO904" i="111"/>
  <c r="BG904" i="111"/>
  <c r="AY904" i="111"/>
  <c r="BN904" i="111"/>
  <c r="AU904" i="111"/>
  <c r="BK904" i="111"/>
  <c r="BF904" i="111"/>
  <c r="BC904" i="111"/>
  <c r="AX904" i="111"/>
  <c r="AW904" i="111"/>
  <c r="BS904" i="111"/>
  <c r="BM904" i="111"/>
  <c r="BE904" i="111"/>
  <c r="I904" i="111"/>
  <c r="BO271" i="111"/>
  <c r="BG271" i="111"/>
  <c r="AY271" i="111"/>
  <c r="BN271" i="111"/>
  <c r="BF271" i="111"/>
  <c r="AX271" i="111"/>
  <c r="BM271" i="111"/>
  <c r="BE271" i="111"/>
  <c r="AW271" i="111"/>
  <c r="I271" i="111"/>
  <c r="BL271" i="111"/>
  <c r="BD271" i="111"/>
  <c r="AV271" i="111"/>
  <c r="BS271" i="111"/>
  <c r="BK271" i="111"/>
  <c r="BC271" i="111"/>
  <c r="AU271" i="111"/>
  <c r="BR271" i="111"/>
  <c r="BJ271" i="111"/>
  <c r="BB271" i="111"/>
  <c r="AT271" i="111"/>
  <c r="BQ271" i="111"/>
  <c r="BI271" i="111"/>
  <c r="BA271" i="111"/>
  <c r="AS271" i="111"/>
  <c r="BP271" i="111"/>
  <c r="BH271" i="111"/>
  <c r="AZ271" i="111"/>
  <c r="AR271" i="111"/>
  <c r="H483" i="111"/>
  <c r="K483" i="111" s="1"/>
  <c r="AO270" i="111"/>
  <c r="AG270" i="111"/>
  <c r="Y270" i="111"/>
  <c r="Q270" i="111"/>
  <c r="AN270" i="111"/>
  <c r="AF270" i="111"/>
  <c r="X270" i="111"/>
  <c r="P270" i="111"/>
  <c r="AM270" i="111"/>
  <c r="AE270" i="111"/>
  <c r="W270" i="111"/>
  <c r="O270" i="111"/>
  <c r="AL270" i="111"/>
  <c r="AD270" i="111"/>
  <c r="V270" i="111"/>
  <c r="AK270" i="111"/>
  <c r="AC270" i="111"/>
  <c r="U270" i="111"/>
  <c r="AJ270" i="111"/>
  <c r="AB270" i="111"/>
  <c r="T270" i="111"/>
  <c r="AI270" i="111"/>
  <c r="AA270" i="111"/>
  <c r="S270" i="111"/>
  <c r="AP270" i="111"/>
  <c r="AH270" i="111"/>
  <c r="Z270" i="111"/>
  <c r="R270" i="111"/>
  <c r="L908" i="111"/>
  <c r="D908" i="111"/>
  <c r="J908" i="111"/>
  <c r="F908" i="111"/>
  <c r="M908" i="111"/>
  <c r="E908" i="111"/>
  <c r="N271" i="111"/>
  <c r="AQ271" i="111" s="1"/>
  <c r="B485" i="111"/>
  <c r="M272" i="111"/>
  <c r="E272" i="111"/>
  <c r="N272" i="111" s="1"/>
  <c r="AQ272" i="111" s="1"/>
  <c r="L272" i="111"/>
  <c r="D272" i="111"/>
  <c r="J272" i="111"/>
  <c r="B273" i="111"/>
  <c r="H272" i="111"/>
  <c r="K272" i="111" s="1"/>
  <c r="K271" i="111" s="1"/>
  <c r="F272" i="111"/>
  <c r="BS693" i="111"/>
  <c r="BK693" i="111"/>
  <c r="BC693" i="111"/>
  <c r="AU693" i="111"/>
  <c r="BR693" i="111"/>
  <c r="BJ693" i="111"/>
  <c r="BB693" i="111"/>
  <c r="AT693" i="111"/>
  <c r="BQ693" i="111"/>
  <c r="BI693" i="111"/>
  <c r="BA693" i="111"/>
  <c r="AS693" i="111"/>
  <c r="BP693" i="111"/>
  <c r="BH693" i="111"/>
  <c r="AZ693" i="111"/>
  <c r="AR693" i="111"/>
  <c r="BO693" i="111"/>
  <c r="BG693" i="111"/>
  <c r="AY693" i="111"/>
  <c r="BN693" i="111"/>
  <c r="BF693" i="111"/>
  <c r="AX693" i="111"/>
  <c r="BM693" i="111"/>
  <c r="BE693" i="111"/>
  <c r="AW693" i="111"/>
  <c r="I693" i="111"/>
  <c r="BL693" i="111"/>
  <c r="BD693" i="111"/>
  <c r="AV693" i="111"/>
  <c r="N484" i="111" l="1"/>
  <c r="AQ484" i="111" s="1"/>
  <c r="M909" i="111"/>
  <c r="E909" i="111"/>
  <c r="J909" i="111"/>
  <c r="D909" i="111"/>
  <c r="L909" i="111"/>
  <c r="F909" i="111"/>
  <c r="H906" i="111"/>
  <c r="AM693" i="111"/>
  <c r="AE693" i="111"/>
  <c r="W693" i="111"/>
  <c r="O693" i="111"/>
  <c r="AL693" i="111"/>
  <c r="AD693" i="111"/>
  <c r="V693" i="111"/>
  <c r="AK693" i="111"/>
  <c r="AC693" i="111"/>
  <c r="U693" i="111"/>
  <c r="AJ693" i="111"/>
  <c r="AB693" i="111"/>
  <c r="T693" i="111"/>
  <c r="AI693" i="111"/>
  <c r="AA693" i="111"/>
  <c r="S693" i="111"/>
  <c r="AP693" i="111"/>
  <c r="AH693" i="111"/>
  <c r="Z693" i="111"/>
  <c r="R693" i="111"/>
  <c r="AO693" i="111"/>
  <c r="AG693" i="111"/>
  <c r="Y693" i="111"/>
  <c r="Q693" i="111"/>
  <c r="P693" i="111"/>
  <c r="AN693" i="111"/>
  <c r="AF693" i="111"/>
  <c r="X693" i="111"/>
  <c r="G653" i="111"/>
  <c r="N653" i="111" s="1"/>
  <c r="AQ653" i="111" s="1"/>
  <c r="C656" i="111"/>
  <c r="K656" i="111" s="1"/>
  <c r="K655" i="111" s="1"/>
  <c r="H695" i="111"/>
  <c r="AP482" i="111"/>
  <c r="AH482" i="111"/>
  <c r="Z482" i="111"/>
  <c r="R482" i="111"/>
  <c r="AO482" i="111"/>
  <c r="AG482" i="111"/>
  <c r="Y482" i="111"/>
  <c r="Q482" i="111"/>
  <c r="AN482" i="111"/>
  <c r="AF482" i="111"/>
  <c r="X482" i="111"/>
  <c r="P482" i="111"/>
  <c r="AM482" i="111"/>
  <c r="AE482" i="111"/>
  <c r="W482" i="111"/>
  <c r="O482" i="111"/>
  <c r="AL482" i="111"/>
  <c r="AD482" i="111"/>
  <c r="V482" i="111"/>
  <c r="AK482" i="111"/>
  <c r="AC482" i="111"/>
  <c r="U482" i="111"/>
  <c r="AJ482" i="111"/>
  <c r="AB482" i="111"/>
  <c r="T482" i="111"/>
  <c r="AI482" i="111"/>
  <c r="S482" i="111"/>
  <c r="AA482" i="111"/>
  <c r="B910" i="111"/>
  <c r="J697" i="111"/>
  <c r="F697" i="111"/>
  <c r="M697" i="111"/>
  <c r="E697" i="111"/>
  <c r="L697" i="111"/>
  <c r="D697" i="111"/>
  <c r="C658" i="111"/>
  <c r="G655" i="111"/>
  <c r="N655" i="111" s="1"/>
  <c r="AQ655" i="111" s="1"/>
  <c r="B698" i="111"/>
  <c r="M485" i="111"/>
  <c r="E485" i="111"/>
  <c r="N485" i="111" s="1"/>
  <c r="AQ485" i="111" s="1"/>
  <c r="L485" i="111"/>
  <c r="D485" i="111"/>
  <c r="J485" i="111"/>
  <c r="F485" i="111"/>
  <c r="H484" i="111"/>
  <c r="AI271" i="111"/>
  <c r="AA271" i="111"/>
  <c r="S271" i="111"/>
  <c r="AP271" i="111"/>
  <c r="AH271" i="111"/>
  <c r="Z271" i="111"/>
  <c r="R271" i="111"/>
  <c r="AO271" i="111"/>
  <c r="AG271" i="111"/>
  <c r="Y271" i="111"/>
  <c r="Q271" i="111"/>
  <c r="AN271" i="111"/>
  <c r="AF271" i="111"/>
  <c r="X271" i="111"/>
  <c r="P271" i="111"/>
  <c r="AM271" i="111"/>
  <c r="AE271" i="111"/>
  <c r="W271" i="111"/>
  <c r="O271" i="111"/>
  <c r="AL271" i="111"/>
  <c r="AD271" i="111"/>
  <c r="V271" i="111"/>
  <c r="AK271" i="111"/>
  <c r="AC271" i="111"/>
  <c r="U271" i="111"/>
  <c r="AJ271" i="111"/>
  <c r="AB271" i="111"/>
  <c r="T271" i="111"/>
  <c r="BQ272" i="111"/>
  <c r="BI272" i="111"/>
  <c r="BA272" i="111"/>
  <c r="AS272" i="111"/>
  <c r="BP272" i="111"/>
  <c r="BH272" i="111"/>
  <c r="AZ272" i="111"/>
  <c r="AR272" i="111"/>
  <c r="BO272" i="111"/>
  <c r="BG272" i="111"/>
  <c r="AY272" i="111"/>
  <c r="BN272" i="111"/>
  <c r="BF272" i="111"/>
  <c r="AX272" i="111"/>
  <c r="BM272" i="111"/>
  <c r="BE272" i="111"/>
  <c r="AW272" i="111"/>
  <c r="I272" i="111"/>
  <c r="BL272" i="111"/>
  <c r="BD272" i="111"/>
  <c r="AV272" i="111"/>
  <c r="BS272" i="111"/>
  <c r="BK272" i="111"/>
  <c r="BC272" i="111"/>
  <c r="AU272" i="111"/>
  <c r="BR272" i="111"/>
  <c r="BJ272" i="111"/>
  <c r="BB272" i="111"/>
  <c r="AT272" i="111"/>
  <c r="BL694" i="111"/>
  <c r="BD694" i="111"/>
  <c r="AV694" i="111"/>
  <c r="BS694" i="111"/>
  <c r="BK694" i="111"/>
  <c r="BC694" i="111"/>
  <c r="AU694" i="111"/>
  <c r="BR694" i="111"/>
  <c r="BJ694" i="111"/>
  <c r="BB694" i="111"/>
  <c r="AT694" i="111"/>
  <c r="BQ694" i="111"/>
  <c r="BI694" i="111"/>
  <c r="BA694" i="111"/>
  <c r="AS694" i="111"/>
  <c r="BP694" i="111"/>
  <c r="BH694" i="111"/>
  <c r="AZ694" i="111"/>
  <c r="AR694" i="111"/>
  <c r="BO694" i="111"/>
  <c r="BG694" i="111"/>
  <c r="AY694" i="111"/>
  <c r="BN694" i="111"/>
  <c r="BF694" i="111"/>
  <c r="AX694" i="111"/>
  <c r="BE694" i="111"/>
  <c r="AW694" i="111"/>
  <c r="BM694" i="111"/>
  <c r="I694" i="111"/>
  <c r="BO483" i="111"/>
  <c r="BG483" i="111"/>
  <c r="AY483" i="111"/>
  <c r="BN483" i="111"/>
  <c r="BF483" i="111"/>
  <c r="AX483" i="111"/>
  <c r="BM483" i="111"/>
  <c r="BE483" i="111"/>
  <c r="AW483" i="111"/>
  <c r="I483" i="111"/>
  <c r="BL483" i="111"/>
  <c r="BD483" i="111"/>
  <c r="AV483" i="111"/>
  <c r="BS483" i="111"/>
  <c r="BK483" i="111"/>
  <c r="BC483" i="111"/>
  <c r="AU483" i="111"/>
  <c r="BR483" i="111"/>
  <c r="BJ483" i="111"/>
  <c r="BB483" i="111"/>
  <c r="AT483" i="111"/>
  <c r="BQ483" i="111"/>
  <c r="BI483" i="111"/>
  <c r="BA483" i="111"/>
  <c r="AS483" i="111"/>
  <c r="AR483" i="111"/>
  <c r="BH483" i="111"/>
  <c r="AZ483" i="111"/>
  <c r="BP483" i="111"/>
  <c r="B486" i="111"/>
  <c r="F273" i="111"/>
  <c r="M273" i="111"/>
  <c r="E273" i="111"/>
  <c r="N273" i="111" s="1"/>
  <c r="AQ273" i="111" s="1"/>
  <c r="L273" i="111"/>
  <c r="D273" i="111"/>
  <c r="J273" i="111"/>
  <c r="H273" i="111"/>
  <c r="K273" i="111" s="1"/>
  <c r="B274" i="111"/>
  <c r="AN904" i="111"/>
  <c r="AF904" i="111"/>
  <c r="X904" i="111"/>
  <c r="P904" i="111"/>
  <c r="AL904" i="111"/>
  <c r="AD904" i="111"/>
  <c r="V904" i="111"/>
  <c r="AK904" i="111"/>
  <c r="AC904" i="111"/>
  <c r="U904" i="111"/>
  <c r="AJ904" i="111"/>
  <c r="AB904" i="111"/>
  <c r="T904" i="111"/>
  <c r="AI904" i="111"/>
  <c r="AA904" i="111"/>
  <c r="S904" i="111"/>
  <c r="Z904" i="111"/>
  <c r="AP904" i="111"/>
  <c r="W904" i="111"/>
  <c r="AO904" i="111"/>
  <c r="R904" i="111"/>
  <c r="AH904" i="111"/>
  <c r="O904" i="111"/>
  <c r="AM904" i="111"/>
  <c r="AG904" i="111"/>
  <c r="AE904" i="111"/>
  <c r="Y904" i="111"/>
  <c r="Q904" i="111"/>
  <c r="BM905" i="111"/>
  <c r="BE905" i="111"/>
  <c r="AW905" i="111"/>
  <c r="I905" i="111"/>
  <c r="BS905" i="111"/>
  <c r="BK905" i="111"/>
  <c r="BC905" i="111"/>
  <c r="AU905" i="111"/>
  <c r="BR905" i="111"/>
  <c r="BJ905" i="111"/>
  <c r="BB905" i="111"/>
  <c r="AT905" i="111"/>
  <c r="BQ905" i="111"/>
  <c r="BI905" i="111"/>
  <c r="BA905" i="111"/>
  <c r="AS905" i="111"/>
  <c r="BP905" i="111"/>
  <c r="BH905" i="111"/>
  <c r="AZ905" i="111"/>
  <c r="AR905" i="111"/>
  <c r="BG905" i="111"/>
  <c r="BD905" i="111"/>
  <c r="AY905" i="111"/>
  <c r="BO905" i="111"/>
  <c r="AV905" i="111"/>
  <c r="BN905" i="111"/>
  <c r="BL905" i="111"/>
  <c r="BF905" i="111"/>
  <c r="AX905" i="111"/>
  <c r="C657" i="111"/>
  <c r="K657" i="111" s="1"/>
  <c r="G654" i="111"/>
  <c r="N654" i="111" s="1"/>
  <c r="AQ654" i="111" s="1"/>
  <c r="BM695" i="111" l="1"/>
  <c r="BE695" i="111"/>
  <c r="AW695" i="111"/>
  <c r="I695" i="111"/>
  <c r="BL695" i="111"/>
  <c r="BD695" i="111"/>
  <c r="AV695" i="111"/>
  <c r="BS695" i="111"/>
  <c r="BK695" i="111"/>
  <c r="BC695" i="111"/>
  <c r="AU695" i="111"/>
  <c r="BR695" i="111"/>
  <c r="BJ695" i="111"/>
  <c r="BB695" i="111"/>
  <c r="AT695" i="111"/>
  <c r="BQ695" i="111"/>
  <c r="BI695" i="111"/>
  <c r="BA695" i="111"/>
  <c r="AS695" i="111"/>
  <c r="BP695" i="111"/>
  <c r="BH695" i="111"/>
  <c r="AZ695" i="111"/>
  <c r="AR695" i="111"/>
  <c r="BO695" i="111"/>
  <c r="BG695" i="111"/>
  <c r="AY695" i="111"/>
  <c r="BN695" i="111"/>
  <c r="BF695" i="111"/>
  <c r="AX695" i="111"/>
  <c r="BN906" i="111"/>
  <c r="BF906" i="111"/>
  <c r="AX906" i="111"/>
  <c r="BL906" i="111"/>
  <c r="BD906" i="111"/>
  <c r="AV906" i="111"/>
  <c r="BS906" i="111"/>
  <c r="BK906" i="111"/>
  <c r="BC906" i="111"/>
  <c r="AU906" i="111"/>
  <c r="BR906" i="111"/>
  <c r="BJ906" i="111"/>
  <c r="BB906" i="111"/>
  <c r="AT906" i="111"/>
  <c r="BQ906" i="111"/>
  <c r="BI906" i="111"/>
  <c r="BA906" i="111"/>
  <c r="AS906" i="111"/>
  <c r="AZ906" i="111"/>
  <c r="BP906" i="111"/>
  <c r="AW906" i="111"/>
  <c r="BO906" i="111"/>
  <c r="AR906" i="111"/>
  <c r="BH906" i="111"/>
  <c r="BM906" i="111"/>
  <c r="BG906" i="111"/>
  <c r="BE906" i="111"/>
  <c r="AY906" i="111"/>
  <c r="I906" i="111"/>
  <c r="H696" i="111"/>
  <c r="AI483" i="111"/>
  <c r="AA483" i="111"/>
  <c r="S483" i="111"/>
  <c r="AP483" i="111"/>
  <c r="AH483" i="111"/>
  <c r="Z483" i="111"/>
  <c r="R483" i="111"/>
  <c r="AO483" i="111"/>
  <c r="AG483" i="111"/>
  <c r="Y483" i="111"/>
  <c r="Q483" i="111"/>
  <c r="AN483" i="111"/>
  <c r="AF483" i="111"/>
  <c r="X483" i="111"/>
  <c r="P483" i="111"/>
  <c r="AM483" i="111"/>
  <c r="AE483" i="111"/>
  <c r="W483" i="111"/>
  <c r="O483" i="111"/>
  <c r="AL483" i="111"/>
  <c r="AD483" i="111"/>
  <c r="V483" i="111"/>
  <c r="AK483" i="111"/>
  <c r="AC483" i="111"/>
  <c r="U483" i="111"/>
  <c r="AJ483" i="111"/>
  <c r="AB483" i="111"/>
  <c r="T483" i="111"/>
  <c r="B911" i="111"/>
  <c r="L698" i="111"/>
  <c r="D698" i="111"/>
  <c r="J698" i="111"/>
  <c r="F698" i="111"/>
  <c r="M698" i="111"/>
  <c r="E698" i="111"/>
  <c r="C659" i="111"/>
  <c r="K659" i="111" s="1"/>
  <c r="K658" i="111" s="1"/>
  <c r="G656" i="111"/>
  <c r="N656" i="111" s="1"/>
  <c r="AQ656" i="111" s="1"/>
  <c r="C660" i="111"/>
  <c r="K660" i="111" s="1"/>
  <c r="G657" i="111"/>
  <c r="N657" i="111" s="1"/>
  <c r="AQ657" i="111" s="1"/>
  <c r="BP484" i="111"/>
  <c r="BH484" i="111"/>
  <c r="AZ484" i="111"/>
  <c r="AR484" i="111"/>
  <c r="BO484" i="111"/>
  <c r="BG484" i="111"/>
  <c r="AY484" i="111"/>
  <c r="BN484" i="111"/>
  <c r="BF484" i="111"/>
  <c r="AX484" i="111"/>
  <c r="BM484" i="111"/>
  <c r="BE484" i="111"/>
  <c r="AW484" i="111"/>
  <c r="I484" i="111"/>
  <c r="BL484" i="111"/>
  <c r="BD484" i="111"/>
  <c r="AV484" i="111"/>
  <c r="BS484" i="111"/>
  <c r="BK484" i="111"/>
  <c r="BC484" i="111"/>
  <c r="AU484" i="111"/>
  <c r="BR484" i="111"/>
  <c r="BJ484" i="111"/>
  <c r="BB484" i="111"/>
  <c r="AT484" i="111"/>
  <c r="BQ484" i="111"/>
  <c r="BI484" i="111"/>
  <c r="BA484" i="111"/>
  <c r="AS484" i="111"/>
  <c r="H907" i="111"/>
  <c r="AN694" i="111"/>
  <c r="AF694" i="111"/>
  <c r="X694" i="111"/>
  <c r="P694" i="111"/>
  <c r="AM694" i="111"/>
  <c r="AE694" i="111"/>
  <c r="W694" i="111"/>
  <c r="O694" i="111"/>
  <c r="AL694" i="111"/>
  <c r="AD694" i="111"/>
  <c r="V694" i="111"/>
  <c r="AK694" i="111"/>
  <c r="AC694" i="111"/>
  <c r="U694" i="111"/>
  <c r="AJ694" i="111"/>
  <c r="AB694" i="111"/>
  <c r="T694" i="111"/>
  <c r="AI694" i="111"/>
  <c r="AA694" i="111"/>
  <c r="S694" i="111"/>
  <c r="AP694" i="111"/>
  <c r="AH694" i="111"/>
  <c r="Z694" i="111"/>
  <c r="R694" i="111"/>
  <c r="AO694" i="111"/>
  <c r="AG694" i="111"/>
  <c r="Y694" i="111"/>
  <c r="Q694" i="111"/>
  <c r="F910" i="111"/>
  <c r="M910" i="111"/>
  <c r="E910" i="111"/>
  <c r="J910" i="111"/>
  <c r="D910" i="111"/>
  <c r="L910" i="111"/>
  <c r="AO905" i="111"/>
  <c r="AG905" i="111"/>
  <c r="Y905" i="111"/>
  <c r="Q905" i="111"/>
  <c r="AM905" i="111"/>
  <c r="AE905" i="111"/>
  <c r="W905" i="111"/>
  <c r="O905" i="111"/>
  <c r="AL905" i="111"/>
  <c r="AD905" i="111"/>
  <c r="V905" i="111"/>
  <c r="AK905" i="111"/>
  <c r="AC905" i="111"/>
  <c r="U905" i="111"/>
  <c r="AJ905" i="111"/>
  <c r="AB905" i="111"/>
  <c r="T905" i="111"/>
  <c r="AN905" i="111"/>
  <c r="R905" i="111"/>
  <c r="AH905" i="111"/>
  <c r="AF905" i="111"/>
  <c r="Z905" i="111"/>
  <c r="X905" i="111"/>
  <c r="S905" i="111"/>
  <c r="P905" i="111"/>
  <c r="AP905" i="111"/>
  <c r="AI905" i="111"/>
  <c r="AA905" i="111"/>
  <c r="B487" i="111"/>
  <c r="B275" i="111"/>
  <c r="H274" i="111"/>
  <c r="F274" i="111"/>
  <c r="M274" i="111"/>
  <c r="E274" i="111"/>
  <c r="L274" i="111"/>
  <c r="D274" i="111"/>
  <c r="J274" i="111"/>
  <c r="G274" i="111"/>
  <c r="B699" i="111"/>
  <c r="F486" i="111"/>
  <c r="M486" i="111"/>
  <c r="E486" i="111"/>
  <c r="N486" i="111" s="1"/>
  <c r="AQ486" i="111" s="1"/>
  <c r="L486" i="111"/>
  <c r="D486" i="111"/>
  <c r="J486" i="111"/>
  <c r="H485" i="111"/>
  <c r="K485" i="111" s="1"/>
  <c r="K484" i="111" s="1"/>
  <c r="AK272" i="111"/>
  <c r="AC272" i="111"/>
  <c r="U272" i="111"/>
  <c r="AJ272" i="111"/>
  <c r="AB272" i="111"/>
  <c r="T272" i="111"/>
  <c r="AI272" i="111"/>
  <c r="AA272" i="111"/>
  <c r="S272" i="111"/>
  <c r="AP272" i="111"/>
  <c r="AH272" i="111"/>
  <c r="Z272" i="111"/>
  <c r="R272" i="111"/>
  <c r="AO272" i="111"/>
  <c r="AG272" i="111"/>
  <c r="Y272" i="111"/>
  <c r="Q272" i="111"/>
  <c r="AN272" i="111"/>
  <c r="AF272" i="111"/>
  <c r="X272" i="111"/>
  <c r="P272" i="111"/>
  <c r="AM272" i="111"/>
  <c r="AE272" i="111"/>
  <c r="W272" i="111"/>
  <c r="O272" i="111"/>
  <c r="V272" i="111"/>
  <c r="AL272" i="111"/>
  <c r="AD272" i="111"/>
  <c r="C661" i="111"/>
  <c r="G658" i="111"/>
  <c r="N658" i="111" s="1"/>
  <c r="AQ658" i="111" s="1"/>
  <c r="BS273" i="111"/>
  <c r="BK273" i="111"/>
  <c r="BC273" i="111"/>
  <c r="AU273" i="111"/>
  <c r="BR273" i="111"/>
  <c r="BJ273" i="111"/>
  <c r="BB273" i="111"/>
  <c r="AT273" i="111"/>
  <c r="BQ273" i="111"/>
  <c r="BI273" i="111"/>
  <c r="BA273" i="111"/>
  <c r="AS273" i="111"/>
  <c r="BP273" i="111"/>
  <c r="BH273" i="111"/>
  <c r="AZ273" i="111"/>
  <c r="AR273" i="111"/>
  <c r="BO273" i="111"/>
  <c r="BG273" i="111"/>
  <c r="AY273" i="111"/>
  <c r="BN273" i="111"/>
  <c r="BF273" i="111"/>
  <c r="AX273" i="111"/>
  <c r="BM273" i="111"/>
  <c r="BE273" i="111"/>
  <c r="AW273" i="111"/>
  <c r="I273" i="111"/>
  <c r="BL273" i="111"/>
  <c r="BD273" i="111"/>
  <c r="AV273" i="111"/>
  <c r="F911" i="111" l="1"/>
  <c r="L911" i="111"/>
  <c r="D911" i="111"/>
  <c r="M911" i="111"/>
  <c r="J911" i="111"/>
  <c r="E911" i="111"/>
  <c r="C662" i="111"/>
  <c r="K662" i="111" s="1"/>
  <c r="K661" i="111" s="1"/>
  <c r="G659" i="111"/>
  <c r="N659" i="111" s="1"/>
  <c r="AQ659" i="111" s="1"/>
  <c r="H486" i="111"/>
  <c r="K486" i="111" s="1"/>
  <c r="AM273" i="111"/>
  <c r="AE273" i="111"/>
  <c r="W273" i="111"/>
  <c r="O273" i="111"/>
  <c r="AL273" i="111"/>
  <c r="AD273" i="111"/>
  <c r="V273" i="111"/>
  <c r="AK273" i="111"/>
  <c r="AC273" i="111"/>
  <c r="U273" i="111"/>
  <c r="AJ273" i="111"/>
  <c r="AB273" i="111"/>
  <c r="T273" i="111"/>
  <c r="AI273" i="111"/>
  <c r="AA273" i="111"/>
  <c r="S273" i="111"/>
  <c r="AP273" i="111"/>
  <c r="AH273" i="111"/>
  <c r="Z273" i="111"/>
  <c r="R273" i="111"/>
  <c r="AO273" i="111"/>
  <c r="AG273" i="111"/>
  <c r="Y273" i="111"/>
  <c r="Q273" i="111"/>
  <c r="AN273" i="111"/>
  <c r="AF273" i="111"/>
  <c r="X273" i="111"/>
  <c r="P273" i="111"/>
  <c r="B912" i="111"/>
  <c r="M699" i="111"/>
  <c r="E699" i="111"/>
  <c r="L699" i="111"/>
  <c r="D699" i="111"/>
  <c r="J699" i="111"/>
  <c r="F699" i="111"/>
  <c r="H908" i="111"/>
  <c r="AO695" i="111"/>
  <c r="AG695" i="111"/>
  <c r="Y695" i="111"/>
  <c r="Q695" i="111"/>
  <c r="AN695" i="111"/>
  <c r="AF695" i="111"/>
  <c r="X695" i="111"/>
  <c r="P695" i="111"/>
  <c r="AM695" i="111"/>
  <c r="AE695" i="111"/>
  <c r="W695" i="111"/>
  <c r="O695" i="111"/>
  <c r="AL695" i="111"/>
  <c r="AD695" i="111"/>
  <c r="V695" i="111"/>
  <c r="AK695" i="111"/>
  <c r="AC695" i="111"/>
  <c r="U695" i="111"/>
  <c r="AJ695" i="111"/>
  <c r="AB695" i="111"/>
  <c r="T695" i="111"/>
  <c r="AI695" i="111"/>
  <c r="AA695" i="111"/>
  <c r="S695" i="111"/>
  <c r="AP695" i="111"/>
  <c r="AH695" i="111"/>
  <c r="Z695" i="111"/>
  <c r="R695" i="111"/>
  <c r="BQ485" i="111"/>
  <c r="BI485" i="111"/>
  <c r="BA485" i="111"/>
  <c r="AS485" i="111"/>
  <c r="BP485" i="111"/>
  <c r="BH485" i="111"/>
  <c r="AZ485" i="111"/>
  <c r="AR485" i="111"/>
  <c r="BO485" i="111"/>
  <c r="BG485" i="111"/>
  <c r="AY485" i="111"/>
  <c r="BN485" i="111"/>
  <c r="BF485" i="111"/>
  <c r="AX485" i="111"/>
  <c r="BM485" i="111"/>
  <c r="BE485" i="111"/>
  <c r="AW485" i="111"/>
  <c r="I485" i="111"/>
  <c r="BL485" i="111"/>
  <c r="BD485" i="111"/>
  <c r="AV485" i="111"/>
  <c r="BS485" i="111"/>
  <c r="BK485" i="111"/>
  <c r="BC485" i="111"/>
  <c r="AU485" i="111"/>
  <c r="BJ485" i="111"/>
  <c r="BB485" i="111"/>
  <c r="AT485" i="111"/>
  <c r="BR485" i="111"/>
  <c r="BM274" i="111"/>
  <c r="BE274" i="111"/>
  <c r="AW274" i="111"/>
  <c r="I274" i="111"/>
  <c r="BL274" i="111"/>
  <c r="BD274" i="111"/>
  <c r="AV274" i="111"/>
  <c r="BS274" i="111"/>
  <c r="BK274" i="111"/>
  <c r="BC274" i="111"/>
  <c r="AU274" i="111"/>
  <c r="BR274" i="111"/>
  <c r="BJ274" i="111"/>
  <c r="BB274" i="111"/>
  <c r="AT274" i="111"/>
  <c r="BQ274" i="111"/>
  <c r="BI274" i="111"/>
  <c r="BA274" i="111"/>
  <c r="AS274" i="111"/>
  <c r="BP274" i="111"/>
  <c r="BH274" i="111"/>
  <c r="AZ274" i="111"/>
  <c r="AR274" i="111"/>
  <c r="BO274" i="111"/>
  <c r="BG274" i="111"/>
  <c r="AY274" i="111"/>
  <c r="AX274" i="111"/>
  <c r="BN274" i="111"/>
  <c r="BF274" i="111"/>
  <c r="C663" i="111"/>
  <c r="K663" i="111" s="1"/>
  <c r="G660" i="111"/>
  <c r="N660" i="111" s="1"/>
  <c r="AQ660" i="111" s="1"/>
  <c r="BN696" i="111"/>
  <c r="BF696" i="111"/>
  <c r="AX696" i="111"/>
  <c r="BM696" i="111"/>
  <c r="BE696" i="111"/>
  <c r="AW696" i="111"/>
  <c r="I696" i="111"/>
  <c r="BL696" i="111"/>
  <c r="BD696" i="111"/>
  <c r="AV696" i="111"/>
  <c r="BS696" i="111"/>
  <c r="BK696" i="111"/>
  <c r="BC696" i="111"/>
  <c r="AU696" i="111"/>
  <c r="BR696" i="111"/>
  <c r="BJ696" i="111"/>
  <c r="BB696" i="111"/>
  <c r="AT696" i="111"/>
  <c r="BQ696" i="111"/>
  <c r="BI696" i="111"/>
  <c r="BA696" i="111"/>
  <c r="AS696" i="111"/>
  <c r="BP696" i="111"/>
  <c r="BH696" i="111"/>
  <c r="AZ696" i="111"/>
  <c r="AR696" i="111"/>
  <c r="BO696" i="111"/>
  <c r="BG696" i="111"/>
  <c r="AY696" i="111"/>
  <c r="N274" i="111"/>
  <c r="AQ274" i="111" s="1"/>
  <c r="B488" i="111"/>
  <c r="J275" i="111"/>
  <c r="B276" i="111"/>
  <c r="H275" i="111"/>
  <c r="K275" i="111" s="1"/>
  <c r="K274" i="111" s="1"/>
  <c r="F275" i="111"/>
  <c r="M275" i="111"/>
  <c r="E275" i="111"/>
  <c r="N275" i="111" s="1"/>
  <c r="AQ275" i="111" s="1"/>
  <c r="L275" i="111"/>
  <c r="D275" i="111"/>
  <c r="BO907" i="111"/>
  <c r="BG907" i="111"/>
  <c r="AY907" i="111"/>
  <c r="BM907" i="111"/>
  <c r="BE907" i="111"/>
  <c r="AW907" i="111"/>
  <c r="I907" i="111"/>
  <c r="BL907" i="111"/>
  <c r="BD907" i="111"/>
  <c r="AV907" i="111"/>
  <c r="BS907" i="111"/>
  <c r="BK907" i="111"/>
  <c r="BC907" i="111"/>
  <c r="AU907" i="111"/>
  <c r="BR907" i="111"/>
  <c r="BJ907" i="111"/>
  <c r="BB907" i="111"/>
  <c r="AT907" i="111"/>
  <c r="BN907" i="111"/>
  <c r="AR907" i="111"/>
  <c r="BH907" i="111"/>
  <c r="BF907" i="111"/>
  <c r="AZ907" i="111"/>
  <c r="AX907" i="111"/>
  <c r="AS907" i="111"/>
  <c r="BQ907" i="111"/>
  <c r="BP907" i="111"/>
  <c r="BI907" i="111"/>
  <c r="BA907" i="111"/>
  <c r="H697" i="111"/>
  <c r="AJ484" i="111"/>
  <c r="AB484" i="111"/>
  <c r="T484" i="111"/>
  <c r="AI484" i="111"/>
  <c r="AA484" i="111"/>
  <c r="S484" i="111"/>
  <c r="AP484" i="111"/>
  <c r="AH484" i="111"/>
  <c r="Z484" i="111"/>
  <c r="R484" i="111"/>
  <c r="AO484" i="111"/>
  <c r="AG484" i="111"/>
  <c r="Y484" i="111"/>
  <c r="Q484" i="111"/>
  <c r="AN484" i="111"/>
  <c r="AF484" i="111"/>
  <c r="X484" i="111"/>
  <c r="P484" i="111"/>
  <c r="AM484" i="111"/>
  <c r="AE484" i="111"/>
  <c r="W484" i="111"/>
  <c r="O484" i="111"/>
  <c r="AL484" i="111"/>
  <c r="AD484" i="111"/>
  <c r="V484" i="111"/>
  <c r="AC484" i="111"/>
  <c r="U484" i="111"/>
  <c r="AK484" i="111"/>
  <c r="AP906" i="111"/>
  <c r="AH906" i="111"/>
  <c r="Z906" i="111"/>
  <c r="R906" i="111"/>
  <c r="AN906" i="111"/>
  <c r="AF906" i="111"/>
  <c r="X906" i="111"/>
  <c r="P906" i="111"/>
  <c r="AM906" i="111"/>
  <c r="AE906" i="111"/>
  <c r="W906" i="111"/>
  <c r="O906" i="111"/>
  <c r="AL906" i="111"/>
  <c r="AD906" i="111"/>
  <c r="V906" i="111"/>
  <c r="AK906" i="111"/>
  <c r="AC906" i="111"/>
  <c r="U906" i="111"/>
  <c r="AG906" i="111"/>
  <c r="AA906" i="111"/>
  <c r="Y906" i="111"/>
  <c r="AO906" i="111"/>
  <c r="S906" i="111"/>
  <c r="AJ906" i="111"/>
  <c r="AI906" i="111"/>
  <c r="AB906" i="111"/>
  <c r="T906" i="111"/>
  <c r="Q906" i="111"/>
  <c r="G661" i="111"/>
  <c r="N661" i="111" s="1"/>
  <c r="AQ661" i="111" s="1"/>
  <c r="C664" i="111"/>
  <c r="B700" i="111"/>
  <c r="F487" i="111"/>
  <c r="M487" i="111"/>
  <c r="E487" i="111"/>
  <c r="L487" i="111"/>
  <c r="D487" i="111"/>
  <c r="J487" i="111"/>
  <c r="G487" i="111"/>
  <c r="N487" i="111" l="1"/>
  <c r="AQ487" i="111" s="1"/>
  <c r="C665" i="111"/>
  <c r="K665" i="111" s="1"/>
  <c r="K664" i="111" s="1"/>
  <c r="G662" i="111"/>
  <c r="N662" i="111" s="1"/>
  <c r="AQ662" i="111" s="1"/>
  <c r="AI907" i="111"/>
  <c r="AA907" i="111"/>
  <c r="S907" i="111"/>
  <c r="AO907" i="111"/>
  <c r="AG907" i="111"/>
  <c r="Y907" i="111"/>
  <c r="Q907" i="111"/>
  <c r="AN907" i="111"/>
  <c r="AF907" i="111"/>
  <c r="X907" i="111"/>
  <c r="P907" i="111"/>
  <c r="AM907" i="111"/>
  <c r="AE907" i="111"/>
  <c r="W907" i="111"/>
  <c r="O907" i="111"/>
  <c r="AL907" i="111"/>
  <c r="AD907" i="111"/>
  <c r="V907" i="111"/>
  <c r="Z907" i="111"/>
  <c r="AP907" i="111"/>
  <c r="T907" i="111"/>
  <c r="AK907" i="111"/>
  <c r="R907" i="111"/>
  <c r="AH907" i="111"/>
  <c r="AJ907" i="111"/>
  <c r="AC907" i="111"/>
  <c r="AB907" i="111"/>
  <c r="U907" i="111"/>
  <c r="BP908" i="111"/>
  <c r="BH908" i="111"/>
  <c r="AZ908" i="111"/>
  <c r="AR908" i="111"/>
  <c r="BN908" i="111"/>
  <c r="BF908" i="111"/>
  <c r="AX908" i="111"/>
  <c r="BM908" i="111"/>
  <c r="BE908" i="111"/>
  <c r="AW908" i="111"/>
  <c r="I908" i="111"/>
  <c r="BL908" i="111"/>
  <c r="BD908" i="111"/>
  <c r="AV908" i="111"/>
  <c r="BS908" i="111"/>
  <c r="BK908" i="111"/>
  <c r="BC908" i="111"/>
  <c r="AU908" i="111"/>
  <c r="BG908" i="111"/>
  <c r="BA908" i="111"/>
  <c r="BR908" i="111"/>
  <c r="AY908" i="111"/>
  <c r="BO908" i="111"/>
  <c r="AS908" i="111"/>
  <c r="BJ908" i="111"/>
  <c r="BI908" i="111"/>
  <c r="BB908" i="111"/>
  <c r="AT908" i="111"/>
  <c r="BQ908" i="111"/>
  <c r="B701" i="111"/>
  <c r="F488" i="111"/>
  <c r="M488" i="111"/>
  <c r="E488" i="111"/>
  <c r="N488" i="111" s="1"/>
  <c r="AQ488" i="111" s="1"/>
  <c r="L488" i="111"/>
  <c r="D488" i="111"/>
  <c r="J488" i="111"/>
  <c r="BO697" i="111"/>
  <c r="BG697" i="111"/>
  <c r="AY697" i="111"/>
  <c r="BN697" i="111"/>
  <c r="BF697" i="111"/>
  <c r="AX697" i="111"/>
  <c r="BM697" i="111"/>
  <c r="BE697" i="111"/>
  <c r="AW697" i="111"/>
  <c r="I697" i="111"/>
  <c r="BL697" i="111"/>
  <c r="BD697" i="111"/>
  <c r="AV697" i="111"/>
  <c r="BS697" i="111"/>
  <c r="BK697" i="111"/>
  <c r="BC697" i="111"/>
  <c r="AU697" i="111"/>
  <c r="BR697" i="111"/>
  <c r="BJ697" i="111"/>
  <c r="BB697" i="111"/>
  <c r="AT697" i="111"/>
  <c r="BQ697" i="111"/>
  <c r="BI697" i="111"/>
  <c r="BA697" i="111"/>
  <c r="AS697" i="111"/>
  <c r="BP697" i="111"/>
  <c r="BH697" i="111"/>
  <c r="AZ697" i="111"/>
  <c r="AR697" i="111"/>
  <c r="C667" i="111"/>
  <c r="G664" i="111"/>
  <c r="N664" i="111" s="1"/>
  <c r="AQ664" i="111" s="1"/>
  <c r="H487" i="111"/>
  <c r="AO274" i="111"/>
  <c r="AG274" i="111"/>
  <c r="Y274" i="111"/>
  <c r="Q274" i="111"/>
  <c r="AN274" i="111"/>
  <c r="AF274" i="111"/>
  <c r="X274" i="111"/>
  <c r="P274" i="111"/>
  <c r="AM274" i="111"/>
  <c r="AE274" i="111"/>
  <c r="W274" i="111"/>
  <c r="O274" i="111"/>
  <c r="AL274" i="111"/>
  <c r="AD274" i="111"/>
  <c r="V274" i="111"/>
  <c r="AK274" i="111"/>
  <c r="AC274" i="111"/>
  <c r="U274" i="111"/>
  <c r="AJ274" i="111"/>
  <c r="AB274" i="111"/>
  <c r="T274" i="111"/>
  <c r="AI274" i="111"/>
  <c r="AA274" i="111"/>
  <c r="S274" i="111"/>
  <c r="AP274" i="111"/>
  <c r="AH274" i="111"/>
  <c r="Z274" i="111"/>
  <c r="R274" i="111"/>
  <c r="H698" i="111"/>
  <c r="AK485" i="111"/>
  <c r="AC485" i="111"/>
  <c r="U485" i="111"/>
  <c r="AJ485" i="111"/>
  <c r="AB485" i="111"/>
  <c r="T485" i="111"/>
  <c r="AI485" i="111"/>
  <c r="AA485" i="111"/>
  <c r="S485" i="111"/>
  <c r="AP485" i="111"/>
  <c r="AH485" i="111"/>
  <c r="Z485" i="111"/>
  <c r="R485" i="111"/>
  <c r="AO485" i="111"/>
  <c r="AG485" i="111"/>
  <c r="Y485" i="111"/>
  <c r="Q485" i="111"/>
  <c r="AN485" i="111"/>
  <c r="AF485" i="111"/>
  <c r="X485" i="111"/>
  <c r="P485" i="111"/>
  <c r="AM485" i="111"/>
  <c r="AE485" i="111"/>
  <c r="W485" i="111"/>
  <c r="O485" i="111"/>
  <c r="AL485" i="111"/>
  <c r="V485" i="111"/>
  <c r="AD485" i="111"/>
  <c r="H909" i="111"/>
  <c r="AP696" i="111"/>
  <c r="AH696" i="111"/>
  <c r="Z696" i="111"/>
  <c r="R696" i="111"/>
  <c r="AO696" i="111"/>
  <c r="AG696" i="111"/>
  <c r="Y696" i="111"/>
  <c r="Q696" i="111"/>
  <c r="AN696" i="111"/>
  <c r="AF696" i="111"/>
  <c r="X696" i="111"/>
  <c r="P696" i="111"/>
  <c r="AM696" i="111"/>
  <c r="AE696" i="111"/>
  <c r="W696" i="111"/>
  <c r="O696" i="111"/>
  <c r="AL696" i="111"/>
  <c r="AD696" i="111"/>
  <c r="V696" i="111"/>
  <c r="AK696" i="111"/>
  <c r="AC696" i="111"/>
  <c r="U696" i="111"/>
  <c r="AJ696" i="111"/>
  <c r="AB696" i="111"/>
  <c r="T696" i="111"/>
  <c r="AI696" i="111"/>
  <c r="AA696" i="111"/>
  <c r="S696" i="111"/>
  <c r="J912" i="111"/>
  <c r="F912" i="111"/>
  <c r="M912" i="111"/>
  <c r="E912" i="111"/>
  <c r="L912" i="111"/>
  <c r="D912" i="111"/>
  <c r="C666" i="111"/>
  <c r="K666" i="111" s="1"/>
  <c r="G663" i="111"/>
  <c r="N663" i="111" s="1"/>
  <c r="AQ663" i="111" s="1"/>
  <c r="BO275" i="111"/>
  <c r="BG275" i="111"/>
  <c r="AY275" i="111"/>
  <c r="BN275" i="111"/>
  <c r="BF275" i="111"/>
  <c r="AX275" i="111"/>
  <c r="BM275" i="111"/>
  <c r="BE275" i="111"/>
  <c r="AW275" i="111"/>
  <c r="I275" i="111"/>
  <c r="BL275" i="111"/>
  <c r="BD275" i="111"/>
  <c r="AV275" i="111"/>
  <c r="BS275" i="111"/>
  <c r="BK275" i="111"/>
  <c r="BC275" i="111"/>
  <c r="AU275" i="111"/>
  <c r="BR275" i="111"/>
  <c r="BJ275" i="111"/>
  <c r="BB275" i="111"/>
  <c r="AT275" i="111"/>
  <c r="BQ275" i="111"/>
  <c r="BI275" i="111"/>
  <c r="BA275" i="111"/>
  <c r="AS275" i="111"/>
  <c r="BP275" i="111"/>
  <c r="BH275" i="111"/>
  <c r="AZ275" i="111"/>
  <c r="AR275" i="111"/>
  <c r="BR486" i="111"/>
  <c r="BJ486" i="111"/>
  <c r="BB486" i="111"/>
  <c r="AT486" i="111"/>
  <c r="BQ486" i="111"/>
  <c r="BI486" i="111"/>
  <c r="BA486" i="111"/>
  <c r="AS486" i="111"/>
  <c r="BP486" i="111"/>
  <c r="BH486" i="111"/>
  <c r="AZ486" i="111"/>
  <c r="AR486" i="111"/>
  <c r="BO486" i="111"/>
  <c r="BG486" i="111"/>
  <c r="AY486" i="111"/>
  <c r="BN486" i="111"/>
  <c r="BF486" i="111"/>
  <c r="AX486" i="111"/>
  <c r="BM486" i="111"/>
  <c r="BE486" i="111"/>
  <c r="AW486" i="111"/>
  <c r="I486" i="111"/>
  <c r="BL486" i="111"/>
  <c r="BD486" i="111"/>
  <c r="AV486" i="111"/>
  <c r="BS486" i="111"/>
  <c r="BC486" i="111"/>
  <c r="BK486" i="111"/>
  <c r="AU486" i="111"/>
  <c r="B913" i="111"/>
  <c r="F700" i="111"/>
  <c r="M700" i="111"/>
  <c r="E700" i="111"/>
  <c r="L700" i="111"/>
  <c r="D700" i="111"/>
  <c r="J700" i="111"/>
  <c r="B489" i="111"/>
  <c r="M276" i="111"/>
  <c r="E276" i="111"/>
  <c r="N276" i="111" s="1"/>
  <c r="AQ276" i="111" s="1"/>
  <c r="L276" i="111"/>
  <c r="D276" i="111"/>
  <c r="J276" i="111"/>
  <c r="B277" i="111"/>
  <c r="H276" i="111"/>
  <c r="K276" i="111" s="1"/>
  <c r="F276" i="111"/>
  <c r="B702" i="111" l="1"/>
  <c r="F489" i="111"/>
  <c r="M489" i="111"/>
  <c r="E489" i="111"/>
  <c r="N489" i="111" s="1"/>
  <c r="AQ489" i="111" s="1"/>
  <c r="L489" i="111"/>
  <c r="D489" i="111"/>
  <c r="J489" i="111"/>
  <c r="H699" i="111"/>
  <c r="AL486" i="111"/>
  <c r="AD486" i="111"/>
  <c r="V486" i="111"/>
  <c r="AK486" i="111"/>
  <c r="AC486" i="111"/>
  <c r="U486" i="111"/>
  <c r="AJ486" i="111"/>
  <c r="AB486" i="111"/>
  <c r="T486" i="111"/>
  <c r="AI486" i="111"/>
  <c r="AA486" i="111"/>
  <c r="S486" i="111"/>
  <c r="AP486" i="111"/>
  <c r="AH486" i="111"/>
  <c r="Z486" i="111"/>
  <c r="R486" i="111"/>
  <c r="AO486" i="111"/>
  <c r="AG486" i="111"/>
  <c r="Y486" i="111"/>
  <c r="Q486" i="111"/>
  <c r="AN486" i="111"/>
  <c r="AF486" i="111"/>
  <c r="X486" i="111"/>
  <c r="P486" i="111"/>
  <c r="AM486" i="111"/>
  <c r="AE486" i="111"/>
  <c r="W486" i="111"/>
  <c r="O486" i="111"/>
  <c r="B490" i="111"/>
  <c r="F277" i="111"/>
  <c r="M277" i="111"/>
  <c r="E277" i="111"/>
  <c r="L277" i="111"/>
  <c r="D277" i="111"/>
  <c r="J277" i="111"/>
  <c r="B278" i="111"/>
  <c r="H277" i="111"/>
  <c r="G277" i="111"/>
  <c r="H488" i="111"/>
  <c r="K488" i="111" s="1"/>
  <c r="K487" i="111" s="1"/>
  <c r="AI275" i="111"/>
  <c r="AA275" i="111"/>
  <c r="S275" i="111"/>
  <c r="AP275" i="111"/>
  <c r="AH275" i="111"/>
  <c r="Z275" i="111"/>
  <c r="R275" i="111"/>
  <c r="AO275" i="111"/>
  <c r="AG275" i="111"/>
  <c r="Y275" i="111"/>
  <c r="Q275" i="111"/>
  <c r="AN275" i="111"/>
  <c r="AF275" i="111"/>
  <c r="X275" i="111"/>
  <c r="P275" i="111"/>
  <c r="AM275" i="111"/>
  <c r="AE275" i="111"/>
  <c r="W275" i="111"/>
  <c r="O275" i="111"/>
  <c r="AL275" i="111"/>
  <c r="AD275" i="111"/>
  <c r="V275" i="111"/>
  <c r="AK275" i="111"/>
  <c r="AC275" i="111"/>
  <c r="U275" i="111"/>
  <c r="AJ275" i="111"/>
  <c r="AB275" i="111"/>
  <c r="T275" i="111"/>
  <c r="H910" i="111"/>
  <c r="AI697" i="111"/>
  <c r="AA697" i="111"/>
  <c r="S697" i="111"/>
  <c r="AP697" i="111"/>
  <c r="AH697" i="111"/>
  <c r="Z697" i="111"/>
  <c r="R697" i="111"/>
  <c r="AO697" i="111"/>
  <c r="AG697" i="111"/>
  <c r="Y697" i="111"/>
  <c r="Q697" i="111"/>
  <c r="AN697" i="111"/>
  <c r="AF697" i="111"/>
  <c r="X697" i="111"/>
  <c r="P697" i="111"/>
  <c r="AM697" i="111"/>
  <c r="AE697" i="111"/>
  <c r="W697" i="111"/>
  <c r="O697" i="111"/>
  <c r="AL697" i="111"/>
  <c r="AD697" i="111"/>
  <c r="V697" i="111"/>
  <c r="AK697" i="111"/>
  <c r="AC697" i="111"/>
  <c r="U697" i="111"/>
  <c r="AB697" i="111"/>
  <c r="T697" i="111"/>
  <c r="AJ697" i="111"/>
  <c r="B914" i="111"/>
  <c r="F701" i="111"/>
  <c r="M701" i="111"/>
  <c r="E701" i="111"/>
  <c r="L701" i="111"/>
  <c r="D701" i="111"/>
  <c r="J701" i="111"/>
  <c r="BQ276" i="111"/>
  <c r="BI276" i="111"/>
  <c r="BA276" i="111"/>
  <c r="AS276" i="111"/>
  <c r="BP276" i="111"/>
  <c r="BH276" i="111"/>
  <c r="AZ276" i="111"/>
  <c r="AR276" i="111"/>
  <c r="BO276" i="111"/>
  <c r="BG276" i="111"/>
  <c r="AY276" i="111"/>
  <c r="BN276" i="111"/>
  <c r="BF276" i="111"/>
  <c r="AX276" i="111"/>
  <c r="BM276" i="111"/>
  <c r="BE276" i="111"/>
  <c r="AW276" i="111"/>
  <c r="I276" i="111"/>
  <c r="BL276" i="111"/>
  <c r="BD276" i="111"/>
  <c r="AV276" i="111"/>
  <c r="BS276" i="111"/>
  <c r="BK276" i="111"/>
  <c r="BC276" i="111"/>
  <c r="AU276" i="111"/>
  <c r="BR276" i="111"/>
  <c r="BJ276" i="111"/>
  <c r="BB276" i="111"/>
  <c r="AT276" i="111"/>
  <c r="BS909" i="111"/>
  <c r="BK909" i="111"/>
  <c r="BC909" i="111"/>
  <c r="AU909" i="111"/>
  <c r="BR909" i="111"/>
  <c r="BJ909" i="111"/>
  <c r="BB909" i="111"/>
  <c r="AT909" i="111"/>
  <c r="BQ909" i="111"/>
  <c r="BI909" i="111"/>
  <c r="BA909" i="111"/>
  <c r="AS909" i="111"/>
  <c r="BP909" i="111"/>
  <c r="BH909" i="111"/>
  <c r="AZ909" i="111"/>
  <c r="AR909" i="111"/>
  <c r="BD909" i="111"/>
  <c r="BN909" i="111"/>
  <c r="AX909" i="111"/>
  <c r="BM909" i="111"/>
  <c r="AW909" i="111"/>
  <c r="BL909" i="111"/>
  <c r="AV909" i="111"/>
  <c r="I909" i="111"/>
  <c r="BG909" i="111"/>
  <c r="BF909" i="111"/>
  <c r="AY909" i="111"/>
  <c r="BO909" i="111"/>
  <c r="BE909" i="111"/>
  <c r="BS487" i="111"/>
  <c r="BK487" i="111"/>
  <c r="BC487" i="111"/>
  <c r="AU487" i="111"/>
  <c r="BR487" i="111"/>
  <c r="BJ487" i="111"/>
  <c r="BB487" i="111"/>
  <c r="AT487" i="111"/>
  <c r="BQ487" i="111"/>
  <c r="BI487" i="111"/>
  <c r="BA487" i="111"/>
  <c r="AS487" i="111"/>
  <c r="BP487" i="111"/>
  <c r="BH487" i="111"/>
  <c r="AZ487" i="111"/>
  <c r="AR487" i="111"/>
  <c r="BO487" i="111"/>
  <c r="BG487" i="111"/>
  <c r="AY487" i="111"/>
  <c r="BN487" i="111"/>
  <c r="BF487" i="111"/>
  <c r="AX487" i="111"/>
  <c r="BM487" i="111"/>
  <c r="BE487" i="111"/>
  <c r="AW487" i="111"/>
  <c r="I487" i="111"/>
  <c r="BL487" i="111"/>
  <c r="BD487" i="111"/>
  <c r="AV487" i="111"/>
  <c r="AJ908" i="111"/>
  <c r="AB908" i="111"/>
  <c r="T908" i="111"/>
  <c r="AP908" i="111"/>
  <c r="AH908" i="111"/>
  <c r="Z908" i="111"/>
  <c r="R908" i="111"/>
  <c r="AO908" i="111"/>
  <c r="AG908" i="111"/>
  <c r="Y908" i="111"/>
  <c r="Q908" i="111"/>
  <c r="AN908" i="111"/>
  <c r="AF908" i="111"/>
  <c r="X908" i="111"/>
  <c r="P908" i="111"/>
  <c r="AM908" i="111"/>
  <c r="AE908" i="111"/>
  <c r="W908" i="111"/>
  <c r="O908" i="111"/>
  <c r="AK908" i="111"/>
  <c r="AD908" i="111"/>
  <c r="AC908" i="111"/>
  <c r="V908" i="111"/>
  <c r="U908" i="111"/>
  <c r="S908" i="111"/>
  <c r="AL908" i="111"/>
  <c r="AI908" i="111"/>
  <c r="AA908" i="111"/>
  <c r="J913" i="111"/>
  <c r="F913" i="111"/>
  <c r="M913" i="111"/>
  <c r="E913" i="111"/>
  <c r="L913" i="111"/>
  <c r="D913" i="111"/>
  <c r="C669" i="111"/>
  <c r="K669" i="111" s="1"/>
  <c r="G666" i="111"/>
  <c r="N666" i="111" s="1"/>
  <c r="AQ666" i="111" s="1"/>
  <c r="BP698" i="111"/>
  <c r="BH698" i="111"/>
  <c r="AZ698" i="111"/>
  <c r="AR698" i="111"/>
  <c r="BO698" i="111"/>
  <c r="BG698" i="111"/>
  <c r="AY698" i="111"/>
  <c r="BN698" i="111"/>
  <c r="BF698" i="111"/>
  <c r="AX698" i="111"/>
  <c r="BM698" i="111"/>
  <c r="BE698" i="111"/>
  <c r="AW698" i="111"/>
  <c r="I698" i="111"/>
  <c r="BL698" i="111"/>
  <c r="BD698" i="111"/>
  <c r="AV698" i="111"/>
  <c r="BS698" i="111"/>
  <c r="BK698" i="111"/>
  <c r="BC698" i="111"/>
  <c r="AU698" i="111"/>
  <c r="BR698" i="111"/>
  <c r="BJ698" i="111"/>
  <c r="BB698" i="111"/>
  <c r="AT698" i="111"/>
  <c r="BQ698" i="111"/>
  <c r="BI698" i="111"/>
  <c r="BA698" i="111"/>
  <c r="AS698" i="111"/>
  <c r="C670" i="111"/>
  <c r="G667" i="111"/>
  <c r="N667" i="111" s="1"/>
  <c r="AQ667" i="111" s="1"/>
  <c r="C668" i="111"/>
  <c r="K668" i="111" s="1"/>
  <c r="K667" i="111" s="1"/>
  <c r="G665" i="111"/>
  <c r="N665" i="111" s="1"/>
  <c r="AQ665" i="111" s="1"/>
  <c r="BQ699" i="111" l="1"/>
  <c r="BI699" i="111"/>
  <c r="BA699" i="111"/>
  <c r="AS699" i="111"/>
  <c r="BP699" i="111"/>
  <c r="BH699" i="111"/>
  <c r="AZ699" i="111"/>
  <c r="AR699" i="111"/>
  <c r="BO699" i="111"/>
  <c r="BG699" i="111"/>
  <c r="AY699" i="111"/>
  <c r="BN699" i="111"/>
  <c r="BF699" i="111"/>
  <c r="AX699" i="111"/>
  <c r="BM699" i="111"/>
  <c r="BE699" i="111"/>
  <c r="AW699" i="111"/>
  <c r="I699" i="111"/>
  <c r="BL699" i="111"/>
  <c r="BD699" i="111"/>
  <c r="AV699" i="111"/>
  <c r="BS699" i="111"/>
  <c r="BK699" i="111"/>
  <c r="BC699" i="111"/>
  <c r="AU699" i="111"/>
  <c r="BB699" i="111"/>
  <c r="AT699" i="111"/>
  <c r="BR699" i="111"/>
  <c r="BJ699" i="111"/>
  <c r="C671" i="111"/>
  <c r="K671" i="111" s="1"/>
  <c r="K670" i="111" s="1"/>
  <c r="G668" i="111"/>
  <c r="N668" i="111" s="1"/>
  <c r="AQ668" i="111" s="1"/>
  <c r="AM909" i="111"/>
  <c r="AL909" i="111"/>
  <c r="AK909" i="111"/>
  <c r="AN909" i="111"/>
  <c r="AC909" i="111"/>
  <c r="U909" i="111"/>
  <c r="AI909" i="111"/>
  <c r="AA909" i="111"/>
  <c r="S909" i="111"/>
  <c r="AH909" i="111"/>
  <c r="Z909" i="111"/>
  <c r="R909" i="111"/>
  <c r="AG909" i="111"/>
  <c r="Y909" i="111"/>
  <c r="Q909" i="111"/>
  <c r="AF909" i="111"/>
  <c r="X909" i="111"/>
  <c r="P909" i="111"/>
  <c r="AD909" i="111"/>
  <c r="W909" i="111"/>
  <c r="V909" i="111"/>
  <c r="AO909" i="111"/>
  <c r="O909" i="111"/>
  <c r="AJ909" i="111"/>
  <c r="AE909" i="111"/>
  <c r="AB909" i="111"/>
  <c r="T909" i="111"/>
  <c r="AP909" i="111"/>
  <c r="N277" i="111"/>
  <c r="AQ277" i="111" s="1"/>
  <c r="H700" i="111"/>
  <c r="AM487" i="111"/>
  <c r="AE487" i="111"/>
  <c r="W487" i="111"/>
  <c r="O487" i="111"/>
  <c r="AL487" i="111"/>
  <c r="AD487" i="111"/>
  <c r="V487" i="111"/>
  <c r="AK487" i="111"/>
  <c r="AC487" i="111"/>
  <c r="U487" i="111"/>
  <c r="AJ487" i="111"/>
  <c r="AB487" i="111"/>
  <c r="T487" i="111"/>
  <c r="AI487" i="111"/>
  <c r="AA487" i="111"/>
  <c r="S487" i="111"/>
  <c r="AP487" i="111"/>
  <c r="AH487" i="111"/>
  <c r="Z487" i="111"/>
  <c r="R487" i="111"/>
  <c r="AO487" i="111"/>
  <c r="AG487" i="111"/>
  <c r="Y487" i="111"/>
  <c r="Q487" i="111"/>
  <c r="X487" i="111"/>
  <c r="P487" i="111"/>
  <c r="AN487" i="111"/>
  <c r="AF487" i="111"/>
  <c r="BL910" i="111"/>
  <c r="BD910" i="111"/>
  <c r="AV910" i="111"/>
  <c r="BS910" i="111"/>
  <c r="BK910" i="111"/>
  <c r="BC910" i="111"/>
  <c r="AU910" i="111"/>
  <c r="BR910" i="111"/>
  <c r="BJ910" i="111"/>
  <c r="BB910" i="111"/>
  <c r="AT910" i="111"/>
  <c r="BQ910" i="111"/>
  <c r="BI910" i="111"/>
  <c r="BA910" i="111"/>
  <c r="AS910" i="111"/>
  <c r="BO910" i="111"/>
  <c r="BG910" i="111"/>
  <c r="AY910" i="111"/>
  <c r="BP910" i="111"/>
  <c r="AW910" i="111"/>
  <c r="BM910" i="111"/>
  <c r="BH910" i="111"/>
  <c r="BF910" i="111"/>
  <c r="I910" i="111"/>
  <c r="BE910" i="111"/>
  <c r="BN910" i="111"/>
  <c r="AZ910" i="111"/>
  <c r="AR910" i="111"/>
  <c r="AX910" i="111"/>
  <c r="BS277" i="111"/>
  <c r="BK277" i="111"/>
  <c r="BC277" i="111"/>
  <c r="AU277" i="111"/>
  <c r="BR277" i="111"/>
  <c r="BJ277" i="111"/>
  <c r="BB277" i="111"/>
  <c r="AT277" i="111"/>
  <c r="BQ277" i="111"/>
  <c r="BI277" i="111"/>
  <c r="BA277" i="111"/>
  <c r="AS277" i="111"/>
  <c r="BP277" i="111"/>
  <c r="BH277" i="111"/>
  <c r="AZ277" i="111"/>
  <c r="AR277" i="111"/>
  <c r="BO277" i="111"/>
  <c r="BG277" i="111"/>
  <c r="AY277" i="111"/>
  <c r="BN277" i="111"/>
  <c r="BF277" i="111"/>
  <c r="AX277" i="111"/>
  <c r="BM277" i="111"/>
  <c r="BE277" i="111"/>
  <c r="AW277" i="111"/>
  <c r="I277" i="111"/>
  <c r="BL277" i="111"/>
  <c r="BD277" i="111"/>
  <c r="AV277" i="111"/>
  <c r="B703" i="111"/>
  <c r="J490" i="111"/>
  <c r="F490" i="111"/>
  <c r="M490" i="111"/>
  <c r="E490" i="111"/>
  <c r="L490" i="111"/>
  <c r="D490" i="111"/>
  <c r="G490" i="111"/>
  <c r="C673" i="111"/>
  <c r="G670" i="111"/>
  <c r="N670" i="111" s="1"/>
  <c r="AQ670" i="111" s="1"/>
  <c r="G669" i="111"/>
  <c r="N669" i="111" s="1"/>
  <c r="AQ669" i="111" s="1"/>
  <c r="C672" i="111"/>
  <c r="K672" i="111" s="1"/>
  <c r="B491" i="111"/>
  <c r="B279" i="111"/>
  <c r="H278" i="111"/>
  <c r="K278" i="111" s="1"/>
  <c r="K277" i="111" s="1"/>
  <c r="F278" i="111"/>
  <c r="M278" i="111"/>
  <c r="E278" i="111"/>
  <c r="N278" i="111" s="1"/>
  <c r="AQ278" i="111" s="1"/>
  <c r="L278" i="111"/>
  <c r="D278" i="111"/>
  <c r="J278" i="111"/>
  <c r="BL488" i="111"/>
  <c r="BD488" i="111"/>
  <c r="AV488" i="111"/>
  <c r="BS488" i="111"/>
  <c r="BK488" i="111"/>
  <c r="BC488" i="111"/>
  <c r="AU488" i="111"/>
  <c r="BR488" i="111"/>
  <c r="BJ488" i="111"/>
  <c r="BB488" i="111"/>
  <c r="AT488" i="111"/>
  <c r="BQ488" i="111"/>
  <c r="BI488" i="111"/>
  <c r="BA488" i="111"/>
  <c r="AS488" i="111"/>
  <c r="BP488" i="111"/>
  <c r="BH488" i="111"/>
  <c r="AZ488" i="111"/>
  <c r="AR488" i="111"/>
  <c r="BO488" i="111"/>
  <c r="BG488" i="111"/>
  <c r="AY488" i="111"/>
  <c r="BN488" i="111"/>
  <c r="BF488" i="111"/>
  <c r="AX488" i="111"/>
  <c r="BM488" i="111"/>
  <c r="I488" i="111"/>
  <c r="BE488" i="111"/>
  <c r="AW488" i="111"/>
  <c r="H911" i="111"/>
  <c r="AJ698" i="111"/>
  <c r="AB698" i="111"/>
  <c r="T698" i="111"/>
  <c r="AI698" i="111"/>
  <c r="AA698" i="111"/>
  <c r="S698" i="111"/>
  <c r="AP698" i="111"/>
  <c r="AH698" i="111"/>
  <c r="Z698" i="111"/>
  <c r="R698" i="111"/>
  <c r="AO698" i="111"/>
  <c r="AG698" i="111"/>
  <c r="Y698" i="111"/>
  <c r="Q698" i="111"/>
  <c r="AN698" i="111"/>
  <c r="AF698" i="111"/>
  <c r="X698" i="111"/>
  <c r="P698" i="111"/>
  <c r="AM698" i="111"/>
  <c r="AE698" i="111"/>
  <c r="W698" i="111"/>
  <c r="O698" i="111"/>
  <c r="AL698" i="111"/>
  <c r="AD698" i="111"/>
  <c r="V698" i="111"/>
  <c r="AK698" i="111"/>
  <c r="AC698" i="111"/>
  <c r="U698" i="111"/>
  <c r="H489" i="111"/>
  <c r="K489" i="111" s="1"/>
  <c r="AK276" i="111"/>
  <c r="AC276" i="111"/>
  <c r="U276" i="111"/>
  <c r="AJ276" i="111"/>
  <c r="AB276" i="111"/>
  <c r="T276" i="111"/>
  <c r="AI276" i="111"/>
  <c r="AA276" i="111"/>
  <c r="S276" i="111"/>
  <c r="AP276" i="111"/>
  <c r="AH276" i="111"/>
  <c r="Z276" i="111"/>
  <c r="R276" i="111"/>
  <c r="AO276" i="111"/>
  <c r="AG276" i="111"/>
  <c r="Y276" i="111"/>
  <c r="Q276" i="111"/>
  <c r="AN276" i="111"/>
  <c r="AF276" i="111"/>
  <c r="X276" i="111"/>
  <c r="P276" i="111"/>
  <c r="AM276" i="111"/>
  <c r="AE276" i="111"/>
  <c r="W276" i="111"/>
  <c r="O276" i="111"/>
  <c r="AD276" i="111"/>
  <c r="V276" i="111"/>
  <c r="AL276" i="111"/>
  <c r="L914" i="111"/>
  <c r="D914" i="111"/>
  <c r="J914" i="111"/>
  <c r="F914" i="111"/>
  <c r="M914" i="111"/>
  <c r="E914" i="111"/>
  <c r="B915" i="111"/>
  <c r="F702" i="111"/>
  <c r="M702" i="111"/>
  <c r="E702" i="111"/>
  <c r="L702" i="111"/>
  <c r="D702" i="111"/>
  <c r="J702" i="111"/>
  <c r="N490" i="111" l="1"/>
  <c r="AQ490" i="111" s="1"/>
  <c r="H701" i="111"/>
  <c r="AN488" i="111"/>
  <c r="AF488" i="111"/>
  <c r="X488" i="111"/>
  <c r="P488" i="111"/>
  <c r="AM488" i="111"/>
  <c r="AE488" i="111"/>
  <c r="W488" i="111"/>
  <c r="O488" i="111"/>
  <c r="AL488" i="111"/>
  <c r="AD488" i="111"/>
  <c r="V488" i="111"/>
  <c r="AK488" i="111"/>
  <c r="AC488" i="111"/>
  <c r="U488" i="111"/>
  <c r="AJ488" i="111"/>
  <c r="AB488" i="111"/>
  <c r="T488" i="111"/>
  <c r="AI488" i="111"/>
  <c r="AA488" i="111"/>
  <c r="S488" i="111"/>
  <c r="AP488" i="111"/>
  <c r="AH488" i="111"/>
  <c r="Z488" i="111"/>
  <c r="R488" i="111"/>
  <c r="AO488" i="111"/>
  <c r="Y488" i="111"/>
  <c r="AG488" i="111"/>
  <c r="Q488" i="111"/>
  <c r="C674" i="111"/>
  <c r="K674" i="111" s="1"/>
  <c r="K673" i="111" s="1"/>
  <c r="G671" i="111"/>
  <c r="N671" i="111" s="1"/>
  <c r="AQ671" i="111" s="1"/>
  <c r="BM278" i="111"/>
  <c r="BE278" i="111"/>
  <c r="AW278" i="111"/>
  <c r="I278" i="111"/>
  <c r="BL278" i="111"/>
  <c r="BD278" i="111"/>
  <c r="AV278" i="111"/>
  <c r="BS278" i="111"/>
  <c r="BK278" i="111"/>
  <c r="BC278" i="111"/>
  <c r="AU278" i="111"/>
  <c r="BR278" i="111"/>
  <c r="BJ278" i="111"/>
  <c r="BB278" i="111"/>
  <c r="AT278" i="111"/>
  <c r="BQ278" i="111"/>
  <c r="BI278" i="111"/>
  <c r="BA278" i="111"/>
  <c r="AS278" i="111"/>
  <c r="BP278" i="111"/>
  <c r="BH278" i="111"/>
  <c r="AZ278" i="111"/>
  <c r="AR278" i="111"/>
  <c r="BO278" i="111"/>
  <c r="BG278" i="111"/>
  <c r="AY278" i="111"/>
  <c r="BF278" i="111"/>
  <c r="AX278" i="111"/>
  <c r="BN278" i="111"/>
  <c r="C676" i="111"/>
  <c r="G673" i="111"/>
  <c r="N673" i="111" s="1"/>
  <c r="AQ673" i="111" s="1"/>
  <c r="BR700" i="111"/>
  <c r="BJ700" i="111"/>
  <c r="BB700" i="111"/>
  <c r="AT700" i="111"/>
  <c r="BQ700" i="111"/>
  <c r="BI700" i="111"/>
  <c r="BA700" i="111"/>
  <c r="AS700" i="111"/>
  <c r="BP700" i="111"/>
  <c r="BH700" i="111"/>
  <c r="AZ700" i="111"/>
  <c r="AR700" i="111"/>
  <c r="BO700" i="111"/>
  <c r="BG700" i="111"/>
  <c r="AY700" i="111"/>
  <c r="BN700" i="111"/>
  <c r="BF700" i="111"/>
  <c r="AX700" i="111"/>
  <c r="BM700" i="111"/>
  <c r="BE700" i="111"/>
  <c r="AW700" i="111"/>
  <c r="I700" i="111"/>
  <c r="BL700" i="111"/>
  <c r="BD700" i="111"/>
  <c r="AV700" i="111"/>
  <c r="BS700" i="111"/>
  <c r="BK700" i="111"/>
  <c r="BC700" i="111"/>
  <c r="AU700" i="111"/>
  <c r="B492" i="111"/>
  <c r="J279" i="111"/>
  <c r="B280" i="111"/>
  <c r="H279" i="111"/>
  <c r="K279" i="111" s="1"/>
  <c r="F279" i="111"/>
  <c r="M279" i="111"/>
  <c r="E279" i="111"/>
  <c r="N279" i="111" s="1"/>
  <c r="AQ279" i="111" s="1"/>
  <c r="L279" i="111"/>
  <c r="D279" i="111"/>
  <c r="B916" i="111"/>
  <c r="F703" i="111"/>
  <c r="M703" i="111"/>
  <c r="E703" i="111"/>
  <c r="L703" i="111"/>
  <c r="D703" i="111"/>
  <c r="J703" i="111"/>
  <c r="B704" i="111"/>
  <c r="J491" i="111"/>
  <c r="F491" i="111"/>
  <c r="M491" i="111"/>
  <c r="E491" i="111"/>
  <c r="N491" i="111" s="1"/>
  <c r="AQ491" i="111" s="1"/>
  <c r="L491" i="111"/>
  <c r="D491" i="111"/>
  <c r="M915" i="111"/>
  <c r="L915" i="111"/>
  <c r="D915" i="111"/>
  <c r="F915" i="111"/>
  <c r="E915" i="111"/>
  <c r="J915" i="111"/>
  <c r="BM911" i="111"/>
  <c r="BE911" i="111"/>
  <c r="AW911" i="111"/>
  <c r="I911" i="111"/>
  <c r="BL911" i="111"/>
  <c r="BD911" i="111"/>
  <c r="AV911" i="111"/>
  <c r="BS911" i="111"/>
  <c r="BK911" i="111"/>
  <c r="BC911" i="111"/>
  <c r="AU911" i="111"/>
  <c r="BR911" i="111"/>
  <c r="BJ911" i="111"/>
  <c r="BB911" i="111"/>
  <c r="AT911" i="111"/>
  <c r="BP911" i="111"/>
  <c r="BH911" i="111"/>
  <c r="AZ911" i="111"/>
  <c r="AR911" i="111"/>
  <c r="BO911" i="111"/>
  <c r="BG911" i="111"/>
  <c r="BQ911" i="111"/>
  <c r="BN911" i="111"/>
  <c r="BF911" i="111"/>
  <c r="BA911" i="111"/>
  <c r="AY911" i="111"/>
  <c r="AX911" i="111"/>
  <c r="AS911" i="111"/>
  <c r="BI911" i="111"/>
  <c r="C675" i="111"/>
  <c r="K675" i="111" s="1"/>
  <c r="G672" i="111"/>
  <c r="N672" i="111" s="1"/>
  <c r="AQ672" i="111" s="1"/>
  <c r="BM489" i="111"/>
  <c r="BE489" i="111"/>
  <c r="AW489" i="111"/>
  <c r="I489" i="111"/>
  <c r="BL489" i="111"/>
  <c r="BD489" i="111"/>
  <c r="AV489" i="111"/>
  <c r="BS489" i="111"/>
  <c r="BK489" i="111"/>
  <c r="BC489" i="111"/>
  <c r="AU489" i="111"/>
  <c r="BR489" i="111"/>
  <c r="BJ489" i="111"/>
  <c r="BB489" i="111"/>
  <c r="AT489" i="111"/>
  <c r="BQ489" i="111"/>
  <c r="BI489" i="111"/>
  <c r="BA489" i="111"/>
  <c r="AS489" i="111"/>
  <c r="BP489" i="111"/>
  <c r="BH489" i="111"/>
  <c r="AZ489" i="111"/>
  <c r="AR489" i="111"/>
  <c r="BO489" i="111"/>
  <c r="BG489" i="111"/>
  <c r="AY489" i="111"/>
  <c r="BF489" i="111"/>
  <c r="BN489" i="111"/>
  <c r="AX489" i="111"/>
  <c r="AN910" i="111"/>
  <c r="AF910" i="111"/>
  <c r="X910" i="111"/>
  <c r="P910" i="111"/>
  <c r="AM910" i="111"/>
  <c r="AE910" i="111"/>
  <c r="W910" i="111"/>
  <c r="O910" i="111"/>
  <c r="AL910" i="111"/>
  <c r="AD910" i="111"/>
  <c r="V910" i="111"/>
  <c r="AK910" i="111"/>
  <c r="AC910" i="111"/>
  <c r="U910" i="111"/>
  <c r="AG910" i="111"/>
  <c r="Q910" i="111"/>
  <c r="AA910" i="111"/>
  <c r="AP910" i="111"/>
  <c r="Z910" i="111"/>
  <c r="AO910" i="111"/>
  <c r="Y910" i="111"/>
  <c r="AJ910" i="111"/>
  <c r="T910" i="111"/>
  <c r="AH910" i="111"/>
  <c r="S910" i="111"/>
  <c r="R910" i="111"/>
  <c r="AI910" i="111"/>
  <c r="AB910" i="111"/>
  <c r="H912" i="111"/>
  <c r="AK699" i="111"/>
  <c r="AC699" i="111"/>
  <c r="U699" i="111"/>
  <c r="AJ699" i="111"/>
  <c r="AB699" i="111"/>
  <c r="T699" i="111"/>
  <c r="AI699" i="111"/>
  <c r="AA699" i="111"/>
  <c r="S699" i="111"/>
  <c r="AP699" i="111"/>
  <c r="AH699" i="111"/>
  <c r="Z699" i="111"/>
  <c r="R699" i="111"/>
  <c r="AO699" i="111"/>
  <c r="AG699" i="111"/>
  <c r="Y699" i="111"/>
  <c r="Q699" i="111"/>
  <c r="AN699" i="111"/>
  <c r="AF699" i="111"/>
  <c r="X699" i="111"/>
  <c r="P699" i="111"/>
  <c r="AM699" i="111"/>
  <c r="AE699" i="111"/>
  <c r="W699" i="111"/>
  <c r="O699" i="111"/>
  <c r="AL699" i="111"/>
  <c r="AD699" i="111"/>
  <c r="V699" i="111"/>
  <c r="H490" i="111"/>
  <c r="AM277" i="111"/>
  <c r="AE277" i="111"/>
  <c r="W277" i="111"/>
  <c r="O277" i="111"/>
  <c r="AL277" i="111"/>
  <c r="AD277" i="111"/>
  <c r="V277" i="111"/>
  <c r="AK277" i="111"/>
  <c r="AC277" i="111"/>
  <c r="U277" i="111"/>
  <c r="AJ277" i="111"/>
  <c r="AB277" i="111"/>
  <c r="T277" i="111"/>
  <c r="AI277" i="111"/>
  <c r="AA277" i="111"/>
  <c r="S277" i="111"/>
  <c r="AP277" i="111"/>
  <c r="AH277" i="111"/>
  <c r="Z277" i="111"/>
  <c r="R277" i="111"/>
  <c r="AO277" i="111"/>
  <c r="AG277" i="111"/>
  <c r="Y277" i="111"/>
  <c r="Q277" i="111"/>
  <c r="P277" i="111"/>
  <c r="AN277" i="111"/>
  <c r="AF277" i="111"/>
  <c r="X277" i="111"/>
  <c r="C679" i="111" l="1"/>
  <c r="G676" i="111"/>
  <c r="N676" i="111" s="1"/>
  <c r="AQ676" i="111" s="1"/>
  <c r="H702" i="111"/>
  <c r="AO489" i="111"/>
  <c r="AG489" i="111"/>
  <c r="Y489" i="111"/>
  <c r="Q489" i="111"/>
  <c r="AN489" i="111"/>
  <c r="AF489" i="111"/>
  <c r="X489" i="111"/>
  <c r="P489" i="111"/>
  <c r="AM489" i="111"/>
  <c r="AE489" i="111"/>
  <c r="W489" i="111"/>
  <c r="O489" i="111"/>
  <c r="AL489" i="111"/>
  <c r="AD489" i="111"/>
  <c r="V489" i="111"/>
  <c r="AK489" i="111"/>
  <c r="AC489" i="111"/>
  <c r="U489" i="111"/>
  <c r="AJ489" i="111"/>
  <c r="AB489" i="111"/>
  <c r="T489" i="111"/>
  <c r="AI489" i="111"/>
  <c r="AA489" i="111"/>
  <c r="S489" i="111"/>
  <c r="AP489" i="111"/>
  <c r="AH489" i="111"/>
  <c r="Z489" i="111"/>
  <c r="R489" i="111"/>
  <c r="AO911" i="111"/>
  <c r="AG911" i="111"/>
  <c r="Y911" i="111"/>
  <c r="Q911" i="111"/>
  <c r="AN911" i="111"/>
  <c r="AF911" i="111"/>
  <c r="X911" i="111"/>
  <c r="P911" i="111"/>
  <c r="AM911" i="111"/>
  <c r="AE911" i="111"/>
  <c r="W911" i="111"/>
  <c r="O911" i="111"/>
  <c r="AL911" i="111"/>
  <c r="AD911" i="111"/>
  <c r="V911" i="111"/>
  <c r="AJ911" i="111"/>
  <c r="AB911" i="111"/>
  <c r="T911" i="111"/>
  <c r="AP911" i="111"/>
  <c r="S911" i="111"/>
  <c r="AI911" i="111"/>
  <c r="AH911" i="111"/>
  <c r="AC911" i="111"/>
  <c r="AA911" i="111"/>
  <c r="Z911" i="111"/>
  <c r="AK911" i="111"/>
  <c r="U911" i="111"/>
  <c r="R911" i="111"/>
  <c r="B917" i="111"/>
  <c r="J704" i="111"/>
  <c r="F704" i="111"/>
  <c r="M704" i="111"/>
  <c r="E704" i="111"/>
  <c r="L704" i="111"/>
  <c r="D704" i="111"/>
  <c r="B705" i="111"/>
  <c r="L492" i="111"/>
  <c r="D492" i="111"/>
  <c r="J492" i="111"/>
  <c r="F492" i="111"/>
  <c r="E492" i="111"/>
  <c r="N492" i="111" s="1"/>
  <c r="AQ492" i="111" s="1"/>
  <c r="M492" i="111"/>
  <c r="H913" i="111"/>
  <c r="AL700" i="111"/>
  <c r="AD700" i="111"/>
  <c r="V700" i="111"/>
  <c r="AK700" i="111"/>
  <c r="AC700" i="111"/>
  <c r="U700" i="111"/>
  <c r="AJ700" i="111"/>
  <c r="AB700" i="111"/>
  <c r="T700" i="111"/>
  <c r="AI700" i="111"/>
  <c r="AA700" i="111"/>
  <c r="S700" i="111"/>
  <c r="AP700" i="111"/>
  <c r="AH700" i="111"/>
  <c r="Z700" i="111"/>
  <c r="R700" i="111"/>
  <c r="AO700" i="111"/>
  <c r="AG700" i="111"/>
  <c r="Y700" i="111"/>
  <c r="Q700" i="111"/>
  <c r="AN700" i="111"/>
  <c r="AF700" i="111"/>
  <c r="X700" i="111"/>
  <c r="P700" i="111"/>
  <c r="AM700" i="111"/>
  <c r="AE700" i="111"/>
  <c r="W700" i="111"/>
  <c r="O700" i="111"/>
  <c r="BN912" i="111"/>
  <c r="BF912" i="111"/>
  <c r="AX912" i="111"/>
  <c r="BM912" i="111"/>
  <c r="BE912" i="111"/>
  <c r="AW912" i="111"/>
  <c r="I912" i="111"/>
  <c r="BL912" i="111"/>
  <c r="BD912" i="111"/>
  <c r="AV912" i="111"/>
  <c r="BS912" i="111"/>
  <c r="BK912" i="111"/>
  <c r="BC912" i="111"/>
  <c r="AU912" i="111"/>
  <c r="BR912" i="111"/>
  <c r="BJ912" i="111"/>
  <c r="BB912" i="111"/>
  <c r="AT912" i="111"/>
  <c r="BQ912" i="111"/>
  <c r="BI912" i="111"/>
  <c r="BA912" i="111"/>
  <c r="AS912" i="111"/>
  <c r="BP912" i="111"/>
  <c r="BH912" i="111"/>
  <c r="AZ912" i="111"/>
  <c r="AR912" i="111"/>
  <c r="BG912" i="111"/>
  <c r="AY912" i="111"/>
  <c r="BO912" i="111"/>
  <c r="H491" i="111"/>
  <c r="K491" i="111" s="1"/>
  <c r="K490" i="111" s="1"/>
  <c r="AO278" i="111"/>
  <c r="AG278" i="111"/>
  <c r="Y278" i="111"/>
  <c r="Q278" i="111"/>
  <c r="AN278" i="111"/>
  <c r="AF278" i="111"/>
  <c r="X278" i="111"/>
  <c r="P278" i="111"/>
  <c r="AM278" i="111"/>
  <c r="AE278" i="111"/>
  <c r="W278" i="111"/>
  <c r="O278" i="111"/>
  <c r="AL278" i="111"/>
  <c r="AD278" i="111"/>
  <c r="V278" i="111"/>
  <c r="AK278" i="111"/>
  <c r="AC278" i="111"/>
  <c r="U278" i="111"/>
  <c r="AJ278" i="111"/>
  <c r="AB278" i="111"/>
  <c r="T278" i="111"/>
  <c r="AI278" i="111"/>
  <c r="AA278" i="111"/>
  <c r="S278" i="111"/>
  <c r="AP278" i="111"/>
  <c r="AH278" i="111"/>
  <c r="Z278" i="111"/>
  <c r="R278" i="111"/>
  <c r="BN490" i="111"/>
  <c r="BF490" i="111"/>
  <c r="AX490" i="111"/>
  <c r="BM490" i="111"/>
  <c r="BE490" i="111"/>
  <c r="AW490" i="111"/>
  <c r="I490" i="111"/>
  <c r="BL490" i="111"/>
  <c r="BD490" i="111"/>
  <c r="AV490" i="111"/>
  <c r="BS490" i="111"/>
  <c r="BK490" i="111"/>
  <c r="BC490" i="111"/>
  <c r="AU490" i="111"/>
  <c r="BR490" i="111"/>
  <c r="BJ490" i="111"/>
  <c r="BB490" i="111"/>
  <c r="AT490" i="111"/>
  <c r="BQ490" i="111"/>
  <c r="BI490" i="111"/>
  <c r="BA490" i="111"/>
  <c r="AS490" i="111"/>
  <c r="BP490" i="111"/>
  <c r="BH490" i="111"/>
  <c r="AZ490" i="111"/>
  <c r="AR490" i="111"/>
  <c r="BO490" i="111"/>
  <c r="BG490" i="111"/>
  <c r="AY490" i="111"/>
  <c r="F916" i="111"/>
  <c r="M916" i="111"/>
  <c r="E916" i="111"/>
  <c r="L916" i="111"/>
  <c r="D916" i="111"/>
  <c r="J916" i="111"/>
  <c r="BO279" i="111"/>
  <c r="BG279" i="111"/>
  <c r="AY279" i="111"/>
  <c r="BN279" i="111"/>
  <c r="BF279" i="111"/>
  <c r="AX279" i="111"/>
  <c r="BM279" i="111"/>
  <c r="BE279" i="111"/>
  <c r="AW279" i="111"/>
  <c r="I279" i="111"/>
  <c r="BL279" i="111"/>
  <c r="BD279" i="111"/>
  <c r="AV279" i="111"/>
  <c r="BS279" i="111"/>
  <c r="BK279" i="111"/>
  <c r="BC279" i="111"/>
  <c r="AU279" i="111"/>
  <c r="BR279" i="111"/>
  <c r="BJ279" i="111"/>
  <c r="BB279" i="111"/>
  <c r="AT279" i="111"/>
  <c r="BQ279" i="111"/>
  <c r="BI279" i="111"/>
  <c r="BA279" i="111"/>
  <c r="AS279" i="111"/>
  <c r="AR279" i="111"/>
  <c r="BP279" i="111"/>
  <c r="BH279" i="111"/>
  <c r="AZ279" i="111"/>
  <c r="C677" i="111"/>
  <c r="K677" i="111" s="1"/>
  <c r="K676" i="111" s="1"/>
  <c r="G674" i="111"/>
  <c r="N674" i="111" s="1"/>
  <c r="AQ674" i="111" s="1"/>
  <c r="C678" i="111"/>
  <c r="K678" i="111" s="1"/>
  <c r="G675" i="111"/>
  <c r="N675" i="111" s="1"/>
  <c r="AQ675" i="111" s="1"/>
  <c r="B493" i="111"/>
  <c r="M280" i="111"/>
  <c r="E280" i="111"/>
  <c r="L280" i="111"/>
  <c r="D280" i="111"/>
  <c r="J280" i="111"/>
  <c r="B281" i="111"/>
  <c r="H280" i="111"/>
  <c r="F280" i="111"/>
  <c r="G280" i="111"/>
  <c r="BS701" i="111"/>
  <c r="BK701" i="111"/>
  <c r="BC701" i="111"/>
  <c r="AU701" i="111"/>
  <c r="BR701" i="111"/>
  <c r="BJ701" i="111"/>
  <c r="BB701" i="111"/>
  <c r="AT701" i="111"/>
  <c r="BQ701" i="111"/>
  <c r="BI701" i="111"/>
  <c r="BA701" i="111"/>
  <c r="AS701" i="111"/>
  <c r="BP701" i="111"/>
  <c r="BH701" i="111"/>
  <c r="AZ701" i="111"/>
  <c r="AR701" i="111"/>
  <c r="BO701" i="111"/>
  <c r="BG701" i="111"/>
  <c r="AY701" i="111"/>
  <c r="BN701" i="111"/>
  <c r="BF701" i="111"/>
  <c r="AX701" i="111"/>
  <c r="BM701" i="111"/>
  <c r="BE701" i="111"/>
  <c r="AW701" i="111"/>
  <c r="I701" i="111"/>
  <c r="BL701" i="111"/>
  <c r="BD701" i="111"/>
  <c r="AV701" i="111"/>
  <c r="N280" i="111" l="1"/>
  <c r="AQ280" i="111" s="1"/>
  <c r="B494" i="111"/>
  <c r="F281" i="111"/>
  <c r="M281" i="111"/>
  <c r="E281" i="111"/>
  <c r="N281" i="111" s="1"/>
  <c r="AQ281" i="111" s="1"/>
  <c r="L281" i="111"/>
  <c r="D281" i="111"/>
  <c r="J281" i="111"/>
  <c r="B282" i="111"/>
  <c r="H281" i="111"/>
  <c r="K281" i="111" s="1"/>
  <c r="K280" i="111" s="1"/>
  <c r="C681" i="111"/>
  <c r="K681" i="111" s="1"/>
  <c r="G678" i="111"/>
  <c r="N678" i="111" s="1"/>
  <c r="AQ678" i="111" s="1"/>
  <c r="H703" i="111"/>
  <c r="AP490" i="111"/>
  <c r="AH490" i="111"/>
  <c r="Z490" i="111"/>
  <c r="R490" i="111"/>
  <c r="AO490" i="111"/>
  <c r="AG490" i="111"/>
  <c r="Y490" i="111"/>
  <c r="Q490" i="111"/>
  <c r="AN490" i="111"/>
  <c r="AF490" i="111"/>
  <c r="X490" i="111"/>
  <c r="P490" i="111"/>
  <c r="AM490" i="111"/>
  <c r="AE490" i="111"/>
  <c r="W490" i="111"/>
  <c r="O490" i="111"/>
  <c r="AL490" i="111"/>
  <c r="AD490" i="111"/>
  <c r="V490" i="111"/>
  <c r="AK490" i="111"/>
  <c r="AC490" i="111"/>
  <c r="U490" i="111"/>
  <c r="AJ490" i="111"/>
  <c r="AB490" i="111"/>
  <c r="T490" i="111"/>
  <c r="AA490" i="111"/>
  <c r="S490" i="111"/>
  <c r="AI490" i="111"/>
  <c r="H914" i="111"/>
  <c r="AM701" i="111"/>
  <c r="AE701" i="111"/>
  <c r="W701" i="111"/>
  <c r="O701" i="111"/>
  <c r="AL701" i="111"/>
  <c r="AD701" i="111"/>
  <c r="V701" i="111"/>
  <c r="AK701" i="111"/>
  <c r="AC701" i="111"/>
  <c r="U701" i="111"/>
  <c r="AJ701" i="111"/>
  <c r="AB701" i="111"/>
  <c r="T701" i="111"/>
  <c r="AI701" i="111"/>
  <c r="AA701" i="111"/>
  <c r="S701" i="111"/>
  <c r="AP701" i="111"/>
  <c r="AH701" i="111"/>
  <c r="Z701" i="111"/>
  <c r="R701" i="111"/>
  <c r="AO701" i="111"/>
  <c r="AG701" i="111"/>
  <c r="Y701" i="111"/>
  <c r="Q701" i="111"/>
  <c r="AF701" i="111"/>
  <c r="X701" i="111"/>
  <c r="P701" i="111"/>
  <c r="AN701" i="111"/>
  <c r="BO491" i="111"/>
  <c r="BG491" i="111"/>
  <c r="AY491" i="111"/>
  <c r="BN491" i="111"/>
  <c r="BF491" i="111"/>
  <c r="AX491" i="111"/>
  <c r="BM491" i="111"/>
  <c r="BE491" i="111"/>
  <c r="AW491" i="111"/>
  <c r="I491" i="111"/>
  <c r="BL491" i="111"/>
  <c r="BD491" i="111"/>
  <c r="AV491" i="111"/>
  <c r="BS491" i="111"/>
  <c r="BK491" i="111"/>
  <c r="BC491" i="111"/>
  <c r="AU491" i="111"/>
  <c r="BR491" i="111"/>
  <c r="BJ491" i="111"/>
  <c r="BB491" i="111"/>
  <c r="AT491" i="111"/>
  <c r="BQ491" i="111"/>
  <c r="BI491" i="111"/>
  <c r="BA491" i="111"/>
  <c r="AS491" i="111"/>
  <c r="BP491" i="111"/>
  <c r="BH491" i="111"/>
  <c r="AZ491" i="111"/>
  <c r="AR491" i="111"/>
  <c r="F917" i="111"/>
  <c r="M917" i="111"/>
  <c r="E917" i="111"/>
  <c r="D917" i="111"/>
  <c r="L917" i="111"/>
  <c r="J917" i="111"/>
  <c r="G677" i="111"/>
  <c r="N677" i="111" s="1"/>
  <c r="AQ677" i="111" s="1"/>
  <c r="C680" i="111"/>
  <c r="K680" i="111" s="1"/>
  <c r="K679" i="111" s="1"/>
  <c r="B918" i="111"/>
  <c r="J705" i="111"/>
  <c r="F705" i="111"/>
  <c r="M705" i="111"/>
  <c r="E705" i="111"/>
  <c r="L705" i="111"/>
  <c r="D705" i="111"/>
  <c r="BL702" i="111"/>
  <c r="BD702" i="111"/>
  <c r="AV702" i="111"/>
  <c r="BS702" i="111"/>
  <c r="BK702" i="111"/>
  <c r="BC702" i="111"/>
  <c r="AU702" i="111"/>
  <c r="BR702" i="111"/>
  <c r="BJ702" i="111"/>
  <c r="BB702" i="111"/>
  <c r="AT702" i="111"/>
  <c r="BQ702" i="111"/>
  <c r="BI702" i="111"/>
  <c r="BA702" i="111"/>
  <c r="AS702" i="111"/>
  <c r="BP702" i="111"/>
  <c r="BH702" i="111"/>
  <c r="AZ702" i="111"/>
  <c r="AR702" i="111"/>
  <c r="BO702" i="111"/>
  <c r="BG702" i="111"/>
  <c r="AY702" i="111"/>
  <c r="BN702" i="111"/>
  <c r="BF702" i="111"/>
  <c r="AX702" i="111"/>
  <c r="BM702" i="111"/>
  <c r="I702" i="111"/>
  <c r="BE702" i="111"/>
  <c r="AW702" i="111"/>
  <c r="BO913" i="111"/>
  <c r="BG913" i="111"/>
  <c r="AY913" i="111"/>
  <c r="BN913" i="111"/>
  <c r="BF913" i="111"/>
  <c r="AX913" i="111"/>
  <c r="BM913" i="111"/>
  <c r="BE913" i="111"/>
  <c r="AW913" i="111"/>
  <c r="I913" i="111"/>
  <c r="BL913" i="111"/>
  <c r="BD913" i="111"/>
  <c r="AV913" i="111"/>
  <c r="BS913" i="111"/>
  <c r="BK913" i="111"/>
  <c r="BC913" i="111"/>
  <c r="AU913" i="111"/>
  <c r="BR913" i="111"/>
  <c r="BJ913" i="111"/>
  <c r="BB913" i="111"/>
  <c r="AT913" i="111"/>
  <c r="BQ913" i="111"/>
  <c r="BI913" i="111"/>
  <c r="BA913" i="111"/>
  <c r="AS913" i="111"/>
  <c r="AR913" i="111"/>
  <c r="BP913" i="111"/>
  <c r="BH913" i="111"/>
  <c r="AZ913" i="111"/>
  <c r="BQ280" i="111"/>
  <c r="BI280" i="111"/>
  <c r="BA280" i="111"/>
  <c r="AS280" i="111"/>
  <c r="BP280" i="111"/>
  <c r="BH280" i="111"/>
  <c r="AZ280" i="111"/>
  <c r="AR280" i="111"/>
  <c r="BO280" i="111"/>
  <c r="BG280" i="111"/>
  <c r="AY280" i="111"/>
  <c r="BN280" i="111"/>
  <c r="BF280" i="111"/>
  <c r="AX280" i="111"/>
  <c r="BM280" i="111"/>
  <c r="BE280" i="111"/>
  <c r="AW280" i="111"/>
  <c r="I280" i="111"/>
  <c r="BL280" i="111"/>
  <c r="BD280" i="111"/>
  <c r="AV280" i="111"/>
  <c r="BS280" i="111"/>
  <c r="BK280" i="111"/>
  <c r="BC280" i="111"/>
  <c r="AU280" i="111"/>
  <c r="BR280" i="111"/>
  <c r="BJ280" i="111"/>
  <c r="BB280" i="111"/>
  <c r="AT280" i="111"/>
  <c r="H492" i="111"/>
  <c r="K492" i="111" s="1"/>
  <c r="AI279" i="111"/>
  <c r="AA279" i="111"/>
  <c r="S279" i="111"/>
  <c r="AP279" i="111"/>
  <c r="AH279" i="111"/>
  <c r="Z279" i="111"/>
  <c r="R279" i="111"/>
  <c r="AO279" i="111"/>
  <c r="AG279" i="111"/>
  <c r="Y279" i="111"/>
  <c r="Q279" i="111"/>
  <c r="AN279" i="111"/>
  <c r="AF279" i="111"/>
  <c r="X279" i="111"/>
  <c r="P279" i="111"/>
  <c r="AM279" i="111"/>
  <c r="AE279" i="111"/>
  <c r="W279" i="111"/>
  <c r="O279" i="111"/>
  <c r="AL279" i="111"/>
  <c r="AD279" i="111"/>
  <c r="V279" i="111"/>
  <c r="AK279" i="111"/>
  <c r="AC279" i="111"/>
  <c r="U279" i="111"/>
  <c r="AJ279" i="111"/>
  <c r="AB279" i="111"/>
  <c r="T279" i="111"/>
  <c r="C682" i="111"/>
  <c r="G679" i="111"/>
  <c r="N679" i="111" s="1"/>
  <c r="AQ679" i="111" s="1"/>
  <c r="AP912" i="111"/>
  <c r="AH912" i="111"/>
  <c r="Z912" i="111"/>
  <c r="R912" i="111"/>
  <c r="AO912" i="111"/>
  <c r="AG912" i="111"/>
  <c r="Y912" i="111"/>
  <c r="Q912" i="111"/>
  <c r="AN912" i="111"/>
  <c r="AF912" i="111"/>
  <c r="X912" i="111"/>
  <c r="P912" i="111"/>
  <c r="AM912" i="111"/>
  <c r="AE912" i="111"/>
  <c r="W912" i="111"/>
  <c r="O912" i="111"/>
  <c r="AL912" i="111"/>
  <c r="AD912" i="111"/>
  <c r="V912" i="111"/>
  <c r="AK912" i="111"/>
  <c r="AC912" i="111"/>
  <c r="U912" i="111"/>
  <c r="AJ912" i="111"/>
  <c r="AB912" i="111"/>
  <c r="T912" i="111"/>
  <c r="AI912" i="111"/>
  <c r="AA912" i="111"/>
  <c r="S912" i="111"/>
  <c r="B706" i="111"/>
  <c r="M493" i="111"/>
  <c r="E493" i="111"/>
  <c r="L493" i="111"/>
  <c r="D493" i="111"/>
  <c r="J493" i="111"/>
  <c r="F493" i="111"/>
  <c r="G493" i="111"/>
  <c r="N493" i="111" l="1"/>
  <c r="AQ493" i="111" s="1"/>
  <c r="H493" i="111"/>
  <c r="AK280" i="111"/>
  <c r="AC280" i="111"/>
  <c r="U280" i="111"/>
  <c r="AJ280" i="111"/>
  <c r="AB280" i="111"/>
  <c r="T280" i="111"/>
  <c r="AI280" i="111"/>
  <c r="AA280" i="111"/>
  <c r="S280" i="111"/>
  <c r="AP280" i="111"/>
  <c r="AH280" i="111"/>
  <c r="Z280" i="111"/>
  <c r="R280" i="111"/>
  <c r="AO280" i="111"/>
  <c r="AG280" i="111"/>
  <c r="Y280" i="111"/>
  <c r="Q280" i="111"/>
  <c r="AN280" i="111"/>
  <c r="AF280" i="111"/>
  <c r="X280" i="111"/>
  <c r="P280" i="111"/>
  <c r="AM280" i="111"/>
  <c r="AE280" i="111"/>
  <c r="W280" i="111"/>
  <c r="O280" i="111"/>
  <c r="AL280" i="111"/>
  <c r="AD280" i="111"/>
  <c r="V280" i="111"/>
  <c r="B495" i="111"/>
  <c r="B283" i="111"/>
  <c r="H282" i="111"/>
  <c r="K282" i="111" s="1"/>
  <c r="F282" i="111"/>
  <c r="M282" i="111"/>
  <c r="E282" i="111"/>
  <c r="N282" i="111" s="1"/>
  <c r="AQ282" i="111" s="1"/>
  <c r="L282" i="111"/>
  <c r="D282" i="111"/>
  <c r="J282" i="111"/>
  <c r="F918" i="111"/>
  <c r="M918" i="111"/>
  <c r="L918" i="111"/>
  <c r="J918" i="111"/>
  <c r="E918" i="111"/>
  <c r="D918" i="111"/>
  <c r="C683" i="111"/>
  <c r="K683" i="111" s="1"/>
  <c r="K682" i="111" s="1"/>
  <c r="G680" i="111"/>
  <c r="N680" i="111" s="1"/>
  <c r="AQ680" i="111" s="1"/>
  <c r="BM703" i="111"/>
  <c r="BE703" i="111"/>
  <c r="AW703" i="111"/>
  <c r="I703" i="111"/>
  <c r="BL703" i="111"/>
  <c r="BD703" i="111"/>
  <c r="AV703" i="111"/>
  <c r="BS703" i="111"/>
  <c r="BK703" i="111"/>
  <c r="BC703" i="111"/>
  <c r="AU703" i="111"/>
  <c r="BR703" i="111"/>
  <c r="BJ703" i="111"/>
  <c r="BB703" i="111"/>
  <c r="AT703" i="111"/>
  <c r="BQ703" i="111"/>
  <c r="BI703" i="111"/>
  <c r="BA703" i="111"/>
  <c r="AS703" i="111"/>
  <c r="BP703" i="111"/>
  <c r="BH703" i="111"/>
  <c r="AZ703" i="111"/>
  <c r="AR703" i="111"/>
  <c r="BO703" i="111"/>
  <c r="BG703" i="111"/>
  <c r="AY703" i="111"/>
  <c r="BF703" i="111"/>
  <c r="AX703" i="111"/>
  <c r="BN703" i="111"/>
  <c r="BP492" i="111"/>
  <c r="BH492" i="111"/>
  <c r="AZ492" i="111"/>
  <c r="AR492" i="111"/>
  <c r="BO492" i="111"/>
  <c r="BG492" i="111"/>
  <c r="AY492" i="111"/>
  <c r="BN492" i="111"/>
  <c r="BF492" i="111"/>
  <c r="AX492" i="111"/>
  <c r="BM492" i="111"/>
  <c r="BE492" i="111"/>
  <c r="AW492" i="111"/>
  <c r="I492" i="111"/>
  <c r="BL492" i="111"/>
  <c r="BD492" i="111"/>
  <c r="AV492" i="111"/>
  <c r="BS492" i="111"/>
  <c r="BK492" i="111"/>
  <c r="BC492" i="111"/>
  <c r="AU492" i="111"/>
  <c r="BR492" i="111"/>
  <c r="BJ492" i="111"/>
  <c r="BB492" i="111"/>
  <c r="AT492" i="111"/>
  <c r="AS492" i="111"/>
  <c r="BI492" i="111"/>
  <c r="BQ492" i="111"/>
  <c r="BA492" i="111"/>
  <c r="H704" i="111"/>
  <c r="AI491" i="111"/>
  <c r="AA491" i="111"/>
  <c r="S491" i="111"/>
  <c r="AP491" i="111"/>
  <c r="AH491" i="111"/>
  <c r="Z491" i="111"/>
  <c r="R491" i="111"/>
  <c r="AO491" i="111"/>
  <c r="AG491" i="111"/>
  <c r="Y491" i="111"/>
  <c r="Q491" i="111"/>
  <c r="AN491" i="111"/>
  <c r="AF491" i="111"/>
  <c r="X491" i="111"/>
  <c r="P491" i="111"/>
  <c r="AM491" i="111"/>
  <c r="AE491" i="111"/>
  <c r="W491" i="111"/>
  <c r="O491" i="111"/>
  <c r="AL491" i="111"/>
  <c r="AD491" i="111"/>
  <c r="V491" i="111"/>
  <c r="AK491" i="111"/>
  <c r="AC491" i="111"/>
  <c r="U491" i="111"/>
  <c r="AB491" i="111"/>
  <c r="AJ491" i="111"/>
  <c r="T491" i="111"/>
  <c r="AI913" i="111"/>
  <c r="AA913" i="111"/>
  <c r="S913" i="111"/>
  <c r="AP913" i="111"/>
  <c r="AH913" i="111"/>
  <c r="Z913" i="111"/>
  <c r="R913" i="111"/>
  <c r="AO913" i="111"/>
  <c r="AG913" i="111"/>
  <c r="Y913" i="111"/>
  <c r="Q913" i="111"/>
  <c r="AN913" i="111"/>
  <c r="AF913" i="111"/>
  <c r="X913" i="111"/>
  <c r="P913" i="111"/>
  <c r="AM913" i="111"/>
  <c r="AE913" i="111"/>
  <c r="W913" i="111"/>
  <c r="O913" i="111"/>
  <c r="AL913" i="111"/>
  <c r="AD913" i="111"/>
  <c r="V913" i="111"/>
  <c r="AK913" i="111"/>
  <c r="AC913" i="111"/>
  <c r="U913" i="111"/>
  <c r="AJ913" i="111"/>
  <c r="AB913" i="111"/>
  <c r="T913" i="111"/>
  <c r="B919" i="111"/>
  <c r="L706" i="111"/>
  <c r="D706" i="111"/>
  <c r="J706" i="111"/>
  <c r="F706" i="111"/>
  <c r="M706" i="111"/>
  <c r="E706" i="111"/>
  <c r="BP914" i="111"/>
  <c r="BH914" i="111"/>
  <c r="AZ914" i="111"/>
  <c r="AR914" i="111"/>
  <c r="BO914" i="111"/>
  <c r="BG914" i="111"/>
  <c r="AY914" i="111"/>
  <c r="BN914" i="111"/>
  <c r="BF914" i="111"/>
  <c r="AX914" i="111"/>
  <c r="BM914" i="111"/>
  <c r="BE914" i="111"/>
  <c r="AW914" i="111"/>
  <c r="I914" i="111"/>
  <c r="BL914" i="111"/>
  <c r="BD914" i="111"/>
  <c r="AV914" i="111"/>
  <c r="BS914" i="111"/>
  <c r="BK914" i="111"/>
  <c r="BC914" i="111"/>
  <c r="AU914" i="111"/>
  <c r="BR914" i="111"/>
  <c r="BJ914" i="111"/>
  <c r="BB914" i="111"/>
  <c r="AT914" i="111"/>
  <c r="BQ914" i="111"/>
  <c r="BI914" i="111"/>
  <c r="BA914" i="111"/>
  <c r="AS914" i="111"/>
  <c r="C684" i="111"/>
  <c r="K684" i="111" s="1"/>
  <c r="G681" i="111"/>
  <c r="N681" i="111" s="1"/>
  <c r="AQ681" i="111" s="1"/>
  <c r="H915" i="111"/>
  <c r="AN702" i="111"/>
  <c r="AF702" i="111"/>
  <c r="X702" i="111"/>
  <c r="P702" i="111"/>
  <c r="AM702" i="111"/>
  <c r="AE702" i="111"/>
  <c r="W702" i="111"/>
  <c r="O702" i="111"/>
  <c r="AL702" i="111"/>
  <c r="AD702" i="111"/>
  <c r="V702" i="111"/>
  <c r="AK702" i="111"/>
  <c r="AC702" i="111"/>
  <c r="U702" i="111"/>
  <c r="AJ702" i="111"/>
  <c r="AB702" i="111"/>
  <c r="T702" i="111"/>
  <c r="AI702" i="111"/>
  <c r="AA702" i="111"/>
  <c r="S702" i="111"/>
  <c r="AP702" i="111"/>
  <c r="AH702" i="111"/>
  <c r="Z702" i="111"/>
  <c r="R702" i="111"/>
  <c r="Q702" i="111"/>
  <c r="AO702" i="111"/>
  <c r="AG702" i="111"/>
  <c r="Y702" i="111"/>
  <c r="C685" i="111"/>
  <c r="G682" i="111"/>
  <c r="N682" i="111" s="1"/>
  <c r="AQ682" i="111" s="1"/>
  <c r="BS281" i="111"/>
  <c r="BK281" i="111"/>
  <c r="BC281" i="111"/>
  <c r="AU281" i="111"/>
  <c r="BR281" i="111"/>
  <c r="BJ281" i="111"/>
  <c r="BB281" i="111"/>
  <c r="AT281" i="111"/>
  <c r="BQ281" i="111"/>
  <c r="BI281" i="111"/>
  <c r="BA281" i="111"/>
  <c r="AS281" i="111"/>
  <c r="BP281" i="111"/>
  <c r="BH281" i="111"/>
  <c r="AZ281" i="111"/>
  <c r="AR281" i="111"/>
  <c r="BO281" i="111"/>
  <c r="BG281" i="111"/>
  <c r="AY281" i="111"/>
  <c r="BN281" i="111"/>
  <c r="BF281" i="111"/>
  <c r="AX281" i="111"/>
  <c r="BM281" i="111"/>
  <c r="BE281" i="111"/>
  <c r="AW281" i="111"/>
  <c r="I281" i="111"/>
  <c r="BL281" i="111"/>
  <c r="BD281" i="111"/>
  <c r="AV281" i="111"/>
  <c r="B707" i="111"/>
  <c r="F494" i="111"/>
  <c r="M494" i="111"/>
  <c r="E494" i="111"/>
  <c r="N494" i="111" s="1"/>
  <c r="AQ494" i="111" s="1"/>
  <c r="L494" i="111"/>
  <c r="D494" i="111"/>
  <c r="J494" i="111"/>
  <c r="B496" i="111" l="1"/>
  <c r="J283" i="111"/>
  <c r="B284" i="111"/>
  <c r="H283" i="111"/>
  <c r="F283" i="111"/>
  <c r="M283" i="111"/>
  <c r="E283" i="111"/>
  <c r="L283" i="111"/>
  <c r="D283" i="111"/>
  <c r="G283" i="111"/>
  <c r="B708" i="111"/>
  <c r="F495" i="111"/>
  <c r="M495" i="111"/>
  <c r="E495" i="111"/>
  <c r="N495" i="111" s="1"/>
  <c r="AQ495" i="111" s="1"/>
  <c r="L495" i="111"/>
  <c r="D495" i="111"/>
  <c r="J495" i="111"/>
  <c r="C686" i="111"/>
  <c r="K686" i="111" s="1"/>
  <c r="K685" i="111" s="1"/>
  <c r="G683" i="111"/>
  <c r="N683" i="111" s="1"/>
  <c r="AQ683" i="111" s="1"/>
  <c r="H494" i="111"/>
  <c r="K494" i="111" s="1"/>
  <c r="K493" i="111" s="1"/>
  <c r="AM281" i="111"/>
  <c r="AE281" i="111"/>
  <c r="W281" i="111"/>
  <c r="O281" i="111"/>
  <c r="AL281" i="111"/>
  <c r="AD281" i="111"/>
  <c r="V281" i="111"/>
  <c r="AK281" i="111"/>
  <c r="AC281" i="111"/>
  <c r="U281" i="111"/>
  <c r="AJ281" i="111"/>
  <c r="AB281" i="111"/>
  <c r="T281" i="111"/>
  <c r="AI281" i="111"/>
  <c r="AA281" i="111"/>
  <c r="S281" i="111"/>
  <c r="AP281" i="111"/>
  <c r="AH281" i="111"/>
  <c r="Z281" i="111"/>
  <c r="R281" i="111"/>
  <c r="AO281" i="111"/>
  <c r="AG281" i="111"/>
  <c r="Y281" i="111"/>
  <c r="Q281" i="111"/>
  <c r="X281" i="111"/>
  <c r="P281" i="111"/>
  <c r="AN281" i="111"/>
  <c r="AF281" i="111"/>
  <c r="M919" i="111"/>
  <c r="E919" i="111"/>
  <c r="L919" i="111"/>
  <c r="J919" i="111"/>
  <c r="F919" i="111"/>
  <c r="D919" i="111"/>
  <c r="BM282" i="111"/>
  <c r="BE282" i="111"/>
  <c r="AW282" i="111"/>
  <c r="I282" i="111"/>
  <c r="BL282" i="111"/>
  <c r="BD282" i="111"/>
  <c r="AV282" i="111"/>
  <c r="BS282" i="111"/>
  <c r="BK282" i="111"/>
  <c r="BC282" i="111"/>
  <c r="AU282" i="111"/>
  <c r="BR282" i="111"/>
  <c r="BJ282" i="111"/>
  <c r="BB282" i="111"/>
  <c r="AT282" i="111"/>
  <c r="BQ282" i="111"/>
  <c r="BI282" i="111"/>
  <c r="BA282" i="111"/>
  <c r="AS282" i="111"/>
  <c r="BP282" i="111"/>
  <c r="BH282" i="111"/>
  <c r="AZ282" i="111"/>
  <c r="AR282" i="111"/>
  <c r="BO282" i="111"/>
  <c r="BG282" i="111"/>
  <c r="AY282" i="111"/>
  <c r="BN282" i="111"/>
  <c r="BF282" i="111"/>
  <c r="AX282" i="111"/>
  <c r="BQ915" i="111"/>
  <c r="BI915" i="111"/>
  <c r="BA915" i="111"/>
  <c r="AS915" i="111"/>
  <c r="BP915" i="111"/>
  <c r="BH915" i="111"/>
  <c r="AZ915" i="111"/>
  <c r="AR915" i="111"/>
  <c r="BO915" i="111"/>
  <c r="BG915" i="111"/>
  <c r="AY915" i="111"/>
  <c r="BJ915" i="111"/>
  <c r="AV915" i="111"/>
  <c r="BF915" i="111"/>
  <c r="AU915" i="111"/>
  <c r="BS915" i="111"/>
  <c r="BE915" i="111"/>
  <c r="AT915" i="111"/>
  <c r="BR915" i="111"/>
  <c r="BD915" i="111"/>
  <c r="BN915" i="111"/>
  <c r="BC915" i="111"/>
  <c r="BM915" i="111"/>
  <c r="BB915" i="111"/>
  <c r="I915" i="111"/>
  <c r="BL915" i="111"/>
  <c r="AX915" i="111"/>
  <c r="BK915" i="111"/>
  <c r="AW915" i="111"/>
  <c r="BN704" i="111"/>
  <c r="BF704" i="111"/>
  <c r="AX704" i="111"/>
  <c r="BM704" i="111"/>
  <c r="BE704" i="111"/>
  <c r="AW704" i="111"/>
  <c r="I704" i="111"/>
  <c r="BL704" i="111"/>
  <c r="BD704" i="111"/>
  <c r="AV704" i="111"/>
  <c r="BS704" i="111"/>
  <c r="BK704" i="111"/>
  <c r="BC704" i="111"/>
  <c r="AU704" i="111"/>
  <c r="BR704" i="111"/>
  <c r="BJ704" i="111"/>
  <c r="BB704" i="111"/>
  <c r="AT704" i="111"/>
  <c r="BQ704" i="111"/>
  <c r="BI704" i="111"/>
  <c r="BA704" i="111"/>
  <c r="AS704" i="111"/>
  <c r="BP704" i="111"/>
  <c r="BH704" i="111"/>
  <c r="AZ704" i="111"/>
  <c r="AR704" i="111"/>
  <c r="AY704" i="111"/>
  <c r="BO704" i="111"/>
  <c r="BG704" i="111"/>
  <c r="H916" i="111"/>
  <c r="AO703" i="111"/>
  <c r="AG703" i="111"/>
  <c r="Y703" i="111"/>
  <c r="Q703" i="111"/>
  <c r="AN703" i="111"/>
  <c r="AF703" i="111"/>
  <c r="X703" i="111"/>
  <c r="P703" i="111"/>
  <c r="AM703" i="111"/>
  <c r="AE703" i="111"/>
  <c r="W703" i="111"/>
  <c r="O703" i="111"/>
  <c r="AL703" i="111"/>
  <c r="AD703" i="111"/>
  <c r="V703" i="111"/>
  <c r="AK703" i="111"/>
  <c r="AC703" i="111"/>
  <c r="U703" i="111"/>
  <c r="AJ703" i="111"/>
  <c r="AB703" i="111"/>
  <c r="T703" i="111"/>
  <c r="AI703" i="111"/>
  <c r="AA703" i="111"/>
  <c r="S703" i="111"/>
  <c r="AP703" i="111"/>
  <c r="AH703" i="111"/>
  <c r="Z703" i="111"/>
  <c r="R703" i="111"/>
  <c r="G685" i="111"/>
  <c r="N685" i="111" s="1"/>
  <c r="AQ685" i="111" s="1"/>
  <c r="C688" i="111"/>
  <c r="AJ914" i="111"/>
  <c r="AB914" i="111"/>
  <c r="T914" i="111"/>
  <c r="AI914" i="111"/>
  <c r="AA914" i="111"/>
  <c r="S914" i="111"/>
  <c r="AP914" i="111"/>
  <c r="AH914" i="111"/>
  <c r="Z914" i="111"/>
  <c r="R914" i="111"/>
  <c r="AO914" i="111"/>
  <c r="AG914" i="111"/>
  <c r="Y914" i="111"/>
  <c r="Q914" i="111"/>
  <c r="AN914" i="111"/>
  <c r="AF914" i="111"/>
  <c r="X914" i="111"/>
  <c r="P914" i="111"/>
  <c r="AM914" i="111"/>
  <c r="AE914" i="111"/>
  <c r="W914" i="111"/>
  <c r="O914" i="111"/>
  <c r="AL914" i="111"/>
  <c r="AD914" i="111"/>
  <c r="V914" i="111"/>
  <c r="AK914" i="111"/>
  <c r="AC914" i="111"/>
  <c r="U914" i="111"/>
  <c r="H705" i="111"/>
  <c r="AJ492" i="111"/>
  <c r="AB492" i="111"/>
  <c r="T492" i="111"/>
  <c r="AI492" i="111"/>
  <c r="AA492" i="111"/>
  <c r="S492" i="111"/>
  <c r="AP492" i="111"/>
  <c r="AH492" i="111"/>
  <c r="Z492" i="111"/>
  <c r="R492" i="111"/>
  <c r="AO492" i="111"/>
  <c r="AG492" i="111"/>
  <c r="Y492" i="111"/>
  <c r="Q492" i="111"/>
  <c r="AN492" i="111"/>
  <c r="AF492" i="111"/>
  <c r="X492" i="111"/>
  <c r="P492" i="111"/>
  <c r="AM492" i="111"/>
  <c r="AE492" i="111"/>
  <c r="W492" i="111"/>
  <c r="O492" i="111"/>
  <c r="AL492" i="111"/>
  <c r="AD492" i="111"/>
  <c r="V492" i="111"/>
  <c r="AK492" i="111"/>
  <c r="AC492" i="111"/>
  <c r="U492" i="111"/>
  <c r="B920" i="111"/>
  <c r="M707" i="111"/>
  <c r="E707" i="111"/>
  <c r="L707" i="111"/>
  <c r="D707" i="111"/>
  <c r="J707" i="111"/>
  <c r="F707" i="111"/>
  <c r="G684" i="111"/>
  <c r="N684" i="111" s="1"/>
  <c r="AQ684" i="111" s="1"/>
  <c r="C687" i="111"/>
  <c r="K687" i="111" s="1"/>
  <c r="BQ493" i="111"/>
  <c r="BI493" i="111"/>
  <c r="BA493" i="111"/>
  <c r="AS493" i="111"/>
  <c r="BP493" i="111"/>
  <c r="BH493" i="111"/>
  <c r="AZ493" i="111"/>
  <c r="AR493" i="111"/>
  <c r="BO493" i="111"/>
  <c r="BG493" i="111"/>
  <c r="AY493" i="111"/>
  <c r="BN493" i="111"/>
  <c r="BF493" i="111"/>
  <c r="AX493" i="111"/>
  <c r="BM493" i="111"/>
  <c r="BE493" i="111"/>
  <c r="AW493" i="111"/>
  <c r="I493" i="111"/>
  <c r="BL493" i="111"/>
  <c r="BD493" i="111"/>
  <c r="AV493" i="111"/>
  <c r="BS493" i="111"/>
  <c r="BK493" i="111"/>
  <c r="BC493" i="111"/>
  <c r="AU493" i="111"/>
  <c r="BR493" i="111"/>
  <c r="BJ493" i="111"/>
  <c r="BB493" i="111"/>
  <c r="AT493" i="111"/>
  <c r="AK915" i="111" l="1"/>
  <c r="AC915" i="111"/>
  <c r="U915" i="111"/>
  <c r="AJ915" i="111"/>
  <c r="AB915" i="111"/>
  <c r="T915" i="111"/>
  <c r="AL915" i="111"/>
  <c r="Z915" i="111"/>
  <c r="P915" i="111"/>
  <c r="AI915" i="111"/>
  <c r="Y915" i="111"/>
  <c r="O915" i="111"/>
  <c r="AH915" i="111"/>
  <c r="X915" i="111"/>
  <c r="AG915" i="111"/>
  <c r="W915" i="111"/>
  <c r="AP915" i="111"/>
  <c r="AF915" i="111"/>
  <c r="V915" i="111"/>
  <c r="AO915" i="111"/>
  <c r="AE915" i="111"/>
  <c r="S915" i="111"/>
  <c r="AN915" i="111"/>
  <c r="AD915" i="111"/>
  <c r="R915" i="111"/>
  <c r="AA915" i="111"/>
  <c r="Q915" i="111"/>
  <c r="AM915" i="111"/>
  <c r="BR494" i="111"/>
  <c r="BJ494" i="111"/>
  <c r="BB494" i="111"/>
  <c r="AT494" i="111"/>
  <c r="BQ494" i="111"/>
  <c r="BI494" i="111"/>
  <c r="BA494" i="111"/>
  <c r="AS494" i="111"/>
  <c r="BP494" i="111"/>
  <c r="BH494" i="111"/>
  <c r="AZ494" i="111"/>
  <c r="AR494" i="111"/>
  <c r="BO494" i="111"/>
  <c r="BG494" i="111"/>
  <c r="AY494" i="111"/>
  <c r="BN494" i="111"/>
  <c r="BF494" i="111"/>
  <c r="AX494" i="111"/>
  <c r="BM494" i="111"/>
  <c r="BE494" i="111"/>
  <c r="AW494" i="111"/>
  <c r="I494" i="111"/>
  <c r="BL494" i="111"/>
  <c r="BD494" i="111"/>
  <c r="AV494" i="111"/>
  <c r="BK494" i="111"/>
  <c r="BC494" i="111"/>
  <c r="AU494" i="111"/>
  <c r="BS494" i="111"/>
  <c r="H706" i="111"/>
  <c r="AK493" i="111"/>
  <c r="AC493" i="111"/>
  <c r="U493" i="111"/>
  <c r="AJ493" i="111"/>
  <c r="AB493" i="111"/>
  <c r="T493" i="111"/>
  <c r="AI493" i="111"/>
  <c r="AA493" i="111"/>
  <c r="S493" i="111"/>
  <c r="AP493" i="111"/>
  <c r="AH493" i="111"/>
  <c r="Z493" i="111"/>
  <c r="R493" i="111"/>
  <c r="AO493" i="111"/>
  <c r="AG493" i="111"/>
  <c r="Y493" i="111"/>
  <c r="Q493" i="111"/>
  <c r="AN493" i="111"/>
  <c r="AF493" i="111"/>
  <c r="X493" i="111"/>
  <c r="P493" i="111"/>
  <c r="AM493" i="111"/>
  <c r="AE493" i="111"/>
  <c r="W493" i="111"/>
  <c r="O493" i="111"/>
  <c r="AD493" i="111"/>
  <c r="V493" i="111"/>
  <c r="AL493" i="111"/>
  <c r="BO705" i="111"/>
  <c r="BG705" i="111"/>
  <c r="AY705" i="111"/>
  <c r="BN705" i="111"/>
  <c r="BF705" i="111"/>
  <c r="AX705" i="111"/>
  <c r="BM705" i="111"/>
  <c r="BE705" i="111"/>
  <c r="AW705" i="111"/>
  <c r="I705" i="111"/>
  <c r="BL705" i="111"/>
  <c r="BD705" i="111"/>
  <c r="AV705" i="111"/>
  <c r="BS705" i="111"/>
  <c r="BK705" i="111"/>
  <c r="BC705" i="111"/>
  <c r="AU705" i="111"/>
  <c r="BR705" i="111"/>
  <c r="BJ705" i="111"/>
  <c r="BB705" i="111"/>
  <c r="AT705" i="111"/>
  <c r="BQ705" i="111"/>
  <c r="BI705" i="111"/>
  <c r="BA705" i="111"/>
  <c r="AS705" i="111"/>
  <c r="BP705" i="111"/>
  <c r="BH705" i="111"/>
  <c r="AZ705" i="111"/>
  <c r="AR705" i="111"/>
  <c r="H495" i="111"/>
  <c r="K495" i="111" s="1"/>
  <c r="AO282" i="111"/>
  <c r="AG282" i="111"/>
  <c r="Y282" i="111"/>
  <c r="Q282" i="111"/>
  <c r="AN282" i="111"/>
  <c r="AF282" i="111"/>
  <c r="X282" i="111"/>
  <c r="P282" i="111"/>
  <c r="AM282" i="111"/>
  <c r="AE282" i="111"/>
  <c r="W282" i="111"/>
  <c r="O282" i="111"/>
  <c r="AL282" i="111"/>
  <c r="AD282" i="111"/>
  <c r="V282" i="111"/>
  <c r="AK282" i="111"/>
  <c r="AC282" i="111"/>
  <c r="U282" i="111"/>
  <c r="AJ282" i="111"/>
  <c r="AB282" i="111"/>
  <c r="T282" i="111"/>
  <c r="AI282" i="111"/>
  <c r="AA282" i="111"/>
  <c r="S282" i="111"/>
  <c r="AP282" i="111"/>
  <c r="AH282" i="111"/>
  <c r="Z282" i="111"/>
  <c r="R282" i="111"/>
  <c r="B921" i="111"/>
  <c r="F708" i="111"/>
  <c r="M708" i="111"/>
  <c r="E708" i="111"/>
  <c r="L708" i="111"/>
  <c r="D708" i="111"/>
  <c r="J708" i="111"/>
  <c r="BO283" i="111"/>
  <c r="BG283" i="111"/>
  <c r="AY283" i="111"/>
  <c r="BN283" i="111"/>
  <c r="BF283" i="111"/>
  <c r="AX283" i="111"/>
  <c r="BM283" i="111"/>
  <c r="BE283" i="111"/>
  <c r="AW283" i="111"/>
  <c r="I283" i="111"/>
  <c r="BL283" i="111"/>
  <c r="BD283" i="111"/>
  <c r="AV283" i="111"/>
  <c r="BS283" i="111"/>
  <c r="BK283" i="111"/>
  <c r="BC283" i="111"/>
  <c r="AU283" i="111"/>
  <c r="BR283" i="111"/>
  <c r="BJ283" i="111"/>
  <c r="BB283" i="111"/>
  <c r="AT283" i="111"/>
  <c r="BQ283" i="111"/>
  <c r="BI283" i="111"/>
  <c r="BA283" i="111"/>
  <c r="AS283" i="111"/>
  <c r="AZ283" i="111"/>
  <c r="AR283" i="111"/>
  <c r="BP283" i="111"/>
  <c r="BH283" i="111"/>
  <c r="C690" i="111"/>
  <c r="K690" i="111" s="1"/>
  <c r="G687" i="111"/>
  <c r="N687" i="111" s="1"/>
  <c r="AQ687" i="111" s="1"/>
  <c r="C689" i="111"/>
  <c r="K689" i="111" s="1"/>
  <c r="K688" i="111" s="1"/>
  <c r="G686" i="111"/>
  <c r="N686" i="111" s="1"/>
  <c r="AQ686" i="111" s="1"/>
  <c r="N283" i="111"/>
  <c r="AQ283" i="111" s="1"/>
  <c r="B497" i="111"/>
  <c r="M284" i="111"/>
  <c r="E284" i="111"/>
  <c r="N284" i="111" s="1"/>
  <c r="AQ284" i="111" s="1"/>
  <c r="L284" i="111"/>
  <c r="D284" i="111"/>
  <c r="J284" i="111"/>
  <c r="B285" i="111"/>
  <c r="H284" i="111"/>
  <c r="K284" i="111" s="1"/>
  <c r="K283" i="111" s="1"/>
  <c r="F284" i="111"/>
  <c r="J920" i="111"/>
  <c r="F920" i="111"/>
  <c r="L920" i="111"/>
  <c r="E920" i="111"/>
  <c r="D920" i="111"/>
  <c r="M920" i="111"/>
  <c r="H917" i="111"/>
  <c r="AP704" i="111"/>
  <c r="AH704" i="111"/>
  <c r="Z704" i="111"/>
  <c r="R704" i="111"/>
  <c r="AO704" i="111"/>
  <c r="AG704" i="111"/>
  <c r="Y704" i="111"/>
  <c r="Q704" i="111"/>
  <c r="AN704" i="111"/>
  <c r="AF704" i="111"/>
  <c r="X704" i="111"/>
  <c r="P704" i="111"/>
  <c r="AM704" i="111"/>
  <c r="AE704" i="111"/>
  <c r="W704" i="111"/>
  <c r="O704" i="111"/>
  <c r="AL704" i="111"/>
  <c r="AD704" i="111"/>
  <c r="V704" i="111"/>
  <c r="AK704" i="111"/>
  <c r="AC704" i="111"/>
  <c r="U704" i="111"/>
  <c r="AJ704" i="111"/>
  <c r="AB704" i="111"/>
  <c r="T704" i="111"/>
  <c r="AI704" i="111"/>
  <c r="AA704" i="111"/>
  <c r="S704" i="111"/>
  <c r="C691" i="111"/>
  <c r="G688" i="111"/>
  <c r="N688" i="111" s="1"/>
  <c r="AQ688" i="111" s="1"/>
  <c r="BR916" i="111"/>
  <c r="BJ916" i="111"/>
  <c r="BB916" i="111"/>
  <c r="AT916" i="111"/>
  <c r="BQ916" i="111"/>
  <c r="BI916" i="111"/>
  <c r="BA916" i="111"/>
  <c r="AS916" i="111"/>
  <c r="BP916" i="111"/>
  <c r="BH916" i="111"/>
  <c r="AZ916" i="111"/>
  <c r="AR916" i="111"/>
  <c r="BN916" i="111"/>
  <c r="BC916" i="111"/>
  <c r="BM916" i="111"/>
  <c r="AY916" i="111"/>
  <c r="BL916" i="111"/>
  <c r="AX916" i="111"/>
  <c r="BK916" i="111"/>
  <c r="AW916" i="111"/>
  <c r="BG916" i="111"/>
  <c r="AV916" i="111"/>
  <c r="I916" i="111"/>
  <c r="BF916" i="111"/>
  <c r="AU916" i="111"/>
  <c r="BS916" i="111"/>
  <c r="BE916" i="111"/>
  <c r="BO916" i="111"/>
  <c r="BD916" i="111"/>
  <c r="B709" i="111"/>
  <c r="F496" i="111"/>
  <c r="M496" i="111"/>
  <c r="E496" i="111"/>
  <c r="L496" i="111"/>
  <c r="D496" i="111"/>
  <c r="J496" i="111"/>
  <c r="G496" i="111"/>
  <c r="N496" i="111" l="1"/>
  <c r="AQ496" i="111" s="1"/>
  <c r="B710" i="111"/>
  <c r="F497" i="111"/>
  <c r="M497" i="111"/>
  <c r="E497" i="111"/>
  <c r="N497" i="111" s="1"/>
  <c r="AQ497" i="111" s="1"/>
  <c r="L497" i="111"/>
  <c r="D497" i="111"/>
  <c r="J497" i="111"/>
  <c r="BS495" i="111"/>
  <c r="BK495" i="111"/>
  <c r="BC495" i="111"/>
  <c r="AU495" i="111"/>
  <c r="BR495" i="111"/>
  <c r="BJ495" i="111"/>
  <c r="BB495" i="111"/>
  <c r="AT495" i="111"/>
  <c r="BQ495" i="111"/>
  <c r="BI495" i="111"/>
  <c r="BA495" i="111"/>
  <c r="AS495" i="111"/>
  <c r="BP495" i="111"/>
  <c r="BH495" i="111"/>
  <c r="AZ495" i="111"/>
  <c r="AR495" i="111"/>
  <c r="BO495" i="111"/>
  <c r="BG495" i="111"/>
  <c r="AY495" i="111"/>
  <c r="BN495" i="111"/>
  <c r="BF495" i="111"/>
  <c r="AX495" i="111"/>
  <c r="BM495" i="111"/>
  <c r="BE495" i="111"/>
  <c r="AW495" i="111"/>
  <c r="I495" i="111"/>
  <c r="BD495" i="111"/>
  <c r="BL495" i="111"/>
  <c r="AV495" i="111"/>
  <c r="BS917" i="111"/>
  <c r="BK917" i="111"/>
  <c r="BC917" i="111"/>
  <c r="AU917" i="111"/>
  <c r="BR917" i="111"/>
  <c r="BJ917" i="111"/>
  <c r="BB917" i="111"/>
  <c r="AT917" i="111"/>
  <c r="BQ917" i="111"/>
  <c r="BI917" i="111"/>
  <c r="BA917" i="111"/>
  <c r="AS917" i="111"/>
  <c r="BG917" i="111"/>
  <c r="AV917" i="111"/>
  <c r="I917" i="111"/>
  <c r="BF917" i="111"/>
  <c r="AR917" i="111"/>
  <c r="BP917" i="111"/>
  <c r="BE917" i="111"/>
  <c r="BO917" i="111"/>
  <c r="BD917" i="111"/>
  <c r="BN917" i="111"/>
  <c r="AZ917" i="111"/>
  <c r="BM917" i="111"/>
  <c r="AY917" i="111"/>
  <c r="BL917" i="111"/>
  <c r="AX917" i="111"/>
  <c r="AW917" i="111"/>
  <c r="BH917" i="111"/>
  <c r="BQ284" i="111"/>
  <c r="BI284" i="111"/>
  <c r="BA284" i="111"/>
  <c r="AS284" i="111"/>
  <c r="BP284" i="111"/>
  <c r="BH284" i="111"/>
  <c r="AZ284" i="111"/>
  <c r="AR284" i="111"/>
  <c r="BO284" i="111"/>
  <c r="BG284" i="111"/>
  <c r="AY284" i="111"/>
  <c r="BN284" i="111"/>
  <c r="BF284" i="111"/>
  <c r="AX284" i="111"/>
  <c r="BM284" i="111"/>
  <c r="BE284" i="111"/>
  <c r="AW284" i="111"/>
  <c r="I284" i="111"/>
  <c r="BL284" i="111"/>
  <c r="BD284" i="111"/>
  <c r="AV284" i="111"/>
  <c r="BS284" i="111"/>
  <c r="BK284" i="111"/>
  <c r="BC284" i="111"/>
  <c r="AU284" i="111"/>
  <c r="BR284" i="111"/>
  <c r="BJ284" i="111"/>
  <c r="BB284" i="111"/>
  <c r="AT284" i="111"/>
  <c r="B498" i="111"/>
  <c r="F285" i="111"/>
  <c r="M285" i="111"/>
  <c r="E285" i="111"/>
  <c r="N285" i="111" s="1"/>
  <c r="AQ285" i="111" s="1"/>
  <c r="L285" i="111"/>
  <c r="D285" i="111"/>
  <c r="J285" i="111"/>
  <c r="B286" i="111"/>
  <c r="H285" i="111"/>
  <c r="K285" i="111" s="1"/>
  <c r="BP706" i="111"/>
  <c r="BH706" i="111"/>
  <c r="AZ706" i="111"/>
  <c r="AR706" i="111"/>
  <c r="BO706" i="111"/>
  <c r="BG706" i="111"/>
  <c r="AY706" i="111"/>
  <c r="BN706" i="111"/>
  <c r="BF706" i="111"/>
  <c r="AX706" i="111"/>
  <c r="BM706" i="111"/>
  <c r="BE706" i="111"/>
  <c r="AW706" i="111"/>
  <c r="I706" i="111"/>
  <c r="BL706" i="111"/>
  <c r="BD706" i="111"/>
  <c r="AV706" i="111"/>
  <c r="BS706" i="111"/>
  <c r="BK706" i="111"/>
  <c r="BC706" i="111"/>
  <c r="AU706" i="111"/>
  <c r="BR706" i="111"/>
  <c r="BJ706" i="111"/>
  <c r="BB706" i="111"/>
  <c r="AT706" i="111"/>
  <c r="BQ706" i="111"/>
  <c r="BI706" i="111"/>
  <c r="BA706" i="111"/>
  <c r="AS706" i="111"/>
  <c r="H496" i="111"/>
  <c r="AI283" i="111"/>
  <c r="AA283" i="111"/>
  <c r="S283" i="111"/>
  <c r="AP283" i="111"/>
  <c r="AH283" i="111"/>
  <c r="Z283" i="111"/>
  <c r="R283" i="111"/>
  <c r="AO283" i="111"/>
  <c r="AG283" i="111"/>
  <c r="Y283" i="111"/>
  <c r="Q283" i="111"/>
  <c r="AN283" i="111"/>
  <c r="AF283" i="111"/>
  <c r="X283" i="111"/>
  <c r="P283" i="111"/>
  <c r="AM283" i="111"/>
  <c r="AE283" i="111"/>
  <c r="W283" i="111"/>
  <c r="O283" i="111"/>
  <c r="AL283" i="111"/>
  <c r="AD283" i="111"/>
  <c r="V283" i="111"/>
  <c r="AK283" i="111"/>
  <c r="AC283" i="111"/>
  <c r="U283" i="111"/>
  <c r="AJ283" i="111"/>
  <c r="AB283" i="111"/>
  <c r="T283" i="111"/>
  <c r="J921" i="111"/>
  <c r="L921" i="111"/>
  <c r="D921" i="111"/>
  <c r="M921" i="111"/>
  <c r="F921" i="111"/>
  <c r="E921" i="111"/>
  <c r="H707" i="111"/>
  <c r="AL494" i="111"/>
  <c r="AD494" i="111"/>
  <c r="V494" i="111"/>
  <c r="AK494" i="111"/>
  <c r="AC494" i="111"/>
  <c r="U494" i="111"/>
  <c r="AJ494" i="111"/>
  <c r="AB494" i="111"/>
  <c r="T494" i="111"/>
  <c r="AI494" i="111"/>
  <c r="AA494" i="111"/>
  <c r="S494" i="111"/>
  <c r="AP494" i="111"/>
  <c r="AH494" i="111"/>
  <c r="Z494" i="111"/>
  <c r="R494" i="111"/>
  <c r="AO494" i="111"/>
  <c r="AG494" i="111"/>
  <c r="Y494" i="111"/>
  <c r="Q494" i="111"/>
  <c r="AN494" i="111"/>
  <c r="AF494" i="111"/>
  <c r="X494" i="111"/>
  <c r="P494" i="111"/>
  <c r="AM494" i="111"/>
  <c r="W494" i="111"/>
  <c r="AE494" i="111"/>
  <c r="O494" i="111"/>
  <c r="C693" i="111"/>
  <c r="K693" i="111" s="1"/>
  <c r="G690" i="111"/>
  <c r="N690" i="111" s="1"/>
  <c r="AQ690" i="111" s="1"/>
  <c r="AL916" i="111"/>
  <c r="AD916" i="111"/>
  <c r="V916" i="111"/>
  <c r="AK916" i="111"/>
  <c r="AC916" i="111"/>
  <c r="U916" i="111"/>
  <c r="AJ916" i="111"/>
  <c r="AB916" i="111"/>
  <c r="T916" i="111"/>
  <c r="AO916" i="111"/>
  <c r="AA916" i="111"/>
  <c r="P916" i="111"/>
  <c r="AN916" i="111"/>
  <c r="Z916" i="111"/>
  <c r="O916" i="111"/>
  <c r="AM916" i="111"/>
  <c r="Y916" i="111"/>
  <c r="AI916" i="111"/>
  <c r="X916" i="111"/>
  <c r="AH916" i="111"/>
  <c r="W916" i="111"/>
  <c r="AG916" i="111"/>
  <c r="S916" i="111"/>
  <c r="AF916" i="111"/>
  <c r="R916" i="111"/>
  <c r="AP916" i="111"/>
  <c r="AE916" i="111"/>
  <c r="Q916" i="111"/>
  <c r="B922" i="111"/>
  <c r="F709" i="111"/>
  <c r="M709" i="111"/>
  <c r="E709" i="111"/>
  <c r="L709" i="111"/>
  <c r="D709" i="111"/>
  <c r="J709" i="111"/>
  <c r="C694" i="111"/>
  <c r="G691" i="111"/>
  <c r="N691" i="111" s="1"/>
  <c r="AQ691" i="111" s="1"/>
  <c r="C692" i="111"/>
  <c r="K692" i="111" s="1"/>
  <c r="K691" i="111" s="1"/>
  <c r="G689" i="111"/>
  <c r="N689" i="111" s="1"/>
  <c r="AQ689" i="111" s="1"/>
  <c r="H918" i="111"/>
  <c r="AI705" i="111"/>
  <c r="AA705" i="111"/>
  <c r="S705" i="111"/>
  <c r="AP705" i="111"/>
  <c r="AH705" i="111"/>
  <c r="Z705" i="111"/>
  <c r="R705" i="111"/>
  <c r="AO705" i="111"/>
  <c r="AG705" i="111"/>
  <c r="Y705" i="111"/>
  <c r="Q705" i="111"/>
  <c r="AN705" i="111"/>
  <c r="AF705" i="111"/>
  <c r="X705" i="111"/>
  <c r="P705" i="111"/>
  <c r="AM705" i="111"/>
  <c r="AE705" i="111"/>
  <c r="W705" i="111"/>
  <c r="O705" i="111"/>
  <c r="AL705" i="111"/>
  <c r="AD705" i="111"/>
  <c r="V705" i="111"/>
  <c r="AK705" i="111"/>
  <c r="AC705" i="111"/>
  <c r="U705" i="111"/>
  <c r="AJ705" i="111"/>
  <c r="AB705" i="111"/>
  <c r="T705" i="111"/>
  <c r="BL496" i="111" l="1"/>
  <c r="BD496" i="111"/>
  <c r="AV496" i="111"/>
  <c r="BS496" i="111"/>
  <c r="BK496" i="111"/>
  <c r="BC496" i="111"/>
  <c r="AU496" i="111"/>
  <c r="BR496" i="111"/>
  <c r="BJ496" i="111"/>
  <c r="BB496" i="111"/>
  <c r="AT496" i="111"/>
  <c r="BQ496" i="111"/>
  <c r="BI496" i="111"/>
  <c r="BA496" i="111"/>
  <c r="AS496" i="111"/>
  <c r="BP496" i="111"/>
  <c r="BH496" i="111"/>
  <c r="AZ496" i="111"/>
  <c r="AR496" i="111"/>
  <c r="BO496" i="111"/>
  <c r="BG496" i="111"/>
  <c r="AY496" i="111"/>
  <c r="BN496" i="111"/>
  <c r="BF496" i="111"/>
  <c r="AX496" i="111"/>
  <c r="BM496" i="111"/>
  <c r="I496" i="111"/>
  <c r="BE496" i="111"/>
  <c r="AW496" i="111"/>
  <c r="H919" i="111"/>
  <c r="AJ706" i="111"/>
  <c r="AB706" i="111"/>
  <c r="T706" i="111"/>
  <c r="AI706" i="111"/>
  <c r="AA706" i="111"/>
  <c r="S706" i="111"/>
  <c r="AP706" i="111"/>
  <c r="AH706" i="111"/>
  <c r="Z706" i="111"/>
  <c r="R706" i="111"/>
  <c r="AO706" i="111"/>
  <c r="AG706" i="111"/>
  <c r="Y706" i="111"/>
  <c r="Q706" i="111"/>
  <c r="AN706" i="111"/>
  <c r="AF706" i="111"/>
  <c r="X706" i="111"/>
  <c r="P706" i="111"/>
  <c r="AM706" i="111"/>
  <c r="AE706" i="111"/>
  <c r="W706" i="111"/>
  <c r="O706" i="111"/>
  <c r="AL706" i="111"/>
  <c r="AD706" i="111"/>
  <c r="V706" i="111"/>
  <c r="AC706" i="111"/>
  <c r="U706" i="111"/>
  <c r="AK706" i="111"/>
  <c r="B499" i="111"/>
  <c r="B287" i="111"/>
  <c r="H286" i="111"/>
  <c r="F286" i="111"/>
  <c r="M286" i="111"/>
  <c r="E286" i="111"/>
  <c r="L286" i="111"/>
  <c r="D286" i="111"/>
  <c r="J286" i="111"/>
  <c r="G286" i="111"/>
  <c r="E922" i="111"/>
  <c r="D922" i="111"/>
  <c r="M922" i="111"/>
  <c r="L922" i="111"/>
  <c r="F922" i="111"/>
  <c r="J922" i="111"/>
  <c r="H497" i="111"/>
  <c r="K497" i="111" s="1"/>
  <c r="K496" i="111" s="1"/>
  <c r="AK284" i="111"/>
  <c r="AC284" i="111"/>
  <c r="U284" i="111"/>
  <c r="AJ284" i="111"/>
  <c r="AB284" i="111"/>
  <c r="T284" i="111"/>
  <c r="AI284" i="111"/>
  <c r="AA284" i="111"/>
  <c r="S284" i="111"/>
  <c r="AP284" i="111"/>
  <c r="AH284" i="111"/>
  <c r="Z284" i="111"/>
  <c r="R284" i="111"/>
  <c r="AO284" i="111"/>
  <c r="AG284" i="111"/>
  <c r="Y284" i="111"/>
  <c r="Q284" i="111"/>
  <c r="AN284" i="111"/>
  <c r="AF284" i="111"/>
  <c r="X284" i="111"/>
  <c r="P284" i="111"/>
  <c r="AM284" i="111"/>
  <c r="AE284" i="111"/>
  <c r="W284" i="111"/>
  <c r="O284" i="111"/>
  <c r="AL284" i="111"/>
  <c r="AD284" i="111"/>
  <c r="V284" i="111"/>
  <c r="AM917" i="111"/>
  <c r="AE917" i="111"/>
  <c r="W917" i="111"/>
  <c r="O917" i="111"/>
  <c r="AL917" i="111"/>
  <c r="AD917" i="111"/>
  <c r="V917" i="111"/>
  <c r="AK917" i="111"/>
  <c r="AC917" i="111"/>
  <c r="U917" i="111"/>
  <c r="AH917" i="111"/>
  <c r="T917" i="111"/>
  <c r="AG917" i="111"/>
  <c r="S917" i="111"/>
  <c r="AF917" i="111"/>
  <c r="R917" i="111"/>
  <c r="AP917" i="111"/>
  <c r="AB917" i="111"/>
  <c r="Q917" i="111"/>
  <c r="AO917" i="111"/>
  <c r="AA917" i="111"/>
  <c r="P917" i="111"/>
  <c r="AN917" i="111"/>
  <c r="Z917" i="111"/>
  <c r="AJ917" i="111"/>
  <c r="Y917" i="111"/>
  <c r="AI917" i="111"/>
  <c r="X917" i="111"/>
  <c r="BL918" i="111"/>
  <c r="BD918" i="111"/>
  <c r="AV918" i="111"/>
  <c r="BS918" i="111"/>
  <c r="BK918" i="111"/>
  <c r="BC918" i="111"/>
  <c r="AU918" i="111"/>
  <c r="BR918" i="111"/>
  <c r="BJ918" i="111"/>
  <c r="BB918" i="111"/>
  <c r="AT918" i="111"/>
  <c r="BP918" i="111"/>
  <c r="BH918" i="111"/>
  <c r="AZ918" i="111"/>
  <c r="AR918" i="111"/>
  <c r="BF918" i="111"/>
  <c r="BE918" i="111"/>
  <c r="BQ918" i="111"/>
  <c r="BA918" i="111"/>
  <c r="BO918" i="111"/>
  <c r="AY918" i="111"/>
  <c r="BN918" i="111"/>
  <c r="AX918" i="111"/>
  <c r="I918" i="111"/>
  <c r="BM918" i="111"/>
  <c r="AW918" i="111"/>
  <c r="BI918" i="111"/>
  <c r="AS918" i="111"/>
  <c r="BG918" i="111"/>
  <c r="G693" i="111"/>
  <c r="N693" i="111" s="1"/>
  <c r="AQ693" i="111" s="1"/>
  <c r="C696" i="111"/>
  <c r="K696" i="111" s="1"/>
  <c r="C697" i="111"/>
  <c r="G694" i="111"/>
  <c r="N694" i="111" s="1"/>
  <c r="AQ694" i="111" s="1"/>
  <c r="BQ707" i="111"/>
  <c r="BI707" i="111"/>
  <c r="BA707" i="111"/>
  <c r="AS707" i="111"/>
  <c r="BP707" i="111"/>
  <c r="BH707" i="111"/>
  <c r="AZ707" i="111"/>
  <c r="AR707" i="111"/>
  <c r="BO707" i="111"/>
  <c r="BG707" i="111"/>
  <c r="AY707" i="111"/>
  <c r="BN707" i="111"/>
  <c r="BF707" i="111"/>
  <c r="AX707" i="111"/>
  <c r="BM707" i="111"/>
  <c r="BE707" i="111"/>
  <c r="AW707" i="111"/>
  <c r="I707" i="111"/>
  <c r="BL707" i="111"/>
  <c r="BD707" i="111"/>
  <c r="AV707" i="111"/>
  <c r="BS707" i="111"/>
  <c r="BK707" i="111"/>
  <c r="BC707" i="111"/>
  <c r="AU707" i="111"/>
  <c r="BR707" i="111"/>
  <c r="BJ707" i="111"/>
  <c r="BB707" i="111"/>
  <c r="AT707" i="111"/>
  <c r="C695" i="111"/>
  <c r="K695" i="111" s="1"/>
  <c r="K694" i="111" s="1"/>
  <c r="G692" i="111"/>
  <c r="N692" i="111" s="1"/>
  <c r="AQ692" i="111" s="1"/>
  <c r="BS285" i="111"/>
  <c r="BK285" i="111"/>
  <c r="BC285" i="111"/>
  <c r="AU285" i="111"/>
  <c r="BR285" i="111"/>
  <c r="BJ285" i="111"/>
  <c r="BB285" i="111"/>
  <c r="AT285" i="111"/>
  <c r="BQ285" i="111"/>
  <c r="BI285" i="111"/>
  <c r="BA285" i="111"/>
  <c r="AS285" i="111"/>
  <c r="BP285" i="111"/>
  <c r="BH285" i="111"/>
  <c r="AZ285" i="111"/>
  <c r="AR285" i="111"/>
  <c r="BO285" i="111"/>
  <c r="BG285" i="111"/>
  <c r="AY285" i="111"/>
  <c r="BN285" i="111"/>
  <c r="BF285" i="111"/>
  <c r="AX285" i="111"/>
  <c r="BM285" i="111"/>
  <c r="BE285" i="111"/>
  <c r="AW285" i="111"/>
  <c r="I285" i="111"/>
  <c r="BL285" i="111"/>
  <c r="BD285" i="111"/>
  <c r="AV285" i="111"/>
  <c r="B711" i="111"/>
  <c r="J498" i="111"/>
  <c r="F498" i="111"/>
  <c r="M498" i="111"/>
  <c r="E498" i="111"/>
  <c r="N498" i="111" s="1"/>
  <c r="AQ498" i="111" s="1"/>
  <c r="L498" i="111"/>
  <c r="D498" i="111"/>
  <c r="H708" i="111"/>
  <c r="AM495" i="111"/>
  <c r="AE495" i="111"/>
  <c r="W495" i="111"/>
  <c r="O495" i="111"/>
  <c r="AL495" i="111"/>
  <c r="AD495" i="111"/>
  <c r="V495" i="111"/>
  <c r="AK495" i="111"/>
  <c r="AC495" i="111"/>
  <c r="U495" i="111"/>
  <c r="AJ495" i="111"/>
  <c r="AB495" i="111"/>
  <c r="T495" i="111"/>
  <c r="AI495" i="111"/>
  <c r="AA495" i="111"/>
  <c r="S495" i="111"/>
  <c r="AP495" i="111"/>
  <c r="AH495" i="111"/>
  <c r="Z495" i="111"/>
  <c r="R495" i="111"/>
  <c r="AO495" i="111"/>
  <c r="AG495" i="111"/>
  <c r="Y495" i="111"/>
  <c r="Q495" i="111"/>
  <c r="AN495" i="111"/>
  <c r="AF495" i="111"/>
  <c r="X495" i="111"/>
  <c r="P495" i="111"/>
  <c r="B923" i="111"/>
  <c r="F710" i="111"/>
  <c r="M710" i="111"/>
  <c r="E710" i="111"/>
  <c r="L710" i="111"/>
  <c r="D710" i="111"/>
  <c r="J710" i="111"/>
  <c r="B924" i="111" l="1"/>
  <c r="F711" i="111"/>
  <c r="M711" i="111"/>
  <c r="E711" i="111"/>
  <c r="L711" i="111"/>
  <c r="D711" i="111"/>
  <c r="J711" i="111"/>
  <c r="C698" i="111"/>
  <c r="K698" i="111" s="1"/>
  <c r="K697" i="111" s="1"/>
  <c r="G695" i="111"/>
  <c r="N695" i="111" s="1"/>
  <c r="AQ695" i="111" s="1"/>
  <c r="BM919" i="111"/>
  <c r="BE919" i="111"/>
  <c r="AW919" i="111"/>
  <c r="I919" i="111"/>
  <c r="BL919" i="111"/>
  <c r="BD919" i="111"/>
  <c r="AV919" i="111"/>
  <c r="BS919" i="111"/>
  <c r="BK919" i="111"/>
  <c r="BC919" i="111"/>
  <c r="AU919" i="111"/>
  <c r="BQ919" i="111"/>
  <c r="BI919" i="111"/>
  <c r="BA919" i="111"/>
  <c r="AS919" i="111"/>
  <c r="BO919" i="111"/>
  <c r="AY919" i="111"/>
  <c r="BN919" i="111"/>
  <c r="AX919" i="111"/>
  <c r="BJ919" i="111"/>
  <c r="AT919" i="111"/>
  <c r="BH919" i="111"/>
  <c r="AR919" i="111"/>
  <c r="BG919" i="111"/>
  <c r="BF919" i="111"/>
  <c r="BR919" i="111"/>
  <c r="BB919" i="111"/>
  <c r="BP919" i="111"/>
  <c r="AZ919" i="111"/>
  <c r="BR708" i="111"/>
  <c r="BJ708" i="111"/>
  <c r="BB708" i="111"/>
  <c r="AT708" i="111"/>
  <c r="BQ708" i="111"/>
  <c r="BI708" i="111"/>
  <c r="BA708" i="111"/>
  <c r="AS708" i="111"/>
  <c r="BP708" i="111"/>
  <c r="BH708" i="111"/>
  <c r="AZ708" i="111"/>
  <c r="AR708" i="111"/>
  <c r="BO708" i="111"/>
  <c r="BG708" i="111"/>
  <c r="AY708" i="111"/>
  <c r="BN708" i="111"/>
  <c r="BF708" i="111"/>
  <c r="AX708" i="111"/>
  <c r="BM708" i="111"/>
  <c r="BE708" i="111"/>
  <c r="AW708" i="111"/>
  <c r="I708" i="111"/>
  <c r="BL708" i="111"/>
  <c r="BD708" i="111"/>
  <c r="AV708" i="111"/>
  <c r="BC708" i="111"/>
  <c r="AU708" i="111"/>
  <c r="BS708" i="111"/>
  <c r="BK708" i="111"/>
  <c r="C700" i="111"/>
  <c r="G697" i="111"/>
  <c r="N697" i="111" s="1"/>
  <c r="AQ697" i="111" s="1"/>
  <c r="BM286" i="111"/>
  <c r="BE286" i="111"/>
  <c r="AW286" i="111"/>
  <c r="I286" i="111"/>
  <c r="BL286" i="111"/>
  <c r="BD286" i="111"/>
  <c r="AV286" i="111"/>
  <c r="BS286" i="111"/>
  <c r="BK286" i="111"/>
  <c r="BC286" i="111"/>
  <c r="AU286" i="111"/>
  <c r="BR286" i="111"/>
  <c r="BJ286" i="111"/>
  <c r="BB286" i="111"/>
  <c r="AT286" i="111"/>
  <c r="BQ286" i="111"/>
  <c r="BI286" i="111"/>
  <c r="BA286" i="111"/>
  <c r="AS286" i="111"/>
  <c r="BP286" i="111"/>
  <c r="BH286" i="111"/>
  <c r="AZ286" i="111"/>
  <c r="AR286" i="111"/>
  <c r="BO286" i="111"/>
  <c r="BG286" i="111"/>
  <c r="AY286" i="111"/>
  <c r="BN286" i="111"/>
  <c r="BF286" i="111"/>
  <c r="AX286" i="111"/>
  <c r="C699" i="111"/>
  <c r="K699" i="111" s="1"/>
  <c r="G696" i="111"/>
  <c r="N696" i="111" s="1"/>
  <c r="AQ696" i="111" s="1"/>
  <c r="AN918" i="111"/>
  <c r="AF918" i="111"/>
  <c r="X918" i="111"/>
  <c r="P918" i="111"/>
  <c r="AM918" i="111"/>
  <c r="AE918" i="111"/>
  <c r="W918" i="111"/>
  <c r="O918" i="111"/>
  <c r="AL918" i="111"/>
  <c r="AD918" i="111"/>
  <c r="V918" i="111"/>
  <c r="AJ918" i="111"/>
  <c r="AP918" i="111"/>
  <c r="AA918" i="111"/>
  <c r="AO918" i="111"/>
  <c r="Z918" i="111"/>
  <c r="AK918" i="111"/>
  <c r="Y918" i="111"/>
  <c r="AI918" i="111"/>
  <c r="U918" i="111"/>
  <c r="AH918" i="111"/>
  <c r="T918" i="111"/>
  <c r="AG918" i="111"/>
  <c r="S918" i="111"/>
  <c r="AC918" i="111"/>
  <c r="R918" i="111"/>
  <c r="AB918" i="111"/>
  <c r="Q918" i="111"/>
  <c r="BM497" i="111"/>
  <c r="BE497" i="111"/>
  <c r="AW497" i="111"/>
  <c r="I497" i="111"/>
  <c r="BL497" i="111"/>
  <c r="BD497" i="111"/>
  <c r="AV497" i="111"/>
  <c r="BS497" i="111"/>
  <c r="BK497" i="111"/>
  <c r="BC497" i="111"/>
  <c r="AU497" i="111"/>
  <c r="BR497" i="111"/>
  <c r="BJ497" i="111"/>
  <c r="BB497" i="111"/>
  <c r="AT497" i="111"/>
  <c r="BQ497" i="111"/>
  <c r="BI497" i="111"/>
  <c r="BA497" i="111"/>
  <c r="AS497" i="111"/>
  <c r="BP497" i="111"/>
  <c r="BH497" i="111"/>
  <c r="AZ497" i="111"/>
  <c r="AR497" i="111"/>
  <c r="BO497" i="111"/>
  <c r="BG497" i="111"/>
  <c r="AY497" i="111"/>
  <c r="BN497" i="111"/>
  <c r="BF497" i="111"/>
  <c r="AX497" i="111"/>
  <c r="N286" i="111"/>
  <c r="AQ286" i="111" s="1"/>
  <c r="B500" i="111"/>
  <c r="J287" i="111"/>
  <c r="B288" i="111"/>
  <c r="H287" i="111"/>
  <c r="K287" i="111" s="1"/>
  <c r="K286" i="111" s="1"/>
  <c r="F287" i="111"/>
  <c r="M287" i="111"/>
  <c r="E287" i="111"/>
  <c r="N287" i="111" s="1"/>
  <c r="AQ287" i="111" s="1"/>
  <c r="D287" i="111"/>
  <c r="L287" i="111"/>
  <c r="B712" i="111"/>
  <c r="J499" i="111"/>
  <c r="F499" i="111"/>
  <c r="M499" i="111"/>
  <c r="E499" i="111"/>
  <c r="L499" i="111"/>
  <c r="D499" i="111"/>
  <c r="G499" i="111"/>
  <c r="H709" i="111"/>
  <c r="AN496" i="111"/>
  <c r="AF496" i="111"/>
  <c r="X496" i="111"/>
  <c r="P496" i="111"/>
  <c r="AM496" i="111"/>
  <c r="AE496" i="111"/>
  <c r="W496" i="111"/>
  <c r="O496" i="111"/>
  <c r="AL496" i="111"/>
  <c r="AD496" i="111"/>
  <c r="V496" i="111"/>
  <c r="AK496" i="111"/>
  <c r="AC496" i="111"/>
  <c r="U496" i="111"/>
  <c r="AJ496" i="111"/>
  <c r="AB496" i="111"/>
  <c r="T496" i="111"/>
  <c r="AI496" i="111"/>
  <c r="AA496" i="111"/>
  <c r="S496" i="111"/>
  <c r="AP496" i="111"/>
  <c r="AH496" i="111"/>
  <c r="Z496" i="111"/>
  <c r="R496" i="111"/>
  <c r="AG496" i="111"/>
  <c r="Y496" i="111"/>
  <c r="Q496" i="111"/>
  <c r="AO496" i="111"/>
  <c r="J923" i="111"/>
  <c r="M923" i="111"/>
  <c r="L923" i="111"/>
  <c r="F923" i="111"/>
  <c r="E923" i="111"/>
  <c r="D923" i="111"/>
  <c r="H498" i="111"/>
  <c r="K498" i="111" s="1"/>
  <c r="AM285" i="111"/>
  <c r="AE285" i="111"/>
  <c r="W285" i="111"/>
  <c r="O285" i="111"/>
  <c r="AL285" i="111"/>
  <c r="AD285" i="111"/>
  <c r="V285" i="111"/>
  <c r="AK285" i="111"/>
  <c r="AC285" i="111"/>
  <c r="U285" i="111"/>
  <c r="AJ285" i="111"/>
  <c r="AB285" i="111"/>
  <c r="T285" i="111"/>
  <c r="AI285" i="111"/>
  <c r="AA285" i="111"/>
  <c r="S285" i="111"/>
  <c r="AP285" i="111"/>
  <c r="AH285" i="111"/>
  <c r="Z285" i="111"/>
  <c r="R285" i="111"/>
  <c r="AO285" i="111"/>
  <c r="AG285" i="111"/>
  <c r="Y285" i="111"/>
  <c r="Q285" i="111"/>
  <c r="AF285" i="111"/>
  <c r="X285" i="111"/>
  <c r="P285" i="111"/>
  <c r="AN285" i="111"/>
  <c r="H920" i="111"/>
  <c r="AK707" i="111"/>
  <c r="AC707" i="111"/>
  <c r="U707" i="111"/>
  <c r="AJ707" i="111"/>
  <c r="AB707" i="111"/>
  <c r="T707" i="111"/>
  <c r="AI707" i="111"/>
  <c r="AA707" i="111"/>
  <c r="S707" i="111"/>
  <c r="AP707" i="111"/>
  <c r="AH707" i="111"/>
  <c r="Z707" i="111"/>
  <c r="R707" i="111"/>
  <c r="AO707" i="111"/>
  <c r="AG707" i="111"/>
  <c r="Y707" i="111"/>
  <c r="Q707" i="111"/>
  <c r="AN707" i="111"/>
  <c r="AF707" i="111"/>
  <c r="X707" i="111"/>
  <c r="P707" i="111"/>
  <c r="AM707" i="111"/>
  <c r="AE707" i="111"/>
  <c r="W707" i="111"/>
  <c r="O707" i="111"/>
  <c r="AL707" i="111"/>
  <c r="AD707" i="111"/>
  <c r="V707" i="111"/>
  <c r="H710" i="111" l="1"/>
  <c r="AO497" i="111"/>
  <c r="AG497" i="111"/>
  <c r="Y497" i="111"/>
  <c r="Q497" i="111"/>
  <c r="AN497" i="111"/>
  <c r="AF497" i="111"/>
  <c r="X497" i="111"/>
  <c r="P497" i="111"/>
  <c r="AM497" i="111"/>
  <c r="AE497" i="111"/>
  <c r="W497" i="111"/>
  <c r="O497" i="111"/>
  <c r="AL497" i="111"/>
  <c r="AD497" i="111"/>
  <c r="V497" i="111"/>
  <c r="AK497" i="111"/>
  <c r="AC497" i="111"/>
  <c r="U497" i="111"/>
  <c r="AJ497" i="111"/>
  <c r="AB497" i="111"/>
  <c r="T497" i="111"/>
  <c r="AI497" i="111"/>
  <c r="AA497" i="111"/>
  <c r="S497" i="111"/>
  <c r="AP497" i="111"/>
  <c r="Z497" i="111"/>
  <c r="AH497" i="111"/>
  <c r="R497" i="111"/>
  <c r="BO287" i="111"/>
  <c r="BG287" i="111"/>
  <c r="AY287" i="111"/>
  <c r="BN287" i="111"/>
  <c r="BF287" i="111"/>
  <c r="AX287" i="111"/>
  <c r="BM287" i="111"/>
  <c r="BE287" i="111"/>
  <c r="AW287" i="111"/>
  <c r="I287" i="111"/>
  <c r="BL287" i="111"/>
  <c r="BD287" i="111"/>
  <c r="AV287" i="111"/>
  <c r="BS287" i="111"/>
  <c r="BK287" i="111"/>
  <c r="BC287" i="111"/>
  <c r="AU287" i="111"/>
  <c r="BR287" i="111"/>
  <c r="BJ287" i="111"/>
  <c r="BB287" i="111"/>
  <c r="AT287" i="111"/>
  <c r="BQ287" i="111"/>
  <c r="BI287" i="111"/>
  <c r="BA287" i="111"/>
  <c r="AS287" i="111"/>
  <c r="BH287" i="111"/>
  <c r="AZ287" i="111"/>
  <c r="AR287" i="111"/>
  <c r="BP287" i="111"/>
  <c r="C703" i="111"/>
  <c r="G700" i="111"/>
  <c r="N700" i="111" s="1"/>
  <c r="AQ700" i="111" s="1"/>
  <c r="AO919" i="111"/>
  <c r="AG919" i="111"/>
  <c r="Y919" i="111"/>
  <c r="Q919" i="111"/>
  <c r="AN919" i="111"/>
  <c r="AF919" i="111"/>
  <c r="X919" i="111"/>
  <c r="P919" i="111"/>
  <c r="AM919" i="111"/>
  <c r="AE919" i="111"/>
  <c r="W919" i="111"/>
  <c r="O919" i="111"/>
  <c r="AK919" i="111"/>
  <c r="AC919" i="111"/>
  <c r="U919" i="111"/>
  <c r="AI919" i="111"/>
  <c r="S919" i="111"/>
  <c r="AH919" i="111"/>
  <c r="R919" i="111"/>
  <c r="AD919" i="111"/>
  <c r="AB919" i="111"/>
  <c r="AA919" i="111"/>
  <c r="AP919" i="111"/>
  <c r="Z919" i="111"/>
  <c r="AL919" i="111"/>
  <c r="V919" i="111"/>
  <c r="T919" i="111"/>
  <c r="AJ919" i="111"/>
  <c r="BN920" i="111"/>
  <c r="BF920" i="111"/>
  <c r="AX920" i="111"/>
  <c r="BM920" i="111"/>
  <c r="BE920" i="111"/>
  <c r="AW920" i="111"/>
  <c r="I920" i="111"/>
  <c r="BL920" i="111"/>
  <c r="BD920" i="111"/>
  <c r="AV920" i="111"/>
  <c r="BR920" i="111"/>
  <c r="BJ920" i="111"/>
  <c r="BB920" i="111"/>
  <c r="AT920" i="111"/>
  <c r="BO920" i="111"/>
  <c r="BG920" i="111"/>
  <c r="AY920" i="111"/>
  <c r="BP920" i="111"/>
  <c r="AS920" i="111"/>
  <c r="BK920" i="111"/>
  <c r="AR920" i="111"/>
  <c r="BI920" i="111"/>
  <c r="BH920" i="111"/>
  <c r="BC920" i="111"/>
  <c r="BA920" i="111"/>
  <c r="BS920" i="111"/>
  <c r="AZ920" i="111"/>
  <c r="AU920" i="111"/>
  <c r="BQ920" i="111"/>
  <c r="BS709" i="111"/>
  <c r="BK709" i="111"/>
  <c r="BC709" i="111"/>
  <c r="AU709" i="111"/>
  <c r="BR709" i="111"/>
  <c r="BJ709" i="111"/>
  <c r="BB709" i="111"/>
  <c r="AT709" i="111"/>
  <c r="BQ709" i="111"/>
  <c r="BI709" i="111"/>
  <c r="BA709" i="111"/>
  <c r="AS709" i="111"/>
  <c r="BP709" i="111"/>
  <c r="BH709" i="111"/>
  <c r="AZ709" i="111"/>
  <c r="AR709" i="111"/>
  <c r="BO709" i="111"/>
  <c r="BG709" i="111"/>
  <c r="AY709" i="111"/>
  <c r="BN709" i="111"/>
  <c r="BF709" i="111"/>
  <c r="AX709" i="111"/>
  <c r="BM709" i="111"/>
  <c r="BE709" i="111"/>
  <c r="AW709" i="111"/>
  <c r="I709" i="111"/>
  <c r="BL709" i="111"/>
  <c r="BD709" i="111"/>
  <c r="AV709" i="111"/>
  <c r="B501" i="111"/>
  <c r="M288" i="111"/>
  <c r="E288" i="111"/>
  <c r="N288" i="111" s="1"/>
  <c r="AQ288" i="111" s="1"/>
  <c r="L288" i="111"/>
  <c r="D288" i="111"/>
  <c r="J288" i="111"/>
  <c r="B289" i="111"/>
  <c r="H288" i="111"/>
  <c r="K288" i="111" s="1"/>
  <c r="F288" i="111"/>
  <c r="C702" i="111"/>
  <c r="K702" i="111" s="1"/>
  <c r="G699" i="111"/>
  <c r="N699" i="111" s="1"/>
  <c r="AQ699" i="111" s="1"/>
  <c r="H921" i="111"/>
  <c r="AL708" i="111"/>
  <c r="AD708" i="111"/>
  <c r="V708" i="111"/>
  <c r="AK708" i="111"/>
  <c r="AC708" i="111"/>
  <c r="U708" i="111"/>
  <c r="AJ708" i="111"/>
  <c r="AB708" i="111"/>
  <c r="T708" i="111"/>
  <c r="AI708" i="111"/>
  <c r="AA708" i="111"/>
  <c r="S708" i="111"/>
  <c r="AP708" i="111"/>
  <c r="AH708" i="111"/>
  <c r="Z708" i="111"/>
  <c r="R708" i="111"/>
  <c r="AO708" i="111"/>
  <c r="AG708" i="111"/>
  <c r="Y708" i="111"/>
  <c r="Q708" i="111"/>
  <c r="AN708" i="111"/>
  <c r="AF708" i="111"/>
  <c r="X708" i="111"/>
  <c r="P708" i="111"/>
  <c r="AM708" i="111"/>
  <c r="AE708" i="111"/>
  <c r="W708" i="111"/>
  <c r="O708" i="111"/>
  <c r="N499" i="111"/>
  <c r="AQ499" i="111" s="1"/>
  <c r="B925" i="111"/>
  <c r="J712" i="111"/>
  <c r="F712" i="111"/>
  <c r="M712" i="111"/>
  <c r="E712" i="111"/>
  <c r="L712" i="111"/>
  <c r="D712" i="111"/>
  <c r="BN498" i="111"/>
  <c r="BF498" i="111"/>
  <c r="AX498" i="111"/>
  <c r="BM498" i="111"/>
  <c r="BE498" i="111"/>
  <c r="AW498" i="111"/>
  <c r="I498" i="111"/>
  <c r="BL498" i="111"/>
  <c r="BD498" i="111"/>
  <c r="AV498" i="111"/>
  <c r="BS498" i="111"/>
  <c r="BK498" i="111"/>
  <c r="BC498" i="111"/>
  <c r="AU498" i="111"/>
  <c r="BR498" i="111"/>
  <c r="BJ498" i="111"/>
  <c r="BB498" i="111"/>
  <c r="AT498" i="111"/>
  <c r="BQ498" i="111"/>
  <c r="BI498" i="111"/>
  <c r="BA498" i="111"/>
  <c r="AS498" i="111"/>
  <c r="BP498" i="111"/>
  <c r="BH498" i="111"/>
  <c r="AZ498" i="111"/>
  <c r="AR498" i="111"/>
  <c r="AY498" i="111"/>
  <c r="BO498" i="111"/>
  <c r="BG498" i="111"/>
  <c r="C701" i="111"/>
  <c r="K701" i="111" s="1"/>
  <c r="K700" i="111" s="1"/>
  <c r="G698" i="111"/>
  <c r="N698" i="111" s="1"/>
  <c r="AQ698" i="111" s="1"/>
  <c r="B713" i="111"/>
  <c r="L500" i="111"/>
  <c r="D500" i="111"/>
  <c r="J500" i="111"/>
  <c r="F500" i="111"/>
  <c r="M500" i="111"/>
  <c r="E500" i="111"/>
  <c r="N500" i="111" s="1"/>
  <c r="AQ500" i="111" s="1"/>
  <c r="H499" i="111"/>
  <c r="AO286" i="111"/>
  <c r="AG286" i="111"/>
  <c r="Y286" i="111"/>
  <c r="Q286" i="111"/>
  <c r="AN286" i="111"/>
  <c r="AF286" i="111"/>
  <c r="X286" i="111"/>
  <c r="P286" i="111"/>
  <c r="AM286" i="111"/>
  <c r="AE286" i="111"/>
  <c r="W286" i="111"/>
  <c r="O286" i="111"/>
  <c r="AL286" i="111"/>
  <c r="AD286" i="111"/>
  <c r="V286" i="111"/>
  <c r="AK286" i="111"/>
  <c r="AC286" i="111"/>
  <c r="U286" i="111"/>
  <c r="AJ286" i="111"/>
  <c r="AB286" i="111"/>
  <c r="T286" i="111"/>
  <c r="AI286" i="111"/>
  <c r="AA286" i="111"/>
  <c r="S286" i="111"/>
  <c r="R286" i="111"/>
  <c r="AP286" i="111"/>
  <c r="AH286" i="111"/>
  <c r="Z286" i="111"/>
  <c r="J924" i="111"/>
  <c r="F924" i="111"/>
  <c r="E924" i="111"/>
  <c r="D924" i="111"/>
  <c r="M924" i="111"/>
  <c r="L924" i="111"/>
  <c r="B926" i="111" l="1"/>
  <c r="J713" i="111"/>
  <c r="F713" i="111"/>
  <c r="M713" i="111"/>
  <c r="E713" i="111"/>
  <c r="L713" i="111"/>
  <c r="D713" i="111"/>
  <c r="J925" i="111"/>
  <c r="L925" i="111"/>
  <c r="D925" i="111"/>
  <c r="M925" i="111"/>
  <c r="F925" i="111"/>
  <c r="E925" i="111"/>
  <c r="C705" i="111"/>
  <c r="K705" i="111" s="1"/>
  <c r="G702" i="111"/>
  <c r="N702" i="111" s="1"/>
  <c r="AQ702" i="111" s="1"/>
  <c r="H500" i="111"/>
  <c r="K500" i="111" s="1"/>
  <c r="K499" i="111" s="1"/>
  <c r="AI287" i="111"/>
  <c r="AA287" i="111"/>
  <c r="S287" i="111"/>
  <c r="AP287" i="111"/>
  <c r="AH287" i="111"/>
  <c r="Z287" i="111"/>
  <c r="R287" i="111"/>
  <c r="AO287" i="111"/>
  <c r="AG287" i="111"/>
  <c r="Y287" i="111"/>
  <c r="Q287" i="111"/>
  <c r="AN287" i="111"/>
  <c r="AF287" i="111"/>
  <c r="X287" i="111"/>
  <c r="P287" i="111"/>
  <c r="AM287" i="111"/>
  <c r="AE287" i="111"/>
  <c r="W287" i="111"/>
  <c r="O287" i="111"/>
  <c r="AL287" i="111"/>
  <c r="AD287" i="111"/>
  <c r="V287" i="111"/>
  <c r="AK287" i="111"/>
  <c r="AC287" i="111"/>
  <c r="U287" i="111"/>
  <c r="AJ287" i="111"/>
  <c r="AB287" i="111"/>
  <c r="T287" i="111"/>
  <c r="G701" i="111"/>
  <c r="N701" i="111" s="1"/>
  <c r="AQ701" i="111" s="1"/>
  <c r="C704" i="111"/>
  <c r="K704" i="111" s="1"/>
  <c r="K703" i="111" s="1"/>
  <c r="B714" i="111"/>
  <c r="M501" i="111"/>
  <c r="E501" i="111"/>
  <c r="N501" i="111" s="1"/>
  <c r="AQ501" i="111" s="1"/>
  <c r="L501" i="111"/>
  <c r="D501" i="111"/>
  <c r="J501" i="111"/>
  <c r="F501" i="111"/>
  <c r="C706" i="111"/>
  <c r="G703" i="111"/>
  <c r="N703" i="111" s="1"/>
  <c r="AQ703" i="111" s="1"/>
  <c r="H711" i="111"/>
  <c r="AP498" i="111"/>
  <c r="AH498" i="111"/>
  <c r="Z498" i="111"/>
  <c r="R498" i="111"/>
  <c r="AO498" i="111"/>
  <c r="AG498" i="111"/>
  <c r="Y498" i="111"/>
  <c r="Q498" i="111"/>
  <c r="AN498" i="111"/>
  <c r="AF498" i="111"/>
  <c r="X498" i="111"/>
  <c r="P498" i="111"/>
  <c r="AM498" i="111"/>
  <c r="AE498" i="111"/>
  <c r="W498" i="111"/>
  <c r="O498" i="111"/>
  <c r="AL498" i="111"/>
  <c r="AD498" i="111"/>
  <c r="V498" i="111"/>
  <c r="AK498" i="111"/>
  <c r="AC498" i="111"/>
  <c r="U498" i="111"/>
  <c r="AJ498" i="111"/>
  <c r="AB498" i="111"/>
  <c r="T498" i="111"/>
  <c r="AI498" i="111"/>
  <c r="AA498" i="111"/>
  <c r="S498" i="111"/>
  <c r="BQ288" i="111"/>
  <c r="BI288" i="111"/>
  <c r="BA288" i="111"/>
  <c r="AS288" i="111"/>
  <c r="BP288" i="111"/>
  <c r="BH288" i="111"/>
  <c r="AZ288" i="111"/>
  <c r="AR288" i="111"/>
  <c r="BO288" i="111"/>
  <c r="BG288" i="111"/>
  <c r="AY288" i="111"/>
  <c r="BN288" i="111"/>
  <c r="BF288" i="111"/>
  <c r="AX288" i="111"/>
  <c r="BM288" i="111"/>
  <c r="BE288" i="111"/>
  <c r="AW288" i="111"/>
  <c r="I288" i="111"/>
  <c r="BL288" i="111"/>
  <c r="BD288" i="111"/>
  <c r="AV288" i="111"/>
  <c r="BS288" i="111"/>
  <c r="BK288" i="111"/>
  <c r="BC288" i="111"/>
  <c r="AU288" i="111"/>
  <c r="AT288" i="111"/>
  <c r="BR288" i="111"/>
  <c r="BJ288" i="111"/>
  <c r="BB288" i="111"/>
  <c r="BO499" i="111"/>
  <c r="BG499" i="111"/>
  <c r="AY499" i="111"/>
  <c r="BN499" i="111"/>
  <c r="BF499" i="111"/>
  <c r="AX499" i="111"/>
  <c r="BM499" i="111"/>
  <c r="BE499" i="111"/>
  <c r="AW499" i="111"/>
  <c r="I499" i="111"/>
  <c r="BL499" i="111"/>
  <c r="BD499" i="111"/>
  <c r="AV499" i="111"/>
  <c r="BS499" i="111"/>
  <c r="BK499" i="111"/>
  <c r="BC499" i="111"/>
  <c r="AU499" i="111"/>
  <c r="BR499" i="111"/>
  <c r="BJ499" i="111"/>
  <c r="BB499" i="111"/>
  <c r="AT499" i="111"/>
  <c r="BQ499" i="111"/>
  <c r="BI499" i="111"/>
  <c r="BA499" i="111"/>
  <c r="AS499" i="111"/>
  <c r="BP499" i="111"/>
  <c r="BH499" i="111"/>
  <c r="AR499" i="111"/>
  <c r="AZ499" i="111"/>
  <c r="B502" i="111"/>
  <c r="F289" i="111"/>
  <c r="M289" i="111"/>
  <c r="E289" i="111"/>
  <c r="L289" i="111"/>
  <c r="D289" i="111"/>
  <c r="J289" i="111"/>
  <c r="B290" i="111"/>
  <c r="H289" i="111"/>
  <c r="G289" i="111"/>
  <c r="BL921" i="111"/>
  <c r="BD921" i="111"/>
  <c r="AV921" i="111"/>
  <c r="BS921" i="111"/>
  <c r="BK921" i="111"/>
  <c r="BN921" i="111"/>
  <c r="BC921" i="111"/>
  <c r="AT921" i="111"/>
  <c r="BM921" i="111"/>
  <c r="BB921" i="111"/>
  <c r="AS921" i="111"/>
  <c r="BJ921" i="111"/>
  <c r="BA921" i="111"/>
  <c r="AR921" i="111"/>
  <c r="I921" i="111"/>
  <c r="BI921" i="111"/>
  <c r="AZ921" i="111"/>
  <c r="BR921" i="111"/>
  <c r="BH921" i="111"/>
  <c r="AY921" i="111"/>
  <c r="BO921" i="111"/>
  <c r="BE921" i="111"/>
  <c r="AU921" i="111"/>
  <c r="BQ921" i="111"/>
  <c r="BP921" i="111"/>
  <c r="BG921" i="111"/>
  <c r="BF921" i="111"/>
  <c r="AX921" i="111"/>
  <c r="AW921" i="111"/>
  <c r="H922" i="111"/>
  <c r="AM709" i="111"/>
  <c r="AE709" i="111"/>
  <c r="W709" i="111"/>
  <c r="O709" i="111"/>
  <c r="AL709" i="111"/>
  <c r="AD709" i="111"/>
  <c r="V709" i="111"/>
  <c r="AK709" i="111"/>
  <c r="AC709" i="111"/>
  <c r="U709" i="111"/>
  <c r="AJ709" i="111"/>
  <c r="AB709" i="111"/>
  <c r="T709" i="111"/>
  <c r="AI709" i="111"/>
  <c r="AA709" i="111"/>
  <c r="S709" i="111"/>
  <c r="AP709" i="111"/>
  <c r="AH709" i="111"/>
  <c r="Z709" i="111"/>
  <c r="R709" i="111"/>
  <c r="AO709" i="111"/>
  <c r="AG709" i="111"/>
  <c r="Y709" i="111"/>
  <c r="Q709" i="111"/>
  <c r="AN709" i="111"/>
  <c r="AF709" i="111"/>
  <c r="X709" i="111"/>
  <c r="P709" i="111"/>
  <c r="AP920" i="111"/>
  <c r="AH920" i="111"/>
  <c r="Z920" i="111"/>
  <c r="R920" i="111"/>
  <c r="AO920" i="111"/>
  <c r="AG920" i="111"/>
  <c r="Y920" i="111"/>
  <c r="Q920" i="111"/>
  <c r="AN920" i="111"/>
  <c r="AF920" i="111"/>
  <c r="X920" i="111"/>
  <c r="P920" i="111"/>
  <c r="AL920" i="111"/>
  <c r="AD920" i="111"/>
  <c r="V920" i="111"/>
  <c r="AI920" i="111"/>
  <c r="AB920" i="111"/>
  <c r="AA920" i="111"/>
  <c r="W920" i="111"/>
  <c r="AM920" i="111"/>
  <c r="U920" i="111"/>
  <c r="AK920" i="111"/>
  <c r="T920" i="111"/>
  <c r="AJ920" i="111"/>
  <c r="S920" i="111"/>
  <c r="AE920" i="111"/>
  <c r="O920" i="111"/>
  <c r="AC920" i="111"/>
  <c r="BL710" i="111"/>
  <c r="BD710" i="111"/>
  <c r="AV710" i="111"/>
  <c r="BS710" i="111"/>
  <c r="BK710" i="111"/>
  <c r="BC710" i="111"/>
  <c r="AU710" i="111"/>
  <c r="BR710" i="111"/>
  <c r="BJ710" i="111"/>
  <c r="BB710" i="111"/>
  <c r="AT710" i="111"/>
  <c r="BQ710" i="111"/>
  <c r="BI710" i="111"/>
  <c r="BA710" i="111"/>
  <c r="AS710" i="111"/>
  <c r="BP710" i="111"/>
  <c r="BH710" i="111"/>
  <c r="AZ710" i="111"/>
  <c r="AR710" i="111"/>
  <c r="BO710" i="111"/>
  <c r="BG710" i="111"/>
  <c r="AY710" i="111"/>
  <c r="BN710" i="111"/>
  <c r="BF710" i="111"/>
  <c r="AX710" i="111"/>
  <c r="BM710" i="111"/>
  <c r="I710" i="111"/>
  <c r="BE710" i="111"/>
  <c r="AW710" i="111"/>
  <c r="C709" i="111" l="1"/>
  <c r="G706" i="111"/>
  <c r="N706" i="111" s="1"/>
  <c r="AQ706" i="111" s="1"/>
  <c r="H712" i="111"/>
  <c r="AI499" i="111"/>
  <c r="AA499" i="111"/>
  <c r="S499" i="111"/>
  <c r="AP499" i="111"/>
  <c r="AH499" i="111"/>
  <c r="Z499" i="111"/>
  <c r="R499" i="111"/>
  <c r="AO499" i="111"/>
  <c r="AG499" i="111"/>
  <c r="Y499" i="111"/>
  <c r="Q499" i="111"/>
  <c r="AN499" i="111"/>
  <c r="AF499" i="111"/>
  <c r="X499" i="111"/>
  <c r="P499" i="111"/>
  <c r="AM499" i="111"/>
  <c r="AE499" i="111"/>
  <c r="W499" i="111"/>
  <c r="O499" i="111"/>
  <c r="AL499" i="111"/>
  <c r="AD499" i="111"/>
  <c r="V499" i="111"/>
  <c r="AK499" i="111"/>
  <c r="AC499" i="111"/>
  <c r="U499" i="111"/>
  <c r="AJ499" i="111"/>
  <c r="AB499" i="111"/>
  <c r="T499" i="111"/>
  <c r="H923" i="111"/>
  <c r="AN710" i="111"/>
  <c r="AF710" i="111"/>
  <c r="X710" i="111"/>
  <c r="P710" i="111"/>
  <c r="AM710" i="111"/>
  <c r="AE710" i="111"/>
  <c r="W710" i="111"/>
  <c r="O710" i="111"/>
  <c r="AL710" i="111"/>
  <c r="AD710" i="111"/>
  <c r="V710" i="111"/>
  <c r="AK710" i="111"/>
  <c r="AC710" i="111"/>
  <c r="U710" i="111"/>
  <c r="AJ710" i="111"/>
  <c r="AB710" i="111"/>
  <c r="T710" i="111"/>
  <c r="AI710" i="111"/>
  <c r="AA710" i="111"/>
  <c r="S710" i="111"/>
  <c r="AP710" i="111"/>
  <c r="AH710" i="111"/>
  <c r="Z710" i="111"/>
  <c r="R710" i="111"/>
  <c r="AG710" i="111"/>
  <c r="Y710" i="111"/>
  <c r="Q710" i="111"/>
  <c r="AO710" i="111"/>
  <c r="C708" i="111"/>
  <c r="K708" i="111" s="1"/>
  <c r="G705" i="111"/>
  <c r="N705" i="111" s="1"/>
  <c r="AQ705" i="111" s="1"/>
  <c r="C707" i="111"/>
  <c r="K707" i="111" s="1"/>
  <c r="K706" i="111" s="1"/>
  <c r="G704" i="111"/>
  <c r="N704" i="111" s="1"/>
  <c r="AQ704" i="111" s="1"/>
  <c r="AN921" i="111"/>
  <c r="AF921" i="111"/>
  <c r="X921" i="111"/>
  <c r="AK921" i="111"/>
  <c r="AB921" i="111"/>
  <c r="S921" i="111"/>
  <c r="AJ921" i="111"/>
  <c r="AA921" i="111"/>
  <c r="R921" i="111"/>
  <c r="AI921" i="111"/>
  <c r="Z921" i="111"/>
  <c r="Q921" i="111"/>
  <c r="AP921" i="111"/>
  <c r="AG921" i="111"/>
  <c r="W921" i="111"/>
  <c r="O921" i="111"/>
  <c r="AL921" i="111"/>
  <c r="AC921" i="111"/>
  <c r="T921" i="111"/>
  <c r="AO921" i="111"/>
  <c r="P921" i="111"/>
  <c r="AM921" i="111"/>
  <c r="AH921" i="111"/>
  <c r="AE921" i="111"/>
  <c r="AD921" i="111"/>
  <c r="Y921" i="111"/>
  <c r="V921" i="111"/>
  <c r="U921" i="111"/>
  <c r="N289" i="111"/>
  <c r="AQ289" i="111" s="1"/>
  <c r="BS922" i="111"/>
  <c r="BK922" i="111"/>
  <c r="BM922" i="111"/>
  <c r="BE922" i="111"/>
  <c r="AW922" i="111"/>
  <c r="I922" i="111"/>
  <c r="BL922" i="111"/>
  <c r="BD922" i="111"/>
  <c r="AV922" i="111"/>
  <c r="BR922" i="111"/>
  <c r="BG922" i="111"/>
  <c r="AU922" i="111"/>
  <c r="BQ922" i="111"/>
  <c r="BF922" i="111"/>
  <c r="AT922" i="111"/>
  <c r="BP922" i="111"/>
  <c r="BC922" i="111"/>
  <c r="AS922" i="111"/>
  <c r="BO922" i="111"/>
  <c r="BB922" i="111"/>
  <c r="AR922" i="111"/>
  <c r="BN922" i="111"/>
  <c r="BA922" i="111"/>
  <c r="BH922" i="111"/>
  <c r="AX922" i="111"/>
  <c r="BJ922" i="111"/>
  <c r="BI922" i="111"/>
  <c r="AZ922" i="111"/>
  <c r="AY922" i="111"/>
  <c r="BS289" i="111"/>
  <c r="BK289" i="111"/>
  <c r="BC289" i="111"/>
  <c r="AU289" i="111"/>
  <c r="BR289" i="111"/>
  <c r="BJ289" i="111"/>
  <c r="BB289" i="111"/>
  <c r="AT289" i="111"/>
  <c r="BQ289" i="111"/>
  <c r="BI289" i="111"/>
  <c r="BA289" i="111"/>
  <c r="AS289" i="111"/>
  <c r="BP289" i="111"/>
  <c r="BH289" i="111"/>
  <c r="AZ289" i="111"/>
  <c r="AR289" i="111"/>
  <c r="BO289" i="111"/>
  <c r="BG289" i="111"/>
  <c r="AY289" i="111"/>
  <c r="BN289" i="111"/>
  <c r="BF289" i="111"/>
  <c r="AX289" i="111"/>
  <c r="BM289" i="111"/>
  <c r="BE289" i="111"/>
  <c r="AW289" i="111"/>
  <c r="I289" i="111"/>
  <c r="BL289" i="111"/>
  <c r="BD289" i="111"/>
  <c r="AV289" i="111"/>
  <c r="B715" i="111"/>
  <c r="F502" i="111"/>
  <c r="M502" i="111"/>
  <c r="E502" i="111"/>
  <c r="L502" i="111"/>
  <c r="D502" i="111"/>
  <c r="J502" i="111"/>
  <c r="G502" i="111"/>
  <c r="BM711" i="111"/>
  <c r="BE711" i="111"/>
  <c r="AW711" i="111"/>
  <c r="I711" i="111"/>
  <c r="BL711" i="111"/>
  <c r="BD711" i="111"/>
  <c r="AV711" i="111"/>
  <c r="BS711" i="111"/>
  <c r="BK711" i="111"/>
  <c r="BC711" i="111"/>
  <c r="AU711" i="111"/>
  <c r="BR711" i="111"/>
  <c r="BJ711" i="111"/>
  <c r="BB711" i="111"/>
  <c r="AT711" i="111"/>
  <c r="BQ711" i="111"/>
  <c r="BI711" i="111"/>
  <c r="BA711" i="111"/>
  <c r="AS711" i="111"/>
  <c r="BP711" i="111"/>
  <c r="BH711" i="111"/>
  <c r="AZ711" i="111"/>
  <c r="AR711" i="111"/>
  <c r="BO711" i="111"/>
  <c r="BG711" i="111"/>
  <c r="AY711" i="111"/>
  <c r="BN711" i="111"/>
  <c r="BF711" i="111"/>
  <c r="AX711" i="111"/>
  <c r="B503" i="111"/>
  <c r="B291" i="111"/>
  <c r="H290" i="111"/>
  <c r="K290" i="111" s="1"/>
  <c r="K289" i="111" s="1"/>
  <c r="F290" i="111"/>
  <c r="M290" i="111"/>
  <c r="E290" i="111"/>
  <c r="N290" i="111" s="1"/>
  <c r="AQ290" i="111" s="1"/>
  <c r="L290" i="111"/>
  <c r="D290" i="111"/>
  <c r="J290" i="111"/>
  <c r="H501" i="111"/>
  <c r="K501" i="111" s="1"/>
  <c r="AK288" i="111"/>
  <c r="AC288" i="111"/>
  <c r="U288" i="111"/>
  <c r="AJ288" i="111"/>
  <c r="AB288" i="111"/>
  <c r="T288" i="111"/>
  <c r="AI288" i="111"/>
  <c r="AA288" i="111"/>
  <c r="S288" i="111"/>
  <c r="AP288" i="111"/>
  <c r="AH288" i="111"/>
  <c r="Z288" i="111"/>
  <c r="R288" i="111"/>
  <c r="AO288" i="111"/>
  <c r="AG288" i="111"/>
  <c r="Y288" i="111"/>
  <c r="Q288" i="111"/>
  <c r="AN288" i="111"/>
  <c r="AF288" i="111"/>
  <c r="X288" i="111"/>
  <c r="P288" i="111"/>
  <c r="AM288" i="111"/>
  <c r="AE288" i="111"/>
  <c r="W288" i="111"/>
  <c r="O288" i="111"/>
  <c r="AL288" i="111"/>
  <c r="AD288" i="111"/>
  <c r="V288" i="111"/>
  <c r="B927" i="111"/>
  <c r="L714" i="111"/>
  <c r="D714" i="111"/>
  <c r="J714" i="111"/>
  <c r="F714" i="111"/>
  <c r="M714" i="111"/>
  <c r="E714" i="111"/>
  <c r="BP500" i="111"/>
  <c r="BH500" i="111"/>
  <c r="AZ500" i="111"/>
  <c r="AR500" i="111"/>
  <c r="BO500" i="111"/>
  <c r="BG500" i="111"/>
  <c r="AY500" i="111"/>
  <c r="BN500" i="111"/>
  <c r="BF500" i="111"/>
  <c r="AX500" i="111"/>
  <c r="BM500" i="111"/>
  <c r="BE500" i="111"/>
  <c r="AW500" i="111"/>
  <c r="I500" i="111"/>
  <c r="BL500" i="111"/>
  <c r="BD500" i="111"/>
  <c r="AV500" i="111"/>
  <c r="BS500" i="111"/>
  <c r="BK500" i="111"/>
  <c r="BC500" i="111"/>
  <c r="AU500" i="111"/>
  <c r="BR500" i="111"/>
  <c r="BJ500" i="111"/>
  <c r="BB500" i="111"/>
  <c r="AT500" i="111"/>
  <c r="BQ500" i="111"/>
  <c r="BI500" i="111"/>
  <c r="BA500" i="111"/>
  <c r="AS500" i="111"/>
  <c r="J926" i="111"/>
  <c r="M926" i="111"/>
  <c r="E926" i="111"/>
  <c r="L926" i="111"/>
  <c r="D926" i="111"/>
  <c r="F926" i="111"/>
  <c r="L927" i="111" l="1"/>
  <c r="D927" i="111"/>
  <c r="J927" i="111"/>
  <c r="F927" i="111"/>
  <c r="M927" i="111"/>
  <c r="E927" i="111"/>
  <c r="C711" i="111"/>
  <c r="K711" i="111" s="1"/>
  <c r="G708" i="111"/>
  <c r="N708" i="111" s="1"/>
  <c r="AQ708" i="111" s="1"/>
  <c r="BN712" i="111"/>
  <c r="BF712" i="111"/>
  <c r="AX712" i="111"/>
  <c r="BM712" i="111"/>
  <c r="BE712" i="111"/>
  <c r="AW712" i="111"/>
  <c r="I712" i="111"/>
  <c r="BL712" i="111"/>
  <c r="BD712" i="111"/>
  <c r="AV712" i="111"/>
  <c r="BS712" i="111"/>
  <c r="BK712" i="111"/>
  <c r="BC712" i="111"/>
  <c r="AU712" i="111"/>
  <c r="BR712" i="111"/>
  <c r="BJ712" i="111"/>
  <c r="BB712" i="111"/>
  <c r="AT712" i="111"/>
  <c r="BQ712" i="111"/>
  <c r="BI712" i="111"/>
  <c r="BA712" i="111"/>
  <c r="AS712" i="111"/>
  <c r="BP712" i="111"/>
  <c r="BH712" i="111"/>
  <c r="AZ712" i="111"/>
  <c r="AR712" i="111"/>
  <c r="BO712" i="111"/>
  <c r="BG712" i="111"/>
  <c r="AY712" i="111"/>
  <c r="H713" i="111"/>
  <c r="AJ500" i="111"/>
  <c r="AB500" i="111"/>
  <c r="T500" i="111"/>
  <c r="AI500" i="111"/>
  <c r="AA500" i="111"/>
  <c r="S500" i="111"/>
  <c r="AP500" i="111"/>
  <c r="AH500" i="111"/>
  <c r="Z500" i="111"/>
  <c r="R500" i="111"/>
  <c r="AO500" i="111"/>
  <c r="AG500" i="111"/>
  <c r="Y500" i="111"/>
  <c r="Q500" i="111"/>
  <c r="AN500" i="111"/>
  <c r="AF500" i="111"/>
  <c r="X500" i="111"/>
  <c r="P500" i="111"/>
  <c r="AM500" i="111"/>
  <c r="AE500" i="111"/>
  <c r="W500" i="111"/>
  <c r="O500" i="111"/>
  <c r="AL500" i="111"/>
  <c r="AD500" i="111"/>
  <c r="V500" i="111"/>
  <c r="AC500" i="111"/>
  <c r="AK500" i="111"/>
  <c r="U500" i="111"/>
  <c r="BM290" i="111"/>
  <c r="BE290" i="111"/>
  <c r="AW290" i="111"/>
  <c r="I290" i="111"/>
  <c r="BL290" i="111"/>
  <c r="BD290" i="111"/>
  <c r="AV290" i="111"/>
  <c r="BS290" i="111"/>
  <c r="BK290" i="111"/>
  <c r="BC290" i="111"/>
  <c r="AU290" i="111"/>
  <c r="BR290" i="111"/>
  <c r="BJ290" i="111"/>
  <c r="BB290" i="111"/>
  <c r="AT290" i="111"/>
  <c r="BQ290" i="111"/>
  <c r="BI290" i="111"/>
  <c r="BA290" i="111"/>
  <c r="AS290" i="111"/>
  <c r="BP290" i="111"/>
  <c r="BH290" i="111"/>
  <c r="AZ290" i="111"/>
  <c r="AR290" i="111"/>
  <c r="BO290" i="111"/>
  <c r="BG290" i="111"/>
  <c r="AY290" i="111"/>
  <c r="BN290" i="111"/>
  <c r="BF290" i="111"/>
  <c r="AX290" i="111"/>
  <c r="N502" i="111"/>
  <c r="AQ502" i="111" s="1"/>
  <c r="B928" i="111"/>
  <c r="M715" i="111"/>
  <c r="E715" i="111"/>
  <c r="L715" i="111"/>
  <c r="D715" i="111"/>
  <c r="J715" i="111"/>
  <c r="F715" i="111"/>
  <c r="H502" i="111"/>
  <c r="AM289" i="111"/>
  <c r="AE289" i="111"/>
  <c r="W289" i="111"/>
  <c r="O289" i="111"/>
  <c r="AL289" i="111"/>
  <c r="AD289" i="111"/>
  <c r="V289" i="111"/>
  <c r="AK289" i="111"/>
  <c r="AC289" i="111"/>
  <c r="U289" i="111"/>
  <c r="AJ289" i="111"/>
  <c r="AB289" i="111"/>
  <c r="T289" i="111"/>
  <c r="AI289" i="111"/>
  <c r="AA289" i="111"/>
  <c r="S289" i="111"/>
  <c r="AP289" i="111"/>
  <c r="AH289" i="111"/>
  <c r="Z289" i="111"/>
  <c r="R289" i="111"/>
  <c r="AO289" i="111"/>
  <c r="AG289" i="111"/>
  <c r="Y289" i="111"/>
  <c r="Q289" i="111"/>
  <c r="AN289" i="111"/>
  <c r="AF289" i="111"/>
  <c r="X289" i="111"/>
  <c r="P289" i="111"/>
  <c r="BQ501" i="111"/>
  <c r="BI501" i="111"/>
  <c r="BA501" i="111"/>
  <c r="AS501" i="111"/>
  <c r="BP501" i="111"/>
  <c r="BH501" i="111"/>
  <c r="AZ501" i="111"/>
  <c r="AR501" i="111"/>
  <c r="BO501" i="111"/>
  <c r="BG501" i="111"/>
  <c r="AY501" i="111"/>
  <c r="BN501" i="111"/>
  <c r="BF501" i="111"/>
  <c r="AX501" i="111"/>
  <c r="BM501" i="111"/>
  <c r="BE501" i="111"/>
  <c r="AW501" i="111"/>
  <c r="I501" i="111"/>
  <c r="BL501" i="111"/>
  <c r="BD501" i="111"/>
  <c r="AV501" i="111"/>
  <c r="BS501" i="111"/>
  <c r="BK501" i="111"/>
  <c r="BC501" i="111"/>
  <c r="AU501" i="111"/>
  <c r="AT501" i="111"/>
  <c r="BJ501" i="111"/>
  <c r="BR501" i="111"/>
  <c r="BB501" i="111"/>
  <c r="B504" i="111"/>
  <c r="J291" i="111"/>
  <c r="H291" i="111"/>
  <c r="K291" i="111" s="1"/>
  <c r="F291" i="111"/>
  <c r="M291" i="111"/>
  <c r="E291" i="111"/>
  <c r="N291" i="111" s="1"/>
  <c r="AQ291" i="111" s="1"/>
  <c r="L291" i="111"/>
  <c r="D291" i="111"/>
  <c r="G709" i="111"/>
  <c r="N709" i="111" s="1"/>
  <c r="AQ709" i="111" s="1"/>
  <c r="C712" i="111"/>
  <c r="H924" i="111"/>
  <c r="AO711" i="111"/>
  <c r="AG711" i="111"/>
  <c r="Y711" i="111"/>
  <c r="Q711" i="111"/>
  <c r="AN711" i="111"/>
  <c r="AF711" i="111"/>
  <c r="X711" i="111"/>
  <c r="P711" i="111"/>
  <c r="AM711" i="111"/>
  <c r="AE711" i="111"/>
  <c r="W711" i="111"/>
  <c r="O711" i="111"/>
  <c r="AL711" i="111"/>
  <c r="AD711" i="111"/>
  <c r="V711" i="111"/>
  <c r="AK711" i="111"/>
  <c r="AC711" i="111"/>
  <c r="U711" i="111"/>
  <c r="AJ711" i="111"/>
  <c r="AB711" i="111"/>
  <c r="T711" i="111"/>
  <c r="AI711" i="111"/>
  <c r="AA711" i="111"/>
  <c r="S711" i="111"/>
  <c r="R711" i="111"/>
  <c r="AP711" i="111"/>
  <c r="AH711" i="111"/>
  <c r="Z711" i="111"/>
  <c r="AO922" i="111"/>
  <c r="AG922" i="111"/>
  <c r="Y922" i="111"/>
  <c r="Q922" i="111"/>
  <c r="AN922" i="111"/>
  <c r="AF922" i="111"/>
  <c r="X922" i="111"/>
  <c r="P922" i="111"/>
  <c r="AK922" i="111"/>
  <c r="AA922" i="111"/>
  <c r="O922" i="111"/>
  <c r="AJ922" i="111"/>
  <c r="Z922" i="111"/>
  <c r="AI922" i="111"/>
  <c r="W922" i="111"/>
  <c r="AH922" i="111"/>
  <c r="V922" i="111"/>
  <c r="AE922" i="111"/>
  <c r="U922" i="111"/>
  <c r="AL922" i="111"/>
  <c r="AB922" i="111"/>
  <c r="R922" i="111"/>
  <c r="AP922" i="111"/>
  <c r="AM922" i="111"/>
  <c r="AD922" i="111"/>
  <c r="AC922" i="111"/>
  <c r="T922" i="111"/>
  <c r="S922" i="111"/>
  <c r="B716" i="111"/>
  <c r="F503" i="111"/>
  <c r="M503" i="111"/>
  <c r="E503" i="111"/>
  <c r="N503" i="111" s="1"/>
  <c r="AQ503" i="111" s="1"/>
  <c r="L503" i="111"/>
  <c r="D503" i="111"/>
  <c r="J503" i="111"/>
  <c r="C710" i="111"/>
  <c r="K710" i="111" s="1"/>
  <c r="K709" i="111" s="1"/>
  <c r="G707" i="111"/>
  <c r="N707" i="111" s="1"/>
  <c r="AQ707" i="111" s="1"/>
  <c r="BL923" i="111"/>
  <c r="BD923" i="111"/>
  <c r="AV923" i="111"/>
  <c r="BS923" i="111"/>
  <c r="BN923" i="111"/>
  <c r="BF923" i="111"/>
  <c r="AX923" i="111"/>
  <c r="BM923" i="111"/>
  <c r="BE923" i="111"/>
  <c r="AW923" i="111"/>
  <c r="I923" i="111"/>
  <c r="BK923" i="111"/>
  <c r="AZ923" i="111"/>
  <c r="BJ923" i="111"/>
  <c r="AY923" i="111"/>
  <c r="BI923" i="111"/>
  <c r="AU923" i="111"/>
  <c r="BH923" i="111"/>
  <c r="AT923" i="111"/>
  <c r="BR923" i="111"/>
  <c r="BG923" i="111"/>
  <c r="AS923" i="111"/>
  <c r="BP923" i="111"/>
  <c r="BB923" i="111"/>
  <c r="BO923" i="111"/>
  <c r="BA923" i="111"/>
  <c r="BQ923" i="111"/>
  <c r="BC923" i="111"/>
  <c r="AR923" i="111"/>
  <c r="H503" i="111" l="1"/>
  <c r="K503" i="111" s="1"/>
  <c r="K502" i="111" s="1"/>
  <c r="AO290" i="111"/>
  <c r="AG290" i="111"/>
  <c r="Y290" i="111"/>
  <c r="Q290" i="111"/>
  <c r="AN290" i="111"/>
  <c r="AF290" i="111"/>
  <c r="X290" i="111"/>
  <c r="P290" i="111"/>
  <c r="AM290" i="111"/>
  <c r="AE290" i="111"/>
  <c r="W290" i="111"/>
  <c r="O290" i="111"/>
  <c r="AL290" i="111"/>
  <c r="AD290" i="111"/>
  <c r="V290" i="111"/>
  <c r="AK290" i="111"/>
  <c r="AC290" i="111"/>
  <c r="U290" i="111"/>
  <c r="AJ290" i="111"/>
  <c r="AB290" i="111"/>
  <c r="T290" i="111"/>
  <c r="AI290" i="111"/>
  <c r="AA290" i="111"/>
  <c r="S290" i="111"/>
  <c r="Z290" i="111"/>
  <c r="R290" i="111"/>
  <c r="AP290" i="111"/>
  <c r="AH290" i="111"/>
  <c r="C714" i="111"/>
  <c r="G711" i="111"/>
  <c r="N711" i="111" s="1"/>
  <c r="AQ711" i="111" s="1"/>
  <c r="BO713" i="111"/>
  <c r="BG713" i="111"/>
  <c r="AY713" i="111"/>
  <c r="BN713" i="111"/>
  <c r="BF713" i="111"/>
  <c r="AX713" i="111"/>
  <c r="BM713" i="111"/>
  <c r="BE713" i="111"/>
  <c r="AW713" i="111"/>
  <c r="I713" i="111"/>
  <c r="BL713" i="111"/>
  <c r="BD713" i="111"/>
  <c r="AV713" i="111"/>
  <c r="BS713" i="111"/>
  <c r="BK713" i="111"/>
  <c r="BC713" i="111"/>
  <c r="AU713" i="111"/>
  <c r="BR713" i="111"/>
  <c r="BJ713" i="111"/>
  <c r="BB713" i="111"/>
  <c r="AT713" i="111"/>
  <c r="BQ713" i="111"/>
  <c r="BI713" i="111"/>
  <c r="BA713" i="111"/>
  <c r="AS713" i="111"/>
  <c r="AZ713" i="111"/>
  <c r="AR713" i="111"/>
  <c r="BP713" i="111"/>
  <c r="BH713" i="111"/>
  <c r="B717" i="111"/>
  <c r="F504" i="111"/>
  <c r="M504" i="111"/>
  <c r="E504" i="111"/>
  <c r="N504" i="111" s="1"/>
  <c r="AQ504" i="111" s="1"/>
  <c r="L504" i="111"/>
  <c r="D504" i="111"/>
  <c r="J504" i="111"/>
  <c r="C715" i="111"/>
  <c r="G712" i="111"/>
  <c r="N712" i="111" s="1"/>
  <c r="AQ712" i="111" s="1"/>
  <c r="M928" i="111"/>
  <c r="E928" i="111"/>
  <c r="L928" i="111"/>
  <c r="D928" i="111"/>
  <c r="J928" i="111"/>
  <c r="F928" i="111"/>
  <c r="H925" i="111"/>
  <c r="AP712" i="111"/>
  <c r="AH712" i="111"/>
  <c r="Z712" i="111"/>
  <c r="R712" i="111"/>
  <c r="AO712" i="111"/>
  <c r="AG712" i="111"/>
  <c r="Y712" i="111"/>
  <c r="Q712" i="111"/>
  <c r="AN712" i="111"/>
  <c r="AF712" i="111"/>
  <c r="X712" i="111"/>
  <c r="P712" i="111"/>
  <c r="AM712" i="111"/>
  <c r="AE712" i="111"/>
  <c r="W712" i="111"/>
  <c r="O712" i="111"/>
  <c r="AL712" i="111"/>
  <c r="AD712" i="111"/>
  <c r="V712" i="111"/>
  <c r="AK712" i="111"/>
  <c r="AC712" i="111"/>
  <c r="U712" i="111"/>
  <c r="AJ712" i="111"/>
  <c r="AB712" i="111"/>
  <c r="T712" i="111"/>
  <c r="AI712" i="111"/>
  <c r="AA712" i="111"/>
  <c r="S712" i="111"/>
  <c r="BR502" i="111"/>
  <c r="BJ502" i="111"/>
  <c r="BB502" i="111"/>
  <c r="AT502" i="111"/>
  <c r="BQ502" i="111"/>
  <c r="BI502" i="111"/>
  <c r="BA502" i="111"/>
  <c r="AS502" i="111"/>
  <c r="BP502" i="111"/>
  <c r="BH502" i="111"/>
  <c r="AZ502" i="111"/>
  <c r="AR502" i="111"/>
  <c r="BO502" i="111"/>
  <c r="BG502" i="111"/>
  <c r="AY502" i="111"/>
  <c r="BN502" i="111"/>
  <c r="BF502" i="111"/>
  <c r="AX502" i="111"/>
  <c r="BM502" i="111"/>
  <c r="BE502" i="111"/>
  <c r="AW502" i="111"/>
  <c r="I502" i="111"/>
  <c r="BL502" i="111"/>
  <c r="BD502" i="111"/>
  <c r="AV502" i="111"/>
  <c r="BS502" i="111"/>
  <c r="BK502" i="111"/>
  <c r="BC502" i="111"/>
  <c r="AU502" i="111"/>
  <c r="BM924" i="111"/>
  <c r="BE924" i="111"/>
  <c r="AW924" i="111"/>
  <c r="I924" i="111"/>
  <c r="BL924" i="111"/>
  <c r="BD924" i="111"/>
  <c r="AV924" i="111"/>
  <c r="BS924" i="111"/>
  <c r="BK924" i="111"/>
  <c r="BC924" i="111"/>
  <c r="AU924" i="111"/>
  <c r="BO924" i="111"/>
  <c r="BG924" i="111"/>
  <c r="AY924" i="111"/>
  <c r="BN924" i="111"/>
  <c r="BF924" i="111"/>
  <c r="AX924" i="111"/>
  <c r="BJ924" i="111"/>
  <c r="AR924" i="111"/>
  <c r="BI924" i="111"/>
  <c r="BH924" i="111"/>
  <c r="BB924" i="111"/>
  <c r="BA924" i="111"/>
  <c r="BQ924" i="111"/>
  <c r="AT924" i="111"/>
  <c r="BP924" i="111"/>
  <c r="AS924" i="111"/>
  <c r="BR924" i="111"/>
  <c r="AZ924" i="111"/>
  <c r="H714" i="111"/>
  <c r="AK501" i="111"/>
  <c r="AC501" i="111"/>
  <c r="U501" i="111"/>
  <c r="AJ501" i="111"/>
  <c r="AB501" i="111"/>
  <c r="T501" i="111"/>
  <c r="AI501" i="111"/>
  <c r="AA501" i="111"/>
  <c r="S501" i="111"/>
  <c r="AP501" i="111"/>
  <c r="AH501" i="111"/>
  <c r="Z501" i="111"/>
  <c r="R501" i="111"/>
  <c r="AO501" i="111"/>
  <c r="AG501" i="111"/>
  <c r="Y501" i="111"/>
  <c r="Q501" i="111"/>
  <c r="AN501" i="111"/>
  <c r="AF501" i="111"/>
  <c r="X501" i="111"/>
  <c r="P501" i="111"/>
  <c r="AM501" i="111"/>
  <c r="AE501" i="111"/>
  <c r="W501" i="111"/>
  <c r="O501" i="111"/>
  <c r="AL501" i="111"/>
  <c r="AD501" i="111"/>
  <c r="V501" i="111"/>
  <c r="BO291" i="111"/>
  <c r="BG291" i="111"/>
  <c r="AY291" i="111"/>
  <c r="BN291" i="111"/>
  <c r="BF291" i="111"/>
  <c r="AX291" i="111"/>
  <c r="BM291" i="111"/>
  <c r="BE291" i="111"/>
  <c r="AW291" i="111"/>
  <c r="I291" i="111"/>
  <c r="BL291" i="111"/>
  <c r="BD291" i="111"/>
  <c r="AV291" i="111"/>
  <c r="BS291" i="111"/>
  <c r="BK291" i="111"/>
  <c r="BC291" i="111"/>
  <c r="AU291" i="111"/>
  <c r="BR291" i="111"/>
  <c r="BJ291" i="111"/>
  <c r="BB291" i="111"/>
  <c r="AT291" i="111"/>
  <c r="BQ291" i="111"/>
  <c r="BI291" i="111"/>
  <c r="BA291" i="111"/>
  <c r="AS291" i="111"/>
  <c r="BP291" i="111"/>
  <c r="BH291" i="111"/>
  <c r="AZ291" i="111"/>
  <c r="AR291" i="111"/>
  <c r="AN923" i="111"/>
  <c r="AF923" i="111"/>
  <c r="X923" i="111"/>
  <c r="P923" i="111"/>
  <c r="AP923" i="111"/>
  <c r="AH923" i="111"/>
  <c r="Z923" i="111"/>
  <c r="R923" i="111"/>
  <c r="AO923" i="111"/>
  <c r="AG923" i="111"/>
  <c r="Y923" i="111"/>
  <c r="Q923" i="111"/>
  <c r="AL923" i="111"/>
  <c r="AA923" i="111"/>
  <c r="AK923" i="111"/>
  <c r="W923" i="111"/>
  <c r="AJ923" i="111"/>
  <c r="V923" i="111"/>
  <c r="AI923" i="111"/>
  <c r="U923" i="111"/>
  <c r="AE923" i="111"/>
  <c r="T923" i="111"/>
  <c r="AM923" i="111"/>
  <c r="AB923" i="111"/>
  <c r="S923" i="111"/>
  <c r="O923" i="111"/>
  <c r="AD923" i="111"/>
  <c r="AC923" i="111"/>
  <c r="C713" i="111"/>
  <c r="K713" i="111" s="1"/>
  <c r="K712" i="111" s="1"/>
  <c r="G710" i="111"/>
  <c r="N710" i="111" s="1"/>
  <c r="AQ710" i="111" s="1"/>
  <c r="B929" i="111"/>
  <c r="F716" i="111"/>
  <c r="M716" i="111"/>
  <c r="E716" i="111"/>
  <c r="L716" i="111"/>
  <c r="J716" i="111"/>
  <c r="D716" i="111"/>
  <c r="K714" i="111" l="1"/>
  <c r="BN925" i="111"/>
  <c r="BF925" i="111"/>
  <c r="AX925" i="111"/>
  <c r="BM925" i="111"/>
  <c r="BE925" i="111"/>
  <c r="AW925" i="111"/>
  <c r="I925" i="111"/>
  <c r="BL925" i="111"/>
  <c r="BD925" i="111"/>
  <c r="AV925" i="111"/>
  <c r="BS925" i="111"/>
  <c r="BK925" i="111"/>
  <c r="BC925" i="111"/>
  <c r="AU925" i="111"/>
  <c r="BP925" i="111"/>
  <c r="BH925" i="111"/>
  <c r="AZ925" i="111"/>
  <c r="AR925" i="111"/>
  <c r="BO925" i="111"/>
  <c r="BG925" i="111"/>
  <c r="AY925" i="111"/>
  <c r="BR925" i="111"/>
  <c r="BQ925" i="111"/>
  <c r="BJ925" i="111"/>
  <c r="BI925" i="111"/>
  <c r="BB925" i="111"/>
  <c r="AT925" i="111"/>
  <c r="AS925" i="111"/>
  <c r="BA925" i="111"/>
  <c r="B930" i="111"/>
  <c r="J717" i="111"/>
  <c r="F717" i="111"/>
  <c r="L717" i="111"/>
  <c r="D717" i="111"/>
  <c r="M717" i="111"/>
  <c r="E717" i="111"/>
  <c r="C717" i="111"/>
  <c r="G714" i="111"/>
  <c r="N714" i="111" s="1"/>
  <c r="AQ714" i="111" s="1"/>
  <c r="BP714" i="111"/>
  <c r="BH714" i="111"/>
  <c r="AZ714" i="111"/>
  <c r="AR714" i="111"/>
  <c r="BO714" i="111"/>
  <c r="BG714" i="111"/>
  <c r="AY714" i="111"/>
  <c r="BN714" i="111"/>
  <c r="BF714" i="111"/>
  <c r="AX714" i="111"/>
  <c r="BM714" i="111"/>
  <c r="BE714" i="111"/>
  <c r="AW714" i="111"/>
  <c r="I714" i="111"/>
  <c r="BL714" i="111"/>
  <c r="BD714" i="111"/>
  <c r="AV714" i="111"/>
  <c r="BS714" i="111"/>
  <c r="BK714" i="111"/>
  <c r="BC714" i="111"/>
  <c r="AU714" i="111"/>
  <c r="BR714" i="111"/>
  <c r="BJ714" i="111"/>
  <c r="BB714" i="111"/>
  <c r="AT714" i="111"/>
  <c r="BQ714" i="111"/>
  <c r="BI714" i="111"/>
  <c r="BA714" i="111"/>
  <c r="AS714" i="111"/>
  <c r="C718" i="111"/>
  <c r="G715" i="111"/>
  <c r="N715" i="111" s="1"/>
  <c r="AQ715" i="111" s="1"/>
  <c r="F929" i="111"/>
  <c r="M929" i="111"/>
  <c r="E929" i="111"/>
  <c r="L929" i="111"/>
  <c r="D929" i="111"/>
  <c r="J929" i="111"/>
  <c r="G713" i="111"/>
  <c r="N713" i="111" s="1"/>
  <c r="AQ713" i="111" s="1"/>
  <c r="C716" i="111"/>
  <c r="H715" i="111"/>
  <c r="AL502" i="111"/>
  <c r="AD502" i="111"/>
  <c r="V502" i="111"/>
  <c r="AK502" i="111"/>
  <c r="AC502" i="111"/>
  <c r="U502" i="111"/>
  <c r="AJ502" i="111"/>
  <c r="AB502" i="111"/>
  <c r="T502" i="111"/>
  <c r="AI502" i="111"/>
  <c r="AA502" i="111"/>
  <c r="S502" i="111"/>
  <c r="AP502" i="111"/>
  <c r="AH502" i="111"/>
  <c r="Z502" i="111"/>
  <c r="R502" i="111"/>
  <c r="AO502" i="111"/>
  <c r="AG502" i="111"/>
  <c r="Y502" i="111"/>
  <c r="Q502" i="111"/>
  <c r="AN502" i="111"/>
  <c r="AF502" i="111"/>
  <c r="X502" i="111"/>
  <c r="P502" i="111"/>
  <c r="AE502" i="111"/>
  <c r="W502" i="111"/>
  <c r="O502" i="111"/>
  <c r="AM502" i="111"/>
  <c r="H504" i="111"/>
  <c r="K504" i="111" s="1"/>
  <c r="AI291" i="111"/>
  <c r="AA291" i="111"/>
  <c r="S291" i="111"/>
  <c r="AP291" i="111"/>
  <c r="AH291" i="111"/>
  <c r="Z291" i="111"/>
  <c r="R291" i="111"/>
  <c r="AO291" i="111"/>
  <c r="AG291" i="111"/>
  <c r="Y291" i="111"/>
  <c r="Q291" i="111"/>
  <c r="AN291" i="111"/>
  <c r="AF291" i="111"/>
  <c r="X291" i="111"/>
  <c r="P291" i="111"/>
  <c r="AM291" i="111"/>
  <c r="AE291" i="111"/>
  <c r="W291" i="111"/>
  <c r="O291" i="111"/>
  <c r="AL291" i="111"/>
  <c r="AD291" i="111"/>
  <c r="V291" i="111"/>
  <c r="AK291" i="111"/>
  <c r="AC291" i="111"/>
  <c r="U291" i="111"/>
  <c r="AJ291" i="111"/>
  <c r="AB291" i="111"/>
  <c r="T291" i="111"/>
  <c r="AO924" i="111"/>
  <c r="AG924" i="111"/>
  <c r="Y924" i="111"/>
  <c r="Q924" i="111"/>
  <c r="AN924" i="111"/>
  <c r="AF924" i="111"/>
  <c r="X924" i="111"/>
  <c r="P924" i="111"/>
  <c r="AM924" i="111"/>
  <c r="AE924" i="111"/>
  <c r="AI924" i="111"/>
  <c r="AA924" i="111"/>
  <c r="S924" i="111"/>
  <c r="AP924" i="111"/>
  <c r="AH924" i="111"/>
  <c r="Z924" i="111"/>
  <c r="R924" i="111"/>
  <c r="W924" i="111"/>
  <c r="V924" i="111"/>
  <c r="AL924" i="111"/>
  <c r="U924" i="111"/>
  <c r="AK924" i="111"/>
  <c r="T924" i="111"/>
  <c r="AJ924" i="111"/>
  <c r="O924" i="111"/>
  <c r="AC924" i="111"/>
  <c r="AB924" i="111"/>
  <c r="AD924" i="111"/>
  <c r="H926" i="111"/>
  <c r="AI713" i="111"/>
  <c r="AA713" i="111"/>
  <c r="S713" i="111"/>
  <c r="AP713" i="111"/>
  <c r="AH713" i="111"/>
  <c r="Z713" i="111"/>
  <c r="R713" i="111"/>
  <c r="AO713" i="111"/>
  <c r="AG713" i="111"/>
  <c r="Y713" i="111"/>
  <c r="Q713" i="111"/>
  <c r="AN713" i="111"/>
  <c r="AF713" i="111"/>
  <c r="X713" i="111"/>
  <c r="P713" i="111"/>
  <c r="AM713" i="111"/>
  <c r="AE713" i="111"/>
  <c r="W713" i="111"/>
  <c r="O713" i="111"/>
  <c r="AL713" i="111"/>
  <c r="AD713" i="111"/>
  <c r="V713" i="111"/>
  <c r="AK713" i="111"/>
  <c r="AC713" i="111"/>
  <c r="U713" i="111"/>
  <c r="AJ713" i="111"/>
  <c r="AB713" i="111"/>
  <c r="T713" i="111"/>
  <c r="BS503" i="111"/>
  <c r="BK503" i="111"/>
  <c r="BC503" i="111"/>
  <c r="AU503" i="111"/>
  <c r="BR503" i="111"/>
  <c r="BJ503" i="111"/>
  <c r="BB503" i="111"/>
  <c r="AT503" i="111"/>
  <c r="BQ503" i="111"/>
  <c r="BI503" i="111"/>
  <c r="BA503" i="111"/>
  <c r="AS503" i="111"/>
  <c r="BP503" i="111"/>
  <c r="BH503" i="111"/>
  <c r="AZ503" i="111"/>
  <c r="AR503" i="111"/>
  <c r="BO503" i="111"/>
  <c r="BG503" i="111"/>
  <c r="AY503" i="111"/>
  <c r="BN503" i="111"/>
  <c r="BF503" i="111"/>
  <c r="AX503" i="111"/>
  <c r="BM503" i="111"/>
  <c r="BE503" i="111"/>
  <c r="AW503" i="111"/>
  <c r="I503" i="111"/>
  <c r="BL503" i="111"/>
  <c r="BD503" i="111"/>
  <c r="AV503" i="111"/>
  <c r="AP925" i="111" l="1"/>
  <c r="AH925" i="111"/>
  <c r="Z925" i="111"/>
  <c r="R925" i="111"/>
  <c r="AO925" i="111"/>
  <c r="AG925" i="111"/>
  <c r="Y925" i="111"/>
  <c r="Q925" i="111"/>
  <c r="AN925" i="111"/>
  <c r="AF925" i="111"/>
  <c r="X925" i="111"/>
  <c r="P925" i="111"/>
  <c r="AM925" i="111"/>
  <c r="AE925" i="111"/>
  <c r="W925" i="111"/>
  <c r="AJ925" i="111"/>
  <c r="AB925" i="111"/>
  <c r="T925" i="111"/>
  <c r="AI925" i="111"/>
  <c r="AA925" i="111"/>
  <c r="S925" i="111"/>
  <c r="AL925" i="111"/>
  <c r="AK925" i="111"/>
  <c r="AD925" i="111"/>
  <c r="AC925" i="111"/>
  <c r="U925" i="111"/>
  <c r="O925" i="111"/>
  <c r="V925" i="111"/>
  <c r="BL504" i="111"/>
  <c r="BD504" i="111"/>
  <c r="AV504" i="111"/>
  <c r="BS504" i="111"/>
  <c r="BK504" i="111"/>
  <c r="BC504" i="111"/>
  <c r="AU504" i="111"/>
  <c r="BR504" i="111"/>
  <c r="BJ504" i="111"/>
  <c r="BB504" i="111"/>
  <c r="AT504" i="111"/>
  <c r="BQ504" i="111"/>
  <c r="BI504" i="111"/>
  <c r="BA504" i="111"/>
  <c r="AS504" i="111"/>
  <c r="BP504" i="111"/>
  <c r="BH504" i="111"/>
  <c r="AZ504" i="111"/>
  <c r="AR504" i="111"/>
  <c r="BO504" i="111"/>
  <c r="BG504" i="111"/>
  <c r="AY504" i="111"/>
  <c r="BN504" i="111"/>
  <c r="BF504" i="111"/>
  <c r="AX504" i="111"/>
  <c r="AW504" i="111"/>
  <c r="BM504" i="111"/>
  <c r="I504" i="111"/>
  <c r="BE504" i="111"/>
  <c r="C720" i="111"/>
  <c r="K720" i="111" s="1"/>
  <c r="G717" i="111"/>
  <c r="N717" i="111" s="1"/>
  <c r="AQ717" i="111" s="1"/>
  <c r="F930" i="111"/>
  <c r="M930" i="111"/>
  <c r="E930" i="111"/>
  <c r="L930" i="111"/>
  <c r="D930" i="111"/>
  <c r="J930" i="111"/>
  <c r="C719" i="111"/>
  <c r="K719" i="111" s="1"/>
  <c r="AV719" i="111" s="1"/>
  <c r="G716" i="111"/>
  <c r="N716" i="111" s="1"/>
  <c r="AQ716" i="111" s="1"/>
  <c r="BO926" i="111"/>
  <c r="BG926" i="111"/>
  <c r="AY926" i="111"/>
  <c r="BN926" i="111"/>
  <c r="BF926" i="111"/>
  <c r="AX926" i="111"/>
  <c r="BM926" i="111"/>
  <c r="BE926" i="111"/>
  <c r="AW926" i="111"/>
  <c r="I926" i="111"/>
  <c r="BL926" i="111"/>
  <c r="BD926" i="111"/>
  <c r="AV926" i="111"/>
  <c r="BS926" i="111"/>
  <c r="BK926" i="111"/>
  <c r="BQ926" i="111"/>
  <c r="BI926" i="111"/>
  <c r="BA926" i="111"/>
  <c r="AS926" i="111"/>
  <c r="BP926" i="111"/>
  <c r="BH926" i="111"/>
  <c r="AZ926" i="111"/>
  <c r="AR926" i="111"/>
  <c r="BJ926" i="111"/>
  <c r="BC926" i="111"/>
  <c r="BB926" i="111"/>
  <c r="AU926" i="111"/>
  <c r="AT926" i="111"/>
  <c r="BR926" i="111"/>
  <c r="H716" i="111"/>
  <c r="K716" i="111" s="1"/>
  <c r="K715" i="111" s="1"/>
  <c r="AM503" i="111"/>
  <c r="AE503" i="111"/>
  <c r="W503" i="111"/>
  <c r="O503" i="111"/>
  <c r="AL503" i="111"/>
  <c r="AD503" i="111"/>
  <c r="V503" i="111"/>
  <c r="AK503" i="111"/>
  <c r="AC503" i="111"/>
  <c r="U503" i="111"/>
  <c r="AJ503" i="111"/>
  <c r="AB503" i="111"/>
  <c r="T503" i="111"/>
  <c r="AI503" i="111"/>
  <c r="AA503" i="111"/>
  <c r="S503" i="111"/>
  <c r="AP503" i="111"/>
  <c r="AH503" i="111"/>
  <c r="Z503" i="111"/>
  <c r="R503" i="111"/>
  <c r="AO503" i="111"/>
  <c r="AG503" i="111"/>
  <c r="Y503" i="111"/>
  <c r="Q503" i="111"/>
  <c r="AN503" i="111"/>
  <c r="X503" i="111"/>
  <c r="AF503" i="111"/>
  <c r="P503" i="111"/>
  <c r="C721" i="111"/>
  <c r="G718" i="111"/>
  <c r="N718" i="111" s="1"/>
  <c r="AQ718" i="111" s="1"/>
  <c r="H927" i="111"/>
  <c r="AJ714" i="111"/>
  <c r="AB714" i="111"/>
  <c r="T714" i="111"/>
  <c r="AI714" i="111"/>
  <c r="AA714" i="111"/>
  <c r="S714" i="111"/>
  <c r="AP714" i="111"/>
  <c r="AH714" i="111"/>
  <c r="Z714" i="111"/>
  <c r="R714" i="111"/>
  <c r="AO714" i="111"/>
  <c r="AG714" i="111"/>
  <c r="Y714" i="111"/>
  <c r="Q714" i="111"/>
  <c r="AN714" i="111"/>
  <c r="AF714" i="111"/>
  <c r="X714" i="111"/>
  <c r="P714" i="111"/>
  <c r="AM714" i="111"/>
  <c r="AE714" i="111"/>
  <c r="W714" i="111"/>
  <c r="O714" i="111"/>
  <c r="AL714" i="111"/>
  <c r="AD714" i="111"/>
  <c r="V714" i="111"/>
  <c r="AK714" i="111"/>
  <c r="AC714" i="111"/>
  <c r="U714" i="111"/>
  <c r="BS715" i="111"/>
  <c r="BK715" i="111"/>
  <c r="BC715" i="111"/>
  <c r="AU715" i="111"/>
  <c r="BR715" i="111"/>
  <c r="BJ715" i="111"/>
  <c r="BB715" i="111"/>
  <c r="AT715" i="111"/>
  <c r="BQ715" i="111"/>
  <c r="BI715" i="111"/>
  <c r="BA715" i="111"/>
  <c r="AS715" i="111"/>
  <c r="BP715" i="111"/>
  <c r="BH715" i="111"/>
  <c r="AZ715" i="111"/>
  <c r="AR715" i="111"/>
  <c r="BD715" i="111"/>
  <c r="BO715" i="111"/>
  <c r="AY715" i="111"/>
  <c r="BN715" i="111"/>
  <c r="AX715" i="111"/>
  <c r="BM715" i="111"/>
  <c r="AW715" i="111"/>
  <c r="BL715" i="111"/>
  <c r="AV715" i="111"/>
  <c r="I715" i="111"/>
  <c r="BG715" i="111"/>
  <c r="BF715" i="111"/>
  <c r="BE715" i="111"/>
  <c r="AW720" i="111" l="1"/>
  <c r="AV720" i="111"/>
  <c r="K718" i="111"/>
  <c r="AW719" i="111"/>
  <c r="AI926" i="111"/>
  <c r="AA926" i="111"/>
  <c r="S926" i="111"/>
  <c r="AP926" i="111"/>
  <c r="AH926" i="111"/>
  <c r="Z926" i="111"/>
  <c r="R926" i="111"/>
  <c r="AO926" i="111"/>
  <c r="AG926" i="111"/>
  <c r="Y926" i="111"/>
  <c r="Q926" i="111"/>
  <c r="AN926" i="111"/>
  <c r="AF926" i="111"/>
  <c r="X926" i="111"/>
  <c r="P926" i="111"/>
  <c r="AK926" i="111"/>
  <c r="AC926" i="111"/>
  <c r="U926" i="111"/>
  <c r="AJ926" i="111"/>
  <c r="AB926" i="111"/>
  <c r="T926" i="111"/>
  <c r="AE926" i="111"/>
  <c r="AD926" i="111"/>
  <c r="W926" i="111"/>
  <c r="V926" i="111"/>
  <c r="O926" i="111"/>
  <c r="AM926" i="111"/>
  <c r="AL926" i="111"/>
  <c r="H717" i="111"/>
  <c r="K717" i="111" s="1"/>
  <c r="AN504" i="111"/>
  <c r="AF504" i="111"/>
  <c r="X504" i="111"/>
  <c r="P504" i="111"/>
  <c r="AM504" i="111"/>
  <c r="AE504" i="111"/>
  <c r="W504" i="111"/>
  <c r="O504" i="111"/>
  <c r="AL504" i="111"/>
  <c r="AD504" i="111"/>
  <c r="V504" i="111"/>
  <c r="AK504" i="111"/>
  <c r="AC504" i="111"/>
  <c r="U504" i="111"/>
  <c r="AJ504" i="111"/>
  <c r="AB504" i="111"/>
  <c r="T504" i="111"/>
  <c r="AI504" i="111"/>
  <c r="AA504" i="111"/>
  <c r="S504" i="111"/>
  <c r="AP504" i="111"/>
  <c r="AH504" i="111"/>
  <c r="Z504" i="111"/>
  <c r="R504" i="111"/>
  <c r="AO504" i="111"/>
  <c r="AG504" i="111"/>
  <c r="Y504" i="111"/>
  <c r="Q504" i="111"/>
  <c r="BP927" i="111"/>
  <c r="BH927" i="111"/>
  <c r="AZ927" i="111"/>
  <c r="AR927" i="111"/>
  <c r="BO927" i="111"/>
  <c r="BG927" i="111"/>
  <c r="AY927" i="111"/>
  <c r="BN927" i="111"/>
  <c r="BF927" i="111"/>
  <c r="AX927" i="111"/>
  <c r="BM927" i="111"/>
  <c r="BE927" i="111"/>
  <c r="AW927" i="111"/>
  <c r="I927" i="111"/>
  <c r="BL927" i="111"/>
  <c r="BD927" i="111"/>
  <c r="AV927" i="111"/>
  <c r="BR927" i="111"/>
  <c r="BJ927" i="111"/>
  <c r="BB927" i="111"/>
  <c r="AT927" i="111"/>
  <c r="BQ927" i="111"/>
  <c r="BI927" i="111"/>
  <c r="BA927" i="111"/>
  <c r="AS927" i="111"/>
  <c r="AU927" i="111"/>
  <c r="BK927" i="111"/>
  <c r="BC927" i="111"/>
  <c r="BS927" i="111"/>
  <c r="BM716" i="111"/>
  <c r="BE716" i="111"/>
  <c r="AW716" i="111"/>
  <c r="BL716" i="111"/>
  <c r="BD716" i="111"/>
  <c r="AV716" i="111"/>
  <c r="BS716" i="111"/>
  <c r="BK716" i="111"/>
  <c r="BC716" i="111"/>
  <c r="AU716" i="111"/>
  <c r="BR716" i="111"/>
  <c r="BJ716" i="111"/>
  <c r="BB716" i="111"/>
  <c r="AT716" i="111"/>
  <c r="BQ716" i="111"/>
  <c r="BI716" i="111"/>
  <c r="BA716" i="111"/>
  <c r="AS716" i="111"/>
  <c r="BO716" i="111"/>
  <c r="BG716" i="111"/>
  <c r="AY716" i="111"/>
  <c r="BH716" i="111"/>
  <c r="BF716" i="111"/>
  <c r="AZ716" i="111"/>
  <c r="AX716" i="111"/>
  <c r="AR716" i="111"/>
  <c r="I716" i="111"/>
  <c r="BP716" i="111"/>
  <c r="BN716" i="111"/>
  <c r="C722" i="111"/>
  <c r="K722" i="111" s="1"/>
  <c r="G719" i="111"/>
  <c r="N719" i="111" s="1"/>
  <c r="AQ719" i="111" s="1"/>
  <c r="G720" i="111"/>
  <c r="N720" i="111" s="1"/>
  <c r="AQ720" i="111" s="1"/>
  <c r="C723" i="111"/>
  <c r="K723" i="111" s="1"/>
  <c r="H928" i="111"/>
  <c r="AL715" i="111"/>
  <c r="AD715" i="111"/>
  <c r="AK715" i="111"/>
  <c r="AN715" i="111"/>
  <c r="AC715" i="111"/>
  <c r="U715" i="111"/>
  <c r="AM715" i="111"/>
  <c r="AB715" i="111"/>
  <c r="T715" i="111"/>
  <c r="AJ715" i="111"/>
  <c r="AA715" i="111"/>
  <c r="S715" i="111"/>
  <c r="AI715" i="111"/>
  <c r="Z715" i="111"/>
  <c r="R715" i="111"/>
  <c r="AH715" i="111"/>
  <c r="Y715" i="111"/>
  <c r="Q715" i="111"/>
  <c r="AG715" i="111"/>
  <c r="X715" i="111"/>
  <c r="P715" i="111"/>
  <c r="AP715" i="111"/>
  <c r="AF715" i="111"/>
  <c r="W715" i="111"/>
  <c r="O715" i="111"/>
  <c r="AE715" i="111"/>
  <c r="V715" i="111"/>
  <c r="AO715" i="111"/>
  <c r="C724" i="111"/>
  <c r="G721" i="111"/>
  <c r="N721" i="111" s="1"/>
  <c r="AQ721" i="111" s="1"/>
  <c r="BB723" i="111" l="1"/>
  <c r="AW718" i="111"/>
  <c r="AV718" i="111"/>
  <c r="K721" i="111"/>
  <c r="BB722" i="111"/>
  <c r="AJ927" i="111"/>
  <c r="AB927" i="111"/>
  <c r="T927" i="111"/>
  <c r="AI927" i="111"/>
  <c r="AA927" i="111"/>
  <c r="S927" i="111"/>
  <c r="AP927" i="111"/>
  <c r="AH927" i="111"/>
  <c r="Z927" i="111"/>
  <c r="R927" i="111"/>
  <c r="AO927" i="111"/>
  <c r="AG927" i="111"/>
  <c r="Y927" i="111"/>
  <c r="Q927" i="111"/>
  <c r="AN927" i="111"/>
  <c r="AF927" i="111"/>
  <c r="X927" i="111"/>
  <c r="P927" i="111"/>
  <c r="AL927" i="111"/>
  <c r="AD927" i="111"/>
  <c r="V927" i="111"/>
  <c r="AK927" i="111"/>
  <c r="AC927" i="111"/>
  <c r="U927" i="111"/>
  <c r="AM927" i="111"/>
  <c r="AE927" i="111"/>
  <c r="W927" i="111"/>
  <c r="O927" i="111"/>
  <c r="G722" i="111"/>
  <c r="N722" i="111" s="1"/>
  <c r="AQ722" i="111" s="1"/>
  <c r="AR722" i="111" s="1"/>
  <c r="C725" i="111"/>
  <c r="K725" i="111" s="1"/>
  <c r="AT725" i="111" s="1"/>
  <c r="BN717" i="111"/>
  <c r="BF717" i="111"/>
  <c r="AX717" i="111"/>
  <c r="BM717" i="111"/>
  <c r="BE717" i="111"/>
  <c r="AW717" i="111"/>
  <c r="I717" i="111"/>
  <c r="BL717" i="111"/>
  <c r="BD717" i="111"/>
  <c r="AV717" i="111"/>
  <c r="BS717" i="111"/>
  <c r="BK717" i="111"/>
  <c r="BC717" i="111"/>
  <c r="AU717" i="111"/>
  <c r="BR717" i="111"/>
  <c r="BJ717" i="111"/>
  <c r="BB717" i="111"/>
  <c r="AT717" i="111"/>
  <c r="BP717" i="111"/>
  <c r="BH717" i="111"/>
  <c r="AZ717" i="111"/>
  <c r="AR717" i="111"/>
  <c r="BA717" i="111"/>
  <c r="AY717" i="111"/>
  <c r="AS717" i="111"/>
  <c r="BQ717" i="111"/>
  <c r="BO717" i="111"/>
  <c r="BI717" i="111"/>
  <c r="BG717" i="111"/>
  <c r="C727" i="111"/>
  <c r="G724" i="111"/>
  <c r="N724" i="111" s="1"/>
  <c r="BQ928" i="111"/>
  <c r="BI928" i="111"/>
  <c r="BA928" i="111"/>
  <c r="AS928" i="111"/>
  <c r="BP928" i="111"/>
  <c r="BH928" i="111"/>
  <c r="AZ928" i="111"/>
  <c r="AR928" i="111"/>
  <c r="BO928" i="111"/>
  <c r="BG928" i="111"/>
  <c r="AY928" i="111"/>
  <c r="BN928" i="111"/>
  <c r="BF928" i="111"/>
  <c r="AX928" i="111"/>
  <c r="BM928" i="111"/>
  <c r="BE928" i="111"/>
  <c r="AW928" i="111"/>
  <c r="I928" i="111"/>
  <c r="BS928" i="111"/>
  <c r="BK928" i="111"/>
  <c r="BC928" i="111"/>
  <c r="AU928" i="111"/>
  <c r="BR928" i="111"/>
  <c r="BJ928" i="111"/>
  <c r="BB928" i="111"/>
  <c r="AT928" i="111"/>
  <c r="BL928" i="111"/>
  <c r="AV928" i="111"/>
  <c r="BD928" i="111"/>
  <c r="C726" i="111"/>
  <c r="K726" i="111" s="1"/>
  <c r="G723" i="111"/>
  <c r="N723" i="111" s="1"/>
  <c r="AQ723" i="111" s="1"/>
  <c r="AR723" i="111" s="1"/>
  <c r="H929" i="111"/>
  <c r="AO716" i="111"/>
  <c r="AG716" i="111"/>
  <c r="Y716" i="111"/>
  <c r="AN716" i="111"/>
  <c r="AF716" i="111"/>
  <c r="X716" i="111"/>
  <c r="P716" i="111"/>
  <c r="AM716" i="111"/>
  <c r="AE716" i="111"/>
  <c r="W716" i="111"/>
  <c r="O716" i="111"/>
  <c r="AL716" i="111"/>
  <c r="AD716" i="111"/>
  <c r="V716" i="111"/>
  <c r="AK716" i="111"/>
  <c r="AC716" i="111"/>
  <c r="U716" i="111"/>
  <c r="AI716" i="111"/>
  <c r="Q716" i="111"/>
  <c r="AH716" i="111"/>
  <c r="AB716" i="111"/>
  <c r="AA716" i="111"/>
  <c r="Z716" i="111"/>
  <c r="T716" i="111"/>
  <c r="AP716" i="111"/>
  <c r="S716" i="111"/>
  <c r="AJ716" i="111"/>
  <c r="R716" i="111"/>
  <c r="BF726" i="111" l="1"/>
  <c r="AT726" i="111"/>
  <c r="BB721" i="111"/>
  <c r="AR721" i="111"/>
  <c r="K724" i="111"/>
  <c r="BF725" i="111"/>
  <c r="AQ724" i="111"/>
  <c r="C728" i="111"/>
  <c r="K728" i="111" s="1"/>
  <c r="G725" i="111"/>
  <c r="N725" i="111" s="1"/>
  <c r="AQ725" i="111" s="1"/>
  <c r="H930" i="111"/>
  <c r="AP717" i="111"/>
  <c r="AH717" i="111"/>
  <c r="Z717" i="111"/>
  <c r="R717" i="111"/>
  <c r="AO717" i="111"/>
  <c r="AG717" i="111"/>
  <c r="Y717" i="111"/>
  <c r="Q717" i="111"/>
  <c r="AN717" i="111"/>
  <c r="AF717" i="111"/>
  <c r="X717" i="111"/>
  <c r="P717" i="111"/>
  <c r="AM717" i="111"/>
  <c r="AE717" i="111"/>
  <c r="W717" i="111"/>
  <c r="O717" i="111"/>
  <c r="AL717" i="111"/>
  <c r="AD717" i="111"/>
  <c r="V717" i="111"/>
  <c r="AJ717" i="111"/>
  <c r="AB717" i="111"/>
  <c r="T717" i="111"/>
  <c r="U717" i="111"/>
  <c r="S717" i="111"/>
  <c r="AK717" i="111"/>
  <c r="AI717" i="111"/>
  <c r="AC717" i="111"/>
  <c r="AA717" i="111"/>
  <c r="C730" i="111"/>
  <c r="G727" i="111"/>
  <c r="N727" i="111" s="1"/>
  <c r="AQ727" i="111" s="1"/>
  <c r="C729" i="111"/>
  <c r="K729" i="111" s="1"/>
  <c r="AU729" i="111" s="1"/>
  <c r="G726" i="111"/>
  <c r="N726" i="111" s="1"/>
  <c r="AQ726" i="111" s="1"/>
  <c r="AK928" i="111"/>
  <c r="AC928" i="111"/>
  <c r="U928" i="111"/>
  <c r="AJ928" i="111"/>
  <c r="AB928" i="111"/>
  <c r="T928" i="111"/>
  <c r="AI928" i="111"/>
  <c r="AA928" i="111"/>
  <c r="S928" i="111"/>
  <c r="AP928" i="111"/>
  <c r="AH928" i="111"/>
  <c r="Z928" i="111"/>
  <c r="R928" i="111"/>
  <c r="AO928" i="111"/>
  <c r="AG928" i="111"/>
  <c r="Y928" i="111"/>
  <c r="Q928" i="111"/>
  <c r="AM928" i="111"/>
  <c r="AE928" i="111"/>
  <c r="W928" i="111"/>
  <c r="O928" i="111"/>
  <c r="AL928" i="111"/>
  <c r="AD928" i="111"/>
  <c r="V928" i="111"/>
  <c r="AN928" i="111"/>
  <c r="AF928" i="111"/>
  <c r="X928" i="111"/>
  <c r="P928" i="111"/>
  <c r="BR929" i="111"/>
  <c r="BJ929" i="111"/>
  <c r="BB929" i="111"/>
  <c r="AT929" i="111"/>
  <c r="BQ929" i="111"/>
  <c r="BI929" i="111"/>
  <c r="BA929" i="111"/>
  <c r="AS929" i="111"/>
  <c r="BP929" i="111"/>
  <c r="BH929" i="111"/>
  <c r="AZ929" i="111"/>
  <c r="AR929" i="111"/>
  <c r="BO929" i="111"/>
  <c r="BG929" i="111"/>
  <c r="AY929" i="111"/>
  <c r="BN929" i="111"/>
  <c r="BF929" i="111"/>
  <c r="AX929" i="111"/>
  <c r="BL929" i="111"/>
  <c r="BD929" i="111"/>
  <c r="AV929" i="111"/>
  <c r="BS929" i="111"/>
  <c r="BK929" i="111"/>
  <c r="BC929" i="111"/>
  <c r="AU929" i="111"/>
  <c r="BM929" i="111"/>
  <c r="I929" i="111"/>
  <c r="BE929" i="111"/>
  <c r="AW929" i="111"/>
  <c r="BF724" i="111" l="1"/>
  <c r="AT724" i="111"/>
  <c r="K727" i="111"/>
  <c r="AU727" i="111" s="1"/>
  <c r="AU728" i="111"/>
  <c r="BO725" i="111"/>
  <c r="BO726" i="111"/>
  <c r="BN726" i="111"/>
  <c r="BN725" i="111"/>
  <c r="AL726" i="111"/>
  <c r="AP726" i="111"/>
  <c r="AN726" i="111"/>
  <c r="AK726" i="111"/>
  <c r="AO726" i="111"/>
  <c r="AM726" i="111"/>
  <c r="AK725" i="111"/>
  <c r="AO725" i="111"/>
  <c r="AP725" i="111"/>
  <c r="AN725" i="111"/>
  <c r="AL725" i="111"/>
  <c r="AM725" i="111"/>
  <c r="AL929" i="111"/>
  <c r="AD929" i="111"/>
  <c r="V929" i="111"/>
  <c r="AK929" i="111"/>
  <c r="AC929" i="111"/>
  <c r="U929" i="111"/>
  <c r="AJ929" i="111"/>
  <c r="AB929" i="111"/>
  <c r="T929" i="111"/>
  <c r="AI929" i="111"/>
  <c r="AA929" i="111"/>
  <c r="S929" i="111"/>
  <c r="AP929" i="111"/>
  <c r="AH929" i="111"/>
  <c r="Z929" i="111"/>
  <c r="R929" i="111"/>
  <c r="AN929" i="111"/>
  <c r="AF929" i="111"/>
  <c r="X929" i="111"/>
  <c r="P929" i="111"/>
  <c r="AM929" i="111"/>
  <c r="AE929" i="111"/>
  <c r="W929" i="111"/>
  <c r="O929" i="111"/>
  <c r="Y929" i="111"/>
  <c r="Q929" i="111"/>
  <c r="AO929" i="111"/>
  <c r="AG929" i="111"/>
  <c r="C732" i="111"/>
  <c r="K732" i="111" s="1"/>
  <c r="G729" i="111"/>
  <c r="N729" i="111" s="1"/>
  <c r="AQ729" i="111" s="1"/>
  <c r="BS930" i="111"/>
  <c r="BK930" i="111"/>
  <c r="BC930" i="111"/>
  <c r="AU930" i="111"/>
  <c r="BR930" i="111"/>
  <c r="BJ930" i="111"/>
  <c r="BB930" i="111"/>
  <c r="AT930" i="111"/>
  <c r="BQ930" i="111"/>
  <c r="BI930" i="111"/>
  <c r="BA930" i="111"/>
  <c r="AS930" i="111"/>
  <c r="BP930" i="111"/>
  <c r="BH930" i="111"/>
  <c r="AZ930" i="111"/>
  <c r="AR930" i="111"/>
  <c r="BO930" i="111"/>
  <c r="BG930" i="111"/>
  <c r="AY930" i="111"/>
  <c r="BM930" i="111"/>
  <c r="BE930" i="111"/>
  <c r="AW930" i="111"/>
  <c r="I930" i="111"/>
  <c r="BL930" i="111"/>
  <c r="BD930" i="111"/>
  <c r="AV930" i="111"/>
  <c r="BN930" i="111"/>
  <c r="BF930" i="111"/>
  <c r="AX930" i="111"/>
  <c r="G730" i="111"/>
  <c r="N730" i="111" s="1"/>
  <c r="AQ730" i="111" s="1"/>
  <c r="C733" i="111"/>
  <c r="G728" i="111"/>
  <c r="N728" i="111" s="1"/>
  <c r="C731" i="111"/>
  <c r="K731" i="111" s="1"/>
  <c r="AX732" i="111" l="1"/>
  <c r="BS732" i="111"/>
  <c r="AP732" i="111"/>
  <c r="BS731" i="111"/>
  <c r="AP731" i="111"/>
  <c r="K730" i="111"/>
  <c r="AX731" i="111"/>
  <c r="AQ728" i="111"/>
  <c r="BO724" i="111"/>
  <c r="AK724" i="111"/>
  <c r="AO724" i="111"/>
  <c r="AM724" i="111"/>
  <c r="AN724" i="111"/>
  <c r="AL724" i="111"/>
  <c r="AP724" i="111"/>
  <c r="BN724" i="111"/>
  <c r="C736" i="111"/>
  <c r="G733" i="111"/>
  <c r="N733" i="111" s="1"/>
  <c r="AQ733" i="111" s="1"/>
  <c r="AM930" i="111"/>
  <c r="AE930" i="111"/>
  <c r="W930" i="111"/>
  <c r="O930" i="111"/>
  <c r="AL930" i="111"/>
  <c r="AD930" i="111"/>
  <c r="V930" i="111"/>
  <c r="AK930" i="111"/>
  <c r="AC930" i="111"/>
  <c r="U930" i="111"/>
  <c r="AJ930" i="111"/>
  <c r="AB930" i="111"/>
  <c r="T930" i="111"/>
  <c r="AI930" i="111"/>
  <c r="AA930" i="111"/>
  <c r="S930" i="111"/>
  <c r="AO930" i="111"/>
  <c r="AG930" i="111"/>
  <c r="Y930" i="111"/>
  <c r="Q930" i="111"/>
  <c r="AN930" i="111"/>
  <c r="AF930" i="111"/>
  <c r="X930" i="111"/>
  <c r="P930" i="111"/>
  <c r="AP930" i="111"/>
  <c r="Z930" i="111"/>
  <c r="R930" i="111"/>
  <c r="AH930" i="111"/>
  <c r="C735" i="111"/>
  <c r="K735" i="111" s="1"/>
  <c r="G732" i="111"/>
  <c r="N732" i="111" s="1"/>
  <c r="AQ732" i="111" s="1"/>
  <c r="C734" i="111"/>
  <c r="K734" i="111" s="1"/>
  <c r="K733" i="111" s="1"/>
  <c r="G731" i="111"/>
  <c r="N731" i="111" s="1"/>
  <c r="AX730" i="111" l="1"/>
  <c r="BS730" i="111"/>
  <c r="AP730" i="111"/>
  <c r="AQ731" i="111"/>
  <c r="C737" i="111"/>
  <c r="K737" i="111" s="1"/>
  <c r="K736" i="111" s="1"/>
  <c r="G734" i="111"/>
  <c r="N734" i="111" s="1"/>
  <c r="C738" i="111"/>
  <c r="K738" i="111" s="1"/>
  <c r="G735" i="111"/>
  <c r="N735" i="111" s="1"/>
  <c r="AQ735" i="111" s="1"/>
  <c r="C739" i="111"/>
  <c r="G736" i="111"/>
  <c r="N736" i="111" s="1"/>
  <c r="AQ736" i="111" s="1"/>
  <c r="AQ734" i="111" l="1"/>
  <c r="G738" i="111"/>
  <c r="N738" i="111" s="1"/>
  <c r="AQ738" i="111" s="1"/>
  <c r="C741" i="111"/>
  <c r="K741" i="111" s="1"/>
  <c r="C740" i="111"/>
  <c r="K740" i="111" s="1"/>
  <c r="K739" i="111" s="1"/>
  <c r="G737" i="111"/>
  <c r="N737" i="111" s="1"/>
  <c r="C742" i="111"/>
  <c r="G739" i="111"/>
  <c r="N739" i="111" s="1"/>
  <c r="AQ739" i="111" s="1"/>
  <c r="AQ737" i="111" l="1"/>
  <c r="C745" i="111"/>
  <c r="G742" i="111"/>
  <c r="N742" i="111" s="1"/>
  <c r="AQ742" i="111" s="1"/>
  <c r="C743" i="111"/>
  <c r="K743" i="111" s="1"/>
  <c r="K742" i="111" s="1"/>
  <c r="G740" i="111"/>
  <c r="N740" i="111" s="1"/>
  <c r="C744" i="111"/>
  <c r="K744" i="111" s="1"/>
  <c r="G741" i="111"/>
  <c r="N741" i="111" s="1"/>
  <c r="AQ741" i="111" s="1"/>
  <c r="AQ740" i="111" l="1"/>
  <c r="G744" i="111"/>
  <c r="N744" i="111" s="1"/>
  <c r="AQ744" i="111" s="1"/>
  <c r="C747" i="111"/>
  <c r="K747" i="111" s="1"/>
  <c r="C746" i="111"/>
  <c r="K746" i="111" s="1"/>
  <c r="K745" i="111" s="1"/>
  <c r="G743" i="111"/>
  <c r="N743" i="111" s="1"/>
  <c r="C748" i="111"/>
  <c r="G745" i="111"/>
  <c r="N745" i="111" s="1"/>
  <c r="AQ745" i="111" s="1"/>
  <c r="AQ743" i="111" l="1"/>
  <c r="C751" i="111"/>
  <c r="G748" i="111"/>
  <c r="N748" i="111" s="1"/>
  <c r="AQ748" i="111" s="1"/>
  <c r="G746" i="111"/>
  <c r="N746" i="111" s="1"/>
  <c r="C749" i="111"/>
  <c r="K749" i="111" s="1"/>
  <c r="K748" i="111" s="1"/>
  <c r="C750" i="111"/>
  <c r="K750" i="111" s="1"/>
  <c r="G747" i="111"/>
  <c r="N747" i="111" s="1"/>
  <c r="AQ747" i="111" s="1"/>
  <c r="AQ746" i="111" l="1"/>
  <c r="C753" i="111"/>
  <c r="K753" i="111" s="1"/>
  <c r="G750" i="111"/>
  <c r="N750" i="111" s="1"/>
  <c r="AQ750" i="111" s="1"/>
  <c r="C752" i="111"/>
  <c r="K752" i="111" s="1"/>
  <c r="K751" i="111" s="1"/>
  <c r="G749" i="111"/>
  <c r="N749" i="111" s="1"/>
  <c r="C754" i="111"/>
  <c r="G751" i="111"/>
  <c r="N751" i="111" s="1"/>
  <c r="AQ751" i="111" s="1"/>
  <c r="AQ749" i="111" l="1"/>
  <c r="C755" i="111"/>
  <c r="K755" i="111" s="1"/>
  <c r="K754" i="111" s="1"/>
  <c r="G752" i="111"/>
  <c r="N752" i="111" s="1"/>
  <c r="G754" i="111"/>
  <c r="N754" i="111" s="1"/>
  <c r="AQ754" i="111" s="1"/>
  <c r="C757" i="111"/>
  <c r="C756" i="111"/>
  <c r="K756" i="111" s="1"/>
  <c r="G753" i="111"/>
  <c r="N753" i="111" s="1"/>
  <c r="AQ753" i="111" s="1"/>
  <c r="AQ752" i="111" l="1"/>
  <c r="C759" i="111"/>
  <c r="K759" i="111" s="1"/>
  <c r="G756" i="111"/>
  <c r="N756" i="111" s="1"/>
  <c r="AQ756" i="111" s="1"/>
  <c r="C760" i="111"/>
  <c r="G757" i="111"/>
  <c r="N757" i="111" s="1"/>
  <c r="AQ757" i="111" s="1"/>
  <c r="C758" i="111"/>
  <c r="K758" i="111" s="1"/>
  <c r="K757" i="111" s="1"/>
  <c r="G755" i="111"/>
  <c r="N755" i="111" s="1"/>
  <c r="AQ755" i="111" l="1"/>
  <c r="C761" i="111"/>
  <c r="K761" i="111" s="1"/>
  <c r="K760" i="111" s="1"/>
  <c r="G758" i="111"/>
  <c r="N758" i="111" s="1"/>
  <c r="AQ758" i="111" s="1"/>
  <c r="C763" i="111"/>
  <c r="G760" i="111"/>
  <c r="N760" i="111" s="1"/>
  <c r="AQ760" i="111" s="1"/>
  <c r="C762" i="111"/>
  <c r="K762" i="111" s="1"/>
  <c r="G759" i="111"/>
  <c r="N759" i="111" s="1"/>
  <c r="AQ759" i="111" s="1"/>
  <c r="C766" i="111" l="1"/>
  <c r="G763" i="111"/>
  <c r="N763" i="111" s="1"/>
  <c r="AQ763" i="111" s="1"/>
  <c r="C765" i="111"/>
  <c r="K765" i="111" s="1"/>
  <c r="G762" i="111"/>
  <c r="N762" i="111" s="1"/>
  <c r="AQ762" i="111" s="1"/>
  <c r="G761" i="111"/>
  <c r="N761" i="111" s="1"/>
  <c r="AQ761" i="111" s="1"/>
  <c r="C764" i="111"/>
  <c r="K764" i="111" s="1"/>
  <c r="K763" i="111" s="1"/>
  <c r="C768" i="111" l="1"/>
  <c r="K768" i="111" s="1"/>
  <c r="G765" i="111"/>
  <c r="N765" i="111" s="1"/>
  <c r="AQ765" i="111" s="1"/>
  <c r="C767" i="111"/>
  <c r="K767" i="111" s="1"/>
  <c r="K766" i="111" s="1"/>
  <c r="G764" i="111"/>
  <c r="N764" i="111" s="1"/>
  <c r="AQ764" i="111" s="1"/>
  <c r="C769" i="111"/>
  <c r="G766" i="111"/>
  <c r="N766" i="111" s="1"/>
  <c r="AQ766" i="111" s="1"/>
  <c r="C770" i="111" l="1"/>
  <c r="K770" i="111" s="1"/>
  <c r="K769" i="111" s="1"/>
  <c r="G767" i="111"/>
  <c r="N767" i="111" s="1"/>
  <c r="AQ767" i="111" s="1"/>
  <c r="C771" i="111"/>
  <c r="K771" i="111" s="1"/>
  <c r="G768" i="111"/>
  <c r="N768" i="111" s="1"/>
  <c r="AQ768" i="111" s="1"/>
  <c r="G769" i="111"/>
  <c r="N769" i="111" s="1"/>
  <c r="AQ769" i="111" s="1"/>
  <c r="C772" i="111"/>
  <c r="C774" i="111" l="1"/>
  <c r="K774" i="111" s="1"/>
  <c r="G771" i="111"/>
  <c r="N771" i="111" s="1"/>
  <c r="AQ771" i="111" s="1"/>
  <c r="C773" i="111"/>
  <c r="K773" i="111" s="1"/>
  <c r="K772" i="111" s="1"/>
  <c r="G770" i="111"/>
  <c r="N770" i="111" s="1"/>
  <c r="AQ770" i="111" s="1"/>
  <c r="C775" i="111"/>
  <c r="G772" i="111"/>
  <c r="N772" i="111" s="1"/>
  <c r="AQ772" i="111" s="1"/>
  <c r="C778" i="111" l="1"/>
  <c r="G775" i="111"/>
  <c r="N775" i="111" s="1"/>
  <c r="AQ775" i="111" s="1"/>
  <c r="C776" i="111"/>
  <c r="K776" i="111" s="1"/>
  <c r="K775" i="111" s="1"/>
  <c r="G773" i="111"/>
  <c r="N773" i="111" s="1"/>
  <c r="AQ773" i="111" s="1"/>
  <c r="C777" i="111"/>
  <c r="K777" i="111" s="1"/>
  <c r="G774" i="111"/>
  <c r="N774" i="111" s="1"/>
  <c r="AQ774" i="111" s="1"/>
  <c r="C779" i="111" l="1"/>
  <c r="K779" i="111" s="1"/>
  <c r="K778" i="111" s="1"/>
  <c r="G776" i="111"/>
  <c r="N776" i="111" s="1"/>
  <c r="AQ776" i="111" s="1"/>
  <c r="C780" i="111"/>
  <c r="K780" i="111" s="1"/>
  <c r="G777" i="111"/>
  <c r="N777" i="111" s="1"/>
  <c r="AQ777" i="111" s="1"/>
  <c r="C781" i="111"/>
  <c r="G778" i="111"/>
  <c r="N778" i="111" s="1"/>
  <c r="AQ778" i="111" s="1"/>
  <c r="C784" i="111" l="1"/>
  <c r="G781" i="111"/>
  <c r="N781" i="111" s="1"/>
  <c r="AQ781" i="111" s="1"/>
  <c r="C783" i="111"/>
  <c r="K783" i="111" s="1"/>
  <c r="G780" i="111"/>
  <c r="N780" i="111" s="1"/>
  <c r="AQ780" i="111" s="1"/>
  <c r="C782" i="111"/>
  <c r="K782" i="111" s="1"/>
  <c r="K781" i="111" s="1"/>
  <c r="G779" i="111"/>
  <c r="N779" i="111" s="1"/>
  <c r="AQ779" i="111" s="1"/>
  <c r="G783" i="111" l="1"/>
  <c r="N783" i="111" s="1"/>
  <c r="AQ783" i="111" s="1"/>
  <c r="C786" i="111"/>
  <c r="K786" i="111" s="1"/>
  <c r="C785" i="111"/>
  <c r="K785" i="111" s="1"/>
  <c r="K784" i="111" s="1"/>
  <c r="G782" i="111"/>
  <c r="N782" i="111" s="1"/>
  <c r="AQ782" i="111" s="1"/>
  <c r="C787" i="111"/>
  <c r="G784" i="111"/>
  <c r="N784" i="111" s="1"/>
  <c r="AQ784" i="111" s="1"/>
  <c r="C790" i="111" l="1"/>
  <c r="G787" i="111"/>
  <c r="N787" i="111" s="1"/>
  <c r="AQ787" i="111" s="1"/>
  <c r="C788" i="111"/>
  <c r="K788" i="111" s="1"/>
  <c r="K787" i="111" s="1"/>
  <c r="G785" i="111"/>
  <c r="N785" i="111" s="1"/>
  <c r="AQ785" i="111" s="1"/>
  <c r="C789" i="111"/>
  <c r="K789" i="111" s="1"/>
  <c r="G786" i="111"/>
  <c r="N786" i="111" s="1"/>
  <c r="AQ786" i="111" s="1"/>
  <c r="C792" i="111" l="1"/>
  <c r="K792" i="111" s="1"/>
  <c r="G789" i="111"/>
  <c r="N789" i="111" s="1"/>
  <c r="AQ789" i="111" s="1"/>
  <c r="C791" i="111"/>
  <c r="K791" i="111" s="1"/>
  <c r="K790" i="111" s="1"/>
  <c r="G788" i="111"/>
  <c r="N788" i="111" s="1"/>
  <c r="AQ788" i="111" s="1"/>
  <c r="C793" i="111"/>
  <c r="G790" i="111"/>
  <c r="N790" i="111" s="1"/>
  <c r="AQ790" i="111" s="1"/>
  <c r="G791" i="111" l="1"/>
  <c r="N791" i="111" s="1"/>
  <c r="AQ791" i="111" s="1"/>
  <c r="C794" i="111"/>
  <c r="K794" i="111" s="1"/>
  <c r="K793" i="111" s="1"/>
  <c r="C796" i="111"/>
  <c r="G793" i="111"/>
  <c r="N793" i="111" s="1"/>
  <c r="AQ793" i="111" s="1"/>
  <c r="C795" i="111"/>
  <c r="K795" i="111" s="1"/>
  <c r="G792" i="111"/>
  <c r="N792" i="111" s="1"/>
  <c r="AQ792" i="111" s="1"/>
  <c r="C799" i="111" l="1"/>
  <c r="G796" i="111"/>
  <c r="N796" i="111" s="1"/>
  <c r="AQ796" i="111" s="1"/>
  <c r="C798" i="111"/>
  <c r="K798" i="111" s="1"/>
  <c r="G795" i="111"/>
  <c r="N795" i="111" s="1"/>
  <c r="AQ795" i="111" s="1"/>
  <c r="C797" i="111"/>
  <c r="K797" i="111" s="1"/>
  <c r="K796" i="111" s="1"/>
  <c r="G794" i="111"/>
  <c r="N794" i="111" s="1"/>
  <c r="AQ794" i="111" s="1"/>
  <c r="C800" i="111" l="1"/>
  <c r="K800" i="111" s="1"/>
  <c r="K799" i="111" s="1"/>
  <c r="G797" i="111"/>
  <c r="N797" i="111" s="1"/>
  <c r="AQ797" i="111" s="1"/>
  <c r="C801" i="111"/>
  <c r="K801" i="111" s="1"/>
  <c r="G798" i="111"/>
  <c r="N798" i="111" s="1"/>
  <c r="AQ798" i="111" s="1"/>
  <c r="G799" i="111"/>
  <c r="N799" i="111" s="1"/>
  <c r="AQ799" i="111" s="1"/>
  <c r="C802" i="111"/>
  <c r="C804" i="111" l="1"/>
  <c r="K804" i="111" s="1"/>
  <c r="G801" i="111"/>
  <c r="N801" i="111" s="1"/>
  <c r="AQ801" i="111" s="1"/>
  <c r="C803" i="111"/>
  <c r="K803" i="111" s="1"/>
  <c r="K802" i="111" s="1"/>
  <c r="G800" i="111"/>
  <c r="N800" i="111" s="1"/>
  <c r="AQ800" i="111" s="1"/>
  <c r="C805" i="111"/>
  <c r="G802" i="111"/>
  <c r="N802" i="111" s="1"/>
  <c r="AQ802" i="111" s="1"/>
  <c r="C808" i="111" l="1"/>
  <c r="G805" i="111"/>
  <c r="N805" i="111" s="1"/>
  <c r="AQ805" i="111" s="1"/>
  <c r="C806" i="111"/>
  <c r="K806" i="111" s="1"/>
  <c r="K805" i="111" s="1"/>
  <c r="G803" i="111"/>
  <c r="N803" i="111" s="1"/>
  <c r="AQ803" i="111" s="1"/>
  <c r="C807" i="111"/>
  <c r="K807" i="111" s="1"/>
  <c r="G804" i="111"/>
  <c r="N804" i="111" s="1"/>
  <c r="AQ804" i="111" s="1"/>
  <c r="C809" i="111" l="1"/>
  <c r="K809" i="111" s="1"/>
  <c r="K808" i="111" s="1"/>
  <c r="G806" i="111"/>
  <c r="N806" i="111" s="1"/>
  <c r="AQ806" i="111" s="1"/>
  <c r="G807" i="111"/>
  <c r="N807" i="111" s="1"/>
  <c r="AQ807" i="111" s="1"/>
  <c r="C810" i="111"/>
  <c r="K810" i="111" s="1"/>
  <c r="C811" i="111"/>
  <c r="G808" i="111"/>
  <c r="N808" i="111" s="1"/>
  <c r="AQ808" i="111" s="1"/>
  <c r="G810" i="111" l="1"/>
  <c r="N810" i="111" s="1"/>
  <c r="AQ810" i="111" s="1"/>
  <c r="C813" i="111"/>
  <c r="K813" i="111" s="1"/>
  <c r="C814" i="111"/>
  <c r="G811" i="111"/>
  <c r="N811" i="111" s="1"/>
  <c r="AQ811" i="111" s="1"/>
  <c r="C812" i="111"/>
  <c r="K812" i="111" s="1"/>
  <c r="K811" i="111" s="1"/>
  <c r="G809" i="111"/>
  <c r="N809" i="111" s="1"/>
  <c r="AQ809" i="111" s="1"/>
  <c r="C815" i="111" l="1"/>
  <c r="K815" i="111" s="1"/>
  <c r="K814" i="111" s="1"/>
  <c r="G812" i="111"/>
  <c r="N812" i="111" s="1"/>
  <c r="AQ812" i="111" s="1"/>
  <c r="C817" i="111"/>
  <c r="G814" i="111"/>
  <c r="N814" i="111" s="1"/>
  <c r="AQ814" i="111" s="1"/>
  <c r="C816" i="111"/>
  <c r="K816" i="111" s="1"/>
  <c r="G813" i="111"/>
  <c r="N813" i="111" s="1"/>
  <c r="AQ813" i="111" s="1"/>
  <c r="C819" i="111" l="1"/>
  <c r="K819" i="111" s="1"/>
  <c r="G816" i="111"/>
  <c r="N816" i="111" s="1"/>
  <c r="AQ816" i="111" s="1"/>
  <c r="C820" i="111"/>
  <c r="G817" i="111"/>
  <c r="N817" i="111" s="1"/>
  <c r="AQ817" i="111" s="1"/>
  <c r="C818" i="111"/>
  <c r="K818" i="111" s="1"/>
  <c r="K817" i="111" s="1"/>
  <c r="G815" i="111"/>
  <c r="N815" i="111" s="1"/>
  <c r="AQ815" i="111" s="1"/>
  <c r="C823" i="111" l="1"/>
  <c r="G820" i="111"/>
  <c r="N820" i="111" s="1"/>
  <c r="AQ820" i="111" s="1"/>
  <c r="G818" i="111"/>
  <c r="N818" i="111" s="1"/>
  <c r="AQ818" i="111" s="1"/>
  <c r="C821" i="111"/>
  <c r="K821" i="111" s="1"/>
  <c r="K820" i="111" s="1"/>
  <c r="C822" i="111"/>
  <c r="K822" i="111" s="1"/>
  <c r="G819" i="111"/>
  <c r="N819" i="111" s="1"/>
  <c r="AQ819" i="111" s="1"/>
  <c r="C825" i="111" l="1"/>
  <c r="K825" i="111" s="1"/>
  <c r="G822" i="111"/>
  <c r="N822" i="111" s="1"/>
  <c r="AQ822" i="111" s="1"/>
  <c r="C824" i="111"/>
  <c r="K824" i="111" s="1"/>
  <c r="K823" i="111" s="1"/>
  <c r="G821" i="111"/>
  <c r="N821" i="111" s="1"/>
  <c r="AQ821" i="111" s="1"/>
  <c r="C826" i="111"/>
  <c r="G823" i="111"/>
  <c r="N823" i="111" s="1"/>
  <c r="AQ823" i="111" s="1"/>
  <c r="G826" i="111" l="1"/>
  <c r="N826" i="111" s="1"/>
  <c r="AQ826" i="111" s="1"/>
  <c r="C829" i="111"/>
  <c r="C827" i="111"/>
  <c r="K827" i="111" s="1"/>
  <c r="K826" i="111" s="1"/>
  <c r="G824" i="111"/>
  <c r="N824" i="111" s="1"/>
  <c r="AQ824" i="111" s="1"/>
  <c r="C828" i="111"/>
  <c r="K828" i="111" s="1"/>
  <c r="G825" i="111"/>
  <c r="N825" i="111" s="1"/>
  <c r="AQ825" i="111" s="1"/>
  <c r="C830" i="111" l="1"/>
  <c r="K830" i="111" s="1"/>
  <c r="K829" i="111" s="1"/>
  <c r="G827" i="111"/>
  <c r="N827" i="111" s="1"/>
  <c r="AQ827" i="111" s="1"/>
  <c r="C831" i="111"/>
  <c r="K831" i="111" s="1"/>
  <c r="G828" i="111"/>
  <c r="N828" i="111" s="1"/>
  <c r="AQ828" i="111" s="1"/>
  <c r="G829" i="111"/>
  <c r="N829" i="111" s="1"/>
  <c r="AQ829" i="111" s="1"/>
  <c r="C832" i="111"/>
  <c r="C834" i="111" l="1"/>
  <c r="K834" i="111" s="1"/>
  <c r="G831" i="111"/>
  <c r="N831" i="111" s="1"/>
  <c r="AQ831" i="111" s="1"/>
  <c r="C835" i="111"/>
  <c r="G832" i="111"/>
  <c r="N832" i="111" s="1"/>
  <c r="AQ832" i="111" s="1"/>
  <c r="C833" i="111"/>
  <c r="K833" i="111" s="1"/>
  <c r="K832" i="111" s="1"/>
  <c r="G830" i="111"/>
  <c r="N830" i="111" s="1"/>
  <c r="AQ830" i="111" s="1"/>
  <c r="C838" i="111" l="1"/>
  <c r="G835" i="111"/>
  <c r="N835" i="111" s="1"/>
  <c r="AQ835" i="111" s="1"/>
  <c r="C836" i="111"/>
  <c r="K836" i="111" s="1"/>
  <c r="K835" i="111" s="1"/>
  <c r="G833" i="111"/>
  <c r="N833" i="111" s="1"/>
  <c r="AQ833" i="111" s="1"/>
  <c r="C837" i="111"/>
  <c r="K837" i="111" s="1"/>
  <c r="G834" i="111"/>
  <c r="N834" i="111" s="1"/>
  <c r="AQ834" i="111" s="1"/>
  <c r="G837" i="111" l="1"/>
  <c r="N837" i="111" s="1"/>
  <c r="AQ837" i="111" s="1"/>
  <c r="C840" i="111"/>
  <c r="K840" i="111" s="1"/>
  <c r="C839" i="111"/>
  <c r="K839" i="111" s="1"/>
  <c r="K838" i="111" s="1"/>
  <c r="G836" i="111"/>
  <c r="N836" i="111" s="1"/>
  <c r="AQ836" i="111" s="1"/>
  <c r="C841" i="111"/>
  <c r="G838" i="111"/>
  <c r="N838" i="111" s="1"/>
  <c r="AQ838" i="111" s="1"/>
  <c r="C843" i="111" l="1"/>
  <c r="K843" i="111" s="1"/>
  <c r="G840" i="111"/>
  <c r="N840" i="111" s="1"/>
  <c r="AQ840" i="111" s="1"/>
  <c r="C844" i="111"/>
  <c r="G841" i="111"/>
  <c r="N841" i="111" s="1"/>
  <c r="AQ841" i="111" s="1"/>
  <c r="C842" i="111"/>
  <c r="K842" i="111" s="1"/>
  <c r="K841" i="111" s="1"/>
  <c r="G839" i="111"/>
  <c r="N839" i="111" s="1"/>
  <c r="AQ839" i="111" s="1"/>
  <c r="C847" i="111" l="1"/>
  <c r="G844" i="111"/>
  <c r="N844" i="111" s="1"/>
  <c r="AQ844" i="111" s="1"/>
  <c r="G842" i="111"/>
  <c r="N842" i="111" s="1"/>
  <c r="AQ842" i="111" s="1"/>
  <c r="C845" i="111"/>
  <c r="K845" i="111" s="1"/>
  <c r="K844" i="111" s="1"/>
  <c r="C846" i="111"/>
  <c r="K846" i="111" s="1"/>
  <c r="G843" i="111"/>
  <c r="N843" i="111" s="1"/>
  <c r="AQ843" i="111" s="1"/>
  <c r="C849" i="111" l="1"/>
  <c r="K849" i="111" s="1"/>
  <c r="G846" i="111"/>
  <c r="N846" i="111" s="1"/>
  <c r="AQ846" i="111" s="1"/>
  <c r="C848" i="111"/>
  <c r="K848" i="111" s="1"/>
  <c r="K847" i="111" s="1"/>
  <c r="G845" i="111"/>
  <c r="N845" i="111" s="1"/>
  <c r="AQ845" i="111" s="1"/>
  <c r="G847" i="111"/>
  <c r="N847" i="111" s="1"/>
  <c r="AQ847" i="111" s="1"/>
  <c r="C850" i="111"/>
  <c r="G848" i="111" l="1"/>
  <c r="N848" i="111" s="1"/>
  <c r="AQ848" i="111" s="1"/>
  <c r="C851" i="111"/>
  <c r="K851" i="111" s="1"/>
  <c r="K850" i="111" s="1"/>
  <c r="C852" i="111"/>
  <c r="K852" i="111" s="1"/>
  <c r="G849" i="111"/>
  <c r="N849" i="111" s="1"/>
  <c r="AQ849" i="111" s="1"/>
  <c r="C853" i="111"/>
  <c r="G850" i="111"/>
  <c r="N850" i="111" s="1"/>
  <c r="AQ850" i="111" s="1"/>
  <c r="C856" i="111" l="1"/>
  <c r="G853" i="111"/>
  <c r="N853" i="111" s="1"/>
  <c r="AQ853" i="111" s="1"/>
  <c r="C855" i="111"/>
  <c r="K855" i="111" s="1"/>
  <c r="G852" i="111"/>
  <c r="N852" i="111" s="1"/>
  <c r="AQ852" i="111" s="1"/>
  <c r="C854" i="111"/>
  <c r="K854" i="111" s="1"/>
  <c r="K853" i="111" s="1"/>
  <c r="G851" i="111"/>
  <c r="N851" i="111" s="1"/>
  <c r="AQ851" i="111" s="1"/>
  <c r="C857" i="111" l="1"/>
  <c r="K857" i="111" s="1"/>
  <c r="K856" i="111" s="1"/>
  <c r="G854" i="111"/>
  <c r="N854" i="111" s="1"/>
  <c r="AQ854" i="111" s="1"/>
  <c r="G855" i="111"/>
  <c r="N855" i="111" s="1"/>
  <c r="AQ855" i="111" s="1"/>
  <c r="C858" i="111"/>
  <c r="K858" i="111" s="1"/>
  <c r="G856" i="111"/>
  <c r="N856" i="111" s="1"/>
  <c r="AQ856" i="111" s="1"/>
  <c r="C859" i="111"/>
  <c r="C861" i="111" l="1"/>
  <c r="K861" i="111" s="1"/>
  <c r="G858" i="111"/>
  <c r="N858" i="111" s="1"/>
  <c r="AQ858" i="111" s="1"/>
  <c r="C862" i="111"/>
  <c r="G859" i="111"/>
  <c r="N859" i="111" s="1"/>
  <c r="AQ859" i="111" s="1"/>
  <c r="C860" i="111"/>
  <c r="K860" i="111" s="1"/>
  <c r="K859" i="111" s="1"/>
  <c r="G857" i="111"/>
  <c r="N857" i="111" s="1"/>
  <c r="AQ857" i="111" s="1"/>
  <c r="G860" i="111" l="1"/>
  <c r="N860" i="111" s="1"/>
  <c r="AQ860" i="111" s="1"/>
  <c r="C863" i="111"/>
  <c r="K863" i="111" s="1"/>
  <c r="K862" i="111" s="1"/>
  <c r="C865" i="111"/>
  <c r="G862" i="111"/>
  <c r="N862" i="111" s="1"/>
  <c r="AQ862" i="111" s="1"/>
  <c r="G861" i="111"/>
  <c r="N861" i="111" s="1"/>
  <c r="AQ861" i="111" s="1"/>
  <c r="C864" i="111"/>
  <c r="K864" i="111" s="1"/>
  <c r="C868" i="111" l="1"/>
  <c r="G865" i="111"/>
  <c r="N865" i="111" s="1"/>
  <c r="AQ865" i="111" s="1"/>
  <c r="C866" i="111"/>
  <c r="K866" i="111" s="1"/>
  <c r="K865" i="111" s="1"/>
  <c r="G863" i="111"/>
  <c r="N863" i="111" s="1"/>
  <c r="AQ863" i="111" s="1"/>
  <c r="C867" i="111"/>
  <c r="K867" i="111" s="1"/>
  <c r="G864" i="111"/>
  <c r="N864" i="111" s="1"/>
  <c r="AQ864" i="111" s="1"/>
  <c r="G867" i="111" l="1"/>
  <c r="N867" i="111" s="1"/>
  <c r="AQ867" i="111" s="1"/>
  <c r="C870" i="111"/>
  <c r="K870" i="111" s="1"/>
  <c r="C869" i="111"/>
  <c r="K869" i="111" s="1"/>
  <c r="K868" i="111" s="1"/>
  <c r="G866" i="111"/>
  <c r="N866" i="111" s="1"/>
  <c r="AQ866" i="111" s="1"/>
  <c r="C871" i="111"/>
  <c r="G868" i="111"/>
  <c r="N868" i="111" s="1"/>
  <c r="AQ868" i="111" s="1"/>
  <c r="C874" i="111" l="1"/>
  <c r="G871" i="111"/>
  <c r="N871" i="111" s="1"/>
  <c r="AQ871" i="111" s="1"/>
  <c r="C872" i="111"/>
  <c r="K872" i="111" s="1"/>
  <c r="K871" i="111" s="1"/>
  <c r="G869" i="111"/>
  <c r="N869" i="111" s="1"/>
  <c r="AQ869" i="111" s="1"/>
  <c r="C873" i="111"/>
  <c r="K873" i="111" s="1"/>
  <c r="G870" i="111"/>
  <c r="N870" i="111" s="1"/>
  <c r="AQ870" i="111" s="1"/>
  <c r="C876" i="111" l="1"/>
  <c r="K876" i="111" s="1"/>
  <c r="G873" i="111"/>
  <c r="N873" i="111" s="1"/>
  <c r="AQ873" i="111" s="1"/>
  <c r="C875" i="111"/>
  <c r="K875" i="111" s="1"/>
  <c r="K874" i="111" s="1"/>
  <c r="G872" i="111"/>
  <c r="N872" i="111" s="1"/>
  <c r="AQ872" i="111" s="1"/>
  <c r="G874" i="111"/>
  <c r="N874" i="111" s="1"/>
  <c r="AQ874" i="111" s="1"/>
  <c r="C877" i="111"/>
  <c r="C880" i="111" l="1"/>
  <c r="G877" i="111"/>
  <c r="N877" i="111" s="1"/>
  <c r="AQ877" i="111" s="1"/>
  <c r="C878" i="111"/>
  <c r="K878" i="111" s="1"/>
  <c r="K877" i="111" s="1"/>
  <c r="G875" i="111"/>
  <c r="N875" i="111" s="1"/>
  <c r="AQ875" i="111" s="1"/>
  <c r="G876" i="111"/>
  <c r="N876" i="111" s="1"/>
  <c r="AQ876" i="111" s="1"/>
  <c r="C879" i="111"/>
  <c r="K879" i="111" s="1"/>
  <c r="C881" i="111" l="1"/>
  <c r="K881" i="111" s="1"/>
  <c r="K880" i="111" s="1"/>
  <c r="G878" i="111"/>
  <c r="N878" i="111" s="1"/>
  <c r="AQ878" i="111" s="1"/>
  <c r="C882" i="111"/>
  <c r="K882" i="111" s="1"/>
  <c r="G879" i="111"/>
  <c r="N879" i="111" s="1"/>
  <c r="AQ879" i="111" s="1"/>
  <c r="C883" i="111"/>
  <c r="G880" i="111"/>
  <c r="N880" i="111" s="1"/>
  <c r="AQ880" i="111" s="1"/>
  <c r="G882" i="111" l="1"/>
  <c r="N882" i="111" s="1"/>
  <c r="AQ882" i="111" s="1"/>
  <c r="C885" i="111"/>
  <c r="K885" i="111" s="1"/>
  <c r="C886" i="111"/>
  <c r="G883" i="111"/>
  <c r="N883" i="111" s="1"/>
  <c r="AQ883" i="111" s="1"/>
  <c r="C884" i="111"/>
  <c r="K884" i="111" s="1"/>
  <c r="K883" i="111" s="1"/>
  <c r="G881" i="111"/>
  <c r="N881" i="111" s="1"/>
  <c r="AQ881" i="111" s="1"/>
  <c r="C887" i="111" l="1"/>
  <c r="K887" i="111" s="1"/>
  <c r="K886" i="111" s="1"/>
  <c r="G884" i="111"/>
  <c r="N884" i="111" s="1"/>
  <c r="AQ884" i="111" s="1"/>
  <c r="C889" i="111"/>
  <c r="G886" i="111"/>
  <c r="N886" i="111" s="1"/>
  <c r="AQ886" i="111" s="1"/>
  <c r="G885" i="111"/>
  <c r="N885" i="111" s="1"/>
  <c r="AQ885" i="111" s="1"/>
  <c r="C888" i="111"/>
  <c r="K888" i="111" s="1"/>
  <c r="C892" i="111" l="1"/>
  <c r="G889" i="111"/>
  <c r="N889" i="111" s="1"/>
  <c r="AQ889" i="111" s="1"/>
  <c r="C890" i="111"/>
  <c r="K890" i="111" s="1"/>
  <c r="K889" i="111" s="1"/>
  <c r="G887" i="111"/>
  <c r="N887" i="111" s="1"/>
  <c r="AQ887" i="111" s="1"/>
  <c r="C891" i="111"/>
  <c r="K891" i="111" s="1"/>
  <c r="G888" i="111"/>
  <c r="N888" i="111" s="1"/>
  <c r="AQ888" i="111" s="1"/>
  <c r="C894" i="111" l="1"/>
  <c r="K894" i="111" s="1"/>
  <c r="G891" i="111"/>
  <c r="N891" i="111" s="1"/>
  <c r="AQ891" i="111" s="1"/>
  <c r="G890" i="111"/>
  <c r="N890" i="111" s="1"/>
  <c r="AQ890" i="111" s="1"/>
  <c r="C893" i="111"/>
  <c r="K893" i="111" s="1"/>
  <c r="K892" i="111" s="1"/>
  <c r="C895" i="111"/>
  <c r="G892" i="111"/>
  <c r="N892" i="111" s="1"/>
  <c r="AQ892" i="111" s="1"/>
  <c r="C898" i="111" l="1"/>
  <c r="G895" i="111"/>
  <c r="N895" i="111" s="1"/>
  <c r="AQ895" i="111" s="1"/>
  <c r="G893" i="111"/>
  <c r="N893" i="111" s="1"/>
  <c r="AQ893" i="111" s="1"/>
  <c r="C896" i="111"/>
  <c r="K896" i="111" s="1"/>
  <c r="K895" i="111" s="1"/>
  <c r="C897" i="111"/>
  <c r="K897" i="111" s="1"/>
  <c r="G894" i="111"/>
  <c r="N894" i="111" s="1"/>
  <c r="AQ894" i="111" s="1"/>
  <c r="C900" i="111" l="1"/>
  <c r="K900" i="111" s="1"/>
  <c r="G897" i="111"/>
  <c r="N897" i="111" s="1"/>
  <c r="AQ897" i="111" s="1"/>
  <c r="C899" i="111"/>
  <c r="K899" i="111" s="1"/>
  <c r="K898" i="111" s="1"/>
  <c r="G896" i="111"/>
  <c r="N896" i="111" s="1"/>
  <c r="AQ896" i="111" s="1"/>
  <c r="G898" i="111"/>
  <c r="N898" i="111" s="1"/>
  <c r="AQ898" i="111" s="1"/>
  <c r="C901" i="111"/>
  <c r="G899" i="111" l="1"/>
  <c r="N899" i="111" s="1"/>
  <c r="AQ899" i="111" s="1"/>
  <c r="C902" i="111"/>
  <c r="K902" i="111" s="1"/>
  <c r="K901" i="111" s="1"/>
  <c r="C903" i="111"/>
  <c r="K903" i="111" s="1"/>
  <c r="G900" i="111"/>
  <c r="N900" i="111" s="1"/>
  <c r="AQ900" i="111" s="1"/>
  <c r="C904" i="111"/>
  <c r="G901" i="111"/>
  <c r="N901" i="111" s="1"/>
  <c r="AQ901" i="111" s="1"/>
  <c r="C907" i="111" l="1"/>
  <c r="G904" i="111"/>
  <c r="N904" i="111" s="1"/>
  <c r="AQ904" i="111" s="1"/>
  <c r="G903" i="111"/>
  <c r="N903" i="111" s="1"/>
  <c r="AQ903" i="111" s="1"/>
  <c r="C906" i="111"/>
  <c r="K906" i="111" s="1"/>
  <c r="G902" i="111"/>
  <c r="N902" i="111" s="1"/>
  <c r="AQ902" i="111" s="1"/>
  <c r="C905" i="111"/>
  <c r="K905" i="111" s="1"/>
  <c r="K904" i="111" s="1"/>
  <c r="G905" i="111" l="1"/>
  <c r="N905" i="111" s="1"/>
  <c r="AQ905" i="111" s="1"/>
  <c r="C908" i="111"/>
  <c r="K908" i="111" s="1"/>
  <c r="K907" i="111" s="1"/>
  <c r="C909" i="111"/>
  <c r="K909" i="111" s="1"/>
  <c r="G906" i="111"/>
  <c r="N906" i="111" s="1"/>
  <c r="AQ906" i="111" s="1"/>
  <c r="G907" i="111"/>
  <c r="N907" i="111" s="1"/>
  <c r="AQ907" i="111" s="1"/>
  <c r="C910" i="111"/>
  <c r="C912" i="111" l="1"/>
  <c r="K912" i="111" s="1"/>
  <c r="G909" i="111"/>
  <c r="N909" i="111" s="1"/>
  <c r="AQ909" i="111" s="1"/>
  <c r="G908" i="111"/>
  <c r="N908" i="111" s="1"/>
  <c r="AQ908" i="111" s="1"/>
  <c r="C911" i="111"/>
  <c r="K911" i="111" s="1"/>
  <c r="K910" i="111" s="1"/>
  <c r="C913" i="111"/>
  <c r="G910" i="111"/>
  <c r="N910" i="111" s="1"/>
  <c r="AQ910" i="111" s="1"/>
  <c r="G913" i="111" l="1"/>
  <c r="N913" i="111" s="1"/>
  <c r="AQ913" i="111" s="1"/>
  <c r="C916" i="111"/>
  <c r="C914" i="111"/>
  <c r="K914" i="111" s="1"/>
  <c r="K913" i="111" s="1"/>
  <c r="G911" i="111"/>
  <c r="N911" i="111" s="1"/>
  <c r="AQ911" i="111" s="1"/>
  <c r="C915" i="111"/>
  <c r="K915" i="111" s="1"/>
  <c r="G912" i="111"/>
  <c r="N912" i="111" s="1"/>
  <c r="AQ912" i="111" s="1"/>
  <c r="C917" i="111" l="1"/>
  <c r="K917" i="111" s="1"/>
  <c r="K916" i="111" s="1"/>
  <c r="G914" i="111"/>
  <c r="N914" i="111" s="1"/>
  <c r="AQ914" i="111" s="1"/>
  <c r="C919" i="111"/>
  <c r="G916" i="111"/>
  <c r="N916" i="111" s="1"/>
  <c r="AQ916" i="111" s="1"/>
  <c r="G915" i="111"/>
  <c r="N915" i="111" s="1"/>
  <c r="AQ915" i="111" s="1"/>
  <c r="C918" i="111"/>
  <c r="K918" i="111" s="1"/>
  <c r="C922" i="111" l="1"/>
  <c r="G919" i="111"/>
  <c r="N919" i="111" s="1"/>
  <c r="AQ919" i="111" s="1"/>
  <c r="G917" i="111"/>
  <c r="N917" i="111" s="1"/>
  <c r="AQ917" i="111" s="1"/>
  <c r="C920" i="111"/>
  <c r="K920" i="111" s="1"/>
  <c r="K919" i="111" s="1"/>
  <c r="C921" i="111"/>
  <c r="K921" i="111" s="1"/>
  <c r="G918" i="111"/>
  <c r="N918" i="111" s="1"/>
  <c r="AQ918" i="111" s="1"/>
  <c r="C924" i="111" l="1"/>
  <c r="K924" i="111" s="1"/>
  <c r="G921" i="111"/>
  <c r="N921" i="111" s="1"/>
  <c r="AQ921" i="111" s="1"/>
  <c r="C923" i="111"/>
  <c r="K923" i="111" s="1"/>
  <c r="K922" i="111" s="1"/>
  <c r="G920" i="111"/>
  <c r="N920" i="111" s="1"/>
  <c r="AQ920" i="111" s="1"/>
  <c r="C925" i="111"/>
  <c r="G922" i="111"/>
  <c r="N922" i="111" s="1"/>
  <c r="AQ922" i="111" s="1"/>
  <c r="C928" i="111" l="1"/>
  <c r="G925" i="111"/>
  <c r="N925" i="111" s="1"/>
  <c r="AQ925" i="111" s="1"/>
  <c r="C926" i="111"/>
  <c r="K926" i="111" s="1"/>
  <c r="K925" i="111" s="1"/>
  <c r="G923" i="111"/>
  <c r="N923" i="111" s="1"/>
  <c r="AQ923" i="111" s="1"/>
  <c r="C927" i="111"/>
  <c r="K927" i="111" s="1"/>
  <c r="G924" i="111"/>
  <c r="N924" i="111" s="1"/>
  <c r="AQ924" i="111" s="1"/>
  <c r="C930" i="111" l="1"/>
  <c r="K930" i="111" s="1"/>
  <c r="G927" i="111"/>
  <c r="N927" i="111" s="1"/>
  <c r="AQ927" i="111" s="1"/>
  <c r="C929" i="111"/>
  <c r="K929" i="111" s="1"/>
  <c r="K928" i="111" s="1"/>
  <c r="G926" i="111"/>
  <c r="N926" i="111" s="1"/>
  <c r="AQ926" i="111" s="1"/>
  <c r="G928" i="111"/>
  <c r="N928" i="111" s="1"/>
  <c r="AQ928" i="111" s="1"/>
  <c r="G929" i="111" l="1"/>
  <c r="N929" i="111" s="1"/>
  <c r="AQ929" i="111" s="1"/>
  <c r="G930" i="111"/>
  <c r="N930" i="111" s="1"/>
  <c r="Y64" i="108" l="1"/>
  <c r="Y35" i="108"/>
  <c r="Y14" i="108"/>
  <c r="Y49" i="108"/>
  <c r="Y59" i="108"/>
  <c r="Y20" i="108"/>
  <c r="Y7" i="108"/>
  <c r="Y5" i="108"/>
  <c r="Y42" i="108"/>
  <c r="Y26" i="108"/>
  <c r="Y19" i="108"/>
  <c r="Y22" i="108"/>
  <c r="Y24" i="108"/>
  <c r="Y57" i="108"/>
  <c r="Y40" i="108"/>
  <c r="Y9" i="108"/>
  <c r="Y47" i="108"/>
  <c r="Y39" i="108"/>
  <c r="Y51" i="108"/>
  <c r="Y17" i="108"/>
  <c r="Y65" i="108"/>
  <c r="Y28" i="108"/>
  <c r="Y12" i="108"/>
  <c r="Y66" i="108"/>
  <c r="Y30" i="108"/>
  <c r="Y62" i="108"/>
  <c r="X32" i="108"/>
  <c r="Y31" i="108"/>
  <c r="Y63" i="108"/>
  <c r="Y36" i="108"/>
  <c r="Y53" i="108"/>
  <c r="Y21" i="108"/>
  <c r="Y8" i="108"/>
  <c r="Y32" i="108"/>
  <c r="Y55" i="108"/>
  <c r="Y50" i="108"/>
  <c r="Y46" i="108"/>
  <c r="Y25" i="108"/>
  <c r="Y34" i="108"/>
  <c r="Y61" i="108"/>
  <c r="Y15" i="108"/>
  <c r="Y52" i="108"/>
  <c r="Y38" i="108"/>
  <c r="Y11" i="108"/>
  <c r="Y37" i="108"/>
  <c r="Y16" i="108"/>
  <c r="Y10" i="108"/>
  <c r="Y43" i="108"/>
  <c r="Y13" i="108"/>
  <c r="D32" i="108"/>
  <c r="D25" i="108"/>
  <c r="Y41" i="108"/>
  <c r="Y27" i="108"/>
  <c r="Y58" i="108"/>
  <c r="Y56" i="108"/>
  <c r="Y45" i="108"/>
  <c r="Y54" i="108"/>
  <c r="Y23" i="108"/>
  <c r="Y6" i="108"/>
  <c r="Y48" i="108"/>
  <c r="Y4" i="108"/>
  <c r="Y60" i="108"/>
  <c r="X25" i="108"/>
  <c r="Y18" i="108"/>
  <c r="Y44" i="108"/>
  <c r="X18" i="108"/>
  <c r="Y33" i="108"/>
  <c r="Y29" i="108"/>
  <c r="C15" i="108"/>
  <c r="S5" i="108"/>
  <c r="V15" i="108"/>
  <c r="C24" i="108"/>
  <c r="V23" i="108"/>
  <c r="AC24" i="108"/>
  <c r="O36" i="108"/>
  <c r="L19" i="108"/>
  <c r="C33" i="108"/>
  <c r="J23" i="108"/>
  <c r="U33" i="108"/>
  <c r="V31" i="108"/>
  <c r="V13" i="108"/>
  <c r="U52" i="108"/>
  <c r="O7" i="108"/>
  <c r="Z15" i="108"/>
  <c r="O6" i="108"/>
  <c r="I38" i="108"/>
  <c r="AC9" i="108"/>
  <c r="Q33" i="108"/>
  <c r="S33" i="108"/>
  <c r="J14" i="108"/>
  <c r="O4" i="108"/>
  <c r="J10" i="108"/>
  <c r="P22" i="108"/>
  <c r="AC26" i="108"/>
  <c r="S40" i="108"/>
  <c r="G8" i="108"/>
  <c r="AB19" i="108"/>
  <c r="P29" i="108"/>
  <c r="Z39" i="108"/>
  <c r="AC7" i="108"/>
  <c r="V6" i="108"/>
  <c r="M6" i="108"/>
  <c r="L38" i="108"/>
  <c r="I7" i="108"/>
  <c r="S44" i="108"/>
  <c r="X39" i="108"/>
  <c r="I14" i="108"/>
  <c r="S38" i="108"/>
  <c r="I50" i="108"/>
  <c r="V17" i="108"/>
  <c r="AA39" i="108"/>
  <c r="Q29" i="108"/>
  <c r="O63" i="108"/>
  <c r="U8" i="108"/>
  <c r="AB5" i="108"/>
  <c r="J8" i="108"/>
  <c r="M10" i="108"/>
  <c r="AB17" i="108"/>
  <c r="P12" i="108"/>
  <c r="V56" i="108"/>
  <c r="S23" i="108"/>
  <c r="N11" i="108"/>
  <c r="J7" i="108"/>
  <c r="S19" i="108"/>
  <c r="E31" i="108"/>
  <c r="I5" i="108"/>
  <c r="G6" i="108"/>
  <c r="O17" i="108"/>
  <c r="I9" i="108"/>
  <c r="S15" i="108"/>
  <c r="V12" i="108"/>
  <c r="O11" i="108"/>
  <c r="S13" i="108"/>
  <c r="U10" i="108"/>
  <c r="AA11" i="108"/>
  <c r="S42" i="108"/>
  <c r="C14" i="108"/>
  <c r="AA23" i="108"/>
  <c r="E5" i="108"/>
  <c r="O14" i="108"/>
  <c r="O29" i="108"/>
  <c r="O31" i="108"/>
  <c r="X10" i="108"/>
  <c r="AB26" i="108"/>
  <c r="Z54" i="108"/>
  <c r="S48" i="108"/>
  <c r="E14" i="108"/>
  <c r="I46" i="108"/>
  <c r="AA24" i="108"/>
  <c r="U19" i="108"/>
  <c r="AA36" i="108"/>
  <c r="E6" i="108"/>
  <c r="U13" i="108"/>
  <c r="U31" i="108"/>
  <c r="C4" i="108"/>
  <c r="Q4" i="108"/>
  <c r="O8" i="108"/>
  <c r="Z10" i="108"/>
  <c r="C17" i="108"/>
  <c r="V5" i="108"/>
  <c r="N45" i="108"/>
  <c r="N51" i="108"/>
  <c r="V19" i="108"/>
  <c r="I13" i="108"/>
  <c r="P33" i="108"/>
  <c r="AC29" i="108"/>
  <c r="P13" i="108"/>
  <c r="P36" i="108"/>
  <c r="AA17" i="108"/>
  <c r="Z14" i="108"/>
  <c r="E19" i="108"/>
  <c r="P7" i="108"/>
  <c r="M11" i="108"/>
  <c r="AC23" i="108"/>
  <c r="O10" i="108"/>
  <c r="I15" i="108"/>
  <c r="AC10" i="108"/>
  <c r="AB36" i="108"/>
  <c r="C26" i="108"/>
  <c r="O26" i="108"/>
  <c r="N9" i="108"/>
  <c r="L36" i="108"/>
  <c r="E15" i="108"/>
  <c r="Z12" i="108"/>
  <c r="I8" i="108"/>
  <c r="S50" i="108"/>
  <c r="C36" i="108"/>
  <c r="AC6" i="108"/>
  <c r="X14" i="108"/>
  <c r="N13" i="108"/>
  <c r="V14" i="108"/>
  <c r="C11" i="108"/>
  <c r="X8" i="108"/>
  <c r="J31" i="108"/>
  <c r="X23" i="108"/>
  <c r="M7" i="108"/>
  <c r="I17" i="108"/>
  <c r="I52" i="108"/>
  <c r="Q19" i="108"/>
  <c r="N31" i="108"/>
  <c r="AC38" i="108"/>
  <c r="E9" i="108"/>
  <c r="U4" i="108"/>
  <c r="C8" i="108"/>
  <c r="AA13" i="108"/>
  <c r="Z31" i="108"/>
  <c r="Z7" i="108"/>
  <c r="J12" i="108"/>
  <c r="M60" i="108"/>
  <c r="AB33" i="108"/>
  <c r="U38" i="108"/>
  <c r="S12" i="108"/>
  <c r="E4" i="108"/>
  <c r="P14" i="108"/>
  <c r="C29" i="108"/>
  <c r="O22" i="108"/>
  <c r="AB4" i="108"/>
  <c r="L17" i="108"/>
  <c r="S4" i="108"/>
  <c r="AA8" i="108"/>
  <c r="J15" i="108"/>
  <c r="G7" i="108"/>
  <c r="V9" i="108"/>
  <c r="Q11" i="108"/>
  <c r="E17" i="108"/>
  <c r="AC11" i="108"/>
  <c r="O15" i="108"/>
  <c r="N15" i="108"/>
  <c r="O24" i="108"/>
  <c r="S8" i="108"/>
  <c r="AC57" i="108"/>
  <c r="M15" i="108"/>
  <c r="S31" i="108"/>
  <c r="X29" i="108"/>
  <c r="I59" i="108"/>
  <c r="I24" i="108"/>
  <c r="S26" i="108"/>
  <c r="P24" i="108"/>
  <c r="E11" i="108"/>
  <c r="G13" i="108"/>
  <c r="N8" i="108"/>
  <c r="C39" i="108"/>
  <c r="C5" i="108"/>
  <c r="AA31" i="108"/>
  <c r="U9" i="108"/>
  <c r="Z26" i="108"/>
  <c r="Z47" i="108"/>
  <c r="S9" i="108"/>
  <c r="G40" i="108"/>
  <c r="N55" i="108"/>
  <c r="L29" i="108"/>
  <c r="I36" i="108"/>
  <c r="L24" i="108"/>
  <c r="AB15" i="108"/>
  <c r="M17" i="108"/>
  <c r="L22" i="108"/>
  <c r="L4" i="108"/>
  <c r="M26" i="108"/>
  <c r="AB24" i="108"/>
  <c r="E29" i="108"/>
  <c r="G15" i="108"/>
  <c r="U24" i="108"/>
  <c r="J11" i="108"/>
  <c r="U40" i="108"/>
  <c r="AA22" i="108"/>
  <c r="AC8" i="108"/>
  <c r="L11" i="108"/>
  <c r="N29" i="108"/>
  <c r="Q40" i="108"/>
  <c r="G17" i="108"/>
  <c r="E53" i="108"/>
  <c r="M39" i="108"/>
  <c r="L12" i="108"/>
  <c r="M31" i="108"/>
  <c r="O9" i="108"/>
  <c r="N12" i="108"/>
  <c r="C7" i="108"/>
  <c r="N22" i="108"/>
  <c r="AB11" i="108"/>
  <c r="AA19" i="108"/>
  <c r="O13" i="108"/>
  <c r="U5" i="108"/>
  <c r="U17" i="108"/>
  <c r="AC31" i="108"/>
  <c r="G9" i="108"/>
  <c r="S29" i="108"/>
  <c r="AC19" i="108"/>
  <c r="M19" i="108"/>
  <c r="S6" i="108"/>
  <c r="G12" i="108"/>
  <c r="I40" i="108"/>
  <c r="AC5" i="108"/>
  <c r="J13" i="108"/>
  <c r="C19" i="108"/>
  <c r="N17" i="108"/>
  <c r="I48" i="108"/>
  <c r="V8" i="108"/>
  <c r="P5" i="108"/>
  <c r="G22" i="108"/>
  <c r="P10" i="108"/>
  <c r="P23" i="108"/>
  <c r="AA4" i="108"/>
  <c r="Q14" i="108"/>
  <c r="I31" i="108"/>
  <c r="AC22" i="108"/>
  <c r="C31" i="108"/>
  <c r="N19" i="108"/>
  <c r="AA12" i="108"/>
  <c r="J6" i="108"/>
  <c r="AA15" i="108"/>
  <c r="Q13" i="108"/>
  <c r="AC13" i="108"/>
  <c r="P8" i="108"/>
  <c r="X24" i="108"/>
  <c r="Q24" i="108"/>
  <c r="G31" i="108"/>
  <c r="O12" i="108"/>
  <c r="U15" i="108"/>
  <c r="X12" i="108"/>
  <c r="N4" i="108"/>
  <c r="Z19" i="108"/>
  <c r="Q38" i="108"/>
  <c r="M13" i="108"/>
  <c r="Q23" i="108"/>
  <c r="G10" i="108"/>
  <c r="V7" i="108"/>
  <c r="N47" i="108"/>
  <c r="Z5" i="108"/>
  <c r="I29" i="108"/>
  <c r="J33" i="108"/>
  <c r="Z6" i="108"/>
  <c r="AC4" i="108"/>
  <c r="P15" i="108"/>
  <c r="X17" i="108"/>
  <c r="L14" i="108"/>
  <c r="P11" i="108"/>
  <c r="Z36" i="108"/>
  <c r="AB29" i="108"/>
  <c r="P9" i="108"/>
  <c r="E13" i="108"/>
  <c r="U53" i="108"/>
  <c r="M33" i="108"/>
  <c r="V24" i="108"/>
  <c r="Z29" i="108"/>
  <c r="E22" i="108"/>
  <c r="Q9" i="108"/>
  <c r="X5" i="108"/>
  <c r="Q7" i="108"/>
  <c r="S22" i="108"/>
  <c r="J54" i="108"/>
  <c r="N49" i="108"/>
  <c r="E7" i="108"/>
  <c r="I6" i="108"/>
  <c r="X4" i="108"/>
  <c r="I11" i="108"/>
  <c r="V33" i="108"/>
  <c r="Z8" i="108"/>
  <c r="AB22" i="108"/>
  <c r="L13" i="108"/>
  <c r="L15" i="108"/>
  <c r="L9" i="108"/>
  <c r="AA6" i="108"/>
  <c r="M24" i="108"/>
  <c r="E26" i="108"/>
  <c r="X36" i="108"/>
  <c r="X33" i="108"/>
  <c r="AC17" i="108"/>
  <c r="I4" i="108"/>
  <c r="I33" i="108"/>
  <c r="M22" i="108"/>
  <c r="I44" i="108"/>
  <c r="O33" i="108"/>
  <c r="J38" i="108"/>
  <c r="U7" i="108"/>
  <c r="U12" i="108"/>
  <c r="V11" i="108"/>
  <c r="E36" i="108"/>
  <c r="J5" i="108"/>
  <c r="Z49" i="108"/>
  <c r="G24" i="108"/>
  <c r="Z51" i="108"/>
  <c r="O5" i="108"/>
  <c r="AA9" i="108"/>
  <c r="G23" i="108"/>
  <c r="N33" i="108"/>
  <c r="N23" i="108"/>
  <c r="G5" i="108"/>
  <c r="M29" i="108"/>
  <c r="I10" i="108"/>
  <c r="P19" i="108"/>
  <c r="E23" i="108"/>
  <c r="I42" i="108"/>
  <c r="E33" i="108"/>
  <c r="X11" i="108"/>
  <c r="G64" i="108"/>
  <c r="V26" i="108"/>
  <c r="P6" i="108"/>
  <c r="Q17" i="108"/>
  <c r="Q6" i="108"/>
  <c r="V65" i="108"/>
  <c r="Z24" i="108"/>
  <c r="C9" i="108"/>
  <c r="AB8" i="108"/>
  <c r="Q58" i="108"/>
  <c r="V4" i="108"/>
  <c r="N36" i="108"/>
  <c r="N41" i="108"/>
  <c r="AB6" i="108"/>
  <c r="J29" i="108"/>
  <c r="Z41" i="108"/>
  <c r="M9" i="108"/>
  <c r="C10" i="108"/>
  <c r="N26" i="108"/>
  <c r="L23" i="108"/>
  <c r="V22" i="108"/>
  <c r="S11" i="108"/>
  <c r="G61" i="108"/>
  <c r="N10" i="108"/>
  <c r="V36" i="108"/>
  <c r="L6" i="108"/>
  <c r="M12" i="108"/>
  <c r="J9" i="108"/>
  <c r="N24" i="108"/>
  <c r="P17" i="108"/>
  <c r="L8" i="108"/>
  <c r="U29" i="108"/>
  <c r="I23" i="108"/>
  <c r="X31" i="108"/>
  <c r="M4" i="108"/>
  <c r="Q15" i="108"/>
  <c r="E12" i="108"/>
  <c r="G26" i="108"/>
  <c r="AA26" i="108"/>
  <c r="Z9" i="108"/>
  <c r="C23" i="108"/>
  <c r="Q10" i="108"/>
  <c r="J22" i="108"/>
  <c r="E24" i="108"/>
  <c r="P26" i="108"/>
  <c r="Z22" i="108"/>
  <c r="G14" i="108"/>
  <c r="V38" i="108"/>
  <c r="AA14" i="108"/>
  <c r="AC12" i="108"/>
  <c r="G38" i="108"/>
  <c r="N6" i="108"/>
  <c r="G11" i="108"/>
  <c r="U23" i="108"/>
  <c r="U14" i="108"/>
  <c r="AA7" i="108"/>
  <c r="M23" i="108"/>
  <c r="AB12" i="108"/>
  <c r="L57" i="108"/>
  <c r="J4" i="108"/>
  <c r="Q12" i="108"/>
  <c r="V29" i="108"/>
  <c r="N39" i="108"/>
  <c r="S24" i="108"/>
  <c r="AA10" i="108"/>
  <c r="S7" i="108"/>
  <c r="L7" i="108"/>
  <c r="C12" i="108"/>
  <c r="U22" i="108"/>
  <c r="N5" i="108"/>
  <c r="S46" i="108"/>
  <c r="U62" i="108"/>
  <c r="AB10" i="108"/>
  <c r="AB14" i="108"/>
  <c r="Q5" i="108"/>
  <c r="AC14" i="108"/>
  <c r="S17" i="108"/>
  <c r="E8" i="108"/>
  <c r="S14" i="108"/>
  <c r="J24" i="108"/>
  <c r="C22" i="108"/>
  <c r="O19" i="108"/>
  <c r="Z45" i="108"/>
  <c r="AC33" i="108"/>
  <c r="M5" i="108"/>
  <c r="I22" i="108"/>
  <c r="AC15" i="108"/>
  <c r="AA33" i="108"/>
  <c r="X19" i="108"/>
  <c r="M36" i="108"/>
  <c r="Z4" i="108"/>
  <c r="J26" i="108"/>
  <c r="X13" i="108"/>
  <c r="P4" i="108"/>
  <c r="Z17" i="108"/>
  <c r="U6" i="108"/>
  <c r="Z33" i="108"/>
  <c r="AB9" i="108"/>
  <c r="L33" i="108"/>
  <c r="I19" i="108"/>
  <c r="Q26" i="108"/>
  <c r="L26" i="108"/>
  <c r="O39" i="108"/>
  <c r="X6" i="108"/>
  <c r="J19" i="108"/>
  <c r="AB31" i="108"/>
  <c r="X22" i="108"/>
  <c r="X9" i="108"/>
  <c r="M14" i="108"/>
  <c r="Q8" i="108"/>
  <c r="I12" i="108"/>
  <c r="C13" i="108"/>
  <c r="X7" i="108"/>
  <c r="N14" i="108"/>
  <c r="O23" i="108"/>
  <c r="AB23" i="108"/>
  <c r="G19" i="108"/>
  <c r="G33" i="108"/>
  <c r="AB13" i="108"/>
  <c r="AB7" i="108"/>
  <c r="I26" i="108"/>
  <c r="AA5" i="108"/>
  <c r="AA29" i="108"/>
  <c r="N43" i="108"/>
  <c r="G4" i="108"/>
  <c r="U11" i="108"/>
  <c r="X15" i="108"/>
  <c r="O40" i="108"/>
  <c r="S62" i="108"/>
  <c r="AA46" i="108"/>
  <c r="Z57" i="108"/>
  <c r="S61" i="108"/>
  <c r="L59" i="108"/>
  <c r="L64" i="108"/>
  <c r="AB47" i="108"/>
  <c r="M58" i="108"/>
  <c r="S10" i="108"/>
  <c r="P59" i="108"/>
  <c r="P66" i="108"/>
  <c r="C53" i="108"/>
  <c r="AB60" i="108"/>
  <c r="V58" i="108"/>
  <c r="P47" i="108"/>
  <c r="L49" i="108"/>
  <c r="X61" i="108"/>
  <c r="X56" i="108"/>
  <c r="I58" i="108"/>
  <c r="O56" i="108"/>
  <c r="L50" i="108"/>
  <c r="J50" i="108"/>
  <c r="L41" i="108"/>
  <c r="Q44" i="108"/>
  <c r="L60" i="108"/>
  <c r="I60" i="108"/>
  <c r="Z64" i="108"/>
  <c r="G39" i="108"/>
  <c r="C62" i="108"/>
  <c r="U42" i="108"/>
  <c r="X58" i="108"/>
  <c r="C66" i="108"/>
  <c r="L52" i="108"/>
  <c r="N61" i="108"/>
  <c r="V10" i="108"/>
  <c r="C49" i="108"/>
  <c r="L42" i="108"/>
  <c r="V60" i="108"/>
  <c r="V50" i="108"/>
  <c r="AC52" i="108"/>
  <c r="U57" i="108"/>
  <c r="V57" i="108"/>
  <c r="S56" i="108"/>
  <c r="P49" i="108"/>
  <c r="AA42" i="108"/>
  <c r="AA57" i="108"/>
  <c r="I64" i="108"/>
  <c r="I49" i="108"/>
  <c r="Q57" i="108"/>
  <c r="O62" i="108"/>
  <c r="Z50" i="108"/>
  <c r="I45" i="108"/>
  <c r="V61" i="108"/>
  <c r="P56" i="108"/>
  <c r="Z11" i="108"/>
  <c r="L63" i="108"/>
  <c r="P41" i="108"/>
  <c r="P45" i="108"/>
  <c r="C63" i="108"/>
  <c r="AB57" i="108"/>
  <c r="Q22" i="108"/>
  <c r="AC50" i="108"/>
  <c r="J57" i="108"/>
  <c r="J66" i="108"/>
  <c r="S60" i="108"/>
  <c r="U39" i="108"/>
  <c r="AA63" i="108"/>
  <c r="V44" i="108"/>
  <c r="V45" i="108"/>
  <c r="J53" i="108"/>
  <c r="U64" i="108"/>
  <c r="E38" i="108"/>
  <c r="E43" i="108"/>
  <c r="N50" i="108"/>
  <c r="X59" i="108"/>
  <c r="X41" i="108"/>
  <c r="G29" i="108"/>
  <c r="V49" i="108"/>
  <c r="AC55" i="108"/>
  <c r="AC59" i="108"/>
  <c r="Z44" i="108"/>
  <c r="V46" i="108"/>
  <c r="AC58" i="108"/>
  <c r="C6" i="108"/>
  <c r="J65" i="108"/>
  <c r="AB56" i="108"/>
  <c r="C60" i="108"/>
  <c r="AB64" i="108"/>
  <c r="AC53" i="108"/>
  <c r="C57" i="108"/>
  <c r="Q46" i="108"/>
  <c r="L51" i="108"/>
  <c r="E52" i="108"/>
  <c r="AB42" i="108"/>
  <c r="L40" i="108"/>
  <c r="V53" i="108"/>
  <c r="Z13" i="108"/>
  <c r="P44" i="108"/>
  <c r="AA66" i="108"/>
  <c r="N52" i="108"/>
  <c r="S36" i="108"/>
  <c r="G42" i="108"/>
  <c r="E64" i="108"/>
  <c r="Z60" i="108"/>
  <c r="U26" i="108"/>
  <c r="M47" i="108"/>
  <c r="O64" i="108"/>
  <c r="Q53" i="108"/>
  <c r="AB61" i="108"/>
  <c r="S39" i="108"/>
  <c r="M44" i="108"/>
  <c r="N59" i="108"/>
  <c r="M55" i="108"/>
  <c r="J63" i="108"/>
  <c r="X47" i="108"/>
  <c r="G57" i="108"/>
  <c r="G60" i="108"/>
  <c r="J49" i="108"/>
  <c r="L43" i="108"/>
  <c r="AA51" i="108"/>
  <c r="L58" i="108"/>
  <c r="N38" i="108"/>
  <c r="Q54" i="108"/>
  <c r="J60" i="108"/>
  <c r="I56" i="108"/>
  <c r="O50" i="108"/>
  <c r="G55" i="108"/>
  <c r="E49" i="108"/>
  <c r="C45" i="108"/>
  <c r="N44" i="108"/>
  <c r="P43" i="108"/>
  <c r="Z23" i="108"/>
  <c r="X52" i="108"/>
  <c r="L54" i="108"/>
  <c r="V66" i="108"/>
  <c r="Q47" i="108"/>
  <c r="Q36" i="108"/>
  <c r="AB59" i="108"/>
  <c r="J64" i="108"/>
  <c r="U43" i="108"/>
  <c r="X57" i="108"/>
  <c r="I66" i="108"/>
  <c r="M8" i="108"/>
  <c r="E46" i="108"/>
  <c r="AA44" i="108"/>
  <c r="C40" i="108"/>
  <c r="J45" i="108"/>
  <c r="X55" i="108"/>
  <c r="AB54" i="108"/>
  <c r="P54" i="108"/>
  <c r="U51" i="108"/>
  <c r="S52" i="108"/>
  <c r="M62" i="108"/>
  <c r="S49" i="108"/>
  <c r="Q64" i="108"/>
  <c r="G54" i="108"/>
  <c r="I54" i="108"/>
  <c r="O51" i="108"/>
  <c r="L31" i="108"/>
  <c r="P58" i="108"/>
  <c r="N57" i="108"/>
  <c r="AC49" i="108"/>
  <c r="Z63" i="108"/>
  <c r="AC47" i="108"/>
  <c r="O42" i="108"/>
  <c r="J58" i="108"/>
  <c r="V64" i="108"/>
  <c r="M38" i="108"/>
  <c r="AC62" i="108"/>
  <c r="O45" i="108"/>
  <c r="C42" i="108"/>
  <c r="Q49" i="108"/>
  <c r="G62" i="108"/>
  <c r="L10" i="108"/>
  <c r="AA45" i="108"/>
  <c r="V48" i="108"/>
  <c r="AB48" i="108"/>
  <c r="E39" i="108"/>
  <c r="X49" i="108"/>
  <c r="O38" i="108"/>
  <c r="M53" i="108"/>
  <c r="AB50" i="108"/>
  <c r="E63" i="108"/>
  <c r="AA58" i="108"/>
  <c r="I41" i="108"/>
  <c r="X44" i="108"/>
  <c r="X64" i="108"/>
  <c r="O66" i="108"/>
  <c r="I57" i="108"/>
  <c r="E44" i="108"/>
  <c r="AC65" i="108"/>
  <c r="O54" i="108"/>
  <c r="P38" i="108"/>
  <c r="X65" i="108"/>
  <c r="P64" i="108"/>
  <c r="Z43" i="108"/>
  <c r="AA59" i="108"/>
  <c r="Q48" i="108"/>
  <c r="AB49" i="108"/>
  <c r="M51" i="108"/>
  <c r="AA40" i="108"/>
  <c r="O61" i="108"/>
  <c r="AC63" i="108"/>
  <c r="AC36" i="108"/>
  <c r="P61" i="108"/>
  <c r="AC60" i="108"/>
  <c r="G48" i="108"/>
  <c r="S43" i="108"/>
  <c r="AC44" i="108"/>
  <c r="P39" i="108"/>
  <c r="J52" i="108"/>
  <c r="X63" i="108"/>
  <c r="E54" i="108"/>
  <c r="J62" i="108"/>
  <c r="AA48" i="108"/>
  <c r="O43" i="108"/>
  <c r="E58" i="108"/>
  <c r="AC40" i="108"/>
  <c r="N62" i="108"/>
  <c r="AB63" i="108"/>
  <c r="G36" i="108"/>
  <c r="E47" i="108"/>
  <c r="M40" i="108"/>
  <c r="N60" i="108"/>
  <c r="AC64" i="108"/>
  <c r="S59" i="108"/>
  <c r="J46" i="108"/>
  <c r="G46" i="108"/>
  <c r="AA60" i="108"/>
  <c r="E60" i="108"/>
  <c r="Q50" i="108"/>
  <c r="M46" i="108"/>
  <c r="E62" i="108"/>
  <c r="X53" i="108"/>
  <c r="X38" i="108"/>
  <c r="E40" i="108"/>
  <c r="U66" i="108"/>
  <c r="N46" i="108"/>
  <c r="Q65" i="108"/>
  <c r="V39" i="108"/>
  <c r="P65" i="108"/>
  <c r="Q56" i="108"/>
  <c r="S55" i="108"/>
  <c r="P53" i="108"/>
  <c r="AA62" i="108"/>
  <c r="J48" i="108"/>
  <c r="L46" i="108"/>
  <c r="AA53" i="108"/>
  <c r="L45" i="108"/>
  <c r="J55" i="108"/>
  <c r="M66" i="108"/>
  <c r="S51" i="108"/>
  <c r="C65" i="108"/>
  <c r="Q52" i="108"/>
  <c r="C50" i="108"/>
  <c r="AC45" i="108"/>
  <c r="M65" i="108"/>
  <c r="O58" i="108"/>
  <c r="P63" i="108"/>
  <c r="J44" i="108"/>
  <c r="N7" i="108"/>
  <c r="N48" i="108"/>
  <c r="V63" i="108"/>
  <c r="E56" i="108"/>
  <c r="C43" i="108"/>
  <c r="P60" i="108"/>
  <c r="L5" i="108"/>
  <c r="G56" i="108"/>
  <c r="J56" i="108"/>
  <c r="C52" i="108"/>
  <c r="J43" i="108"/>
  <c r="J51" i="108"/>
  <c r="E61" i="108"/>
  <c r="AA43" i="108"/>
  <c r="U61" i="108"/>
  <c r="X48" i="108"/>
  <c r="G58" i="108"/>
  <c r="S58" i="108"/>
  <c r="AB66" i="108"/>
  <c r="P31" i="108"/>
  <c r="AB44" i="108"/>
  <c r="G65" i="108"/>
  <c r="J42" i="108"/>
  <c r="AC46" i="108"/>
  <c r="L56" i="108"/>
  <c r="E59" i="108"/>
  <c r="V52" i="108"/>
  <c r="U45" i="108"/>
  <c r="Q41" i="108"/>
  <c r="I55" i="108"/>
  <c r="AB65" i="108"/>
  <c r="S41" i="108"/>
  <c r="L66" i="108"/>
  <c r="F60" i="108"/>
  <c r="AA65" i="108"/>
  <c r="G50" i="108"/>
  <c r="M48" i="108"/>
  <c r="P42" i="108"/>
  <c r="I63" i="108"/>
  <c r="Z62" i="108"/>
  <c r="Z53" i="108"/>
  <c r="G45" i="108"/>
  <c r="C41" i="108"/>
  <c r="G59" i="108"/>
  <c r="AA41" i="108"/>
  <c r="S57" i="108"/>
  <c r="U63" i="108"/>
  <c r="AB40" i="108"/>
  <c r="Q39" i="108"/>
  <c r="Z42" i="108"/>
  <c r="AB45" i="108"/>
  <c r="V62" i="108"/>
  <c r="AA49" i="108"/>
  <c r="AC43" i="108"/>
  <c r="I47" i="108"/>
  <c r="M52" i="108"/>
  <c r="U58" i="108"/>
  <c r="Q31" i="108"/>
  <c r="AB52" i="108"/>
  <c r="P48" i="108"/>
  <c r="X43" i="108"/>
  <c r="U60" i="108"/>
  <c r="U59" i="108"/>
  <c r="J47" i="108"/>
  <c r="Q60" i="108"/>
  <c r="G66" i="108"/>
  <c r="AA52" i="108"/>
  <c r="S53" i="108"/>
  <c r="E55" i="108"/>
  <c r="Z58" i="108"/>
  <c r="S63" i="108"/>
  <c r="C47" i="108"/>
  <c r="L53" i="108"/>
  <c r="G47" i="108"/>
  <c r="L39" i="108"/>
  <c r="X50" i="108"/>
  <c r="X40" i="108"/>
  <c r="L47" i="108"/>
  <c r="E48" i="108"/>
  <c r="M41" i="108"/>
  <c r="E42" i="108"/>
  <c r="Z38" i="108"/>
  <c r="U36" i="108"/>
  <c r="L62" i="108"/>
  <c r="Q66" i="108"/>
  <c r="L44" i="108"/>
  <c r="U65" i="108"/>
  <c r="Q63" i="108"/>
  <c r="AC42" i="108"/>
  <c r="J17" i="108"/>
  <c r="X46" i="108"/>
  <c r="P50" i="108"/>
  <c r="C54" i="108"/>
  <c r="E41" i="108"/>
  <c r="O48" i="108"/>
  <c r="L55" i="108"/>
  <c r="E66" i="108"/>
  <c r="O59" i="108"/>
  <c r="Q43" i="108"/>
  <c r="AC41" i="108"/>
  <c r="AB53" i="108"/>
  <c r="M54" i="108"/>
  <c r="M63" i="108"/>
  <c r="AA64" i="108"/>
  <c r="S47" i="108"/>
  <c r="Q62" i="108"/>
  <c r="Z66" i="108"/>
  <c r="G63" i="108"/>
  <c r="X42" i="108"/>
  <c r="E57" i="108"/>
  <c r="N66" i="108"/>
  <c r="C46" i="108"/>
  <c r="C56" i="108"/>
  <c r="N54" i="108"/>
  <c r="E10" i="108"/>
  <c r="Z52" i="108"/>
  <c r="S65" i="108"/>
  <c r="C58" i="108"/>
  <c r="U46" i="108"/>
  <c r="AB43" i="108"/>
  <c r="V40" i="108"/>
  <c r="AB38" i="108"/>
  <c r="G53" i="108"/>
  <c r="C55" i="108"/>
  <c r="J59" i="108"/>
  <c r="N63" i="108"/>
  <c r="M49" i="108"/>
  <c r="Z65" i="108"/>
  <c r="X26" i="108"/>
  <c r="G49" i="108"/>
  <c r="AB51" i="108"/>
  <c r="M42" i="108"/>
  <c r="V54" i="108"/>
  <c r="G51" i="108"/>
  <c r="V42" i="108"/>
  <c r="J40" i="108"/>
  <c r="O55" i="108"/>
  <c r="J39" i="108"/>
  <c r="O49" i="108"/>
  <c r="M45" i="108"/>
  <c r="AC66" i="108"/>
  <c r="U49" i="108"/>
  <c r="Z55" i="108"/>
  <c r="V41" i="108"/>
  <c r="N40" i="108"/>
  <c r="Q59" i="108"/>
  <c r="O47" i="108"/>
  <c r="M57" i="108"/>
  <c r="Z40" i="108"/>
  <c r="M61" i="108"/>
  <c r="P52" i="108"/>
  <c r="C48" i="108"/>
  <c r="X54" i="108"/>
  <c r="I53" i="108"/>
  <c r="I65" i="108"/>
  <c r="M56" i="108"/>
  <c r="Z56" i="108"/>
  <c r="AB39" i="108"/>
  <c r="V47" i="108"/>
  <c r="AA38" i="108"/>
  <c r="J36" i="108"/>
  <c r="AB55" i="108"/>
  <c r="G41" i="108"/>
  <c r="AC56" i="108"/>
  <c r="V51" i="108"/>
  <c r="N65" i="108"/>
  <c r="I51" i="108"/>
  <c r="Z59" i="108"/>
  <c r="Z46" i="108"/>
  <c r="X62" i="108"/>
  <c r="P62" i="108"/>
  <c r="AC61" i="108"/>
  <c r="I43" i="108"/>
  <c r="M64" i="108"/>
  <c r="C61" i="108"/>
  <c r="I61" i="108"/>
  <c r="G44" i="108"/>
  <c r="S64" i="108"/>
  <c r="U50" i="108"/>
  <c r="U41" i="108"/>
  <c r="J61" i="108"/>
  <c r="Q45" i="108"/>
  <c r="AC51" i="108"/>
  <c r="X60" i="108"/>
  <c r="E51" i="108"/>
  <c r="O46" i="108"/>
  <c r="H58" i="108"/>
  <c r="H57" i="108"/>
  <c r="AB62" i="108"/>
  <c r="AA50" i="108"/>
  <c r="H59" i="108"/>
  <c r="H42" i="108"/>
  <c r="Q51" i="108"/>
  <c r="AA56" i="108"/>
  <c r="H5" i="108"/>
  <c r="F59" i="108"/>
  <c r="H22" i="108"/>
  <c r="H4" i="108"/>
  <c r="H53" i="108"/>
  <c r="AA61" i="108"/>
  <c r="AB41" i="108"/>
  <c r="AB46" i="108"/>
  <c r="F47" i="108"/>
  <c r="C38" i="108"/>
  <c r="N58" i="108"/>
  <c r="P57" i="108"/>
  <c r="F49" i="108"/>
  <c r="X66" i="108"/>
  <c r="V59" i="108"/>
  <c r="O52" i="108"/>
  <c r="H8" i="108"/>
  <c r="F14" i="108"/>
  <c r="C51" i="108"/>
  <c r="H24" i="108"/>
  <c r="C59" i="108"/>
  <c r="F42" i="108"/>
  <c r="U48" i="108"/>
  <c r="E45" i="108"/>
  <c r="AC48" i="108"/>
  <c r="H52" i="108"/>
  <c r="H63" i="108"/>
  <c r="F46" i="108"/>
  <c r="F45" i="108"/>
  <c r="X45" i="108"/>
  <c r="S45" i="108"/>
  <c r="N53" i="108"/>
  <c r="P55" i="108"/>
  <c r="H12" i="108"/>
  <c r="I39" i="108"/>
  <c r="F43" i="108"/>
  <c r="F10" i="108"/>
  <c r="F23" i="108"/>
  <c r="M43" i="108"/>
  <c r="H61" i="108"/>
  <c r="H43" i="108"/>
  <c r="E50" i="108"/>
  <c r="F38" i="108"/>
  <c r="H55" i="108"/>
  <c r="AA55" i="108"/>
  <c r="S54" i="108"/>
  <c r="F33" i="108"/>
  <c r="N64" i="108"/>
  <c r="P51" i="108"/>
  <c r="Z48" i="108"/>
  <c r="H41" i="108"/>
  <c r="L48" i="108"/>
  <c r="O41" i="108"/>
  <c r="U47" i="108"/>
  <c r="H14" i="108"/>
  <c r="H62" i="108"/>
  <c r="F31" i="108"/>
  <c r="F26" i="108"/>
  <c r="F52" i="108"/>
  <c r="F19" i="108"/>
  <c r="H10" i="108"/>
  <c r="F53" i="108"/>
  <c r="Q42" i="108"/>
  <c r="H56" i="108"/>
  <c r="AC39" i="108"/>
  <c r="F39" i="108"/>
  <c r="H65" i="108"/>
  <c r="F62" i="108"/>
  <c r="Z61" i="108"/>
  <c r="H54" i="108"/>
  <c r="L65" i="108"/>
  <c r="F54" i="108"/>
  <c r="O57" i="108"/>
  <c r="P46" i="108"/>
  <c r="H36" i="108"/>
  <c r="H48" i="108"/>
  <c r="H33" i="108"/>
  <c r="F7" i="108"/>
  <c r="Q61" i="108"/>
  <c r="AA47" i="108"/>
  <c r="F5" i="108"/>
  <c r="F57" i="108"/>
  <c r="M50" i="108"/>
  <c r="H19" i="108"/>
  <c r="F36" i="108"/>
  <c r="AA54" i="108"/>
  <c r="H64" i="108"/>
  <c r="H15" i="108"/>
  <c r="C44" i="108"/>
  <c r="O60" i="108"/>
  <c r="J41" i="108"/>
  <c r="F66" i="108"/>
  <c r="F4" i="108"/>
  <c r="F55" i="108"/>
  <c r="N56" i="108"/>
  <c r="C64" i="108"/>
  <c r="H51" i="108"/>
  <c r="L61" i="108"/>
  <c r="H39" i="108"/>
  <c r="H29" i="108"/>
  <c r="H46" i="108"/>
  <c r="H11" i="108"/>
  <c r="F58" i="108"/>
  <c r="E65" i="108"/>
  <c r="F9" i="108"/>
  <c r="H40" i="108"/>
  <c r="I62" i="108"/>
  <c r="G43" i="108"/>
  <c r="H7" i="108"/>
  <c r="F15" i="108"/>
  <c r="H66" i="108"/>
  <c r="F24" i="108"/>
  <c r="N42" i="108"/>
  <c r="V43" i="108"/>
  <c r="O65" i="108"/>
  <c r="F6" i="108"/>
  <c r="H49" i="108"/>
  <c r="H13" i="108"/>
  <c r="H23" i="108"/>
  <c r="G52" i="108"/>
  <c r="F40" i="108"/>
  <c r="F29" i="108"/>
  <c r="H9" i="108"/>
  <c r="O44" i="108"/>
  <c r="H31" i="108"/>
  <c r="H26" i="108"/>
  <c r="Q55" i="108"/>
  <c r="O53" i="108"/>
  <c r="F41" i="108"/>
  <c r="U54" i="108"/>
  <c r="X51" i="108"/>
  <c r="H38" i="108"/>
  <c r="U56" i="108"/>
  <c r="F64" i="108"/>
  <c r="F12" i="108"/>
  <c r="S66" i="108"/>
  <c r="M59" i="108"/>
  <c r="F50" i="108"/>
  <c r="AB58" i="108"/>
  <c r="U44" i="108"/>
  <c r="F8" i="108"/>
  <c r="F44" i="108"/>
  <c r="F22" i="108"/>
  <c r="H50" i="108"/>
  <c r="H44" i="108"/>
  <c r="V55" i="108"/>
  <c r="AC54" i="108"/>
  <c r="F48" i="108"/>
  <c r="F65" i="108"/>
  <c r="AC20" i="108"/>
  <c r="H47" i="108"/>
  <c r="H17" i="108"/>
  <c r="H60" i="108"/>
  <c r="U55" i="108"/>
  <c r="F11" i="108"/>
  <c r="H6" i="108"/>
  <c r="P40" i="108"/>
  <c r="F13" i="108"/>
  <c r="F17" i="108"/>
  <c r="F63" i="108"/>
  <c r="F61" i="108"/>
  <c r="F51" i="108"/>
  <c r="H45" i="108"/>
  <c r="F56" i="108"/>
  <c r="D58" i="108"/>
  <c r="D42" i="108"/>
  <c r="D31" i="108"/>
  <c r="D36" i="108"/>
  <c r="D48" i="108"/>
  <c r="E20" i="108"/>
  <c r="D61" i="108"/>
  <c r="D43" i="108"/>
  <c r="D44" i="108"/>
  <c r="D57" i="108"/>
  <c r="D6" i="108"/>
  <c r="D55" i="108"/>
  <c r="D11" i="108"/>
  <c r="C20" i="108"/>
  <c r="S20" i="108"/>
  <c r="D24" i="108"/>
  <c r="D7" i="108"/>
  <c r="G20" i="108"/>
  <c r="X20" i="108"/>
  <c r="D29" i="108"/>
  <c r="AB20" i="108"/>
  <c r="P20" i="108"/>
  <c r="D23" i="108"/>
  <c r="D63" i="108"/>
  <c r="D33" i="108"/>
  <c r="D60" i="108"/>
  <c r="D22" i="108"/>
  <c r="J20" i="108"/>
  <c r="D39" i="108"/>
  <c r="D65" i="108"/>
  <c r="D47" i="108"/>
  <c r="F20" i="108"/>
  <c r="V20" i="108"/>
  <c r="D56" i="108"/>
  <c r="D59" i="108"/>
  <c r="D20" i="108"/>
  <c r="D19" i="108"/>
  <c r="D14" i="108"/>
  <c r="D64" i="108"/>
  <c r="D54" i="108"/>
  <c r="D9" i="108"/>
  <c r="Z20" i="108"/>
  <c r="D26" i="108"/>
  <c r="D62" i="108"/>
  <c r="D46" i="108"/>
  <c r="D13" i="108"/>
  <c r="D50" i="108"/>
  <c r="M20" i="108"/>
  <c r="D4" i="108"/>
  <c r="D40" i="108"/>
  <c r="D49" i="108"/>
  <c r="D41" i="108"/>
  <c r="U20" i="108"/>
  <c r="D5" i="108"/>
  <c r="D66" i="108"/>
  <c r="D8" i="108"/>
  <c r="H20" i="108"/>
  <c r="D51" i="108"/>
  <c r="D38" i="108"/>
  <c r="U28" i="108"/>
  <c r="X27" i="108"/>
  <c r="F35" i="108"/>
  <c r="AA20" i="108"/>
  <c r="D10" i="108"/>
  <c r="G35" i="108"/>
  <c r="N20" i="108"/>
  <c r="I21" i="108"/>
  <c r="Z28" i="108"/>
  <c r="F21" i="108"/>
  <c r="C28" i="108"/>
  <c r="S21" i="108"/>
  <c r="N18" i="108"/>
  <c r="Z35" i="108"/>
  <c r="O20" i="108"/>
  <c r="F27" i="108"/>
  <c r="G21" i="108"/>
  <c r="D12" i="108"/>
  <c r="Q20" i="108"/>
  <c r="Q28" i="108"/>
  <c r="P35" i="108"/>
  <c r="H28" i="108"/>
  <c r="P28" i="108"/>
  <c r="F28" i="108"/>
  <c r="M28" i="108"/>
  <c r="H27" i="108"/>
  <c r="D45" i="108"/>
  <c r="J21" i="108"/>
  <c r="G27" i="108"/>
  <c r="O28" i="108"/>
  <c r="X35" i="108"/>
  <c r="V27" i="108"/>
  <c r="AA27" i="108"/>
  <c r="C27" i="108"/>
  <c r="L28" i="108"/>
  <c r="D52" i="108"/>
  <c r="O35" i="108"/>
  <c r="H35" i="108"/>
  <c r="I27" i="108"/>
  <c r="Q35" i="108"/>
  <c r="P21" i="108"/>
  <c r="AA35" i="108"/>
  <c r="N21" i="108"/>
  <c r="Q27" i="108"/>
  <c r="V21" i="108"/>
  <c r="D35" i="108"/>
  <c r="L20" i="108"/>
  <c r="H21" i="108"/>
  <c r="P27" i="108"/>
  <c r="D15" i="108"/>
  <c r="D53" i="108"/>
  <c r="D27" i="108"/>
  <c r="I20" i="108"/>
  <c r="L21" i="108"/>
  <c r="AA21" i="108"/>
  <c r="E28" i="108"/>
  <c r="N27" i="108"/>
  <c r="O18" i="108"/>
  <c r="U27" i="108"/>
  <c r="Z27" i="108"/>
  <c r="Q21" i="108"/>
  <c r="N28" i="108"/>
  <c r="D17" i="108"/>
  <c r="AA28" i="108"/>
  <c r="O21" i="108"/>
  <c r="N35" i="108"/>
  <c r="X28" i="108"/>
  <c r="U21" i="108"/>
  <c r="V28" i="108"/>
  <c r="D18" i="108"/>
  <c r="P18" i="108"/>
  <c r="X21" i="108"/>
  <c r="V35" i="108"/>
  <c r="G28" i="108"/>
  <c r="U34" i="108"/>
  <c r="M18" i="108"/>
  <c r="M34" i="108"/>
  <c r="Z21" i="108"/>
  <c r="S18" i="108"/>
  <c r="L27" i="108"/>
  <c r="V34" i="108"/>
  <c r="AB28" i="108"/>
  <c r="M21" i="108"/>
  <c r="I34" i="108"/>
  <c r="M27" i="108"/>
  <c r="G34" i="108"/>
  <c r="L34" i="108"/>
  <c r="J28" i="108"/>
  <c r="AB34" i="108"/>
  <c r="L35" i="108"/>
  <c r="E34" i="108"/>
  <c r="I28" i="108"/>
  <c r="C35" i="108"/>
  <c r="F34" i="108"/>
  <c r="D34" i="108"/>
  <c r="L18" i="108"/>
  <c r="U35" i="108"/>
  <c r="J34" i="108"/>
  <c r="U18" i="108"/>
  <c r="AC28" i="108"/>
  <c r="H34" i="108"/>
  <c r="E27" i="108"/>
  <c r="M35" i="108"/>
  <c r="AA18" i="108"/>
  <c r="H18" i="108"/>
  <c r="AB27" i="108"/>
  <c r="AB21" i="108"/>
  <c r="I35" i="108"/>
  <c r="S28" i="108"/>
  <c r="AC21" i="108"/>
  <c r="E21" i="108"/>
  <c r="AC35" i="108"/>
  <c r="AC34" i="108"/>
  <c r="F18" i="108"/>
  <c r="D21" i="108"/>
  <c r="O34" i="108"/>
  <c r="Q34" i="108"/>
  <c r="S27" i="108"/>
  <c r="N34" i="108"/>
  <c r="AC27" i="108"/>
  <c r="O27" i="108"/>
  <c r="AA34" i="108"/>
  <c r="AB35" i="108"/>
  <c r="J35" i="108"/>
  <c r="P34" i="108"/>
  <c r="AC18" i="108"/>
  <c r="S35" i="108"/>
  <c r="C18" i="108"/>
  <c r="E35" i="108"/>
  <c r="AB18" i="108"/>
  <c r="AB25" i="108"/>
  <c r="AC25" i="108"/>
  <c r="F25" i="108"/>
  <c r="D28" i="108"/>
  <c r="M25" i="108"/>
  <c r="P25" i="108"/>
  <c r="Z18" i="108"/>
  <c r="V18" i="108"/>
  <c r="L16" i="108"/>
  <c r="I18" i="108"/>
  <c r="O25" i="108"/>
  <c r="Z34" i="108"/>
  <c r="G18" i="108"/>
  <c r="J27" i="108"/>
  <c r="X34" i="108"/>
  <c r="C34" i="108"/>
  <c r="H25" i="108"/>
  <c r="V25" i="108"/>
  <c r="S25" i="108"/>
  <c r="C21" i="108"/>
  <c r="I25" i="108"/>
  <c r="AA32" i="108"/>
  <c r="G25" i="108"/>
  <c r="N16" i="108"/>
  <c r="S34" i="108"/>
  <c r="M16" i="108"/>
  <c r="E18" i="108"/>
  <c r="AC16" i="108"/>
  <c r="P32" i="108"/>
  <c r="Z32" i="108"/>
  <c r="AA25" i="108"/>
  <c r="C16" i="108"/>
  <c r="N32" i="108"/>
  <c r="U32" i="108"/>
  <c r="M32" i="108"/>
  <c r="I32" i="108"/>
  <c r="C32" i="108"/>
  <c r="AA16" i="108"/>
  <c r="E32" i="108"/>
  <c r="AB32" i="108"/>
  <c r="F32" i="108"/>
  <c r="S16" i="108"/>
  <c r="Z25" i="108"/>
  <c r="X16" i="108"/>
  <c r="L32" i="108"/>
  <c r="Q16" i="108"/>
  <c r="D16" i="108"/>
  <c r="AB16" i="108"/>
  <c r="J16" i="108"/>
  <c r="V32" i="108"/>
  <c r="U25" i="108"/>
  <c r="C25" i="108"/>
  <c r="S32" i="108"/>
  <c r="O32" i="108"/>
  <c r="I16" i="108"/>
  <c r="J30" i="108"/>
  <c r="H16" i="108"/>
  <c r="E25" i="108"/>
  <c r="O16" i="108"/>
  <c r="O30" i="108"/>
  <c r="N25" i="108"/>
  <c r="D30" i="108"/>
  <c r="L25" i="108"/>
  <c r="H32" i="108"/>
  <c r="X30" i="108"/>
  <c r="G16" i="108"/>
  <c r="Z16" i="108"/>
  <c r="N30" i="108"/>
  <c r="U16" i="108"/>
  <c r="AB30" i="108"/>
  <c r="Z30" i="108"/>
  <c r="E30" i="108"/>
  <c r="AC32" i="108"/>
  <c r="V30" i="108"/>
  <c r="F16" i="108"/>
  <c r="P16" i="108"/>
  <c r="E37" i="108"/>
  <c r="P37" i="108"/>
  <c r="S30" i="108"/>
  <c r="P30" i="108"/>
  <c r="V16" i="108"/>
  <c r="N37" i="108"/>
  <c r="F30" i="108"/>
  <c r="G37" i="108"/>
  <c r="V37" i="108"/>
  <c r="L30" i="108"/>
  <c r="L37" i="108"/>
  <c r="D37" i="108"/>
  <c r="Q37" i="108"/>
  <c r="U37" i="108"/>
  <c r="G32" i="108"/>
  <c r="M30" i="108"/>
  <c r="H37" i="108"/>
  <c r="M37" i="108"/>
  <c r="X37" i="108"/>
  <c r="Q30" i="108"/>
  <c r="H30" i="108"/>
  <c r="C37" i="108"/>
  <c r="Z37" i="108"/>
  <c r="C30" i="108"/>
  <c r="E16" i="108"/>
  <c r="U30" i="108"/>
  <c r="J37" i="108"/>
  <c r="AA30" i="108"/>
  <c r="AC30" i="108"/>
  <c r="AC37" i="108"/>
  <c r="O37" i="108"/>
  <c r="I37" i="108"/>
  <c r="F37" i="108"/>
  <c r="I30" i="108"/>
  <c r="S37" i="108"/>
  <c r="AA37" i="108"/>
  <c r="G30" i="108"/>
  <c r="AB37" i="108"/>
  <c r="T53" i="108"/>
  <c r="T7" i="108"/>
  <c r="T25" i="108"/>
  <c r="T5" i="108"/>
  <c r="T8" i="108"/>
  <c r="T48" i="108"/>
  <c r="T52" i="108"/>
  <c r="T59" i="108"/>
  <c r="T62" i="108"/>
  <c r="T21" i="108"/>
  <c r="T41" i="108"/>
  <c r="T14" i="108"/>
  <c r="T22" i="108"/>
  <c r="T29" i="108"/>
  <c r="T20" i="108"/>
  <c r="T30" i="108"/>
  <c r="T35" i="108"/>
  <c r="T66" i="108"/>
  <c r="T26" i="108"/>
  <c r="T31" i="108"/>
  <c r="T18" i="108"/>
  <c r="T12" i="108"/>
  <c r="T28" i="108"/>
  <c r="T17" i="108"/>
  <c r="T58" i="108"/>
  <c r="T37" i="108"/>
  <c r="T15" i="108"/>
  <c r="T6" i="108"/>
  <c r="T43" i="108"/>
  <c r="T38" i="108"/>
  <c r="T60" i="108"/>
  <c r="T45" i="108"/>
  <c r="T24" i="108"/>
  <c r="T64" i="108"/>
  <c r="T55" i="108"/>
  <c r="T63" i="108"/>
  <c r="T61" i="108"/>
  <c r="T54" i="108"/>
  <c r="T33" i="108"/>
  <c r="T51" i="108"/>
  <c r="T49" i="108"/>
  <c r="T16" i="108"/>
  <c r="T50" i="108"/>
  <c r="T9" i="108"/>
  <c r="T39" i="108"/>
  <c r="T65" i="108"/>
  <c r="T32" i="108"/>
  <c r="T56" i="108"/>
  <c r="T36" i="108"/>
  <c r="T27" i="108"/>
  <c r="T47" i="108"/>
  <c r="T42" i="108"/>
  <c r="T19" i="108"/>
  <c r="T40" i="108"/>
  <c r="T10" i="108"/>
  <c r="T23" i="108"/>
  <c r="K57" i="108"/>
  <c r="K42" i="108"/>
  <c r="T4" i="108"/>
  <c r="K24" i="108"/>
  <c r="K16" i="108"/>
  <c r="K29" i="108"/>
  <c r="K36" i="108"/>
  <c r="K35" i="108"/>
  <c r="T46" i="108"/>
  <c r="K31" i="108"/>
  <c r="K30" i="108"/>
  <c r="K20" i="108"/>
  <c r="K13" i="108"/>
  <c r="K38" i="108"/>
  <c r="K9" i="108"/>
  <c r="K14" i="108"/>
  <c r="K44" i="108"/>
  <c r="K54" i="108"/>
  <c r="K45" i="108"/>
  <c r="K17" i="108"/>
  <c r="K56" i="108"/>
  <c r="K63" i="108"/>
  <c r="K15" i="108"/>
  <c r="K8" i="108"/>
  <c r="K34" i="108"/>
  <c r="K47" i="108"/>
  <c r="K64" i="108"/>
  <c r="K10" i="108"/>
  <c r="K39" i="108"/>
  <c r="K5" i="108"/>
  <c r="K7" i="108"/>
  <c r="T11" i="108"/>
  <c r="K32" i="108"/>
  <c r="K12" i="108"/>
  <c r="K22" i="108"/>
  <c r="J32" i="108"/>
  <c r="K59" i="108"/>
  <c r="T57" i="108"/>
  <c r="K49" i="108"/>
  <c r="K23" i="108"/>
  <c r="K48" i="108"/>
  <c r="K26" i="108"/>
  <c r="K41" i="108"/>
  <c r="K52" i="108"/>
  <c r="K62" i="108"/>
  <c r="K66" i="108"/>
  <c r="J25" i="108"/>
  <c r="K50" i="108"/>
  <c r="T44" i="108"/>
  <c r="K53" i="108"/>
  <c r="K27" i="108"/>
  <c r="K6" i="108"/>
  <c r="K21" i="108"/>
  <c r="K4" i="108"/>
  <c r="K60" i="108"/>
  <c r="K40" i="108"/>
  <c r="K37" i="108"/>
  <c r="K58" i="108"/>
  <c r="T34" i="108"/>
  <c r="K19" i="108"/>
  <c r="K65" i="108"/>
  <c r="K33" i="108"/>
  <c r="K61" i="108"/>
  <c r="K28" i="108"/>
  <c r="T13" i="108"/>
  <c r="W25" i="108"/>
  <c r="W49" i="108"/>
  <c r="W16" i="108"/>
  <c r="W24" i="108"/>
  <c r="K55" i="108"/>
  <c r="K25" i="108"/>
  <c r="K51" i="108"/>
  <c r="W62" i="108"/>
  <c r="W13" i="108"/>
  <c r="W19" i="108"/>
  <c r="W10" i="108"/>
  <c r="W64" i="108"/>
  <c r="W52" i="108"/>
  <c r="W4" i="108"/>
  <c r="W21" i="108"/>
  <c r="W26" i="108"/>
  <c r="W28" i="108"/>
  <c r="K11" i="108"/>
  <c r="W15" i="108"/>
  <c r="W11" i="108"/>
  <c r="W47" i="108"/>
  <c r="W6" i="108"/>
  <c r="W41" i="108"/>
  <c r="W17" i="108"/>
  <c r="W27" i="108"/>
  <c r="W37" i="108"/>
  <c r="W32" i="108"/>
  <c r="W33" i="108"/>
  <c r="W8" i="108"/>
  <c r="W54" i="108"/>
  <c r="W56" i="108"/>
  <c r="W29" i="108"/>
  <c r="W31" i="108"/>
  <c r="J18" i="108"/>
  <c r="W20" i="108"/>
  <c r="W12" i="108"/>
  <c r="W57" i="108"/>
  <c r="W46" i="108"/>
  <c r="W7" i="108"/>
  <c r="W35" i="108"/>
  <c r="W48" i="108"/>
  <c r="W34" i="108"/>
  <c r="W40" i="108"/>
  <c r="W61" i="108"/>
  <c r="W59" i="108"/>
  <c r="W53" i="108"/>
  <c r="K18" i="108"/>
  <c r="W58" i="108"/>
  <c r="K43" i="108"/>
  <c r="W42" i="108"/>
  <c r="W51" i="108"/>
  <c r="W36" i="108"/>
  <c r="W66" i="108"/>
  <c r="W63" i="108"/>
  <c r="W39" i="108"/>
  <c r="W9" i="108"/>
  <c r="K46" i="108"/>
  <c r="W45" i="108"/>
  <c r="W55" i="108"/>
  <c r="W60" i="108"/>
  <c r="W44" i="108"/>
  <c r="W18" i="108"/>
  <c r="W43" i="108"/>
  <c r="W22" i="108"/>
  <c r="W30" i="108"/>
  <c r="W65" i="108"/>
  <c r="W14" i="108"/>
  <c r="W23" i="108"/>
  <c r="W38" i="108"/>
  <c r="W50" i="108"/>
  <c r="W5" i="108"/>
  <c r="R62" i="108"/>
  <c r="R63" i="108"/>
  <c r="R48" i="108"/>
  <c r="R5" i="108"/>
  <c r="R27" i="108"/>
  <c r="R14" i="108"/>
  <c r="R9" i="108"/>
  <c r="R21" i="108"/>
  <c r="R60" i="108"/>
  <c r="R7" i="108"/>
  <c r="R17" i="108"/>
  <c r="R39" i="108"/>
  <c r="R20" i="108"/>
  <c r="R50" i="108"/>
  <c r="R56" i="108"/>
  <c r="R19" i="108"/>
  <c r="R23" i="108"/>
  <c r="R16" i="108"/>
  <c r="R34" i="108"/>
  <c r="R26" i="108"/>
  <c r="R46" i="108"/>
  <c r="R8" i="108"/>
  <c r="R6" i="108"/>
  <c r="R44" i="108"/>
  <c r="R15" i="108"/>
  <c r="Q32" i="108"/>
  <c r="R38" i="108"/>
  <c r="R58" i="108"/>
  <c r="R52" i="108"/>
  <c r="R4" i="108"/>
  <c r="R22" i="108"/>
  <c r="R64" i="108"/>
  <c r="R35" i="108"/>
  <c r="R11" i="108"/>
  <c r="R59" i="108"/>
  <c r="R28" i="108"/>
  <c r="R42" i="108"/>
  <c r="R55" i="108"/>
  <c r="R36" i="108"/>
  <c r="R31" i="108"/>
  <c r="R41" i="108"/>
  <c r="R33" i="108"/>
  <c r="R37" i="108"/>
  <c r="R57" i="108"/>
  <c r="R66" i="108"/>
  <c r="R13" i="108"/>
  <c r="R12" i="108"/>
  <c r="R45" i="108"/>
  <c r="R43" i="108"/>
  <c r="R61" i="108"/>
  <c r="R51" i="108"/>
  <c r="R24" i="108"/>
  <c r="R54" i="108"/>
  <c r="R30" i="108"/>
  <c r="R29" i="108"/>
  <c r="R49" i="108"/>
  <c r="R40" i="108"/>
  <c r="R25" i="108"/>
  <c r="Q25" i="108"/>
  <c r="R47" i="108"/>
  <c r="R53" i="108"/>
  <c r="R32" i="108"/>
  <c r="R65" i="108"/>
  <c r="R10" i="108"/>
  <c r="R18" i="108"/>
  <c r="Q18" i="108"/>
  <c r="AQ930" i="111"/>
  <c r="Y115" i="108"/>
  <c r="N128" i="108"/>
  <c r="H113" i="108"/>
  <c r="L84" i="108"/>
  <c r="M82" i="108"/>
  <c r="S110" i="108"/>
  <c r="V125" i="108"/>
  <c r="G100" i="108"/>
  <c r="Z82" i="108"/>
  <c r="M91" i="108"/>
  <c r="V126" i="108"/>
  <c r="AB106" i="108"/>
  <c r="O106" i="108"/>
  <c r="S124" i="108"/>
  <c r="Q133" i="108"/>
  <c r="P108" i="108"/>
  <c r="F80" i="108"/>
  <c r="AB96" i="108"/>
  <c r="J121" i="108"/>
  <c r="L131" i="108"/>
  <c r="J106" i="108"/>
  <c r="I90" i="108"/>
  <c r="D96" i="108"/>
  <c r="Z119" i="108"/>
  <c r="W80" i="108"/>
  <c r="E93" i="108"/>
  <c r="O133" i="108"/>
  <c r="F127" i="108"/>
  <c r="AB111" i="108"/>
  <c r="D131" i="108"/>
  <c r="P78" i="108"/>
  <c r="X75" i="108"/>
  <c r="AB100" i="108"/>
  <c r="Z129" i="108"/>
  <c r="F116" i="108"/>
  <c r="P96" i="108"/>
  <c r="Y131" i="108"/>
  <c r="O71" i="108"/>
  <c r="D105" i="108"/>
  <c r="R71" i="108"/>
  <c r="M133" i="108"/>
  <c r="AC123" i="108"/>
  <c r="W127" i="108"/>
  <c r="K93" i="108"/>
  <c r="U84" i="108"/>
  <c r="I78" i="108"/>
  <c r="E105" i="108"/>
  <c r="G72" i="108"/>
  <c r="D121" i="108"/>
  <c r="K109" i="108"/>
  <c r="S71" i="108"/>
  <c r="Z108" i="108"/>
  <c r="F91" i="108"/>
  <c r="F120" i="108"/>
  <c r="H108" i="108"/>
  <c r="M90" i="108"/>
  <c r="P91" i="108"/>
  <c r="Z77" i="108"/>
  <c r="Z125" i="108"/>
  <c r="K123" i="108"/>
  <c r="L74" i="108"/>
  <c r="P124" i="108"/>
  <c r="T123" i="108"/>
  <c r="P79" i="108"/>
  <c r="C132" i="108"/>
  <c r="C124" i="108"/>
  <c r="U80" i="108"/>
  <c r="R86" i="108"/>
  <c r="P71" i="108"/>
  <c r="L128" i="108"/>
  <c r="AA74" i="108"/>
  <c r="J117" i="108"/>
  <c r="Z96" i="108"/>
  <c r="W84" i="108"/>
  <c r="P119" i="108"/>
  <c r="L78" i="108"/>
  <c r="W124" i="108"/>
  <c r="U72" i="108"/>
  <c r="L76" i="108"/>
  <c r="Q105" i="108"/>
  <c r="AC81" i="108"/>
  <c r="I133" i="108"/>
  <c r="S105" i="108"/>
  <c r="V129" i="108"/>
  <c r="AC110" i="108"/>
  <c r="S93" i="108"/>
  <c r="Y103" i="108"/>
  <c r="G76" i="108"/>
  <c r="K121" i="108"/>
  <c r="Y106" i="108"/>
  <c r="Z84" i="108"/>
  <c r="AC71" i="108"/>
  <c r="V82" i="108"/>
  <c r="O100" i="108"/>
  <c r="H125" i="108"/>
  <c r="Z89" i="108"/>
  <c r="C80" i="108"/>
  <c r="O132" i="108"/>
  <c r="V124" i="108"/>
  <c r="V96" i="108"/>
  <c r="H98" i="108"/>
  <c r="J77" i="108"/>
  <c r="W105" i="108"/>
  <c r="Q75" i="108"/>
  <c r="P103" i="108"/>
  <c r="E71" i="108"/>
  <c r="I77" i="108"/>
  <c r="G103" i="108"/>
  <c r="G75" i="108"/>
  <c r="I129" i="108"/>
  <c r="C113" i="108"/>
  <c r="Q125" i="108"/>
  <c r="L132" i="108"/>
  <c r="N125" i="108"/>
  <c r="P89" i="108"/>
  <c r="F123" i="108"/>
  <c r="J78" i="108"/>
  <c r="P130" i="108"/>
  <c r="Q130" i="108"/>
  <c r="I120" i="108"/>
  <c r="X106" i="108"/>
  <c r="T103" i="108"/>
  <c r="O91" i="108"/>
  <c r="E115" i="108"/>
  <c r="T77" i="108"/>
  <c r="I82" i="108"/>
  <c r="X130" i="108"/>
  <c r="K80" i="108"/>
  <c r="AC113" i="108"/>
  <c r="Y78" i="108"/>
  <c r="D111" i="108"/>
  <c r="E78" i="108"/>
  <c r="R119" i="108"/>
  <c r="AA116" i="108"/>
  <c r="Z128" i="108"/>
  <c r="T89" i="108"/>
  <c r="Y133" i="108"/>
  <c r="E112" i="108"/>
  <c r="L130" i="108"/>
  <c r="AB119" i="108"/>
  <c r="S98" i="108"/>
  <c r="Z120" i="108"/>
  <c r="X127" i="108"/>
  <c r="AA81" i="108"/>
  <c r="W86" i="108"/>
  <c r="T82" i="108"/>
  <c r="Z73" i="108"/>
  <c r="Y98" i="108"/>
  <c r="V100" i="108"/>
  <c r="F71" i="108"/>
  <c r="D79" i="108"/>
  <c r="S127" i="108"/>
  <c r="S107" i="108"/>
  <c r="AA73" i="108"/>
  <c r="AA91" i="108"/>
  <c r="AA103" i="108"/>
  <c r="K78" i="108"/>
  <c r="V77" i="108"/>
  <c r="D120" i="108"/>
  <c r="M110" i="108"/>
  <c r="S77" i="108"/>
  <c r="H72" i="108"/>
  <c r="K114" i="108"/>
  <c r="C112" i="108"/>
  <c r="M123" i="108"/>
  <c r="F128" i="108"/>
  <c r="L124" i="108"/>
  <c r="X121" i="108"/>
  <c r="U115" i="108"/>
  <c r="J118" i="108"/>
  <c r="H76" i="108"/>
  <c r="R120" i="108"/>
  <c r="Z79" i="108"/>
  <c r="W90" i="108"/>
  <c r="L75" i="108"/>
  <c r="X133" i="108"/>
  <c r="N130" i="108"/>
  <c r="U93" i="108"/>
  <c r="R128" i="108"/>
  <c r="W107" i="108"/>
  <c r="G77" i="108"/>
  <c r="L91" i="108"/>
  <c r="H75" i="108"/>
  <c r="U82" i="108"/>
  <c r="G130" i="108"/>
  <c r="C72" i="108"/>
  <c r="Y126" i="108"/>
  <c r="L129" i="108"/>
  <c r="X72" i="108"/>
  <c r="S115" i="108"/>
  <c r="C106" i="108"/>
  <c r="F132" i="108"/>
  <c r="V86" i="108"/>
  <c r="O121" i="108"/>
  <c r="Z75" i="108"/>
  <c r="L125" i="108"/>
  <c r="N132" i="108"/>
  <c r="L108" i="108"/>
  <c r="M122" i="108"/>
  <c r="L112" i="108"/>
  <c r="K118" i="108"/>
  <c r="Q115" i="108"/>
  <c r="Z133" i="108"/>
  <c r="T78" i="108"/>
  <c r="F112" i="108"/>
  <c r="O115" i="108"/>
  <c r="AA79" i="108"/>
  <c r="H126" i="108"/>
  <c r="F115" i="108"/>
  <c r="W79" i="108"/>
  <c r="AA118" i="108"/>
  <c r="I73" i="108"/>
  <c r="R117" i="108"/>
  <c r="S86" i="108"/>
  <c r="T132" i="108"/>
  <c r="J75" i="108"/>
  <c r="C86" i="108"/>
  <c r="AB114" i="108"/>
  <c r="C108" i="108"/>
  <c r="E81" i="108"/>
  <c r="O126" i="108"/>
  <c r="Y114" i="108"/>
  <c r="AC90" i="108"/>
  <c r="P98" i="108"/>
  <c r="I125" i="108"/>
  <c r="E91" i="108"/>
  <c r="U86" i="108"/>
  <c r="AC133" i="108"/>
  <c r="J73" i="108"/>
  <c r="G98" i="108"/>
  <c r="AC72" i="108"/>
  <c r="W129" i="108"/>
  <c r="Z90" i="108"/>
  <c r="Q80" i="108"/>
  <c r="H119" i="108"/>
  <c r="F81" i="108"/>
  <c r="O75" i="108"/>
  <c r="H106" i="108"/>
  <c r="P112" i="108"/>
  <c r="U131" i="108"/>
  <c r="E125" i="108"/>
  <c r="L89" i="108"/>
  <c r="U103" i="108"/>
  <c r="Z109" i="108"/>
  <c r="M84" i="108"/>
  <c r="O124" i="108"/>
  <c r="I112" i="108"/>
  <c r="I105" i="108"/>
  <c r="E120" i="108"/>
  <c r="Q109" i="108"/>
  <c r="AA126" i="108"/>
  <c r="W89" i="108"/>
  <c r="G82" i="108"/>
  <c r="S121" i="108"/>
  <c r="S132" i="108"/>
  <c r="P100" i="108"/>
  <c r="G84" i="108"/>
  <c r="O125" i="108"/>
  <c r="AA90" i="108"/>
  <c r="T128" i="108"/>
  <c r="AB125" i="108"/>
  <c r="S76" i="108"/>
  <c r="D72" i="108"/>
  <c r="AB77" i="108"/>
  <c r="C78" i="108"/>
  <c r="P123" i="108"/>
  <c r="H71" i="108"/>
  <c r="U106" i="108"/>
  <c r="AA130" i="108"/>
  <c r="L71" i="108"/>
  <c r="M107" i="108"/>
  <c r="AB109" i="108"/>
  <c r="AA71" i="108"/>
  <c r="Q119" i="108"/>
  <c r="V93" i="108"/>
  <c r="U121" i="108"/>
  <c r="K77" i="108"/>
  <c r="Q121" i="108"/>
  <c r="I132" i="108"/>
  <c r="Y84" i="108"/>
  <c r="D113" i="108"/>
  <c r="X93" i="108"/>
  <c r="O78" i="108"/>
  <c r="Z105" i="108"/>
  <c r="Q78" i="108"/>
  <c r="AA125" i="108"/>
  <c r="Y86" i="108"/>
  <c r="P75" i="108"/>
  <c r="Y82" i="108"/>
  <c r="G80" i="108"/>
  <c r="O89" i="108"/>
  <c r="P125" i="108"/>
  <c r="V71" i="108"/>
  <c r="F90" i="108"/>
  <c r="I111" i="108"/>
  <c r="R109" i="108"/>
  <c r="V121" i="108"/>
  <c r="G117" i="108"/>
  <c r="S114" i="108"/>
  <c r="N100" i="108"/>
  <c r="S108" i="108"/>
  <c r="N73" i="108"/>
  <c r="P86" i="108"/>
  <c r="C98" i="108"/>
  <c r="R121" i="108"/>
  <c r="S133" i="108"/>
  <c r="N77" i="108"/>
  <c r="Q84" i="108"/>
  <c r="G78" i="108"/>
  <c r="H107" i="108"/>
  <c r="W100" i="108"/>
  <c r="V114" i="108"/>
  <c r="S100" i="108"/>
  <c r="C105" i="108"/>
  <c r="J82" i="108"/>
  <c r="Z127" i="108"/>
  <c r="AB121" i="108"/>
  <c r="Q89" i="108"/>
  <c r="O112" i="108"/>
  <c r="E118" i="108"/>
  <c r="V109" i="108"/>
  <c r="AB72" i="108"/>
  <c r="F121" i="108"/>
  <c r="K130" i="108"/>
  <c r="AA115" i="108"/>
  <c r="H110" i="108"/>
  <c r="C90" i="108"/>
  <c r="Z118" i="108"/>
  <c r="AB113" i="108"/>
  <c r="J131" i="108"/>
  <c r="J80" i="108"/>
  <c r="P109" i="108"/>
  <c r="L79" i="108"/>
  <c r="X84" i="108"/>
  <c r="X116" i="108"/>
  <c r="AC98" i="108"/>
  <c r="Z130" i="108"/>
  <c r="R90" i="108"/>
  <c r="D103" i="108"/>
  <c r="H111" i="108"/>
  <c r="J74" i="108"/>
  <c r="AA112" i="108"/>
  <c r="O90" i="108"/>
  <c r="J112" i="108"/>
  <c r="N120" i="108"/>
  <c r="Y122" i="108"/>
  <c r="N84" i="108"/>
  <c r="S82" i="108"/>
  <c r="O80" i="108"/>
  <c r="P72" i="108"/>
  <c r="K103" i="108"/>
  <c r="I117" i="108"/>
  <c r="L73" i="108"/>
  <c r="J89" i="108"/>
  <c r="O73" i="108"/>
  <c r="C82" i="108"/>
  <c r="C110" i="108"/>
  <c r="Q73" i="108"/>
  <c r="G110" i="108"/>
  <c r="X91" i="108"/>
  <c r="AB71" i="108"/>
  <c r="W121" i="108"/>
  <c r="S106" i="108"/>
  <c r="Q111" i="108"/>
  <c r="E110" i="108"/>
  <c r="Y91" i="108"/>
  <c r="O82" i="108"/>
  <c r="I118" i="108"/>
  <c r="AB108" i="108"/>
  <c r="Z121" i="108"/>
  <c r="U109" i="108"/>
  <c r="U129" i="108"/>
  <c r="Q107" i="108"/>
  <c r="M108" i="108"/>
  <c r="W74" i="108"/>
  <c r="R91" i="108"/>
  <c r="J109" i="108"/>
  <c r="AB124" i="108"/>
  <c r="K89" i="108"/>
  <c r="M79" i="108"/>
  <c r="S90" i="108"/>
  <c r="Y71" i="108"/>
  <c r="Z113" i="108"/>
  <c r="D91" i="108"/>
  <c r="O74" i="108"/>
  <c r="W108" i="108"/>
  <c r="X76" i="108"/>
  <c r="N89" i="108"/>
  <c r="K82" i="108"/>
  <c r="W72" i="108"/>
  <c r="AA96" i="108"/>
  <c r="H103" i="108"/>
  <c r="K81" i="108"/>
  <c r="AA89" i="108"/>
  <c r="M124" i="108"/>
  <c r="Z114" i="108"/>
  <c r="Z74" i="108"/>
  <c r="W73" i="108"/>
  <c r="K112" i="108"/>
  <c r="D115" i="108"/>
  <c r="H118" i="108"/>
  <c r="C122" i="108"/>
  <c r="D73" i="108"/>
  <c r="M78" i="108"/>
  <c r="K126" i="108"/>
  <c r="N98" i="108"/>
  <c r="Q118" i="108"/>
  <c r="C128" i="108"/>
  <c r="W98" i="108"/>
  <c r="P132" i="108"/>
  <c r="F124" i="108"/>
  <c r="L72" i="108"/>
  <c r="E96" i="108"/>
  <c r="N121" i="108"/>
  <c r="H133" i="108"/>
  <c r="V79" i="108"/>
  <c r="Y96" i="108"/>
  <c r="X79" i="108"/>
  <c r="N96" i="108"/>
  <c r="AC73" i="108"/>
  <c r="F93" i="108"/>
  <c r="V91" i="108"/>
  <c r="W91" i="108"/>
  <c r="T90" i="108"/>
  <c r="Z111" i="108"/>
  <c r="Q91" i="108"/>
  <c r="H73" i="108"/>
  <c r="P80" i="108"/>
  <c r="V103" i="108"/>
  <c r="D100" i="108"/>
  <c r="H81" i="108"/>
  <c r="X119" i="108"/>
  <c r="C75" i="108"/>
  <c r="O110" i="108"/>
  <c r="V116" i="108"/>
  <c r="F74" i="108"/>
  <c r="R115" i="108"/>
  <c r="E132" i="108"/>
  <c r="G121" i="108"/>
  <c r="J76" i="108"/>
  <c r="S112" i="108"/>
  <c r="U113" i="108"/>
  <c r="J113" i="108"/>
  <c r="X115" i="108"/>
  <c r="S74" i="108"/>
  <c r="X74" i="108"/>
  <c r="G129" i="108"/>
  <c r="T129" i="108"/>
  <c r="X90" i="108"/>
  <c r="AC127" i="108"/>
  <c r="T100" i="108"/>
  <c r="N118" i="108"/>
  <c r="J98" i="108"/>
  <c r="I124" i="108"/>
  <c r="S120" i="108"/>
  <c r="K73" i="108"/>
  <c r="J110" i="108"/>
  <c r="V98" i="108"/>
  <c r="Q96" i="108"/>
  <c r="K74" i="108"/>
  <c r="N116" i="108"/>
  <c r="L77" i="108"/>
  <c r="O103" i="108"/>
  <c r="Z103" i="108"/>
  <c r="C100" i="108"/>
  <c r="R84" i="108"/>
  <c r="F82" i="108"/>
  <c r="F113" i="108"/>
  <c r="J133" i="108"/>
  <c r="F78" i="108"/>
  <c r="K76" i="108"/>
  <c r="AA133" i="108"/>
  <c r="X117" i="108"/>
  <c r="Z132" i="108"/>
  <c r="W81" i="108"/>
  <c r="R77" i="108"/>
  <c r="W112" i="108"/>
  <c r="V133" i="108"/>
  <c r="O128" i="108"/>
  <c r="Q128" i="108"/>
  <c r="AB132" i="108"/>
  <c r="S81" i="108"/>
  <c r="Q112" i="108"/>
  <c r="V78" i="108"/>
  <c r="Q90" i="108"/>
  <c r="I71" i="108"/>
  <c r="V119" i="108"/>
  <c r="W76" i="108"/>
  <c r="F133" i="108"/>
  <c r="K111" i="108"/>
  <c r="Y76" i="108"/>
  <c r="S103" i="108"/>
  <c r="U76" i="108"/>
  <c r="N90" i="108"/>
  <c r="G73" i="108"/>
  <c r="X107" i="108"/>
  <c r="R113" i="108"/>
  <c r="V106" i="108"/>
  <c r="H131" i="108"/>
  <c r="G114" i="108"/>
  <c r="W110" i="108"/>
  <c r="U126" i="108"/>
  <c r="R75" i="108"/>
  <c r="W106" i="108"/>
  <c r="F73" i="108"/>
  <c r="T71" i="108"/>
  <c r="Y107" i="108"/>
  <c r="Z80" i="108"/>
  <c r="X123" i="108"/>
  <c r="I108" i="108"/>
  <c r="E130" i="108"/>
  <c r="P74" i="108"/>
  <c r="Y111" i="108"/>
  <c r="F131" i="108"/>
  <c r="AA121" i="108"/>
  <c r="Q120" i="108"/>
  <c r="E117" i="108"/>
  <c r="AA93" i="108"/>
  <c r="AB123" i="108"/>
  <c r="F118" i="108"/>
  <c r="J81" i="108"/>
  <c r="W131" i="108"/>
  <c r="D125" i="108"/>
  <c r="C74" i="108"/>
  <c r="K122" i="108"/>
  <c r="N76" i="108"/>
  <c r="T110" i="108"/>
  <c r="R108" i="108"/>
  <c r="O79" i="108"/>
  <c r="F114" i="108"/>
  <c r="AB98" i="108"/>
  <c r="R114" i="108"/>
  <c r="K91" i="108"/>
  <c r="AA127" i="108"/>
  <c r="J103" i="108"/>
  <c r="K108" i="108"/>
  <c r="T96" i="108"/>
  <c r="L111" i="108"/>
  <c r="I119" i="108"/>
  <c r="D75" i="108"/>
  <c r="E98" i="108"/>
  <c r="AB130" i="108"/>
  <c r="Y112" i="108"/>
  <c r="M89" i="108"/>
  <c r="S126" i="108"/>
  <c r="H90" i="108"/>
  <c r="K105" i="108"/>
  <c r="AC114" i="108"/>
  <c r="H78" i="108"/>
  <c r="X125" i="108"/>
  <c r="I107" i="108"/>
  <c r="R123" i="108"/>
  <c r="Q127" i="108"/>
  <c r="E74" i="108"/>
  <c r="H86" i="108"/>
  <c r="AA86" i="108"/>
  <c r="AB118" i="108"/>
  <c r="O72" i="108"/>
  <c r="D93" i="108"/>
  <c r="E100" i="108"/>
  <c r="L133" i="108"/>
  <c r="N79" i="108"/>
  <c r="W111" i="108"/>
  <c r="M111" i="108"/>
  <c r="K84" i="108"/>
  <c r="F77" i="108"/>
  <c r="AA76" i="108"/>
  <c r="U98" i="108"/>
  <c r="Y124" i="108"/>
  <c r="U133" i="108"/>
  <c r="E123" i="108"/>
  <c r="J100" i="108"/>
  <c r="C107" i="108"/>
  <c r="G71" i="108"/>
  <c r="K113" i="108"/>
  <c r="R80" i="108"/>
  <c r="T72" i="108"/>
  <c r="X108" i="108"/>
  <c r="T118" i="108"/>
  <c r="AA110" i="108"/>
  <c r="J116" i="108"/>
  <c r="S72" i="108"/>
  <c r="E126" i="108"/>
  <c r="Y80" i="108"/>
  <c r="U127" i="108"/>
  <c r="N131" i="108"/>
  <c r="Z78" i="108"/>
  <c r="O111" i="108"/>
  <c r="J119" i="108"/>
  <c r="U123" i="108"/>
  <c r="T127" i="108"/>
  <c r="AC119" i="108"/>
  <c r="AC103" i="108"/>
  <c r="D106" i="108"/>
  <c r="Q74" i="108"/>
  <c r="I126" i="108"/>
  <c r="M113" i="108"/>
  <c r="E75" i="108"/>
  <c r="R72" i="108"/>
  <c r="Z122" i="108"/>
  <c r="AC74" i="108"/>
  <c r="D86" i="108"/>
  <c r="J108" i="108"/>
  <c r="K110" i="108"/>
  <c r="N81" i="108"/>
  <c r="N133" i="108"/>
  <c r="E108" i="108"/>
  <c r="O113" i="108"/>
  <c r="X122" i="108"/>
  <c r="Z71" i="108"/>
  <c r="E77" i="108"/>
  <c r="N103" i="108"/>
  <c r="D124" i="108"/>
  <c r="T81" i="108"/>
  <c r="S129" i="108"/>
  <c r="E103" i="108"/>
  <c r="C114" i="108"/>
  <c r="Q106" i="108"/>
  <c r="P77" i="108"/>
  <c r="X131" i="108"/>
  <c r="AC75" i="108"/>
  <c r="E72" i="108"/>
  <c r="D128" i="108"/>
  <c r="K72" i="108"/>
  <c r="I113" i="108"/>
  <c r="O77" i="108"/>
  <c r="K127" i="108"/>
  <c r="AC109" i="108"/>
  <c r="P73" i="108"/>
  <c r="C129" i="108"/>
  <c r="AB91" i="108"/>
  <c r="F98" i="108"/>
  <c r="N109" i="108"/>
  <c r="I116" i="108"/>
  <c r="V115" i="108"/>
  <c r="K117" i="108"/>
  <c r="N123" i="108"/>
  <c r="R131" i="108"/>
  <c r="L127" i="108"/>
  <c r="Z72" i="108"/>
  <c r="AB84" i="108"/>
  <c r="N91" i="108"/>
  <c r="J90" i="108"/>
  <c r="R125" i="108"/>
  <c r="P128" i="108"/>
  <c r="J105" i="108"/>
  <c r="C96" i="108"/>
  <c r="U100" i="108"/>
  <c r="AC80" i="108"/>
  <c r="J84" i="108"/>
  <c r="Q129" i="108"/>
  <c r="AA108" i="108"/>
  <c r="C116" i="108"/>
  <c r="N112" i="108"/>
  <c r="S117" i="108"/>
  <c r="L103" i="108"/>
  <c r="T112" i="108"/>
  <c r="M121" i="108"/>
  <c r="M127" i="108"/>
  <c r="X126" i="108"/>
  <c r="F119" i="108"/>
  <c r="E80" i="108"/>
  <c r="Z117" i="108"/>
  <c r="Y119" i="108"/>
  <c r="O122" i="108"/>
  <c r="AC118" i="108"/>
  <c r="G91" i="108"/>
  <c r="AC124" i="108"/>
  <c r="R100" i="108"/>
  <c r="AC112" i="108"/>
  <c r="D98" i="108"/>
  <c r="X109" i="108"/>
  <c r="K115" i="108"/>
  <c r="V72" i="108"/>
  <c r="N111" i="108"/>
  <c r="D108" i="108"/>
  <c r="AB131" i="108"/>
  <c r="M112" i="108"/>
  <c r="W125" i="108"/>
  <c r="I122" i="108"/>
  <c r="X111" i="108"/>
  <c r="P81" i="108"/>
  <c r="C73" i="108"/>
  <c r="V128" i="108"/>
  <c r="W114" i="108"/>
  <c r="G120" i="108"/>
  <c r="N113" i="108"/>
  <c r="S79" i="108"/>
  <c r="Z107" i="108"/>
  <c r="Z126" i="108"/>
  <c r="AB81" i="108"/>
  <c r="N82" i="108"/>
  <c r="G116" i="108"/>
  <c r="W133" i="108"/>
  <c r="V74" i="108"/>
  <c r="M106" i="108"/>
  <c r="Q71" i="108"/>
  <c r="AA129" i="108"/>
  <c r="AB80" i="108"/>
  <c r="AB74" i="108"/>
  <c r="Z124" i="108"/>
  <c r="AC96" i="108"/>
  <c r="F72" i="108"/>
  <c r="T86" i="108"/>
  <c r="Y125" i="108"/>
  <c r="N74" i="108"/>
  <c r="V127" i="108"/>
  <c r="U114" i="108"/>
  <c r="S75" i="108"/>
  <c r="X77" i="108"/>
  <c r="W119" i="108"/>
  <c r="P122" i="108"/>
  <c r="X110" i="108"/>
  <c r="G128" i="108"/>
  <c r="M75" i="108"/>
  <c r="P90" i="108"/>
  <c r="R110" i="108"/>
  <c r="U75" i="108"/>
  <c r="C130" i="108"/>
  <c r="C84" i="108"/>
  <c r="T79" i="108"/>
  <c r="J123" i="108"/>
  <c r="G105" i="108"/>
  <c r="L113" i="108"/>
  <c r="L116" i="108"/>
  <c r="AA113" i="108"/>
  <c r="U119" i="108"/>
  <c r="M103" i="108"/>
  <c r="O117" i="108"/>
  <c r="C77" i="108"/>
  <c r="O105" i="108"/>
  <c r="R103" i="108"/>
  <c r="W93" i="108"/>
  <c r="M72" i="108"/>
  <c r="H116" i="108"/>
  <c r="L123" i="108"/>
  <c r="X132" i="108"/>
  <c r="AA120" i="108"/>
  <c r="P110" i="108"/>
  <c r="T109" i="108"/>
  <c r="Q131" i="108"/>
  <c r="AC116" i="108"/>
  <c r="X82" i="108"/>
  <c r="Q81" i="108"/>
  <c r="Y132" i="108"/>
  <c r="I98" i="108"/>
  <c r="C91" i="108"/>
  <c r="Z98" i="108"/>
  <c r="AB90" i="108"/>
  <c r="T107" i="108"/>
  <c r="O123" i="108"/>
  <c r="AB122" i="108"/>
  <c r="J127" i="108"/>
  <c r="P113" i="108"/>
  <c r="W122" i="108"/>
  <c r="V84" i="108"/>
  <c r="R118" i="108"/>
  <c r="Z112" i="108"/>
  <c r="R106" i="108"/>
  <c r="C127" i="108"/>
  <c r="W113" i="108"/>
  <c r="V132" i="108"/>
  <c r="I115" i="108"/>
  <c r="Y129" i="108"/>
  <c r="Z131" i="108"/>
  <c r="M118" i="108"/>
  <c r="M73" i="108"/>
  <c r="R96" i="108"/>
  <c r="E76" i="108"/>
  <c r="H121" i="108"/>
  <c r="Y108" i="108"/>
  <c r="V108" i="108"/>
  <c r="G115" i="108"/>
  <c r="H124" i="108"/>
  <c r="P82" i="108"/>
  <c r="AB103" i="108"/>
  <c r="W75" i="108"/>
  <c r="G118" i="108"/>
  <c r="G111" i="108"/>
  <c r="I79" i="108"/>
  <c r="C89" i="108"/>
  <c r="H123" i="108"/>
  <c r="R122" i="108"/>
  <c r="I84" i="108"/>
  <c r="AB115" i="108"/>
  <c r="L81" i="108"/>
  <c r="F86" i="108"/>
  <c r="F84" i="108"/>
  <c r="C125" i="108"/>
  <c r="D78" i="108"/>
  <c r="Y100" i="108"/>
  <c r="S89" i="108"/>
  <c r="AC78" i="108"/>
  <c r="H100" i="108"/>
  <c r="J71" i="108"/>
  <c r="M96" i="108"/>
  <c r="T111" i="108"/>
  <c r="O129" i="108"/>
  <c r="Z110" i="108"/>
  <c r="U71" i="108"/>
  <c r="Q86" i="108"/>
  <c r="Y121" i="108"/>
  <c r="Q113" i="108"/>
  <c r="X105" i="108"/>
  <c r="AC76" i="108"/>
  <c r="AB75" i="108"/>
  <c r="AB116" i="108"/>
  <c r="K116" i="108"/>
  <c r="T93" i="108"/>
  <c r="V131" i="108"/>
  <c r="E106" i="108"/>
  <c r="J91" i="108"/>
  <c r="P118" i="108"/>
  <c r="P106" i="108"/>
  <c r="AC115" i="108"/>
  <c r="K96" i="108"/>
  <c r="AA117" i="108"/>
  <c r="L119" i="108"/>
  <c r="O108" i="108"/>
  <c r="W117" i="108"/>
  <c r="Q108" i="108"/>
  <c r="Q77" i="108"/>
  <c r="Q117" i="108"/>
  <c r="W115" i="108"/>
  <c r="M130" i="108"/>
  <c r="S111" i="108"/>
  <c r="AA122" i="108"/>
  <c r="Z93" i="108"/>
  <c r="AA107" i="108"/>
  <c r="Q72" i="108"/>
  <c r="I121" i="108"/>
  <c r="D74" i="108"/>
  <c r="V81" i="108"/>
  <c r="AA132" i="108"/>
  <c r="J126" i="108"/>
  <c r="AB129" i="108"/>
  <c r="G74" i="108"/>
  <c r="Y77" i="108"/>
  <c r="T133" i="108"/>
  <c r="Y130" i="108"/>
  <c r="U111" i="108"/>
  <c r="F76" i="108"/>
  <c r="F100" i="108"/>
  <c r="T131" i="108"/>
  <c r="F105" i="108"/>
  <c r="H77" i="108"/>
  <c r="AB93" i="108"/>
  <c r="P121" i="108"/>
  <c r="AB76" i="108"/>
  <c r="X118" i="108"/>
  <c r="F126" i="108"/>
  <c r="M129" i="108"/>
  <c r="AB78" i="108"/>
  <c r="Z91" i="108"/>
  <c r="X86" i="108"/>
  <c r="V122" i="108"/>
  <c r="G107" i="108"/>
  <c r="U107" i="108"/>
  <c r="P129" i="108"/>
  <c r="N124" i="108"/>
  <c r="C71" i="108"/>
  <c r="P120" i="108"/>
  <c r="X80" i="108"/>
  <c r="E111" i="108"/>
  <c r="AA123" i="108"/>
  <c r="Q82" i="108"/>
  <c r="T106" i="108"/>
  <c r="H122" i="108"/>
  <c r="U117" i="108"/>
  <c r="U112" i="108"/>
  <c r="AB82" i="108"/>
  <c r="L100" i="108"/>
  <c r="L93" i="108"/>
  <c r="N106" i="108"/>
  <c r="S130" i="108"/>
  <c r="M93" i="108"/>
  <c r="V73" i="108"/>
  <c r="AC120" i="108"/>
  <c r="E107" i="108"/>
  <c r="G125" i="108"/>
  <c r="F96" i="108"/>
  <c r="F106" i="108"/>
  <c r="I131" i="108"/>
  <c r="S122" i="108"/>
  <c r="AB127" i="108"/>
  <c r="D109" i="108"/>
  <c r="V80" i="108"/>
  <c r="J93" i="108"/>
  <c r="O114" i="108"/>
  <c r="AC107" i="108"/>
  <c r="S96" i="108"/>
  <c r="H117" i="108"/>
  <c r="T98" i="108"/>
  <c r="S128" i="108"/>
  <c r="H89" i="108"/>
  <c r="K86" i="108"/>
  <c r="Y73" i="108"/>
  <c r="N129" i="108"/>
  <c r="J79" i="108"/>
  <c r="G108" i="108"/>
  <c r="V90" i="108"/>
  <c r="T116" i="108"/>
  <c r="I103" i="108"/>
  <c r="P107" i="108"/>
  <c r="I72" i="108"/>
  <c r="F89" i="108"/>
  <c r="D114" i="108"/>
  <c r="Q124" i="108"/>
  <c r="X81" i="108"/>
  <c r="U130" i="108"/>
  <c r="W132" i="108"/>
  <c r="W71" i="108"/>
  <c r="D77" i="108"/>
  <c r="AC89" i="108"/>
  <c r="Y75" i="108"/>
  <c r="R73" i="108"/>
  <c r="J111" i="108"/>
  <c r="AC84" i="108"/>
  <c r="Y116" i="108"/>
  <c r="I93" i="108"/>
  <c r="W77" i="108"/>
  <c r="V111" i="108"/>
  <c r="T119" i="108"/>
  <c r="AC129" i="108"/>
  <c r="X89" i="108"/>
  <c r="J114" i="108"/>
  <c r="O76" i="108"/>
  <c r="W109" i="108"/>
  <c r="Q132" i="108"/>
  <c r="T73" i="108"/>
  <c r="U120" i="108"/>
  <c r="R126" i="108"/>
  <c r="K98" i="108"/>
  <c r="V75" i="108"/>
  <c r="M86" i="108"/>
  <c r="I114" i="108"/>
  <c r="AC86" i="108"/>
  <c r="D89" i="108"/>
  <c r="U110" i="108"/>
  <c r="Z100" i="108"/>
  <c r="G109" i="108"/>
  <c r="G113" i="108"/>
  <c r="AC100" i="108"/>
  <c r="Y123" i="108"/>
  <c r="I91" i="108"/>
  <c r="Z76" i="108"/>
  <c r="AC111" i="108"/>
  <c r="Y120" i="108"/>
  <c r="U105" i="108"/>
  <c r="AA72" i="108"/>
  <c r="E131" i="108"/>
  <c r="F117" i="108"/>
  <c r="O118" i="108"/>
  <c r="W103" i="108"/>
  <c r="U91" i="108"/>
  <c r="M76" i="108"/>
  <c r="K107" i="108"/>
  <c r="R93" i="108"/>
  <c r="AA111" i="108"/>
  <c r="F75" i="108"/>
  <c r="AA80" i="108"/>
  <c r="C109" i="108"/>
  <c r="H115" i="108"/>
  <c r="T108" i="108"/>
  <c r="P126" i="108"/>
  <c r="O86" i="108"/>
  <c r="AA124" i="108"/>
  <c r="N126" i="108"/>
  <c r="H127" i="108"/>
  <c r="X114" i="108"/>
  <c r="S84" i="108"/>
  <c r="U81" i="108"/>
  <c r="Y118" i="108"/>
  <c r="V112" i="108"/>
  <c r="F125" i="108"/>
  <c r="L98" i="108"/>
  <c r="N107" i="108"/>
  <c r="AC121" i="108"/>
  <c r="M128" i="108"/>
  <c r="C111" i="108"/>
  <c r="Y109" i="108"/>
  <c r="T74" i="108"/>
  <c r="L126" i="108"/>
  <c r="I128" i="108"/>
  <c r="N78" i="108"/>
  <c r="L80" i="108"/>
  <c r="W118" i="108"/>
  <c r="P84" i="108"/>
  <c r="AA119" i="108"/>
  <c r="V123" i="108"/>
  <c r="S113" i="108"/>
  <c r="D132" i="108"/>
  <c r="I110" i="108"/>
  <c r="W82" i="108"/>
  <c r="S80" i="108"/>
  <c r="H82" i="108"/>
  <c r="M80" i="108"/>
  <c r="Z116" i="108"/>
  <c r="L110" i="108"/>
  <c r="W116" i="108"/>
  <c r="N72" i="108"/>
  <c r="J120" i="108"/>
  <c r="M131" i="108"/>
  <c r="X96" i="108"/>
  <c r="W128" i="108"/>
  <c r="Z86" i="108"/>
  <c r="Y79" i="108"/>
  <c r="O93" i="108"/>
  <c r="R129" i="108"/>
  <c r="E119" i="108"/>
  <c r="L114" i="108"/>
  <c r="D84" i="108"/>
  <c r="M115" i="108"/>
  <c r="Q98" i="108"/>
  <c r="H79" i="108"/>
  <c r="D123" i="108"/>
  <c r="N115" i="108"/>
  <c r="R76" i="108"/>
  <c r="S123" i="108"/>
  <c r="I130" i="108"/>
  <c r="S118" i="108"/>
  <c r="M119" i="108"/>
  <c r="I106" i="108"/>
  <c r="D127" i="108"/>
  <c r="D129" i="108"/>
  <c r="V89" i="108"/>
  <c r="F107" i="108"/>
  <c r="N108" i="108"/>
  <c r="G81" i="108"/>
  <c r="R111" i="108"/>
  <c r="AC106" i="108"/>
  <c r="AC79" i="108"/>
  <c r="S109" i="108"/>
  <c r="E86" i="108"/>
  <c r="M117" i="108"/>
  <c r="T125" i="108"/>
  <c r="AB107" i="108"/>
  <c r="U79" i="108"/>
  <c r="E133" i="108"/>
  <c r="U73" i="108"/>
  <c r="U89" i="108"/>
  <c r="W120" i="108"/>
  <c r="AC117" i="108"/>
  <c r="D126" i="108"/>
  <c r="I109" i="108"/>
  <c r="C123" i="108"/>
  <c r="AC82" i="108"/>
  <c r="S125" i="108"/>
  <c r="N127" i="108"/>
  <c r="J96" i="108"/>
  <c r="H129" i="108"/>
  <c r="N119" i="108"/>
  <c r="T122" i="108"/>
  <c r="G132" i="108"/>
  <c r="N110" i="108"/>
  <c r="X73" i="108"/>
  <c r="U124" i="108"/>
  <c r="G90" i="108"/>
  <c r="Q93" i="108"/>
  <c r="Y110" i="108"/>
  <c r="G126" i="108"/>
  <c r="D119" i="108"/>
  <c r="T76" i="108"/>
  <c r="K79" i="108"/>
  <c r="S78" i="108"/>
  <c r="N80" i="108"/>
  <c r="X98" i="108"/>
  <c r="M71" i="108"/>
  <c r="E127" i="108"/>
  <c r="K132" i="108"/>
  <c r="H128" i="108"/>
  <c r="I81" i="108"/>
  <c r="I100" i="108"/>
  <c r="K133" i="108"/>
  <c r="D122" i="108"/>
  <c r="O120" i="108"/>
  <c r="R124" i="108"/>
  <c r="X100" i="108"/>
  <c r="Y89" i="108"/>
  <c r="H132" i="108"/>
  <c r="W78" i="108"/>
  <c r="S131" i="108"/>
  <c r="H120" i="108"/>
  <c r="O116" i="108"/>
  <c r="R79" i="108"/>
  <c r="W126" i="108"/>
  <c r="V105" i="108"/>
  <c r="T84" i="108"/>
  <c r="Q122" i="108"/>
  <c r="Z115" i="108"/>
  <c r="AB105" i="108"/>
  <c r="F111" i="108"/>
  <c r="O107" i="108"/>
  <c r="C119" i="108"/>
  <c r="D82" i="108"/>
  <c r="O127" i="108"/>
  <c r="AA98" i="108"/>
  <c r="AC91" i="108"/>
  <c r="G123" i="108"/>
  <c r="R105" i="108"/>
  <c r="S91" i="108"/>
  <c r="J129" i="108"/>
  <c r="L121" i="108"/>
  <c r="Q126" i="108"/>
  <c r="AB86" i="108"/>
  <c r="N75" i="108"/>
  <c r="T121" i="108"/>
  <c r="F109" i="108"/>
  <c r="T75" i="108"/>
  <c r="Z81" i="108"/>
  <c r="V120" i="108"/>
  <c r="R78" i="108"/>
  <c r="M114" i="108"/>
  <c r="V76" i="108"/>
  <c r="I86" i="108"/>
  <c r="O130" i="108"/>
  <c r="I123" i="108"/>
  <c r="O131" i="108"/>
  <c r="AA109" i="108"/>
  <c r="G119" i="108"/>
  <c r="E90" i="108"/>
  <c r="E73" i="108"/>
  <c r="W123" i="108"/>
  <c r="E128" i="108"/>
  <c r="U128" i="108"/>
  <c r="AC125" i="108"/>
  <c r="K90" i="108"/>
  <c r="U108" i="108"/>
  <c r="Q103" i="108"/>
  <c r="E82" i="108"/>
  <c r="E121" i="108"/>
  <c r="R127" i="108"/>
  <c r="G96" i="108"/>
  <c r="G127" i="108"/>
  <c r="Q123" i="108"/>
  <c r="K131" i="108"/>
  <c r="AA84" i="108"/>
  <c r="K71" i="108"/>
  <c r="K100" i="108"/>
  <c r="U74" i="108"/>
  <c r="L82" i="108"/>
  <c r="W96" i="108"/>
  <c r="AA75" i="108"/>
  <c r="F129" i="108"/>
  <c r="L122" i="108"/>
  <c r="L86" i="108"/>
  <c r="Y117" i="108"/>
  <c r="R82" i="108"/>
  <c r="V113" i="108"/>
  <c r="O81" i="108"/>
  <c r="Q114" i="108"/>
  <c r="AA78" i="108"/>
  <c r="M125" i="108"/>
  <c r="G122" i="108"/>
  <c r="I89" i="108"/>
  <c r="J122" i="108"/>
  <c r="Z123" i="108"/>
  <c r="AC126" i="108"/>
  <c r="C118" i="108"/>
  <c r="R112" i="108"/>
  <c r="K106" i="108"/>
  <c r="Y127" i="108"/>
  <c r="AC77" i="108"/>
  <c r="H93" i="108"/>
  <c r="D117" i="108"/>
  <c r="E79" i="108"/>
  <c r="R89" i="108"/>
  <c r="H91" i="108"/>
  <c r="F79" i="108"/>
  <c r="C103" i="108"/>
  <c r="N93" i="108"/>
  <c r="J72" i="108"/>
  <c r="F130" i="108"/>
  <c r="H96" i="108"/>
  <c r="R116" i="108"/>
  <c r="T113" i="108"/>
  <c r="U122" i="108"/>
  <c r="N122" i="108"/>
  <c r="X128" i="108"/>
  <c r="D118" i="108"/>
  <c r="AA128" i="108"/>
  <c r="X120" i="108"/>
  <c r="AC122" i="108"/>
  <c r="AB117" i="108"/>
  <c r="L96" i="108"/>
  <c r="AC93" i="108"/>
  <c r="C76" i="108"/>
  <c r="G112" i="108"/>
  <c r="AA106" i="108"/>
  <c r="L105" i="108"/>
  <c r="U116" i="108"/>
  <c r="L109" i="108"/>
  <c r="P131" i="108"/>
  <c r="C117" i="108"/>
  <c r="M74" i="108"/>
  <c r="R98" i="108"/>
  <c r="N114" i="108"/>
  <c r="D80" i="108"/>
  <c r="K120" i="108"/>
  <c r="G131" i="108"/>
  <c r="Y128" i="108"/>
  <c r="R132" i="108"/>
  <c r="AB110" i="108"/>
  <c r="P93" i="108"/>
  <c r="G124" i="108"/>
  <c r="G89" i="108"/>
  <c r="E89" i="108"/>
  <c r="S73" i="108"/>
  <c r="T114" i="108"/>
  <c r="H114" i="108"/>
  <c r="AB126" i="108"/>
  <c r="I74" i="108"/>
  <c r="AC130" i="108"/>
  <c r="L115" i="108"/>
  <c r="D107" i="108"/>
  <c r="J115" i="108"/>
  <c r="U78" i="108"/>
  <c r="K128" i="108"/>
  <c r="U77" i="108"/>
  <c r="G133" i="108"/>
  <c r="K125" i="108"/>
  <c r="O96" i="108"/>
  <c r="P117" i="108"/>
  <c r="R107" i="108"/>
  <c r="V130" i="108"/>
  <c r="J107" i="108"/>
  <c r="L117" i="108"/>
  <c r="R81" i="108"/>
  <c r="X71" i="108"/>
  <c r="P105" i="108"/>
  <c r="AA131" i="108"/>
  <c r="C121" i="108"/>
  <c r="AB112" i="108"/>
  <c r="M132" i="108"/>
  <c r="AB128" i="108"/>
  <c r="M81" i="108"/>
  <c r="AA82" i="108"/>
  <c r="Q116" i="108"/>
  <c r="AA105" i="108"/>
  <c r="G106" i="108"/>
  <c r="C93" i="108"/>
  <c r="F108" i="108"/>
  <c r="U125" i="108"/>
  <c r="I76" i="108"/>
  <c r="D81" i="108"/>
  <c r="T80" i="108"/>
  <c r="H130" i="108"/>
  <c r="C133" i="108"/>
  <c r="W130" i="108"/>
  <c r="X78" i="108"/>
  <c r="U118" i="108"/>
  <c r="M120" i="108"/>
  <c r="Y81" i="108"/>
  <c r="C115" i="108"/>
  <c r="G93" i="108"/>
  <c r="F122" i="108"/>
  <c r="J130" i="108"/>
  <c r="AC128" i="108"/>
  <c r="R74" i="108"/>
  <c r="I80" i="108"/>
  <c r="C79" i="108"/>
  <c r="L107" i="108"/>
  <c r="T124" i="108"/>
  <c r="K119" i="108"/>
  <c r="H80" i="108"/>
  <c r="Y90" i="108"/>
  <c r="L90" i="108"/>
  <c r="L118" i="108"/>
  <c r="T120" i="108"/>
  <c r="C131" i="108"/>
  <c r="C120" i="108"/>
  <c r="G86" i="108"/>
  <c r="J128" i="108"/>
  <c r="Q100" i="108"/>
  <c r="M126" i="108"/>
  <c r="AB120" i="108"/>
  <c r="I75" i="108"/>
  <c r="M98" i="108"/>
  <c r="D71" i="108"/>
  <c r="Q79" i="108"/>
  <c r="R130" i="108"/>
  <c r="K75" i="108"/>
  <c r="H105" i="108"/>
  <c r="AB89" i="108"/>
  <c r="T117" i="108"/>
  <c r="N86" i="108"/>
  <c r="H109" i="108"/>
  <c r="P116" i="108"/>
  <c r="AA100" i="108"/>
  <c r="K124" i="108"/>
  <c r="V107" i="108"/>
  <c r="AB73" i="108"/>
  <c r="R133" i="108"/>
  <c r="D110" i="108"/>
  <c r="J124" i="108"/>
  <c r="M109" i="108"/>
  <c r="D112" i="108"/>
  <c r="J125" i="108"/>
  <c r="N71" i="108"/>
  <c r="D90" i="108"/>
  <c r="T130" i="108"/>
  <c r="P114" i="108"/>
  <c r="J86" i="108"/>
  <c r="E116" i="108"/>
  <c r="L106" i="108"/>
  <c r="Z106" i="108"/>
  <c r="T91" i="108"/>
  <c r="Y105" i="108"/>
  <c r="Y74" i="108"/>
  <c r="N117" i="108"/>
  <c r="X129" i="108"/>
  <c r="H112" i="108"/>
  <c r="E113" i="108"/>
  <c r="Y93" i="108"/>
  <c r="P133" i="108"/>
  <c r="D130" i="108"/>
  <c r="V118" i="108"/>
  <c r="O98" i="108"/>
  <c r="M116" i="108"/>
  <c r="C126" i="108"/>
  <c r="X113" i="108"/>
  <c r="H84" i="108"/>
  <c r="T126" i="108"/>
  <c r="Q76" i="108"/>
  <c r="T115" i="108"/>
  <c r="P111" i="108"/>
  <c r="E114" i="108"/>
  <c r="E124" i="108"/>
  <c r="E129" i="108"/>
  <c r="X112" i="108"/>
  <c r="M77" i="108"/>
  <c r="I127" i="108"/>
  <c r="V117" i="108"/>
  <c r="G79" i="108"/>
  <c r="D133" i="108"/>
  <c r="Y113" i="108"/>
  <c r="N105" i="108"/>
  <c r="AC105" i="108"/>
  <c r="O119" i="108"/>
  <c r="M105" i="108"/>
  <c r="T105" i="108"/>
  <c r="O84" i="108"/>
  <c r="Y72" i="108"/>
  <c r="U90" i="108"/>
  <c r="AC132" i="108"/>
  <c r="U96" i="108"/>
  <c r="K129" i="108"/>
  <c r="D116" i="108"/>
  <c r="F110" i="108"/>
  <c r="Q110" i="108"/>
  <c r="M100" i="108"/>
  <c r="F103" i="108"/>
  <c r="L120" i="108"/>
  <c r="AC108" i="108"/>
  <c r="AB133" i="108"/>
  <c r="V110" i="108"/>
  <c r="P115" i="108"/>
  <c r="AC131" i="108"/>
  <c r="E84" i="108"/>
  <c r="I96" i="108"/>
  <c r="AA77" i="108"/>
  <c r="E122" i="108"/>
  <c r="J132" i="108"/>
  <c r="H74" i="108"/>
  <c r="AB79" i="108"/>
  <c r="P127" i="108"/>
  <c r="O109" i="108"/>
  <c r="AA114" i="108"/>
  <c r="X103" i="108"/>
  <c r="C81" i="108"/>
  <c r="S116" i="108"/>
  <c r="E109" i="108"/>
  <c r="D76" i="108"/>
  <c r="P76" i="108"/>
  <c r="U132" i="108"/>
  <c r="X124" i="108"/>
  <c r="S119" i="108"/>
  <c r="L87" i="108"/>
  <c r="O87" i="108"/>
  <c r="M87" i="108"/>
  <c r="Q88" i="108"/>
  <c r="J87" i="108"/>
  <c r="J88" i="108"/>
  <c r="S87" i="108"/>
  <c r="Q87" i="108"/>
  <c r="K87" i="108"/>
  <c r="I87" i="108"/>
  <c r="P87" i="108"/>
  <c r="F88" i="108"/>
  <c r="H87" i="108"/>
  <c r="N87" i="108"/>
  <c r="K88" i="108"/>
  <c r="R87" i="108"/>
  <c r="G88" i="108"/>
  <c r="D85" i="108"/>
  <c r="E85" i="108"/>
  <c r="I85" i="108"/>
  <c r="G85" i="108"/>
  <c r="H85" i="108"/>
  <c r="F85" i="108"/>
  <c r="C85" i="108"/>
  <c r="T83" i="108"/>
  <c r="R83" i="108"/>
  <c r="P83" i="108"/>
  <c r="S83" i="108"/>
  <c r="M83" i="108"/>
  <c r="U83" i="108"/>
  <c r="O83" i="108"/>
  <c r="K83" i="108"/>
  <c r="Q83" i="108"/>
  <c r="L83" i="108"/>
  <c r="V83" i="108"/>
  <c r="N83" i="108"/>
  <c r="AB102" i="108"/>
  <c r="Z95" i="108"/>
  <c r="AA95" i="108"/>
  <c r="R95" i="108"/>
  <c r="Y102" i="108"/>
  <c r="U95" i="108"/>
  <c r="X102" i="108"/>
  <c r="W102" i="108"/>
  <c r="T102" i="108"/>
  <c r="AC102" i="108"/>
  <c r="U102" i="108"/>
  <c r="AC95" i="108"/>
  <c r="R102" i="108"/>
  <c r="Z102" i="108"/>
  <c r="Y101" i="108"/>
  <c r="S95" i="108"/>
  <c r="Y95" i="108"/>
  <c r="V95" i="108"/>
  <c r="AB95" i="108"/>
  <c r="X95" i="108"/>
  <c r="AB88" i="108"/>
  <c r="AA101" i="108"/>
  <c r="Z101" i="108"/>
  <c r="S102" i="108"/>
  <c r="X88" i="108"/>
  <c r="X101" i="108"/>
  <c r="V94" i="108"/>
  <c r="U88" i="108"/>
  <c r="V101" i="108"/>
  <c r="W95" i="108"/>
  <c r="AA102" i="108"/>
  <c r="AC101" i="108"/>
  <c r="X104" i="108"/>
  <c r="V102" i="108"/>
  <c r="AA94" i="108"/>
  <c r="Z94" i="108"/>
  <c r="T94" i="108"/>
  <c r="Z88" i="108"/>
  <c r="W88" i="108"/>
  <c r="T95" i="108"/>
  <c r="W101" i="108"/>
  <c r="T88" i="108"/>
  <c r="W94" i="108"/>
  <c r="X94" i="108"/>
  <c r="Y88" i="108"/>
  <c r="Y94" i="108"/>
  <c r="AC88" i="108"/>
  <c r="S88" i="108"/>
  <c r="V88" i="108"/>
  <c r="AB101" i="108"/>
  <c r="AC94" i="108"/>
  <c r="AB94" i="108"/>
  <c r="U101" i="108"/>
  <c r="Z97" i="108"/>
  <c r="Y104" i="108"/>
  <c r="AA88" i="108"/>
  <c r="R88" i="108"/>
  <c r="L92" i="108"/>
  <c r="AA104" i="108"/>
  <c r="W97" i="108"/>
  <c r="AA87" i="108"/>
  <c r="K85" i="108"/>
  <c r="M99" i="108"/>
  <c r="Y97" i="108"/>
  <c r="T87" i="108"/>
  <c r="N92" i="108"/>
  <c r="P99" i="108"/>
  <c r="P85" i="108"/>
  <c r="AB97" i="108"/>
  <c r="J99" i="108"/>
  <c r="N85" i="108"/>
  <c r="AA97" i="108"/>
  <c r="L99" i="108"/>
  <c r="M85" i="108"/>
  <c r="W104" i="108"/>
  <c r="AC87" i="108"/>
  <c r="X87" i="108"/>
  <c r="K99" i="108"/>
  <c r="K92" i="108"/>
  <c r="AB104" i="108"/>
  <c r="T101" i="108"/>
  <c r="X97" i="108"/>
  <c r="J92" i="108"/>
  <c r="M92" i="108"/>
  <c r="O85" i="108"/>
  <c r="W87" i="108"/>
  <c r="P92" i="108"/>
  <c r="Z104" i="108"/>
  <c r="AC104" i="108"/>
  <c r="U94" i="108"/>
  <c r="J85" i="108"/>
  <c r="L85" i="108"/>
  <c r="O92" i="108"/>
  <c r="O99" i="108"/>
  <c r="U87" i="108"/>
  <c r="AC83" i="108"/>
  <c r="AC97" i="108"/>
  <c r="Z83" i="108"/>
  <c r="W83" i="108"/>
  <c r="Z87" i="108"/>
  <c r="Y87" i="108"/>
  <c r="AA83" i="108"/>
  <c r="V87" i="108"/>
  <c r="Y83" i="108"/>
  <c r="N99" i="108"/>
  <c r="AB87" i="108"/>
  <c r="X83" i="108"/>
  <c r="AB83" i="108"/>
  <c r="V99" i="108"/>
  <c r="U92" i="108"/>
  <c r="W99" i="108"/>
  <c r="R99" i="108"/>
  <c r="T92" i="108"/>
  <c r="R92" i="108"/>
  <c r="U99" i="108"/>
  <c r="Q99" i="108"/>
  <c r="S92" i="108"/>
  <c r="T99" i="108"/>
  <c r="S85" i="108"/>
  <c r="V92" i="108"/>
  <c r="Q92" i="108"/>
  <c r="W85" i="108"/>
  <c r="W92" i="108"/>
  <c r="Q85" i="108"/>
  <c r="U85" i="108"/>
  <c r="S99" i="108"/>
  <c r="R85" i="108"/>
  <c r="V85" i="108"/>
  <c r="T85" i="108"/>
  <c r="D99" i="108"/>
  <c r="N97" i="108"/>
  <c r="D92" i="108"/>
  <c r="E97" i="108"/>
  <c r="N104" i="108"/>
  <c r="H101" i="108"/>
  <c r="P88" i="108"/>
  <c r="E101" i="108"/>
  <c r="R104" i="108"/>
  <c r="E83" i="108"/>
  <c r="L101" i="108"/>
  <c r="O102" i="108"/>
  <c r="H92" i="108"/>
  <c r="D88" i="108"/>
  <c r="C97" i="108"/>
  <c r="D97" i="108"/>
  <c r="N95" i="108"/>
  <c r="O94" i="108"/>
  <c r="J94" i="108"/>
  <c r="T104" i="108"/>
  <c r="G94" i="108"/>
  <c r="P95" i="108"/>
  <c r="H95" i="108"/>
  <c r="K104" i="108"/>
  <c r="C87" i="108"/>
  <c r="I97" i="108"/>
  <c r="AC92" i="108"/>
  <c r="K101" i="108"/>
  <c r="J102" i="108"/>
  <c r="C92" i="108"/>
  <c r="J104" i="108"/>
  <c r="H94" i="108"/>
  <c r="Q104" i="108"/>
  <c r="M101" i="108"/>
  <c r="AB85" i="108"/>
  <c r="M94" i="108"/>
  <c r="U97" i="108"/>
  <c r="Z92" i="108"/>
  <c r="J83" i="108"/>
  <c r="AC85" i="108"/>
  <c r="E92" i="108"/>
  <c r="E99" i="108"/>
  <c r="AA99" i="108"/>
  <c r="C102" i="108"/>
  <c r="P102" i="108"/>
  <c r="O97" i="108"/>
  <c r="Q94" i="108"/>
  <c r="G92" i="108"/>
  <c r="F83" i="108"/>
  <c r="G99" i="108"/>
  <c r="T97" i="108"/>
  <c r="C99" i="108"/>
  <c r="J101" i="108"/>
  <c r="Y85" i="108"/>
  <c r="F95" i="108"/>
  <c r="Y92" i="108"/>
  <c r="P104" i="108"/>
  <c r="S94" i="108"/>
  <c r="M104" i="108"/>
  <c r="Q97" i="108"/>
  <c r="Q95" i="108"/>
  <c r="E104" i="108"/>
  <c r="S104" i="108"/>
  <c r="G95" i="108"/>
  <c r="I104" i="108"/>
  <c r="D102" i="108"/>
  <c r="C83" i="108"/>
  <c r="P97" i="108"/>
  <c r="E88" i="108"/>
  <c r="N88" i="108"/>
  <c r="G87" i="108"/>
  <c r="J97" i="108"/>
  <c r="H88" i="108"/>
  <c r="U104" i="108"/>
  <c r="O95" i="108"/>
  <c r="M102" i="108"/>
  <c r="P101" i="108"/>
  <c r="S97" i="108"/>
  <c r="O101" i="108"/>
  <c r="C95" i="108"/>
  <c r="M97" i="108"/>
  <c r="N94" i="108"/>
  <c r="E102" i="108"/>
  <c r="N102" i="108"/>
  <c r="C101" i="108"/>
  <c r="L94" i="108"/>
  <c r="E87" i="108"/>
  <c r="V97" i="108"/>
  <c r="G97" i="108"/>
  <c r="F102" i="108"/>
  <c r="C104" i="108"/>
  <c r="AB92" i="108"/>
  <c r="L97" i="108"/>
  <c r="E94" i="108"/>
  <c r="F94" i="108"/>
  <c r="I88" i="108"/>
  <c r="F87" i="108"/>
  <c r="R97" i="108"/>
  <c r="G104" i="108"/>
  <c r="I99" i="108"/>
  <c r="H99" i="108"/>
  <c r="K94" i="108"/>
  <c r="M95" i="108"/>
  <c r="AA85" i="108"/>
  <c r="F99" i="108"/>
  <c r="J95" i="108"/>
  <c r="I92" i="108"/>
  <c r="F97" i="108"/>
  <c r="S101" i="108"/>
  <c r="H83" i="108"/>
  <c r="L95" i="108"/>
  <c r="R101" i="108"/>
  <c r="L88" i="108"/>
  <c r="D101" i="108"/>
  <c r="F92" i="108"/>
  <c r="AA92" i="108"/>
  <c r="K95" i="108"/>
  <c r="I102" i="108"/>
  <c r="D95" i="108"/>
  <c r="F104" i="108"/>
  <c r="X85" i="108"/>
  <c r="H97" i="108"/>
  <c r="L104" i="108"/>
  <c r="I95" i="108"/>
  <c r="Y99" i="108"/>
  <c r="O88" i="108"/>
  <c r="V104" i="108"/>
  <c r="C88" i="108"/>
  <c r="I83" i="108"/>
  <c r="L102" i="108"/>
  <c r="AB99" i="108"/>
  <c r="Q101" i="108"/>
  <c r="O104" i="108"/>
  <c r="X92" i="108"/>
  <c r="I101" i="108"/>
  <c r="D83" i="108"/>
  <c r="F101" i="108"/>
  <c r="X99" i="108"/>
  <c r="M88" i="108"/>
  <c r="C94" i="108"/>
  <c r="P94" i="108"/>
  <c r="Z99" i="108"/>
  <c r="K97" i="108"/>
  <c r="D87" i="108"/>
  <c r="G83" i="108"/>
  <c r="I94" i="108"/>
  <c r="G101" i="108"/>
  <c r="Q102" i="108"/>
  <c r="K102" i="108"/>
  <c r="D104" i="108"/>
  <c r="D94" i="108"/>
  <c r="G102" i="108"/>
  <c r="R94" i="108"/>
  <c r="Z85" i="108"/>
  <c r="AC99" i="108"/>
  <c r="E95" i="108"/>
  <c r="H104" i="108"/>
  <c r="N101" i="108"/>
  <c r="H102" i="108"/>
  <c r="B26" i="105"/>
  <c r="C90" i="106" l="1"/>
  <c r="O72" i="102"/>
  <c r="L72" i="102"/>
  <c r="M72" i="102"/>
  <c r="Q72" i="106"/>
  <c r="Q74" i="106" s="1"/>
  <c r="Q81" i="106" s="1"/>
  <c r="R72" i="106"/>
  <c r="R74" i="106" s="1"/>
  <c r="R81" i="106" s="1"/>
  <c r="R80" i="106"/>
  <c r="G79" i="106"/>
  <c r="P79" i="106"/>
  <c r="R79" i="106"/>
  <c r="B79" i="106"/>
  <c r="N79" i="106"/>
  <c r="I80" i="106"/>
  <c r="Q79" i="106"/>
  <c r="J79" i="106"/>
  <c r="K79" i="106"/>
  <c r="O79" i="106"/>
  <c r="H79" i="106"/>
  <c r="M79" i="106"/>
  <c r="F79" i="106"/>
  <c r="I79" i="106"/>
  <c r="Q80" i="106"/>
  <c r="C79" i="106"/>
  <c r="E79" i="106"/>
  <c r="L79" i="106"/>
  <c r="D79" i="106"/>
  <c r="E72" i="106"/>
  <c r="E74" i="106" s="1"/>
  <c r="E81" i="106" s="1"/>
  <c r="D80" i="106"/>
  <c r="O72" i="106"/>
  <c r="O74" i="106" s="1"/>
  <c r="O81" i="106" s="1"/>
  <c r="G72" i="106"/>
  <c r="G74" i="106" s="1"/>
  <c r="G81" i="106" s="1"/>
  <c r="L72" i="106"/>
  <c r="L74" i="106" s="1"/>
  <c r="L81" i="106" s="1"/>
  <c r="J72" i="106"/>
  <c r="J74" i="106" s="1"/>
  <c r="J81" i="106" s="1"/>
  <c r="J80" i="106"/>
  <c r="G80" i="106"/>
  <c r="E80" i="106"/>
  <c r="M72" i="106"/>
  <c r="M74" i="106" s="1"/>
  <c r="M81" i="106" s="1"/>
  <c r="P72" i="106"/>
  <c r="P74" i="106" s="1"/>
  <c r="P81" i="106" s="1"/>
  <c r="D72" i="106"/>
  <c r="D74" i="106" s="1"/>
  <c r="D81" i="106" s="1"/>
  <c r="K80" i="106"/>
  <c r="F80" i="106"/>
  <c r="B72" i="106"/>
  <c r="B74" i="106" s="1"/>
  <c r="B81" i="106" s="1"/>
  <c r="K72" i="106"/>
  <c r="K74" i="106" s="1"/>
  <c r="K81" i="106" s="1"/>
  <c r="O80" i="106"/>
  <c r="C80" i="106"/>
  <c r="N72" i="106"/>
  <c r="N74" i="106" s="1"/>
  <c r="N81" i="106" s="1"/>
  <c r="H72" i="106"/>
  <c r="H74" i="106" s="1"/>
  <c r="H81" i="106" s="1"/>
  <c r="I72" i="106"/>
  <c r="I74" i="106" s="1"/>
  <c r="I81" i="106" s="1"/>
  <c r="P80" i="106"/>
  <c r="M80" i="106"/>
  <c r="H80" i="106"/>
  <c r="L80" i="106"/>
  <c r="N80" i="106"/>
  <c r="F72" i="106"/>
  <c r="F74" i="106" s="1"/>
  <c r="F81" i="106" s="1"/>
  <c r="C72" i="106"/>
  <c r="C74" i="106" s="1"/>
  <c r="C81" i="106" s="1"/>
  <c r="B80" i="106"/>
  <c r="S72" i="102"/>
  <c r="J79" i="102"/>
  <c r="N72" i="102"/>
  <c r="P71" i="102"/>
  <c r="E72" i="102"/>
  <c r="H75" i="102"/>
  <c r="J71" i="102"/>
  <c r="Q75" i="102"/>
  <c r="E75" i="102"/>
  <c r="S78" i="102"/>
  <c r="P79" i="102"/>
  <c r="O74" i="102"/>
  <c r="L76" i="102"/>
  <c r="F72" i="102"/>
  <c r="C73" i="102"/>
  <c r="D79" i="102"/>
  <c r="F76" i="102"/>
  <c r="R71" i="102"/>
  <c r="N75" i="102"/>
  <c r="G72" i="102"/>
  <c r="D75" i="102"/>
  <c r="F71" i="102"/>
  <c r="I78" i="102"/>
  <c r="R78" i="102"/>
  <c r="H78" i="102"/>
  <c r="S74" i="102"/>
  <c r="I73" i="102"/>
  <c r="I76" i="102"/>
  <c r="D71" i="102"/>
  <c r="H77" i="102"/>
  <c r="Q77" i="102"/>
  <c r="G76" i="102"/>
  <c r="M76" i="102"/>
  <c r="J75" i="102"/>
  <c r="O75" i="102"/>
  <c r="C74" i="102"/>
  <c r="M74" i="102"/>
  <c r="G75" i="102"/>
  <c r="P72" i="102"/>
  <c r="N74" i="102"/>
  <c r="F73" i="102"/>
  <c r="M73" i="102"/>
  <c r="D73" i="102"/>
  <c r="H79" i="102"/>
  <c r="H71" i="102"/>
  <c r="N77" i="102"/>
  <c r="E79" i="102"/>
  <c r="E76" i="102"/>
  <c r="I71" i="102"/>
  <c r="E78" i="102"/>
  <c r="M79" i="102"/>
  <c r="R79" i="102"/>
  <c r="K76" i="102"/>
  <c r="G74" i="102"/>
  <c r="F74" i="102"/>
  <c r="G73" i="102"/>
  <c r="H73" i="102"/>
  <c r="H76" i="102"/>
  <c r="J76" i="102"/>
  <c r="G78" i="102"/>
  <c r="P78" i="102"/>
  <c r="S79" i="102"/>
  <c r="C78" i="102"/>
  <c r="L71" i="102"/>
  <c r="E71" i="102"/>
  <c r="Q73" i="102"/>
  <c r="Q74" i="102"/>
  <c r="K77" i="102"/>
  <c r="K74" i="102"/>
  <c r="K78" i="102"/>
  <c r="C75" i="102"/>
  <c r="M78" i="102"/>
  <c r="O79" i="102"/>
  <c r="N78" i="102"/>
  <c r="L78" i="102"/>
  <c r="G77" i="102"/>
  <c r="G79" i="102"/>
  <c r="I79" i="102"/>
  <c r="C76" i="102"/>
  <c r="S71" i="102"/>
  <c r="R73" i="102"/>
  <c r="R74" i="102"/>
  <c r="J73" i="102"/>
  <c r="S75" i="102"/>
  <c r="H74" i="102"/>
  <c r="H72" i="102"/>
  <c r="J72" i="102"/>
  <c r="E73" i="102"/>
  <c r="L73" i="102"/>
  <c r="D77" i="102"/>
  <c r="F78" i="102"/>
  <c r="Q79" i="102"/>
  <c r="F79" i="102"/>
  <c r="J77" i="102"/>
  <c r="S76" i="102"/>
  <c r="C79" i="102"/>
  <c r="L79" i="102"/>
  <c r="M71" i="102"/>
  <c r="Q71" i="102"/>
  <c r="O71" i="102"/>
  <c r="R77" i="102"/>
  <c r="K73" i="102"/>
  <c r="K72" i="102"/>
  <c r="I74" i="102"/>
  <c r="P74" i="102"/>
  <c r="E74" i="102"/>
  <c r="D76" i="102"/>
  <c r="O78" i="102"/>
  <c r="O77" i="102"/>
  <c r="Q76" i="102"/>
  <c r="J78" i="102"/>
  <c r="G71" i="102"/>
  <c r="O76" i="102"/>
  <c r="S77" i="102"/>
  <c r="N76" i="102"/>
  <c r="R72" i="102"/>
  <c r="K79" i="102"/>
  <c r="J74" i="102"/>
  <c r="K75" i="102"/>
  <c r="F75" i="102"/>
  <c r="L75" i="102"/>
  <c r="I72" i="102"/>
  <c r="D72" i="102"/>
  <c r="S73" i="102"/>
  <c r="O73" i="102"/>
  <c r="D78" i="102"/>
  <c r="D74" i="102"/>
  <c r="P77" i="102"/>
  <c r="C77" i="102"/>
  <c r="L77" i="102"/>
  <c r="P76" i="102"/>
  <c r="Q78" i="102"/>
  <c r="C71" i="102"/>
  <c r="R75" i="102"/>
  <c r="R76" i="102"/>
  <c r="K71" i="102"/>
  <c r="I75" i="102"/>
  <c r="M75" i="102"/>
  <c r="L74" i="102"/>
  <c r="P75" i="102"/>
  <c r="Q72" i="102"/>
  <c r="C72" i="102"/>
  <c r="P73" i="102"/>
  <c r="N73" i="102"/>
  <c r="F77" i="102"/>
  <c r="I77" i="102"/>
  <c r="M77" i="102"/>
  <c r="N79" i="102"/>
  <c r="E77" i="102"/>
  <c r="N71" i="102"/>
  <c r="F6" i="102"/>
  <c r="E88" i="106"/>
  <c r="F27" i="105" s="1"/>
  <c r="M86" i="106"/>
  <c r="N25" i="105" s="1"/>
  <c r="N4" i="102"/>
  <c r="D29" i="105"/>
  <c r="D8" i="102"/>
  <c r="R7" i="102"/>
  <c r="Q89" i="106"/>
  <c r="R28" i="105" s="1"/>
  <c r="M6" i="102"/>
  <c r="L88" i="106"/>
  <c r="M27" i="105" s="1"/>
  <c r="M89" i="106"/>
  <c r="N28" i="105" s="1"/>
  <c r="N7" i="102"/>
  <c r="L7" i="102"/>
  <c r="K89" i="106"/>
  <c r="L28" i="105" s="1"/>
  <c r="H6" i="102"/>
  <c r="G88" i="106"/>
  <c r="H27" i="105" s="1"/>
  <c r="D92" i="106"/>
  <c r="E31" i="105" s="1"/>
  <c r="E10" i="102"/>
  <c r="L9" i="102"/>
  <c r="K91" i="106"/>
  <c r="L30" i="105" s="1"/>
  <c r="C11" i="102"/>
  <c r="B93" i="106"/>
  <c r="C32" i="105" s="1"/>
  <c r="M11" i="102"/>
  <c r="L93" i="106"/>
  <c r="M32" i="105" s="1"/>
  <c r="O12" i="102"/>
  <c r="N94" i="106"/>
  <c r="O33" i="105" s="1"/>
  <c r="C94" i="106"/>
  <c r="D33" i="105" s="1"/>
  <c r="D12" i="102"/>
  <c r="G94" i="106"/>
  <c r="H33" i="105" s="1"/>
  <c r="H12" i="102"/>
  <c r="E9" i="102"/>
  <c r="D91" i="106"/>
  <c r="E30" i="105" s="1"/>
  <c r="L10" i="102"/>
  <c r="K92" i="106"/>
  <c r="L31" i="105" s="1"/>
  <c r="M9" i="102"/>
  <c r="L91" i="106"/>
  <c r="M30" i="105" s="1"/>
  <c r="I4" i="102"/>
  <c r="H86" i="106"/>
  <c r="I25" i="105" s="1"/>
  <c r="G86" i="106"/>
  <c r="H25" i="105" s="1"/>
  <c r="H4" i="102"/>
  <c r="E11" i="102"/>
  <c r="D93" i="106"/>
  <c r="E32" i="105" s="1"/>
  <c r="E5" i="102"/>
  <c r="D87" i="106"/>
  <c r="E26" i="105" s="1"/>
  <c r="I87" i="106"/>
  <c r="J26" i="105" s="1"/>
  <c r="J5" i="102"/>
  <c r="N91" i="106"/>
  <c r="O30" i="105" s="1"/>
  <c r="O9" i="102"/>
  <c r="B29" i="105"/>
  <c r="S5" i="102"/>
  <c r="R87" i="106"/>
  <c r="S26" i="105" s="1"/>
  <c r="D86" i="106"/>
  <c r="E25" i="105" s="1"/>
  <c r="E4" i="102"/>
  <c r="P89" i="106"/>
  <c r="Q28" i="105" s="1"/>
  <c r="Q7" i="102"/>
  <c r="N8" i="102"/>
  <c r="M90" i="106"/>
  <c r="N29" i="105" s="1"/>
  <c r="K90" i="106"/>
  <c r="L29" i="105" s="1"/>
  <c r="L8" i="102"/>
  <c r="F88" i="106"/>
  <c r="G27" i="105" s="1"/>
  <c r="G6" i="102"/>
  <c r="O11" i="102"/>
  <c r="N93" i="106"/>
  <c r="O32" i="105" s="1"/>
  <c r="D94" i="106"/>
  <c r="E33" i="105" s="1"/>
  <c r="E12" i="102"/>
  <c r="N12" i="102"/>
  <c r="M94" i="106"/>
  <c r="N33" i="105" s="1"/>
  <c r="H91" i="106"/>
  <c r="I30" i="105" s="1"/>
  <c r="I9" i="102"/>
  <c r="D5" i="102"/>
  <c r="C87" i="106"/>
  <c r="D26" i="105" s="1"/>
  <c r="M92" i="106"/>
  <c r="N31" i="105" s="1"/>
  <c r="N10" i="102"/>
  <c r="Q11" i="102"/>
  <c r="P93" i="106"/>
  <c r="Q32" i="105" s="1"/>
  <c r="Q92" i="106"/>
  <c r="R31" i="105" s="1"/>
  <c r="R10" i="102"/>
  <c r="M93" i="106"/>
  <c r="N32" i="105" s="1"/>
  <c r="N11" i="102"/>
  <c r="O5" i="102"/>
  <c r="N87" i="106"/>
  <c r="O26" i="105" s="1"/>
  <c r="Q93" i="106"/>
  <c r="R32" i="105" s="1"/>
  <c r="R11" i="102"/>
  <c r="D11" i="102"/>
  <c r="C93" i="106"/>
  <c r="D32" i="105" s="1"/>
  <c r="S12" i="102"/>
  <c r="R94" i="106"/>
  <c r="S33" i="105" s="1"/>
  <c r="B92" i="106"/>
  <c r="C31" i="105" s="1"/>
  <c r="C10" i="102"/>
  <c r="Q4" i="102"/>
  <c r="P86" i="106"/>
  <c r="Q25" i="105" s="1"/>
  <c r="H5" i="102"/>
  <c r="G87" i="106"/>
  <c r="H26" i="105" s="1"/>
  <c r="B27" i="105"/>
  <c r="B90" i="106"/>
  <c r="C29" i="105" s="1"/>
  <c r="C8" i="102"/>
  <c r="C7" i="102"/>
  <c r="B89" i="106"/>
  <c r="C28" i="105" s="1"/>
  <c r="R8" i="102"/>
  <c r="Q90" i="106"/>
  <c r="R29" i="105" s="1"/>
  <c r="I6" i="102"/>
  <c r="H88" i="106"/>
  <c r="I27" i="105" s="1"/>
  <c r="F94" i="106"/>
  <c r="G33" i="105" s="1"/>
  <c r="G12" i="102"/>
  <c r="Q10" i="102"/>
  <c r="P92" i="106"/>
  <c r="Q31" i="105" s="1"/>
  <c r="G11" i="102"/>
  <c r="F93" i="106"/>
  <c r="G32" i="105" s="1"/>
  <c r="L92" i="106"/>
  <c r="M31" i="105" s="1"/>
  <c r="M10" i="102"/>
  <c r="J92" i="106"/>
  <c r="K31" i="105" s="1"/>
  <c r="K10" i="102"/>
  <c r="P94" i="106"/>
  <c r="Q33" i="105" s="1"/>
  <c r="Q12" i="102"/>
  <c r="F5" i="102"/>
  <c r="E87" i="106"/>
  <c r="F26" i="105" s="1"/>
  <c r="B25" i="105"/>
  <c r="C5" i="102"/>
  <c r="B87" i="106"/>
  <c r="C26" i="105" s="1"/>
  <c r="R4" i="102"/>
  <c r="Q86" i="106"/>
  <c r="R25" i="105" s="1"/>
  <c r="P8" i="102"/>
  <c r="O90" i="106"/>
  <c r="P29" i="105" s="1"/>
  <c r="J11" i="102"/>
  <c r="I93" i="106"/>
  <c r="J32" i="105" s="1"/>
  <c r="F7" i="102"/>
  <c r="E89" i="106"/>
  <c r="F28" i="105" s="1"/>
  <c r="G90" i="106"/>
  <c r="H29" i="105" s="1"/>
  <c r="H8" i="102"/>
  <c r="B28" i="105"/>
  <c r="R6" i="102"/>
  <c r="Q88" i="106"/>
  <c r="R27" i="105" s="1"/>
  <c r="S6" i="102"/>
  <c r="R88" i="106"/>
  <c r="S27" i="105" s="1"/>
  <c r="O89" i="106"/>
  <c r="P28" i="105" s="1"/>
  <c r="P7" i="102"/>
  <c r="K7" i="102"/>
  <c r="J89" i="106"/>
  <c r="K28" i="105" s="1"/>
  <c r="N6" i="102"/>
  <c r="M88" i="106"/>
  <c r="N27" i="105" s="1"/>
  <c r="L90" i="106"/>
  <c r="M29" i="105" s="1"/>
  <c r="M8" i="102"/>
  <c r="E6" i="102"/>
  <c r="D88" i="106"/>
  <c r="E27" i="105" s="1"/>
  <c r="O94" i="106"/>
  <c r="P33" i="105" s="1"/>
  <c r="P12" i="102"/>
  <c r="L11" i="102"/>
  <c r="K93" i="106"/>
  <c r="L32" i="105" s="1"/>
  <c r="H94" i="106"/>
  <c r="I33" i="105" s="1"/>
  <c r="I12" i="102"/>
  <c r="L86" i="106"/>
  <c r="M25" i="105" s="1"/>
  <c r="M4" i="102"/>
  <c r="J4" i="102"/>
  <c r="I86" i="106"/>
  <c r="J25" i="105" s="1"/>
  <c r="L94" i="106"/>
  <c r="M33" i="105" s="1"/>
  <c r="M12" i="102"/>
  <c r="L12" i="102"/>
  <c r="K94" i="106"/>
  <c r="L33" i="105" s="1"/>
  <c r="K12" i="102"/>
  <c r="J94" i="106"/>
  <c r="K33" i="105" s="1"/>
  <c r="F86" i="106"/>
  <c r="G25" i="105" s="1"/>
  <c r="G4" i="102"/>
  <c r="S9" i="102"/>
  <c r="R91" i="106"/>
  <c r="S30" i="105" s="1"/>
  <c r="B91" i="106"/>
  <c r="C30" i="105" s="1"/>
  <c r="C9" i="102"/>
  <c r="K5" i="102"/>
  <c r="J87" i="106"/>
  <c r="K26" i="105" s="1"/>
  <c r="E86" i="106"/>
  <c r="F25" i="105" s="1"/>
  <c r="F4" i="102"/>
  <c r="L5" i="102"/>
  <c r="K87" i="106"/>
  <c r="L26" i="105" s="1"/>
  <c r="O86" i="106"/>
  <c r="P25" i="105" s="1"/>
  <c r="P4" i="102"/>
  <c r="F11" i="102"/>
  <c r="E93" i="106"/>
  <c r="F32" i="105" s="1"/>
  <c r="H87" i="106"/>
  <c r="I26" i="105" s="1"/>
  <c r="I5" i="102"/>
  <c r="F12" i="102"/>
  <c r="E94" i="106"/>
  <c r="F33" i="105" s="1"/>
  <c r="G92" i="106"/>
  <c r="H31" i="105" s="1"/>
  <c r="H10" i="102"/>
  <c r="I89" i="106"/>
  <c r="J28" i="105" s="1"/>
  <c r="J7" i="102"/>
  <c r="P5" i="102"/>
  <c r="O87" i="106"/>
  <c r="P26" i="105" s="1"/>
  <c r="I7" i="102"/>
  <c r="H89" i="106"/>
  <c r="I28" i="105" s="1"/>
  <c r="I8" i="102"/>
  <c r="H90" i="106"/>
  <c r="I29" i="105" s="1"/>
  <c r="F90" i="106"/>
  <c r="G29" i="105" s="1"/>
  <c r="G8" i="102"/>
  <c r="D90" i="106"/>
  <c r="E29" i="105" s="1"/>
  <c r="E8" i="102"/>
  <c r="G89" i="106"/>
  <c r="H28" i="105" s="1"/>
  <c r="H7" i="102"/>
  <c r="S8" i="102"/>
  <c r="R90" i="106"/>
  <c r="S29" i="105" s="1"/>
  <c r="N90" i="106"/>
  <c r="O29" i="105" s="1"/>
  <c r="O8" i="102"/>
  <c r="J90" i="106"/>
  <c r="K29" i="105" s="1"/>
  <c r="K8" i="102"/>
  <c r="I90" i="106"/>
  <c r="J29" i="105" s="1"/>
  <c r="J8" i="102"/>
  <c r="J88" i="106"/>
  <c r="K27" i="105" s="1"/>
  <c r="K6" i="102"/>
  <c r="D6" i="102"/>
  <c r="C88" i="106"/>
  <c r="D27" i="105" s="1"/>
  <c r="K11" i="102"/>
  <c r="J93" i="106"/>
  <c r="K32" i="105" s="1"/>
  <c r="Q94" i="106"/>
  <c r="R33" i="105" s="1"/>
  <c r="R12" i="102"/>
  <c r="N5" i="102"/>
  <c r="M87" i="106"/>
  <c r="N26" i="105" s="1"/>
  <c r="C12" i="102"/>
  <c r="B94" i="106"/>
  <c r="C33" i="105" s="1"/>
  <c r="P10" i="102"/>
  <c r="O92" i="106"/>
  <c r="P31" i="105" s="1"/>
  <c r="P91" i="106"/>
  <c r="Q30" i="105" s="1"/>
  <c r="Q9" i="102"/>
  <c r="E92" i="106"/>
  <c r="F31" i="105" s="1"/>
  <c r="F10" i="102"/>
  <c r="F87" i="106"/>
  <c r="G26" i="105" s="1"/>
  <c r="G5" i="102"/>
  <c r="G91" i="106"/>
  <c r="H30" i="105" s="1"/>
  <c r="H9" i="102"/>
  <c r="N86" i="106"/>
  <c r="O25" i="105" s="1"/>
  <c r="O4" i="102"/>
  <c r="S7" i="102"/>
  <c r="R89" i="106"/>
  <c r="S28" i="105" s="1"/>
  <c r="O7" i="102"/>
  <c r="N89" i="106"/>
  <c r="O28" i="105" s="1"/>
  <c r="O6" i="102"/>
  <c r="N88" i="106"/>
  <c r="O27" i="105" s="1"/>
  <c r="J86" i="106"/>
  <c r="K25" i="105" s="1"/>
  <c r="K4" i="102"/>
  <c r="B32" i="105"/>
  <c r="R5" i="102"/>
  <c r="Q87" i="106"/>
  <c r="R26" i="105" s="1"/>
  <c r="S10" i="102"/>
  <c r="R92" i="106"/>
  <c r="S31" i="105" s="1"/>
  <c r="G10" i="102"/>
  <c r="F92" i="106"/>
  <c r="G31" i="105" s="1"/>
  <c r="F9" i="102"/>
  <c r="E91" i="106"/>
  <c r="F30" i="105" s="1"/>
  <c r="M91" i="106"/>
  <c r="N30" i="105" s="1"/>
  <c r="N9" i="102"/>
  <c r="O93" i="106"/>
  <c r="P32" i="105" s="1"/>
  <c r="P11" i="102"/>
  <c r="P9" i="102"/>
  <c r="O91" i="106"/>
  <c r="P30" i="105" s="1"/>
  <c r="R9" i="102"/>
  <c r="Q91" i="106"/>
  <c r="R30" i="105" s="1"/>
  <c r="H92" i="106"/>
  <c r="I31" i="105" s="1"/>
  <c r="I10" i="102"/>
  <c r="C91" i="106"/>
  <c r="D30" i="105" s="1"/>
  <c r="D9" i="102"/>
  <c r="J10" i="102"/>
  <c r="I92" i="106"/>
  <c r="J31" i="105" s="1"/>
  <c r="C92" i="106"/>
  <c r="D31" i="105" s="1"/>
  <c r="D10" i="102"/>
  <c r="K86" i="106"/>
  <c r="L25" i="105" s="1"/>
  <c r="L4" i="102"/>
  <c r="I11" i="102"/>
  <c r="H93" i="106"/>
  <c r="I32" i="105" s="1"/>
  <c r="E90" i="106"/>
  <c r="F29" i="105" s="1"/>
  <c r="F8" i="102"/>
  <c r="J6" i="102"/>
  <c r="I88" i="106"/>
  <c r="J27" i="105" s="1"/>
  <c r="C86" i="106"/>
  <c r="D25" i="105" s="1"/>
  <c r="D4" i="102"/>
  <c r="G7" i="102"/>
  <c r="F89" i="106"/>
  <c r="G28" i="105" s="1"/>
  <c r="D89" i="106"/>
  <c r="E28" i="105" s="1"/>
  <c r="E7" i="102"/>
  <c r="D7" i="102"/>
  <c r="C89" i="106"/>
  <c r="D28" i="105" s="1"/>
  <c r="P88" i="106"/>
  <c r="Q27" i="105" s="1"/>
  <c r="Q6" i="102"/>
  <c r="Q8" i="102"/>
  <c r="P90" i="106"/>
  <c r="Q29" i="105" s="1"/>
  <c r="L6" i="102"/>
  <c r="K88" i="106"/>
  <c r="L27" i="105" s="1"/>
  <c r="L89" i="106"/>
  <c r="M28" i="105" s="1"/>
  <c r="M7" i="102"/>
  <c r="P6" i="102"/>
  <c r="O88" i="106"/>
  <c r="P27" i="105" s="1"/>
  <c r="C6" i="102"/>
  <c r="B88" i="106"/>
  <c r="C27" i="105" s="1"/>
  <c r="G9" i="102"/>
  <c r="G30" i="105"/>
  <c r="K9" i="102"/>
  <c r="J91" i="106"/>
  <c r="K30" i="105" s="1"/>
  <c r="B31" i="105"/>
  <c r="G93" i="106"/>
  <c r="H32" i="105" s="1"/>
  <c r="H11" i="102"/>
  <c r="B86" i="106"/>
  <c r="C25" i="105" s="1"/>
  <c r="C4" i="102"/>
  <c r="I94" i="106"/>
  <c r="J33" i="105" s="1"/>
  <c r="J12" i="102"/>
  <c r="B33" i="105"/>
  <c r="O10" i="102"/>
  <c r="N92" i="106"/>
  <c r="O31" i="105" s="1"/>
  <c r="R93" i="106"/>
  <c r="S32" i="105" s="1"/>
  <c r="S11" i="102"/>
  <c r="M5" i="102"/>
  <c r="L87" i="106"/>
  <c r="M26" i="105" s="1"/>
  <c r="Q5" i="102"/>
  <c r="P87" i="106"/>
  <c r="Q26" i="105" s="1"/>
  <c r="S4" i="102"/>
  <c r="R86" i="106"/>
  <c r="S25" i="105" s="1"/>
  <c r="J9" i="102"/>
  <c r="I91" i="106"/>
  <c r="J30" i="105" s="1"/>
  <c r="B30" i="105"/>
  <c r="M82" i="106" l="1"/>
  <c r="S44" i="105"/>
  <c r="D82" i="106"/>
  <c r="D13" i="105"/>
  <c r="R44" i="105"/>
  <c r="D56" i="105"/>
  <c r="D44" i="105"/>
  <c r="D68" i="105"/>
  <c r="D92" i="105"/>
  <c r="D80" i="105"/>
  <c r="E56" i="105"/>
  <c r="E44" i="105"/>
  <c r="E80" i="105"/>
  <c r="E92" i="105"/>
  <c r="E68" i="105"/>
  <c r="G56" i="105"/>
  <c r="G44" i="105"/>
  <c r="G92" i="105"/>
  <c r="G68" i="105"/>
  <c r="G80" i="105"/>
  <c r="N44" i="105"/>
  <c r="N56" i="105"/>
  <c r="N92" i="105"/>
  <c r="N80" i="105"/>
  <c r="N68" i="105"/>
  <c r="C56" i="105"/>
  <c r="C57" i="105" s="1"/>
  <c r="C44" i="105"/>
  <c r="C45" i="105" s="1"/>
  <c r="C80" i="105"/>
  <c r="C81" i="105" s="1"/>
  <c r="C92" i="105"/>
  <c r="C93" i="105" s="1"/>
  <c r="C68" i="105"/>
  <c r="C69" i="105" s="1"/>
  <c r="K56" i="105"/>
  <c r="K44" i="105"/>
  <c r="K92" i="105"/>
  <c r="K68" i="105"/>
  <c r="K80" i="105"/>
  <c r="I56" i="105"/>
  <c r="I44" i="105"/>
  <c r="I68" i="105"/>
  <c r="I80" i="105"/>
  <c r="I92" i="105"/>
  <c r="P44" i="105"/>
  <c r="P56" i="105"/>
  <c r="P57" i="105" s="1"/>
  <c r="P92" i="105"/>
  <c r="P68" i="105"/>
  <c r="P80" i="105"/>
  <c r="H56" i="105"/>
  <c r="H44" i="105"/>
  <c r="H68" i="105"/>
  <c r="H92" i="105"/>
  <c r="H80" i="105"/>
  <c r="S56" i="105"/>
  <c r="S92" i="105"/>
  <c r="S68" i="105"/>
  <c r="S80" i="105"/>
  <c r="J56" i="105"/>
  <c r="J44" i="105"/>
  <c r="J80" i="105"/>
  <c r="J92" i="105"/>
  <c r="J68" i="105"/>
  <c r="L44" i="105"/>
  <c r="L56" i="105"/>
  <c r="L92" i="105"/>
  <c r="L80" i="105"/>
  <c r="L68" i="105"/>
  <c r="F56" i="105"/>
  <c r="F44" i="105"/>
  <c r="F92" i="105"/>
  <c r="F68" i="105"/>
  <c r="F80" i="105"/>
  <c r="Q44" i="105"/>
  <c r="Q56" i="105"/>
  <c r="Q80" i="105"/>
  <c r="Q68" i="105"/>
  <c r="Q92" i="105"/>
  <c r="O44" i="105"/>
  <c r="O56" i="105"/>
  <c r="O80" i="105"/>
  <c r="O92" i="105"/>
  <c r="O68" i="105"/>
  <c r="R56" i="105"/>
  <c r="R80" i="105"/>
  <c r="R68" i="105"/>
  <c r="R92" i="105"/>
  <c r="M44" i="105"/>
  <c r="M56" i="105"/>
  <c r="M92" i="105"/>
  <c r="M80" i="105"/>
  <c r="M68" i="105"/>
  <c r="F82" i="106"/>
  <c r="S81" i="106"/>
  <c r="N82" i="106"/>
  <c r="P82" i="106"/>
  <c r="I82" i="106"/>
  <c r="E82" i="106"/>
  <c r="Q82" i="106"/>
  <c r="O82" i="106"/>
  <c r="G82" i="106"/>
  <c r="H82" i="106"/>
  <c r="L82" i="106"/>
  <c r="S80" i="106"/>
  <c r="C82" i="106"/>
  <c r="J82" i="106"/>
  <c r="K82" i="106"/>
  <c r="S79" i="106"/>
  <c r="D117" i="106"/>
  <c r="D116" i="106"/>
  <c r="G116" i="106"/>
  <c r="P116" i="106"/>
  <c r="J116" i="106"/>
  <c r="E117" i="106"/>
  <c r="G117" i="106"/>
  <c r="I117" i="106"/>
  <c r="E116" i="106"/>
  <c r="B82" i="106"/>
  <c r="M117" i="106"/>
  <c r="Q116" i="106"/>
  <c r="L117" i="106"/>
  <c r="R117" i="106"/>
  <c r="J117" i="106"/>
  <c r="P117" i="106"/>
  <c r="F116" i="106"/>
  <c r="K116" i="106"/>
  <c r="K117" i="106"/>
  <c r="I116" i="106"/>
  <c r="B117" i="106"/>
  <c r="R116" i="106"/>
  <c r="C116" i="106"/>
  <c r="H117" i="106"/>
  <c r="N116" i="106"/>
  <c r="Q117" i="106"/>
  <c r="C117" i="106"/>
  <c r="F117" i="106"/>
  <c r="L116" i="106"/>
  <c r="O117" i="106"/>
  <c r="B116" i="106"/>
  <c r="H116" i="106"/>
  <c r="M116" i="106"/>
  <c r="N117" i="106"/>
  <c r="O116" i="106"/>
  <c r="R57" i="105" l="1"/>
  <c r="F45" i="105"/>
  <c r="S93" i="105"/>
  <c r="M81" i="105"/>
  <c r="F57" i="105"/>
  <c r="S45" i="105"/>
  <c r="R45" i="105"/>
  <c r="R93" i="105"/>
  <c r="Q81" i="105"/>
  <c r="J45" i="105"/>
  <c r="H93" i="105"/>
  <c r="R81" i="105"/>
  <c r="K81" i="105"/>
  <c r="J81" i="105"/>
  <c r="H81" i="105"/>
  <c r="Q93" i="105"/>
  <c r="K93" i="105"/>
  <c r="M93" i="105"/>
  <c r="O93" i="105"/>
  <c r="I93" i="105"/>
  <c r="L93" i="105"/>
  <c r="O45" i="105"/>
  <c r="O69" i="105"/>
  <c r="S57" i="105"/>
  <c r="I57" i="105"/>
  <c r="F69" i="105"/>
  <c r="L118" i="106"/>
  <c r="L119" i="106" s="1"/>
  <c r="R69" i="105"/>
  <c r="F93" i="105"/>
  <c r="J93" i="105"/>
  <c r="P93" i="105"/>
  <c r="M69" i="105"/>
  <c r="Q69" i="105"/>
  <c r="G81" i="105"/>
  <c r="Q57" i="105"/>
  <c r="L81" i="105"/>
  <c r="J57" i="105"/>
  <c r="K45" i="105"/>
  <c r="M57" i="105"/>
  <c r="Q45" i="105"/>
  <c r="S81" i="105"/>
  <c r="H45" i="105"/>
  <c r="M45" i="105"/>
  <c r="O81" i="105"/>
  <c r="F81" i="105"/>
  <c r="L57" i="105"/>
  <c r="H57" i="105"/>
  <c r="O57" i="105"/>
  <c r="L45" i="105"/>
  <c r="P81" i="105"/>
  <c r="I45" i="105"/>
  <c r="N45" i="105"/>
  <c r="G69" i="105"/>
  <c r="K69" i="105"/>
  <c r="L69" i="105"/>
  <c r="H69" i="105"/>
  <c r="G57" i="105"/>
  <c r="K57" i="105"/>
  <c r="J69" i="105"/>
  <c r="S69" i="105"/>
  <c r="P69" i="105"/>
  <c r="P45" i="105"/>
  <c r="I69" i="105"/>
  <c r="N69" i="105"/>
  <c r="N81" i="105"/>
  <c r="I81" i="105"/>
  <c r="N57" i="105"/>
  <c r="G93" i="105"/>
  <c r="E69" i="105"/>
  <c r="E93" i="105"/>
  <c r="E81" i="105"/>
  <c r="E57" i="105"/>
  <c r="D81" i="105"/>
  <c r="D93" i="105"/>
  <c r="D69" i="105"/>
  <c r="N93" i="105"/>
  <c r="D57" i="105"/>
  <c r="G45" i="105"/>
  <c r="E45" i="105"/>
  <c r="D45" i="105"/>
  <c r="R82" i="106"/>
  <c r="S82" i="106" s="1"/>
  <c r="R118" i="106"/>
  <c r="D118" i="106"/>
  <c r="D119" i="106" s="1"/>
  <c r="N118" i="106"/>
  <c r="N119" i="106" s="1"/>
  <c r="G118" i="106"/>
  <c r="G119" i="106" s="1"/>
  <c r="P118" i="106"/>
  <c r="P119" i="106" s="1"/>
  <c r="C118" i="106"/>
  <c r="C119" i="106" s="1"/>
  <c r="J118" i="106"/>
  <c r="J119" i="106" s="1"/>
  <c r="E118" i="106"/>
  <c r="E119" i="106" s="1"/>
  <c r="Q118" i="106"/>
  <c r="Q119" i="106" s="1"/>
  <c r="M118" i="106"/>
  <c r="M119" i="106" s="1"/>
  <c r="H118" i="106"/>
  <c r="H119" i="106" s="1"/>
  <c r="S116" i="106"/>
  <c r="F118" i="106"/>
  <c r="F119" i="106" s="1"/>
  <c r="I118" i="106"/>
  <c r="I119" i="106" s="1"/>
  <c r="K118" i="106"/>
  <c r="K119" i="106" s="1"/>
  <c r="S117" i="106"/>
  <c r="O118" i="106"/>
  <c r="O119" i="106" s="1"/>
  <c r="B118" i="106"/>
  <c r="R119" i="106" l="1"/>
  <c r="B119" i="106"/>
  <c r="S118" i="106"/>
  <c r="S119" i="10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tc={7C62E4A2-CDDD-482F-B86A-5450F13753C3}</author>
    <author>tc={52B01C0E-5E35-4347-8193-18CCF52862B8}</author>
    <author>tc={991C084A-351D-4466-8B2F-3A0A8370254B}</author>
    <author>tc={492655C5-B1B3-40B1-A3FC-903F8A5046DC}</author>
  </authors>
  <commentList>
    <comment ref="B3" authorId="0" shapeId="0" xr:uid="{7C62E4A2-CDDD-482F-B86A-5450F13753C3}">
      <text>
        <t>[Threaded comment]
Your version of Excel allows you to read this threaded comment; however, any edits to it will get removed if the file is opened in a newer version of Excel. Learn more: https://go.microsoft.com/fwlink/?linkid=870924
Comment:
    Includes additional features not included in base cost</t>
      </text>
    </comment>
    <comment ref="C85" authorId="1" shapeId="0" xr:uid="{52B01C0E-5E35-4347-8193-18CCF52862B8}">
      <text>
        <t xml:space="preserve">[Threaded comment]
Your version of Excel allows you to read this threaded comment; however, any edits to it will get removed if the file is opened in a newer version of Excel. Learn more: https://go.microsoft.com/fwlink/?linkid=870924
Comment:
    Average range of a BEB (i.e. 200 miles) </t>
      </text>
    </comment>
    <comment ref="D85" authorId="2" shapeId="0" xr:uid="{991C084A-351D-4466-8B2F-3A0A8370254B}">
      <text>
        <t xml:space="preserve">[Threaded comment]
Your version of Excel allows you to read this threaded comment; however, any edits to it will get removed if the file is opened in a newer version of Excel. Learn more: https://go.microsoft.com/fwlink/?linkid=870924
Comment:
    Size of BEB battery (i.e., 400 kwh) </t>
      </text>
    </comment>
    <comment ref="E85" authorId="3" shapeId="0" xr:uid="{492655C5-B1B3-40B1-A3FC-903F8A5046DC}">
      <text>
        <t xml:space="preserve">[Threaded comment]
Your version of Excel allows you to read this threaded comment; however, any edits to it will get removed if the file is opened in a newer version of Excel. Learn more: https://go.microsoft.com/fwlink/?linkid=870924
Comment:
    Document the source of this information (i.e. state contract)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tc={AAAA7067-33C7-403E-9A6C-954BC955C73B}</author>
    <author>tc={1F004732-2216-4385-A4FB-78E117D9DDFB}</author>
  </authors>
  <commentList>
    <comment ref="B10" authorId="0" shapeId="0" xr:uid="{AAAA7067-33C7-403E-9A6C-954BC955C73B}">
      <text>
        <t xml:space="preserve">[Threaded comment]
Your version of Excel allows you to read this threaded comment; however, any edits to it will get removed if the file is opened in a newer version of Excel. Learn more: https://go.microsoft.com/fwlink/?linkid=870924
Comment:
    If Hydrogen will be used, how do you anticipate getting it to your facility? Options include Liquid delivery or Gaseous delivery. </t>
      </text>
    </comment>
    <comment ref="B27" authorId="1" shapeId="0" xr:uid="{1F004732-2216-4385-A4FB-78E117D9DDFB}">
      <text>
        <t>[Threaded comment]
Your version of Excel allows you to read this threaded comment; however, any edits to it will get removed if the file is opened in a newer version of Excel. Learn more: https://go.microsoft.com/fwlink/?linkid=870924
Comment:
    Change this number based on any anticipated site-specific facility redesigns, ZEB master plans, or any other effort that will require additional expense.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tc={26F01A9B-657F-4896-84B3-9316138CCFCB}</author>
    <author>tc={63C3D553-98CE-403A-B39B-8E59ECA0A9C6}</author>
    <author>tc={088D7A2B-7BF3-4483-B9BD-180D06CA8405}</author>
    <author>tc={F2F46733-387A-4E52-9C45-824D39DD1E5F}</author>
    <author>tc={4DC0F814-2DA5-47EA-BFE5-93B00D6743A5}</author>
    <author>tc={A11C697F-B247-4306-B4FB-7BDA18E6DD28}</author>
    <author>tc={BF52CF3C-484C-4F7F-B178-AFB9B9EC9B56}</author>
    <author>tc={AF2AB8C3-EBB2-42AC-B7BE-3770DB308BE2}</author>
    <author>tc={56FC72DB-35A9-4B13-894F-1713890C8622}</author>
    <author>tc={CB4039C7-ED49-46AB-9079-EC40BAA6E0D7}</author>
    <author>tc={20BD6E24-DC71-4F39-B207-4B4E04CCFA41}</author>
    <author>tc={FD4C72D4-A9C5-4B0C-93A3-D0776F396A59}</author>
    <author>tc={723829FC-A960-4976-93DE-557C4835FA0B}</author>
    <author>tc={A2664905-6BBB-477F-A9B9-FF36A663DD7D}</author>
    <author>tc={E04A01FA-2051-46A8-9BD5-D928BEBA22A3}</author>
    <author>tc={3CD90D10-B91F-4E25-A58A-6D45047002AE}</author>
    <author>tc={977B9957-2D7F-4745-AD8C-E4320E74F8B6}</author>
    <author>tc={5D46D4A9-38B8-4EBC-910B-623AFEC7B851}</author>
    <author>tc={54E338D2-04E2-41B8-9000-E95CF94BC285}</author>
  </authors>
  <commentList>
    <comment ref="A7" authorId="0" shapeId="0" xr:uid="{26F01A9B-657F-4896-84B3-9316138CCFCB}">
      <text>
        <t xml:space="preserve">[Threaded comment]
Your version of Excel allows you to read this threaded comment; however, any edits to it will get removed if the file is opened in a newer version of Excel. Learn more: https://go.microsoft.com/fwlink/?linkid=870924
Comment:
    Based on federal goals established through DOE </t>
      </text>
    </comment>
    <comment ref="B20" authorId="1" shapeId="0" xr:uid="{63C3D553-98CE-403A-B39B-8E59ECA0A9C6}">
      <text>
        <t>[Threaded comment]
Your version of Excel allows you to read this threaded comment; however, any edits to it will get removed if the file is opened in a newer version of Excel. Learn more: https://go.microsoft.com/fwlink/?linkid=870924
Comment:
    Based on defaults for ford transit as presented here: https://afdc.energy.gov/vehicles/propane.html</t>
      </text>
    </comment>
    <comment ref="D20" authorId="2" shapeId="0" xr:uid="{088D7A2B-7BF3-4483-B9BD-180D06CA8405}">
      <text>
        <t xml:space="preserve">[Threaded comment]
Your version of Excel allows you to read this threaded comment; however, any edits to it will get removed if the file is opened in a newer version of Excel. Learn more: https://go.microsoft.com/fwlink/?linkid=870924
Comment:
    AFC for Virginia: https://afdc.energy.gov/states/va </t>
      </text>
    </comment>
    <comment ref="B21" authorId="3" shapeId="0" xr:uid="{F2F46733-387A-4E52-9C45-824D39DD1E5F}">
      <text>
        <t xml:space="preserve">[Threaded comment]
Your version of Excel allows you to read this threaded comment; however, any edits to it will get removed if the file is opened in a newer version of Excel. Learn more: https://go.microsoft.com/fwlink/?linkid=870924
Comment:
    https://www.fuelly.com/car/ford/transit and also https://afdc.energy.gov/vehicles/propane.html </t>
      </text>
    </comment>
    <comment ref="D21" authorId="4" shapeId="0" xr:uid="{4DC0F814-2DA5-47EA-BFE5-93B00D6743A5}">
      <text>
        <t>[Threaded comment]
Your version of Excel allows you to read this threaded comment; however, any edits to it will get removed if the file is opened in a newer version of Excel. Learn more: https://go.microsoft.com/fwlink/?linkid=870924
Comment:
    AFC for Virginia: https://afdc.energy.gov/states/va</t>
      </text>
    </comment>
    <comment ref="B22" authorId="5" shapeId="0" xr:uid="{A11C697F-B247-4306-B4FB-7BDA18E6DD28}">
      <text>
        <t>[Threaded comment]
Your version of Excel allows you to read this threaded comment; however, any edits to it will get removed if the file is opened in a newer version of Excel. Learn more: https://go.microsoft.com/fwlink/?linkid=870924
Comment:
    Summary of FTA tests: https://blog.ucsusa.org/jimmy-odea/electric-vs-diesel-vs-natural-gas-which-bus-is-best-for-the-climate/</t>
      </text>
    </comment>
    <comment ref="D22" authorId="6" shapeId="0" xr:uid="{BF52CF3C-484C-4F7F-B178-AFB9B9EC9B56}">
      <text>
        <t xml:space="preserve">[Threaded comment]
Your version of Excel allows you to read this threaded comment; however, any edits to it will get removed if the file is opened in a newer version of Excel. Learn more: https://go.microsoft.com/fwlink/?linkid=870924
Comment:
    AFC for Virginia: https://afdc.energy.gov/states/va </t>
      </text>
    </comment>
    <comment ref="B23" authorId="7" shapeId="0" xr:uid="{AF2AB8C3-EBB2-42AC-B7BE-3770DB308BE2}">
      <text>
        <t>[Threaded comment]
Your version of Excel allows you to read this threaded comment; however, any edits to it will get removed if the file is opened in a newer version of Excel. Learn more: https://go.microsoft.com/fwlink/?linkid=870924
Comment:
    Summary of FTA tests: https://blog.ucsusa.org/jimmy-odea/electric-vs-diesel-vs-natural-gas-which-bus-is-best-for-the-climate/</t>
      </text>
    </comment>
    <comment ref="D23" authorId="8" shapeId="0" xr:uid="{56FC72DB-35A9-4B13-894F-1713890C8622}">
      <text>
        <t xml:space="preserve">[Threaded comment]
Your version of Excel allows you to read this threaded comment; however, any edits to it will get removed if the file is opened in a newer version of Excel. Learn more: https://go.microsoft.com/fwlink/?linkid=870924
Comment:
    AFC for Virginia: https://afdc.energy.gov/states/va </t>
      </text>
    </comment>
    <comment ref="C24" authorId="9" shapeId="0" xr:uid="{CB4039C7-ED49-46AB-9079-EC40BAA6E0D7}">
      <text>
        <t>[Threaded comment]
Your version of Excel allows you to read this threaded comment; however, any edits to it will get removed if the file is opened in a newer version of Excel. Learn more: https://go.microsoft.com/fwlink/?linkid=870924
Comment:
    Summary of FTA tests: https://blog.ucsusa.org/jimmy-odea/electric-vs-diesel-vs-natural-gas-which-bus-is-best-for-the-climate/</t>
      </text>
    </comment>
    <comment ref="D24" authorId="10" shapeId="0" xr:uid="{20BD6E24-DC71-4F39-B207-4B4E04CCFA41}">
      <text>
        <t xml:space="preserve">[Threaded comment]
Your version of Excel allows you to read this threaded comment; however, any edits to it will get removed if the file is opened in a newer version of Excel. Learn more: https://go.microsoft.com/fwlink/?linkid=870924
Comment:
    Pulled from: https://www.electricchoice.com/electricity-prices-by-state/ </t>
      </text>
    </comment>
    <comment ref="B25" authorId="11" shapeId="0" xr:uid="{FD4C72D4-A9C5-4B0C-93A3-D0776F396A59}">
      <text>
        <t>[Threaded comment]
Your version of Excel allows you to read this threaded comment; however, any edits to it will get removed if the file is opened in a newer version of Excel. Learn more: https://go.microsoft.com/fwlink/?linkid=870924
Comment:
    Summary of FTA tests: https://blog.ucsusa.org/jimmy-odea/electric-vs-diesel-vs-natural-gas-which-bus-is-best-for-the-climate/</t>
      </text>
    </comment>
    <comment ref="D25" authorId="12" shapeId="0" xr:uid="{723829FC-A960-4976-93DE-557C4835FA0B}">
      <text>
        <t xml:space="preserve">[Threaded comment]
Your version of Excel allows you to read this threaded comment; however, any edits to it will get removed if the file is opened in a newer version of Excel. Learn more: https://go.microsoft.com/fwlink/?linkid=870924
Comment:
    AFC for Virginia: https://afdc.energy.gov/states/va </t>
      </text>
    </comment>
    <comment ref="B26" authorId="13" shapeId="0" xr:uid="{A2664905-6BBB-477F-A9B9-FF36A663DD7D}">
      <text>
        <t xml:space="preserve">[Threaded comment]
Your version of Excel allows you to read this threaded comment; however, any edits to it will get removed if the file is opened in a newer version of Excel. Learn more: https://go.microsoft.com/fwlink/?linkid=870924
Comment:
    Only one without source. Can't tell what these types of hybrids would be for transit agencies, no ford transit or ford connect equivalent. </t>
      </text>
    </comment>
    <comment ref="D26" authorId="14" shapeId="0" xr:uid="{E04A01FA-2051-46A8-9BD5-D928BEBA22A3}">
      <text>
        <t>[Threaded comment]
Your version of Excel allows you to read this threaded comment; however, any edits to it will get removed if the file is opened in a newer version of Excel. Learn more: https://go.microsoft.com/fwlink/?linkid=870924
Comment:
    AFC for Virginia: https://afdc.energy.gov/states/va</t>
      </text>
    </comment>
    <comment ref="B27" authorId="15" shapeId="0" xr:uid="{3CD90D10-B91F-4E25-A58A-6D45047002AE}">
      <text>
        <t>[Threaded comment]
Your version of Excel allows you to read this threaded comment; however, any edits to it will get removed if the file is opened in a newer version of Excel. Learn more: https://go.microsoft.com/fwlink/?linkid=870924
Comment:
    Summary of FTA tests: https://blog.ucsusa.org/jimmy-odea/electric-vs-diesel-vs-natural-gas-which-bus-is-best-for-the-climate/</t>
      </text>
    </comment>
    <comment ref="D27" authorId="16" shapeId="0" xr:uid="{977B9957-2D7F-4745-AD8C-E4320E74F8B6}">
      <text>
        <t xml:space="preserve">[Threaded comment]
Your version of Excel allows you to read this threaded comment; however, any edits to it will get removed if the file is opened in a newer version of Excel. Learn more: https://go.microsoft.com/fwlink/?linkid=870924
Comment:
    AFC for Virginia: https://afdc.energy.gov/states/va </t>
      </text>
    </comment>
    <comment ref="B28" authorId="17" shapeId="0" xr:uid="{5D46D4A9-38B8-4EBC-910B-623AFEC7B851}">
      <text>
        <t xml:space="preserve">[Threaded comment]
Your version of Excel allows you to read this threaded comment; however, any edits to it will get removed if the file is opened in a newer version of Excel. Learn more: https://go.microsoft.com/fwlink/?linkid=870924
Comment:
    NREL, converted to GGE: https://afdc.energy.gov/files/u/publication/fc_bus_status_2020.pdf?2346ae0806 </t>
      </text>
    </comment>
    <comment ref="D28" authorId="18" shapeId="0" xr:uid="{54E338D2-04E2-41B8-9000-E95CF94BC285}">
      <text>
        <t xml:space="preserve">[Threaded comment]
Your version of Excel allows you to read this threaded comment; however, any edits to it will get removed if the file is opened in a newer version of Excel. Learn more: https://go.microsoft.com/fwlink/?linkid=870924
Comment:
    Taken from estimates from CAPEX and adjusted for inflation: https://www.spglobal.com/commodityinsights/en/market-insights/latest-news/natural-gas/100622-virginia-governors-proposed-2022-energy-plan-sees-role-for-hydrogen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2068904-E66C-47B0-AC84-DA46D8DAB04E}" keepAlive="1" name="Query - SummaryReportBody" description="Connection to the 'SummaryReportBody' query in the workbook." type="5" refreshedVersion="8" background="1" saveData="1">
    <dbPr connection="Provider=Microsoft.Mashup.OleDb.1;Data Source=$Workbook$;Location=SummaryReportBody;Extended Properties=&quot;&quot;" command="SELECT * FROM [SummaryReportBody]"/>
  </connection>
</connections>
</file>

<file path=xl/sharedStrings.xml><?xml version="1.0" encoding="utf-8"?>
<sst xmlns="http://schemas.openxmlformats.org/spreadsheetml/2006/main" count="1006" uniqueCount="354">
  <si>
    <t>All edits should be made in the green cells in the FLEET INPUT TAB and INFRASTRUCTURE INPUT TAB.</t>
  </si>
  <si>
    <t>Note: adding or removing rows or columns in any sheet will break the calculations .</t>
  </si>
  <si>
    <t>FLEET INPUT TAB</t>
  </si>
  <si>
    <t>About the Agency:</t>
  </si>
  <si>
    <t>Average cost of options for buses and average cost of options for cutaways should be filled out with the cost of additional options that you expect to pay for future bus purchases.</t>
  </si>
  <si>
    <t>Tax rate for bus purchases should be filled out with the sales tax that you expect to pay for future bus purchases.</t>
  </si>
  <si>
    <t>Vehicle Procurement cost:</t>
  </si>
  <si>
    <t xml:space="preserve">cost should be filled out with the purchase costs that you expect to pay for future bus purchases, including battery warranties but excluding all other options and sales tax. If no data is entered, the average cost based on Virginia fleetwide data for that fuel and vehicle type will be used. </t>
  </si>
  <si>
    <t>Zero-emission vehicle costs are filled in with the average price of vehicles of each fuel type and length from the 2023 Virginia State contract. This should be modified to match any known vehicle procurements.</t>
  </si>
  <si>
    <t>BEB Specifications</t>
  </si>
  <si>
    <t>Efficiency values are based on industry-wide assumptions.</t>
  </si>
  <si>
    <t>BEB capacities are based on the average capacity of vehicles of each length on the 2023 Virginia State Contract. This should be modified to match any known vehicle procurements.</t>
  </si>
  <si>
    <t>Current Bus Fleet Data:</t>
  </si>
  <si>
    <t xml:space="preserve">Each unique subfleet of buses in the active fleet should be entered as a separate row. Buses with different lengths, fuel types, purchase years, last service years, and service lives should be entered in separate rows. </t>
  </si>
  <si>
    <t>For example, if two 35' CNG buses were purchased in the same year but were expected to be retired in different years, they would have to be placed in separate rows.</t>
  </si>
  <si>
    <t>The depot and bus series columns are only for internal reference, and are not used in the calculations. They can be left blank or filled in.</t>
  </si>
  <si>
    <t>The length column is a dropdown menu with standard bus lengths (Cutaway, 30', 35, 40', 45', 60'). It should be filled with the length of the bus or the next closest length if the bus length is not represented.</t>
  </si>
  <si>
    <t>The fuel type column is a dropdown that should be filled with the fuel type of the subfleet.</t>
  </si>
  <si>
    <t>The first service year column should be filled with the year that the buses entered service.</t>
  </si>
  <si>
    <t xml:space="preserve">The last service year column should be filled with the year that the buses are expected to be retired. </t>
  </si>
  <si>
    <t xml:space="preserve">The standard service life column  should be filled with the expected service lifetime of any future buses of that length and fuel type. </t>
  </si>
  <si>
    <t>Annual mileage column should be filled with the average annual mileage of each vehicle in the subfleet.</t>
  </si>
  <si>
    <t>Fuel consumption should be filled with the average annual fuel consumption of each vehicle in the subfleet.</t>
  </si>
  <si>
    <t>Fleet Expansions:</t>
  </si>
  <si>
    <r>
      <t xml:space="preserve">All inputs are the same as the inputs for the </t>
    </r>
    <r>
      <rPr>
        <b/>
        <sz val="12"/>
        <color theme="1"/>
        <rFont val="Calibri"/>
        <family val="2"/>
        <scheme val="minor"/>
      </rPr>
      <t>Current Bus Fleet Data</t>
    </r>
    <r>
      <rPr>
        <sz val="12"/>
        <color theme="1"/>
        <rFont val="Calibri"/>
        <family val="2"/>
        <scheme val="minor"/>
      </rPr>
      <t xml:space="preserve"> section.</t>
    </r>
  </si>
  <si>
    <t>ZEB Purchase Percentage</t>
  </si>
  <si>
    <t>The desired percentage of the buses purchased as Battery Electric Buses (BEBs) or Fuel Cell Electric Buses (FCEBs) should be entered in this section.</t>
  </si>
  <si>
    <t>The sum of the BEB and FCEB purchase percentages is the total ZEB purchase percentage. This should always be between 0-100%.</t>
  </si>
  <si>
    <t>INFRASTRUCTURE INPUTS TAB</t>
  </si>
  <si>
    <t>Infrastructure Assumptions</t>
  </si>
  <si>
    <t>All pre-filled values are based on industry-wide assumptions, but may need to be modified for individual agencies.</t>
  </si>
  <si>
    <t>The number of maintenance bays include any maintenance bays that will need to be upgraded to be compatible with maintenance work on hydrogen fuel cell vehicles.</t>
  </si>
  <si>
    <t>The existing electrical power includes the available onsite electrical capacity that is not used. Any electrical service needs exceeding this value will require a utility service upgrade.</t>
  </si>
  <si>
    <t>FLEET COMPOSITION OUTPUTS TAB</t>
  </si>
  <si>
    <t>Annual Fleet Composition:</t>
  </si>
  <si>
    <t>The table displays the number of buses in the fleet annually broken down by fuel type.</t>
  </si>
  <si>
    <t>The Total row shows the total number of buses in the fleet, the Total ZEB row shows the number of zero emission buses (hydrogen or electric) in the fleet, and the ZEB% shows the percentage of the fleet that is zero emission.</t>
  </si>
  <si>
    <t>The Annual Fleet Composition chart displays the number of buses in the fleet annually broken down by fuel type.</t>
  </si>
  <si>
    <t>Annual Bus Purchases:</t>
  </si>
  <si>
    <t>The table displays the number of bus purchases annually broken down by fuel type.</t>
  </si>
  <si>
    <t>The Annual Bus Purchases chart displays the number of bus purchases annually broken down by fuel type.</t>
  </si>
  <si>
    <t>TOTAL COST OUTPUTS TAB</t>
  </si>
  <si>
    <t xml:space="preserve">Calculations in this tab should occur automatically, and graphs at the bottom of the tab can be pasted into transition plans. In the event an agency would like to update default fuel costs per mile, maintenance costs per mile (which are based on research and testing done by the FTA, NREL, and DOE) this can be done on this tab in column B. </t>
  </si>
  <si>
    <t xml:space="preserve">MOVES OUTPUT TAB </t>
  </si>
  <si>
    <t xml:space="preserve">Following the instructions of the MOVES User Guide, create an output that incorporates your specific operating environment such as geography, weather, and timeframe. Paste the output from MOVES into the chart in this tab using the format specified. Or, use the default values per vehicle. </t>
  </si>
  <si>
    <t>The MOVES Output tab currently  contains emission rates for selected pollutants and processes using the EPA's MOVES tool at the state level for VA for the transition period 2024-2040.</t>
  </si>
  <si>
    <t>In the future, users can paste in the tab from MOVES runs. For this iteration, emission rates were calculated by gram per mile for each pollutant.</t>
  </si>
  <si>
    <t xml:space="preserve">For MOVES outputs: "State" is the state which the MOVES run was run on, 51 is Virginia. </t>
  </si>
  <si>
    <t xml:space="preserve">Source entails the type of vehicle, 42 is a transit bus. </t>
  </si>
  <si>
    <t xml:space="preserve">Fuel specifies which type of fuel the source vehicle uses. 1 is gas, 2 is diesel, 3 is CNG, and 9 is electric. </t>
  </si>
  <si>
    <t xml:space="preserve">Road specifies the road type for the analysis. 1 is off-network (includes non-moving emissions processes such as idling), 2 is rural restricted access, 3 is rural unrestricted access, 4 is urban restricted access, and 5 is urban unrestricted access. </t>
  </si>
  <si>
    <t>MOVES runs the model based on default averages of road types in the state.</t>
  </si>
  <si>
    <t xml:space="preserve"> "Run" is the MOVES run which produced the results.</t>
  </si>
  <si>
    <t xml:space="preserve">EMISSIONS OUTPUTS TAB </t>
  </si>
  <si>
    <t xml:space="preserve">No modifications to this tab are required as calculations are drawn from the information pasted in the MOVES output tab. Graphical information in this tab is generated automatically and can be copied into transition plans. </t>
  </si>
  <si>
    <t>From the MOVES Output  Tab, the rate of each pollutant (grams/mile) for each year is linked to the tab.</t>
  </si>
  <si>
    <t>Based on mileage from the financial tool, the tab calculates the rate of emissions multiplied by mileage per year to estimate emissions per year.</t>
  </si>
  <si>
    <t>Pollutant Assumptions</t>
  </si>
  <si>
    <r>
      <t>CO</t>
    </r>
    <r>
      <rPr>
        <vertAlign val="subscript"/>
        <sz val="12"/>
        <rFont val="Calibri"/>
        <family val="2"/>
        <scheme val="minor"/>
      </rPr>
      <t>2</t>
    </r>
  </si>
  <si>
    <t>Nox</t>
  </si>
  <si>
    <t>PM10</t>
  </si>
  <si>
    <t>PM2.5</t>
  </si>
  <si>
    <r>
      <t>SO</t>
    </r>
    <r>
      <rPr>
        <vertAlign val="subscript"/>
        <sz val="12"/>
        <color theme="1"/>
        <rFont val="Calibri"/>
        <family val="2"/>
        <scheme val="minor"/>
      </rPr>
      <t>2</t>
    </r>
  </si>
  <si>
    <t>Biodiesel</t>
  </si>
  <si>
    <t>Biodiesel is typically 3/4 the CO2 emissions of diesel buses. Diesel CO2 rate x .75</t>
  </si>
  <si>
    <t>Nox emissions are generally 10% higher than diesel, using EPA sources. Diesel NOx rate x 1.1</t>
  </si>
  <si>
    <t>PM emissions are generally 45% lower than diesel, using EPA sources. Diesel NOx rate x .45</t>
  </si>
  <si>
    <t>PM emissions are generally 45% lower than diesel, using EPA sources. Diesel Nox rate x .45</t>
  </si>
  <si>
    <t>SO2 emissions assumed equivalent to diesel.</t>
  </si>
  <si>
    <t>CNG</t>
  </si>
  <si>
    <t>MOVES</t>
  </si>
  <si>
    <t>Diesel</t>
  </si>
  <si>
    <t>Electric</t>
  </si>
  <si>
    <t>Fuel Cell</t>
  </si>
  <si>
    <t>Equivalent to Electric</t>
  </si>
  <si>
    <t>Gas</t>
  </si>
  <si>
    <t>Hybrid Diesel</t>
  </si>
  <si>
    <t>Using the ratio of energy savings from the cost section, hybrid diesel is calculated by finding the percent change in savings and multiplying it to the emissions rate of diesel vehicles.</t>
  </si>
  <si>
    <t>Same multiplier as CO2</t>
  </si>
  <si>
    <t>Hybrid Gasoline</t>
  </si>
  <si>
    <t>Using the ratio of energy savings from the cost section, hybrid gas is calculated by finding the percent change in savings and multiplying it to the emissions rate of gas vehicles.</t>
  </si>
  <si>
    <t>Propane</t>
  </si>
  <si>
    <t>Rate from WVU Emissions Bus Study</t>
  </si>
  <si>
    <t>Not included.</t>
  </si>
  <si>
    <t>MOVES Output  Tab</t>
  </si>
  <si>
    <t>The MOVES Output  tab contains emission rates for selected pollutants and processes using the EPA's MOVES tool at the state level for VA for the transition period 2024-2040.</t>
  </si>
  <si>
    <t>Emissions Outputs Tab</t>
  </si>
  <si>
    <t>Nox emissions are generally 10% higher than diesel, using EPA sources. Diesel Nox rate x 1.1</t>
  </si>
  <si>
    <t>About the Agency</t>
  </si>
  <si>
    <t xml:space="preserve">Current Bus Fleet Data </t>
  </si>
  <si>
    <t>Average Cost of options for buses:</t>
  </si>
  <si>
    <t>Depot</t>
  </si>
  <si>
    <t>Bus Length</t>
  </si>
  <si>
    <t>Bus Series or Bus ID</t>
  </si>
  <si>
    <t>Fuel Type</t>
  </si>
  <si>
    <t>First Service Year</t>
  </si>
  <si>
    <t>Expected Last Service Year</t>
  </si>
  <si>
    <t>Standard Service Life [years]</t>
  </si>
  <si>
    <t>Quantity</t>
  </si>
  <si>
    <t>Annual Mileage Per Vehicle</t>
  </si>
  <si>
    <t>Fuel Consumption (GGE)</t>
  </si>
  <si>
    <t>Year</t>
  </si>
  <si>
    <t>Battery Electric Purchase Percentage</t>
  </si>
  <si>
    <t>Fuel Cell Electric Purchase Percentage</t>
  </si>
  <si>
    <t>ZEB Percentage</t>
  </si>
  <si>
    <t xml:space="preserve">Total Annual Mileage </t>
  </si>
  <si>
    <t>Average Cost of options for Cutaways:</t>
  </si>
  <si>
    <t>Example</t>
  </si>
  <si>
    <t>40'</t>
  </si>
  <si>
    <t>Tax rate for bus purchases:</t>
  </si>
  <si>
    <t>Vehicle Procurement Cost</t>
  </si>
  <si>
    <t>Fuel Type and Length</t>
  </si>
  <si>
    <t>Cost (EXCLUDING Cost of options and applicable taxes)</t>
  </si>
  <si>
    <t>Source</t>
  </si>
  <si>
    <t>Bi-Fuel Gas and PropaneCutaway</t>
  </si>
  <si>
    <t>Agency Data</t>
  </si>
  <si>
    <t>Bi-Fuel Gas and Propane30'</t>
  </si>
  <si>
    <t>Bi-Fuel Gas and Propane35'</t>
  </si>
  <si>
    <t>Bi-Fuel Gas and Propane40'</t>
  </si>
  <si>
    <t>Bi-Fuel Gas and Propane45'</t>
  </si>
  <si>
    <t>Bi-Fuel Gas and PropaneArticulated</t>
  </si>
  <si>
    <t>Bi-Fuel Gas and PropaneCommuter</t>
  </si>
  <si>
    <t>BiodieselCutaway</t>
  </si>
  <si>
    <t>Biodiesel30'</t>
  </si>
  <si>
    <t>Biodiesel35'</t>
  </si>
  <si>
    <t>Biodiesel40'</t>
  </si>
  <si>
    <t>Biodiesel45'</t>
  </si>
  <si>
    <t>BiodieselArticulated</t>
  </si>
  <si>
    <t>BiodieselCommuter</t>
  </si>
  <si>
    <t>CNGCutaway</t>
  </si>
  <si>
    <t>CNG30'</t>
  </si>
  <si>
    <t>CNG35'</t>
  </si>
  <si>
    <t>CNG40'</t>
  </si>
  <si>
    <t>CNG45'</t>
  </si>
  <si>
    <t>CNGArticulated</t>
  </si>
  <si>
    <t>CNGCommuter</t>
  </si>
  <si>
    <t>DieselCutaway</t>
  </si>
  <si>
    <t>Diesel30'</t>
  </si>
  <si>
    <t>Diesel35'</t>
  </si>
  <si>
    <t>Diesel40'</t>
  </si>
  <si>
    <t>Diesel45'</t>
  </si>
  <si>
    <t>DieselArticulated</t>
  </si>
  <si>
    <t>DieselCommuter</t>
  </si>
  <si>
    <t>BatteryElectricCutaway</t>
  </si>
  <si>
    <t>Industry Average</t>
  </si>
  <si>
    <t>BatteryElectric30'</t>
  </si>
  <si>
    <t>BatteryElectric35'</t>
  </si>
  <si>
    <t>BatteryElectric40'</t>
  </si>
  <si>
    <t>BatteryElectric45'</t>
  </si>
  <si>
    <t>BatteryElectricArticulated</t>
  </si>
  <si>
    <t>BatteryElectricCommuter</t>
  </si>
  <si>
    <t>Fuel Cell ElectricCutaway</t>
  </si>
  <si>
    <t>Fuel Cell Electric30'</t>
  </si>
  <si>
    <t>Fuel Cell Electric35'</t>
  </si>
  <si>
    <t>Fuel Cell Electric40'</t>
  </si>
  <si>
    <t>Fuel Cell Electric45'</t>
  </si>
  <si>
    <t>Fuel Cell ElectricArticulated</t>
  </si>
  <si>
    <t>Fuel Cell ElectricCommuter</t>
  </si>
  <si>
    <t>GasCutaway</t>
  </si>
  <si>
    <t>Gas30'</t>
  </si>
  <si>
    <t>Gas35'</t>
  </si>
  <si>
    <t>Gas40'</t>
  </si>
  <si>
    <t>Gas45'</t>
  </si>
  <si>
    <t>GasArticulated</t>
  </si>
  <si>
    <t>Fleet Expansions</t>
  </si>
  <si>
    <t>GasCommuter</t>
  </si>
  <si>
    <t>Bus Length*</t>
  </si>
  <si>
    <t>Annual Mileage</t>
  </si>
  <si>
    <t>Hybrid DieselCutaway</t>
  </si>
  <si>
    <t>Hybrid Diesel30'</t>
  </si>
  <si>
    <t>Hybrid Diesel35'</t>
  </si>
  <si>
    <t>Hybrid Diesel40'</t>
  </si>
  <si>
    <t>Hybrid Diesel45'</t>
  </si>
  <si>
    <t>Hybrid DieselArticulated</t>
  </si>
  <si>
    <t>Hybrid DieselCommuter</t>
  </si>
  <si>
    <t>Hybrid GasolineCutaway</t>
  </si>
  <si>
    <t>Hybrid Gasoline30'</t>
  </si>
  <si>
    <t>Hybrid Gasoline35'</t>
  </si>
  <si>
    <t>Hybrid Gasoline40'</t>
  </si>
  <si>
    <t>Hybrid Gasoline45'</t>
  </si>
  <si>
    <t>Hybrid GasolineArticulated</t>
  </si>
  <si>
    <t>Hybrid GasolineCommuter</t>
  </si>
  <si>
    <t>PropaneCutaway</t>
  </si>
  <si>
    <t>*For bus length, please select "Cutaway" for anything smaller than 30'</t>
  </si>
  <si>
    <t>Propane30'</t>
  </si>
  <si>
    <t>Propane35'</t>
  </si>
  <si>
    <t>Propane40'</t>
  </si>
  <si>
    <t>Propane45'</t>
  </si>
  <si>
    <t>PropaneArticulated</t>
  </si>
  <si>
    <t>PropaneCommuter</t>
  </si>
  <si>
    <t>*This size &amp; fuel type is not Currently available</t>
  </si>
  <si>
    <t>BEB Length</t>
  </si>
  <si>
    <t>BEB Efficiency</t>
  </si>
  <si>
    <t>BEB Capacity</t>
  </si>
  <si>
    <t>BEB Capacity Source</t>
  </si>
  <si>
    <t>Cutaway</t>
  </si>
  <si>
    <t>30'</t>
  </si>
  <si>
    <t>35'</t>
  </si>
  <si>
    <t>45'</t>
  </si>
  <si>
    <t>Articulated</t>
  </si>
  <si>
    <t>Commuter</t>
  </si>
  <si>
    <t>Fuel Types</t>
  </si>
  <si>
    <t xml:space="preserve">Infrastructure Inputs </t>
  </si>
  <si>
    <t>General</t>
  </si>
  <si>
    <t>Inflation Rate</t>
  </si>
  <si>
    <t>Existing Conditions</t>
  </si>
  <si>
    <t>Number of CNG Maintenance Bays</t>
  </si>
  <si>
    <t>Number of Non-CNG Maintenance Bays</t>
  </si>
  <si>
    <t>Existing Electrical Power (kW)</t>
  </si>
  <si>
    <t>Fuel Cell Electric Bus Infrastructure Assumptions</t>
  </si>
  <si>
    <t>Delivery Type</t>
  </si>
  <si>
    <t>Liquid</t>
  </si>
  <si>
    <t>Hydrogen kg/day</t>
  </si>
  <si>
    <t>Battery Electric Bus Infrastructure Assumptions</t>
  </si>
  <si>
    <t xml:space="preserve">On-Route Chargers </t>
  </si>
  <si>
    <t>Cutaway Charger Power</t>
  </si>
  <si>
    <t>Bus Charger Power</t>
  </si>
  <si>
    <t>Costs</t>
  </si>
  <si>
    <t>Bus Charger Cost</t>
  </si>
  <si>
    <t>Bus Charger Installation Cost</t>
  </si>
  <si>
    <t>Cutaway Charger Cost</t>
  </si>
  <si>
    <t>Cutaway Charger Installation Cost</t>
  </si>
  <si>
    <t>Dispenser Cost</t>
  </si>
  <si>
    <t>Dispenser Installation Cost</t>
  </si>
  <si>
    <t>Planning Project Cost</t>
  </si>
  <si>
    <t>BEB PerCentage</t>
  </si>
  <si>
    <t>FCEB Percentage</t>
  </si>
  <si>
    <t>Purchase Round</t>
  </si>
  <si>
    <t>Bus Number</t>
  </si>
  <si>
    <t>Replacement Type</t>
  </si>
  <si>
    <t>Fuel and Length</t>
  </si>
  <si>
    <t>Cost</t>
  </si>
  <si>
    <t>Procurements</t>
  </si>
  <si>
    <t>ElectricCutaway</t>
  </si>
  <si>
    <t>Electric30'</t>
  </si>
  <si>
    <t>Electric35'</t>
  </si>
  <si>
    <t>Electric40'</t>
  </si>
  <si>
    <t>Electric45'</t>
  </si>
  <si>
    <t>ElectricArticulated</t>
  </si>
  <si>
    <t>ElectricCommuter</t>
  </si>
  <si>
    <t>Fuel CellCutaway</t>
  </si>
  <si>
    <t>Fuel Cell30'</t>
  </si>
  <si>
    <t>Fuel Cell35'</t>
  </si>
  <si>
    <t>Fuel Cell40'</t>
  </si>
  <si>
    <t>Fuel Cell45'</t>
  </si>
  <si>
    <t>Fuel CellArticulated</t>
  </si>
  <si>
    <t>Fuel CellCommuter</t>
  </si>
  <si>
    <t>Fleet Composition</t>
  </si>
  <si>
    <t>Infrastructure Purchases and Costs</t>
  </si>
  <si>
    <t>Chargers</t>
  </si>
  <si>
    <t>Dispensers</t>
  </si>
  <si>
    <t>Recommended Service Upgrades</t>
  </si>
  <si>
    <t>Planning Projects</t>
  </si>
  <si>
    <t>Hydrogen Station Builds</t>
  </si>
  <si>
    <t>Annual Cost</t>
  </si>
  <si>
    <t>Annual Miles Driven</t>
  </si>
  <si>
    <t>Hybrid</t>
  </si>
  <si>
    <t>Total</t>
  </si>
  <si>
    <t>Total ZEB</t>
  </si>
  <si>
    <t>Annual Fuel Comsumed</t>
  </si>
  <si>
    <t>Annual Fleet Composition</t>
  </si>
  <si>
    <t>Battery Electric</t>
  </si>
  <si>
    <t>Fuel Cell Electric</t>
  </si>
  <si>
    <t>ZEB %</t>
  </si>
  <si>
    <t>Annual Bus Purchases</t>
  </si>
  <si>
    <t>Total New Buses</t>
  </si>
  <si>
    <t>Concat</t>
  </si>
  <si>
    <t>Fuel</t>
  </si>
  <si>
    <t>Total PM10 (engine + brakes + tires)</t>
  </si>
  <si>
    <t>Total PM2.5 (engine + brakes + tires)</t>
  </si>
  <si>
    <t>State</t>
  </si>
  <si>
    <t>Road</t>
  </si>
  <si>
    <t>Run</t>
  </si>
  <si>
    <t>CO2</t>
  </si>
  <si>
    <t>NOx</t>
  </si>
  <si>
    <t>Total_PM10</t>
  </si>
  <si>
    <t>Total_PM25</t>
  </si>
  <si>
    <t>Brake_PM10</t>
  </si>
  <si>
    <t>Tire_PM10</t>
  </si>
  <si>
    <t>Brake_PM25</t>
  </si>
  <si>
    <t>Tire_PM25</t>
  </si>
  <si>
    <t>SO2</t>
  </si>
  <si>
    <t>TotalEnergy</t>
  </si>
  <si>
    <t>Distance</t>
  </si>
  <si>
    <t>Key</t>
  </si>
  <si>
    <t xml:space="preserve">Paste MOVES Output: </t>
  </si>
  <si>
    <t>EMISSIONS PER VEH</t>
  </si>
  <si>
    <t>C02/Mile/Diesel Vehicles</t>
  </si>
  <si>
    <t>TOTAL EMISSIONS</t>
  </si>
  <si>
    <t xml:space="preserve">Total C02 Emissions </t>
  </si>
  <si>
    <t>TOTAL 18-YR</t>
  </si>
  <si>
    <t xml:space="preserve">Mileage Statistics </t>
  </si>
  <si>
    <r>
      <t>CO</t>
    </r>
    <r>
      <rPr>
        <b/>
        <vertAlign val="subscript"/>
        <sz val="12"/>
        <color theme="0" tint="-4.9989318521683403E-2"/>
        <rFont val="Calibri"/>
        <family val="2"/>
        <scheme val="minor"/>
      </rPr>
      <t>2</t>
    </r>
    <r>
      <rPr>
        <b/>
        <sz val="12"/>
        <color theme="0" tint="-4.9989318521683403E-2"/>
        <rFont val="Calibri"/>
        <family val="2"/>
        <scheme val="minor"/>
      </rPr>
      <t xml:space="preserve"> Emissions (grams / per mile) </t>
    </r>
  </si>
  <si>
    <r>
      <t>Total Tonnes CO</t>
    </r>
    <r>
      <rPr>
        <vertAlign val="subscript"/>
        <sz val="12"/>
        <color theme="0"/>
        <rFont val="Calibri"/>
        <family val="2"/>
        <scheme val="minor"/>
      </rPr>
      <t>2</t>
    </r>
  </si>
  <si>
    <t>Percentage Change</t>
  </si>
  <si>
    <t xml:space="preserve">NOx Emissions (grams / per mile) </t>
  </si>
  <si>
    <r>
      <t>Total kg NO</t>
    </r>
    <r>
      <rPr>
        <vertAlign val="subscript"/>
        <sz val="12"/>
        <color theme="0"/>
        <rFont val="Calibri"/>
        <family val="2"/>
        <scheme val="minor"/>
      </rPr>
      <t>x</t>
    </r>
  </si>
  <si>
    <r>
      <t>PM</t>
    </r>
    <r>
      <rPr>
        <b/>
        <vertAlign val="subscript"/>
        <sz val="12"/>
        <color theme="0" tint="-4.9989318521683403E-2"/>
        <rFont val="Calibri"/>
        <family val="2"/>
        <scheme val="minor"/>
      </rPr>
      <t>10</t>
    </r>
    <r>
      <rPr>
        <b/>
        <sz val="12"/>
        <color theme="0" tint="-4.9989318521683403E-2"/>
        <rFont val="Calibri"/>
        <family val="2"/>
        <scheme val="minor"/>
      </rPr>
      <t xml:space="preserve"> Emissions (grams / per mile) </t>
    </r>
  </si>
  <si>
    <r>
      <t>Total kg PM</t>
    </r>
    <r>
      <rPr>
        <vertAlign val="subscript"/>
        <sz val="12"/>
        <color theme="0"/>
        <rFont val="Calibri"/>
        <family val="2"/>
        <scheme val="minor"/>
      </rPr>
      <t>10</t>
    </r>
  </si>
  <si>
    <t xml:space="preserve">PM2.5 Emissions (grams / per mile) </t>
  </si>
  <si>
    <t>Total kg PM2.5</t>
  </si>
  <si>
    <r>
      <t>SO</t>
    </r>
    <r>
      <rPr>
        <b/>
        <vertAlign val="subscript"/>
        <sz val="12"/>
        <color theme="0" tint="-4.9989318521683403E-2"/>
        <rFont val="Calibri"/>
        <family val="2"/>
        <scheme val="minor"/>
      </rPr>
      <t>2</t>
    </r>
    <r>
      <rPr>
        <b/>
        <sz val="12"/>
        <color theme="0" tint="-4.9989318521683403E-2"/>
        <rFont val="Calibri"/>
        <family val="2"/>
        <scheme val="minor"/>
      </rPr>
      <t xml:space="preserve"> Emissions (grams / per mile) </t>
    </r>
  </si>
  <si>
    <r>
      <t>Total kg SO</t>
    </r>
    <r>
      <rPr>
        <vertAlign val="subscript"/>
        <sz val="12"/>
        <color theme="0"/>
        <rFont val="Calibri"/>
        <family val="2"/>
        <scheme val="minor"/>
      </rPr>
      <t>2</t>
    </r>
  </si>
  <si>
    <t xml:space="preserve">Cost Category </t>
  </si>
  <si>
    <t>Capital Costs</t>
  </si>
  <si>
    <t>Bus Chargers + Installation</t>
  </si>
  <si>
    <r>
      <rPr>
        <sz val="12"/>
        <color rgb="FF000000"/>
        <rFont val="Calibri"/>
        <family val="2"/>
      </rPr>
      <t>Cutaway</t>
    </r>
    <r>
      <rPr>
        <sz val="12"/>
        <color rgb="FF4472C4"/>
        <rFont val="Calibri"/>
        <family val="2"/>
      </rPr>
      <t xml:space="preserve"> </t>
    </r>
    <r>
      <rPr>
        <sz val="12"/>
        <color rgb="FF000000"/>
        <rFont val="Calibri"/>
        <family val="2"/>
      </rPr>
      <t xml:space="preserve">Charger  + Installation </t>
    </r>
  </si>
  <si>
    <t>Dispensers + Installation</t>
  </si>
  <si>
    <t>Hydrogen Facility Cost</t>
  </si>
  <si>
    <t xml:space="preserve"> kW Needed</t>
  </si>
  <si>
    <t xml:space="preserve">kW Currently Available </t>
  </si>
  <si>
    <t>Electrical Upgrade Cost</t>
  </si>
  <si>
    <t xml:space="preserve">Cost of CNG Maintenance Facility Upgrades </t>
  </si>
  <si>
    <t xml:space="preserve">Cost of Non-CNG Maintenance Facility Upgrades </t>
  </si>
  <si>
    <t>On-Route Charging Cost</t>
  </si>
  <si>
    <t xml:space="preserve">Total Capital Costs </t>
  </si>
  <si>
    <t xml:space="preserve">Legacy Fuel Fleet </t>
  </si>
  <si>
    <t xml:space="preserve">ZEB Fleet </t>
  </si>
  <si>
    <t xml:space="preserve">Infrastructure </t>
  </si>
  <si>
    <t xml:space="preserve">TOTAL CAPITAL  </t>
  </si>
  <si>
    <t>Operating Costs</t>
  </si>
  <si>
    <t xml:space="preserve">Average Mileage Per Vehicle (Total) </t>
  </si>
  <si>
    <t xml:space="preserve">Fuel Cell Electric </t>
  </si>
  <si>
    <t xml:space="preserve">Fuel Costs (per mile) </t>
  </si>
  <si>
    <t xml:space="preserve">Maintenance Costs (per mile) </t>
  </si>
  <si>
    <t xml:space="preserve">Total Operating Costs </t>
  </si>
  <si>
    <t xml:space="preserve">Fuel Cost </t>
  </si>
  <si>
    <t>Maintenance Cost</t>
  </si>
  <si>
    <t xml:space="preserve">TOTAL OPERATING   </t>
  </si>
  <si>
    <t xml:space="preserve">TOTAL COST </t>
  </si>
  <si>
    <t>Energy Prices: Transportation: Propane: Reference case</t>
  </si>
  <si>
    <t>Energy Prices: Transportation: Motor Gasoline: Reference case</t>
  </si>
  <si>
    <t>Energy Prices: Transportation: Diesel Fuel: Reference case</t>
  </si>
  <si>
    <t>Energy Prices: Transportation: Natural Gas: Reference case</t>
  </si>
  <si>
    <t>Energy Prices: Transportation: Electricity: Reference case</t>
  </si>
  <si>
    <t xml:space="preserve">Fuel Cell </t>
  </si>
  <si>
    <t>Gasoline</t>
  </si>
  <si>
    <t xml:space="preserve">Diesel </t>
  </si>
  <si>
    <t xml:space="preserve">Electricity </t>
  </si>
  <si>
    <t xml:space="preserve">MPGs/MPG equivalent </t>
  </si>
  <si>
    <t>kw/mile</t>
  </si>
  <si>
    <t>Price per Gallon/GGE</t>
  </si>
  <si>
    <t xml:space="preserve">Initial Cost/Mile </t>
  </si>
  <si>
    <t>-</t>
  </si>
  <si>
    <t xml:space="preserve">For future edition-can allow for kwh inputs and rate structure to calculate this better </t>
  </si>
  <si>
    <t xml:space="preserve">Hybrid Gas </t>
  </si>
  <si>
    <t>$$</t>
  </si>
  <si>
    <t>Hydrogen Not Used</t>
  </si>
  <si>
    <t>Dispensers per Charger (Cutaways)</t>
  </si>
  <si>
    <t xml:space="preserve">Dispensers per Charger (Buses) </t>
  </si>
  <si>
    <t>Buses per Charger (Cutaways)</t>
  </si>
  <si>
    <t>Buses per Charger (Buses)</t>
  </si>
  <si>
    <t>The quantity column should be filled in with the number of buses in that particular subfleet. If a group of buses is split into two rows, the quantity should be modified accordingly so the two columns add up to the total number of buses in that group.</t>
  </si>
  <si>
    <t xml:space="preserve">All future planned fleet expansions should be entered in this section. This section should include changes or additions that will alter the current spare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</si>
</sst>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quot;$&quot;#,##0"/>
    <numFmt numFmtId="166" formatCode="0;\-0;"/>
    <numFmt numFmtId="167" formatCode="0\ \k\W"/>
    <numFmt numFmtId="168" formatCode="_(* #,##0_);_(* \(#,##0\);_(* &quot;-&quot;??_);_(@_)"/>
    <numFmt numFmtId="169" formatCode="_(* #,##0.000_);_(* \(#,##0.000\);_(* &quot;-&quot;??_);_(@_)"/>
    <numFmt numFmtId="170" formatCode="_(* #,##0.0_);_(* \(#,##0.0\);_(* &quot;-&quot;??_);_(@_)"/>
    <numFmt numFmtId="171" formatCode="0.0%"/>
  </numFmts>
  <fonts count="36"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sz val="11"/>
      <color theme="1"/>
      <name val="Calibri"/>
      <family val="2"/>
      <scheme val="minor"/>
    </font>
    <font>
      <b/>
      <sz val="11"/>
      <color theme="0"/>
      <name val="Calibri"/>
      <family val="2"/>
      <scheme val="minor"/>
    </font>
    <font>
      <sz val="11"/>
      <color rgb="FF000000"/>
      <name val="Calibri"/>
      <family val="2"/>
    </font>
    <font>
      <sz val="12"/>
      <name val="Calibri"/>
      <family val="2"/>
      <scheme val="minor"/>
    </font>
    <font>
      <sz val="11"/>
      <name val="Calibri"/>
      <family val="2"/>
      <scheme val="minor"/>
    </font>
    <font>
      <b/>
      <sz val="9"/>
      <color indexed="8"/>
      <name val="Calibri"/>
      <family val="2"/>
    </font>
    <font>
      <sz val="9"/>
      <color indexed="8"/>
      <name val="Calibri"/>
      <family val="2"/>
    </font>
    <font>
      <u/>
      <sz val="12"/>
      <color theme="10"/>
      <name val="Calibri"/>
      <family val="2"/>
      <scheme val="minor"/>
    </font>
    <font>
      <u/>
      <sz val="12"/>
      <color theme="11"/>
      <name val="Calibri"/>
      <family val="2"/>
      <scheme val="minor"/>
    </font>
    <font>
      <sz val="10"/>
      <color indexed="8"/>
      <name val="Arial"/>
      <family val="2"/>
    </font>
    <font>
      <sz val="8"/>
      <name val="Calibri"/>
      <family val="2"/>
      <scheme val="minor"/>
    </font>
    <font>
      <sz val="12"/>
      <color rgb="FFFF0000"/>
      <name val="Calibri"/>
      <family val="2"/>
      <scheme val="minor"/>
    </font>
    <font>
      <sz val="12"/>
      <color theme="5"/>
      <name val="Calibri"/>
      <family val="2"/>
      <scheme val="minor"/>
    </font>
    <font>
      <b/>
      <i/>
      <sz val="12"/>
      <color theme="1"/>
      <name val="Calibri"/>
      <family val="2"/>
      <scheme val="minor"/>
    </font>
    <font>
      <b/>
      <sz val="16"/>
      <color theme="0"/>
      <name val="Calibri"/>
      <family val="2"/>
      <scheme val="minor"/>
    </font>
    <font>
      <sz val="11"/>
      <color theme="6" tint="0.39997558519241921"/>
      <name val="Calibri"/>
      <family val="2"/>
      <scheme val="minor"/>
    </font>
    <font>
      <sz val="12"/>
      <color theme="1"/>
      <name val="Calibri"/>
      <family val="2"/>
    </font>
    <font>
      <b/>
      <sz val="12"/>
      <color theme="2"/>
      <name val="Calibri"/>
      <family val="2"/>
      <scheme val="minor"/>
    </font>
    <font>
      <b/>
      <sz val="12"/>
      <color theme="0"/>
      <name val="Calibri"/>
      <family val="2"/>
      <scheme val="minor"/>
    </font>
    <font>
      <b/>
      <sz val="12"/>
      <color theme="0" tint="-4.9989318521683403E-2"/>
      <name val="Calibri"/>
      <family val="2"/>
      <scheme val="minor"/>
    </font>
    <font>
      <sz val="12"/>
      <color rgb="FF000000"/>
      <name val="Calibri"/>
      <family val="2"/>
    </font>
    <font>
      <sz val="12"/>
      <color rgb="FF4472C4"/>
      <name val="Calibri"/>
      <family val="2"/>
    </font>
    <font>
      <b/>
      <sz val="12"/>
      <name val="Calibri"/>
      <family val="2"/>
      <scheme val="minor"/>
    </font>
    <font>
      <i/>
      <sz val="12"/>
      <color rgb="FF000000"/>
      <name val="Calibri"/>
      <family val="2"/>
      <scheme val="minor"/>
    </font>
    <font>
      <b/>
      <vertAlign val="subscript"/>
      <sz val="12"/>
      <color theme="0" tint="-4.9989318521683403E-2"/>
      <name val="Calibri"/>
      <family val="2"/>
      <scheme val="minor"/>
    </font>
    <font>
      <sz val="12"/>
      <color theme="0"/>
      <name val="Calibri"/>
      <family val="2"/>
      <scheme val="minor"/>
    </font>
    <font>
      <i/>
      <sz val="12"/>
      <color theme="1"/>
      <name val="Calibri"/>
      <family val="2"/>
      <scheme val="minor"/>
    </font>
    <font>
      <i/>
      <sz val="12"/>
      <name val="Calibri"/>
      <family val="2"/>
      <scheme val="minor"/>
    </font>
    <font>
      <vertAlign val="subscript"/>
      <sz val="12"/>
      <color theme="0"/>
      <name val="Calibri"/>
      <family val="2"/>
      <scheme val="minor"/>
    </font>
    <font>
      <vertAlign val="subscript"/>
      <sz val="12"/>
      <name val="Calibri"/>
      <family val="2"/>
      <scheme val="minor"/>
    </font>
    <font>
      <vertAlign val="subscript"/>
      <sz val="12"/>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13365C"/>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rgb="FFBFBFBF"/>
      </bottom>
      <diagonal/>
    </border>
    <border>
      <left/>
      <right/>
      <top/>
      <bottom style="thick">
        <color rgb="FF0096D7"/>
      </bottom>
      <diagonal/>
    </border>
    <border>
      <left/>
      <right/>
      <top/>
      <bottom style="dashed">
        <color rgb="FFBFBFBF"/>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auto="1"/>
      </left>
      <right/>
      <top style="medium">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bottom/>
      <diagonal/>
    </border>
    <border>
      <left style="thin">
        <color indexed="64"/>
      </left>
      <right style="thin">
        <color indexed="64"/>
      </right>
      <top/>
      <bottom style="thin">
        <color auto="1"/>
      </bottom>
      <diagonal/>
    </border>
    <border>
      <left style="thin">
        <color auto="1"/>
      </left>
      <right style="thin">
        <color auto="1"/>
      </right>
      <top/>
      <bottom/>
      <diagonal/>
    </border>
    <border>
      <left style="medium">
        <color indexed="64"/>
      </left>
      <right style="medium">
        <color indexed="64"/>
      </right>
      <top/>
      <bottom/>
      <diagonal/>
    </border>
    <border>
      <left style="thin">
        <color auto="1"/>
      </left>
      <right/>
      <top style="medium">
        <color indexed="64"/>
      </top>
      <bottom/>
      <diagonal/>
    </border>
    <border>
      <left style="thin">
        <color auto="1"/>
      </left>
      <right style="medium">
        <color indexed="64"/>
      </right>
      <top style="medium">
        <color auto="1"/>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s>
  <cellStyleXfs count="364">
    <xf numFmtId="0" fontId="0" fillId="0" borderId="0"/>
    <xf numFmtId="9" fontId="2"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2" fillId="0" borderId="0" applyFont="0" applyFill="0" applyBorder="0" applyAlignment="0" applyProtection="0"/>
    <xf numFmtId="44" fontId="5" fillId="0" borderId="0" applyFont="0" applyFill="0" applyBorder="0" applyAlignment="0" applyProtection="0"/>
    <xf numFmtId="0" fontId="10" fillId="0" borderId="3" applyNumberFormat="0" applyProtection="0">
      <alignment wrapText="1"/>
    </xf>
    <xf numFmtId="0" fontId="11" fillId="0" borderId="0" applyNumberFormat="0" applyFill="0" applyBorder="0" applyAlignment="0" applyProtection="0"/>
    <xf numFmtId="0" fontId="10" fillId="0" borderId="4" applyNumberFormat="0" applyProtection="0">
      <alignment wrapText="1"/>
    </xf>
    <xf numFmtId="0" fontId="11" fillId="0" borderId="5" applyNumberFormat="0" applyFont="0" applyProtection="0">
      <alignment wrapText="1"/>
    </xf>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lignment vertical="top"/>
    </xf>
    <xf numFmtId="43" fontId="2" fillId="0" borderId="0" applyFont="0" applyFill="0" applyBorder="0" applyAlignment="0" applyProtection="0"/>
    <xf numFmtId="0" fontId="12" fillId="0" borderId="0" applyNumberFormat="0" applyFill="0" applyBorder="0" applyAlignment="0" applyProtection="0"/>
  </cellStyleXfs>
  <cellXfs count="203">
    <xf numFmtId="0" fontId="0" fillId="0" borderId="0" xfId="0"/>
    <xf numFmtId="0" fontId="6" fillId="4" borderId="0" xfId="0" applyFont="1" applyFill="1" applyAlignment="1">
      <alignment horizontal="center" vertical="center" wrapText="1"/>
    </xf>
    <xf numFmtId="0" fontId="6" fillId="4" borderId="2" xfId="0" applyFont="1" applyFill="1" applyBorder="1" applyAlignment="1">
      <alignment horizontal="center" vertical="center" wrapText="1"/>
    </xf>
    <xf numFmtId="0" fontId="0" fillId="3" borderId="0" xfId="0" applyFill="1"/>
    <xf numFmtId="0" fontId="0" fillId="3" borderId="26" xfId="0" applyFill="1" applyBorder="1"/>
    <xf numFmtId="0" fontId="3" fillId="3" borderId="9" xfId="0" applyFont="1" applyFill="1" applyBorder="1"/>
    <xf numFmtId="0" fontId="3" fillId="3" borderId="26" xfId="0" applyFont="1" applyFill="1" applyBorder="1"/>
    <xf numFmtId="0" fontId="3" fillId="3" borderId="0" xfId="0" applyFont="1" applyFill="1"/>
    <xf numFmtId="0" fontId="18" fillId="3" borderId="26" xfId="0" applyFont="1" applyFill="1" applyBorder="1"/>
    <xf numFmtId="0" fontId="18" fillId="3" borderId="0" xfId="0" applyFont="1" applyFill="1"/>
    <xf numFmtId="164" fontId="9" fillId="0" borderId="1" xfId="5" applyNumberFormat="1" applyFont="1" applyFill="1" applyBorder="1" applyAlignment="1">
      <alignment horizontal="center"/>
    </xf>
    <xf numFmtId="0" fontId="0" fillId="0" borderId="6" xfId="0" applyBorder="1"/>
    <xf numFmtId="0" fontId="0" fillId="0" borderId="28" xfId="0" applyBorder="1"/>
    <xf numFmtId="0" fontId="0" fillId="0" borderId="27" xfId="0" applyBorder="1"/>
    <xf numFmtId="0" fontId="0" fillId="0" borderId="1" xfId="0" applyBorder="1"/>
    <xf numFmtId="164" fontId="0" fillId="0" borderId="1" xfId="5" applyNumberFormat="1" applyFont="1" applyBorder="1"/>
    <xf numFmtId="0" fontId="20" fillId="0" borderId="0" xfId="0" applyFont="1"/>
    <xf numFmtId="44" fontId="0" fillId="0" borderId="1" xfId="5" applyFont="1" applyBorder="1"/>
    <xf numFmtId="0" fontId="3" fillId="0" borderId="1" xfId="0" applyFont="1" applyBorder="1"/>
    <xf numFmtId="164" fontId="8" fillId="0" borderId="27" xfId="5" applyNumberFormat="1" applyFont="1" applyBorder="1"/>
    <xf numFmtId="0" fontId="0" fillId="7" borderId="35" xfId="0" applyFill="1" applyBorder="1"/>
    <xf numFmtId="0" fontId="8" fillId="0" borderId="1" xfId="361" applyFont="1" applyBorder="1" applyAlignment="1">
      <alignment horizontal="right"/>
    </xf>
    <xf numFmtId="0" fontId="21" fillId="0" borderId="0" xfId="0" applyFont="1" applyAlignment="1">
      <alignment horizontal="right"/>
    </xf>
    <xf numFmtId="0" fontId="27" fillId="0" borderId="1" xfId="0" applyFont="1" applyBorder="1"/>
    <xf numFmtId="44" fontId="8" fillId="0" borderId="1" xfId="5" applyFont="1" applyBorder="1"/>
    <xf numFmtId="165" fontId="0" fillId="7" borderId="35" xfId="0" applyNumberFormat="1" applyFill="1" applyBorder="1"/>
    <xf numFmtId="164" fontId="8" fillId="0" borderId="1" xfId="5" applyNumberFormat="1" applyFont="1" applyBorder="1"/>
    <xf numFmtId="164" fontId="0" fillId="0" borderId="27" xfId="0" applyNumberFormat="1" applyBorder="1"/>
    <xf numFmtId="44" fontId="8" fillId="0" borderId="27" xfId="5" applyFont="1" applyBorder="1"/>
    <xf numFmtId="0" fontId="3" fillId="0" borderId="6" xfId="0" applyFont="1" applyBorder="1"/>
    <xf numFmtId="165" fontId="3" fillId="0" borderId="6" xfId="0" applyNumberFormat="1" applyFont="1" applyBorder="1"/>
    <xf numFmtId="165" fontId="3" fillId="0" borderId="42" xfId="0" applyNumberFormat="1" applyFont="1" applyBorder="1"/>
    <xf numFmtId="0" fontId="8" fillId="0" borderId="15" xfId="361" applyFont="1" applyBorder="1" applyAlignment="1">
      <alignment horizontal="right"/>
    </xf>
    <xf numFmtId="0" fontId="0" fillId="0" borderId="1" xfId="0" applyBorder="1" applyAlignment="1">
      <alignment horizontal="right"/>
    </xf>
    <xf numFmtId="0" fontId="0" fillId="3" borderId="22" xfId="0" applyFill="1" applyBorder="1" applyAlignment="1">
      <alignment horizontal="right"/>
    </xf>
    <xf numFmtId="0" fontId="0" fillId="3" borderId="23" xfId="0" applyFill="1" applyBorder="1" applyAlignment="1">
      <alignment horizontal="right"/>
    </xf>
    <xf numFmtId="164" fontId="3" fillId="0" borderId="27" xfId="0" applyNumberFormat="1" applyFont="1" applyBorder="1"/>
    <xf numFmtId="168" fontId="4" fillId="9" borderId="22" xfId="362" applyNumberFormat="1" applyFont="1" applyFill="1" applyBorder="1" applyAlignment="1">
      <alignment horizontal="right"/>
    </xf>
    <xf numFmtId="10" fontId="0" fillId="0" borderId="0" xfId="1" applyNumberFormat="1" applyFont="1"/>
    <xf numFmtId="44" fontId="8" fillId="0" borderId="28" xfId="5" applyFont="1" applyBorder="1"/>
    <xf numFmtId="0" fontId="3" fillId="0" borderId="0" xfId="0" applyFont="1"/>
    <xf numFmtId="2" fontId="0" fillId="0" borderId="0" xfId="0" applyNumberFormat="1"/>
    <xf numFmtId="44" fontId="3" fillId="0" borderId="1" xfId="5" applyFont="1" applyBorder="1"/>
    <xf numFmtId="0" fontId="22" fillId="11" borderId="1" xfId="0" applyFont="1" applyFill="1" applyBorder="1"/>
    <xf numFmtId="168" fontId="4" fillId="0" borderId="1" xfId="362" applyNumberFormat="1" applyFont="1" applyFill="1" applyBorder="1" applyAlignment="1">
      <alignment horizontal="right"/>
    </xf>
    <xf numFmtId="164" fontId="4" fillId="0" borderId="1" xfId="5" applyNumberFormat="1" applyFont="1" applyFill="1" applyBorder="1" applyAlignment="1">
      <alignment horizontal="right"/>
    </xf>
    <xf numFmtId="0" fontId="23" fillId="11" borderId="32" xfId="0" applyFont="1" applyFill="1" applyBorder="1" applyAlignment="1">
      <alignment wrapText="1"/>
    </xf>
    <xf numFmtId="0" fontId="23" fillId="11" borderId="33" xfId="0" applyFont="1" applyFill="1" applyBorder="1" applyAlignment="1">
      <alignment wrapText="1"/>
    </xf>
    <xf numFmtId="0" fontId="23" fillId="11" borderId="34" xfId="0" applyFont="1" applyFill="1" applyBorder="1" applyAlignment="1">
      <alignment wrapText="1"/>
    </xf>
    <xf numFmtId="0" fontId="23" fillId="11" borderId="36" xfId="0" applyFont="1" applyFill="1" applyBorder="1" applyAlignment="1">
      <alignment wrapText="1"/>
    </xf>
    <xf numFmtId="0" fontId="23" fillId="11" borderId="37" xfId="0" applyFont="1" applyFill="1" applyBorder="1" applyAlignment="1">
      <alignment wrapText="1"/>
    </xf>
    <xf numFmtId="0" fontId="23" fillId="11" borderId="38" xfId="0" applyFont="1" applyFill="1" applyBorder="1" applyAlignment="1">
      <alignment wrapText="1"/>
    </xf>
    <xf numFmtId="164" fontId="0" fillId="0" borderId="1" xfId="0" applyNumberFormat="1" applyBorder="1"/>
    <xf numFmtId="164" fontId="3" fillId="0" borderId="1" xfId="5" applyNumberFormat="1" applyFont="1" applyBorder="1"/>
    <xf numFmtId="1" fontId="4" fillId="9" borderId="22" xfId="362" applyNumberFormat="1" applyFont="1" applyFill="1" applyBorder="1" applyAlignment="1">
      <alignment horizontal="right"/>
    </xf>
    <xf numFmtId="9" fontId="0" fillId="0" borderId="0" xfId="1" applyFont="1"/>
    <xf numFmtId="0" fontId="0" fillId="13" borderId="0" xfId="0" applyFill="1"/>
    <xf numFmtId="0" fontId="8" fillId="0" borderId="0" xfId="0" applyFont="1" applyAlignment="1">
      <alignment horizontal="center"/>
    </xf>
    <xf numFmtId="0" fontId="0" fillId="5" borderId="0" xfId="0" applyFill="1"/>
    <xf numFmtId="0" fontId="8" fillId="14" borderId="0" xfId="0" applyFont="1" applyFill="1" applyAlignment="1">
      <alignment horizontal="center"/>
    </xf>
    <xf numFmtId="0" fontId="8" fillId="10" borderId="0" xfId="0" applyFont="1" applyFill="1" applyAlignment="1">
      <alignment horizontal="center"/>
    </xf>
    <xf numFmtId="0" fontId="8" fillId="15" borderId="0" xfId="0" applyFont="1" applyFill="1" applyAlignment="1">
      <alignment horizontal="center"/>
    </xf>
    <xf numFmtId="0" fontId="8" fillId="16" borderId="0" xfId="0" applyFont="1" applyFill="1" applyAlignment="1">
      <alignment horizontal="center"/>
    </xf>
    <xf numFmtId="14" fontId="0" fillId="5" borderId="0" xfId="0" applyNumberFormat="1" applyFill="1"/>
    <xf numFmtId="166" fontId="0" fillId="0" borderId="0" xfId="0" applyNumberFormat="1"/>
    <xf numFmtId="168" fontId="8" fillId="0" borderId="27" xfId="362" applyNumberFormat="1" applyFont="1" applyBorder="1"/>
    <xf numFmtId="164" fontId="0" fillId="0" borderId="0" xfId="0" applyNumberFormat="1"/>
    <xf numFmtId="44" fontId="0" fillId="0" borderId="0" xfId="5" applyFont="1"/>
    <xf numFmtId="0" fontId="31" fillId="0" borderId="0" xfId="0" applyFont="1"/>
    <xf numFmtId="0" fontId="0" fillId="2" borderId="1" xfId="0" applyFill="1" applyBorder="1"/>
    <xf numFmtId="0" fontId="8" fillId="2" borderId="1" xfId="363" applyFont="1" applyFill="1" applyBorder="1"/>
    <xf numFmtId="0" fontId="0" fillId="0" borderId="1" xfId="0" applyBorder="1" applyAlignment="1">
      <alignment wrapText="1"/>
    </xf>
    <xf numFmtId="0" fontId="8" fillId="2" borderId="1" xfId="363" applyFont="1" applyFill="1" applyBorder="1" applyAlignment="1">
      <alignment wrapText="1"/>
    </xf>
    <xf numFmtId="0" fontId="0" fillId="2" borderId="1" xfId="0" applyFill="1" applyBorder="1" applyAlignment="1">
      <alignment wrapText="1"/>
    </xf>
    <xf numFmtId="0" fontId="27" fillId="0" borderId="42" xfId="0" applyFont="1" applyBorder="1"/>
    <xf numFmtId="0" fontId="0" fillId="3" borderId="0" xfId="0" applyFill="1" applyProtection="1">
      <protection locked="0"/>
    </xf>
    <xf numFmtId="0" fontId="3" fillId="3" borderId="0" xfId="0" applyFont="1" applyFill="1" applyAlignment="1" applyProtection="1">
      <alignment horizontal="center" vertical="center" wrapText="1"/>
      <protection locked="0"/>
    </xf>
    <xf numFmtId="0" fontId="3" fillId="2" borderId="12" xfId="0" applyFont="1" applyFill="1" applyBorder="1" applyAlignment="1" applyProtection="1">
      <alignment vertical="center" wrapText="1"/>
      <protection locked="0"/>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0" fillId="3" borderId="14" xfId="0" applyFill="1" applyBorder="1" applyProtection="1">
      <protection locked="0"/>
    </xf>
    <xf numFmtId="165" fontId="4" fillId="5" borderId="22" xfId="0" applyNumberFormat="1" applyFont="1" applyFill="1" applyBorder="1" applyAlignment="1" applyProtection="1">
      <alignment horizontal="right"/>
      <protection locked="0"/>
    </xf>
    <xf numFmtId="0" fontId="3" fillId="2" borderId="17" xfId="0" applyFont="1" applyFill="1" applyBorder="1" applyAlignment="1" applyProtection="1">
      <alignment horizontal="center" vertical="center" wrapText="1"/>
      <protection locked="0"/>
    </xf>
    <xf numFmtId="0" fontId="3" fillId="2" borderId="18" xfId="0" applyFont="1" applyFill="1" applyBorder="1" applyAlignment="1" applyProtection="1">
      <alignment horizontal="center" vertical="center" wrapText="1"/>
      <protection locked="0"/>
    </xf>
    <xf numFmtId="0" fontId="3" fillId="2" borderId="19"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30" xfId="0" applyFont="1" applyFill="1" applyBorder="1" applyAlignment="1" applyProtection="1">
      <alignment horizontal="center" vertical="center" wrapText="1"/>
      <protection locked="0"/>
    </xf>
    <xf numFmtId="0" fontId="17" fillId="3" borderId="17" xfId="0" applyFont="1" applyFill="1" applyBorder="1" applyAlignment="1" applyProtection="1">
      <alignment horizontal="center"/>
      <protection locked="0"/>
    </xf>
    <xf numFmtId="49" fontId="17" fillId="3" borderId="18" xfId="0" applyNumberFormat="1" applyFont="1" applyFill="1" applyBorder="1" applyAlignment="1" applyProtection="1">
      <alignment horizontal="center"/>
      <protection locked="0"/>
    </xf>
    <xf numFmtId="0" fontId="17" fillId="3" borderId="18" xfId="0" quotePrefix="1" applyFont="1" applyFill="1" applyBorder="1" applyAlignment="1" applyProtection="1">
      <alignment horizontal="center"/>
      <protection locked="0"/>
    </xf>
    <xf numFmtId="0" fontId="17" fillId="3" borderId="18" xfId="0" applyFont="1" applyFill="1" applyBorder="1" applyAlignment="1" applyProtection="1">
      <alignment horizontal="center"/>
      <protection locked="0"/>
    </xf>
    <xf numFmtId="0" fontId="17" fillId="3" borderId="30" xfId="0" applyFont="1" applyFill="1" applyBorder="1" applyAlignment="1" applyProtection="1">
      <alignment horizontal="center"/>
      <protection locked="0"/>
    </xf>
    <xf numFmtId="0" fontId="17" fillId="3" borderId="31" xfId="0" applyFont="1" applyFill="1" applyBorder="1" applyAlignment="1" applyProtection="1">
      <alignment horizontal="center"/>
      <protection locked="0"/>
    </xf>
    <xf numFmtId="9" fontId="0" fillId="5" borderId="13" xfId="1" applyFont="1" applyFill="1" applyBorder="1" applyAlignment="1" applyProtection="1">
      <alignment horizontal="center"/>
      <protection locked="0"/>
    </xf>
    <xf numFmtId="9" fontId="0" fillId="5" borderId="49" xfId="1" applyFont="1" applyFill="1" applyBorder="1" applyAlignment="1" applyProtection="1">
      <alignment horizontal="center"/>
      <protection locked="0"/>
    </xf>
    <xf numFmtId="0" fontId="8" fillId="5" borderId="1" xfId="0" applyFont="1" applyFill="1" applyBorder="1" applyAlignment="1" applyProtection="1">
      <alignment horizontal="center"/>
      <protection locked="0"/>
    </xf>
    <xf numFmtId="9" fontId="8" fillId="5" borderId="22" xfId="1" applyFont="1" applyFill="1" applyBorder="1" applyAlignment="1" applyProtection="1">
      <alignment horizontal="right"/>
      <protection locked="0"/>
    </xf>
    <xf numFmtId="0" fontId="8" fillId="5" borderId="13" xfId="0" applyFont="1" applyFill="1" applyBorder="1" applyAlignment="1" applyProtection="1">
      <alignment horizontal="center"/>
      <protection locked="0"/>
    </xf>
    <xf numFmtId="0" fontId="8" fillId="5" borderId="20" xfId="0" applyFont="1" applyFill="1" applyBorder="1" applyAlignment="1" applyProtection="1">
      <alignment horizontal="center"/>
      <protection locked="0"/>
    </xf>
    <xf numFmtId="0" fontId="8" fillId="5" borderId="20" xfId="0" quotePrefix="1" applyFont="1" applyFill="1" applyBorder="1" applyAlignment="1" applyProtection="1">
      <alignment horizontal="center"/>
      <protection locked="0"/>
    </xf>
    <xf numFmtId="0" fontId="0" fillId="5" borderId="25" xfId="0" applyFill="1" applyBorder="1" applyAlignment="1" applyProtection="1">
      <alignment horizontal="center"/>
      <protection locked="0"/>
    </xf>
    <xf numFmtId="9" fontId="0" fillId="5" borderId="14" xfId="1" applyFont="1" applyFill="1" applyBorder="1" applyAlignment="1" applyProtection="1">
      <alignment horizontal="center"/>
      <protection locked="0"/>
    </xf>
    <xf numFmtId="9" fontId="0" fillId="5" borderId="15" xfId="1" applyFont="1" applyFill="1" applyBorder="1" applyAlignment="1" applyProtection="1">
      <alignment horizontal="center"/>
      <protection locked="0"/>
    </xf>
    <xf numFmtId="0" fontId="8" fillId="5" borderId="14" xfId="0" applyFont="1" applyFill="1" applyBorder="1" applyAlignment="1" applyProtection="1">
      <alignment horizontal="center"/>
      <protection locked="0"/>
    </xf>
    <xf numFmtId="166" fontId="8" fillId="5" borderId="6" xfId="0" applyNumberFormat="1" applyFont="1" applyFill="1" applyBorder="1" applyAlignment="1" applyProtection="1">
      <alignment horizontal="center"/>
      <protection locked="0"/>
    </xf>
    <xf numFmtId="0" fontId="3" fillId="2" borderId="29" xfId="0" applyFont="1" applyFill="1" applyBorder="1" applyAlignment="1" applyProtection="1">
      <alignment horizontal="center" vertical="center" wrapText="1"/>
      <protection locked="0"/>
    </xf>
    <xf numFmtId="164" fontId="28" fillId="5" borderId="22" xfId="5" applyNumberFormat="1" applyFont="1" applyFill="1" applyBorder="1" applyAlignment="1" applyProtection="1">
      <alignment horizontal="right"/>
      <protection locked="0"/>
    </xf>
    <xf numFmtId="165" fontId="4" fillId="5" borderId="22" xfId="0" applyNumberFormat="1" applyFont="1" applyFill="1" applyBorder="1" applyAlignment="1" applyProtection="1">
      <alignment horizontal="center"/>
      <protection locked="0"/>
    </xf>
    <xf numFmtId="0" fontId="0" fillId="5" borderId="15" xfId="0" applyFill="1" applyBorder="1" applyAlignment="1" applyProtection="1">
      <alignment horizontal="center"/>
      <protection locked="0"/>
    </xf>
    <xf numFmtId="0" fontId="8" fillId="5" borderId="14" xfId="0" applyFont="1" applyFill="1" applyBorder="1" applyProtection="1">
      <protection locked="0"/>
    </xf>
    <xf numFmtId="0" fontId="0" fillId="5" borderId="14" xfId="0" applyFill="1" applyBorder="1" applyProtection="1">
      <protection locked="0"/>
    </xf>
    <xf numFmtId="0" fontId="0" fillId="5" borderId="1" xfId="0" applyFill="1" applyBorder="1" applyAlignment="1" applyProtection="1">
      <alignment horizontal="center"/>
      <protection locked="0"/>
    </xf>
    <xf numFmtId="0" fontId="0" fillId="5" borderId="24" xfId="0" applyFill="1" applyBorder="1" applyProtection="1">
      <protection locked="0"/>
    </xf>
    <xf numFmtId="0" fontId="8"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8" fillId="3" borderId="0" xfId="0" applyFont="1" applyFill="1" applyProtection="1">
      <protection locked="0"/>
    </xf>
    <xf numFmtId="0" fontId="0" fillId="5" borderId="16" xfId="0" applyFill="1" applyBorder="1" applyProtection="1">
      <protection locked="0"/>
    </xf>
    <xf numFmtId="0" fontId="8" fillId="5" borderId="21" xfId="0" applyFont="1" applyFill="1" applyBorder="1" applyAlignment="1" applyProtection="1">
      <alignment horizontal="center"/>
      <protection locked="0"/>
    </xf>
    <xf numFmtId="0" fontId="0" fillId="5" borderId="21" xfId="0" applyFill="1" applyBorder="1" applyAlignment="1" applyProtection="1">
      <alignment horizontal="center"/>
      <protection locked="0"/>
    </xf>
    <xf numFmtId="0" fontId="0" fillId="5" borderId="39" xfId="0" applyFill="1" applyBorder="1" applyAlignment="1" applyProtection="1">
      <alignment horizontal="center"/>
      <protection locked="0"/>
    </xf>
    <xf numFmtId="0" fontId="7" fillId="5" borderId="14" xfId="0" applyFont="1" applyFill="1" applyBorder="1" applyAlignment="1" applyProtection="1">
      <alignment horizontal="center" vertical="center"/>
      <protection locked="0"/>
    </xf>
    <xf numFmtId="14" fontId="7" fillId="5" borderId="1" xfId="0" applyNumberFormat="1" applyFont="1" applyFill="1" applyBorder="1" applyAlignment="1" applyProtection="1">
      <alignment horizontal="center" vertical="center"/>
      <protection locked="0"/>
    </xf>
    <xf numFmtId="0" fontId="0" fillId="5" borderId="32" xfId="0" applyFill="1" applyBorder="1" applyAlignment="1" applyProtection="1">
      <alignment horizontal="center"/>
      <protection locked="0"/>
    </xf>
    <xf numFmtId="0" fontId="0" fillId="3" borderId="0" xfId="0" applyFill="1" applyAlignment="1" applyProtection="1">
      <alignment horizontal="center"/>
      <protection locked="0"/>
    </xf>
    <xf numFmtId="0" fontId="4" fillId="5" borderId="22" xfId="0" applyFont="1" applyFill="1" applyBorder="1" applyAlignment="1" applyProtection="1">
      <alignment horizontal="right"/>
      <protection locked="0"/>
    </xf>
    <xf numFmtId="0" fontId="4" fillId="5" borderId="23" xfId="0" applyFont="1" applyFill="1" applyBorder="1" applyAlignment="1" applyProtection="1">
      <alignment horizontal="right"/>
      <protection locked="0"/>
    </xf>
    <xf numFmtId="165" fontId="4" fillId="5" borderId="23" xfId="0" applyNumberFormat="1" applyFont="1" applyFill="1" applyBorder="1" applyAlignment="1" applyProtection="1">
      <alignment horizontal="center"/>
      <protection locked="0"/>
    </xf>
    <xf numFmtId="0" fontId="16" fillId="3" borderId="0" xfId="0" applyFont="1" applyFill="1" applyProtection="1">
      <protection locked="0"/>
    </xf>
    <xf numFmtId="0" fontId="0" fillId="3" borderId="22" xfId="0" applyFill="1" applyBorder="1"/>
    <xf numFmtId="0" fontId="0" fillId="3" borderId="23" xfId="0" applyFill="1" applyBorder="1"/>
    <xf numFmtId="0" fontId="0" fillId="3" borderId="14" xfId="0" applyFill="1" applyBorder="1"/>
    <xf numFmtId="0" fontId="0" fillId="3" borderId="16" xfId="0" applyFill="1" applyBorder="1"/>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0" fillId="3" borderId="48" xfId="0" applyFill="1" applyBorder="1"/>
    <xf numFmtId="0" fontId="0" fillId="3" borderId="47" xfId="0" applyFill="1" applyBorder="1"/>
    <xf numFmtId="0" fontId="0" fillId="3" borderId="50" xfId="0" applyFill="1" applyBorder="1"/>
    <xf numFmtId="9" fontId="0" fillId="3" borderId="43" xfId="1" applyFont="1" applyFill="1" applyBorder="1" applyProtection="1"/>
    <xf numFmtId="9" fontId="0" fillId="3" borderId="51" xfId="1" applyFont="1" applyFill="1" applyBorder="1" applyProtection="1"/>
    <xf numFmtId="9" fontId="28" fillId="5" borderId="45" xfId="1" applyFont="1" applyFill="1" applyBorder="1" applyAlignment="1" applyProtection="1">
      <alignment horizontal="right"/>
      <protection locked="0"/>
    </xf>
    <xf numFmtId="0" fontId="0" fillId="0" borderId="0" xfId="0" applyProtection="1">
      <protection locked="0"/>
    </xf>
    <xf numFmtId="0" fontId="28" fillId="5" borderId="22" xfId="0" applyFont="1" applyFill="1" applyBorder="1" applyAlignment="1" applyProtection="1">
      <alignment horizontal="right"/>
      <protection locked="0"/>
    </xf>
    <xf numFmtId="167" fontId="28" fillId="5" borderId="22" xfId="0" applyNumberFormat="1" applyFont="1" applyFill="1" applyBorder="1" applyAlignment="1" applyProtection="1">
      <alignment horizontal="right"/>
      <protection locked="0"/>
    </xf>
    <xf numFmtId="165" fontId="28" fillId="5" borderId="22" xfId="0" applyNumberFormat="1" applyFont="1" applyFill="1" applyBorder="1" applyAlignment="1" applyProtection="1">
      <alignment horizontal="right"/>
      <protection locked="0"/>
    </xf>
    <xf numFmtId="0" fontId="0" fillId="3" borderId="44" xfId="0" applyFill="1" applyBorder="1"/>
    <xf numFmtId="9" fontId="0" fillId="0" borderId="1" xfId="1" applyFont="1" applyFill="1" applyBorder="1" applyProtection="1"/>
    <xf numFmtId="168" fontId="4" fillId="9" borderId="22" xfId="362" applyNumberFormat="1" applyFont="1" applyFill="1" applyBorder="1" applyAlignment="1" applyProtection="1">
      <alignment horizontal="right"/>
    </xf>
    <xf numFmtId="43" fontId="8" fillId="5" borderId="22" xfId="362" applyFont="1" applyFill="1" applyBorder="1" applyAlignment="1" applyProtection="1">
      <alignment horizontal="right"/>
    </xf>
    <xf numFmtId="168" fontId="8" fillId="0" borderId="27" xfId="362" applyNumberFormat="1" applyFont="1" applyFill="1" applyBorder="1" applyProtection="1"/>
    <xf numFmtId="43" fontId="16" fillId="5" borderId="22" xfId="362" applyFont="1" applyFill="1" applyBorder="1" applyAlignment="1" applyProtection="1">
      <alignment horizontal="right"/>
    </xf>
    <xf numFmtId="43" fontId="16" fillId="5" borderId="33" xfId="362" applyFont="1" applyFill="1" applyBorder="1" applyAlignment="1" applyProtection="1">
      <alignment horizontal="right"/>
    </xf>
    <xf numFmtId="168" fontId="27" fillId="0" borderId="27" xfId="362" applyNumberFormat="1" applyFont="1" applyBorder="1" applyProtection="1"/>
    <xf numFmtId="171" fontId="27" fillId="0" borderId="27" xfId="1" applyNumberFormat="1" applyFont="1" applyBorder="1" applyProtection="1"/>
    <xf numFmtId="43" fontId="8" fillId="0" borderId="27" xfId="362" applyFont="1" applyFill="1" applyBorder="1" applyProtection="1"/>
    <xf numFmtId="169" fontId="8" fillId="0" borderId="27" xfId="362" applyNumberFormat="1" applyFont="1" applyFill="1" applyBorder="1" applyProtection="1"/>
    <xf numFmtId="169" fontId="8" fillId="3" borderId="27" xfId="362" applyNumberFormat="1" applyFont="1" applyFill="1" applyBorder="1" applyProtection="1"/>
    <xf numFmtId="43" fontId="16" fillId="3" borderId="27" xfId="362" applyFont="1" applyFill="1" applyBorder="1" applyProtection="1"/>
    <xf numFmtId="170" fontId="27" fillId="0" borderId="27" xfId="362" applyNumberFormat="1" applyFont="1" applyBorder="1" applyProtection="1"/>
    <xf numFmtId="43" fontId="8" fillId="3" borderId="27" xfId="362" applyFont="1" applyFill="1" applyBorder="1" applyProtection="1"/>
    <xf numFmtId="43" fontId="27" fillId="0" borderId="27" xfId="362" applyFont="1" applyBorder="1" applyProtection="1"/>
    <xf numFmtId="169" fontId="32" fillId="0" borderId="27" xfId="362" applyNumberFormat="1" applyFont="1" applyFill="1" applyBorder="1" applyProtection="1"/>
    <xf numFmtId="169" fontId="8" fillId="0" borderId="27" xfId="362" applyNumberFormat="1" applyFont="1" applyBorder="1" applyProtection="1"/>
    <xf numFmtId="43" fontId="16" fillId="5" borderId="0" xfId="362" applyFont="1" applyFill="1" applyBorder="1" applyAlignment="1" applyProtection="1">
      <alignment horizontal="right"/>
    </xf>
    <xf numFmtId="0" fontId="30" fillId="8" borderId="40" xfId="0" applyFont="1" applyFill="1" applyBorder="1" applyAlignment="1" applyProtection="1">
      <alignment horizontal="right" wrapText="1"/>
      <protection locked="0"/>
    </xf>
    <xf numFmtId="0" fontId="30" fillId="8" borderId="0" xfId="0" applyFont="1" applyFill="1" applyAlignment="1" applyProtection="1">
      <alignment wrapText="1"/>
      <protection locked="0"/>
    </xf>
    <xf numFmtId="0" fontId="0" fillId="0" borderId="0" xfId="0" applyAlignment="1" applyProtection="1">
      <alignment wrapText="1"/>
      <protection locked="0"/>
    </xf>
    <xf numFmtId="0" fontId="0" fillId="12" borderId="0" xfId="0" applyFill="1" applyAlignment="1" applyProtection="1">
      <alignment wrapText="1"/>
      <protection locked="0"/>
    </xf>
    <xf numFmtId="0" fontId="0" fillId="12" borderId="0" xfId="0" applyFill="1" applyProtection="1">
      <protection locked="0"/>
    </xf>
    <xf numFmtId="0" fontId="22" fillId="11" borderId="0" xfId="0" applyFont="1" applyFill="1" applyAlignment="1">
      <alignment wrapText="1"/>
    </xf>
    <xf numFmtId="0" fontId="23" fillId="11" borderId="40" xfId="0" applyFont="1" applyFill="1" applyBorder="1" applyAlignment="1">
      <alignment wrapText="1"/>
    </xf>
    <xf numFmtId="0" fontId="1" fillId="0" borderId="28" xfId="0" applyFont="1" applyBorder="1" applyAlignment="1">
      <alignment horizontal="right"/>
    </xf>
    <xf numFmtId="166" fontId="8" fillId="5" borderId="28" xfId="0" applyNumberFormat="1" applyFont="1" applyFill="1" applyBorder="1" applyAlignment="1" applyProtection="1">
      <alignment horizontal="center"/>
      <protection locked="0"/>
    </xf>
    <xf numFmtId="0" fontId="17" fillId="3" borderId="52" xfId="0" applyFont="1" applyFill="1" applyBorder="1" applyAlignment="1" applyProtection="1">
      <alignment horizontal="center"/>
      <protection locked="0"/>
    </xf>
    <xf numFmtId="0" fontId="8" fillId="5" borderId="27" xfId="0" applyFont="1" applyFill="1" applyBorder="1" applyAlignment="1" applyProtection="1">
      <alignment horizontal="center"/>
      <protection locked="0"/>
    </xf>
    <xf numFmtId="166" fontId="1" fillId="0" borderId="1" xfId="0" applyNumberFormat="1"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right"/>
    </xf>
    <xf numFmtId="0" fontId="1" fillId="0" borderId="27" xfId="0" applyFont="1" applyBorder="1" applyAlignment="1">
      <alignment horizontal="right"/>
    </xf>
    <xf numFmtId="0" fontId="1" fillId="0" borderId="2" xfId="0" applyFont="1" applyBorder="1" applyAlignment="1">
      <alignment horizontal="right"/>
    </xf>
    <xf numFmtId="0" fontId="16" fillId="3" borderId="26" xfId="0" applyFont="1" applyFill="1" applyBorder="1"/>
    <xf numFmtId="9" fontId="0" fillId="3" borderId="0" xfId="1" applyFont="1" applyFill="1" applyProtection="1">
      <protection locked="0"/>
    </xf>
    <xf numFmtId="2" fontId="28" fillId="5" borderId="22" xfId="0" applyNumberFormat="1" applyFont="1" applyFill="1" applyBorder="1" applyAlignment="1" applyProtection="1">
      <alignment horizontal="right"/>
      <protection locked="0"/>
    </xf>
    <xf numFmtId="0" fontId="30" fillId="8" borderId="40" xfId="0" applyFont="1" applyFill="1" applyBorder="1" applyAlignment="1">
      <alignment horizontal="right"/>
    </xf>
    <xf numFmtId="0" fontId="0" fillId="7" borderId="0" xfId="0" applyFill="1"/>
    <xf numFmtId="0" fontId="3" fillId="2" borderId="9"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10" borderId="46"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19" fillId="4" borderId="0" xfId="0" applyFont="1" applyFill="1" applyAlignment="1">
      <alignment horizontal="center" vertical="center"/>
    </xf>
    <xf numFmtId="0" fontId="24" fillId="8" borderId="1" xfId="0" applyFont="1" applyFill="1" applyBorder="1" applyAlignment="1">
      <alignment horizontal="left"/>
    </xf>
    <xf numFmtId="0" fontId="24" fillId="8" borderId="6" xfId="0" applyFont="1" applyFill="1" applyBorder="1" applyAlignment="1">
      <alignment horizontal="left"/>
    </xf>
    <xf numFmtId="0" fontId="24" fillId="8" borderId="32" xfId="0" applyFont="1" applyFill="1" applyBorder="1" applyAlignment="1">
      <alignment horizontal="left"/>
    </xf>
    <xf numFmtId="0" fontId="24" fillId="8" borderId="33" xfId="0" applyFont="1" applyFill="1" applyBorder="1" applyAlignment="1">
      <alignment horizontal="left"/>
    </xf>
    <xf numFmtId="0" fontId="24" fillId="8" borderId="34" xfId="0" applyFont="1" applyFill="1" applyBorder="1" applyAlignment="1">
      <alignment horizontal="left"/>
    </xf>
    <xf numFmtId="0" fontId="24" fillId="6" borderId="0" xfId="0" applyFont="1" applyFill="1" applyAlignment="1">
      <alignment horizontal="left"/>
    </xf>
    <xf numFmtId="0" fontId="24" fillId="8" borderId="39" xfId="0" applyFont="1" applyFill="1" applyBorder="1" applyAlignment="1">
      <alignment horizontal="left"/>
    </xf>
    <xf numFmtId="0" fontId="24" fillId="8" borderId="40" xfId="0" applyFont="1" applyFill="1" applyBorder="1" applyAlignment="1">
      <alignment horizontal="left"/>
    </xf>
    <xf numFmtId="0" fontId="24" fillId="8" borderId="41" xfId="0" applyFont="1" applyFill="1" applyBorder="1" applyAlignment="1">
      <alignment horizontal="left"/>
    </xf>
  </cellXfs>
  <cellStyles count="364">
    <cellStyle name="Body: normal cell" xfId="10" xr:uid="{00000000-0005-0000-0000-000001000000}"/>
    <cellStyle name="Comma" xfId="362" builtinId="3"/>
    <cellStyle name="Currency" xfId="5" builtinId="4"/>
    <cellStyle name="Currency 11" xfId="2" xr:uid="{00000000-0005-0000-0000-000004000000}"/>
    <cellStyle name="Currency 3" xfId="6" xr:uid="{00000000-0005-0000-0000-000005000000}"/>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20" builtinId="9" hidden="1"/>
    <cellStyle name="Followed Hyperlink" xfId="124" builtinId="9" hidden="1"/>
    <cellStyle name="Followed Hyperlink" xfId="128" builtinId="9" hidden="1"/>
    <cellStyle name="Followed Hyperlink" xfId="132" builtinId="9" hidden="1"/>
    <cellStyle name="Followed Hyperlink" xfId="136" builtinId="9" hidden="1"/>
    <cellStyle name="Followed Hyperlink" xfId="140" builtinId="9" hidden="1"/>
    <cellStyle name="Followed Hyperlink" xfId="144" builtinId="9" hidden="1"/>
    <cellStyle name="Followed Hyperlink" xfId="148" builtinId="9" hidden="1"/>
    <cellStyle name="Followed Hyperlink" xfId="152" builtinId="9" hidden="1"/>
    <cellStyle name="Followed Hyperlink" xfId="156" builtinId="9" hidden="1"/>
    <cellStyle name="Followed Hyperlink" xfId="160" builtinId="9" hidden="1"/>
    <cellStyle name="Followed Hyperlink" xfId="164" builtinId="9" hidden="1"/>
    <cellStyle name="Followed Hyperlink" xfId="168" builtinId="9" hidden="1"/>
    <cellStyle name="Followed Hyperlink" xfId="172" builtinId="9" hidden="1"/>
    <cellStyle name="Followed Hyperlink" xfId="176" builtinId="9" hidden="1"/>
    <cellStyle name="Followed Hyperlink" xfId="180" builtinId="9" hidden="1"/>
    <cellStyle name="Followed Hyperlink" xfId="184" builtinId="9" hidden="1"/>
    <cellStyle name="Followed Hyperlink" xfId="188" builtinId="9" hidden="1"/>
    <cellStyle name="Followed Hyperlink" xfId="192" builtinId="9" hidden="1"/>
    <cellStyle name="Followed Hyperlink" xfId="196" builtinId="9" hidden="1"/>
    <cellStyle name="Followed Hyperlink" xfId="200" builtinId="9" hidden="1"/>
    <cellStyle name="Followed Hyperlink" xfId="204" builtinId="9" hidden="1"/>
    <cellStyle name="Followed Hyperlink" xfId="208" builtinId="9" hidden="1"/>
    <cellStyle name="Followed Hyperlink" xfId="212" builtinId="9" hidden="1"/>
    <cellStyle name="Followed Hyperlink" xfId="216" builtinId="9" hidden="1"/>
    <cellStyle name="Followed Hyperlink" xfId="220" builtinId="9" hidden="1"/>
    <cellStyle name="Followed Hyperlink" xfId="224" builtinId="9" hidden="1"/>
    <cellStyle name="Followed Hyperlink" xfId="228" builtinId="9" hidden="1"/>
    <cellStyle name="Followed Hyperlink" xfId="232" builtinId="9" hidden="1"/>
    <cellStyle name="Followed Hyperlink" xfId="236" builtinId="9" hidden="1"/>
    <cellStyle name="Followed Hyperlink" xfId="240" builtinId="9" hidden="1"/>
    <cellStyle name="Followed Hyperlink" xfId="244" builtinId="9" hidden="1"/>
    <cellStyle name="Followed Hyperlink" xfId="248" builtinId="9" hidden="1"/>
    <cellStyle name="Followed Hyperlink" xfId="252" builtinId="9" hidden="1"/>
    <cellStyle name="Followed Hyperlink" xfId="256" builtinId="9" hidden="1"/>
    <cellStyle name="Followed Hyperlink" xfId="260" builtinId="9" hidden="1"/>
    <cellStyle name="Followed Hyperlink" xfId="264" builtinId="9" hidden="1"/>
    <cellStyle name="Followed Hyperlink" xfId="268" builtinId="9" hidden="1"/>
    <cellStyle name="Followed Hyperlink" xfId="272" builtinId="9" hidden="1"/>
    <cellStyle name="Followed Hyperlink" xfId="276" builtinId="9" hidden="1"/>
    <cellStyle name="Followed Hyperlink" xfId="280" builtinId="9" hidden="1"/>
    <cellStyle name="Followed Hyperlink" xfId="284" builtinId="9" hidden="1"/>
    <cellStyle name="Followed Hyperlink" xfId="288" builtinId="9" hidden="1"/>
    <cellStyle name="Followed Hyperlink" xfId="292" builtinId="9" hidden="1"/>
    <cellStyle name="Followed Hyperlink" xfId="296" builtinId="9" hidden="1"/>
    <cellStyle name="Followed Hyperlink" xfId="300" builtinId="9" hidden="1"/>
    <cellStyle name="Followed Hyperlink" xfId="304" builtinId="9" hidden="1"/>
    <cellStyle name="Followed Hyperlink" xfId="308" builtinId="9" hidden="1"/>
    <cellStyle name="Followed Hyperlink" xfId="312" builtinId="9" hidden="1"/>
    <cellStyle name="Followed Hyperlink" xfId="316" builtinId="9" hidden="1"/>
    <cellStyle name="Followed Hyperlink" xfId="320" builtinId="9" hidden="1"/>
    <cellStyle name="Followed Hyperlink" xfId="324" builtinId="9" hidden="1"/>
    <cellStyle name="Followed Hyperlink" xfId="328" builtinId="9" hidden="1"/>
    <cellStyle name="Followed Hyperlink" xfId="332" builtinId="9" hidden="1"/>
    <cellStyle name="Followed Hyperlink" xfId="336" builtinId="9" hidden="1"/>
    <cellStyle name="Followed Hyperlink" xfId="340" builtinId="9" hidden="1"/>
    <cellStyle name="Followed Hyperlink" xfId="344" builtinId="9" hidden="1"/>
    <cellStyle name="Followed Hyperlink" xfId="348" builtinId="9" hidden="1"/>
    <cellStyle name="Followed Hyperlink" xfId="352" builtinId="9" hidden="1"/>
    <cellStyle name="Followed Hyperlink" xfId="356" builtinId="9" hidden="1"/>
    <cellStyle name="Followed Hyperlink" xfId="360" builtinId="9" hidden="1"/>
    <cellStyle name="Followed Hyperlink" xfId="358" builtinId="9" hidden="1"/>
    <cellStyle name="Followed Hyperlink" xfId="354" builtinId="9" hidden="1"/>
    <cellStyle name="Followed Hyperlink" xfId="350" builtinId="9" hidden="1"/>
    <cellStyle name="Followed Hyperlink" xfId="346" builtinId="9" hidden="1"/>
    <cellStyle name="Followed Hyperlink" xfId="342" builtinId="9" hidden="1"/>
    <cellStyle name="Followed Hyperlink" xfId="338" builtinId="9" hidden="1"/>
    <cellStyle name="Followed Hyperlink" xfId="334" builtinId="9" hidden="1"/>
    <cellStyle name="Followed Hyperlink" xfId="330" builtinId="9" hidden="1"/>
    <cellStyle name="Followed Hyperlink" xfId="326" builtinId="9" hidden="1"/>
    <cellStyle name="Followed Hyperlink" xfId="322" builtinId="9" hidden="1"/>
    <cellStyle name="Followed Hyperlink" xfId="318" builtinId="9" hidden="1"/>
    <cellStyle name="Followed Hyperlink" xfId="314" builtinId="9" hidden="1"/>
    <cellStyle name="Followed Hyperlink" xfId="310" builtinId="9" hidden="1"/>
    <cellStyle name="Followed Hyperlink" xfId="306" builtinId="9" hidden="1"/>
    <cellStyle name="Followed Hyperlink" xfId="302" builtinId="9" hidden="1"/>
    <cellStyle name="Followed Hyperlink" xfId="298" builtinId="9" hidden="1"/>
    <cellStyle name="Followed Hyperlink" xfId="294" builtinId="9" hidden="1"/>
    <cellStyle name="Followed Hyperlink" xfId="290" builtinId="9" hidden="1"/>
    <cellStyle name="Followed Hyperlink" xfId="286" builtinId="9" hidden="1"/>
    <cellStyle name="Followed Hyperlink" xfId="282" builtinId="9" hidden="1"/>
    <cellStyle name="Followed Hyperlink" xfId="278" builtinId="9" hidden="1"/>
    <cellStyle name="Followed Hyperlink" xfId="274" builtinId="9" hidden="1"/>
    <cellStyle name="Followed Hyperlink" xfId="270" builtinId="9" hidden="1"/>
    <cellStyle name="Followed Hyperlink" xfId="266" builtinId="9" hidden="1"/>
    <cellStyle name="Followed Hyperlink" xfId="262" builtinId="9" hidden="1"/>
    <cellStyle name="Followed Hyperlink" xfId="258" builtinId="9" hidden="1"/>
    <cellStyle name="Followed Hyperlink" xfId="254" builtinId="9" hidden="1"/>
    <cellStyle name="Followed Hyperlink" xfId="250" builtinId="9" hidden="1"/>
    <cellStyle name="Followed Hyperlink" xfId="246" builtinId="9" hidden="1"/>
    <cellStyle name="Followed Hyperlink" xfId="242" builtinId="9" hidden="1"/>
    <cellStyle name="Followed Hyperlink" xfId="238" builtinId="9" hidden="1"/>
    <cellStyle name="Followed Hyperlink" xfId="234" builtinId="9" hidden="1"/>
    <cellStyle name="Followed Hyperlink" xfId="230" builtinId="9" hidden="1"/>
    <cellStyle name="Followed Hyperlink" xfId="226" builtinId="9" hidden="1"/>
    <cellStyle name="Followed Hyperlink" xfId="222" builtinId="9" hidden="1"/>
    <cellStyle name="Followed Hyperlink" xfId="218" builtinId="9" hidden="1"/>
    <cellStyle name="Followed Hyperlink" xfId="214" builtinId="9" hidden="1"/>
    <cellStyle name="Followed Hyperlink" xfId="210" builtinId="9" hidden="1"/>
    <cellStyle name="Followed Hyperlink" xfId="206" builtinId="9" hidden="1"/>
    <cellStyle name="Followed Hyperlink" xfId="202" builtinId="9" hidden="1"/>
    <cellStyle name="Followed Hyperlink" xfId="198" builtinId="9" hidden="1"/>
    <cellStyle name="Followed Hyperlink" xfId="194" builtinId="9" hidden="1"/>
    <cellStyle name="Followed Hyperlink" xfId="190" builtinId="9" hidden="1"/>
    <cellStyle name="Followed Hyperlink" xfId="186" builtinId="9" hidden="1"/>
    <cellStyle name="Followed Hyperlink" xfId="182" builtinId="9" hidden="1"/>
    <cellStyle name="Followed Hyperlink" xfId="178" builtinId="9" hidden="1"/>
    <cellStyle name="Followed Hyperlink" xfId="174" builtinId="9" hidden="1"/>
    <cellStyle name="Followed Hyperlink" xfId="170" builtinId="9" hidden="1"/>
    <cellStyle name="Followed Hyperlink" xfId="166" builtinId="9" hidden="1"/>
    <cellStyle name="Followed Hyperlink" xfId="162" builtinId="9" hidden="1"/>
    <cellStyle name="Followed Hyperlink" xfId="158" builtinId="9" hidden="1"/>
    <cellStyle name="Followed Hyperlink" xfId="154" builtinId="9" hidden="1"/>
    <cellStyle name="Followed Hyperlink" xfId="150" builtinId="9" hidden="1"/>
    <cellStyle name="Followed Hyperlink" xfId="146" builtinId="9" hidden="1"/>
    <cellStyle name="Followed Hyperlink" xfId="142" builtinId="9" hidden="1"/>
    <cellStyle name="Followed Hyperlink" xfId="138" builtinId="9" hidden="1"/>
    <cellStyle name="Followed Hyperlink" xfId="134" builtinId="9" hidden="1"/>
    <cellStyle name="Followed Hyperlink" xfId="130" builtinId="9" hidden="1"/>
    <cellStyle name="Followed Hyperlink" xfId="126" builtinId="9" hidden="1"/>
    <cellStyle name="Followed Hyperlink" xfId="122"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36" builtinId="9" hidden="1"/>
    <cellStyle name="Followed Hyperlink" xfId="38" builtinId="9" hidden="1"/>
    <cellStyle name="Followed Hyperlink" xfId="40" builtinId="9" hidden="1"/>
    <cellStyle name="Followed Hyperlink" xfId="44" builtinId="9" hidden="1"/>
    <cellStyle name="Followed Hyperlink" xfId="46" builtinId="9" hidden="1"/>
    <cellStyle name="Followed Hyperlink" xfId="48" builtinId="9" hidden="1"/>
    <cellStyle name="Followed Hyperlink" xfId="52" builtinId="9" hidden="1"/>
    <cellStyle name="Followed Hyperlink" xfId="54" builtinId="9" hidden="1"/>
    <cellStyle name="Followed Hyperlink" xfId="56" builtinId="9" hidden="1"/>
    <cellStyle name="Followed Hyperlink" xfId="60" builtinId="9" hidden="1"/>
    <cellStyle name="Followed Hyperlink" xfId="62" builtinId="9" hidden="1"/>
    <cellStyle name="Followed Hyperlink" xfId="64" builtinId="9" hidden="1"/>
    <cellStyle name="Followed Hyperlink" xfId="68" builtinId="9" hidden="1"/>
    <cellStyle name="Followed Hyperlink" xfId="70" builtinId="9" hidden="1"/>
    <cellStyle name="Followed Hyperlink" xfId="72" builtinId="9" hidden="1"/>
    <cellStyle name="Followed Hyperlink" xfId="76" builtinId="9" hidden="1"/>
    <cellStyle name="Followed Hyperlink" xfId="78" builtinId="9" hidden="1"/>
    <cellStyle name="Followed Hyperlink" xfId="80" builtinId="9" hidden="1"/>
    <cellStyle name="Followed Hyperlink" xfId="74" builtinId="9" hidden="1"/>
    <cellStyle name="Followed Hyperlink" xfId="66" builtinId="9" hidden="1"/>
    <cellStyle name="Followed Hyperlink" xfId="58" builtinId="9" hidden="1"/>
    <cellStyle name="Followed Hyperlink" xfId="50" builtinId="9" hidden="1"/>
    <cellStyle name="Followed Hyperlink" xfId="42" builtinId="9" hidden="1"/>
    <cellStyle name="Followed Hyperlink" xfId="34"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12" builtinId="9" hidden="1"/>
    <cellStyle name="Font: Calibri, 9pt regular" xfId="8" xr:uid="{00000000-0005-0000-0000-0000B5000000}"/>
    <cellStyle name="Header: bottom row" xfId="9" xr:uid="{00000000-0005-0000-0000-0000B6000000}"/>
    <cellStyle name="Hyperlink" xfId="157" builtinId="8" hidden="1"/>
    <cellStyle name="Hyperlink" xfId="159" builtinId="8" hidden="1"/>
    <cellStyle name="Hyperlink" xfId="161" builtinId="8" hidden="1"/>
    <cellStyle name="Hyperlink" xfId="165" builtinId="8" hidden="1"/>
    <cellStyle name="Hyperlink" xfId="167" builtinId="8" hidden="1"/>
    <cellStyle name="Hyperlink" xfId="169" builtinId="8" hidden="1"/>
    <cellStyle name="Hyperlink" xfId="173" builtinId="8" hidden="1"/>
    <cellStyle name="Hyperlink" xfId="175" builtinId="8" hidden="1"/>
    <cellStyle name="Hyperlink" xfId="177" builtinId="8" hidden="1"/>
    <cellStyle name="Hyperlink" xfId="181" builtinId="8" hidden="1"/>
    <cellStyle name="Hyperlink" xfId="183" builtinId="8" hidden="1"/>
    <cellStyle name="Hyperlink" xfId="185" builtinId="8" hidden="1"/>
    <cellStyle name="Hyperlink" xfId="189" builtinId="8" hidden="1"/>
    <cellStyle name="Hyperlink" xfId="191" builtinId="8" hidden="1"/>
    <cellStyle name="Hyperlink" xfId="193" builtinId="8" hidden="1"/>
    <cellStyle name="Hyperlink" xfId="197" builtinId="8" hidden="1"/>
    <cellStyle name="Hyperlink" xfId="199" builtinId="8" hidden="1"/>
    <cellStyle name="Hyperlink" xfId="201" builtinId="8" hidden="1"/>
    <cellStyle name="Hyperlink" xfId="205" builtinId="8" hidden="1"/>
    <cellStyle name="Hyperlink" xfId="207" builtinId="8" hidden="1"/>
    <cellStyle name="Hyperlink" xfId="209" builtinId="8" hidden="1"/>
    <cellStyle name="Hyperlink" xfId="213" builtinId="8" hidden="1"/>
    <cellStyle name="Hyperlink" xfId="215" builtinId="8" hidden="1"/>
    <cellStyle name="Hyperlink" xfId="217" builtinId="8" hidden="1"/>
    <cellStyle name="Hyperlink" xfId="221" builtinId="8" hidden="1"/>
    <cellStyle name="Hyperlink" xfId="223" builtinId="8" hidden="1"/>
    <cellStyle name="Hyperlink" xfId="225" builtinId="8" hidden="1"/>
    <cellStyle name="Hyperlink" xfId="229" builtinId="8" hidden="1"/>
    <cellStyle name="Hyperlink" xfId="231" builtinId="8" hidden="1"/>
    <cellStyle name="Hyperlink" xfId="233" builtinId="8" hidden="1"/>
    <cellStyle name="Hyperlink" xfId="237" builtinId="8" hidden="1"/>
    <cellStyle name="Hyperlink" xfId="239" builtinId="8" hidden="1"/>
    <cellStyle name="Hyperlink" xfId="241" builtinId="8" hidden="1"/>
    <cellStyle name="Hyperlink" xfId="245" builtinId="8" hidden="1"/>
    <cellStyle name="Hyperlink" xfId="247" builtinId="8" hidden="1"/>
    <cellStyle name="Hyperlink" xfId="249" builtinId="8" hidden="1"/>
    <cellStyle name="Hyperlink" xfId="253" builtinId="8" hidden="1"/>
    <cellStyle name="Hyperlink" xfId="255" builtinId="8" hidden="1"/>
    <cellStyle name="Hyperlink" xfId="257" builtinId="8" hidden="1"/>
    <cellStyle name="Hyperlink" xfId="261" builtinId="8" hidden="1"/>
    <cellStyle name="Hyperlink" xfId="263" builtinId="8" hidden="1"/>
    <cellStyle name="Hyperlink" xfId="265" builtinId="8" hidden="1"/>
    <cellStyle name="Hyperlink" xfId="269" builtinId="8" hidden="1"/>
    <cellStyle name="Hyperlink" xfId="271" builtinId="8" hidden="1"/>
    <cellStyle name="Hyperlink" xfId="273" builtinId="8" hidden="1"/>
    <cellStyle name="Hyperlink" xfId="277" builtinId="8" hidden="1"/>
    <cellStyle name="Hyperlink" xfId="279" builtinId="8" hidden="1"/>
    <cellStyle name="Hyperlink" xfId="281" builtinId="8" hidden="1"/>
    <cellStyle name="Hyperlink" xfId="285" builtinId="8" hidden="1"/>
    <cellStyle name="Hyperlink" xfId="287" builtinId="8" hidden="1"/>
    <cellStyle name="Hyperlink" xfId="289" builtinId="8" hidden="1"/>
    <cellStyle name="Hyperlink" xfId="293" builtinId="8" hidden="1"/>
    <cellStyle name="Hyperlink" xfId="295" builtinId="8" hidden="1"/>
    <cellStyle name="Hyperlink" xfId="297" builtinId="8" hidden="1"/>
    <cellStyle name="Hyperlink" xfId="301" builtinId="8" hidden="1"/>
    <cellStyle name="Hyperlink" xfId="303" builtinId="8" hidden="1"/>
    <cellStyle name="Hyperlink" xfId="305" builtinId="8" hidden="1"/>
    <cellStyle name="Hyperlink" xfId="309" builtinId="8" hidden="1"/>
    <cellStyle name="Hyperlink" xfId="311" builtinId="8" hidden="1"/>
    <cellStyle name="Hyperlink" xfId="313" builtinId="8" hidden="1"/>
    <cellStyle name="Hyperlink" xfId="317" builtinId="8" hidden="1"/>
    <cellStyle name="Hyperlink" xfId="319" builtinId="8" hidden="1"/>
    <cellStyle name="Hyperlink" xfId="321" builtinId="8" hidden="1"/>
    <cellStyle name="Hyperlink" xfId="325" builtinId="8" hidden="1"/>
    <cellStyle name="Hyperlink" xfId="327" builtinId="8" hidden="1"/>
    <cellStyle name="Hyperlink" xfId="329" builtinId="8" hidden="1"/>
    <cellStyle name="Hyperlink" xfId="333" builtinId="8" hidden="1"/>
    <cellStyle name="Hyperlink" xfId="335" builtinId="8" hidden="1"/>
    <cellStyle name="Hyperlink" xfId="337" builtinId="8" hidden="1"/>
    <cellStyle name="Hyperlink" xfId="341" builtinId="8" hidden="1"/>
    <cellStyle name="Hyperlink" xfId="343" builtinId="8" hidden="1"/>
    <cellStyle name="Hyperlink" xfId="345" builtinId="8" hidden="1"/>
    <cellStyle name="Hyperlink" xfId="349" builtinId="8" hidden="1"/>
    <cellStyle name="Hyperlink" xfId="351" builtinId="8" hidden="1"/>
    <cellStyle name="Hyperlink" xfId="353" builtinId="8" hidden="1"/>
    <cellStyle name="Hyperlink" xfId="357" builtinId="8" hidden="1"/>
    <cellStyle name="Hyperlink" xfId="359" builtinId="8" hidden="1"/>
    <cellStyle name="Hyperlink" xfId="355" builtinId="8" hidden="1"/>
    <cellStyle name="Hyperlink" xfId="347" builtinId="8" hidden="1"/>
    <cellStyle name="Hyperlink" xfId="339" builtinId="8" hidden="1"/>
    <cellStyle name="Hyperlink" xfId="331" builtinId="8" hidden="1"/>
    <cellStyle name="Hyperlink" xfId="323" builtinId="8" hidden="1"/>
    <cellStyle name="Hyperlink" xfId="315" builtinId="8" hidden="1"/>
    <cellStyle name="Hyperlink" xfId="307" builtinId="8" hidden="1"/>
    <cellStyle name="Hyperlink" xfId="299" builtinId="8" hidden="1"/>
    <cellStyle name="Hyperlink" xfId="291" builtinId="8" hidden="1"/>
    <cellStyle name="Hyperlink" xfId="283" builtinId="8" hidden="1"/>
    <cellStyle name="Hyperlink" xfId="275" builtinId="8" hidden="1"/>
    <cellStyle name="Hyperlink" xfId="267" builtinId="8" hidden="1"/>
    <cellStyle name="Hyperlink" xfId="259" builtinId="8" hidden="1"/>
    <cellStyle name="Hyperlink" xfId="251" builtinId="8" hidden="1"/>
    <cellStyle name="Hyperlink" xfId="243" builtinId="8" hidden="1"/>
    <cellStyle name="Hyperlink" xfId="235" builtinId="8" hidden="1"/>
    <cellStyle name="Hyperlink" xfId="227" builtinId="8" hidden="1"/>
    <cellStyle name="Hyperlink" xfId="219" builtinId="8" hidden="1"/>
    <cellStyle name="Hyperlink" xfId="211" builtinId="8" hidden="1"/>
    <cellStyle name="Hyperlink" xfId="203" builtinId="8" hidden="1"/>
    <cellStyle name="Hyperlink" xfId="195" builtinId="8" hidden="1"/>
    <cellStyle name="Hyperlink" xfId="187" builtinId="8" hidden="1"/>
    <cellStyle name="Hyperlink" xfId="179" builtinId="8" hidden="1"/>
    <cellStyle name="Hyperlink" xfId="171" builtinId="8" hidden="1"/>
    <cellStyle name="Hyperlink" xfId="163" builtinId="8" hidden="1"/>
    <cellStyle name="Hyperlink" xfId="155"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9" builtinId="8" hidden="1"/>
    <cellStyle name="Hyperlink" xfId="151" builtinId="8" hidden="1"/>
    <cellStyle name="Hyperlink" xfId="153" builtinId="8" hidden="1"/>
    <cellStyle name="Hyperlink" xfId="147" builtinId="8" hidden="1"/>
    <cellStyle name="Hyperlink" xfId="131" builtinId="8" hidden="1"/>
    <cellStyle name="Hyperlink" xfId="115" builtinId="8" hidden="1"/>
    <cellStyle name="Hyperlink" xfId="99" builtinId="8" hidden="1"/>
    <cellStyle name="Hyperlink" xfId="83"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51"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17" builtinId="8" hidden="1"/>
    <cellStyle name="Hyperlink" xfId="19" builtinId="8" hidden="1"/>
    <cellStyle name="Hyperlink" xfId="21" builtinId="8" hidden="1"/>
    <cellStyle name="Hyperlink" xfId="23" builtinId="8" hidden="1"/>
    <cellStyle name="Hyperlink" xfId="13" builtinId="8" hidden="1"/>
    <cellStyle name="Hyperlink" xfId="15" builtinId="8" hidden="1"/>
    <cellStyle name="Hyperlink" xfId="11" builtinId="8" hidden="1"/>
    <cellStyle name="Hyperlink" xfId="363" builtinId="8"/>
    <cellStyle name="Normal" xfId="0" builtinId="0"/>
    <cellStyle name="Normal 10 2 2 3" xfId="4" xr:uid="{00000000-0005-0000-0000-000067010000}"/>
    <cellStyle name="Normal 2" xfId="361" xr:uid="{37184B0C-4F87-1540-92AD-7E028C5A6960}"/>
    <cellStyle name="Normal 35" xfId="3" xr:uid="{00000000-0005-0000-0000-000068010000}"/>
    <cellStyle name="Parent row" xfId="7" xr:uid="{00000000-0005-0000-0000-000069010000}"/>
    <cellStyle name="Percent" xfId="1" builtinId="5"/>
  </cellStyles>
  <dxfs count="1">
    <dxf>
      <font>
        <color rgb="FF9C0006"/>
      </font>
      <fill>
        <patternFill>
          <bgColor rgb="FFFFC7CE"/>
        </patternFill>
      </fill>
    </dxf>
  </dxfs>
  <tableStyles count="0" defaultTableStyle="TableStyleMedium2" defaultPivotStyle="PivotStyleLight16"/>
  <colors>
    <mruColors>
      <color rgb="FFC1824B"/>
      <color rgb="FFE7BB1D"/>
      <color rgb="FFC3824B"/>
      <color rgb="FFCBC2DA"/>
      <color rgb="FFC0504C"/>
      <color rgb="FFC2824B"/>
      <color rgb="FFCBC1DA"/>
      <color rgb="FFE7BA1D"/>
      <color rgb="FFD08C51"/>
      <color rgb="FFBB5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r>
              <a:rPr lang="en-US"/>
              <a:t>Infrastructure Costs</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endParaRPr lang="en-US"/>
        </a:p>
      </c:txPr>
    </c:title>
    <c:autoTitleDeleted val="0"/>
    <c:plotArea>
      <c:layout/>
      <c:barChart>
        <c:barDir val="col"/>
        <c:grouping val="clustered"/>
        <c:varyColors val="0"/>
        <c:ser>
          <c:idx val="0"/>
          <c:order val="0"/>
          <c:tx>
            <c:v>Total BEB Infrastructure Costs</c:v>
          </c:tx>
          <c:spPr>
            <a:solidFill>
              <a:schemeClr val="accent3"/>
            </a:solidFill>
            <a:ln>
              <a:noFill/>
            </a:ln>
            <a:effectLst/>
          </c:spPr>
          <c:invertIfNegative val="0"/>
          <c:val>
            <c:numRef>
              <c:f>'Infrastructure Outputs'!$C$9:$T$9</c:f>
              <c:numCache>
                <c:formatCode>_("$"* #,##0_);_("$"* \(#,##0\);_("$"* "-"??_);_(@_)</c:formatCode>
                <c:ptCount val="18"/>
              </c:numCache>
            </c:numRef>
          </c:val>
          <c:extLst>
            <c:ext xmlns:c15="http://schemas.microsoft.com/office/drawing/2012/chart" uri="{02D57815-91ED-43cb-92C2-25804820EDAC}">
              <c15:filteredCategoryTitle>
                <c15:cat>
                  <c:strRef>
                    <c:extLst>
                      <c:ext uri="{02D57815-91ED-43cb-92C2-25804820EDAC}">
                        <c15:formulaRef>
                          <c15:sqref>'Infrastructure Outputs'!#REF!</c15:sqref>
                        </c15:formulaRef>
                      </c:ext>
                    </c:extLst>
                    <c:strCache>
                      <c:ptCount val="1"/>
                      <c:pt idx="0">
                        <c:v>#REF!</c:v>
                      </c:pt>
                    </c:strCache>
                  </c:strRef>
                </c15:cat>
              </c15:filteredCategoryTitle>
            </c:ext>
            <c:ext xmlns:c16="http://schemas.microsoft.com/office/drawing/2014/chart" uri="{C3380CC4-5D6E-409C-BE32-E72D297353CC}">
              <c16:uniqueId val="{00000000-1220-FE47-83D5-666DCA02731B}"/>
            </c:ext>
          </c:extLst>
        </c:ser>
        <c:ser>
          <c:idx val="3"/>
          <c:order val="3"/>
          <c:tx>
            <c:v>Total FCEB Infrastructure Costs</c:v>
          </c:tx>
          <c:spPr>
            <a:solidFill>
              <a:schemeClr val="accent1"/>
            </a:solidFill>
            <a:ln>
              <a:noFill/>
            </a:ln>
            <a:effectLst/>
          </c:spPr>
          <c:invertIfNegative val="0"/>
          <c:val>
            <c:numRef>
              <c:f>'Infrastructure Outputs'!#REF!</c:f>
              <c:numCache>
                <c:formatCode>General</c:formatCode>
                <c:ptCount val="1"/>
                <c:pt idx="0">
                  <c:v>1</c:v>
                </c:pt>
              </c:numCache>
            </c:numRef>
          </c:val>
          <c:extLst>
            <c:ext xmlns:c16="http://schemas.microsoft.com/office/drawing/2014/chart" uri="{C3380CC4-5D6E-409C-BE32-E72D297353CC}">
              <c16:uniqueId val="{00000001-1220-FE47-83D5-666DCA02731B}"/>
            </c:ext>
          </c:extLst>
        </c:ser>
        <c:dLbls>
          <c:showLegendKey val="0"/>
          <c:showVal val="0"/>
          <c:showCatName val="0"/>
          <c:showSerName val="0"/>
          <c:showPercent val="0"/>
          <c:showBubbleSize val="0"/>
        </c:dLbls>
        <c:gapWidth val="150"/>
        <c:axId val="2107039400"/>
        <c:axId val="2107042456"/>
      </c:barChart>
      <c:lineChart>
        <c:grouping val="standard"/>
        <c:varyColors val="0"/>
        <c:ser>
          <c:idx val="1"/>
          <c:order val="1"/>
          <c:tx>
            <c:v>Number of BEBs</c:v>
          </c:tx>
          <c:spPr>
            <a:ln w="28575" cap="rnd">
              <a:solidFill>
                <a:schemeClr val="accent2"/>
              </a:solidFill>
              <a:round/>
            </a:ln>
            <a:effectLst/>
          </c:spPr>
          <c:marker>
            <c:symbol val="none"/>
          </c:marker>
          <c:dLbls>
            <c:delete val="1"/>
          </c:dLbls>
          <c:val>
            <c:numRef>
              <c:f>'Fleet Composition Outputs'!$C$8:$S$8</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5="http://schemas.microsoft.com/office/drawing/2012/chart" uri="{02D57815-91ED-43cb-92C2-25804820EDAC}">
              <c15:filteredCategoryTitle>
                <c15:cat>
                  <c:strRef>
                    <c:extLst>
                      <c:ext uri="{02D57815-91ED-43cb-92C2-25804820EDAC}">
                        <c15:formulaRef>
                          <c15:sqref>'Infrastructure Outputs'!#REF!</c15:sqref>
                        </c15:formulaRef>
                      </c:ext>
                    </c:extLst>
                    <c:strCache>
                      <c:ptCount val="1"/>
                      <c:pt idx="0">
                        <c:v>#REF!</c:v>
                      </c:pt>
                    </c:strCache>
                  </c:strRef>
                </c15:cat>
              </c15:filteredCategoryTitle>
            </c:ext>
            <c:ext xmlns:c16="http://schemas.microsoft.com/office/drawing/2014/chart" uri="{C3380CC4-5D6E-409C-BE32-E72D297353CC}">
              <c16:uniqueId val="{00000002-1220-FE47-83D5-666DCA02731B}"/>
            </c:ext>
          </c:extLst>
        </c:ser>
        <c:ser>
          <c:idx val="2"/>
          <c:order val="2"/>
          <c:tx>
            <c:v>Number of FCEBs</c:v>
          </c:tx>
          <c:spPr>
            <a:ln w="28575" cap="rnd">
              <a:solidFill>
                <a:schemeClr val="accent1"/>
              </a:solidFill>
              <a:round/>
            </a:ln>
            <a:effectLst/>
          </c:spPr>
          <c:marker>
            <c:symbol val="none"/>
          </c:marker>
          <c:dLbls>
            <c:delete val="1"/>
          </c:dLbls>
          <c:val>
            <c:numRef>
              <c:f>'Fleet Composition Outputs'!$C$10:$S$10</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3-1220-FE47-83D5-666DCA02731B}"/>
            </c:ext>
          </c:extLst>
        </c:ser>
        <c:dLbls>
          <c:dLblPos val="ctr"/>
          <c:showLegendKey val="0"/>
          <c:showVal val="1"/>
          <c:showCatName val="0"/>
          <c:showSerName val="0"/>
          <c:showPercent val="0"/>
          <c:showBubbleSize val="0"/>
        </c:dLbls>
        <c:marker val="1"/>
        <c:smooth val="0"/>
        <c:axId val="1557431920"/>
        <c:axId val="1557428736"/>
      </c:lineChart>
      <c:catAx>
        <c:axId val="2107039400"/>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07042456"/>
        <c:crosses val="autoZero"/>
        <c:auto val="1"/>
        <c:lblAlgn val="ctr"/>
        <c:lblOffset val="100"/>
        <c:noMultiLvlLbl val="0"/>
      </c:catAx>
      <c:valAx>
        <c:axId val="2107042456"/>
        <c:scaling>
          <c:orientation val="minMax"/>
          <c:max val="1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Annual Infrastructure Cost (without inflation)</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07039400"/>
        <c:crosses val="autoZero"/>
        <c:crossBetween val="between"/>
        <c:dispUnits>
          <c:builtInUnit val="millions"/>
          <c:dispUnitsLbl>
            <c:layout>
              <c:manualLayout>
                <c:xMode val="edge"/>
                <c:yMode val="edge"/>
                <c:x val="2.4060098947625976E-2"/>
                <c:y val="0.44635783664936707"/>
              </c:manualLayout>
            </c:layout>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dispUnitsLbl>
        </c:dispUnits>
      </c:valAx>
      <c:valAx>
        <c:axId val="1557428736"/>
        <c:scaling>
          <c:orientation val="minMax"/>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Cumulative Number of Battery Electric Buses in Fleet</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1557431920"/>
        <c:crosses val="max"/>
        <c:crossBetween val="between"/>
      </c:valAx>
      <c:catAx>
        <c:axId val="1557431920"/>
        <c:scaling>
          <c:orientation val="minMax"/>
        </c:scaling>
        <c:delete val="1"/>
        <c:axPos val="b"/>
        <c:numFmt formatCode="General" sourceLinked="1"/>
        <c:majorTickMark val="out"/>
        <c:minorTickMark val="none"/>
        <c:tickLblPos val="nextTo"/>
        <c:crossAx val="155742873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800">
          <a:latin typeface="Avenir Book" panose="02000503020000020003"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2"/>
          <c:order val="2"/>
          <c:tx>
            <c:strRef>
              <c:f>'Emissions Outputs'!$A$68</c:f>
              <c:strCache>
                <c:ptCount val="1"/>
                <c:pt idx="0">
                  <c:v>Total kg PM10</c:v>
                </c:pt>
              </c:strCache>
            </c:strRef>
          </c:tx>
          <c:spPr>
            <a:ln w="19050" cap="rnd">
              <a:solidFill>
                <a:schemeClr val="accent3"/>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Outputs'!$B$68:$S$68</c:f>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544E-44EB-905E-3E12CA19F3BC}"/>
            </c:ext>
          </c:extLst>
        </c:ser>
        <c:dLbls>
          <c:showLegendKey val="0"/>
          <c:showVal val="0"/>
          <c:showCatName val="0"/>
          <c:showSerName val="0"/>
          <c:showPercent val="0"/>
          <c:showBubbleSize val="0"/>
        </c:dLbls>
        <c:axId val="1063319104"/>
        <c:axId val="1063319824"/>
        <c:extLst>
          <c:ext xmlns:c15="http://schemas.microsoft.com/office/drawing/2012/chart" uri="{02D57815-91ED-43cb-92C2-25804820EDAC}">
            <c15:filteredScatterSeries>
              <c15:ser>
                <c:idx val="0"/>
                <c:order val="0"/>
                <c:tx>
                  <c:strRef>
                    <c:extLst>
                      <c:ext uri="{02D57815-91ED-43cb-92C2-25804820EDAC}">
                        <c15:formulaRef>
                          <c15:sqref>'Emissions Outputs'!$A$44</c15:sqref>
                        </c15:formulaRef>
                      </c:ext>
                    </c:extLst>
                    <c:strCache>
                      <c:ptCount val="1"/>
                      <c:pt idx="0">
                        <c:v>Total Tonnes CO2</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c:ext uri="{02D57815-91ED-43cb-92C2-25804820EDAC}">
                        <c15:formulaRef>
                          <c15:sqref>'Emissions Outputs'!$B$44:$S$44</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544E-44EB-905E-3E12CA19F3BC}"/>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'Emissions Outputs'!$A$56</c15:sqref>
                        </c15:formulaRef>
                      </c:ext>
                    </c:extLst>
                    <c:strCache>
                      <c:ptCount val="1"/>
                      <c:pt idx="0">
                        <c:v>Total kg NOx</c:v>
                      </c:pt>
                    </c:strCache>
                  </c:strRef>
                </c:tx>
                <c:spPr>
                  <a:ln w="19050" cap="rnd">
                    <a:noFill/>
                    <a:round/>
                  </a:ln>
                  <a:effectLst/>
                </c:spPr>
                <c:marker>
                  <c:symbol val="circle"/>
                  <c:size val="5"/>
                  <c:spPr>
                    <a:solidFill>
                      <a:schemeClr val="accent2"/>
                    </a:solidFill>
                    <a:ln w="9525">
                      <a:solidFill>
                        <a:schemeClr val="accent2"/>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Outputs'!$B$56:$S$56</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1-544E-44EB-905E-3E12CA19F3BC}"/>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'Emissions Outputs'!$A$80</c15:sqref>
                        </c15:formulaRef>
                      </c:ext>
                    </c:extLst>
                    <c:strCache>
                      <c:ptCount val="1"/>
                      <c:pt idx="0">
                        <c:v>Total kg PM2.5</c:v>
                      </c:pt>
                    </c:strCache>
                  </c:strRef>
                </c:tx>
                <c:spPr>
                  <a:ln w="19050" cap="rnd">
                    <a:noFill/>
                    <a:round/>
                  </a:ln>
                  <a:effectLst/>
                </c:spPr>
                <c:marker>
                  <c:symbol val="circle"/>
                  <c:size val="5"/>
                  <c:spPr>
                    <a:solidFill>
                      <a:schemeClr val="accent4"/>
                    </a:solidFill>
                    <a:ln w="9525">
                      <a:solidFill>
                        <a:schemeClr val="accent4"/>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Outputs'!$B$80:$S$80</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3-544E-44EB-905E-3E12CA19F3BC}"/>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'Emissions Outputs'!$A$92</c15:sqref>
                        </c15:formulaRef>
                      </c:ext>
                    </c:extLst>
                    <c:strCache>
                      <c:ptCount val="1"/>
                      <c:pt idx="0">
                        <c:v>Total kg SO2</c:v>
                      </c:pt>
                    </c:strCache>
                  </c:strRef>
                </c:tx>
                <c:spPr>
                  <a:ln w="19050" cap="rnd">
                    <a:noFill/>
                    <a:round/>
                  </a:ln>
                  <a:effectLst/>
                </c:spPr>
                <c:marker>
                  <c:symbol val="circle"/>
                  <c:size val="5"/>
                  <c:spPr>
                    <a:solidFill>
                      <a:schemeClr val="accent5"/>
                    </a:solidFill>
                    <a:ln w="9525">
                      <a:solidFill>
                        <a:schemeClr val="accent5"/>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Outputs'!$B$92:$S$92</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4-544E-44EB-905E-3E12CA19F3BC}"/>
                  </c:ext>
                </c:extLst>
              </c15:ser>
            </c15:filteredScatterSeries>
          </c:ext>
        </c:extLst>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majorUnit val="1"/>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r>
                  <a:rPr lang="en-US" baseline="0"/>
                  <a:t> of PM10</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_);_(* \(#,##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3"/>
          <c:order val="3"/>
          <c:tx>
            <c:strRef>
              <c:f>'Emissions Outputs'!$A$80</c:f>
              <c:strCache>
                <c:ptCount val="1"/>
                <c:pt idx="0">
                  <c:v>Total kg PM2.5</c:v>
                </c:pt>
              </c:strCache>
            </c:strRef>
          </c:tx>
          <c:spPr>
            <a:ln w="19050" cap="rnd">
              <a:solidFill>
                <a:schemeClr val="accent4"/>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Outputs'!$B$80:$S$80</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EAB1-4493-A36F-C2C82279E8AD}"/>
            </c:ext>
          </c:extLst>
        </c:ser>
        <c:dLbls>
          <c:showLegendKey val="0"/>
          <c:showVal val="0"/>
          <c:showCatName val="0"/>
          <c:showSerName val="0"/>
          <c:showPercent val="0"/>
          <c:showBubbleSize val="0"/>
        </c:dLbls>
        <c:axId val="1063319104"/>
        <c:axId val="1063319824"/>
        <c:extLst>
          <c:ext xmlns:c15="http://schemas.microsoft.com/office/drawing/2012/chart" uri="{02D57815-91ED-43cb-92C2-25804820EDAC}">
            <c15:filteredScatterSeries>
              <c15:ser>
                <c:idx val="0"/>
                <c:order val="0"/>
                <c:tx>
                  <c:strRef>
                    <c:extLst>
                      <c:ext uri="{02D57815-91ED-43cb-92C2-25804820EDAC}">
                        <c15:formulaRef>
                          <c15:sqref>'Emissions Outputs'!$A$44</c15:sqref>
                        </c15:formulaRef>
                      </c:ext>
                    </c:extLst>
                    <c:strCache>
                      <c:ptCount val="1"/>
                      <c:pt idx="0">
                        <c:v>Total Tonnes CO2</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c:ext uri="{02D57815-91ED-43cb-92C2-25804820EDAC}">
                        <c15:formulaRef>
                          <c15:sqref>'Emissions Outputs'!$B$44:$S$44</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EAB1-4493-A36F-C2C82279E8AD}"/>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'Emissions Outputs'!$A$56</c15:sqref>
                        </c15:formulaRef>
                      </c:ext>
                    </c:extLst>
                    <c:strCache>
                      <c:ptCount val="1"/>
                      <c:pt idx="0">
                        <c:v>Total kg NOx</c:v>
                      </c:pt>
                    </c:strCache>
                  </c:strRef>
                </c:tx>
                <c:spPr>
                  <a:ln w="19050" cap="rnd">
                    <a:noFill/>
                    <a:round/>
                  </a:ln>
                  <a:effectLst/>
                </c:spPr>
                <c:marker>
                  <c:symbol val="circle"/>
                  <c:size val="5"/>
                  <c:spPr>
                    <a:solidFill>
                      <a:schemeClr val="accent2"/>
                    </a:solidFill>
                    <a:ln w="9525">
                      <a:solidFill>
                        <a:schemeClr val="accent2"/>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Outputs'!$B$56:$S$56</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1-EAB1-4493-A36F-C2C82279E8AD}"/>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'Emissions Outputs'!$A$68</c15:sqref>
                        </c15:formulaRef>
                      </c:ext>
                    </c:extLst>
                    <c:strCache>
                      <c:ptCount val="1"/>
                      <c:pt idx="0">
                        <c:v>Total kg PM10</c:v>
                      </c:pt>
                    </c:strCache>
                  </c:strRef>
                </c:tx>
                <c:spPr>
                  <a:ln w="19050" cap="rnd">
                    <a:noFill/>
                    <a:round/>
                  </a:ln>
                  <a:effectLst/>
                </c:spPr>
                <c:marker>
                  <c:symbol val="circle"/>
                  <c:size val="5"/>
                  <c:spPr>
                    <a:solidFill>
                      <a:schemeClr val="accent3"/>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Outputs'!$B$68:$S$68</c15:sqref>
                        </c15:formulaRef>
                      </c:ext>
                    </c:extLst>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2-EAB1-4493-A36F-C2C82279E8AD}"/>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'Emissions Outputs'!$A$92</c15:sqref>
                        </c15:formulaRef>
                      </c:ext>
                    </c:extLst>
                    <c:strCache>
                      <c:ptCount val="1"/>
                      <c:pt idx="0">
                        <c:v>Total kg SO2</c:v>
                      </c:pt>
                    </c:strCache>
                  </c:strRef>
                </c:tx>
                <c:spPr>
                  <a:ln w="19050" cap="rnd">
                    <a:noFill/>
                    <a:round/>
                  </a:ln>
                  <a:effectLst/>
                </c:spPr>
                <c:marker>
                  <c:symbol val="circle"/>
                  <c:size val="5"/>
                  <c:spPr>
                    <a:solidFill>
                      <a:schemeClr val="accent5"/>
                    </a:solidFill>
                    <a:ln w="9525">
                      <a:solidFill>
                        <a:schemeClr val="accent5"/>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Outputs'!$B$92:$S$92</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4-EAB1-4493-A36F-C2C82279E8AD}"/>
                  </c:ext>
                </c:extLst>
              </c15:ser>
            </c15:filteredScatterSeries>
          </c:ext>
        </c:extLst>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majorUnit val="1"/>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r>
                  <a:rPr lang="en-US" baseline="0"/>
                  <a:t> of PM2.5</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4"/>
          <c:order val="4"/>
          <c:tx>
            <c:strRef>
              <c:f>'Emissions Outputs'!$A$92</c:f>
              <c:strCache>
                <c:ptCount val="1"/>
                <c:pt idx="0">
                  <c:v>Total kg SO2</c:v>
                </c:pt>
              </c:strCache>
            </c:strRef>
          </c:tx>
          <c:spPr>
            <a:ln w="19050" cap="rnd">
              <a:solidFill>
                <a:schemeClr val="accent1"/>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Outputs'!$B$92:$S$92</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EB5A-4C56-B25C-A7E8394DB5BA}"/>
            </c:ext>
          </c:extLst>
        </c:ser>
        <c:dLbls>
          <c:showLegendKey val="0"/>
          <c:showVal val="0"/>
          <c:showCatName val="0"/>
          <c:showSerName val="0"/>
          <c:showPercent val="0"/>
          <c:showBubbleSize val="0"/>
        </c:dLbls>
        <c:axId val="1063319104"/>
        <c:axId val="1063319824"/>
        <c:extLst>
          <c:ext xmlns:c15="http://schemas.microsoft.com/office/drawing/2012/chart" uri="{02D57815-91ED-43cb-92C2-25804820EDAC}">
            <c15:filteredScatterSeries>
              <c15:ser>
                <c:idx val="0"/>
                <c:order val="0"/>
                <c:tx>
                  <c:strRef>
                    <c:extLst>
                      <c:ext uri="{02D57815-91ED-43cb-92C2-25804820EDAC}">
                        <c15:formulaRef>
                          <c15:sqref>'Emissions Outputs'!$A$44</c15:sqref>
                        </c15:formulaRef>
                      </c:ext>
                    </c:extLst>
                    <c:strCache>
                      <c:ptCount val="1"/>
                      <c:pt idx="0">
                        <c:v>Total Tonnes CO2</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c:ext uri="{02D57815-91ED-43cb-92C2-25804820EDAC}">
                        <c15:formulaRef>
                          <c15:sqref>'Emissions Outputs'!$B$44:$S$44</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EB5A-4C56-B25C-A7E8394DB5BA}"/>
                  </c:ext>
                </c:extLst>
              </c15:ser>
            </c15:filteredScatterSeries>
            <c15:filteredScatterSeries>
              <c15:ser>
                <c:idx val="1"/>
                <c:order val="1"/>
                <c:tx>
                  <c:strRef>
                    <c:extLst xmlns:c15="http://schemas.microsoft.com/office/drawing/2012/chart">
                      <c:ext xmlns:c15="http://schemas.microsoft.com/office/drawing/2012/chart" uri="{02D57815-91ED-43cb-92C2-25804820EDAC}">
                        <c15:formulaRef>
                          <c15:sqref>'Emissions Outputs'!$A$56</c15:sqref>
                        </c15:formulaRef>
                      </c:ext>
                    </c:extLst>
                    <c:strCache>
                      <c:ptCount val="1"/>
                      <c:pt idx="0">
                        <c:v>Total kg NOx</c:v>
                      </c:pt>
                    </c:strCache>
                  </c:strRef>
                </c:tx>
                <c:spPr>
                  <a:ln w="19050" cap="rnd">
                    <a:noFill/>
                    <a:round/>
                  </a:ln>
                  <a:effectLst/>
                </c:spPr>
                <c:marker>
                  <c:symbol val="circle"/>
                  <c:size val="5"/>
                  <c:spPr>
                    <a:solidFill>
                      <a:schemeClr val="accent2"/>
                    </a:solidFill>
                    <a:ln w="9525">
                      <a:solidFill>
                        <a:schemeClr val="accent2"/>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Outputs'!$B$56:$S$56</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1-EB5A-4C56-B25C-A7E8394DB5BA}"/>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'Emissions Outputs'!$A$68</c15:sqref>
                        </c15:formulaRef>
                      </c:ext>
                    </c:extLst>
                    <c:strCache>
                      <c:ptCount val="1"/>
                      <c:pt idx="0">
                        <c:v>Total kg PM10</c:v>
                      </c:pt>
                    </c:strCache>
                  </c:strRef>
                </c:tx>
                <c:spPr>
                  <a:ln w="19050" cap="rnd">
                    <a:noFill/>
                    <a:round/>
                  </a:ln>
                  <a:effectLst/>
                </c:spPr>
                <c:marker>
                  <c:symbol val="circle"/>
                  <c:size val="5"/>
                  <c:spPr>
                    <a:solidFill>
                      <a:schemeClr val="accent3"/>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Outputs'!$B$68:$S$68</c15:sqref>
                        </c15:formulaRef>
                      </c:ext>
                    </c:extLst>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2-EB5A-4C56-B25C-A7E8394DB5BA}"/>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'Emissions Outputs'!$A$80</c15:sqref>
                        </c15:formulaRef>
                      </c:ext>
                    </c:extLst>
                    <c:strCache>
                      <c:ptCount val="1"/>
                      <c:pt idx="0">
                        <c:v>Total kg PM2.5</c:v>
                      </c:pt>
                    </c:strCache>
                  </c:strRef>
                </c:tx>
                <c:spPr>
                  <a:ln w="19050" cap="rnd">
                    <a:noFill/>
                    <a:round/>
                  </a:ln>
                  <a:effectLst/>
                </c:spPr>
                <c:marker>
                  <c:symbol val="circle"/>
                  <c:size val="5"/>
                  <c:spPr>
                    <a:solidFill>
                      <a:schemeClr val="accent4"/>
                    </a:solidFill>
                    <a:ln w="9525">
                      <a:solidFill>
                        <a:schemeClr val="accent4"/>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Outputs'!$B$80:$S$80</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3-EB5A-4C56-B25C-A7E8394DB5BA}"/>
                  </c:ext>
                </c:extLst>
              </c15:ser>
            </c15:filteredScatterSeries>
          </c:ext>
        </c:extLst>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majorUnit val="1"/>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r>
                  <a:rPr lang="en-US" baseline="0"/>
                  <a:t> of SO2</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_);_(* \(#,##0.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en-US" sz="2400" b="1" baseline="0"/>
              <a:t>TRANSITION COST BY YEAR </a:t>
            </a:r>
            <a:r>
              <a:rPr lang="en-US" sz="2400" b="1"/>
              <a:t>(2023-2040)</a:t>
            </a: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Infrastructure</c:v>
          </c:tx>
          <c:spPr>
            <a:solidFill>
              <a:schemeClr val="accent1"/>
            </a:solidFill>
            <a:ln>
              <a:noFill/>
            </a:ln>
            <a:effectLst/>
          </c:spPr>
          <c:invertIfNegative val="0"/>
          <c:cat>
            <c:numRef>
              <c:f>'Total Costs Outputs'!$B$2:$R$2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'Total Costs Outputs'!$B$81:$R$81</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3-D571-4150-B0E2-87C2D73B8562}"/>
            </c:ext>
          </c:extLst>
        </c:ser>
        <c:ser>
          <c:idx val="2"/>
          <c:order val="1"/>
          <c:tx>
            <c:strRef>
              <c:f>'Total Costs Outputs'!$A$79</c:f>
              <c:strCache>
                <c:ptCount val="1"/>
                <c:pt idx="0">
                  <c:v>Legacy Fuel Fleet </c:v>
                </c:pt>
              </c:strCache>
            </c:strRef>
          </c:tx>
          <c:spPr>
            <a:solidFill>
              <a:schemeClr val="accent6"/>
            </a:solidFill>
            <a:ln>
              <a:noFill/>
            </a:ln>
            <a:effectLst/>
          </c:spPr>
          <c:invertIfNegative val="0"/>
          <c:cat>
            <c:numRef>
              <c:f>'Total Costs Outputs'!$B$2:$R$2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'Total Costs Outputs'!$B$79:$R$79</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D571-4150-B0E2-87C2D73B8562}"/>
            </c:ext>
          </c:extLst>
        </c:ser>
        <c:ser>
          <c:idx val="1"/>
          <c:order val="2"/>
          <c:tx>
            <c:v>Fuel</c:v>
          </c:tx>
          <c:spPr>
            <a:solidFill>
              <a:schemeClr val="accent2"/>
            </a:solidFill>
            <a:ln>
              <a:noFill/>
            </a:ln>
            <a:effectLst/>
          </c:spPr>
          <c:invertIfNegative val="0"/>
          <c:cat>
            <c:numRef>
              <c:f>'Total Costs Outputs'!$B$2:$R$2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'Total Costs Outputs'!$B$116:$R$116</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D571-4150-B0E2-87C2D73B8562}"/>
            </c:ext>
          </c:extLst>
        </c:ser>
        <c:ser>
          <c:idx val="3"/>
          <c:order val="3"/>
          <c:tx>
            <c:v>Maintenance</c:v>
          </c:tx>
          <c:spPr>
            <a:solidFill>
              <a:schemeClr val="accent4"/>
            </a:solidFill>
            <a:ln>
              <a:noFill/>
            </a:ln>
            <a:effectLst/>
          </c:spPr>
          <c:invertIfNegative val="0"/>
          <c:cat>
            <c:numRef>
              <c:f>'Total Costs Outputs'!$B$2:$R$2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'Total Costs Outputs'!$B$117:$R$117</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5-D571-4150-B0E2-87C2D73B8562}"/>
            </c:ext>
          </c:extLst>
        </c:ser>
        <c:ser>
          <c:idx val="4"/>
          <c:order val="4"/>
          <c:tx>
            <c:strRef>
              <c:f>'Total Costs Outputs'!$A$80</c:f>
              <c:strCache>
                <c:ptCount val="1"/>
                <c:pt idx="0">
                  <c:v>ZEB Fleet </c:v>
                </c:pt>
              </c:strCache>
            </c:strRef>
          </c:tx>
          <c:spPr>
            <a:solidFill>
              <a:schemeClr val="accent3"/>
            </a:solidFill>
            <a:ln>
              <a:noFill/>
            </a:ln>
            <a:effectLst/>
          </c:spPr>
          <c:invertIfNegative val="0"/>
          <c:cat>
            <c:numRef>
              <c:f>'Total Costs Outputs'!$B$2:$R$2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'Total Costs Outputs'!$B$80:$R$80</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4EB2-4D81-A5E6-C7C1F516D67C}"/>
            </c:ext>
          </c:extLst>
        </c:ser>
        <c:dLbls>
          <c:showLegendKey val="0"/>
          <c:showVal val="0"/>
          <c:showCatName val="0"/>
          <c:showSerName val="0"/>
          <c:showPercent val="0"/>
          <c:showBubbleSize val="0"/>
        </c:dLbls>
        <c:gapWidth val="150"/>
        <c:overlap val="100"/>
        <c:axId val="212293696"/>
        <c:axId val="212314496"/>
      </c:barChart>
      <c:catAx>
        <c:axId val="212293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212314496"/>
        <c:crosses val="autoZero"/>
        <c:auto val="1"/>
        <c:lblAlgn val="ctr"/>
        <c:lblOffset val="100"/>
        <c:noMultiLvlLbl val="0"/>
      </c:catAx>
      <c:valAx>
        <c:axId val="21231449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29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cap="all" baseline="0">
                <a:solidFill>
                  <a:schemeClr val="tx1">
                    <a:lumMod val="65000"/>
                    <a:lumOff val="35000"/>
                  </a:schemeClr>
                </a:solidFill>
                <a:latin typeface="+mn-lt"/>
                <a:ea typeface="+mn-ea"/>
                <a:cs typeface="+mn-cs"/>
              </a:defRPr>
            </a:pPr>
            <a:r>
              <a:rPr lang="en-US" sz="2400"/>
              <a:t>Total Transition</a:t>
            </a:r>
            <a:r>
              <a:rPr lang="en-US" sz="2400" baseline="0"/>
              <a:t> Costs by Category</a:t>
            </a:r>
            <a:endParaRPr lang="en-US" sz="2400"/>
          </a:p>
        </c:rich>
      </c:tx>
      <c:overlay val="0"/>
      <c:spPr>
        <a:noFill/>
        <a:ln>
          <a:noFill/>
        </a:ln>
        <a:effectLst/>
      </c:spPr>
      <c:txPr>
        <a:bodyPr rot="0" spcFirstLastPara="1" vertOverflow="ellipsis" vert="horz" wrap="square" anchor="ctr" anchorCtr="1"/>
        <a:lstStyle/>
        <a:p>
          <a:pPr>
            <a:defRPr sz="24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A613-4D32-B7E8-268FAC7B0B42}"/>
              </c:ext>
            </c:extLst>
          </c:dPt>
          <c:dPt>
            <c:idx val="1"/>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6-A613-4D32-B7E8-268FAC7B0B42}"/>
              </c:ext>
            </c:extLst>
          </c:dPt>
          <c:dPt>
            <c:idx val="2"/>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A613-4D32-B7E8-268FAC7B0B42}"/>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8-A613-4D32-B7E8-268FAC7B0B42}"/>
              </c:ext>
            </c:extLst>
          </c:dPt>
          <c:dPt>
            <c:idx val="4"/>
            <c:bubble3D val="0"/>
            <c:spPr>
              <a:solidFill>
                <a:srgbClr val="7030A0"/>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8-F5BD-4B3F-B4FB-FFA112A7A67A}"/>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chemeClr val="accent6"/>
                      </a:solidFill>
                      <a:latin typeface="+mn-lt"/>
                      <a:ea typeface="+mn-ea"/>
                      <a:cs typeface="+mn-cs"/>
                    </a:defRPr>
                  </a:pPr>
                  <a:endParaRPr lang="en-US"/>
                </a:p>
              </c:txPr>
              <c:dLblPos val="outEnd"/>
              <c:showLegendKey val="0"/>
              <c:showVal val="1"/>
              <c:showCatName val="1"/>
              <c:showSerName val="0"/>
              <c:showPercent val="0"/>
              <c:showBubbleSize val="0"/>
              <c:extLst>
                <c:ext xmlns:c16="http://schemas.microsoft.com/office/drawing/2014/chart" uri="{C3380CC4-5D6E-409C-BE32-E72D297353CC}">
                  <c16:uniqueId val="{00000005-A613-4D32-B7E8-268FAC7B0B42}"/>
                </c:ext>
              </c:extLst>
            </c:dLbl>
            <c:dLbl>
              <c:idx val="1"/>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chemeClr val="accent3"/>
                      </a:solidFill>
                      <a:latin typeface="+mn-lt"/>
                      <a:ea typeface="+mn-ea"/>
                      <a:cs typeface="+mn-cs"/>
                    </a:defRPr>
                  </a:pPr>
                  <a:endParaRPr lang="en-US"/>
                </a:p>
              </c:txPr>
              <c:dLblPos val="outEnd"/>
              <c:showLegendKey val="0"/>
              <c:showVal val="1"/>
              <c:showCatName val="1"/>
              <c:showSerName val="0"/>
              <c:showPercent val="0"/>
              <c:showBubbleSize val="0"/>
              <c:extLst>
                <c:ext xmlns:c16="http://schemas.microsoft.com/office/drawing/2014/chart" uri="{C3380CC4-5D6E-409C-BE32-E72D297353CC}">
                  <c16:uniqueId val="{00000006-A613-4D32-B7E8-268FAC7B0B42}"/>
                </c:ext>
              </c:extLst>
            </c:dLbl>
            <c:dLbl>
              <c:idx val="2"/>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extLst>
                <c:ext xmlns:c16="http://schemas.microsoft.com/office/drawing/2014/chart" uri="{C3380CC4-5D6E-409C-BE32-E72D297353CC}">
                  <c16:uniqueId val="{00000007-A613-4D32-B7E8-268FAC7B0B42}"/>
                </c:ext>
              </c:extLst>
            </c:dLbl>
            <c:dLbl>
              <c:idx val="3"/>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chemeClr val="accent2"/>
                      </a:solidFill>
                      <a:latin typeface="+mn-lt"/>
                      <a:ea typeface="+mn-ea"/>
                      <a:cs typeface="+mn-cs"/>
                    </a:defRPr>
                  </a:pPr>
                  <a:endParaRPr lang="en-US"/>
                </a:p>
              </c:txPr>
              <c:dLblPos val="outEnd"/>
              <c:showLegendKey val="0"/>
              <c:showVal val="1"/>
              <c:showCatName val="1"/>
              <c:showSerName val="0"/>
              <c:showPercent val="0"/>
              <c:showBubbleSize val="0"/>
              <c:extLst>
                <c:ext xmlns:c16="http://schemas.microsoft.com/office/drawing/2014/chart" uri="{C3380CC4-5D6E-409C-BE32-E72D297353CC}">
                  <c16:uniqueId val="{00000008-A613-4D32-B7E8-268FAC7B0B42}"/>
                </c:ext>
              </c:extLst>
            </c:dLbl>
            <c:dLbl>
              <c:idx val="4"/>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rgbClr val="7030A0"/>
                      </a:solidFill>
                      <a:latin typeface="+mn-lt"/>
                      <a:ea typeface="+mn-ea"/>
                      <a:cs typeface="+mn-cs"/>
                    </a:defRPr>
                  </a:pPr>
                  <a:endParaRPr lang="en-US"/>
                </a:p>
              </c:txPr>
              <c:dLblPos val="outEnd"/>
              <c:showLegendKey val="0"/>
              <c:showVal val="1"/>
              <c:showCatName val="1"/>
              <c:showSerName val="0"/>
              <c:showPercent val="0"/>
              <c:showBubbleSize val="0"/>
              <c:extLst>
                <c:ext xmlns:c16="http://schemas.microsoft.com/office/drawing/2014/chart" uri="{C3380CC4-5D6E-409C-BE32-E72D297353CC}">
                  <c16:uniqueId val="{00000008-F5BD-4B3F-B4FB-FFA112A7A67A}"/>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('Total Costs Outputs'!$A$79:$A$81,'Total Costs Outputs'!$A$116:$A$117)</c:f>
              <c:strCache>
                <c:ptCount val="5"/>
                <c:pt idx="0">
                  <c:v>Legacy Fuel Fleet </c:v>
                </c:pt>
                <c:pt idx="1">
                  <c:v>ZEB Fleet </c:v>
                </c:pt>
                <c:pt idx="2">
                  <c:v>Infrastructure </c:v>
                </c:pt>
                <c:pt idx="3">
                  <c:v>Fuel Cost </c:v>
                </c:pt>
                <c:pt idx="4">
                  <c:v>Maintenance Cost</c:v>
                </c:pt>
              </c:strCache>
            </c:strRef>
          </c:cat>
          <c:val>
            <c:numRef>
              <c:f>('Total Costs Outputs'!$S$79:$S$81,'Total Costs Outputs'!$S$116,'Total Costs Outputs'!$S$117)</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4-A613-4D32-B7E8-268FAC7B0B42}"/>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r>
              <a:rPr lang="en-US"/>
              <a:t>Annual Miles Driven</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endParaRPr lang="en-US"/>
        </a:p>
      </c:txPr>
    </c:title>
    <c:autoTitleDeleted val="0"/>
    <c:plotArea>
      <c:layout/>
      <c:barChart>
        <c:barDir val="col"/>
        <c:grouping val="stacked"/>
        <c:varyColors val="0"/>
        <c:ser>
          <c:idx val="0"/>
          <c:order val="0"/>
          <c:tx>
            <c:strRef>
              <c:f>'Operating Outputs'!$B$4</c:f>
              <c:strCache>
                <c:ptCount val="1"/>
                <c:pt idx="0">
                  <c:v>Diesel</c:v>
                </c:pt>
              </c:strCache>
            </c:strRef>
          </c:tx>
          <c:spPr>
            <a:solidFill>
              <a:srgbClr val="C0504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Outputs'!$C$4:$T$4</c:f>
              <c:numCache>
                <c:formatCode>General</c:formatCode>
                <c:ptCount val="18"/>
              </c:numCache>
            </c:numRef>
          </c:val>
          <c:extLst>
            <c:ext xmlns:c16="http://schemas.microsoft.com/office/drawing/2014/chart" uri="{C3380CC4-5D6E-409C-BE32-E72D297353CC}">
              <c16:uniqueId val="{00000007-E4F9-5C4C-8371-6065579AE0EF}"/>
            </c:ext>
          </c:extLst>
        </c:ser>
        <c:ser>
          <c:idx val="1"/>
          <c:order val="1"/>
          <c:tx>
            <c:strRef>
              <c:f>'Operating Outputs'!$B$5</c:f>
              <c:strCache>
                <c:ptCount val="1"/>
                <c:pt idx="0">
                  <c:v>CNG</c:v>
                </c:pt>
              </c:strCache>
            </c:strRef>
          </c:tx>
          <c:spPr>
            <a:solidFill>
              <a:schemeClr val="accent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Outputs'!$C$5:$T$5</c:f>
              <c:numCache>
                <c:formatCode>General</c:formatCode>
                <c:ptCount val="18"/>
              </c:numCache>
            </c:numRef>
          </c:val>
          <c:extLst>
            <c:ext xmlns:c16="http://schemas.microsoft.com/office/drawing/2014/chart" uri="{C3380CC4-5D6E-409C-BE32-E72D297353CC}">
              <c16:uniqueId val="{0000000F-E4F9-5C4C-8371-6065579AE0EF}"/>
            </c:ext>
          </c:extLst>
        </c:ser>
        <c:ser>
          <c:idx val="3"/>
          <c:order val="2"/>
          <c:tx>
            <c:strRef>
              <c:f>'Operating Outputs'!$B$6</c:f>
              <c:strCache>
                <c:ptCount val="1"/>
                <c:pt idx="0">
                  <c:v>Gas</c:v>
                </c:pt>
              </c:strCache>
            </c:strRef>
          </c:tx>
          <c:spPr>
            <a:solidFill>
              <a:srgbClr val="E7BB1D"/>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Outputs'!$C$6:$T$6</c:f>
              <c:numCache>
                <c:formatCode>General</c:formatCode>
                <c:ptCount val="18"/>
              </c:numCache>
            </c:numRef>
          </c:val>
          <c:extLst>
            <c:ext xmlns:c16="http://schemas.microsoft.com/office/drawing/2014/chart" uri="{C3380CC4-5D6E-409C-BE32-E72D297353CC}">
              <c16:uniqueId val="{00000010-E4F9-5C4C-8371-6065579AE0EF}"/>
            </c:ext>
          </c:extLst>
        </c:ser>
        <c:ser>
          <c:idx val="4"/>
          <c:order val="3"/>
          <c:tx>
            <c:strRef>
              <c:f>'Operating Outputs'!$B$7</c:f>
              <c:strCache>
                <c:ptCount val="1"/>
                <c:pt idx="0">
                  <c:v>Propane</c:v>
                </c:pt>
              </c:strCache>
            </c:strRef>
          </c:tx>
          <c:spPr>
            <a:solidFill>
              <a:srgbClr val="C3824B"/>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Outputs'!$C$7:$T$7</c:f>
              <c:numCache>
                <c:formatCode>General</c:formatCode>
                <c:ptCount val="18"/>
              </c:numCache>
            </c:numRef>
          </c:val>
          <c:extLst>
            <c:ext xmlns:c16="http://schemas.microsoft.com/office/drawing/2014/chart" uri="{C3380CC4-5D6E-409C-BE32-E72D297353CC}">
              <c16:uniqueId val="{00000011-E4F9-5C4C-8371-6065579AE0EF}"/>
            </c:ext>
          </c:extLst>
        </c:ser>
        <c:ser>
          <c:idx val="5"/>
          <c:order val="4"/>
          <c:tx>
            <c:strRef>
              <c:f>'Operating Outputs'!$B$8</c:f>
              <c:strCache>
                <c:ptCount val="1"/>
                <c:pt idx="0">
                  <c:v>Hybrid</c:v>
                </c:pt>
              </c:strCache>
            </c:strRef>
          </c:tx>
          <c:spPr>
            <a:solidFill>
              <a:srgbClr val="CBC2DA"/>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Outputs'!$C$8:$T$8</c:f>
              <c:numCache>
                <c:formatCode>General</c:formatCode>
                <c:ptCount val="18"/>
              </c:numCache>
            </c:numRef>
          </c:val>
          <c:extLst>
            <c:ext xmlns:c16="http://schemas.microsoft.com/office/drawing/2014/chart" uri="{C3380CC4-5D6E-409C-BE32-E72D297353CC}">
              <c16:uniqueId val="{00000012-E4F9-5C4C-8371-6065579AE0EF}"/>
            </c:ext>
          </c:extLst>
        </c:ser>
        <c:ser>
          <c:idx val="2"/>
          <c:order val="5"/>
          <c:tx>
            <c:strRef>
              <c:f>'Operating Outputs'!$B$9</c:f>
              <c:strCache>
                <c:ptCount val="1"/>
                <c:pt idx="0">
                  <c:v>Electric</c:v>
                </c:pt>
              </c:strCache>
            </c:strRef>
          </c:tx>
          <c:spPr>
            <a:solidFill>
              <a:schemeClr val="accent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Outputs'!$C$9:$T$9</c:f>
              <c:numCache>
                <c:formatCode>General</c:formatCode>
                <c:ptCount val="18"/>
              </c:numCache>
            </c:numRef>
          </c:val>
          <c:extLst>
            <c:ext xmlns:c16="http://schemas.microsoft.com/office/drawing/2014/chart" uri="{C3380CC4-5D6E-409C-BE32-E72D297353CC}">
              <c16:uniqueId val="{00000013-E4F9-5C4C-8371-6065579AE0EF}"/>
            </c:ext>
          </c:extLst>
        </c:ser>
        <c:ser>
          <c:idx val="6"/>
          <c:order val="6"/>
          <c:tx>
            <c:strRef>
              <c:f>'Operating Outputs'!$B$10</c:f>
              <c:strCache>
                <c:ptCount val="1"/>
                <c:pt idx="0">
                  <c:v>Fuel Cell</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Outputs'!$C$10:$T$10</c:f>
              <c:numCache>
                <c:formatCode>General</c:formatCode>
                <c:ptCount val="18"/>
              </c:numCache>
            </c:numRef>
          </c:val>
          <c:extLst>
            <c:ext xmlns:c16="http://schemas.microsoft.com/office/drawing/2014/chart" uri="{C3380CC4-5D6E-409C-BE32-E72D297353CC}">
              <c16:uniqueId val="{00000014-E4F9-5C4C-8371-6065579AE0EF}"/>
            </c:ext>
          </c:extLst>
        </c:ser>
        <c:dLbls>
          <c:dLblPos val="ctr"/>
          <c:showLegendKey val="0"/>
          <c:showVal val="1"/>
          <c:showCatName val="0"/>
          <c:showSerName val="0"/>
          <c:showPercent val="0"/>
          <c:showBubbleSize val="0"/>
        </c:dLbls>
        <c:gapWidth val="150"/>
        <c:overlap val="100"/>
        <c:axId val="-2114289784"/>
        <c:axId val="-2114299208"/>
      </c:barChart>
      <c:catAx>
        <c:axId val="-2114289784"/>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1"/>
        <c:majorTickMark val="none"/>
        <c:minorTickMark val="none"/>
        <c:tickLblPos val="nextTo"/>
        <c:spPr>
          <a:noFill/>
          <a:ln w="50800" cap="flat" cmpd="sng" algn="ctr">
            <a:solidFill>
              <a:schemeClr val="tx1">
                <a:lumMod val="15000"/>
                <a:lumOff val="85000"/>
              </a:schemeClr>
            </a:solidFill>
            <a:round/>
          </a:ln>
          <a:effectLst/>
        </c:spPr>
        <c:txPr>
          <a:bodyPr rot="2700000" spcFirstLastPara="1" vertOverflow="ellipsis" wrap="square" anchor="ctr" anchorCtr="1"/>
          <a:lstStyle/>
          <a:p>
            <a:pPr>
              <a:defRPr sz="1800" b="0" i="0" u="none" strike="noStrike" kern="1200" baseline="0">
                <a:solidFill>
                  <a:schemeClr val="tx1">
                    <a:lumMod val="65000"/>
                    <a:lumOff val="35000"/>
                  </a:schemeClr>
                </a:solidFill>
                <a:effectLst>
                  <a:glow rad="139700">
                    <a:schemeClr val="bg1">
                      <a:alpha val="40000"/>
                    </a:schemeClr>
                  </a:glow>
                </a:effectLst>
                <a:latin typeface="Avenir Book" panose="02000503020000020003" pitchFamily="2" charset="0"/>
                <a:ea typeface="+mn-ea"/>
                <a:cs typeface="+mn-cs"/>
              </a:defRPr>
            </a:pPr>
            <a:endParaRPr lang="en-US"/>
          </a:p>
        </c:txPr>
        <c:crossAx val="-2114299208"/>
        <c:crosses val="autoZero"/>
        <c:auto val="1"/>
        <c:lblAlgn val="ctr"/>
        <c:lblOffset val="100"/>
        <c:noMultiLvlLbl val="0"/>
      </c:catAx>
      <c:valAx>
        <c:axId val="-2114299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i="0">
                    <a:solidFill>
                      <a:sysClr val="windowText" lastClr="000000">
                        <a:lumMod val="65000"/>
                        <a:lumOff val="35000"/>
                      </a:sysClr>
                    </a:solidFill>
                  </a:rPr>
                  <a:t>Miles</a:t>
                </a:r>
                <a:r>
                  <a:rPr lang="en-US" i="0" baseline="0">
                    <a:solidFill>
                      <a:sysClr val="windowText" lastClr="000000">
                        <a:lumMod val="65000"/>
                        <a:lumOff val="35000"/>
                      </a:sysClr>
                    </a:solidFill>
                  </a:rPr>
                  <a:t> Driven</a:t>
                </a:r>
                <a:endParaRPr lang="en-US" i="1">
                  <a:solidFill>
                    <a:schemeClr val="tx1"/>
                  </a:solidFill>
                </a:endParaRP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14289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latin typeface="Avenir Book" panose="02000503020000020003" pitchFamily="2"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r>
              <a:rPr lang="en-US"/>
              <a:t>Annual</a:t>
            </a:r>
            <a:r>
              <a:rPr lang="en-US" baseline="0"/>
              <a:t> Fuel Consumed</a:t>
            </a:r>
            <a:endParaRPr lang="en-US"/>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endParaRPr lang="en-US"/>
        </a:p>
      </c:txPr>
    </c:title>
    <c:autoTitleDeleted val="0"/>
    <c:plotArea>
      <c:layout/>
      <c:barChart>
        <c:barDir val="col"/>
        <c:grouping val="stacked"/>
        <c:varyColors val="0"/>
        <c:ser>
          <c:idx val="0"/>
          <c:order val="0"/>
          <c:tx>
            <c:strRef>
              <c:f>'Operating Outputs'!$B$68</c:f>
              <c:strCache>
                <c:ptCount val="1"/>
                <c:pt idx="0">
                  <c:v>Diesel</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Outputs'!$C$68:$T$68</c:f>
              <c:numCache>
                <c:formatCode>General</c:formatCode>
                <c:ptCount val="18"/>
              </c:numCache>
            </c:numRef>
          </c:val>
          <c:extLst>
            <c:ext xmlns:c16="http://schemas.microsoft.com/office/drawing/2014/chart" uri="{C3380CC4-5D6E-409C-BE32-E72D297353CC}">
              <c16:uniqueId val="{00000000-FA40-F841-BFBE-D1C4F7929E64}"/>
            </c:ext>
          </c:extLst>
        </c:ser>
        <c:ser>
          <c:idx val="1"/>
          <c:order val="1"/>
          <c:tx>
            <c:strRef>
              <c:f>'Operating Outputs'!$B$69</c:f>
              <c:strCache>
                <c:ptCount val="1"/>
                <c:pt idx="0">
                  <c:v>CNG</c:v>
                </c:pt>
              </c:strCache>
            </c:strRef>
          </c:tx>
          <c:spPr>
            <a:solidFill>
              <a:schemeClr val="accent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Outputs'!$C$69:$T$69</c:f>
              <c:numCache>
                <c:formatCode>General</c:formatCode>
                <c:ptCount val="18"/>
              </c:numCache>
            </c:numRef>
          </c:val>
          <c:extLst>
            <c:ext xmlns:c16="http://schemas.microsoft.com/office/drawing/2014/chart" uri="{C3380CC4-5D6E-409C-BE32-E72D297353CC}">
              <c16:uniqueId val="{00000001-FA40-F841-BFBE-D1C4F7929E64}"/>
            </c:ext>
          </c:extLst>
        </c:ser>
        <c:ser>
          <c:idx val="3"/>
          <c:order val="2"/>
          <c:tx>
            <c:strRef>
              <c:f>'Operating Outputs'!$B$70</c:f>
              <c:strCache>
                <c:ptCount val="1"/>
                <c:pt idx="0">
                  <c:v>Gas</c:v>
                </c:pt>
              </c:strCache>
            </c:strRef>
          </c:tx>
          <c:spPr>
            <a:solidFill>
              <a:srgbClr val="E7BB1D"/>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Outputs'!$C$70:$T$70</c:f>
              <c:numCache>
                <c:formatCode>General</c:formatCode>
                <c:ptCount val="18"/>
              </c:numCache>
            </c:numRef>
          </c:val>
          <c:extLst>
            <c:ext xmlns:c16="http://schemas.microsoft.com/office/drawing/2014/chart" uri="{C3380CC4-5D6E-409C-BE32-E72D297353CC}">
              <c16:uniqueId val="{00000002-FA40-F841-BFBE-D1C4F7929E64}"/>
            </c:ext>
          </c:extLst>
        </c:ser>
        <c:ser>
          <c:idx val="4"/>
          <c:order val="3"/>
          <c:tx>
            <c:strRef>
              <c:f>'Operating Outputs'!$B$71</c:f>
              <c:strCache>
                <c:ptCount val="1"/>
                <c:pt idx="0">
                  <c:v>Propane</c:v>
                </c:pt>
              </c:strCache>
            </c:strRef>
          </c:tx>
          <c:spPr>
            <a:solidFill>
              <a:srgbClr val="C3824B"/>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Outputs'!$C$71:$T$71</c:f>
              <c:numCache>
                <c:formatCode>General</c:formatCode>
                <c:ptCount val="18"/>
              </c:numCache>
            </c:numRef>
          </c:val>
          <c:extLst>
            <c:ext xmlns:c16="http://schemas.microsoft.com/office/drawing/2014/chart" uri="{C3380CC4-5D6E-409C-BE32-E72D297353CC}">
              <c16:uniqueId val="{00000003-FA40-F841-BFBE-D1C4F7929E64}"/>
            </c:ext>
          </c:extLst>
        </c:ser>
        <c:ser>
          <c:idx val="5"/>
          <c:order val="4"/>
          <c:tx>
            <c:strRef>
              <c:f>'Operating Outputs'!$B$72</c:f>
              <c:strCache>
                <c:ptCount val="1"/>
                <c:pt idx="0">
                  <c:v>Hybrid</c:v>
                </c:pt>
              </c:strCache>
            </c:strRef>
          </c:tx>
          <c:spPr>
            <a:solidFill>
              <a:srgbClr val="CBC2DA"/>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Outputs'!$C$72:$T$72</c:f>
              <c:numCache>
                <c:formatCode>General</c:formatCode>
                <c:ptCount val="18"/>
              </c:numCache>
            </c:numRef>
          </c:val>
          <c:extLst>
            <c:ext xmlns:c16="http://schemas.microsoft.com/office/drawing/2014/chart" uri="{C3380CC4-5D6E-409C-BE32-E72D297353CC}">
              <c16:uniqueId val="{00000004-FA40-F841-BFBE-D1C4F7929E64}"/>
            </c:ext>
          </c:extLst>
        </c:ser>
        <c:ser>
          <c:idx val="2"/>
          <c:order val="5"/>
          <c:tx>
            <c:strRef>
              <c:f>'Operating Outputs'!$B$73</c:f>
              <c:strCache>
                <c:ptCount val="1"/>
                <c:pt idx="0">
                  <c:v>Electric</c:v>
                </c:pt>
              </c:strCache>
            </c:strRef>
          </c:tx>
          <c:spPr>
            <a:solidFill>
              <a:schemeClr val="accent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Outputs'!$C$73:$T$73</c:f>
              <c:numCache>
                <c:formatCode>General</c:formatCode>
                <c:ptCount val="18"/>
              </c:numCache>
            </c:numRef>
          </c:val>
          <c:extLst>
            <c:ext xmlns:c16="http://schemas.microsoft.com/office/drawing/2014/chart" uri="{C3380CC4-5D6E-409C-BE32-E72D297353CC}">
              <c16:uniqueId val="{00000005-FA40-F841-BFBE-D1C4F7929E64}"/>
            </c:ext>
          </c:extLst>
        </c:ser>
        <c:ser>
          <c:idx val="6"/>
          <c:order val="6"/>
          <c:tx>
            <c:strRef>
              <c:f>'Operating Outputs'!$B$74</c:f>
              <c:strCache>
                <c:ptCount val="1"/>
                <c:pt idx="0">
                  <c:v>Fuel Cell</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'Operating Outputs'!$C$3:$T$3</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'Operating Outputs'!$C$74:$T$74</c:f>
              <c:numCache>
                <c:formatCode>General</c:formatCode>
                <c:ptCount val="18"/>
              </c:numCache>
            </c:numRef>
          </c:val>
          <c:extLst>
            <c:ext xmlns:c16="http://schemas.microsoft.com/office/drawing/2014/chart" uri="{C3380CC4-5D6E-409C-BE32-E72D297353CC}">
              <c16:uniqueId val="{00000006-FA40-F841-BFBE-D1C4F7929E64}"/>
            </c:ext>
          </c:extLst>
        </c:ser>
        <c:dLbls>
          <c:dLblPos val="ctr"/>
          <c:showLegendKey val="0"/>
          <c:showVal val="1"/>
          <c:showCatName val="0"/>
          <c:showSerName val="0"/>
          <c:showPercent val="0"/>
          <c:showBubbleSize val="0"/>
        </c:dLbls>
        <c:gapWidth val="150"/>
        <c:overlap val="100"/>
        <c:axId val="-2114289784"/>
        <c:axId val="-2114299208"/>
      </c:barChart>
      <c:catAx>
        <c:axId val="-2114289784"/>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1"/>
        <c:majorTickMark val="none"/>
        <c:minorTickMark val="none"/>
        <c:tickLblPos val="nextTo"/>
        <c:spPr>
          <a:noFill/>
          <a:ln w="50800" cap="flat" cmpd="sng" algn="ctr">
            <a:solidFill>
              <a:schemeClr val="tx1">
                <a:lumMod val="15000"/>
                <a:lumOff val="85000"/>
              </a:schemeClr>
            </a:solidFill>
            <a:round/>
          </a:ln>
          <a:effectLst/>
        </c:spPr>
        <c:txPr>
          <a:bodyPr rot="2700000" spcFirstLastPara="1" vertOverflow="ellipsis" wrap="square" anchor="ctr" anchorCtr="1"/>
          <a:lstStyle/>
          <a:p>
            <a:pPr>
              <a:defRPr sz="1800" b="0" i="0" u="none" strike="noStrike" kern="1200" baseline="0">
                <a:solidFill>
                  <a:schemeClr val="tx1">
                    <a:lumMod val="65000"/>
                    <a:lumOff val="35000"/>
                  </a:schemeClr>
                </a:solidFill>
                <a:effectLst>
                  <a:glow rad="139700">
                    <a:schemeClr val="bg1">
                      <a:alpha val="40000"/>
                    </a:schemeClr>
                  </a:glow>
                </a:effectLst>
                <a:latin typeface="Avenir Book" panose="02000503020000020003" pitchFamily="2" charset="0"/>
                <a:ea typeface="+mn-ea"/>
                <a:cs typeface="+mn-cs"/>
              </a:defRPr>
            </a:pPr>
            <a:endParaRPr lang="en-US"/>
          </a:p>
        </c:txPr>
        <c:crossAx val="-2114299208"/>
        <c:crosses val="autoZero"/>
        <c:auto val="1"/>
        <c:lblAlgn val="ctr"/>
        <c:lblOffset val="100"/>
        <c:noMultiLvlLbl val="0"/>
      </c:catAx>
      <c:valAx>
        <c:axId val="-2114299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Fuel Consumed (GGE)</a:t>
                </a:r>
                <a:endParaRPr lang="en-US" i="1">
                  <a:solidFill>
                    <a:schemeClr val="tx1"/>
                  </a:solidFill>
                </a:endParaRP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14289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latin typeface="Avenir Book" panose="02000503020000020003"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r>
              <a:rPr lang="en-US"/>
              <a:t>Annual Fleet</a:t>
            </a:r>
            <a:r>
              <a:rPr lang="en-US" baseline="0"/>
              <a:t> Composition</a:t>
            </a:r>
            <a:endParaRPr lang="en-US"/>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endParaRPr lang="en-US"/>
        </a:p>
      </c:txPr>
    </c:title>
    <c:autoTitleDeleted val="0"/>
    <c:plotArea>
      <c:layout/>
      <c:barChart>
        <c:barDir val="col"/>
        <c:grouping val="stacked"/>
        <c:varyColors val="0"/>
        <c:ser>
          <c:idx val="1"/>
          <c:order val="0"/>
          <c:tx>
            <c:strRef>
              <c:f>'Fleet Composition Outputs'!$B$4</c:f>
              <c:strCache>
                <c:ptCount val="1"/>
                <c:pt idx="0">
                  <c:v>Biodiesel</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Outputs'!$C$4:$S$4</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7FF9-400E-8FD4-A777D4AB97D1}"/>
            </c:ext>
          </c:extLst>
        </c:ser>
        <c:ser>
          <c:idx val="3"/>
          <c:order val="1"/>
          <c:tx>
            <c:strRef>
              <c:f>'Fleet Composition Outputs'!$B$5</c:f>
              <c:strCache>
                <c:ptCount val="1"/>
                <c:pt idx="0">
                  <c:v>CNG</c:v>
                </c:pt>
              </c:strCache>
            </c:strRef>
          </c:tx>
          <c:spPr>
            <a:solidFill>
              <a:schemeClr val="accent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Outputs'!$C$5:$S$5</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7FF9-400E-8FD4-A777D4AB97D1}"/>
            </c:ext>
          </c:extLst>
        </c:ser>
        <c:ser>
          <c:idx val="4"/>
          <c:order val="2"/>
          <c:tx>
            <c:strRef>
              <c:f>'Fleet Composition Outputs'!$B$6</c:f>
              <c:strCache>
                <c:ptCount val="1"/>
                <c:pt idx="0">
                  <c:v>Diesel</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Outputs'!$C$6:$S$6</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3-7FF9-400E-8FD4-A777D4AB97D1}"/>
            </c:ext>
          </c:extLst>
        </c:ser>
        <c:ser>
          <c:idx val="5"/>
          <c:order val="3"/>
          <c:tx>
            <c:strRef>
              <c:f>'Fleet Composition Outputs'!$B$7</c:f>
              <c:strCache>
                <c:ptCount val="1"/>
                <c:pt idx="0">
                  <c:v>Battery Electric</c:v>
                </c:pt>
              </c:strCache>
            </c:strRef>
          </c:tx>
          <c:spPr>
            <a:solidFill>
              <a:schemeClr val="accent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Outputs'!$C$7:$S$7</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7FF9-400E-8FD4-A777D4AB97D1}"/>
            </c:ext>
          </c:extLst>
        </c:ser>
        <c:ser>
          <c:idx val="2"/>
          <c:order val="4"/>
          <c:tx>
            <c:strRef>
              <c:f>'Fleet Composition Outputs'!$B$8</c:f>
              <c:strCache>
                <c:ptCount val="1"/>
                <c:pt idx="0">
                  <c:v>Fuel Cell Electric</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Outputs'!$C$8:$S$8</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5-7FF9-400E-8FD4-A777D4AB97D1}"/>
            </c:ext>
          </c:extLst>
        </c:ser>
        <c:ser>
          <c:idx val="6"/>
          <c:order val="5"/>
          <c:tx>
            <c:strRef>
              <c:f>'Fleet Composition Outputs'!$B$9</c:f>
              <c:strCache>
                <c:ptCount val="1"/>
                <c:pt idx="0">
                  <c:v>Gas</c:v>
                </c:pt>
              </c:strCache>
            </c:strRef>
          </c:tx>
          <c:spPr>
            <a:solidFill>
              <a:schemeClr val="accent1">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Outputs'!$C$9:$S$9</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6-7FF9-400E-8FD4-A777D4AB97D1}"/>
            </c:ext>
          </c:extLst>
        </c:ser>
        <c:ser>
          <c:idx val="7"/>
          <c:order val="6"/>
          <c:tx>
            <c:strRef>
              <c:f>'Fleet Composition Outputs'!$B$10</c:f>
              <c:strCache>
                <c:ptCount val="1"/>
                <c:pt idx="0">
                  <c:v>Hybrid Diesel</c:v>
                </c:pt>
              </c:strCache>
            </c:strRef>
          </c:tx>
          <c:spPr>
            <a:solidFill>
              <a:schemeClr val="accent2">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Outputs'!$C$10:$S$10</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7-7FF9-400E-8FD4-A777D4AB97D1}"/>
            </c:ext>
          </c:extLst>
        </c:ser>
        <c:ser>
          <c:idx val="8"/>
          <c:order val="7"/>
          <c:tx>
            <c:strRef>
              <c:f>'Fleet Composition Outputs'!$B$11</c:f>
              <c:strCache>
                <c:ptCount val="1"/>
                <c:pt idx="0">
                  <c:v>Hybrid Gasoline</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Outputs'!$C$11:$S$11</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8-7FF9-400E-8FD4-A777D4AB97D1}"/>
            </c:ext>
          </c:extLst>
        </c:ser>
        <c:ser>
          <c:idx val="10"/>
          <c:order val="8"/>
          <c:tx>
            <c:strRef>
              <c:f>'Fleet Composition Outputs'!$B$12</c:f>
              <c:strCache>
                <c:ptCount val="1"/>
                <c:pt idx="0">
                  <c:v>Propane</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Outputs'!$C$3:$S$3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Outputs'!$C$12:$S$12</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A-7FF9-400E-8FD4-A777D4AB97D1}"/>
            </c:ext>
          </c:extLst>
        </c:ser>
        <c:dLbls>
          <c:dLblPos val="ctr"/>
          <c:showLegendKey val="0"/>
          <c:showVal val="1"/>
          <c:showCatName val="0"/>
          <c:showSerName val="0"/>
          <c:showPercent val="0"/>
          <c:showBubbleSize val="0"/>
        </c:dLbls>
        <c:gapWidth val="150"/>
        <c:overlap val="100"/>
        <c:axId val="-2114289784"/>
        <c:axId val="-2114299208"/>
      </c:barChart>
      <c:catAx>
        <c:axId val="-2114289784"/>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1"/>
        <c:majorTickMark val="none"/>
        <c:minorTickMark val="none"/>
        <c:tickLblPos val="nextTo"/>
        <c:spPr>
          <a:noFill/>
          <a:ln w="50800" cap="flat" cmpd="sng" algn="ctr">
            <a:solidFill>
              <a:schemeClr val="tx1">
                <a:lumMod val="15000"/>
                <a:lumOff val="85000"/>
              </a:schemeClr>
            </a:solidFill>
            <a:round/>
          </a:ln>
          <a:effectLst/>
        </c:spPr>
        <c:txPr>
          <a:bodyPr rot="2700000" spcFirstLastPara="1" vertOverflow="ellipsis" wrap="square" anchor="ctr" anchorCtr="1"/>
          <a:lstStyle/>
          <a:p>
            <a:pPr>
              <a:defRPr sz="1800" b="0" i="0" u="none" strike="noStrike" kern="1200" baseline="0">
                <a:solidFill>
                  <a:schemeClr val="tx1">
                    <a:lumMod val="65000"/>
                    <a:lumOff val="35000"/>
                  </a:schemeClr>
                </a:solidFill>
                <a:effectLst>
                  <a:glow rad="139700">
                    <a:schemeClr val="bg1">
                      <a:alpha val="40000"/>
                    </a:schemeClr>
                  </a:glow>
                </a:effectLst>
                <a:latin typeface="Avenir Book" panose="02000503020000020003" pitchFamily="2" charset="0"/>
                <a:ea typeface="+mn-ea"/>
                <a:cs typeface="+mn-cs"/>
              </a:defRPr>
            </a:pPr>
            <a:endParaRPr lang="en-US"/>
          </a:p>
        </c:txPr>
        <c:crossAx val="-2114299208"/>
        <c:crosses val="autoZero"/>
        <c:auto val="1"/>
        <c:lblAlgn val="ctr"/>
        <c:lblOffset val="100"/>
        <c:noMultiLvlLbl val="0"/>
      </c:catAx>
      <c:valAx>
        <c:axId val="-2114299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Number of Buses In Fleet</a:t>
                </a:r>
                <a:r>
                  <a:rPr lang="en-US" baseline="0"/>
                  <a:t>    </a:t>
                </a:r>
                <a:r>
                  <a:rPr lang="en-US"/>
                  <a:t>     </a:t>
                </a:r>
                <a:endParaRPr lang="en-US" i="1">
                  <a:solidFill>
                    <a:schemeClr val="tx1"/>
                  </a:solidFill>
                </a:endParaRP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14289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latin typeface="Avenir Book" panose="02000503020000020003"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r>
              <a:rPr lang="en-US"/>
              <a:t>Annual Bus Purchases</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venir Book" panose="02000503020000020003" pitchFamily="2" charset="0"/>
              <a:ea typeface="+mn-ea"/>
              <a:cs typeface="+mn-cs"/>
            </a:defRPr>
          </a:pPr>
          <a:endParaRPr lang="en-US"/>
        </a:p>
      </c:txPr>
    </c:title>
    <c:autoTitleDeleted val="0"/>
    <c:plotArea>
      <c:layout/>
      <c:barChart>
        <c:barDir val="col"/>
        <c:grouping val="stacked"/>
        <c:varyColors val="0"/>
        <c:ser>
          <c:idx val="0"/>
          <c:order val="0"/>
          <c:tx>
            <c:strRef>
              <c:f>'Fleet Composition Outputs'!$B$71</c:f>
              <c:strCache>
                <c:ptCount val="1"/>
                <c:pt idx="0">
                  <c:v>Biodiesel</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Outputs'!$C$71:$S$71</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CFF-4574-8F4F-CC423A4CA0D3}"/>
            </c:ext>
          </c:extLst>
        </c:ser>
        <c:ser>
          <c:idx val="3"/>
          <c:order val="1"/>
          <c:tx>
            <c:strRef>
              <c:f>'Fleet Composition Outputs'!$B$72</c:f>
              <c:strCache>
                <c:ptCount val="1"/>
                <c:pt idx="0">
                  <c:v>CNG</c:v>
                </c:pt>
              </c:strCache>
            </c:strRef>
          </c:tx>
          <c:spPr>
            <a:solidFill>
              <a:schemeClr val="accent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Outputs'!$C$72:$S$72</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CCFF-4574-8F4F-CC423A4CA0D3}"/>
            </c:ext>
          </c:extLst>
        </c:ser>
        <c:ser>
          <c:idx val="4"/>
          <c:order val="2"/>
          <c:tx>
            <c:strRef>
              <c:f>'Fleet Composition Outputs'!$B$73</c:f>
              <c:strCache>
                <c:ptCount val="1"/>
                <c:pt idx="0">
                  <c:v>Diesel</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Outputs'!$C$73:$S$73</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3-CCFF-4574-8F4F-CC423A4CA0D3}"/>
            </c:ext>
          </c:extLst>
        </c:ser>
        <c:ser>
          <c:idx val="5"/>
          <c:order val="3"/>
          <c:tx>
            <c:strRef>
              <c:f>'Fleet Composition Outputs'!$B$74</c:f>
              <c:strCache>
                <c:ptCount val="1"/>
                <c:pt idx="0">
                  <c:v>Battery Electric</c:v>
                </c:pt>
              </c:strCache>
            </c:strRef>
          </c:tx>
          <c:spPr>
            <a:solidFill>
              <a:schemeClr val="accent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Outputs'!$C$74:$S$74</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CCFF-4574-8F4F-CC423A4CA0D3}"/>
            </c:ext>
          </c:extLst>
        </c:ser>
        <c:ser>
          <c:idx val="2"/>
          <c:order val="4"/>
          <c:tx>
            <c:strRef>
              <c:f>'Fleet Composition Outputs'!$B$75</c:f>
              <c:strCache>
                <c:ptCount val="1"/>
                <c:pt idx="0">
                  <c:v>Fuel Cell Electric</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Outputs'!$C$75:$S$75</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5-CCFF-4574-8F4F-CC423A4CA0D3}"/>
            </c:ext>
          </c:extLst>
        </c:ser>
        <c:ser>
          <c:idx val="6"/>
          <c:order val="5"/>
          <c:tx>
            <c:strRef>
              <c:f>'Fleet Composition Outputs'!$B$76</c:f>
              <c:strCache>
                <c:ptCount val="1"/>
                <c:pt idx="0">
                  <c:v>Gas</c:v>
                </c:pt>
              </c:strCache>
            </c:strRef>
          </c:tx>
          <c:spPr>
            <a:solidFill>
              <a:schemeClr val="accent1">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Outputs'!$C$76:$S$76</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6-CCFF-4574-8F4F-CC423A4CA0D3}"/>
            </c:ext>
          </c:extLst>
        </c:ser>
        <c:ser>
          <c:idx val="7"/>
          <c:order val="6"/>
          <c:tx>
            <c:strRef>
              <c:f>'Fleet Composition Outputs'!$B$77</c:f>
              <c:strCache>
                <c:ptCount val="1"/>
                <c:pt idx="0">
                  <c:v>Hybrid Diesel</c:v>
                </c:pt>
              </c:strCache>
            </c:strRef>
          </c:tx>
          <c:spPr>
            <a:solidFill>
              <a:schemeClr val="accent2">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Outputs'!$C$78:$S$78</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7-CCFF-4574-8F4F-CC423A4CA0D3}"/>
            </c:ext>
          </c:extLst>
        </c:ser>
        <c:ser>
          <c:idx val="8"/>
          <c:order val="7"/>
          <c:tx>
            <c:strRef>
              <c:f>'Fleet Composition Outputs'!$B$78</c:f>
              <c:strCache>
                <c:ptCount val="1"/>
                <c:pt idx="0">
                  <c:v>Hybrid Gasoline</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Outputs'!$C$78:$S$78</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8-CCFF-4574-8F4F-CC423A4CA0D3}"/>
            </c:ext>
          </c:extLst>
        </c:ser>
        <c:ser>
          <c:idx val="10"/>
          <c:order val="8"/>
          <c:tx>
            <c:strRef>
              <c:f>'Fleet Composition Outputs'!$B$79</c:f>
              <c:strCache>
                <c:ptCount val="1"/>
                <c:pt idx="0">
                  <c:v>Propane</c:v>
                </c:pt>
              </c:strCache>
            </c:strRef>
          </c:tx>
          <c:spPr>
            <a:solidFill>
              <a:schemeClr val="accent5">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venir Book" panose="02000503020000020003" pitchFamily="2"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'Fleet Composition Outputs'!$C$70:$S$70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cat>
          <c:val>
            <c:numRef>
              <c:f>'Fleet Composition Outputs'!$C$79:$S$79</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A-CCFF-4574-8F4F-CC423A4CA0D3}"/>
            </c:ext>
          </c:extLst>
        </c:ser>
        <c:dLbls>
          <c:dLblPos val="ctr"/>
          <c:showLegendKey val="0"/>
          <c:showVal val="1"/>
          <c:showCatName val="0"/>
          <c:showSerName val="0"/>
          <c:showPercent val="0"/>
          <c:showBubbleSize val="0"/>
        </c:dLbls>
        <c:gapWidth val="150"/>
        <c:overlap val="100"/>
        <c:axId val="-2114289784"/>
        <c:axId val="-2114299208"/>
      </c:barChart>
      <c:catAx>
        <c:axId val="-2114289784"/>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1"/>
        <c:majorTickMark val="none"/>
        <c:minorTickMark val="none"/>
        <c:tickLblPos val="nextTo"/>
        <c:spPr>
          <a:noFill/>
          <a:ln w="50800" cap="flat" cmpd="sng" algn="ctr">
            <a:solidFill>
              <a:schemeClr val="tx1">
                <a:lumMod val="15000"/>
                <a:lumOff val="85000"/>
              </a:schemeClr>
            </a:solidFill>
            <a:round/>
          </a:ln>
          <a:effectLst/>
        </c:spPr>
        <c:txPr>
          <a:bodyPr rot="2700000" spcFirstLastPara="1" vertOverflow="ellipsis" wrap="square" anchor="ctr" anchorCtr="1"/>
          <a:lstStyle/>
          <a:p>
            <a:pPr>
              <a:defRPr sz="1800" b="0" i="0" u="none" strike="noStrike" kern="1200" baseline="0">
                <a:solidFill>
                  <a:schemeClr val="tx1">
                    <a:lumMod val="65000"/>
                    <a:lumOff val="35000"/>
                  </a:schemeClr>
                </a:solidFill>
                <a:effectLst>
                  <a:glow rad="139700">
                    <a:schemeClr val="bg1">
                      <a:alpha val="40000"/>
                    </a:schemeClr>
                  </a:glow>
                </a:effectLst>
                <a:latin typeface="Avenir Book" panose="02000503020000020003" pitchFamily="2" charset="0"/>
                <a:ea typeface="+mn-ea"/>
                <a:cs typeface="+mn-cs"/>
              </a:defRPr>
            </a:pPr>
            <a:endParaRPr lang="en-US"/>
          </a:p>
        </c:txPr>
        <c:crossAx val="-2114299208"/>
        <c:crosses val="autoZero"/>
        <c:auto val="1"/>
        <c:lblAlgn val="ctr"/>
        <c:lblOffset val="100"/>
        <c:noMultiLvlLbl val="0"/>
      </c:catAx>
      <c:valAx>
        <c:axId val="-2114299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r>
                  <a:rPr lang="en-US"/>
                  <a:t>Number of Bus Purchases</a:t>
                </a:r>
                <a:endParaRPr lang="en-US" i="1">
                  <a:solidFill>
                    <a:schemeClr val="tx1"/>
                  </a:solidFill>
                </a:endParaRP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crossAx val="-2114289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venir Book" panose="02000503020000020003"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latin typeface="Avenir Book" panose="02000503020000020003"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'Emissions Outputs'!$A$44</c:f>
              <c:strCache>
                <c:ptCount val="1"/>
                <c:pt idx="0">
                  <c:v>Total Tonnes CO2</c:v>
                </c:pt>
              </c:strCache>
            </c:strRef>
          </c:tx>
          <c:spPr>
            <a:ln w="19050" cap="rnd">
              <a:noFill/>
              <a:round/>
            </a:ln>
            <a:effectLst/>
          </c:spPr>
          <c:marker>
            <c:symbol val="circle"/>
            <c:size val="5"/>
            <c:spPr>
              <a:solidFill>
                <a:schemeClr val="accent1"/>
              </a:solidFill>
              <a:ln w="9525">
                <a:solidFill>
                  <a:schemeClr val="accent1"/>
                </a:solidFill>
              </a:ln>
              <a:effectLst/>
            </c:spPr>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Outputs'!$B$44:$S$44</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F632-4D68-BB64-87A2A8E92B99}"/>
            </c:ext>
          </c:extLst>
        </c:ser>
        <c:ser>
          <c:idx val="1"/>
          <c:order val="1"/>
          <c:tx>
            <c:strRef>
              <c:f>'Emissions Outputs'!$A$56</c:f>
              <c:strCache>
                <c:ptCount val="1"/>
                <c:pt idx="0">
                  <c:v>Total kg NOx</c:v>
                </c:pt>
              </c:strCache>
            </c:strRef>
          </c:tx>
          <c:spPr>
            <a:ln w="19050" cap="rnd">
              <a:noFill/>
              <a:round/>
            </a:ln>
            <a:effectLst/>
          </c:spPr>
          <c:marker>
            <c:symbol val="circle"/>
            <c:size val="5"/>
            <c:spPr>
              <a:solidFill>
                <a:schemeClr val="accent2"/>
              </a:solidFill>
              <a:ln w="9525">
                <a:solidFill>
                  <a:schemeClr val="accent2"/>
                </a:solidFill>
              </a:ln>
              <a:effectLst/>
            </c:spPr>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Outputs'!$B$56:$S$56</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F632-4D68-BB64-87A2A8E92B99}"/>
            </c:ext>
          </c:extLst>
        </c:ser>
        <c:ser>
          <c:idx val="2"/>
          <c:order val="2"/>
          <c:tx>
            <c:strRef>
              <c:f>'Emissions Outputs'!$A$68</c:f>
              <c:strCache>
                <c:ptCount val="1"/>
                <c:pt idx="0">
                  <c:v>Total kg PM10</c:v>
                </c:pt>
              </c:strCache>
            </c:strRef>
          </c:tx>
          <c:spPr>
            <a:ln w="19050" cap="rnd">
              <a:noFill/>
              <a:round/>
            </a:ln>
            <a:effectLst/>
          </c:spPr>
          <c:marker>
            <c:symbol val="circle"/>
            <c:size val="5"/>
            <c:spPr>
              <a:solidFill>
                <a:schemeClr val="accent3"/>
              </a:solidFill>
              <a:ln w="9525">
                <a:solidFill>
                  <a:schemeClr val="accent3"/>
                </a:solidFill>
              </a:ln>
              <a:effectLst/>
            </c:spPr>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Outputs'!$B$68:$S$68</c:f>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F632-4D68-BB64-87A2A8E92B99}"/>
            </c:ext>
          </c:extLst>
        </c:ser>
        <c:ser>
          <c:idx val="3"/>
          <c:order val="3"/>
          <c:tx>
            <c:strRef>
              <c:f>'Emissions Outputs'!$A$80</c:f>
              <c:strCache>
                <c:ptCount val="1"/>
                <c:pt idx="0">
                  <c:v>Total kg PM2.5</c:v>
                </c:pt>
              </c:strCache>
            </c:strRef>
          </c:tx>
          <c:spPr>
            <a:ln w="19050" cap="rnd">
              <a:noFill/>
              <a:round/>
            </a:ln>
            <a:effectLst/>
          </c:spPr>
          <c:marker>
            <c:symbol val="circle"/>
            <c:size val="5"/>
            <c:spPr>
              <a:solidFill>
                <a:schemeClr val="accent4"/>
              </a:solidFill>
              <a:ln w="9525">
                <a:solidFill>
                  <a:schemeClr val="accent4"/>
                </a:solidFill>
              </a:ln>
              <a:effectLst/>
            </c:spPr>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Outputs'!$B$80:$S$80</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F632-4D68-BB64-87A2A8E92B99}"/>
            </c:ext>
          </c:extLst>
        </c:ser>
        <c:ser>
          <c:idx val="4"/>
          <c:order val="4"/>
          <c:tx>
            <c:strRef>
              <c:f>'Emissions Outputs'!$A$92</c:f>
              <c:strCache>
                <c:ptCount val="1"/>
                <c:pt idx="0">
                  <c:v>Total kg SO2</c:v>
                </c:pt>
              </c:strCache>
            </c:strRef>
          </c:tx>
          <c:spPr>
            <a:ln w="19050" cap="rnd">
              <a:noFill/>
              <a:round/>
            </a:ln>
            <a:effectLst/>
          </c:spPr>
          <c:marker>
            <c:symbol val="circle"/>
            <c:size val="5"/>
            <c:spPr>
              <a:solidFill>
                <a:schemeClr val="accent5"/>
              </a:solidFill>
              <a:ln w="9525">
                <a:solidFill>
                  <a:schemeClr val="accent5"/>
                </a:solidFill>
              </a:ln>
              <a:effectLst/>
            </c:spPr>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Outputs'!$B$92:$S$92</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F632-4D68-BB64-87A2A8E92B99}"/>
            </c:ext>
          </c:extLst>
        </c:ser>
        <c:dLbls>
          <c:showLegendKey val="0"/>
          <c:showVal val="0"/>
          <c:showCatName val="0"/>
          <c:showSerName val="0"/>
          <c:showPercent val="0"/>
          <c:showBubbleSize val="0"/>
        </c:dLbls>
        <c:axId val="1063319104"/>
        <c:axId val="1063319824"/>
      </c:scatterChart>
      <c:valAx>
        <c:axId val="1063319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 Change in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'Emissions Outputs'!$A$56</c:f>
              <c:strCache>
                <c:ptCount val="1"/>
                <c:pt idx="0">
                  <c:v>Total kg NOx</c:v>
                </c:pt>
              </c:strCache>
            </c:strRef>
          </c:tx>
          <c:spPr>
            <a:ln w="19050" cap="rnd">
              <a:solidFill>
                <a:schemeClr val="accent2"/>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Outputs'!$B$57:$S$57</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C326-4D09-94BA-181D635C8B2B}"/>
            </c:ext>
          </c:extLst>
        </c:ser>
        <c:ser>
          <c:idx val="2"/>
          <c:order val="1"/>
          <c:tx>
            <c:strRef>
              <c:f>'Emissions Outputs'!$A$68</c:f>
              <c:strCache>
                <c:ptCount val="1"/>
                <c:pt idx="0">
                  <c:v>Total kg PM10</c:v>
                </c:pt>
              </c:strCache>
            </c:strRef>
          </c:tx>
          <c:spPr>
            <a:ln w="19050" cap="rnd">
              <a:solidFill>
                <a:schemeClr val="accent3"/>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Outputs'!$B$69:$S$69</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C326-4D09-94BA-181D635C8B2B}"/>
            </c:ext>
          </c:extLst>
        </c:ser>
        <c:ser>
          <c:idx val="3"/>
          <c:order val="2"/>
          <c:tx>
            <c:strRef>
              <c:f>'Emissions Outputs'!$A$80</c:f>
              <c:strCache>
                <c:ptCount val="1"/>
                <c:pt idx="0">
                  <c:v>Total kg PM2.5</c:v>
                </c:pt>
              </c:strCache>
            </c:strRef>
          </c:tx>
          <c:spPr>
            <a:ln w="19050" cap="rnd">
              <a:solidFill>
                <a:schemeClr val="accent4"/>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Outputs'!$B$81:$S$81</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C326-4D09-94BA-181D635C8B2B}"/>
            </c:ext>
          </c:extLst>
        </c:ser>
        <c:ser>
          <c:idx val="4"/>
          <c:order val="3"/>
          <c:tx>
            <c:strRef>
              <c:f>'Emissions Outputs'!$A$92</c:f>
              <c:strCache>
                <c:ptCount val="1"/>
                <c:pt idx="0">
                  <c:v>Total kg SO2</c:v>
                </c:pt>
              </c:strCache>
            </c:strRef>
          </c:tx>
          <c:spPr>
            <a:ln w="19050" cap="rnd">
              <a:solidFill>
                <a:schemeClr val="accent1"/>
              </a:solidFill>
              <a:prstDash val="solid"/>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Outputs'!$B$93:$S$93</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C326-4D09-94BA-181D635C8B2B}"/>
            </c:ext>
          </c:extLst>
        </c:ser>
        <c:ser>
          <c:idx val="0"/>
          <c:order val="4"/>
          <c:tx>
            <c:strRef>
              <c:f>'Emissions Outputs'!$A$44</c:f>
              <c:strCache>
                <c:ptCount val="1"/>
                <c:pt idx="0">
                  <c:v>Total Tonnes CO2</c:v>
                </c:pt>
              </c:strCache>
            </c:strRef>
          </c:tx>
          <c:spPr>
            <a:ln w="19050" cap="rnd">
              <a:solidFill>
                <a:srgbClr val="C1824B"/>
              </a:solidFill>
              <a:prstDash val="dash"/>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Outputs'!$B$45:$S$45</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C326-4D09-94BA-181D635C8B2B}"/>
            </c:ext>
          </c:extLst>
        </c:ser>
        <c:dLbls>
          <c:showLegendKey val="0"/>
          <c:showVal val="0"/>
          <c:showCatName val="0"/>
          <c:showSerName val="0"/>
          <c:showPercent val="0"/>
          <c:showBubbleSize val="0"/>
        </c:dLbls>
        <c:axId val="1063319104"/>
        <c:axId val="1063319824"/>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majorUnit val="1"/>
      </c:valAx>
      <c:valAx>
        <c:axId val="1063319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'Emissions Outputs'!$A$44</c:f>
              <c:strCache>
                <c:ptCount val="1"/>
                <c:pt idx="0">
                  <c:v>Total Tonnes CO2</c:v>
                </c:pt>
              </c:strCache>
            </c:strRef>
          </c:tx>
          <c:spPr>
            <a:ln w="19050" cap="rnd">
              <a:solidFill>
                <a:srgbClr val="C3824B"/>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Outputs'!$B$44:$S$44</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5108-4F0E-B553-DD851F3E09B2}"/>
            </c:ext>
          </c:extLst>
        </c:ser>
        <c:dLbls>
          <c:showLegendKey val="0"/>
          <c:showVal val="0"/>
          <c:showCatName val="0"/>
          <c:showSerName val="0"/>
          <c:showPercent val="0"/>
          <c:showBubbleSize val="0"/>
        </c:dLbls>
        <c:axId val="1063319104"/>
        <c:axId val="1063319824"/>
        <c:extLst>
          <c:ext xmlns:c15="http://schemas.microsoft.com/office/drawing/2012/chart" uri="{02D57815-91ED-43cb-92C2-25804820EDAC}">
            <c15:filteredScatterSeries>
              <c15:ser>
                <c:idx val="1"/>
                <c:order val="1"/>
                <c:tx>
                  <c:strRef>
                    <c:extLst>
                      <c:ext uri="{02D57815-91ED-43cb-92C2-25804820EDAC}">
                        <c15:formulaRef>
                          <c15:sqref>'Emissions Outputs'!$A$56</c15:sqref>
                        </c15:formulaRef>
                      </c:ext>
                    </c:extLst>
                    <c:strCache>
                      <c:ptCount val="1"/>
                      <c:pt idx="0">
                        <c:v>Total kg NOx</c:v>
                      </c:pt>
                    </c:strCache>
                  </c:strRef>
                </c:tx>
                <c:spPr>
                  <a:ln w="19050" cap="rnd">
                    <a:no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c:ext uri="{02D57815-91ED-43cb-92C2-25804820EDAC}">
                        <c15:formulaRef>
                          <c15:sqref>'Emissions Outputs'!$B$56:$S$56</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108-4F0E-B553-DD851F3E09B2}"/>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'Emissions Outputs'!$A$68</c15:sqref>
                        </c15:formulaRef>
                      </c:ext>
                    </c:extLst>
                    <c:strCache>
                      <c:ptCount val="1"/>
                      <c:pt idx="0">
                        <c:v>Total kg PM10</c:v>
                      </c:pt>
                    </c:strCache>
                  </c:strRef>
                </c:tx>
                <c:spPr>
                  <a:ln w="19050" cap="rnd">
                    <a:noFill/>
                    <a:round/>
                  </a:ln>
                  <a:effectLst/>
                </c:spPr>
                <c:marker>
                  <c:symbol val="circle"/>
                  <c:size val="5"/>
                  <c:spPr>
                    <a:solidFill>
                      <a:schemeClr val="accent3"/>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Outputs'!$B$68:$S$68</c15:sqref>
                        </c15:formulaRef>
                      </c:ext>
                    </c:extLst>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2-5108-4F0E-B553-DD851F3E09B2}"/>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'Emissions Outputs'!$A$80</c15:sqref>
                        </c15:formulaRef>
                      </c:ext>
                    </c:extLst>
                    <c:strCache>
                      <c:ptCount val="1"/>
                      <c:pt idx="0">
                        <c:v>Total kg PM2.5</c:v>
                      </c:pt>
                    </c:strCache>
                  </c:strRef>
                </c:tx>
                <c:spPr>
                  <a:ln w="19050" cap="rnd">
                    <a:noFill/>
                    <a:round/>
                  </a:ln>
                  <a:effectLst/>
                </c:spPr>
                <c:marker>
                  <c:symbol val="circle"/>
                  <c:size val="5"/>
                  <c:spPr>
                    <a:solidFill>
                      <a:schemeClr val="accent4"/>
                    </a:solidFill>
                    <a:ln w="9525">
                      <a:solidFill>
                        <a:schemeClr val="accent4"/>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Outputs'!$B$80:$S$80</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3-5108-4F0E-B553-DD851F3E09B2}"/>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'Emissions Outputs'!$A$92</c15:sqref>
                        </c15:formulaRef>
                      </c:ext>
                    </c:extLst>
                    <c:strCache>
                      <c:ptCount val="1"/>
                      <c:pt idx="0">
                        <c:v>Total kg SO2</c:v>
                      </c:pt>
                    </c:strCache>
                  </c:strRef>
                </c:tx>
                <c:spPr>
                  <a:ln w="19050" cap="rnd">
                    <a:noFill/>
                    <a:round/>
                  </a:ln>
                  <a:effectLst/>
                </c:spPr>
                <c:marker>
                  <c:symbol val="circle"/>
                  <c:size val="5"/>
                  <c:spPr>
                    <a:solidFill>
                      <a:schemeClr val="accent5"/>
                    </a:solidFill>
                    <a:ln w="9525">
                      <a:solidFill>
                        <a:schemeClr val="accent5"/>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Outputs'!$B$92:$S$92</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4-5108-4F0E-B553-DD851F3E09B2}"/>
                  </c:ext>
                </c:extLst>
              </c15:ser>
            </c15:filteredScatterSeries>
          </c:ext>
        </c:extLst>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majorUnit val="1"/>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Tonnes of 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1"/>
          <c:tx>
            <c:strRef>
              <c:f>'Emissions Outputs'!$A$56</c:f>
              <c:strCache>
                <c:ptCount val="1"/>
                <c:pt idx="0">
                  <c:v>Total kg NOx</c:v>
                </c:pt>
              </c:strCache>
            </c:strRef>
          </c:tx>
          <c:spPr>
            <a:ln w="19050" cap="rnd">
              <a:solidFill>
                <a:schemeClr val="accent2"/>
              </a:solidFill>
              <a:round/>
            </a:ln>
            <a:effectLst/>
          </c:spPr>
          <c:marker>
            <c:symbol val="none"/>
          </c:marker>
          <c:xVal>
            <c:numRef>
              <c:f>'Emissions Outputs'!$B$23:$S$23</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'Emissions Outputs'!$B$56:$S$56</c:f>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6090-47F2-AD71-00E74A1648AD}"/>
            </c:ext>
          </c:extLst>
        </c:ser>
        <c:dLbls>
          <c:showLegendKey val="0"/>
          <c:showVal val="0"/>
          <c:showCatName val="0"/>
          <c:showSerName val="0"/>
          <c:showPercent val="0"/>
          <c:showBubbleSize val="0"/>
        </c:dLbls>
        <c:axId val="1063319104"/>
        <c:axId val="1063319824"/>
        <c:extLst>
          <c:ext xmlns:c15="http://schemas.microsoft.com/office/drawing/2012/chart" uri="{02D57815-91ED-43cb-92C2-25804820EDAC}">
            <c15:filteredScatterSeries>
              <c15:ser>
                <c:idx val="0"/>
                <c:order val="0"/>
                <c:tx>
                  <c:strRef>
                    <c:extLst>
                      <c:ext uri="{02D57815-91ED-43cb-92C2-25804820EDAC}">
                        <c15:formulaRef>
                          <c15:sqref>'Emissions Outputs'!$A$44</c15:sqref>
                        </c15:formulaRef>
                      </c:ext>
                    </c:extLst>
                    <c:strCache>
                      <c:ptCount val="1"/>
                      <c:pt idx="0">
                        <c:v>Total Tonnes CO2</c:v>
                      </c:pt>
                    </c:strCache>
                  </c:strRef>
                </c:tx>
                <c:spPr>
                  <a:ln w="2540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c:ext uri="{02D57815-91ED-43cb-92C2-25804820EDAC}">
                        <c15:formulaRef>
                          <c15:sqref>'Emissions Outputs'!$B$44:$S$44</c15:sqref>
                        </c15:formulaRef>
                      </c:ext>
                    </c:extLst>
                    <c:numCache>
                      <c:formatCode>_(* #,##0_);_(* \(#,##0\);_(*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6090-47F2-AD71-00E74A1648AD}"/>
                  </c:ext>
                </c:extLst>
              </c15:ser>
            </c15:filteredScatterSeries>
            <c15:filteredScatterSeries>
              <c15:ser>
                <c:idx val="2"/>
                <c:order val="2"/>
                <c:tx>
                  <c:strRef>
                    <c:extLst xmlns:c15="http://schemas.microsoft.com/office/drawing/2012/chart">
                      <c:ext xmlns:c15="http://schemas.microsoft.com/office/drawing/2012/chart" uri="{02D57815-91ED-43cb-92C2-25804820EDAC}">
                        <c15:formulaRef>
                          <c15:sqref>'Emissions Outputs'!$A$68</c15:sqref>
                        </c15:formulaRef>
                      </c:ext>
                    </c:extLst>
                    <c:strCache>
                      <c:ptCount val="1"/>
                      <c:pt idx="0">
                        <c:v>Total kg PM10</c:v>
                      </c:pt>
                    </c:strCache>
                  </c:strRef>
                </c:tx>
                <c:spPr>
                  <a:ln w="25400" cap="rnd">
                    <a:noFill/>
                    <a:round/>
                  </a:ln>
                  <a:effectLst/>
                </c:spPr>
                <c:marker>
                  <c:symbol val="circle"/>
                  <c:size val="5"/>
                  <c:spPr>
                    <a:solidFill>
                      <a:schemeClr val="accent3"/>
                    </a:solidFill>
                    <a:ln w="9525">
                      <a:solidFill>
                        <a:schemeClr val="accent3"/>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Outputs'!$B$68:$S$68</c15:sqref>
                        </c15:formulaRef>
                      </c:ext>
                    </c:extLst>
                    <c:numCache>
                      <c:formatCode>_(* #,##0.0_);_(* \(#,##0.0\);_(*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2-6090-47F2-AD71-00E74A1648AD}"/>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'Emissions Outputs'!$A$80</c15:sqref>
                        </c15:formulaRef>
                      </c:ext>
                    </c:extLst>
                    <c:strCache>
                      <c:ptCount val="1"/>
                      <c:pt idx="0">
                        <c:v>Total kg PM2.5</c:v>
                      </c:pt>
                    </c:strCache>
                  </c:strRef>
                </c:tx>
                <c:spPr>
                  <a:ln w="25400" cap="rnd">
                    <a:noFill/>
                    <a:round/>
                  </a:ln>
                  <a:effectLst/>
                </c:spPr>
                <c:marker>
                  <c:symbol val="circle"/>
                  <c:size val="5"/>
                  <c:spPr>
                    <a:solidFill>
                      <a:schemeClr val="accent4"/>
                    </a:solidFill>
                    <a:ln w="9525">
                      <a:solidFill>
                        <a:schemeClr val="accent4"/>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Outputs'!$B$80:$S$80</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3-6090-47F2-AD71-00E74A1648AD}"/>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'Emissions Outputs'!$A$92</c15:sqref>
                        </c15:formulaRef>
                      </c:ext>
                    </c:extLst>
                    <c:strCache>
                      <c:ptCount val="1"/>
                      <c:pt idx="0">
                        <c:v>Total kg SO2</c:v>
                      </c:pt>
                    </c:strCache>
                  </c:strRef>
                </c:tx>
                <c:spPr>
                  <a:ln w="25400" cap="rnd">
                    <a:noFill/>
                    <a:round/>
                  </a:ln>
                  <a:effectLst/>
                </c:spPr>
                <c:marker>
                  <c:symbol val="circle"/>
                  <c:size val="5"/>
                  <c:spPr>
                    <a:solidFill>
                      <a:schemeClr val="accent5"/>
                    </a:solidFill>
                    <a:ln w="9525">
                      <a:solidFill>
                        <a:schemeClr val="accent5"/>
                      </a:solidFill>
                    </a:ln>
                    <a:effectLst/>
                  </c:spPr>
                </c:marker>
                <c:xVal>
                  <c:numRef>
                    <c:extLst xmlns:c15="http://schemas.microsoft.com/office/drawing/2012/chart">
                      <c:ext xmlns:c15="http://schemas.microsoft.com/office/drawing/2012/chart" uri="{02D57815-91ED-43cb-92C2-25804820EDAC}">
                        <c15:formulaRef>
                          <c15:sqref>'Emissions Outputs'!$B$23:$S$23</c15:sqref>
                        </c15:formulaRef>
                      </c:ext>
                    </c:extLst>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extLst xmlns:c15="http://schemas.microsoft.com/office/drawing/2012/chart">
                      <c:ext xmlns:c15="http://schemas.microsoft.com/office/drawing/2012/chart" uri="{02D57815-91ED-43cb-92C2-25804820EDAC}">
                        <c15:formulaRef>
                          <c15:sqref>'Emissions Outputs'!$B$92:$S$92</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xmlns:c15="http://schemas.microsoft.com/office/drawing/2012/chart">
                  <c:ext xmlns:c16="http://schemas.microsoft.com/office/drawing/2014/chart" uri="{C3380CC4-5D6E-409C-BE32-E72D297353CC}">
                    <c16:uniqueId val="{00000004-6090-47F2-AD71-00E74A1648AD}"/>
                  </c:ext>
                </c:extLst>
              </c15:ser>
            </c15:filteredScatterSeries>
          </c:ext>
        </c:extLst>
      </c:scatterChart>
      <c:valAx>
        <c:axId val="1063319104"/>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824"/>
        <c:crosses val="autoZero"/>
        <c:crossBetween val="midCat"/>
      </c:valAx>
      <c:valAx>
        <c:axId val="10633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of NOx</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319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xdr:col>
      <xdr:colOff>250150</xdr:colOff>
      <xdr:row>13</xdr:row>
      <xdr:rowOff>33868</xdr:rowOff>
    </xdr:from>
    <xdr:to>
      <xdr:col>19</xdr:col>
      <xdr:colOff>1132626</xdr:colOff>
      <xdr:row>64</xdr:row>
      <xdr:rowOff>168859</xdr:rowOff>
    </xdr:to>
    <xdr:graphicFrame macro="">
      <xdr:nvGraphicFramePr>
        <xdr:cNvPr id="2" name="Chart 1">
          <a:extLst>
            <a:ext uri="{FF2B5EF4-FFF2-40B4-BE49-F238E27FC236}">
              <a16:creationId xmlns:a16="http://schemas.microsoft.com/office/drawing/2014/main" id="{CAE85196-750A-D84D-9746-043E7F15D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284656</xdr:colOff>
      <xdr:row>30</xdr:row>
      <xdr:rowOff>87586</xdr:rowOff>
    </xdr:from>
    <xdr:ext cx="4048288" cy="937629"/>
    <xdr:sp macro="" textlink="">
      <xdr:nvSpPr>
        <xdr:cNvPr id="3" name="Rectangle 2">
          <a:extLst>
            <a:ext uri="{FF2B5EF4-FFF2-40B4-BE49-F238E27FC236}">
              <a16:creationId xmlns:a16="http://schemas.microsoft.com/office/drawing/2014/main" id="{FCF51E75-524F-7848-B666-7A4266A3C297}"/>
            </a:ext>
          </a:extLst>
        </xdr:cNvPr>
        <xdr:cNvSpPr/>
      </xdr:nvSpPr>
      <xdr:spPr>
        <a:xfrm>
          <a:off x="13904311" y="6065345"/>
          <a:ext cx="4048288"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CTE Materials</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13</xdr:row>
      <xdr:rowOff>0</xdr:rowOff>
    </xdr:from>
    <xdr:to>
      <xdr:col>16</xdr:col>
      <xdr:colOff>814709</xdr:colOff>
      <xdr:row>63</xdr:row>
      <xdr:rowOff>160778</xdr:rowOff>
    </xdr:to>
    <xdr:graphicFrame macro="">
      <xdr:nvGraphicFramePr>
        <xdr:cNvPr id="3" name="Chart 2">
          <a:extLst>
            <a:ext uri="{FF2B5EF4-FFF2-40B4-BE49-F238E27FC236}">
              <a16:creationId xmlns:a16="http://schemas.microsoft.com/office/drawing/2014/main" id="{882F2943-367D-E14C-89DB-CE2F8DDDA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78</xdr:row>
      <xdr:rowOff>0</xdr:rowOff>
    </xdr:from>
    <xdr:to>
      <xdr:col>16</xdr:col>
      <xdr:colOff>814709</xdr:colOff>
      <xdr:row>128</xdr:row>
      <xdr:rowOff>160778</xdr:rowOff>
    </xdr:to>
    <xdr:graphicFrame macro="">
      <xdr:nvGraphicFramePr>
        <xdr:cNvPr id="4" name="Chart 3">
          <a:extLst>
            <a:ext uri="{FF2B5EF4-FFF2-40B4-BE49-F238E27FC236}">
              <a16:creationId xmlns:a16="http://schemas.microsoft.com/office/drawing/2014/main" id="{F8560ED1-82CF-A74C-A7B6-B5428C20C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793750</xdr:colOff>
      <xdr:row>96</xdr:row>
      <xdr:rowOff>158750</xdr:rowOff>
    </xdr:from>
    <xdr:ext cx="4048288" cy="937629"/>
    <xdr:sp macro="" textlink="">
      <xdr:nvSpPr>
        <xdr:cNvPr id="6" name="Rectangle 5">
          <a:extLst>
            <a:ext uri="{FF2B5EF4-FFF2-40B4-BE49-F238E27FC236}">
              <a16:creationId xmlns:a16="http://schemas.microsoft.com/office/drawing/2014/main" id="{4BB18190-96D7-0D46-977F-B728A0FEFC85}"/>
            </a:ext>
          </a:extLst>
        </xdr:cNvPr>
        <xdr:cNvSpPr/>
      </xdr:nvSpPr>
      <xdr:spPr>
        <a:xfrm>
          <a:off x="9366250" y="19327813"/>
          <a:ext cx="4048288"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CTE Materials</a:t>
          </a:r>
        </a:p>
      </xdr:txBody>
    </xdr:sp>
    <xdr:clientData/>
  </xdr:oneCellAnchor>
  <xdr:oneCellAnchor>
    <xdr:from>
      <xdr:col>7</xdr:col>
      <xdr:colOff>549274</xdr:colOff>
      <xdr:row>32</xdr:row>
      <xdr:rowOff>152401</xdr:rowOff>
    </xdr:from>
    <xdr:ext cx="4048288" cy="937629"/>
    <xdr:sp macro="" textlink="">
      <xdr:nvSpPr>
        <xdr:cNvPr id="7" name="Rectangle 6">
          <a:extLst>
            <a:ext uri="{FF2B5EF4-FFF2-40B4-BE49-F238E27FC236}">
              <a16:creationId xmlns:a16="http://schemas.microsoft.com/office/drawing/2014/main" id="{A093E69B-14CA-3644-A48D-8972689ECD43}"/>
            </a:ext>
          </a:extLst>
        </xdr:cNvPr>
        <xdr:cNvSpPr/>
      </xdr:nvSpPr>
      <xdr:spPr>
        <a:xfrm>
          <a:off x="10669587" y="6561932"/>
          <a:ext cx="4048288"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CTE Materials</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1270000</xdr:colOff>
      <xdr:row>35</xdr:row>
      <xdr:rowOff>66842</xdr:rowOff>
    </xdr:from>
    <xdr:ext cx="4048288" cy="937629"/>
    <xdr:sp macro="" textlink="">
      <xdr:nvSpPr>
        <xdr:cNvPr id="11" name="Rectangle 10">
          <a:extLst>
            <a:ext uri="{FF2B5EF4-FFF2-40B4-BE49-F238E27FC236}">
              <a16:creationId xmlns:a16="http://schemas.microsoft.com/office/drawing/2014/main" id="{EE6C6D5F-5F6F-BB4A-A715-90D7E8007803}"/>
            </a:ext>
          </a:extLst>
        </xdr:cNvPr>
        <xdr:cNvSpPr/>
      </xdr:nvSpPr>
      <xdr:spPr>
        <a:xfrm>
          <a:off x="12532895" y="7352631"/>
          <a:ext cx="4048288"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CTE Materials</a:t>
          </a:r>
        </a:p>
      </xdr:txBody>
    </xdr:sp>
    <xdr:clientData/>
  </xdr:oneCellAnchor>
  <xdr:twoCellAnchor>
    <xdr:from>
      <xdr:col>2</xdr:col>
      <xdr:colOff>0</xdr:colOff>
      <xdr:row>15</xdr:row>
      <xdr:rowOff>175172</xdr:rowOff>
    </xdr:from>
    <xdr:to>
      <xdr:col>15</xdr:col>
      <xdr:colOff>98964</xdr:colOff>
      <xdr:row>67</xdr:row>
      <xdr:rowOff>10239</xdr:rowOff>
    </xdr:to>
    <xdr:graphicFrame macro="">
      <xdr:nvGraphicFramePr>
        <xdr:cNvPr id="13" name="Chart 1">
          <a:extLst>
            <a:ext uri="{FF2B5EF4-FFF2-40B4-BE49-F238E27FC236}">
              <a16:creationId xmlns:a16="http://schemas.microsoft.com/office/drawing/2014/main" id="{D1D335D5-5202-4E0D-8074-08ECD1B21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329046</xdr:colOff>
      <xdr:row>82</xdr:row>
      <xdr:rowOff>32342</xdr:rowOff>
    </xdr:from>
    <xdr:to>
      <xdr:col>15</xdr:col>
      <xdr:colOff>506846</xdr:colOff>
      <xdr:row>127</xdr:row>
      <xdr:rowOff>113361</xdr:rowOff>
    </xdr:to>
    <xdr:graphicFrame macro="">
      <xdr:nvGraphicFramePr>
        <xdr:cNvPr id="14" name="Chart 2">
          <a:extLst>
            <a:ext uri="{FF2B5EF4-FFF2-40B4-BE49-F238E27FC236}">
              <a16:creationId xmlns:a16="http://schemas.microsoft.com/office/drawing/2014/main" id="{C90B1EF5-D7F5-46A6-ADA5-DB53488EF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38</xdr:col>
      <xdr:colOff>650942</xdr:colOff>
      <xdr:row>35</xdr:row>
      <xdr:rowOff>88709</xdr:rowOff>
    </xdr:from>
    <xdr:to>
      <xdr:col>44</xdr:col>
      <xdr:colOff>336676</xdr:colOff>
      <xdr:row>48</xdr:row>
      <xdr:rowOff>120749</xdr:rowOff>
    </xdr:to>
    <xdr:graphicFrame macro="">
      <xdr:nvGraphicFramePr>
        <xdr:cNvPr id="12" name="Chart 2">
          <a:extLst>
            <a:ext uri="{FF2B5EF4-FFF2-40B4-BE49-F238E27FC236}">
              <a16:creationId xmlns:a16="http://schemas.microsoft.com/office/drawing/2014/main" id="{1D331896-BDDB-A5E6-BA6C-F31EF834C1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164391</xdr:colOff>
      <xdr:row>21</xdr:row>
      <xdr:rowOff>100720</xdr:rowOff>
    </xdr:from>
    <xdr:to>
      <xdr:col>26</xdr:col>
      <xdr:colOff>653773</xdr:colOff>
      <xdr:row>35</xdr:row>
      <xdr:rowOff>104632</xdr:rowOff>
    </xdr:to>
    <xdr:graphicFrame macro="">
      <xdr:nvGraphicFramePr>
        <xdr:cNvPr id="33" name="Chart 3">
          <a:extLst>
            <a:ext uri="{FF2B5EF4-FFF2-40B4-BE49-F238E27FC236}">
              <a16:creationId xmlns:a16="http://schemas.microsoft.com/office/drawing/2014/main" id="{E074D372-9520-4A76-994C-DE2070152D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274803</xdr:colOff>
      <xdr:row>35</xdr:row>
      <xdr:rowOff>170577</xdr:rowOff>
    </xdr:from>
    <xdr:to>
      <xdr:col>25</xdr:col>
      <xdr:colOff>755346</xdr:colOff>
      <xdr:row>49</xdr:row>
      <xdr:rowOff>19813</xdr:rowOff>
    </xdr:to>
    <xdr:graphicFrame macro="">
      <xdr:nvGraphicFramePr>
        <xdr:cNvPr id="245" name="Chart 4">
          <a:extLst>
            <a:ext uri="{FF2B5EF4-FFF2-40B4-BE49-F238E27FC236}">
              <a16:creationId xmlns:a16="http://schemas.microsoft.com/office/drawing/2014/main" id="{20C5884F-5CE0-4AE8-9378-AF7BF45B5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251959</xdr:colOff>
      <xdr:row>49</xdr:row>
      <xdr:rowOff>149905</xdr:rowOff>
    </xdr:from>
    <xdr:to>
      <xdr:col>25</xdr:col>
      <xdr:colOff>747771</xdr:colOff>
      <xdr:row>62</xdr:row>
      <xdr:rowOff>188295</xdr:rowOff>
    </xdr:to>
    <xdr:graphicFrame macro="">
      <xdr:nvGraphicFramePr>
        <xdr:cNvPr id="249" name="Chart 2">
          <a:extLst>
            <a:ext uri="{FF2B5EF4-FFF2-40B4-BE49-F238E27FC236}">
              <a16:creationId xmlns:a16="http://schemas.microsoft.com/office/drawing/2014/main" id="{5201456E-0AC7-431D-933D-E3D89BAD8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268968</xdr:colOff>
      <xdr:row>63</xdr:row>
      <xdr:rowOff>187098</xdr:rowOff>
    </xdr:from>
    <xdr:to>
      <xdr:col>25</xdr:col>
      <xdr:colOff>764780</xdr:colOff>
      <xdr:row>77</xdr:row>
      <xdr:rowOff>21381</xdr:rowOff>
    </xdr:to>
    <xdr:graphicFrame macro="">
      <xdr:nvGraphicFramePr>
        <xdr:cNvPr id="163" name="Chart 2">
          <a:extLst>
            <a:ext uri="{FF2B5EF4-FFF2-40B4-BE49-F238E27FC236}">
              <a16:creationId xmlns:a16="http://schemas.microsoft.com/office/drawing/2014/main" id="{615F79B7-877A-4586-A17B-ECBC56E26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255134</xdr:colOff>
      <xdr:row>77</xdr:row>
      <xdr:rowOff>187098</xdr:rowOff>
    </xdr:from>
    <xdr:to>
      <xdr:col>25</xdr:col>
      <xdr:colOff>750946</xdr:colOff>
      <xdr:row>91</xdr:row>
      <xdr:rowOff>21381</xdr:rowOff>
    </xdr:to>
    <xdr:graphicFrame macro="">
      <xdr:nvGraphicFramePr>
        <xdr:cNvPr id="206" name="Chart 2">
          <a:extLst>
            <a:ext uri="{FF2B5EF4-FFF2-40B4-BE49-F238E27FC236}">
              <a16:creationId xmlns:a16="http://schemas.microsoft.com/office/drawing/2014/main" id="{7DE5A27C-125B-4D12-9E26-1363D527C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251960</xdr:colOff>
      <xdr:row>91</xdr:row>
      <xdr:rowOff>183924</xdr:rowOff>
    </xdr:from>
    <xdr:to>
      <xdr:col>25</xdr:col>
      <xdr:colOff>747772</xdr:colOff>
      <xdr:row>105</xdr:row>
      <xdr:rowOff>21382</xdr:rowOff>
    </xdr:to>
    <xdr:graphicFrame macro="">
      <xdr:nvGraphicFramePr>
        <xdr:cNvPr id="243" name="Chart 2">
          <a:extLst>
            <a:ext uri="{FF2B5EF4-FFF2-40B4-BE49-F238E27FC236}">
              <a16:creationId xmlns:a16="http://schemas.microsoft.com/office/drawing/2014/main" id="{2F937E0F-4ADC-4C17-AB36-D8F6DCA69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3827276</xdr:colOff>
      <xdr:row>121</xdr:row>
      <xdr:rowOff>73305</xdr:rowOff>
    </xdr:from>
    <xdr:to>
      <xdr:col>11</xdr:col>
      <xdr:colOff>263806</xdr:colOff>
      <xdr:row>154</xdr:row>
      <xdr:rowOff>128868</xdr:rowOff>
    </xdr:to>
    <xdr:graphicFrame macro="">
      <xdr:nvGraphicFramePr>
        <xdr:cNvPr id="5" name="Chart 1">
          <a:extLst>
            <a:ext uri="{FF2B5EF4-FFF2-40B4-BE49-F238E27FC236}">
              <a16:creationId xmlns:a16="http://schemas.microsoft.com/office/drawing/2014/main" id="{2724CEF4-9B61-4D87-819A-E911CDEE2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366765</xdr:colOff>
      <xdr:row>121</xdr:row>
      <xdr:rowOff>46989</xdr:rowOff>
    </xdr:from>
    <xdr:to>
      <xdr:col>23</xdr:col>
      <xdr:colOff>552450</xdr:colOff>
      <xdr:row>154</xdr:row>
      <xdr:rowOff>117942</xdr:rowOff>
    </xdr:to>
    <xdr:graphicFrame macro="">
      <xdr:nvGraphicFramePr>
        <xdr:cNvPr id="3" name="Chart 2">
          <a:extLst>
            <a:ext uri="{FF2B5EF4-FFF2-40B4-BE49-F238E27FC236}">
              <a16:creationId xmlns:a16="http://schemas.microsoft.com/office/drawing/2014/main" id="{B690D7CC-1EEC-0FBA-C7BE-D87BA8F143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iki-CTE\Desktop\MTS%20FCEB%20Fuel-Infra%20Projections%20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All FCEB"/>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lbertson, Josh" id="{38FF1C96-58E9-40CC-B712-8715E99A6C22}" userId="S::josh.albertson@arcadis.com::b246524b-de4b-404a-8119-9a628d39cde6" providerId="AD"/>
</personList>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1-26T18:00:23.12" personId="{38FF1C96-58E9-40CC-B712-8715E99A6C22}" id="{7C62E4A2-CDDD-482F-B86A-5450F13753C3}">
    <text>Includes additional features not included in base cost</text>
  </threadedComment>
  <threadedComment ref="C85" dT="2024-01-26T17:57:12.20" personId="{38FF1C96-58E9-40CC-B712-8715E99A6C22}" id="{52B01C0E-5E35-4347-8193-18CCF52862B8}">
    <text xml:space="preserve">Average range of a BEB (i.e. 200 miles) </text>
  </threadedComment>
  <threadedComment ref="D85" dT="2024-01-26T17:58:52.01" personId="{38FF1C96-58E9-40CC-B712-8715E99A6C22}" id="{991C084A-351D-4466-8B2F-3A0A8370254B}">
    <text xml:space="preserve">Size of BEB battery (i.e., 400 kwh) </text>
  </threadedComment>
  <threadedComment ref="E85" dT="2024-01-26T17:59:34.69" personId="{38FF1C96-58E9-40CC-B712-8715E99A6C22}" id="{492655C5-B1B3-40B1-A3FC-903F8A5046DC}">
    <text xml:space="preserve">Document the source of this information (i.e. state contract) </text>
  </threadedComment>
</ThreadedComments>
</file>

<file path=xl/threadedComments/threadedComment2.xml><?xml version="1.0" encoding="utf-8"?>
<ThreadedComments xmlns="http://schemas.microsoft.com/office/spreadsheetml/2018/threadedcomments" xmlns:x="http://schemas.openxmlformats.org/spreadsheetml/2006/main">
  <threadedComment ref="B10" dT="2024-01-26T18:02:08.81" personId="{38FF1C96-58E9-40CC-B712-8715E99A6C22}" id="{AAAA7067-33C7-403E-9A6C-954BC955C73B}">
    <text xml:space="preserve">If Hydrogen will be used, how do you anticipate getting it to your facility? Options include Liquid delivery or Gaseous delivery. </text>
  </threadedComment>
  <threadedComment ref="B27" dT="2024-01-26T18:02:55.38" personId="{38FF1C96-58E9-40CC-B712-8715E99A6C22}" id="{1F004732-2216-4385-A4FB-78E117D9DDFB}">
    <text>Change this number based on any anticipated site-specific facility redesigns, ZEB master plans, or any other effort that will require additional expense.</text>
  </threadedComment>
</ThreadedComments>
</file>

<file path=xl/threadedComments/threadedComment3.xml><?xml version="1.0" encoding="utf-8"?>
<ThreadedComments xmlns="http://schemas.microsoft.com/office/spreadsheetml/2018/threadedcomments" xmlns:x="http://schemas.openxmlformats.org/spreadsheetml/2006/main">
  <threadedComment ref="A7" dT="2024-01-23T23:53:00.01" personId="{38FF1C96-58E9-40CC-B712-8715E99A6C22}" id="{26F01A9B-657F-4896-84B3-9316138CCFCB}">
    <text xml:space="preserve">Based on federal goals established through DOE </text>
  </threadedComment>
  <threadedComment ref="B20" dT="2024-01-24T00:56:09.72" personId="{38FF1C96-58E9-40CC-B712-8715E99A6C22}" id="{63C3D553-98CE-403A-B39B-8E59ECA0A9C6}">
    <text>Based on defaults for ford transit as presented here: https://afdc.energy.gov/vehicles/propane.html</text>
    <extLst>
      <x:ext xmlns:xltc2="http://schemas.microsoft.com/office/spreadsheetml/2020/threadedcomments2" uri="{F7C98A9C-CBB3-438F-8F68-D28B6AF4A901}">
        <xltc2:checksum>4034538679</xltc2:checksum>
        <xltc2:hyperlink startIndex="54" length="45" url="https://afdc.energy.gov/vehicles/propane.html"/>
      </x:ext>
    </extLst>
  </threadedComment>
  <threadedComment ref="D20" dT="2024-01-23T23:33:41.94" personId="{38FF1C96-58E9-40CC-B712-8715E99A6C22}" id="{088D7A2B-7BF3-4483-B9BD-180D06CA8405}">
    <text xml:space="preserve">AFC for Virginia: https://afdc.energy.gov/states/va </text>
    <extLst>
      <x:ext xmlns:xltc2="http://schemas.microsoft.com/office/spreadsheetml/2020/threadedcomments2" uri="{F7C98A9C-CBB3-438F-8F68-D28B6AF4A901}">
        <xltc2:checksum>834223568</xltc2:checksum>
        <xltc2:hyperlink startIndex="18" length="33" url="https://afdc.energy.gov/states/va"/>
      </x:ext>
    </extLst>
  </threadedComment>
  <threadedComment ref="B21" dT="2024-01-24T00:43:47.44" personId="{38FF1C96-58E9-40CC-B712-8715E99A6C22}" id="{F2F46733-387A-4E52-9C45-824D39DD1E5F}">
    <text xml:space="preserve">https://www.fuelly.com/car/ford/transit and also https://afdc.energy.gov/vehicles/propane.html </text>
    <extLst>
      <x:ext xmlns:xltc2="http://schemas.microsoft.com/office/spreadsheetml/2020/threadedcomments2" uri="{F7C98A9C-CBB3-438F-8F68-D28B6AF4A901}">
        <xltc2:checksum>3976239503</xltc2:checksum>
        <xltc2:hyperlink startIndex="0" length="39" url="https://www.fuelly.com/car/ford/transit"/>
        <xltc2:hyperlink startIndex="49" length="45" url="https://afdc.energy.gov/vehicles/propane.html"/>
      </x:ext>
    </extLst>
  </threadedComment>
  <threadedComment ref="D21" dT="2024-01-23T23:33:52.89" personId="{38FF1C96-58E9-40CC-B712-8715E99A6C22}" id="{4DC0F814-2DA5-47EA-BFE5-93B00D6743A5}">
    <text>AFC for Virginia: https://afdc.energy.gov/states/va</text>
    <extLst>
      <x:ext xmlns:xltc2="http://schemas.microsoft.com/office/spreadsheetml/2020/threadedcomments2" uri="{F7C98A9C-CBB3-438F-8F68-D28B6AF4A901}">
        <xltc2:checksum>2876256746</xltc2:checksum>
        <xltc2:hyperlink startIndex="18" length="33" url="https://afdc.energy.gov/states/va"/>
      </x:ext>
    </extLst>
  </threadedComment>
  <threadedComment ref="B22" dT="2024-01-24T00:48:06.93" personId="{38FF1C96-58E9-40CC-B712-8715E99A6C22}" id="{A11C697F-B247-4306-B4FB-7BDA18E6DD28}">
    <text>Summary of FTA tests: https://blog.ucsusa.org/jimmy-odea/electric-vs-diesel-vs-natural-gas-which-bus-is-best-for-the-climate/</text>
    <extLst>
      <x:ext xmlns:xltc2="http://schemas.microsoft.com/office/spreadsheetml/2020/threadedcomments2" uri="{F7C98A9C-CBB3-438F-8F68-D28B6AF4A901}">
        <xltc2:checksum>841270338</xltc2:checksum>
        <xltc2:hyperlink startIndex="22" length="103" url="https://blog.ucsusa.org/jimmy-odea/electric-vs-diesel-vs-natural-gas-which-bus-is-best-for-the-climate/"/>
      </x:ext>
    </extLst>
  </threadedComment>
  <threadedComment ref="D22" dT="2024-01-23T23:34:12.37" personId="{38FF1C96-58E9-40CC-B712-8715E99A6C22}" id="{BF52CF3C-484C-4F7F-B178-AFB9B9EC9B56}">
    <text xml:space="preserve">AFC for Virginia: https://afdc.energy.gov/states/va </text>
    <extLst>
      <x:ext xmlns:xltc2="http://schemas.microsoft.com/office/spreadsheetml/2020/threadedcomments2" uri="{F7C98A9C-CBB3-438F-8F68-D28B6AF4A901}">
        <xltc2:checksum>834223568</xltc2:checksum>
        <xltc2:hyperlink startIndex="18" length="33" url="https://afdc.energy.gov/states/va"/>
      </x:ext>
    </extLst>
  </threadedComment>
  <threadedComment ref="B23" dT="2024-01-24T00:53:20.93" personId="{38FF1C96-58E9-40CC-B712-8715E99A6C22}" id="{AF2AB8C3-EBB2-42AC-B7BE-3770DB308BE2}">
    <text>Summary of FTA tests: https://blog.ucsusa.org/jimmy-odea/electric-vs-diesel-vs-natural-gas-which-bus-is-best-for-the-climate/</text>
    <extLst>
      <x:ext xmlns:xltc2="http://schemas.microsoft.com/office/spreadsheetml/2020/threadedcomments2" uri="{F7C98A9C-CBB3-438F-8F68-D28B6AF4A901}">
        <xltc2:checksum>841270338</xltc2:checksum>
        <xltc2:hyperlink startIndex="22" length="103" url="https://blog.ucsusa.org/jimmy-odea/electric-vs-diesel-vs-natural-gas-which-bus-is-best-for-the-climate/"/>
      </x:ext>
    </extLst>
  </threadedComment>
  <threadedComment ref="D23" dT="2024-01-23T23:34:50.50" personId="{38FF1C96-58E9-40CC-B712-8715E99A6C22}" id="{56FC72DB-35A9-4B13-894F-1713890C8622}">
    <text xml:space="preserve">AFC for Virginia: https://afdc.energy.gov/states/va </text>
    <extLst>
      <x:ext xmlns:xltc2="http://schemas.microsoft.com/office/spreadsheetml/2020/threadedcomments2" uri="{F7C98A9C-CBB3-438F-8F68-D28B6AF4A901}">
        <xltc2:checksum>834223568</xltc2:checksum>
        <xltc2:hyperlink startIndex="18" length="33" url="https://afdc.energy.gov/states/va"/>
      </x:ext>
    </extLst>
  </threadedComment>
  <threadedComment ref="C24" dT="2024-01-24T00:54:10.72" personId="{38FF1C96-58E9-40CC-B712-8715E99A6C22}" id="{CB4039C7-ED49-46AB-9079-EC40BAA6E0D7}">
    <text>Summary of FTA tests: https://blog.ucsusa.org/jimmy-odea/electric-vs-diesel-vs-natural-gas-which-bus-is-best-for-the-climate/</text>
    <extLst>
      <x:ext xmlns:xltc2="http://schemas.microsoft.com/office/spreadsheetml/2020/threadedcomments2" uri="{F7C98A9C-CBB3-438F-8F68-D28B6AF4A901}">
        <xltc2:checksum>841270338</xltc2:checksum>
        <xltc2:hyperlink startIndex="22" length="103" url="https://blog.ucsusa.org/jimmy-odea/electric-vs-diesel-vs-natural-gas-which-bus-is-best-for-the-climate/"/>
      </x:ext>
    </extLst>
  </threadedComment>
  <threadedComment ref="D24" dT="2024-01-24T00:02:05.55" personId="{38FF1C96-58E9-40CC-B712-8715E99A6C22}" id="{20BD6E24-DC71-4F39-B207-4B4E04CCFA41}">
    <text xml:space="preserve">Pulled from: https://www.electricchoice.com/electricity-prices-by-state/ </text>
    <extLst>
      <x:ext xmlns:xltc2="http://schemas.microsoft.com/office/spreadsheetml/2020/threadedcomments2" uri="{F7C98A9C-CBB3-438F-8F68-D28B6AF4A901}">
        <xltc2:checksum>1304483245</xltc2:checksum>
        <xltc2:hyperlink startIndex="13" length="59" url="https://www.electricchoice.com/electricity-prices-by-state/"/>
      </x:ext>
    </extLst>
  </threadedComment>
  <threadedComment ref="B25" dT="2024-01-24T00:38:56.18" personId="{38FF1C96-58E9-40CC-B712-8715E99A6C22}" id="{FD4C72D4-A9C5-4B0C-93A3-D0776F396A59}">
    <text>Summary of FTA tests: https://blog.ucsusa.org/jimmy-odea/electric-vs-diesel-vs-natural-gas-which-bus-is-best-for-the-climate/</text>
    <extLst>
      <x:ext xmlns:xltc2="http://schemas.microsoft.com/office/spreadsheetml/2020/threadedcomments2" uri="{F7C98A9C-CBB3-438F-8F68-D28B6AF4A901}">
        <xltc2:checksum>841270338</xltc2:checksum>
        <xltc2:hyperlink startIndex="22" length="103" url="https://blog.ucsusa.org/jimmy-odea/electric-vs-diesel-vs-natural-gas-which-bus-is-best-for-the-climate/"/>
      </x:ext>
    </extLst>
  </threadedComment>
  <threadedComment ref="D25" dT="2024-01-23T23:34:12.37" personId="{38FF1C96-58E9-40CC-B712-8715E99A6C22}" id="{723829FC-A960-4976-93DE-557C4835FA0B}">
    <text xml:space="preserve">AFC for Virginia: https://afdc.energy.gov/states/va </text>
    <extLst>
      <x:ext xmlns:xltc2="http://schemas.microsoft.com/office/spreadsheetml/2020/threadedcomments2" uri="{F7C98A9C-CBB3-438F-8F68-D28B6AF4A901}">
        <xltc2:checksum>834223568</xltc2:checksum>
        <xltc2:hyperlink startIndex="18" length="33" url="https://afdc.energy.gov/states/va"/>
      </x:ext>
    </extLst>
  </threadedComment>
  <threadedComment ref="B26" dT="2024-01-24T01:11:05.01" personId="{38FF1C96-58E9-40CC-B712-8715E99A6C22}" id="{A2664905-6BBB-477F-A9B9-FF36A663DD7D}">
    <text xml:space="preserve">Only one without source. Can't tell what these types of hybrids would be for transit agencies, no ford transit or ford connect equivalent. </text>
  </threadedComment>
  <threadedComment ref="D26" dT="2024-01-23T23:33:52.89" personId="{38FF1C96-58E9-40CC-B712-8715E99A6C22}" id="{E04A01FA-2051-46A8-9BD5-D928BEBA22A3}">
    <text>AFC for Virginia: https://afdc.energy.gov/states/va</text>
    <extLst>
      <x:ext xmlns:xltc2="http://schemas.microsoft.com/office/spreadsheetml/2020/threadedcomments2" uri="{F7C98A9C-CBB3-438F-8F68-D28B6AF4A901}">
        <xltc2:checksum>2876256746</xltc2:checksum>
        <xltc2:hyperlink startIndex="18" length="33" url="https://afdc.energy.gov/states/va"/>
      </x:ext>
    </extLst>
  </threadedComment>
  <threadedComment ref="B27" dT="2024-01-24T00:48:06.93" personId="{38FF1C96-58E9-40CC-B712-8715E99A6C22}" id="{3CD90D10-B91F-4E25-A58A-6D45047002AE}">
    <text>Summary of FTA tests: https://blog.ucsusa.org/jimmy-odea/electric-vs-diesel-vs-natural-gas-which-bus-is-best-for-the-climate/</text>
    <extLst>
      <x:ext xmlns:xltc2="http://schemas.microsoft.com/office/spreadsheetml/2020/threadedcomments2" uri="{F7C98A9C-CBB3-438F-8F68-D28B6AF4A901}">
        <xltc2:checksum>841270338</xltc2:checksum>
        <xltc2:hyperlink startIndex="22" length="103" url="https://blog.ucsusa.org/jimmy-odea/electric-vs-diesel-vs-natural-gas-which-bus-is-best-for-the-climate/"/>
      </x:ext>
    </extLst>
  </threadedComment>
  <threadedComment ref="D27" dT="2024-01-23T23:35:01.79" personId="{38FF1C96-58E9-40CC-B712-8715E99A6C22}" id="{977B9957-2D7F-4745-AD8C-E4320E74F8B6}">
    <text xml:space="preserve">AFC for Virginia: https://afdc.energy.gov/states/va </text>
    <extLst>
      <x:ext xmlns:xltc2="http://schemas.microsoft.com/office/spreadsheetml/2020/threadedcomments2" uri="{F7C98A9C-CBB3-438F-8F68-D28B6AF4A901}">
        <xltc2:checksum>834223568</xltc2:checksum>
        <xltc2:hyperlink startIndex="18" length="33" url="https://afdc.energy.gov/states/va"/>
      </x:ext>
    </extLst>
  </threadedComment>
  <threadedComment ref="B28" dT="2024-01-23T23:50:50.41" personId="{38FF1C96-58E9-40CC-B712-8715E99A6C22}" id="{5D46D4A9-38B8-4EBC-910B-623AFEC7B851}">
    <text xml:space="preserve">NREL, converted to GGE: https://afdc.energy.gov/files/u/publication/fc_bus_status_2020.pdf?2346ae0806 </text>
    <extLst>
      <x:ext xmlns:xltc2="http://schemas.microsoft.com/office/spreadsheetml/2020/threadedcomments2" uri="{F7C98A9C-CBB3-438F-8F68-D28B6AF4A901}">
        <xltc2:checksum>2407023045</xltc2:checksum>
        <xltc2:hyperlink startIndex="24" length="77" url="https://afdc.energy.gov/files/u/publication/fc_bus_status_2020.pdf?2346ae0806"/>
      </x:ext>
    </extLst>
  </threadedComment>
  <threadedComment ref="D28" dT="2024-01-23T23:57:18.56" personId="{38FF1C96-58E9-40CC-B712-8715E99A6C22}" id="{54E338D2-04E2-41B8-9000-E95CF94BC285}">
    <text xml:space="preserve">Taken from estimates from CAPEX and adjusted for inflation: https://www.spglobal.com/commodityinsights/en/market-insights/latest-news/natural-gas/100622-virginia-governors-proposed-2022-energy-plan-sees-role-for-hydrogen </text>
    <extLst>
      <x:ext xmlns:xltc2="http://schemas.microsoft.com/office/spreadsheetml/2020/threadedcomments2" uri="{F7C98A9C-CBB3-438F-8F68-D28B6AF4A901}">
        <xltc2:checksum>576792939</xltc2:checksum>
        <xltc2:hyperlink startIndex="60" length="160" url="https://www.spglobal.com/commodityinsights/en/market-insights/latest-news/natural-gas/100622-virginia-governors-proposed-2022-energy-plan-sees-role-for-hydrogen"/>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CE63-E31E-0C4D-B71A-AF1F3628FAA4}">
  <dimension ref="A1:F83"/>
  <sheetViews>
    <sheetView tabSelected="1" zoomScaleNormal="100" zoomScalePageLayoutView="106" workbookViewId="0">
      <selection activeCell="G8" sqref="F8:G8"/>
    </sheetView>
  </sheetViews>
  <sheetFormatPr defaultColWidth="10.875" defaultRowHeight="15.75" x14ac:dyDescent="0.25"/>
  <cols>
    <col min="1" max="1" width="32.375" style="3" customWidth="1"/>
    <col min="2" max="2" width="17.375" style="3" customWidth="1"/>
    <col min="3" max="3" width="17.625" style="3" customWidth="1"/>
    <col min="4" max="4" width="16.5" style="3" customWidth="1"/>
    <col min="5" max="5" width="15.125" style="3" customWidth="1"/>
    <col min="6" max="6" width="14.875" style="3" customWidth="1"/>
    <col min="7" max="16384" width="10.875" style="3"/>
  </cols>
  <sheetData>
    <row r="1" spans="1:5" x14ac:dyDescent="0.25">
      <c r="A1" s="5" t="s">
        <v>0</v>
      </c>
      <c r="C1" s="7"/>
      <c r="E1" s="7"/>
    </row>
    <row r="2" spans="1:5" x14ac:dyDescent="0.25">
      <c r="A2" s="181" t="s">
        <v>1</v>
      </c>
    </row>
    <row r="3" spans="1:5" x14ac:dyDescent="0.25">
      <c r="A3" s="4"/>
    </row>
    <row r="4" spans="1:5" x14ac:dyDescent="0.25">
      <c r="A4" s="8" t="s">
        <v>2</v>
      </c>
    </row>
    <row r="5" spans="1:5" x14ac:dyDescent="0.25">
      <c r="A5" s="6" t="s">
        <v>3</v>
      </c>
    </row>
    <row r="6" spans="1:5" x14ac:dyDescent="0.25">
      <c r="A6" s="4" t="s">
        <v>4</v>
      </c>
    </row>
    <row r="7" spans="1:5" x14ac:dyDescent="0.25">
      <c r="A7" s="4" t="s">
        <v>5</v>
      </c>
    </row>
    <row r="8" spans="1:5" x14ac:dyDescent="0.25">
      <c r="A8" s="4"/>
    </row>
    <row r="9" spans="1:5" x14ac:dyDescent="0.25">
      <c r="A9" s="6" t="s">
        <v>6</v>
      </c>
    </row>
    <row r="10" spans="1:5" x14ac:dyDescent="0.25">
      <c r="A10" s="4" t="s">
        <v>7</v>
      </c>
    </row>
    <row r="11" spans="1:5" x14ac:dyDescent="0.25">
      <c r="A11" s="4" t="s">
        <v>8</v>
      </c>
    </row>
    <row r="12" spans="1:5" x14ac:dyDescent="0.25">
      <c r="A12" s="4"/>
    </row>
    <row r="13" spans="1:5" x14ac:dyDescent="0.25">
      <c r="A13" s="6" t="s">
        <v>9</v>
      </c>
    </row>
    <row r="14" spans="1:5" x14ac:dyDescent="0.25">
      <c r="A14" s="4" t="s">
        <v>10</v>
      </c>
    </row>
    <row r="15" spans="1:5" x14ac:dyDescent="0.25">
      <c r="A15" s="4" t="s">
        <v>11</v>
      </c>
    </row>
    <row r="16" spans="1:5" x14ac:dyDescent="0.25">
      <c r="A16" s="6"/>
    </row>
    <row r="17" spans="1:1" x14ac:dyDescent="0.25">
      <c r="A17" s="6" t="s">
        <v>12</v>
      </c>
    </row>
    <row r="18" spans="1:1" x14ac:dyDescent="0.25">
      <c r="A18" s="4" t="s">
        <v>13</v>
      </c>
    </row>
    <row r="19" spans="1:1" ht="17.100000000000001" customHeight="1" x14ac:dyDescent="0.25">
      <c r="A19" s="4" t="s">
        <v>14</v>
      </c>
    </row>
    <row r="20" spans="1:1" x14ac:dyDescent="0.25">
      <c r="A20" s="4" t="s">
        <v>15</v>
      </c>
    </row>
    <row r="21" spans="1:1" x14ac:dyDescent="0.25">
      <c r="A21" s="4" t="s">
        <v>16</v>
      </c>
    </row>
    <row r="22" spans="1:1" x14ac:dyDescent="0.25">
      <c r="A22" s="3" t="s">
        <v>17</v>
      </c>
    </row>
    <row r="23" spans="1:1" x14ac:dyDescent="0.25">
      <c r="A23" s="4" t="s">
        <v>18</v>
      </c>
    </row>
    <row r="24" spans="1:1" x14ac:dyDescent="0.25">
      <c r="A24" s="4" t="s">
        <v>19</v>
      </c>
    </row>
    <row r="25" spans="1:1" x14ac:dyDescent="0.25">
      <c r="A25" s="4" t="s">
        <v>20</v>
      </c>
    </row>
    <row r="26" spans="1:1" x14ac:dyDescent="0.25">
      <c r="A26" s="4" t="s">
        <v>352</v>
      </c>
    </row>
    <row r="27" spans="1:1" x14ac:dyDescent="0.25">
      <c r="A27" s="3" t="s">
        <v>21</v>
      </c>
    </row>
    <row r="28" spans="1:1" x14ac:dyDescent="0.25">
      <c r="A28" s="3" t="s">
        <v>22</v>
      </c>
    </row>
    <row r="30" spans="1:1" x14ac:dyDescent="0.25">
      <c r="A30" s="6" t="s">
        <v>23</v>
      </c>
    </row>
    <row r="31" spans="1:1" x14ac:dyDescent="0.25">
      <c r="A31" s="4" t="s">
        <v>353</v>
      </c>
    </row>
    <row r="32" spans="1:1" x14ac:dyDescent="0.25">
      <c r="A32" s="3" t="s">
        <v>24</v>
      </c>
    </row>
    <row r="34" spans="1:1" x14ac:dyDescent="0.25">
      <c r="A34" s="7" t="s">
        <v>25</v>
      </c>
    </row>
    <row r="35" spans="1:1" x14ac:dyDescent="0.25">
      <c r="A35" s="3" t="s">
        <v>26</v>
      </c>
    </row>
    <row r="36" spans="1:1" x14ac:dyDescent="0.25">
      <c r="A36" s="3" t="s">
        <v>27</v>
      </c>
    </row>
    <row r="38" spans="1:1" x14ac:dyDescent="0.25">
      <c r="A38" s="9" t="s">
        <v>28</v>
      </c>
    </row>
    <row r="39" spans="1:1" x14ac:dyDescent="0.25">
      <c r="A39" s="6" t="s">
        <v>29</v>
      </c>
    </row>
    <row r="40" spans="1:1" x14ac:dyDescent="0.25">
      <c r="A40" s="4" t="s">
        <v>30</v>
      </c>
    </row>
    <row r="41" spans="1:1" x14ac:dyDescent="0.25">
      <c r="A41" s="4" t="s">
        <v>31</v>
      </c>
    </row>
    <row r="42" spans="1:1" x14ac:dyDescent="0.25">
      <c r="A42" s="4" t="s">
        <v>32</v>
      </c>
    </row>
    <row r="44" spans="1:1" x14ac:dyDescent="0.25">
      <c r="A44" s="8" t="s">
        <v>33</v>
      </c>
    </row>
    <row r="45" spans="1:1" x14ac:dyDescent="0.25">
      <c r="A45" s="7" t="s">
        <v>34</v>
      </c>
    </row>
    <row r="46" spans="1:1" x14ac:dyDescent="0.25">
      <c r="A46" s="3" t="s">
        <v>35</v>
      </c>
    </row>
    <row r="47" spans="1:1" x14ac:dyDescent="0.25">
      <c r="A47" s="3" t="s">
        <v>36</v>
      </c>
    </row>
    <row r="48" spans="1:1" x14ac:dyDescent="0.25">
      <c r="A48" s="3" t="s">
        <v>37</v>
      </c>
    </row>
    <row r="50" spans="1:1" x14ac:dyDescent="0.25">
      <c r="A50" s="7" t="s">
        <v>38</v>
      </c>
    </row>
    <row r="51" spans="1:1" x14ac:dyDescent="0.25">
      <c r="A51" s="3" t="s">
        <v>39</v>
      </c>
    </row>
    <row r="52" spans="1:1" x14ac:dyDescent="0.25">
      <c r="A52" s="3" t="s">
        <v>40</v>
      </c>
    </row>
    <row r="53" spans="1:1" x14ac:dyDescent="0.25">
      <c r="A53" s="9"/>
    </row>
    <row r="54" spans="1:1" x14ac:dyDescent="0.25">
      <c r="A54" s="8" t="s">
        <v>41</v>
      </c>
    </row>
    <row r="55" spans="1:1" x14ac:dyDescent="0.25">
      <c r="A55" s="3" t="s">
        <v>42</v>
      </c>
    </row>
    <row r="57" spans="1:1" x14ac:dyDescent="0.25">
      <c r="A57" s="8" t="s">
        <v>43</v>
      </c>
    </row>
    <row r="58" spans="1:1" x14ac:dyDescent="0.25">
      <c r="A58" s="3" t="s">
        <v>44</v>
      </c>
    </row>
    <row r="59" spans="1:1" x14ac:dyDescent="0.25">
      <c r="A59" s="3" t="s">
        <v>45</v>
      </c>
    </row>
    <row r="60" spans="1:1" x14ac:dyDescent="0.25">
      <c r="A60" s="3" t="s">
        <v>46</v>
      </c>
    </row>
    <row r="61" spans="1:1" x14ac:dyDescent="0.25">
      <c r="A61" s="3" t="s">
        <v>47</v>
      </c>
    </row>
    <row r="62" spans="1:1" x14ac:dyDescent="0.25">
      <c r="A62" s="3" t="s">
        <v>48</v>
      </c>
    </row>
    <row r="63" spans="1:1" x14ac:dyDescent="0.25">
      <c r="A63" s="3" t="s">
        <v>49</v>
      </c>
    </row>
    <row r="64" spans="1:1" x14ac:dyDescent="0.25">
      <c r="A64" s="3" t="s">
        <v>50</v>
      </c>
    </row>
    <row r="65" spans="1:6" x14ac:dyDescent="0.25">
      <c r="A65" s="3" t="s">
        <v>51</v>
      </c>
    </row>
    <row r="66" spans="1:6" x14ac:dyDescent="0.25">
      <c r="A66" s="3" t="s">
        <v>52</v>
      </c>
    </row>
    <row r="68" spans="1:6" x14ac:dyDescent="0.25">
      <c r="A68" s="8" t="s">
        <v>53</v>
      </c>
    </row>
    <row r="69" spans="1:6" x14ac:dyDescent="0.25">
      <c r="A69" s="3" t="s">
        <v>54</v>
      </c>
    </row>
    <row r="70" spans="1:6" x14ac:dyDescent="0.25">
      <c r="A70" s="3" t="s">
        <v>55</v>
      </c>
    </row>
    <row r="71" spans="1:6" x14ac:dyDescent="0.25">
      <c r="A71" s="3" t="s">
        <v>56</v>
      </c>
    </row>
    <row r="73" spans="1:6" x14ac:dyDescent="0.25">
      <c r="A73" s="3" t="s">
        <v>57</v>
      </c>
    </row>
    <row r="74" spans="1:6" ht="18.75" x14ac:dyDescent="0.35">
      <c r="A74" s="71"/>
      <c r="B74" s="72" t="s">
        <v>58</v>
      </c>
      <c r="C74" s="73" t="s">
        <v>59</v>
      </c>
      <c r="D74" s="73" t="s">
        <v>60</v>
      </c>
      <c r="E74" s="73" t="s">
        <v>61</v>
      </c>
      <c r="F74" s="73" t="s">
        <v>62</v>
      </c>
    </row>
    <row r="75" spans="1:6" ht="94.5" x14ac:dyDescent="0.25">
      <c r="A75" s="73" t="s">
        <v>63</v>
      </c>
      <c r="B75" s="71" t="s">
        <v>64</v>
      </c>
      <c r="C75" s="71" t="s">
        <v>65</v>
      </c>
      <c r="D75" s="71" t="s">
        <v>66</v>
      </c>
      <c r="E75" s="71" t="s">
        <v>67</v>
      </c>
      <c r="F75" s="71" t="s">
        <v>68</v>
      </c>
    </row>
    <row r="76" spans="1:6" x14ac:dyDescent="0.25">
      <c r="A76" s="73" t="s">
        <v>69</v>
      </c>
      <c r="B76" s="71" t="s">
        <v>70</v>
      </c>
      <c r="C76" s="71" t="s">
        <v>70</v>
      </c>
      <c r="D76" s="71" t="s">
        <v>70</v>
      </c>
      <c r="E76" s="71" t="s">
        <v>70</v>
      </c>
      <c r="F76" s="71" t="s">
        <v>70</v>
      </c>
    </row>
    <row r="77" spans="1:6" x14ac:dyDescent="0.25">
      <c r="A77" s="73" t="s">
        <v>71</v>
      </c>
      <c r="B77" s="71" t="s">
        <v>70</v>
      </c>
      <c r="C77" s="71" t="s">
        <v>70</v>
      </c>
      <c r="D77" s="71" t="s">
        <v>70</v>
      </c>
      <c r="E77" s="71" t="s">
        <v>70</v>
      </c>
      <c r="F77" s="71" t="s">
        <v>70</v>
      </c>
    </row>
    <row r="78" spans="1:6" x14ac:dyDescent="0.25">
      <c r="A78" s="73" t="s">
        <v>72</v>
      </c>
      <c r="B78" s="71" t="s">
        <v>70</v>
      </c>
      <c r="C78" s="71" t="s">
        <v>70</v>
      </c>
      <c r="D78" s="71" t="s">
        <v>70</v>
      </c>
      <c r="E78" s="71" t="s">
        <v>70</v>
      </c>
      <c r="F78" s="71" t="s">
        <v>70</v>
      </c>
    </row>
    <row r="79" spans="1:6" ht="31.5" x14ac:dyDescent="0.25">
      <c r="A79" s="73" t="s">
        <v>73</v>
      </c>
      <c r="B79" s="71" t="s">
        <v>74</v>
      </c>
      <c r="C79" s="71" t="s">
        <v>74</v>
      </c>
      <c r="D79" s="71" t="s">
        <v>74</v>
      </c>
      <c r="E79" s="71" t="s">
        <v>74</v>
      </c>
      <c r="F79" s="71" t="s">
        <v>74</v>
      </c>
    </row>
    <row r="80" spans="1:6" x14ac:dyDescent="0.25">
      <c r="A80" s="73" t="s">
        <v>75</v>
      </c>
      <c r="B80" s="71" t="s">
        <v>70</v>
      </c>
      <c r="C80" s="71" t="s">
        <v>70</v>
      </c>
      <c r="D80" s="71" t="s">
        <v>70</v>
      </c>
      <c r="E80" s="71" t="s">
        <v>70</v>
      </c>
      <c r="F80" s="71" t="s">
        <v>70</v>
      </c>
    </row>
    <row r="81" spans="1:6" ht="182.45" customHeight="1" x14ac:dyDescent="0.25">
      <c r="A81" s="73" t="s">
        <v>76</v>
      </c>
      <c r="B81" s="71" t="s">
        <v>77</v>
      </c>
      <c r="C81" s="71" t="s">
        <v>78</v>
      </c>
      <c r="D81" s="71" t="s">
        <v>78</v>
      </c>
      <c r="E81" s="71" t="s">
        <v>78</v>
      </c>
      <c r="F81" s="71" t="s">
        <v>78</v>
      </c>
    </row>
    <row r="82" spans="1:6" ht="157.5" x14ac:dyDescent="0.25">
      <c r="A82" s="73" t="s">
        <v>79</v>
      </c>
      <c r="B82" s="71" t="s">
        <v>80</v>
      </c>
      <c r="C82" s="71" t="s">
        <v>78</v>
      </c>
      <c r="D82" s="71" t="s">
        <v>78</v>
      </c>
      <c r="E82" s="71" t="s">
        <v>78</v>
      </c>
      <c r="F82" s="71" t="s">
        <v>78</v>
      </c>
    </row>
    <row r="83" spans="1:6" ht="47.25" x14ac:dyDescent="0.25">
      <c r="A83" s="73" t="s">
        <v>81</v>
      </c>
      <c r="B83" s="71" t="s">
        <v>82</v>
      </c>
      <c r="C83" s="71" t="s">
        <v>82</v>
      </c>
      <c r="D83" s="71" t="s">
        <v>83</v>
      </c>
      <c r="E83" s="71" t="s">
        <v>83</v>
      </c>
      <c r="F83" s="71" t="s">
        <v>83</v>
      </c>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F270D-72EB-41B9-AAB0-D21CF31FD730}">
  <sheetPr>
    <tabColor theme="2" tint="-0.249977111117893"/>
  </sheetPr>
  <dimension ref="A1:AC11098"/>
  <sheetViews>
    <sheetView topLeftCell="C1" zoomScaleNormal="100" workbookViewId="0">
      <selection activeCell="W11" sqref="W11"/>
    </sheetView>
  </sheetViews>
  <sheetFormatPr defaultColWidth="8.875" defaultRowHeight="15.75" x14ac:dyDescent="0.25"/>
  <cols>
    <col min="1" max="1" width="18.125" bestFit="1" customWidth="1"/>
    <col min="2" max="2" width="13.375" bestFit="1" customWidth="1"/>
    <col min="3" max="3" width="13.125" customWidth="1"/>
    <col min="4" max="4" width="14.625" customWidth="1"/>
    <col min="5" max="10" width="8.625" style="142" bestFit="1" customWidth="1"/>
    <col min="11" max="11" width="12.625" style="142" bestFit="1" customWidth="1"/>
    <col min="12" max="12" width="8.875" style="142" bestFit="1" customWidth="1"/>
    <col min="13" max="13" width="10.625" style="142" customWidth="1"/>
    <col min="14" max="14" width="10.625" style="142" bestFit="1" customWidth="1"/>
    <col min="15" max="15" width="12.625" style="142" bestFit="1" customWidth="1"/>
    <col min="16" max="16" width="11.125" style="142" bestFit="1" customWidth="1"/>
    <col min="17" max="17" width="12.625" style="142" bestFit="1" customWidth="1"/>
    <col min="18" max="18" width="11.125" style="142" bestFit="1" customWidth="1"/>
    <col min="19" max="19" width="8.875" style="142"/>
    <col min="20" max="20" width="11.875" style="142" bestFit="1" customWidth="1"/>
    <col min="21" max="27" width="8.875" style="142"/>
    <col min="28" max="29" width="8.875" style="142" hidden="1" customWidth="1"/>
    <col min="30" max="16384" width="8.875" style="142"/>
  </cols>
  <sheetData>
    <row r="1" spans="1:29" s="167" customFormat="1" ht="47.25" x14ac:dyDescent="0.25">
      <c r="A1" s="170" t="s">
        <v>266</v>
      </c>
      <c r="B1" s="170" t="s">
        <v>267</v>
      </c>
      <c r="C1" s="171" t="s">
        <v>268</v>
      </c>
      <c r="D1" s="171" t="s">
        <v>269</v>
      </c>
      <c r="E1" s="165" t="s">
        <v>101</v>
      </c>
      <c r="F1" s="165" t="s">
        <v>270</v>
      </c>
      <c r="G1" s="165" t="s">
        <v>113</v>
      </c>
      <c r="H1" s="165" t="s">
        <v>267</v>
      </c>
      <c r="I1" s="165" t="s">
        <v>271</v>
      </c>
      <c r="J1" s="165" t="s">
        <v>272</v>
      </c>
      <c r="K1" s="165" t="s">
        <v>273</v>
      </c>
      <c r="L1" s="165" t="s">
        <v>274</v>
      </c>
      <c r="M1" s="165" t="s">
        <v>275</v>
      </c>
      <c r="N1" s="165" t="s">
        <v>276</v>
      </c>
      <c r="O1" s="166" t="s">
        <v>277</v>
      </c>
      <c r="P1" s="166" t="s">
        <v>278</v>
      </c>
      <c r="Q1" s="166" t="s">
        <v>279</v>
      </c>
      <c r="R1" s="166" t="s">
        <v>280</v>
      </c>
      <c r="S1" s="165" t="s">
        <v>281</v>
      </c>
      <c r="T1" s="165" t="s">
        <v>282</v>
      </c>
      <c r="U1" s="165" t="s">
        <v>283</v>
      </c>
      <c r="AB1" s="168" t="s">
        <v>284</v>
      </c>
      <c r="AC1" s="168"/>
    </row>
    <row r="2" spans="1:29" x14ac:dyDescent="0.25">
      <c r="A2" t="str">
        <f t="shared" ref="A2:A65" si="0">_xlfn.CONCAT(E2,"-",B2)</f>
        <v>2024-Gas</v>
      </c>
      <c r="B2" t="str">
        <f>INDEX($AB$1:$AC$5,MATCH(H2,$AB$1:$AB$5,0),2)</f>
        <v>Gas</v>
      </c>
      <c r="C2">
        <f>M2+O2+P2</f>
        <v>91037</v>
      </c>
      <c r="D2">
        <f>N2+Q2+R2</f>
        <v>80533</v>
      </c>
      <c r="E2" s="142">
        <v>2024</v>
      </c>
      <c r="F2" s="142">
        <v>51</v>
      </c>
      <c r="G2" s="142">
        <v>42</v>
      </c>
      <c r="H2" s="142">
        <v>1</v>
      </c>
      <c r="I2" s="142">
        <v>1</v>
      </c>
      <c r="J2" s="142">
        <v>1</v>
      </c>
      <c r="K2" s="142">
        <v>1467417216</v>
      </c>
      <c r="L2" s="142">
        <v>2173216</v>
      </c>
      <c r="M2" s="142">
        <v>91037</v>
      </c>
      <c r="N2" s="142">
        <v>80533</v>
      </c>
      <c r="O2" s="142">
        <v>0</v>
      </c>
      <c r="P2" s="142">
        <v>0</v>
      </c>
      <c r="Q2" s="142">
        <v>0</v>
      </c>
      <c r="R2" s="142">
        <v>0</v>
      </c>
      <c r="S2" s="142">
        <v>7627</v>
      </c>
      <c r="T2" s="142">
        <v>20191939395584</v>
      </c>
      <c r="AB2" s="169">
        <v>1</v>
      </c>
      <c r="AC2" s="169" t="s">
        <v>75</v>
      </c>
    </row>
    <row r="3" spans="1:29" x14ac:dyDescent="0.25">
      <c r="A3" t="str">
        <f t="shared" si="0"/>
        <v>2024-Gas</v>
      </c>
      <c r="B3" t="str">
        <f t="shared" ref="B3:B65" si="1">INDEX($AB$1:$AC$5,MATCH(H3,$AB$1:$AB$5,0),2)</f>
        <v>Gas</v>
      </c>
      <c r="C3">
        <f>M3+O3+P3</f>
        <v>80757</v>
      </c>
      <c r="D3">
        <f>N3+Q3+R3</f>
        <v>38806</v>
      </c>
      <c r="E3" s="142">
        <v>2024</v>
      </c>
      <c r="F3" s="142">
        <v>51</v>
      </c>
      <c r="G3" s="142">
        <v>42</v>
      </c>
      <c r="H3" s="142">
        <v>1</v>
      </c>
      <c r="I3" s="142">
        <v>2</v>
      </c>
      <c r="J3" s="142">
        <v>1</v>
      </c>
      <c r="K3" s="142">
        <v>4908040192</v>
      </c>
      <c r="L3" s="142">
        <v>1227219</v>
      </c>
      <c r="M3" s="142">
        <v>36859</v>
      </c>
      <c r="N3" s="142">
        <v>32606</v>
      </c>
      <c r="O3" s="142">
        <v>15362</v>
      </c>
      <c r="P3" s="142">
        <v>28536</v>
      </c>
      <c r="Q3" s="142">
        <v>1920</v>
      </c>
      <c r="R3" s="142">
        <v>4280</v>
      </c>
      <c r="S3" s="142">
        <v>25511</v>
      </c>
      <c r="T3" s="142">
        <v>67535701540864</v>
      </c>
      <c r="U3" s="142">
        <v>3000600</v>
      </c>
      <c r="AB3" s="169">
        <v>2</v>
      </c>
      <c r="AC3" s="169" t="s">
        <v>71</v>
      </c>
    </row>
    <row r="4" spans="1:29" x14ac:dyDescent="0.25">
      <c r="A4" t="str">
        <f t="shared" si="0"/>
        <v>2024-Gas</v>
      </c>
      <c r="B4" t="str">
        <f t="shared" si="1"/>
        <v>Gas</v>
      </c>
      <c r="C4">
        <f>M4+O4+P4</f>
        <v>256441</v>
      </c>
      <c r="D4">
        <f>N4+Q4+R4</f>
        <v>92608</v>
      </c>
      <c r="E4" s="142">
        <v>2024</v>
      </c>
      <c r="F4" s="142">
        <v>51</v>
      </c>
      <c r="G4" s="142">
        <v>42</v>
      </c>
      <c r="H4" s="142">
        <v>1</v>
      </c>
      <c r="I4" s="142">
        <v>3</v>
      </c>
      <c r="J4" s="142">
        <v>1</v>
      </c>
      <c r="K4" s="142">
        <v>7504849920</v>
      </c>
      <c r="L4" s="142">
        <v>1544832</v>
      </c>
      <c r="M4" s="142">
        <v>77825</v>
      </c>
      <c r="N4" s="142">
        <v>68845</v>
      </c>
      <c r="O4" s="142">
        <v>121164</v>
      </c>
      <c r="P4" s="142">
        <v>57452</v>
      </c>
      <c r="Q4" s="142">
        <v>15145</v>
      </c>
      <c r="R4" s="142">
        <v>8618</v>
      </c>
      <c r="S4" s="142">
        <v>39008</v>
      </c>
      <c r="T4" s="142">
        <v>103268000727040</v>
      </c>
      <c r="U4" s="142">
        <v>4890180</v>
      </c>
      <c r="AB4" s="169">
        <v>3</v>
      </c>
      <c r="AC4" s="169" t="s">
        <v>69</v>
      </c>
    </row>
    <row r="5" spans="1:29" x14ac:dyDescent="0.25">
      <c r="A5" t="str">
        <f t="shared" si="0"/>
        <v>2024-Gas</v>
      </c>
      <c r="B5" t="str">
        <f>INDEX($AB$1:$AC$5,MATCH(H5,$AB$1:$AB$5,0),2)</f>
        <v>Gas</v>
      </c>
      <c r="C5">
        <f t="shared" ref="C5:C68" si="2">M5+O5+P5</f>
        <v>217548</v>
      </c>
      <c r="D5">
        <f t="shared" ref="D5:D68" si="3">N5+Q5+R5</f>
        <v>85327</v>
      </c>
      <c r="E5" s="142">
        <v>2024</v>
      </c>
      <c r="F5" s="142">
        <v>51</v>
      </c>
      <c r="G5" s="142">
        <v>42</v>
      </c>
      <c r="H5" s="142">
        <v>1</v>
      </c>
      <c r="I5" s="142">
        <v>4</v>
      </c>
      <c r="J5" s="142">
        <v>1</v>
      </c>
      <c r="K5" s="142">
        <v>8130959872</v>
      </c>
      <c r="L5" s="142">
        <v>1819713</v>
      </c>
      <c r="M5" s="142">
        <v>74693</v>
      </c>
      <c r="N5" s="142">
        <v>66075</v>
      </c>
      <c r="O5" s="142">
        <v>87077</v>
      </c>
      <c r="P5" s="142">
        <v>55778</v>
      </c>
      <c r="Q5" s="142">
        <v>10885</v>
      </c>
      <c r="R5" s="142">
        <v>8367</v>
      </c>
      <c r="S5" s="142">
        <v>42262</v>
      </c>
      <c r="T5" s="142">
        <v>111883998724096</v>
      </c>
      <c r="U5" s="142">
        <v>5243360</v>
      </c>
      <c r="AB5" s="169">
        <v>9</v>
      </c>
      <c r="AC5" s="169" t="s">
        <v>261</v>
      </c>
    </row>
    <row r="6" spans="1:29" x14ac:dyDescent="0.25">
      <c r="A6" t="str">
        <f t="shared" si="0"/>
        <v>2024-Gas</v>
      </c>
      <c r="B6" t="str">
        <f>INDEX($AB$1:$AC$5,MATCH(H6,$AB$1:$AB$5,0),2)</f>
        <v>Gas</v>
      </c>
      <c r="C6">
        <f t="shared" si="2"/>
        <v>863487</v>
      </c>
      <c r="D6">
        <f t="shared" si="3"/>
        <v>222049</v>
      </c>
      <c r="E6" s="142">
        <v>2024</v>
      </c>
      <c r="F6" s="142">
        <v>51</v>
      </c>
      <c r="G6" s="142">
        <v>42</v>
      </c>
      <c r="H6" s="142">
        <v>1</v>
      </c>
      <c r="I6" s="142">
        <v>5</v>
      </c>
      <c r="J6" s="142">
        <v>1</v>
      </c>
      <c r="K6" s="142">
        <v>11758699520</v>
      </c>
      <c r="L6" s="142">
        <v>1977379</v>
      </c>
      <c r="M6" s="142">
        <v>146706</v>
      </c>
      <c r="N6" s="142">
        <v>129779</v>
      </c>
      <c r="O6" s="142">
        <v>609860</v>
      </c>
      <c r="P6" s="142">
        <v>106921</v>
      </c>
      <c r="Q6" s="142">
        <v>76232</v>
      </c>
      <c r="R6" s="142">
        <v>16038</v>
      </c>
      <c r="S6" s="142">
        <v>61118</v>
      </c>
      <c r="T6" s="142">
        <v>161802994319360</v>
      </c>
      <c r="U6" s="142">
        <v>7059740</v>
      </c>
    </row>
    <row r="7" spans="1:29" x14ac:dyDescent="0.25">
      <c r="A7" t="str">
        <f t="shared" si="0"/>
        <v>2024-Diesel</v>
      </c>
      <c r="B7" t="str">
        <f>INDEX($AB$1:$AC$5,MATCH(H7,$AB$1:$AB$5,0),2)</f>
        <v>Diesel</v>
      </c>
      <c r="C7">
        <f t="shared" si="2"/>
        <v>145872</v>
      </c>
      <c r="D7">
        <f t="shared" si="3"/>
        <v>134201</v>
      </c>
      <c r="E7" s="142">
        <v>2024</v>
      </c>
      <c r="F7" s="142">
        <v>51</v>
      </c>
      <c r="G7" s="142">
        <v>42</v>
      </c>
      <c r="H7" s="142">
        <v>2</v>
      </c>
      <c r="I7" s="142">
        <v>1</v>
      </c>
      <c r="J7" s="142">
        <v>1</v>
      </c>
      <c r="K7" s="142">
        <v>3745968128</v>
      </c>
      <c r="L7" s="142">
        <v>23454200</v>
      </c>
      <c r="M7" s="142">
        <v>145872</v>
      </c>
      <c r="N7" s="142">
        <v>134201</v>
      </c>
      <c r="O7" s="142">
        <v>0</v>
      </c>
      <c r="P7" s="142">
        <v>0</v>
      </c>
      <c r="Q7" s="142">
        <v>0</v>
      </c>
      <c r="R7" s="142">
        <v>0</v>
      </c>
      <c r="S7" s="142">
        <v>12553</v>
      </c>
      <c r="T7" s="142">
        <v>50525538091008</v>
      </c>
    </row>
    <row r="8" spans="1:29" x14ac:dyDescent="0.25">
      <c r="A8" t="str">
        <f t="shared" si="0"/>
        <v>2024-Diesel</v>
      </c>
      <c r="B8" t="str">
        <f>INDEX($AB$1:$AC$5,MATCH(H8,$AB$1:$AB$5,0),2)</f>
        <v>Diesel</v>
      </c>
      <c r="C8">
        <f t="shared" si="2"/>
        <v>330669</v>
      </c>
      <c r="D8">
        <f t="shared" si="3"/>
        <v>147892</v>
      </c>
      <c r="E8" s="142">
        <v>2024</v>
      </c>
      <c r="F8" s="142">
        <v>51</v>
      </c>
      <c r="G8" s="142">
        <v>42</v>
      </c>
      <c r="H8" s="142">
        <v>2</v>
      </c>
      <c r="I8" s="142">
        <v>2</v>
      </c>
      <c r="J8" s="142">
        <v>1</v>
      </c>
      <c r="K8" s="142">
        <v>11327399936</v>
      </c>
      <c r="L8" s="142">
        <v>15159374</v>
      </c>
      <c r="M8" s="142">
        <v>130974</v>
      </c>
      <c r="N8" s="142">
        <v>120496</v>
      </c>
      <c r="O8" s="142">
        <v>102326</v>
      </c>
      <c r="P8" s="142">
        <v>97369</v>
      </c>
      <c r="Q8" s="142">
        <v>12791</v>
      </c>
      <c r="R8" s="142">
        <v>14605</v>
      </c>
      <c r="S8" s="142">
        <v>37958</v>
      </c>
      <c r="T8" s="142">
        <v>152783999205376</v>
      </c>
      <c r="U8" s="142">
        <v>7783470</v>
      </c>
    </row>
    <row r="9" spans="1:29" x14ac:dyDescent="0.25">
      <c r="A9" t="str">
        <f t="shared" si="0"/>
        <v>2024-Diesel</v>
      </c>
      <c r="B9" t="str">
        <f t="shared" si="1"/>
        <v>Diesel</v>
      </c>
      <c r="C9">
        <f t="shared" si="2"/>
        <v>1047877</v>
      </c>
      <c r="D9">
        <f t="shared" si="3"/>
        <v>335408</v>
      </c>
      <c r="E9" s="142">
        <v>2024</v>
      </c>
      <c r="F9" s="142">
        <v>51</v>
      </c>
      <c r="G9" s="142">
        <v>42</v>
      </c>
      <c r="H9" s="142">
        <v>2</v>
      </c>
      <c r="I9" s="142">
        <v>3</v>
      </c>
      <c r="J9" s="142">
        <v>1</v>
      </c>
      <c r="K9" s="142">
        <v>18403999744</v>
      </c>
      <c r="L9" s="142">
        <v>29062704</v>
      </c>
      <c r="M9" s="142">
        <v>250973</v>
      </c>
      <c r="N9" s="142">
        <v>230895</v>
      </c>
      <c r="O9" s="142">
        <v>600867</v>
      </c>
      <c r="P9" s="142">
        <v>196037</v>
      </c>
      <c r="Q9" s="142">
        <v>75108</v>
      </c>
      <c r="R9" s="142">
        <v>29405</v>
      </c>
      <c r="S9" s="142">
        <v>61675</v>
      </c>
      <c r="T9" s="142">
        <v>248231996948480</v>
      </c>
      <c r="U9" s="142">
        <v>12685000</v>
      </c>
    </row>
    <row r="10" spans="1:29" x14ac:dyDescent="0.25">
      <c r="A10" t="str">
        <f t="shared" si="0"/>
        <v>2024-Diesel</v>
      </c>
      <c r="B10" t="str">
        <f t="shared" si="1"/>
        <v>Diesel</v>
      </c>
      <c r="C10">
        <f t="shared" si="2"/>
        <v>946569</v>
      </c>
      <c r="D10">
        <f t="shared" si="3"/>
        <v>317259</v>
      </c>
      <c r="E10" s="142">
        <v>2024</v>
      </c>
      <c r="F10" s="142">
        <v>51</v>
      </c>
      <c r="G10" s="142">
        <v>42</v>
      </c>
      <c r="H10" s="142">
        <v>2</v>
      </c>
      <c r="I10" s="142">
        <v>4</v>
      </c>
      <c r="J10" s="142">
        <v>1</v>
      </c>
      <c r="K10" s="142">
        <v>19347400704</v>
      </c>
      <c r="L10" s="142">
        <v>28182784</v>
      </c>
      <c r="M10" s="142">
        <v>244252</v>
      </c>
      <c r="N10" s="142">
        <v>224712</v>
      </c>
      <c r="O10" s="142">
        <v>512000</v>
      </c>
      <c r="P10" s="142">
        <v>190317</v>
      </c>
      <c r="Q10" s="142">
        <v>64000</v>
      </c>
      <c r="R10" s="142">
        <v>28547</v>
      </c>
      <c r="S10" s="142">
        <v>64836</v>
      </c>
      <c r="T10" s="142">
        <v>260956995190784</v>
      </c>
      <c r="U10" s="142">
        <v>13601100</v>
      </c>
    </row>
    <row r="11" spans="1:29" x14ac:dyDescent="0.25">
      <c r="A11" t="str">
        <f t="shared" si="0"/>
        <v>2024-Diesel</v>
      </c>
      <c r="B11" t="str">
        <f t="shared" si="1"/>
        <v>Diesel</v>
      </c>
      <c r="C11">
        <f t="shared" si="2"/>
        <v>3726046</v>
      </c>
      <c r="D11">
        <f t="shared" si="3"/>
        <v>895752</v>
      </c>
      <c r="E11" s="142">
        <v>2024</v>
      </c>
      <c r="F11" s="142">
        <v>51</v>
      </c>
      <c r="G11" s="142">
        <v>42</v>
      </c>
      <c r="H11" s="142">
        <v>2</v>
      </c>
      <c r="I11" s="142">
        <v>5</v>
      </c>
      <c r="J11" s="142">
        <v>1</v>
      </c>
      <c r="K11" s="142">
        <v>31067299840</v>
      </c>
      <c r="L11" s="142">
        <v>70641728</v>
      </c>
      <c r="M11" s="142">
        <v>529405</v>
      </c>
      <c r="N11" s="142">
        <v>487051</v>
      </c>
      <c r="O11" s="142">
        <v>2831790</v>
      </c>
      <c r="P11" s="142">
        <v>364851</v>
      </c>
      <c r="Q11" s="142">
        <v>353974</v>
      </c>
      <c r="R11" s="142">
        <v>54727</v>
      </c>
      <c r="S11" s="142">
        <v>104118</v>
      </c>
      <c r="T11" s="142">
        <v>419036001206272</v>
      </c>
      <c r="U11" s="142">
        <v>18312800</v>
      </c>
    </row>
    <row r="12" spans="1:29" x14ac:dyDescent="0.25">
      <c r="A12" t="str">
        <f t="shared" si="0"/>
        <v>2024-CNG</v>
      </c>
      <c r="B12" t="str">
        <f t="shared" si="1"/>
        <v>CNG</v>
      </c>
      <c r="C12">
        <f t="shared" si="2"/>
        <v>4552</v>
      </c>
      <c r="D12">
        <f t="shared" si="3"/>
        <v>4027</v>
      </c>
      <c r="E12" s="142">
        <v>2024</v>
      </c>
      <c r="F12" s="142">
        <v>51</v>
      </c>
      <c r="G12" s="142">
        <v>42</v>
      </c>
      <c r="H12" s="142">
        <v>3</v>
      </c>
      <c r="I12" s="142">
        <v>1</v>
      </c>
      <c r="J12" s="142">
        <v>1</v>
      </c>
      <c r="K12" s="142">
        <v>960301248</v>
      </c>
      <c r="L12" s="142">
        <v>2090834</v>
      </c>
      <c r="M12" s="142">
        <v>4552</v>
      </c>
      <c r="N12" s="142">
        <v>4027</v>
      </c>
      <c r="O12" s="142">
        <v>0</v>
      </c>
      <c r="P12" s="142">
        <v>0</v>
      </c>
      <c r="Q12" s="142">
        <v>0</v>
      </c>
      <c r="R12" s="142">
        <v>0</v>
      </c>
      <c r="S12" s="142">
        <v>5084</v>
      </c>
      <c r="T12" s="142">
        <v>16267139350528</v>
      </c>
    </row>
    <row r="13" spans="1:29" x14ac:dyDescent="0.25">
      <c r="A13" t="str">
        <f t="shared" si="0"/>
        <v>2024-CNG</v>
      </c>
      <c r="B13" t="str">
        <f t="shared" si="1"/>
        <v>CNG</v>
      </c>
      <c r="C13">
        <f t="shared" si="2"/>
        <v>39777</v>
      </c>
      <c r="D13">
        <f t="shared" si="3"/>
        <v>10918</v>
      </c>
      <c r="E13" s="142">
        <v>2024</v>
      </c>
      <c r="F13" s="142">
        <v>51</v>
      </c>
      <c r="G13" s="142">
        <v>42</v>
      </c>
      <c r="H13" s="142">
        <v>3</v>
      </c>
      <c r="I13" s="142">
        <v>2</v>
      </c>
      <c r="J13" s="142">
        <v>1</v>
      </c>
      <c r="K13" s="142">
        <v>1523660032</v>
      </c>
      <c r="L13" s="142">
        <v>836285</v>
      </c>
      <c r="M13" s="142">
        <v>7309</v>
      </c>
      <c r="N13" s="142">
        <v>6466</v>
      </c>
      <c r="O13" s="142">
        <v>16729</v>
      </c>
      <c r="P13" s="142">
        <v>15739</v>
      </c>
      <c r="Q13" s="142">
        <v>2091</v>
      </c>
      <c r="R13" s="142">
        <v>2361</v>
      </c>
      <c r="S13" s="142">
        <v>8067</v>
      </c>
      <c r="T13" s="142">
        <v>25810100551680</v>
      </c>
      <c r="U13" s="142">
        <v>1238490</v>
      </c>
    </row>
    <row r="14" spans="1:29" x14ac:dyDescent="0.25">
      <c r="A14" t="str">
        <f t="shared" si="0"/>
        <v>2024-CNG</v>
      </c>
      <c r="B14" t="str">
        <f t="shared" si="1"/>
        <v>CNG</v>
      </c>
      <c r="C14">
        <f t="shared" si="2"/>
        <v>144802</v>
      </c>
      <c r="D14">
        <f t="shared" si="3"/>
        <v>30334</v>
      </c>
      <c r="E14" s="142">
        <v>2024</v>
      </c>
      <c r="F14" s="142">
        <v>51</v>
      </c>
      <c r="G14" s="142">
        <v>42</v>
      </c>
      <c r="H14" s="142">
        <v>3</v>
      </c>
      <c r="I14" s="142">
        <v>3</v>
      </c>
      <c r="J14" s="142">
        <v>1</v>
      </c>
      <c r="K14" s="142">
        <v>2583579904</v>
      </c>
      <c r="L14" s="142">
        <v>1730349</v>
      </c>
      <c r="M14" s="142">
        <v>15063</v>
      </c>
      <c r="N14" s="142">
        <v>13325</v>
      </c>
      <c r="O14" s="142">
        <v>98051</v>
      </c>
      <c r="P14" s="142">
        <v>31688</v>
      </c>
      <c r="Q14" s="142">
        <v>12256</v>
      </c>
      <c r="R14" s="142">
        <v>4753</v>
      </c>
      <c r="S14" s="142">
        <v>13679</v>
      </c>
      <c r="T14" s="142">
        <v>43764697530368</v>
      </c>
      <c r="U14" s="142">
        <v>2018410</v>
      </c>
    </row>
    <row r="15" spans="1:29" x14ac:dyDescent="0.25">
      <c r="A15" t="str">
        <f t="shared" si="0"/>
        <v>2024-CNG</v>
      </c>
      <c r="B15" t="str">
        <f t="shared" si="1"/>
        <v>CNG</v>
      </c>
      <c r="C15">
        <f t="shared" si="2"/>
        <v>129447</v>
      </c>
      <c r="D15">
        <f t="shared" si="3"/>
        <v>28083</v>
      </c>
      <c r="E15" s="142">
        <v>2024</v>
      </c>
      <c r="F15" s="142">
        <v>51</v>
      </c>
      <c r="G15" s="142">
        <v>42</v>
      </c>
      <c r="H15" s="142">
        <v>3</v>
      </c>
      <c r="I15" s="142">
        <v>4</v>
      </c>
      <c r="J15" s="142">
        <v>1</v>
      </c>
      <c r="K15" s="142">
        <v>2667249920</v>
      </c>
      <c r="L15" s="142">
        <v>1633155</v>
      </c>
      <c r="M15" s="142">
        <v>14656</v>
      </c>
      <c r="N15" s="142">
        <v>12965</v>
      </c>
      <c r="O15" s="142">
        <v>84027</v>
      </c>
      <c r="P15" s="142">
        <v>30764</v>
      </c>
      <c r="Q15" s="142">
        <v>10503</v>
      </c>
      <c r="R15" s="142">
        <v>4615</v>
      </c>
      <c r="S15" s="142">
        <v>14122</v>
      </c>
      <c r="T15" s="142">
        <v>45182003183616</v>
      </c>
      <c r="U15" s="142">
        <v>2164180</v>
      </c>
    </row>
    <row r="16" spans="1:29" x14ac:dyDescent="0.25">
      <c r="A16" t="str">
        <f t="shared" si="0"/>
        <v>2024-CNG</v>
      </c>
      <c r="B16" t="str">
        <f t="shared" si="1"/>
        <v>CNG</v>
      </c>
      <c r="C16">
        <f t="shared" si="2"/>
        <v>554127</v>
      </c>
      <c r="D16">
        <f t="shared" si="3"/>
        <v>95347</v>
      </c>
      <c r="E16" s="142">
        <v>2024</v>
      </c>
      <c r="F16" s="142">
        <v>51</v>
      </c>
      <c r="G16" s="142">
        <v>42</v>
      </c>
      <c r="H16" s="142">
        <v>3</v>
      </c>
      <c r="I16" s="142">
        <v>5</v>
      </c>
      <c r="J16" s="142">
        <v>1</v>
      </c>
      <c r="K16" s="142">
        <v>4641699840</v>
      </c>
      <c r="L16" s="142">
        <v>4064192</v>
      </c>
      <c r="M16" s="142">
        <v>32395</v>
      </c>
      <c r="N16" s="142">
        <v>28657</v>
      </c>
      <c r="O16" s="142">
        <v>462756</v>
      </c>
      <c r="P16" s="142">
        <v>58976</v>
      </c>
      <c r="Q16" s="142">
        <v>57844</v>
      </c>
      <c r="R16" s="142">
        <v>8846</v>
      </c>
      <c r="S16" s="142">
        <v>24575</v>
      </c>
      <c r="T16" s="142">
        <v>78628503158784</v>
      </c>
      <c r="U16" s="142">
        <v>2913890</v>
      </c>
    </row>
    <row r="17" spans="1:21" x14ac:dyDescent="0.25">
      <c r="A17" t="str">
        <f t="shared" si="0"/>
        <v>2024-Battery Electric</v>
      </c>
      <c r="B17" t="str">
        <f t="shared" si="1"/>
        <v>Battery Electric</v>
      </c>
      <c r="C17">
        <f t="shared" si="2"/>
        <v>0</v>
      </c>
      <c r="D17">
        <f t="shared" si="3"/>
        <v>0</v>
      </c>
      <c r="E17" s="142">
        <v>2024</v>
      </c>
      <c r="F17" s="142">
        <v>51</v>
      </c>
      <c r="G17" s="142">
        <v>42</v>
      </c>
      <c r="H17" s="142">
        <v>9</v>
      </c>
      <c r="I17" s="142">
        <v>1</v>
      </c>
      <c r="J17" s="142">
        <v>1</v>
      </c>
      <c r="K17" s="142">
        <v>0</v>
      </c>
      <c r="L17" s="142">
        <v>0</v>
      </c>
      <c r="M17" s="142">
        <v>0</v>
      </c>
      <c r="N17" s="142">
        <v>0</v>
      </c>
      <c r="O17" s="142">
        <v>0</v>
      </c>
      <c r="P17" s="142">
        <v>0</v>
      </c>
      <c r="Q17" s="142">
        <v>0</v>
      </c>
      <c r="R17" s="142">
        <v>0</v>
      </c>
      <c r="S17" s="142">
        <v>0</v>
      </c>
      <c r="T17" s="142">
        <v>343410999296</v>
      </c>
    </row>
    <row r="18" spans="1:21" x14ac:dyDescent="0.25">
      <c r="A18" t="str">
        <f t="shared" si="0"/>
        <v>2024-Battery Electric</v>
      </c>
      <c r="B18" t="str">
        <f t="shared" si="1"/>
        <v>Battery Electric</v>
      </c>
      <c r="C18">
        <f t="shared" si="2"/>
        <v>3962</v>
      </c>
      <c r="D18">
        <f t="shared" si="3"/>
        <v>544</v>
      </c>
      <c r="E18" s="142">
        <v>2024</v>
      </c>
      <c r="F18" s="142">
        <v>51</v>
      </c>
      <c r="G18" s="142">
        <v>42</v>
      </c>
      <c r="H18" s="142">
        <v>9</v>
      </c>
      <c r="I18" s="142">
        <v>2</v>
      </c>
      <c r="J18" s="142">
        <v>1</v>
      </c>
      <c r="K18" s="142">
        <v>0</v>
      </c>
      <c r="L18" s="142">
        <v>0</v>
      </c>
      <c r="M18" s="142">
        <v>0</v>
      </c>
      <c r="N18" s="142">
        <v>0</v>
      </c>
      <c r="O18" s="142">
        <v>2024</v>
      </c>
      <c r="P18" s="142">
        <v>1938</v>
      </c>
      <c r="Q18" s="142">
        <v>253</v>
      </c>
      <c r="R18" s="142">
        <v>291</v>
      </c>
      <c r="S18" s="142">
        <v>0</v>
      </c>
      <c r="T18" s="142">
        <v>1110450110464</v>
      </c>
      <c r="U18" s="142">
        <v>152989</v>
      </c>
    </row>
    <row r="19" spans="1:21" x14ac:dyDescent="0.25">
      <c r="A19" t="str">
        <f t="shared" si="0"/>
        <v>2024-Battery Electric</v>
      </c>
      <c r="B19" t="str">
        <f t="shared" si="1"/>
        <v>Battery Electric</v>
      </c>
      <c r="C19">
        <f t="shared" si="2"/>
        <v>15875</v>
      </c>
      <c r="D19">
        <f t="shared" si="3"/>
        <v>2082</v>
      </c>
      <c r="E19" s="142">
        <v>2024</v>
      </c>
      <c r="F19" s="142">
        <v>51</v>
      </c>
      <c r="G19" s="142">
        <v>42</v>
      </c>
      <c r="H19" s="142">
        <v>9</v>
      </c>
      <c r="I19" s="142">
        <v>3</v>
      </c>
      <c r="J19" s="142">
        <v>1</v>
      </c>
      <c r="K19" s="142">
        <v>0</v>
      </c>
      <c r="L19" s="142">
        <v>0</v>
      </c>
      <c r="M19" s="142">
        <v>0</v>
      </c>
      <c r="N19" s="142">
        <v>0</v>
      </c>
      <c r="O19" s="142">
        <v>11974</v>
      </c>
      <c r="P19" s="142">
        <v>3901</v>
      </c>
      <c r="Q19" s="142">
        <v>1497</v>
      </c>
      <c r="R19" s="142">
        <v>585</v>
      </c>
      <c r="S19" s="142">
        <v>0</v>
      </c>
      <c r="T19" s="142">
        <v>1801259974656</v>
      </c>
      <c r="U19" s="142">
        <v>249331</v>
      </c>
    </row>
    <row r="20" spans="1:21" x14ac:dyDescent="0.25">
      <c r="A20" t="str">
        <f t="shared" si="0"/>
        <v>2024-Battery Electric</v>
      </c>
      <c r="B20" t="str">
        <f t="shared" si="1"/>
        <v>Battery Electric</v>
      </c>
      <c r="C20">
        <f t="shared" si="2"/>
        <v>14037</v>
      </c>
      <c r="D20">
        <f t="shared" si="3"/>
        <v>1849</v>
      </c>
      <c r="E20" s="142">
        <v>2024</v>
      </c>
      <c r="F20" s="142">
        <v>51</v>
      </c>
      <c r="G20" s="142">
        <v>42</v>
      </c>
      <c r="H20" s="142">
        <v>9</v>
      </c>
      <c r="I20" s="142">
        <v>4</v>
      </c>
      <c r="J20" s="142">
        <v>1</v>
      </c>
      <c r="K20" s="142">
        <v>0</v>
      </c>
      <c r="L20" s="142">
        <v>0</v>
      </c>
      <c r="M20" s="142">
        <v>0</v>
      </c>
      <c r="N20" s="142">
        <v>0</v>
      </c>
      <c r="O20" s="142">
        <v>10249</v>
      </c>
      <c r="P20" s="142">
        <v>3788</v>
      </c>
      <c r="Q20" s="142">
        <v>1281</v>
      </c>
      <c r="R20" s="142">
        <v>568</v>
      </c>
      <c r="S20" s="142">
        <v>0</v>
      </c>
      <c r="T20" s="142">
        <v>1893829967872</v>
      </c>
      <c r="U20" s="142">
        <v>267338</v>
      </c>
    </row>
    <row r="21" spans="1:21" x14ac:dyDescent="0.25">
      <c r="A21" t="str">
        <f t="shared" si="0"/>
        <v>2024-Battery Electric</v>
      </c>
      <c r="B21" t="str">
        <f t="shared" si="1"/>
        <v>Battery Electric</v>
      </c>
      <c r="C21">
        <f t="shared" si="2"/>
        <v>64021</v>
      </c>
      <c r="D21">
        <f t="shared" si="3"/>
        <v>8184</v>
      </c>
      <c r="E21" s="142">
        <v>2024</v>
      </c>
      <c r="F21" s="142">
        <v>51</v>
      </c>
      <c r="G21" s="142">
        <v>42</v>
      </c>
      <c r="H21" s="142">
        <v>9</v>
      </c>
      <c r="I21" s="142">
        <v>5</v>
      </c>
      <c r="J21" s="142">
        <v>1</v>
      </c>
      <c r="K21" s="142">
        <v>0</v>
      </c>
      <c r="L21" s="142">
        <v>0</v>
      </c>
      <c r="M21" s="142">
        <v>0</v>
      </c>
      <c r="N21" s="142">
        <v>0</v>
      </c>
      <c r="O21" s="142">
        <v>56760</v>
      </c>
      <c r="P21" s="142">
        <v>7261</v>
      </c>
      <c r="Q21" s="142">
        <v>7095</v>
      </c>
      <c r="R21" s="142">
        <v>1089</v>
      </c>
      <c r="S21" s="142">
        <v>0</v>
      </c>
      <c r="T21" s="142">
        <v>3040360005632</v>
      </c>
      <c r="U21" s="142">
        <v>359948</v>
      </c>
    </row>
    <row r="22" spans="1:21" x14ac:dyDescent="0.25">
      <c r="A22" t="str">
        <f t="shared" si="0"/>
        <v>2025-Gas</v>
      </c>
      <c r="B22" t="str">
        <f t="shared" si="1"/>
        <v>Gas</v>
      </c>
      <c r="C22">
        <f t="shared" si="2"/>
        <v>97641</v>
      </c>
      <c r="D22">
        <f t="shared" si="3"/>
        <v>86375</v>
      </c>
      <c r="E22" s="142">
        <v>2025</v>
      </c>
      <c r="F22" s="142">
        <v>51</v>
      </c>
      <c r="G22" s="142">
        <v>42</v>
      </c>
      <c r="H22" s="142">
        <v>1</v>
      </c>
      <c r="I22" s="142">
        <v>1</v>
      </c>
      <c r="J22" s="142">
        <v>1</v>
      </c>
      <c r="K22" s="142">
        <v>1492169984</v>
      </c>
      <c r="L22" s="142">
        <v>2281655</v>
      </c>
      <c r="M22" s="142">
        <v>97641</v>
      </c>
      <c r="N22" s="142">
        <v>86375</v>
      </c>
      <c r="O22" s="142">
        <v>0</v>
      </c>
      <c r="P22" s="142">
        <v>0</v>
      </c>
      <c r="Q22" s="142">
        <v>0</v>
      </c>
      <c r="R22" s="142">
        <v>0</v>
      </c>
      <c r="S22" s="142">
        <v>7756</v>
      </c>
      <c r="T22" s="142">
        <v>20532609155072</v>
      </c>
    </row>
    <row r="23" spans="1:21" x14ac:dyDescent="0.25">
      <c r="A23" t="str">
        <f t="shared" si="0"/>
        <v>2025-Gas</v>
      </c>
      <c r="B23" t="str">
        <f t="shared" si="1"/>
        <v>Gas</v>
      </c>
      <c r="C23">
        <f t="shared" si="2"/>
        <v>82110</v>
      </c>
      <c r="D23">
        <f t="shared" si="3"/>
        <v>39333</v>
      </c>
      <c r="E23" s="142">
        <v>2025</v>
      </c>
      <c r="F23" s="142">
        <v>51</v>
      </c>
      <c r="G23" s="142">
        <v>42</v>
      </c>
      <c r="H23" s="142">
        <v>1</v>
      </c>
      <c r="I23" s="142">
        <v>2</v>
      </c>
      <c r="J23" s="142">
        <v>1</v>
      </c>
      <c r="K23" s="142">
        <v>4983119872</v>
      </c>
      <c r="L23" s="142">
        <v>1244940</v>
      </c>
      <c r="M23" s="142">
        <v>37308</v>
      </c>
      <c r="N23" s="142">
        <v>33004</v>
      </c>
      <c r="O23" s="142">
        <v>15685</v>
      </c>
      <c r="P23" s="142">
        <v>29117</v>
      </c>
      <c r="Q23" s="142">
        <v>1961</v>
      </c>
      <c r="R23" s="142">
        <v>4368</v>
      </c>
      <c r="S23" s="142">
        <v>25901</v>
      </c>
      <c r="T23" s="142">
        <v>68568699895808</v>
      </c>
      <c r="U23" s="142">
        <v>3062050</v>
      </c>
    </row>
    <row r="24" spans="1:21" x14ac:dyDescent="0.25">
      <c r="A24" t="str">
        <f t="shared" si="0"/>
        <v>2025-Gas</v>
      </c>
      <c r="B24" t="str">
        <f t="shared" si="1"/>
        <v>Gas</v>
      </c>
      <c r="C24">
        <f t="shared" si="2"/>
        <v>260720</v>
      </c>
      <c r="D24">
        <f t="shared" si="3"/>
        <v>93631</v>
      </c>
      <c r="E24" s="142">
        <v>2025</v>
      </c>
      <c r="F24" s="142">
        <v>51</v>
      </c>
      <c r="G24" s="142">
        <v>42</v>
      </c>
      <c r="H24" s="142">
        <v>1</v>
      </c>
      <c r="I24" s="142">
        <v>3</v>
      </c>
      <c r="J24" s="142">
        <v>1</v>
      </c>
      <c r="K24" s="142">
        <v>7614929920</v>
      </c>
      <c r="L24" s="142">
        <v>1554232</v>
      </c>
      <c r="M24" s="142">
        <v>78430</v>
      </c>
      <c r="N24" s="142">
        <v>69380</v>
      </c>
      <c r="O24" s="142">
        <v>123668</v>
      </c>
      <c r="P24" s="142">
        <v>58622</v>
      </c>
      <c r="Q24" s="142">
        <v>15458</v>
      </c>
      <c r="R24" s="142">
        <v>8793</v>
      </c>
      <c r="S24" s="142">
        <v>39580</v>
      </c>
      <c r="T24" s="142">
        <v>104783000109056</v>
      </c>
      <c r="U24" s="142">
        <v>4990320</v>
      </c>
    </row>
    <row r="25" spans="1:21" x14ac:dyDescent="0.25">
      <c r="A25" t="str">
        <f t="shared" si="0"/>
        <v>2025-Gas</v>
      </c>
      <c r="B25" t="str">
        <f t="shared" si="1"/>
        <v>Gas</v>
      </c>
      <c r="C25">
        <f t="shared" si="2"/>
        <v>221261</v>
      </c>
      <c r="D25">
        <f t="shared" si="3"/>
        <v>86394</v>
      </c>
      <c r="E25" s="142">
        <v>2025</v>
      </c>
      <c r="F25" s="142">
        <v>51</v>
      </c>
      <c r="G25" s="142">
        <v>42</v>
      </c>
      <c r="H25" s="142">
        <v>1</v>
      </c>
      <c r="I25" s="142">
        <v>4</v>
      </c>
      <c r="J25" s="142">
        <v>1</v>
      </c>
      <c r="K25" s="142">
        <v>8251800064</v>
      </c>
      <c r="L25" s="142">
        <v>1836903</v>
      </c>
      <c r="M25" s="142">
        <v>75450</v>
      </c>
      <c r="N25" s="142">
        <v>66745</v>
      </c>
      <c r="O25" s="142">
        <v>88897</v>
      </c>
      <c r="P25" s="142">
        <v>56914</v>
      </c>
      <c r="Q25" s="142">
        <v>11112</v>
      </c>
      <c r="R25" s="142">
        <v>8537</v>
      </c>
      <c r="S25" s="142">
        <v>42890</v>
      </c>
      <c r="T25" s="142">
        <v>113546000072704</v>
      </c>
      <c r="U25" s="142">
        <v>5350730</v>
      </c>
    </row>
    <row r="26" spans="1:21" x14ac:dyDescent="0.25">
      <c r="A26" t="str">
        <f t="shared" si="0"/>
        <v>2025-Gas</v>
      </c>
      <c r="B26" t="str">
        <f t="shared" si="1"/>
        <v>Gas</v>
      </c>
      <c r="C26">
        <f t="shared" si="2"/>
        <v>878403</v>
      </c>
      <c r="D26">
        <f t="shared" si="3"/>
        <v>224130</v>
      </c>
      <c r="E26" s="142">
        <v>2025</v>
      </c>
      <c r="F26" s="142">
        <v>51</v>
      </c>
      <c r="G26" s="142">
        <v>42</v>
      </c>
      <c r="H26" s="142">
        <v>1</v>
      </c>
      <c r="I26" s="142">
        <v>5</v>
      </c>
      <c r="J26" s="142">
        <v>1</v>
      </c>
      <c r="K26" s="142">
        <v>11930699776</v>
      </c>
      <c r="L26" s="142">
        <v>1978329</v>
      </c>
      <c r="M26" s="142">
        <v>146919</v>
      </c>
      <c r="N26" s="142">
        <v>129967</v>
      </c>
      <c r="O26" s="142">
        <v>622385</v>
      </c>
      <c r="P26" s="142">
        <v>109099</v>
      </c>
      <c r="Q26" s="142">
        <v>77798</v>
      </c>
      <c r="R26" s="142">
        <v>16365</v>
      </c>
      <c r="S26" s="142">
        <v>62013</v>
      </c>
      <c r="T26" s="142">
        <v>164170007838720</v>
      </c>
      <c r="U26" s="142">
        <v>7204310</v>
      </c>
    </row>
    <row r="27" spans="1:21" x14ac:dyDescent="0.25">
      <c r="A27" t="str">
        <f t="shared" si="0"/>
        <v>2025-Diesel</v>
      </c>
      <c r="B27" t="str">
        <f t="shared" si="1"/>
        <v>Diesel</v>
      </c>
      <c r="C27">
        <f t="shared" si="2"/>
        <v>131493</v>
      </c>
      <c r="D27">
        <f t="shared" si="3"/>
        <v>120973</v>
      </c>
      <c r="E27" s="142">
        <v>2025</v>
      </c>
      <c r="F27" s="142">
        <v>51</v>
      </c>
      <c r="G27" s="142">
        <v>42</v>
      </c>
      <c r="H27" s="142">
        <v>2</v>
      </c>
      <c r="I27" s="142">
        <v>1</v>
      </c>
      <c r="J27" s="142">
        <v>1</v>
      </c>
      <c r="K27" s="142">
        <v>3700259072</v>
      </c>
      <c r="L27" s="142">
        <v>23660298</v>
      </c>
      <c r="M27" s="142">
        <v>131493</v>
      </c>
      <c r="N27" s="142">
        <v>120973</v>
      </c>
      <c r="O27" s="142">
        <v>0</v>
      </c>
      <c r="P27" s="142">
        <v>0</v>
      </c>
      <c r="Q27" s="142">
        <v>0</v>
      </c>
      <c r="R27" s="142">
        <v>0</v>
      </c>
      <c r="S27" s="142">
        <v>12396</v>
      </c>
      <c r="T27" s="142">
        <v>49909021540352</v>
      </c>
    </row>
    <row r="28" spans="1:21" x14ac:dyDescent="0.25">
      <c r="A28" t="str">
        <f t="shared" si="0"/>
        <v>2025-Diesel</v>
      </c>
      <c r="B28" t="str">
        <f t="shared" si="1"/>
        <v>Diesel</v>
      </c>
      <c r="C28">
        <f t="shared" si="2"/>
        <v>317979</v>
      </c>
      <c r="D28">
        <f t="shared" si="3"/>
        <v>136884</v>
      </c>
      <c r="E28" s="142">
        <v>2025</v>
      </c>
      <c r="F28" s="142">
        <v>51</v>
      </c>
      <c r="G28" s="142">
        <v>42</v>
      </c>
      <c r="H28" s="142">
        <v>2</v>
      </c>
      <c r="I28" s="142">
        <v>2</v>
      </c>
      <c r="J28" s="142">
        <v>1</v>
      </c>
      <c r="K28" s="142">
        <v>11180999680</v>
      </c>
      <c r="L28" s="142">
        <v>14647759</v>
      </c>
      <c r="M28" s="142">
        <v>119135</v>
      </c>
      <c r="N28" s="142">
        <v>109604</v>
      </c>
      <c r="O28" s="142">
        <v>101847</v>
      </c>
      <c r="P28" s="142">
        <v>96997</v>
      </c>
      <c r="Q28" s="142">
        <v>12731</v>
      </c>
      <c r="R28" s="142">
        <v>14549</v>
      </c>
      <c r="S28" s="142">
        <v>37456</v>
      </c>
      <c r="T28" s="142">
        <v>150809002115072</v>
      </c>
      <c r="U28" s="142">
        <v>7745490</v>
      </c>
    </row>
    <row r="29" spans="1:21" x14ac:dyDescent="0.25">
      <c r="A29" t="str">
        <f t="shared" si="0"/>
        <v>2025-Diesel</v>
      </c>
      <c r="B29" t="str">
        <f t="shared" si="1"/>
        <v>Diesel</v>
      </c>
      <c r="C29">
        <f t="shared" si="2"/>
        <v>1021617</v>
      </c>
      <c r="D29">
        <f t="shared" si="3"/>
        <v>313620</v>
      </c>
      <c r="E29" s="142">
        <v>2025</v>
      </c>
      <c r="F29" s="142">
        <v>51</v>
      </c>
      <c r="G29" s="142">
        <v>42</v>
      </c>
      <c r="H29" s="142">
        <v>2</v>
      </c>
      <c r="I29" s="142">
        <v>3</v>
      </c>
      <c r="J29" s="142">
        <v>1</v>
      </c>
      <c r="K29" s="142">
        <v>18161999872</v>
      </c>
      <c r="L29" s="142">
        <v>28272204</v>
      </c>
      <c r="M29" s="142">
        <v>227719</v>
      </c>
      <c r="N29" s="142">
        <v>209501</v>
      </c>
      <c r="O29" s="142">
        <v>598608</v>
      </c>
      <c r="P29" s="142">
        <v>195290</v>
      </c>
      <c r="Q29" s="142">
        <v>74826</v>
      </c>
      <c r="R29" s="142">
        <v>29293</v>
      </c>
      <c r="S29" s="142">
        <v>60846</v>
      </c>
      <c r="T29" s="142">
        <v>244968996208640</v>
      </c>
      <c r="U29" s="142">
        <v>12623100</v>
      </c>
    </row>
    <row r="30" spans="1:21" x14ac:dyDescent="0.25">
      <c r="A30" t="str">
        <f t="shared" si="0"/>
        <v>2025-Diesel</v>
      </c>
      <c r="B30" t="str">
        <f t="shared" si="1"/>
        <v>Diesel</v>
      </c>
      <c r="C30">
        <f t="shared" si="2"/>
        <v>921704</v>
      </c>
      <c r="D30">
        <f t="shared" si="3"/>
        <v>296340</v>
      </c>
      <c r="E30" s="142">
        <v>2025</v>
      </c>
      <c r="F30" s="142">
        <v>51</v>
      </c>
      <c r="G30" s="142">
        <v>42</v>
      </c>
      <c r="H30" s="142">
        <v>2</v>
      </c>
      <c r="I30" s="142">
        <v>4</v>
      </c>
      <c r="J30" s="142">
        <v>1</v>
      </c>
      <c r="K30" s="142">
        <v>19093999616</v>
      </c>
      <c r="L30" s="142">
        <v>27316608</v>
      </c>
      <c r="M30" s="142">
        <v>221872</v>
      </c>
      <c r="N30" s="142">
        <v>204122</v>
      </c>
      <c r="O30" s="142">
        <v>510241</v>
      </c>
      <c r="P30" s="142">
        <v>189591</v>
      </c>
      <c r="Q30" s="142">
        <v>63780</v>
      </c>
      <c r="R30" s="142">
        <v>28438</v>
      </c>
      <c r="S30" s="142">
        <v>63967</v>
      </c>
      <c r="T30" s="142">
        <v>257539996385280</v>
      </c>
      <c r="U30" s="142">
        <v>13534800</v>
      </c>
    </row>
    <row r="31" spans="1:21" x14ac:dyDescent="0.25">
      <c r="A31" t="str">
        <f t="shared" si="0"/>
        <v>2025-Diesel</v>
      </c>
      <c r="B31" t="str">
        <f t="shared" si="1"/>
        <v>Diesel</v>
      </c>
      <c r="C31">
        <f t="shared" si="2"/>
        <v>3666219</v>
      </c>
      <c r="D31">
        <f t="shared" si="3"/>
        <v>848860</v>
      </c>
      <c r="E31" s="142">
        <v>2025</v>
      </c>
      <c r="F31" s="142">
        <v>51</v>
      </c>
      <c r="G31" s="142">
        <v>42</v>
      </c>
      <c r="H31" s="142">
        <v>2</v>
      </c>
      <c r="I31" s="142">
        <v>5</v>
      </c>
      <c r="J31" s="142">
        <v>1</v>
      </c>
      <c r="K31" s="142">
        <v>30652499968</v>
      </c>
      <c r="L31" s="142">
        <v>69679592</v>
      </c>
      <c r="M31" s="142">
        <v>479870</v>
      </c>
      <c r="N31" s="142">
        <v>441479</v>
      </c>
      <c r="O31" s="142">
        <v>2822890</v>
      </c>
      <c r="P31" s="142">
        <v>363459</v>
      </c>
      <c r="Q31" s="142">
        <v>352862</v>
      </c>
      <c r="R31" s="142">
        <v>54519</v>
      </c>
      <c r="S31" s="142">
        <v>102696</v>
      </c>
      <c r="T31" s="142">
        <v>413441000996864</v>
      </c>
      <c r="U31" s="142">
        <v>18223400</v>
      </c>
    </row>
    <row r="32" spans="1:21" x14ac:dyDescent="0.25">
      <c r="A32" t="str">
        <f t="shared" si="0"/>
        <v>2025-CNG</v>
      </c>
      <c r="B32" t="str">
        <f t="shared" si="1"/>
        <v>CNG</v>
      </c>
      <c r="C32">
        <f t="shared" si="2"/>
        <v>4599</v>
      </c>
      <c r="D32">
        <f t="shared" si="3"/>
        <v>4069</v>
      </c>
      <c r="E32" s="142">
        <v>2025</v>
      </c>
      <c r="F32" s="142">
        <v>51</v>
      </c>
      <c r="G32" s="142">
        <v>42</v>
      </c>
      <c r="H32" s="142">
        <v>3</v>
      </c>
      <c r="I32" s="142">
        <v>1</v>
      </c>
      <c r="J32" s="142">
        <v>1</v>
      </c>
      <c r="K32" s="142">
        <v>950073792</v>
      </c>
      <c r="L32" s="142">
        <v>2175727</v>
      </c>
      <c r="M32" s="142">
        <v>4599</v>
      </c>
      <c r="N32" s="142">
        <v>4069</v>
      </c>
      <c r="O32" s="142">
        <v>0</v>
      </c>
      <c r="P32" s="142">
        <v>0</v>
      </c>
      <c r="Q32" s="142">
        <v>0</v>
      </c>
      <c r="R32" s="142">
        <v>0</v>
      </c>
      <c r="S32" s="142">
        <v>5030</v>
      </c>
      <c r="T32" s="142">
        <v>16093835952128</v>
      </c>
    </row>
    <row r="33" spans="1:21" x14ac:dyDescent="0.25">
      <c r="A33" t="str">
        <f t="shared" si="0"/>
        <v>2025-CNG</v>
      </c>
      <c r="B33" t="str">
        <f t="shared" si="1"/>
        <v>CNG</v>
      </c>
      <c r="C33">
        <f t="shared" si="2"/>
        <v>39521</v>
      </c>
      <c r="D33">
        <f t="shared" si="3"/>
        <v>10893</v>
      </c>
      <c r="E33" s="142">
        <v>2025</v>
      </c>
      <c r="F33" s="142">
        <v>51</v>
      </c>
      <c r="G33" s="142">
        <v>42</v>
      </c>
      <c r="H33" s="142">
        <v>3</v>
      </c>
      <c r="I33" s="142">
        <v>2</v>
      </c>
      <c r="J33" s="142">
        <v>1</v>
      </c>
      <c r="K33" s="142">
        <v>1501720064</v>
      </c>
      <c r="L33" s="142">
        <v>798540</v>
      </c>
      <c r="M33" s="142">
        <v>7321</v>
      </c>
      <c r="N33" s="142">
        <v>6477</v>
      </c>
      <c r="O33" s="142">
        <v>16580</v>
      </c>
      <c r="P33" s="142">
        <v>15620</v>
      </c>
      <c r="Q33" s="142">
        <v>2073</v>
      </c>
      <c r="R33" s="142">
        <v>2343</v>
      </c>
      <c r="S33" s="142">
        <v>7951</v>
      </c>
      <c r="T33" s="142">
        <v>25438499897344</v>
      </c>
      <c r="U33" s="142">
        <v>1229150</v>
      </c>
    </row>
    <row r="34" spans="1:21" x14ac:dyDescent="0.25">
      <c r="A34" t="str">
        <f t="shared" si="0"/>
        <v>2025-CNG</v>
      </c>
      <c r="B34" t="str">
        <f t="shared" si="1"/>
        <v>CNG</v>
      </c>
      <c r="C34">
        <f t="shared" si="2"/>
        <v>143921</v>
      </c>
      <c r="D34">
        <f t="shared" si="3"/>
        <v>30332</v>
      </c>
      <c r="E34" s="142">
        <v>2025</v>
      </c>
      <c r="F34" s="142">
        <v>51</v>
      </c>
      <c r="G34" s="142">
        <v>42</v>
      </c>
      <c r="H34" s="142">
        <v>3</v>
      </c>
      <c r="I34" s="142">
        <v>3</v>
      </c>
      <c r="J34" s="142">
        <v>1</v>
      </c>
      <c r="K34" s="142">
        <v>2546550016</v>
      </c>
      <c r="L34" s="142">
        <v>1675747</v>
      </c>
      <c r="M34" s="142">
        <v>15214</v>
      </c>
      <c r="N34" s="142">
        <v>13458</v>
      </c>
      <c r="O34" s="142">
        <v>97258</v>
      </c>
      <c r="P34" s="142">
        <v>31449</v>
      </c>
      <c r="Q34" s="142">
        <v>12157</v>
      </c>
      <c r="R34" s="142">
        <v>4717</v>
      </c>
      <c r="S34" s="142">
        <v>13483</v>
      </c>
      <c r="T34" s="142">
        <v>43137498087424</v>
      </c>
      <c r="U34" s="142">
        <v>2003180</v>
      </c>
    </row>
    <row r="35" spans="1:21" x14ac:dyDescent="0.25">
      <c r="A35" t="str">
        <f t="shared" si="0"/>
        <v>2025-CNG</v>
      </c>
      <c r="B35" t="str">
        <f t="shared" si="1"/>
        <v>CNG</v>
      </c>
      <c r="C35">
        <f t="shared" si="2"/>
        <v>128641</v>
      </c>
      <c r="D35">
        <f t="shared" si="3"/>
        <v>28058</v>
      </c>
      <c r="E35" s="142">
        <v>2025</v>
      </c>
      <c r="F35" s="142">
        <v>51</v>
      </c>
      <c r="G35" s="142">
        <v>42</v>
      </c>
      <c r="H35" s="142">
        <v>3</v>
      </c>
      <c r="I35" s="142">
        <v>4</v>
      </c>
      <c r="J35" s="142">
        <v>1</v>
      </c>
      <c r="K35" s="142">
        <v>2628989952</v>
      </c>
      <c r="L35" s="142">
        <v>1571043</v>
      </c>
      <c r="M35" s="142">
        <v>14763</v>
      </c>
      <c r="N35" s="142">
        <v>13060</v>
      </c>
      <c r="O35" s="142">
        <v>83346</v>
      </c>
      <c r="P35" s="142">
        <v>30532</v>
      </c>
      <c r="Q35" s="142">
        <v>10418</v>
      </c>
      <c r="R35" s="142">
        <v>4580</v>
      </c>
      <c r="S35" s="142">
        <v>13919</v>
      </c>
      <c r="T35" s="142">
        <v>44533999992832</v>
      </c>
      <c r="U35" s="142">
        <v>2147860</v>
      </c>
    </row>
    <row r="36" spans="1:21" x14ac:dyDescent="0.25">
      <c r="A36" t="str">
        <f t="shared" si="0"/>
        <v>2025-CNG</v>
      </c>
      <c r="B36" t="str">
        <f t="shared" si="1"/>
        <v>CNG</v>
      </c>
      <c r="C36">
        <f t="shared" si="2"/>
        <v>550803</v>
      </c>
      <c r="D36">
        <f t="shared" si="3"/>
        <v>95427</v>
      </c>
      <c r="E36" s="142">
        <v>2025</v>
      </c>
      <c r="F36" s="142">
        <v>51</v>
      </c>
      <c r="G36" s="142">
        <v>42</v>
      </c>
      <c r="H36" s="142">
        <v>3</v>
      </c>
      <c r="I36" s="142">
        <v>5</v>
      </c>
      <c r="J36" s="142">
        <v>1</v>
      </c>
      <c r="K36" s="142">
        <v>4575220224</v>
      </c>
      <c r="L36" s="142">
        <v>4012910</v>
      </c>
      <c r="M36" s="142">
        <v>33060</v>
      </c>
      <c r="N36" s="142">
        <v>29246</v>
      </c>
      <c r="O36" s="142">
        <v>459211</v>
      </c>
      <c r="P36" s="142">
        <v>58532</v>
      </c>
      <c r="Q36" s="142">
        <v>57401</v>
      </c>
      <c r="R36" s="142">
        <v>8780</v>
      </c>
      <c r="S36" s="142">
        <v>24223</v>
      </c>
      <c r="T36" s="142">
        <v>77502399643648</v>
      </c>
      <c r="U36" s="142">
        <v>2891910</v>
      </c>
    </row>
    <row r="37" spans="1:21" x14ac:dyDescent="0.25">
      <c r="A37" t="str">
        <f t="shared" si="0"/>
        <v>2025-Battery Electric</v>
      </c>
      <c r="B37" t="str">
        <f t="shared" si="1"/>
        <v>Battery Electric</v>
      </c>
      <c r="C37">
        <f t="shared" si="2"/>
        <v>0</v>
      </c>
      <c r="D37">
        <f t="shared" si="3"/>
        <v>0</v>
      </c>
      <c r="E37" s="142">
        <v>2025</v>
      </c>
      <c r="F37" s="142">
        <v>51</v>
      </c>
      <c r="G37" s="142">
        <v>42</v>
      </c>
      <c r="H37" s="142">
        <v>9</v>
      </c>
      <c r="I37" s="142">
        <v>1</v>
      </c>
      <c r="J37" s="142">
        <v>1</v>
      </c>
      <c r="K37" s="142">
        <v>0</v>
      </c>
      <c r="L37" s="142">
        <v>0</v>
      </c>
      <c r="M37" s="142">
        <v>0</v>
      </c>
      <c r="N37" s="142">
        <v>0</v>
      </c>
      <c r="O37" s="142">
        <v>0</v>
      </c>
      <c r="P37" s="142">
        <v>0</v>
      </c>
      <c r="Q37" s="142">
        <v>0</v>
      </c>
      <c r="R37" s="142">
        <v>0</v>
      </c>
      <c r="S37" s="142">
        <v>0</v>
      </c>
      <c r="T37" s="142">
        <v>361572007936</v>
      </c>
    </row>
    <row r="38" spans="1:21" x14ac:dyDescent="0.25">
      <c r="A38" t="str">
        <f t="shared" si="0"/>
        <v>2025-Battery Electric</v>
      </c>
      <c r="B38" t="str">
        <f t="shared" si="1"/>
        <v>Battery Electric</v>
      </c>
      <c r="C38">
        <f t="shared" si="2"/>
        <v>4166</v>
      </c>
      <c r="D38">
        <f t="shared" si="3"/>
        <v>572</v>
      </c>
      <c r="E38" s="142">
        <v>2025</v>
      </c>
      <c r="F38" s="142">
        <v>51</v>
      </c>
      <c r="G38" s="142">
        <v>42</v>
      </c>
      <c r="H38" s="142">
        <v>9</v>
      </c>
      <c r="I38" s="142">
        <v>2</v>
      </c>
      <c r="J38" s="142">
        <v>1</v>
      </c>
      <c r="K38" s="142">
        <v>0</v>
      </c>
      <c r="L38" s="142">
        <v>0</v>
      </c>
      <c r="M38" s="142">
        <v>0</v>
      </c>
      <c r="N38" s="142">
        <v>0</v>
      </c>
      <c r="O38" s="142">
        <v>2114</v>
      </c>
      <c r="P38" s="142">
        <v>2052</v>
      </c>
      <c r="Q38" s="142">
        <v>264</v>
      </c>
      <c r="R38" s="142">
        <v>308</v>
      </c>
      <c r="S38" s="142">
        <v>0</v>
      </c>
      <c r="T38" s="142">
        <v>1185799995392</v>
      </c>
      <c r="U38" s="142">
        <v>163549</v>
      </c>
    </row>
    <row r="39" spans="1:21" x14ac:dyDescent="0.25">
      <c r="A39" t="str">
        <f t="shared" si="0"/>
        <v>2025-Battery Electric</v>
      </c>
      <c r="B39" t="str">
        <f t="shared" si="1"/>
        <v>Battery Electric</v>
      </c>
      <c r="C39">
        <f t="shared" si="2"/>
        <v>16703</v>
      </c>
      <c r="D39">
        <f t="shared" si="3"/>
        <v>2191</v>
      </c>
      <c r="E39" s="142">
        <v>2025</v>
      </c>
      <c r="F39" s="142">
        <v>51</v>
      </c>
      <c r="G39" s="142">
        <v>42</v>
      </c>
      <c r="H39" s="142">
        <v>9</v>
      </c>
      <c r="I39" s="142">
        <v>3</v>
      </c>
      <c r="J39" s="142">
        <v>1</v>
      </c>
      <c r="K39" s="142">
        <v>0</v>
      </c>
      <c r="L39" s="142">
        <v>0</v>
      </c>
      <c r="M39" s="142">
        <v>0</v>
      </c>
      <c r="N39" s="142">
        <v>0</v>
      </c>
      <c r="O39" s="142">
        <v>12571</v>
      </c>
      <c r="P39" s="142">
        <v>4132</v>
      </c>
      <c r="Q39" s="142">
        <v>1571</v>
      </c>
      <c r="R39" s="142">
        <v>620</v>
      </c>
      <c r="S39" s="142">
        <v>0</v>
      </c>
      <c r="T39" s="142">
        <v>1919629918208</v>
      </c>
      <c r="U39" s="142">
        <v>266541</v>
      </c>
    </row>
    <row r="40" spans="1:21" x14ac:dyDescent="0.25">
      <c r="A40" t="str">
        <f t="shared" si="0"/>
        <v>2025-Battery Electric</v>
      </c>
      <c r="B40" t="str">
        <f t="shared" si="1"/>
        <v>Battery Electric</v>
      </c>
      <c r="C40">
        <f t="shared" si="2"/>
        <v>14738</v>
      </c>
      <c r="D40">
        <f t="shared" si="3"/>
        <v>1943</v>
      </c>
      <c r="E40" s="142">
        <v>2025</v>
      </c>
      <c r="F40" s="142">
        <v>51</v>
      </c>
      <c r="G40" s="142">
        <v>42</v>
      </c>
      <c r="H40" s="142">
        <v>9</v>
      </c>
      <c r="I40" s="142">
        <v>4</v>
      </c>
      <c r="J40" s="142">
        <v>1</v>
      </c>
      <c r="K40" s="142">
        <v>0</v>
      </c>
      <c r="L40" s="142">
        <v>0</v>
      </c>
      <c r="M40" s="142">
        <v>0</v>
      </c>
      <c r="N40" s="142">
        <v>0</v>
      </c>
      <c r="O40" s="142">
        <v>10727</v>
      </c>
      <c r="P40" s="142">
        <v>4011</v>
      </c>
      <c r="Q40" s="142">
        <v>1341</v>
      </c>
      <c r="R40" s="142">
        <v>602</v>
      </c>
      <c r="S40" s="142">
        <v>0</v>
      </c>
      <c r="T40" s="142">
        <v>2020340006912</v>
      </c>
      <c r="U40" s="142">
        <v>285791</v>
      </c>
    </row>
    <row r="41" spans="1:21" x14ac:dyDescent="0.25">
      <c r="A41" t="str">
        <f t="shared" si="0"/>
        <v>2025-Battery Electric</v>
      </c>
      <c r="B41" t="str">
        <f t="shared" si="1"/>
        <v>Battery Electric</v>
      </c>
      <c r="C41">
        <f t="shared" si="2"/>
        <v>67354</v>
      </c>
      <c r="D41">
        <f t="shared" si="3"/>
        <v>8612</v>
      </c>
      <c r="E41" s="142">
        <v>2025</v>
      </c>
      <c r="F41" s="142">
        <v>51</v>
      </c>
      <c r="G41" s="142">
        <v>42</v>
      </c>
      <c r="H41" s="142">
        <v>9</v>
      </c>
      <c r="I41" s="142">
        <v>5</v>
      </c>
      <c r="J41" s="142">
        <v>1</v>
      </c>
      <c r="K41" s="142">
        <v>0</v>
      </c>
      <c r="L41" s="142">
        <v>0</v>
      </c>
      <c r="M41" s="142">
        <v>0</v>
      </c>
      <c r="N41" s="142">
        <v>0</v>
      </c>
      <c r="O41" s="142">
        <v>59664</v>
      </c>
      <c r="P41" s="142">
        <v>7690</v>
      </c>
      <c r="Q41" s="142">
        <v>7458</v>
      </c>
      <c r="R41" s="142">
        <v>1154</v>
      </c>
      <c r="S41" s="142">
        <v>0</v>
      </c>
      <c r="T41" s="142">
        <v>3227260026880</v>
      </c>
      <c r="U41" s="142">
        <v>384793</v>
      </c>
    </row>
    <row r="42" spans="1:21" x14ac:dyDescent="0.25">
      <c r="A42" t="str">
        <f t="shared" si="0"/>
        <v>2026-Gas</v>
      </c>
      <c r="B42" t="str">
        <f t="shared" si="1"/>
        <v>Gas</v>
      </c>
      <c r="C42">
        <f t="shared" si="2"/>
        <v>103642</v>
      </c>
      <c r="D42">
        <f t="shared" si="3"/>
        <v>91684</v>
      </c>
      <c r="E42" s="142">
        <v>2026</v>
      </c>
      <c r="F42" s="142">
        <v>51</v>
      </c>
      <c r="G42" s="142">
        <v>42</v>
      </c>
      <c r="H42" s="142">
        <v>1</v>
      </c>
      <c r="I42" s="142">
        <v>1</v>
      </c>
      <c r="J42" s="142">
        <v>1</v>
      </c>
      <c r="K42" s="142">
        <v>1523008896</v>
      </c>
      <c r="L42" s="142">
        <v>2366774</v>
      </c>
      <c r="M42" s="142">
        <v>103642</v>
      </c>
      <c r="N42" s="142">
        <v>91684</v>
      </c>
      <c r="O42" s="142">
        <v>0</v>
      </c>
      <c r="P42" s="142">
        <v>0</v>
      </c>
      <c r="Q42" s="142">
        <v>0</v>
      </c>
      <c r="R42" s="142">
        <v>0</v>
      </c>
      <c r="S42" s="142">
        <v>7916</v>
      </c>
      <c r="T42" s="142">
        <v>20956942696448</v>
      </c>
    </row>
    <row r="43" spans="1:21" x14ac:dyDescent="0.25">
      <c r="A43" t="str">
        <f t="shared" si="0"/>
        <v>2026-Gas</v>
      </c>
      <c r="B43" t="str">
        <f t="shared" si="1"/>
        <v>Gas</v>
      </c>
      <c r="C43">
        <f t="shared" si="2"/>
        <v>83773</v>
      </c>
      <c r="D43">
        <f t="shared" si="3"/>
        <v>39988</v>
      </c>
      <c r="E43" s="142">
        <v>2026</v>
      </c>
      <c r="F43" s="142">
        <v>51</v>
      </c>
      <c r="G43" s="142">
        <v>42</v>
      </c>
      <c r="H43" s="142">
        <v>1</v>
      </c>
      <c r="I43" s="142">
        <v>2</v>
      </c>
      <c r="J43" s="142">
        <v>1</v>
      </c>
      <c r="K43" s="142">
        <v>5079660032</v>
      </c>
      <c r="L43" s="142">
        <v>1263860</v>
      </c>
      <c r="M43" s="142">
        <v>37876</v>
      </c>
      <c r="N43" s="142">
        <v>33506</v>
      </c>
      <c r="O43" s="142">
        <v>16074</v>
      </c>
      <c r="P43" s="142">
        <v>29823</v>
      </c>
      <c r="Q43" s="142">
        <v>2009</v>
      </c>
      <c r="R43" s="142">
        <v>4473</v>
      </c>
      <c r="S43" s="142">
        <v>26403</v>
      </c>
      <c r="T43" s="142">
        <v>69897103081472</v>
      </c>
      <c r="U43" s="142">
        <v>3136580</v>
      </c>
    </row>
    <row r="44" spans="1:21" x14ac:dyDescent="0.25">
      <c r="A44" t="str">
        <f t="shared" si="0"/>
        <v>2026-Gas</v>
      </c>
      <c r="B44" t="str">
        <f t="shared" si="1"/>
        <v>Gas</v>
      </c>
      <c r="C44">
        <f t="shared" si="2"/>
        <v>266116</v>
      </c>
      <c r="D44">
        <f t="shared" si="3"/>
        <v>95058</v>
      </c>
      <c r="E44" s="142">
        <v>2026</v>
      </c>
      <c r="F44" s="142">
        <v>51</v>
      </c>
      <c r="G44" s="142">
        <v>42</v>
      </c>
      <c r="H44" s="142">
        <v>1</v>
      </c>
      <c r="I44" s="142">
        <v>3</v>
      </c>
      <c r="J44" s="142">
        <v>1</v>
      </c>
      <c r="K44" s="142">
        <v>7758260224</v>
      </c>
      <c r="L44" s="142">
        <v>1566843</v>
      </c>
      <c r="M44" s="142">
        <v>79374</v>
      </c>
      <c r="N44" s="142">
        <v>70215</v>
      </c>
      <c r="O44" s="142">
        <v>126699</v>
      </c>
      <c r="P44" s="142">
        <v>60043</v>
      </c>
      <c r="Q44" s="142">
        <v>15837</v>
      </c>
      <c r="R44" s="142">
        <v>9006</v>
      </c>
      <c r="S44" s="142">
        <v>40325</v>
      </c>
      <c r="T44" s="142">
        <v>106755002466304</v>
      </c>
      <c r="U44" s="142">
        <v>5111790</v>
      </c>
    </row>
    <row r="45" spans="1:21" x14ac:dyDescent="0.25">
      <c r="A45" t="str">
        <f t="shared" si="0"/>
        <v>2026-Gas</v>
      </c>
      <c r="B45" t="str">
        <f t="shared" si="1"/>
        <v>Gas</v>
      </c>
      <c r="C45">
        <f t="shared" si="2"/>
        <v>225873</v>
      </c>
      <c r="D45">
        <f t="shared" si="3"/>
        <v>87792</v>
      </c>
      <c r="E45" s="142">
        <v>2026</v>
      </c>
      <c r="F45" s="142">
        <v>51</v>
      </c>
      <c r="G45" s="142">
        <v>42</v>
      </c>
      <c r="H45" s="142">
        <v>1</v>
      </c>
      <c r="I45" s="142">
        <v>4</v>
      </c>
      <c r="J45" s="142">
        <v>1</v>
      </c>
      <c r="K45" s="142">
        <v>8408509952</v>
      </c>
      <c r="L45" s="142">
        <v>1857004</v>
      </c>
      <c r="M45" s="142">
        <v>76486</v>
      </c>
      <c r="N45" s="142">
        <v>67661</v>
      </c>
      <c r="O45" s="142">
        <v>91094</v>
      </c>
      <c r="P45" s="142">
        <v>58293</v>
      </c>
      <c r="Q45" s="142">
        <v>11387</v>
      </c>
      <c r="R45" s="142">
        <v>8744</v>
      </c>
      <c r="S45" s="142">
        <v>43705</v>
      </c>
      <c r="T45" s="142">
        <v>115702996402176</v>
      </c>
      <c r="U45" s="142">
        <v>5480970</v>
      </c>
    </row>
    <row r="46" spans="1:21" x14ac:dyDescent="0.25">
      <c r="A46" t="str">
        <f t="shared" si="0"/>
        <v>2026-Gas</v>
      </c>
      <c r="B46" t="str">
        <f t="shared" si="1"/>
        <v>Gas</v>
      </c>
      <c r="C46">
        <f t="shared" si="2"/>
        <v>897325</v>
      </c>
      <c r="D46">
        <f t="shared" si="3"/>
        <v>227393</v>
      </c>
      <c r="E46" s="142">
        <v>2026</v>
      </c>
      <c r="F46" s="142">
        <v>51</v>
      </c>
      <c r="G46" s="142">
        <v>42</v>
      </c>
      <c r="H46" s="142">
        <v>1</v>
      </c>
      <c r="I46" s="142">
        <v>5</v>
      </c>
      <c r="J46" s="142">
        <v>1</v>
      </c>
      <c r="K46" s="142">
        <v>12154900480</v>
      </c>
      <c r="L46" s="142">
        <v>1985379</v>
      </c>
      <c r="M46" s="142">
        <v>148014</v>
      </c>
      <c r="N46" s="142">
        <v>130936</v>
      </c>
      <c r="O46" s="142">
        <v>637568</v>
      </c>
      <c r="P46" s="142">
        <v>111743</v>
      </c>
      <c r="Q46" s="142">
        <v>79696</v>
      </c>
      <c r="R46" s="142">
        <v>16761</v>
      </c>
      <c r="S46" s="142">
        <v>63178</v>
      </c>
      <c r="T46" s="142">
        <v>167253995683840</v>
      </c>
      <c r="U46" s="142">
        <v>7379670</v>
      </c>
    </row>
    <row r="47" spans="1:21" x14ac:dyDescent="0.25">
      <c r="A47" t="str">
        <f t="shared" si="0"/>
        <v>2026-Diesel</v>
      </c>
      <c r="B47" t="str">
        <f t="shared" si="1"/>
        <v>Diesel</v>
      </c>
      <c r="C47">
        <f t="shared" si="2"/>
        <v>119245</v>
      </c>
      <c r="D47">
        <f t="shared" si="3"/>
        <v>109705</v>
      </c>
      <c r="E47" s="142">
        <v>2026</v>
      </c>
      <c r="F47" s="142">
        <v>51</v>
      </c>
      <c r="G47" s="142">
        <v>42</v>
      </c>
      <c r="H47" s="142">
        <v>2</v>
      </c>
      <c r="I47" s="142">
        <v>1</v>
      </c>
      <c r="J47" s="142">
        <v>1</v>
      </c>
      <c r="K47" s="142">
        <v>3674286080</v>
      </c>
      <c r="L47" s="142">
        <v>23910972</v>
      </c>
      <c r="M47" s="142">
        <v>119245</v>
      </c>
      <c r="N47" s="142">
        <v>109705</v>
      </c>
      <c r="O47" s="142">
        <v>0</v>
      </c>
      <c r="P47" s="142">
        <v>0</v>
      </c>
      <c r="Q47" s="142">
        <v>0</v>
      </c>
      <c r="R47" s="142">
        <v>0</v>
      </c>
      <c r="S47" s="142">
        <v>12306</v>
      </c>
      <c r="T47" s="142">
        <v>49558780379136</v>
      </c>
    </row>
    <row r="48" spans="1:21" x14ac:dyDescent="0.25">
      <c r="A48" t="str">
        <f t="shared" si="0"/>
        <v>2026-Diesel</v>
      </c>
      <c r="B48" t="str">
        <f t="shared" si="1"/>
        <v>Diesel</v>
      </c>
      <c r="C48">
        <f t="shared" si="2"/>
        <v>308084</v>
      </c>
      <c r="D48">
        <f t="shared" si="3"/>
        <v>127644</v>
      </c>
      <c r="E48" s="142">
        <v>2026</v>
      </c>
      <c r="F48" s="142">
        <v>51</v>
      </c>
      <c r="G48" s="142">
        <v>42</v>
      </c>
      <c r="H48" s="142">
        <v>2</v>
      </c>
      <c r="I48" s="142">
        <v>2</v>
      </c>
      <c r="J48" s="142">
        <v>1</v>
      </c>
      <c r="K48" s="142">
        <v>11096699904</v>
      </c>
      <c r="L48" s="142">
        <v>14240744</v>
      </c>
      <c r="M48" s="142">
        <v>109064</v>
      </c>
      <c r="N48" s="142">
        <v>100338</v>
      </c>
      <c r="O48" s="142">
        <v>101901</v>
      </c>
      <c r="P48" s="142">
        <v>97119</v>
      </c>
      <c r="Q48" s="142">
        <v>12738</v>
      </c>
      <c r="R48" s="142">
        <v>14568</v>
      </c>
      <c r="S48" s="142">
        <v>37163</v>
      </c>
      <c r="T48" s="142">
        <v>149671993409536</v>
      </c>
      <c r="U48" s="142">
        <v>7747590</v>
      </c>
    </row>
    <row r="49" spans="1:21" x14ac:dyDescent="0.25">
      <c r="A49" t="str">
        <f t="shared" si="0"/>
        <v>2026-Diesel</v>
      </c>
      <c r="B49" t="str">
        <f t="shared" si="1"/>
        <v>Diesel</v>
      </c>
      <c r="C49">
        <f t="shared" si="2"/>
        <v>1002864</v>
      </c>
      <c r="D49">
        <f t="shared" si="3"/>
        <v>295546</v>
      </c>
      <c r="E49" s="142">
        <v>2026</v>
      </c>
      <c r="F49" s="142">
        <v>51</v>
      </c>
      <c r="G49" s="142">
        <v>42</v>
      </c>
      <c r="H49" s="142">
        <v>2</v>
      </c>
      <c r="I49" s="142">
        <v>3</v>
      </c>
      <c r="J49" s="142">
        <v>1</v>
      </c>
      <c r="K49" s="142">
        <v>18021400576</v>
      </c>
      <c r="L49" s="142">
        <v>27656524</v>
      </c>
      <c r="M49" s="142">
        <v>207926</v>
      </c>
      <c r="N49" s="142">
        <v>191291</v>
      </c>
      <c r="O49" s="142">
        <v>599404</v>
      </c>
      <c r="P49" s="142">
        <v>195534</v>
      </c>
      <c r="Q49" s="142">
        <v>74925</v>
      </c>
      <c r="R49" s="142">
        <v>29330</v>
      </c>
      <c r="S49" s="142">
        <v>60358</v>
      </c>
      <c r="T49" s="142">
        <v>243073003028480</v>
      </c>
      <c r="U49" s="142">
        <v>12626500</v>
      </c>
    </row>
    <row r="50" spans="1:21" x14ac:dyDescent="0.25">
      <c r="A50" t="str">
        <f t="shared" si="0"/>
        <v>2026-Diesel</v>
      </c>
      <c r="B50" t="str">
        <f t="shared" si="1"/>
        <v>Diesel</v>
      </c>
      <c r="C50">
        <f t="shared" si="2"/>
        <v>903730</v>
      </c>
      <c r="D50">
        <f t="shared" si="3"/>
        <v>278960</v>
      </c>
      <c r="E50" s="142">
        <v>2026</v>
      </c>
      <c r="F50" s="142">
        <v>51</v>
      </c>
      <c r="G50" s="142">
        <v>42</v>
      </c>
      <c r="H50" s="142">
        <v>2</v>
      </c>
      <c r="I50" s="142">
        <v>4</v>
      </c>
      <c r="J50" s="142">
        <v>1</v>
      </c>
      <c r="K50" s="142">
        <v>18947100672</v>
      </c>
      <c r="L50" s="142">
        <v>26632788</v>
      </c>
      <c r="M50" s="142">
        <v>202828</v>
      </c>
      <c r="N50" s="142">
        <v>186602</v>
      </c>
      <c r="O50" s="142">
        <v>511074</v>
      </c>
      <c r="P50" s="142">
        <v>189828</v>
      </c>
      <c r="Q50" s="142">
        <v>63884</v>
      </c>
      <c r="R50" s="142">
        <v>28474</v>
      </c>
      <c r="S50" s="142">
        <v>63457</v>
      </c>
      <c r="T50" s="142">
        <v>255557986418688</v>
      </c>
      <c r="U50" s="142">
        <v>13538400</v>
      </c>
    </row>
    <row r="51" spans="1:21" x14ac:dyDescent="0.25">
      <c r="A51" t="str">
        <f t="shared" si="0"/>
        <v>2026-Diesel</v>
      </c>
      <c r="B51" t="str">
        <f t="shared" si="1"/>
        <v>Diesel</v>
      </c>
      <c r="C51">
        <f t="shared" si="2"/>
        <v>3629800</v>
      </c>
      <c r="D51">
        <f t="shared" si="3"/>
        <v>810789</v>
      </c>
      <c r="E51" s="142">
        <v>2026</v>
      </c>
      <c r="F51" s="142">
        <v>51</v>
      </c>
      <c r="G51" s="142">
        <v>42</v>
      </c>
      <c r="H51" s="142">
        <v>2</v>
      </c>
      <c r="I51" s="142">
        <v>5</v>
      </c>
      <c r="J51" s="142">
        <v>1</v>
      </c>
      <c r="K51" s="142">
        <v>30409799680</v>
      </c>
      <c r="L51" s="142">
        <v>69020600</v>
      </c>
      <c r="M51" s="142">
        <v>437696</v>
      </c>
      <c r="N51" s="142">
        <v>402679</v>
      </c>
      <c r="O51" s="142">
        <v>2828190</v>
      </c>
      <c r="P51" s="142">
        <v>363914</v>
      </c>
      <c r="Q51" s="142">
        <v>353523</v>
      </c>
      <c r="R51" s="142">
        <v>54587</v>
      </c>
      <c r="S51" s="142">
        <v>101854</v>
      </c>
      <c r="T51" s="142">
        <v>410166994403328</v>
      </c>
      <c r="U51" s="142">
        <v>18228300</v>
      </c>
    </row>
    <row r="52" spans="1:21" x14ac:dyDescent="0.25">
      <c r="A52" t="str">
        <f t="shared" si="0"/>
        <v>2026-CNG</v>
      </c>
      <c r="B52" t="str">
        <f t="shared" si="1"/>
        <v>CNG</v>
      </c>
      <c r="C52">
        <f t="shared" si="2"/>
        <v>4573</v>
      </c>
      <c r="D52">
        <f t="shared" si="3"/>
        <v>4045</v>
      </c>
      <c r="E52" s="142">
        <v>2026</v>
      </c>
      <c r="F52" s="142">
        <v>51</v>
      </c>
      <c r="G52" s="142">
        <v>42</v>
      </c>
      <c r="H52" s="142">
        <v>3</v>
      </c>
      <c r="I52" s="142">
        <v>1</v>
      </c>
      <c r="J52" s="142">
        <v>1</v>
      </c>
      <c r="K52" s="142">
        <v>942163072</v>
      </c>
      <c r="L52" s="142">
        <v>2206658</v>
      </c>
      <c r="M52" s="142">
        <v>4573</v>
      </c>
      <c r="N52" s="142">
        <v>4045</v>
      </c>
      <c r="O52" s="142">
        <v>0</v>
      </c>
      <c r="P52" s="142">
        <v>0</v>
      </c>
      <c r="Q52" s="142">
        <v>0</v>
      </c>
      <c r="R52" s="142">
        <v>0</v>
      </c>
      <c r="S52" s="142">
        <v>4988</v>
      </c>
      <c r="T52" s="142">
        <v>15959862542336</v>
      </c>
    </row>
    <row r="53" spans="1:21" x14ac:dyDescent="0.25">
      <c r="A53" t="str">
        <f t="shared" si="0"/>
        <v>2026-CNG</v>
      </c>
      <c r="B53" t="str">
        <f t="shared" si="1"/>
        <v>CNG</v>
      </c>
      <c r="C53">
        <f t="shared" si="2"/>
        <v>39226</v>
      </c>
      <c r="D53">
        <f t="shared" si="3"/>
        <v>10767</v>
      </c>
      <c r="E53" s="142">
        <v>2026</v>
      </c>
      <c r="F53" s="142">
        <v>51</v>
      </c>
      <c r="G53" s="142">
        <v>42</v>
      </c>
      <c r="H53" s="142">
        <v>3</v>
      </c>
      <c r="I53" s="142">
        <v>2</v>
      </c>
      <c r="J53" s="142">
        <v>1</v>
      </c>
      <c r="K53" s="142">
        <v>1484280064</v>
      </c>
      <c r="L53" s="142">
        <v>763221</v>
      </c>
      <c r="M53" s="142">
        <v>7209</v>
      </c>
      <c r="N53" s="142">
        <v>6377</v>
      </c>
      <c r="O53" s="142">
        <v>16476</v>
      </c>
      <c r="P53" s="142">
        <v>15541</v>
      </c>
      <c r="Q53" s="142">
        <v>2059</v>
      </c>
      <c r="R53" s="142">
        <v>2331</v>
      </c>
      <c r="S53" s="142">
        <v>7859</v>
      </c>
      <c r="T53" s="142">
        <v>25143099260928</v>
      </c>
      <c r="U53" s="142">
        <v>1222880</v>
      </c>
    </row>
    <row r="54" spans="1:21" x14ac:dyDescent="0.25">
      <c r="A54" t="str">
        <f t="shared" si="0"/>
        <v>2026-CNG</v>
      </c>
      <c r="B54" t="str">
        <f t="shared" si="1"/>
        <v>CNG</v>
      </c>
      <c r="C54">
        <f t="shared" si="2"/>
        <v>143089</v>
      </c>
      <c r="D54">
        <f t="shared" si="3"/>
        <v>30125</v>
      </c>
      <c r="E54" s="142">
        <v>2026</v>
      </c>
      <c r="F54" s="142">
        <v>51</v>
      </c>
      <c r="G54" s="142">
        <v>42</v>
      </c>
      <c r="H54" s="142">
        <v>3</v>
      </c>
      <c r="I54" s="142">
        <v>3</v>
      </c>
      <c r="J54" s="142">
        <v>1</v>
      </c>
      <c r="K54" s="142">
        <v>2517139968</v>
      </c>
      <c r="L54" s="142">
        <v>1620135</v>
      </c>
      <c r="M54" s="142">
        <v>15084</v>
      </c>
      <c r="N54" s="142">
        <v>13343</v>
      </c>
      <c r="O54" s="142">
        <v>96716</v>
      </c>
      <c r="P54" s="142">
        <v>31289</v>
      </c>
      <c r="Q54" s="142">
        <v>12089</v>
      </c>
      <c r="R54" s="142">
        <v>4693</v>
      </c>
      <c r="S54" s="142">
        <v>13327</v>
      </c>
      <c r="T54" s="142">
        <v>42639202189312</v>
      </c>
      <c r="U54" s="142">
        <v>1992960</v>
      </c>
    </row>
    <row r="55" spans="1:21" x14ac:dyDescent="0.25">
      <c r="A55" t="str">
        <f t="shared" si="0"/>
        <v>2026-CNG</v>
      </c>
      <c r="B55" t="str">
        <f t="shared" si="1"/>
        <v>CNG</v>
      </c>
      <c r="C55">
        <f t="shared" si="2"/>
        <v>127862</v>
      </c>
      <c r="D55">
        <f t="shared" si="3"/>
        <v>27836</v>
      </c>
      <c r="E55" s="142">
        <v>2026</v>
      </c>
      <c r="F55" s="142">
        <v>51</v>
      </c>
      <c r="G55" s="142">
        <v>42</v>
      </c>
      <c r="H55" s="142">
        <v>3</v>
      </c>
      <c r="I55" s="142">
        <v>4</v>
      </c>
      <c r="J55" s="142">
        <v>1</v>
      </c>
      <c r="K55" s="142">
        <v>2598599936</v>
      </c>
      <c r="L55" s="142">
        <v>1511030</v>
      </c>
      <c r="M55" s="142">
        <v>14606</v>
      </c>
      <c r="N55" s="142">
        <v>12920</v>
      </c>
      <c r="O55" s="142">
        <v>82880</v>
      </c>
      <c r="P55" s="142">
        <v>30376</v>
      </c>
      <c r="Q55" s="142">
        <v>10360</v>
      </c>
      <c r="R55" s="142">
        <v>4556</v>
      </c>
      <c r="S55" s="142">
        <v>13758</v>
      </c>
      <c r="T55" s="142">
        <v>44019103039488</v>
      </c>
      <c r="U55" s="142">
        <v>2136900</v>
      </c>
    </row>
    <row r="56" spans="1:21" x14ac:dyDescent="0.25">
      <c r="A56" t="str">
        <f t="shared" si="0"/>
        <v>2026-CNG</v>
      </c>
      <c r="B56" t="str">
        <f t="shared" si="1"/>
        <v>CNG</v>
      </c>
      <c r="C56">
        <f t="shared" si="2"/>
        <v>548112</v>
      </c>
      <c r="D56">
        <f t="shared" si="3"/>
        <v>95081</v>
      </c>
      <c r="E56" s="142">
        <v>2026</v>
      </c>
      <c r="F56" s="142">
        <v>51</v>
      </c>
      <c r="G56" s="142">
        <v>42</v>
      </c>
      <c r="H56" s="142">
        <v>3</v>
      </c>
      <c r="I56" s="142">
        <v>5</v>
      </c>
      <c r="J56" s="142">
        <v>1</v>
      </c>
      <c r="K56" s="142">
        <v>4522429952</v>
      </c>
      <c r="L56" s="142">
        <v>3936357</v>
      </c>
      <c r="M56" s="142">
        <v>33057</v>
      </c>
      <c r="N56" s="142">
        <v>29243</v>
      </c>
      <c r="O56" s="142">
        <v>456822</v>
      </c>
      <c r="P56" s="142">
        <v>58233</v>
      </c>
      <c r="Q56" s="142">
        <v>57103</v>
      </c>
      <c r="R56" s="142">
        <v>8735</v>
      </c>
      <c r="S56" s="142">
        <v>23944</v>
      </c>
      <c r="T56" s="142">
        <v>76607997870080</v>
      </c>
      <c r="U56" s="142">
        <v>2877150</v>
      </c>
    </row>
    <row r="57" spans="1:21" x14ac:dyDescent="0.25">
      <c r="A57" t="str">
        <f t="shared" si="0"/>
        <v>2026-Battery Electric</v>
      </c>
      <c r="B57" t="str">
        <f t="shared" si="1"/>
        <v>Battery Electric</v>
      </c>
      <c r="C57">
        <f t="shared" si="2"/>
        <v>0</v>
      </c>
      <c r="D57">
        <f t="shared" si="3"/>
        <v>0</v>
      </c>
      <c r="E57" s="142">
        <v>2026</v>
      </c>
      <c r="F57" s="142">
        <v>51</v>
      </c>
      <c r="G57" s="142">
        <v>42</v>
      </c>
      <c r="H57" s="142">
        <v>9</v>
      </c>
      <c r="I57" s="142">
        <v>1</v>
      </c>
      <c r="J57" s="142">
        <v>1</v>
      </c>
      <c r="K57" s="142">
        <v>0</v>
      </c>
      <c r="L57" s="142">
        <v>0</v>
      </c>
      <c r="M57" s="142">
        <v>0</v>
      </c>
      <c r="N57" s="142">
        <v>0</v>
      </c>
      <c r="O57" s="142">
        <v>0</v>
      </c>
      <c r="P57" s="142">
        <v>0</v>
      </c>
      <c r="Q57" s="142">
        <v>0</v>
      </c>
      <c r="R57" s="142">
        <v>0</v>
      </c>
      <c r="S57" s="142">
        <v>0</v>
      </c>
      <c r="T57" s="142">
        <v>387247996928</v>
      </c>
    </row>
    <row r="58" spans="1:21" x14ac:dyDescent="0.25">
      <c r="A58" t="str">
        <f t="shared" si="0"/>
        <v>2026-Battery Electric</v>
      </c>
      <c r="B58" t="str">
        <f t="shared" si="1"/>
        <v>Battery Electric</v>
      </c>
      <c r="C58">
        <f t="shared" si="2"/>
        <v>4460</v>
      </c>
      <c r="D58">
        <f t="shared" si="3"/>
        <v>613</v>
      </c>
      <c r="E58" s="142">
        <v>2026</v>
      </c>
      <c r="F58" s="142">
        <v>51</v>
      </c>
      <c r="G58" s="142">
        <v>42</v>
      </c>
      <c r="H58" s="142">
        <v>9</v>
      </c>
      <c r="I58" s="142">
        <v>2</v>
      </c>
      <c r="J58" s="142">
        <v>1</v>
      </c>
      <c r="K58" s="142">
        <v>0</v>
      </c>
      <c r="L58" s="142">
        <v>0</v>
      </c>
      <c r="M58" s="142">
        <v>0</v>
      </c>
      <c r="N58" s="142">
        <v>0</v>
      </c>
      <c r="O58" s="142">
        <v>2248</v>
      </c>
      <c r="P58" s="142">
        <v>2212</v>
      </c>
      <c r="Q58" s="142">
        <v>281</v>
      </c>
      <c r="R58" s="142">
        <v>332</v>
      </c>
      <c r="S58" s="142">
        <v>0</v>
      </c>
      <c r="T58" s="142">
        <v>1288450080768</v>
      </c>
      <c r="U58" s="142">
        <v>177983</v>
      </c>
    </row>
    <row r="59" spans="1:21" x14ac:dyDescent="0.25">
      <c r="A59" t="str">
        <f t="shared" si="0"/>
        <v>2026-Battery Electric</v>
      </c>
      <c r="B59" t="str">
        <f t="shared" si="1"/>
        <v>Battery Electric</v>
      </c>
      <c r="C59">
        <f t="shared" si="2"/>
        <v>17887</v>
      </c>
      <c r="D59">
        <f t="shared" si="3"/>
        <v>2347</v>
      </c>
      <c r="E59" s="142">
        <v>2026</v>
      </c>
      <c r="F59" s="142">
        <v>51</v>
      </c>
      <c r="G59" s="142">
        <v>42</v>
      </c>
      <c r="H59" s="142">
        <v>9</v>
      </c>
      <c r="I59" s="142">
        <v>3</v>
      </c>
      <c r="J59" s="142">
        <v>1</v>
      </c>
      <c r="K59" s="142">
        <v>0</v>
      </c>
      <c r="L59" s="142">
        <v>0</v>
      </c>
      <c r="M59" s="142">
        <v>0</v>
      </c>
      <c r="N59" s="142">
        <v>0</v>
      </c>
      <c r="O59" s="142">
        <v>13432</v>
      </c>
      <c r="P59" s="142">
        <v>4455</v>
      </c>
      <c r="Q59" s="142">
        <v>1679</v>
      </c>
      <c r="R59" s="142">
        <v>668</v>
      </c>
      <c r="S59" s="142">
        <v>0</v>
      </c>
      <c r="T59" s="142">
        <v>2081600045056</v>
      </c>
      <c r="U59" s="142">
        <v>290065</v>
      </c>
    </row>
    <row r="60" spans="1:21" x14ac:dyDescent="0.25">
      <c r="A60" t="str">
        <f t="shared" si="0"/>
        <v>2026-Battery Electric</v>
      </c>
      <c r="B60" t="str">
        <f t="shared" si="1"/>
        <v>Battery Electric</v>
      </c>
      <c r="C60">
        <f t="shared" si="2"/>
        <v>15748</v>
      </c>
      <c r="D60">
        <f t="shared" si="3"/>
        <v>2077</v>
      </c>
      <c r="E60" s="142">
        <v>2026</v>
      </c>
      <c r="F60" s="142">
        <v>51</v>
      </c>
      <c r="G60" s="142">
        <v>42</v>
      </c>
      <c r="H60" s="142">
        <v>9</v>
      </c>
      <c r="I60" s="142">
        <v>4</v>
      </c>
      <c r="J60" s="142">
        <v>1</v>
      </c>
      <c r="K60" s="142">
        <v>0</v>
      </c>
      <c r="L60" s="142">
        <v>0</v>
      </c>
      <c r="M60" s="142">
        <v>0</v>
      </c>
      <c r="N60" s="142">
        <v>0</v>
      </c>
      <c r="O60" s="142">
        <v>11423</v>
      </c>
      <c r="P60" s="142">
        <v>4325</v>
      </c>
      <c r="Q60" s="142">
        <v>1428</v>
      </c>
      <c r="R60" s="142">
        <v>649</v>
      </c>
      <c r="S60" s="142">
        <v>0</v>
      </c>
      <c r="T60" s="142">
        <v>2193050173440</v>
      </c>
      <c r="U60" s="142">
        <v>311014</v>
      </c>
    </row>
    <row r="61" spans="1:21" x14ac:dyDescent="0.25">
      <c r="A61" t="str">
        <f t="shared" si="0"/>
        <v>2026-Battery Electric</v>
      </c>
      <c r="B61" t="str">
        <f t="shared" si="1"/>
        <v>Battery Electric</v>
      </c>
      <c r="C61">
        <f t="shared" si="2"/>
        <v>72116</v>
      </c>
      <c r="D61">
        <f t="shared" si="3"/>
        <v>9222</v>
      </c>
      <c r="E61" s="142">
        <v>2026</v>
      </c>
      <c r="F61" s="142">
        <v>51</v>
      </c>
      <c r="G61" s="142">
        <v>42</v>
      </c>
      <c r="H61" s="142">
        <v>9</v>
      </c>
      <c r="I61" s="142">
        <v>5</v>
      </c>
      <c r="J61" s="142">
        <v>1</v>
      </c>
      <c r="K61" s="142">
        <v>0</v>
      </c>
      <c r="L61" s="142">
        <v>0</v>
      </c>
      <c r="M61" s="142">
        <v>0</v>
      </c>
      <c r="N61" s="142">
        <v>0</v>
      </c>
      <c r="O61" s="142">
        <v>63826</v>
      </c>
      <c r="P61" s="142">
        <v>8290</v>
      </c>
      <c r="Q61" s="142">
        <v>7978</v>
      </c>
      <c r="R61" s="142">
        <v>1244</v>
      </c>
      <c r="S61" s="142">
        <v>0</v>
      </c>
      <c r="T61" s="142">
        <v>3485460070400</v>
      </c>
      <c r="U61" s="142">
        <v>418754</v>
      </c>
    </row>
    <row r="62" spans="1:21" x14ac:dyDescent="0.25">
      <c r="A62" t="str">
        <f t="shared" si="0"/>
        <v>2027-Gas</v>
      </c>
      <c r="B62" t="str">
        <f t="shared" si="1"/>
        <v>Gas</v>
      </c>
      <c r="C62">
        <f t="shared" si="2"/>
        <v>110112</v>
      </c>
      <c r="D62">
        <f t="shared" si="3"/>
        <v>97407</v>
      </c>
      <c r="E62" s="142">
        <v>2027</v>
      </c>
      <c r="F62" s="142">
        <v>51</v>
      </c>
      <c r="G62" s="142">
        <v>42</v>
      </c>
      <c r="H62" s="142">
        <v>1</v>
      </c>
      <c r="I62" s="142">
        <v>1</v>
      </c>
      <c r="J62" s="142">
        <v>1</v>
      </c>
      <c r="K62" s="142">
        <v>1543852032</v>
      </c>
      <c r="L62" s="142">
        <v>2455566</v>
      </c>
      <c r="M62" s="142">
        <v>110112</v>
      </c>
      <c r="N62" s="142">
        <v>97407</v>
      </c>
      <c r="O62" s="142">
        <v>0</v>
      </c>
      <c r="P62" s="142">
        <v>0</v>
      </c>
      <c r="Q62" s="142">
        <v>0</v>
      </c>
      <c r="R62" s="142">
        <v>0</v>
      </c>
      <c r="S62" s="142">
        <v>8025</v>
      </c>
      <c r="T62" s="142">
        <v>21243822604288</v>
      </c>
    </row>
    <row r="63" spans="1:21" x14ac:dyDescent="0.25">
      <c r="A63" t="str">
        <f t="shared" si="0"/>
        <v>2027-Gas</v>
      </c>
      <c r="B63" t="str">
        <f t="shared" si="1"/>
        <v>Gas</v>
      </c>
      <c r="C63">
        <f t="shared" si="2"/>
        <v>84265</v>
      </c>
      <c r="D63">
        <f t="shared" si="3"/>
        <v>39714</v>
      </c>
      <c r="E63" s="142">
        <v>2027</v>
      </c>
      <c r="F63" s="142">
        <v>51</v>
      </c>
      <c r="G63" s="142">
        <v>42</v>
      </c>
      <c r="H63" s="142">
        <v>1</v>
      </c>
      <c r="I63" s="142">
        <v>2</v>
      </c>
      <c r="J63" s="142">
        <v>1</v>
      </c>
      <c r="K63" s="142">
        <v>5133100032</v>
      </c>
      <c r="L63" s="142">
        <v>1210218</v>
      </c>
      <c r="M63" s="142">
        <v>37415</v>
      </c>
      <c r="N63" s="142">
        <v>33098</v>
      </c>
      <c r="O63" s="142">
        <v>16449</v>
      </c>
      <c r="P63" s="142">
        <v>30401</v>
      </c>
      <c r="Q63" s="142">
        <v>2056</v>
      </c>
      <c r="R63" s="142">
        <v>4560</v>
      </c>
      <c r="S63" s="142">
        <v>26680</v>
      </c>
      <c r="T63" s="142">
        <v>70632599453696</v>
      </c>
      <c r="U63" s="142">
        <v>3197700</v>
      </c>
    </row>
    <row r="64" spans="1:21" x14ac:dyDescent="0.25">
      <c r="A64" t="str">
        <f t="shared" si="0"/>
        <v>2027-Gas</v>
      </c>
      <c r="B64" t="str">
        <f t="shared" si="1"/>
        <v>Gas</v>
      </c>
      <c r="C64">
        <f t="shared" si="2"/>
        <v>268764</v>
      </c>
      <c r="D64">
        <f t="shared" si="3"/>
        <v>94537</v>
      </c>
      <c r="E64" s="142">
        <v>2027</v>
      </c>
      <c r="F64" s="142">
        <v>51</v>
      </c>
      <c r="G64" s="142">
        <v>42</v>
      </c>
      <c r="H64" s="142">
        <v>1</v>
      </c>
      <c r="I64" s="142">
        <v>3</v>
      </c>
      <c r="J64" s="142">
        <v>1</v>
      </c>
      <c r="K64" s="142">
        <v>7833019904</v>
      </c>
      <c r="L64" s="142">
        <v>1494420</v>
      </c>
      <c r="M64" s="142">
        <v>78212</v>
      </c>
      <c r="N64" s="142">
        <v>69188</v>
      </c>
      <c r="O64" s="142">
        <v>129344</v>
      </c>
      <c r="P64" s="142">
        <v>61208</v>
      </c>
      <c r="Q64" s="142">
        <v>16168</v>
      </c>
      <c r="R64" s="142">
        <v>9181</v>
      </c>
      <c r="S64" s="142">
        <v>40714</v>
      </c>
      <c r="T64" s="142">
        <v>107783999455232</v>
      </c>
      <c r="U64" s="142">
        <v>5211390</v>
      </c>
    </row>
    <row r="65" spans="1:21" x14ac:dyDescent="0.25">
      <c r="A65" t="str">
        <f t="shared" si="0"/>
        <v>2027-Gas</v>
      </c>
      <c r="B65" t="str">
        <f t="shared" si="1"/>
        <v>Gas</v>
      </c>
      <c r="C65">
        <f t="shared" si="2"/>
        <v>228118</v>
      </c>
      <c r="D65">
        <f t="shared" si="3"/>
        <v>87329</v>
      </c>
      <c r="E65" s="142">
        <v>2027</v>
      </c>
      <c r="F65" s="142">
        <v>51</v>
      </c>
      <c r="G65" s="142">
        <v>42</v>
      </c>
      <c r="H65" s="142">
        <v>1</v>
      </c>
      <c r="I65" s="142">
        <v>4</v>
      </c>
      <c r="J65" s="142">
        <v>1</v>
      </c>
      <c r="K65" s="142">
        <v>8491429888</v>
      </c>
      <c r="L65" s="142">
        <v>1774051</v>
      </c>
      <c r="M65" s="142">
        <v>75469</v>
      </c>
      <c r="N65" s="142">
        <v>66762</v>
      </c>
      <c r="O65" s="142">
        <v>93225</v>
      </c>
      <c r="P65" s="142">
        <v>59424</v>
      </c>
      <c r="Q65" s="142">
        <v>11653</v>
      </c>
      <c r="R65" s="142">
        <v>8914</v>
      </c>
      <c r="S65" s="142">
        <v>44136</v>
      </c>
      <c r="T65" s="142">
        <v>116844006473728</v>
      </c>
      <c r="U65" s="142">
        <v>5587770</v>
      </c>
    </row>
    <row r="66" spans="1:21" x14ac:dyDescent="0.25">
      <c r="A66" t="str">
        <f t="shared" ref="A66:A129" si="4">_xlfn.CONCAT(E66,"-",B66)</f>
        <v>2027-Gas</v>
      </c>
      <c r="B66" t="str">
        <f t="shared" ref="B66:B129" si="5">INDEX($AB$1:$AC$5,MATCH(H66,$AB$1:$AB$5,0),2)</f>
        <v>Gas</v>
      </c>
      <c r="C66">
        <f t="shared" si="2"/>
        <v>909810</v>
      </c>
      <c r="D66">
        <f t="shared" si="3"/>
        <v>226967</v>
      </c>
      <c r="E66" s="142">
        <v>2027</v>
      </c>
      <c r="F66" s="142">
        <v>51</v>
      </c>
      <c r="G66" s="142">
        <v>42</v>
      </c>
      <c r="H66" s="142">
        <v>1</v>
      </c>
      <c r="I66" s="142">
        <v>5</v>
      </c>
      <c r="J66" s="142">
        <v>1</v>
      </c>
      <c r="K66" s="142">
        <v>12273500160</v>
      </c>
      <c r="L66" s="142">
        <v>1887925</v>
      </c>
      <c r="M66" s="142">
        <v>145328</v>
      </c>
      <c r="N66" s="142">
        <v>128560</v>
      </c>
      <c r="O66" s="142">
        <v>650572</v>
      </c>
      <c r="P66" s="142">
        <v>113910</v>
      </c>
      <c r="Q66" s="142">
        <v>81321</v>
      </c>
      <c r="R66" s="142">
        <v>17086</v>
      </c>
      <c r="S66" s="142">
        <v>63794</v>
      </c>
      <c r="T66" s="142">
        <v>168885999370240</v>
      </c>
      <c r="U66" s="142">
        <v>7523470</v>
      </c>
    </row>
    <row r="67" spans="1:21" x14ac:dyDescent="0.25">
      <c r="A67" t="str">
        <f t="shared" si="4"/>
        <v>2027-Diesel</v>
      </c>
      <c r="B67" t="str">
        <f t="shared" si="5"/>
        <v>Diesel</v>
      </c>
      <c r="C67">
        <f t="shared" si="2"/>
        <v>108423</v>
      </c>
      <c r="D67">
        <f t="shared" si="3"/>
        <v>99748</v>
      </c>
      <c r="E67" s="142">
        <v>2027</v>
      </c>
      <c r="F67" s="142">
        <v>51</v>
      </c>
      <c r="G67" s="142">
        <v>42</v>
      </c>
      <c r="H67" s="142">
        <v>2</v>
      </c>
      <c r="I67" s="142">
        <v>1</v>
      </c>
      <c r="J67" s="142">
        <v>1</v>
      </c>
      <c r="K67" s="142">
        <v>3638370048</v>
      </c>
      <c r="L67" s="142">
        <v>23337200</v>
      </c>
      <c r="M67" s="142">
        <v>108423</v>
      </c>
      <c r="N67" s="142">
        <v>99748</v>
      </c>
      <c r="O67" s="142">
        <v>0</v>
      </c>
      <c r="P67" s="142">
        <v>0</v>
      </c>
      <c r="Q67" s="142">
        <v>0</v>
      </c>
      <c r="R67" s="142">
        <v>0</v>
      </c>
      <c r="S67" s="142">
        <v>12183</v>
      </c>
      <c r="T67" s="142">
        <v>49074279546880</v>
      </c>
    </row>
    <row r="68" spans="1:21" x14ac:dyDescent="0.25">
      <c r="A68" t="str">
        <f t="shared" si="4"/>
        <v>2027-Diesel</v>
      </c>
      <c r="B68" t="str">
        <f t="shared" si="5"/>
        <v>Diesel</v>
      </c>
      <c r="C68">
        <f t="shared" si="2"/>
        <v>298939</v>
      </c>
      <c r="D68">
        <f t="shared" si="3"/>
        <v>119266</v>
      </c>
      <c r="E68" s="142">
        <v>2027</v>
      </c>
      <c r="F68" s="142">
        <v>51</v>
      </c>
      <c r="G68" s="142">
        <v>42</v>
      </c>
      <c r="H68" s="142">
        <v>2</v>
      </c>
      <c r="I68" s="142">
        <v>2</v>
      </c>
      <c r="J68" s="142">
        <v>1</v>
      </c>
      <c r="K68" s="142">
        <v>10969199616</v>
      </c>
      <c r="L68" s="142">
        <v>13478867</v>
      </c>
      <c r="M68" s="142">
        <v>99964</v>
      </c>
      <c r="N68" s="142">
        <v>91967</v>
      </c>
      <c r="O68" s="142">
        <v>101908</v>
      </c>
      <c r="P68" s="142">
        <v>97067</v>
      </c>
      <c r="Q68" s="142">
        <v>12739</v>
      </c>
      <c r="R68" s="142">
        <v>14560</v>
      </c>
      <c r="S68" s="142">
        <v>36728</v>
      </c>
      <c r="T68" s="142">
        <v>147951993225216</v>
      </c>
      <c r="U68" s="142">
        <v>7736640</v>
      </c>
    </row>
    <row r="69" spans="1:21" x14ac:dyDescent="0.25">
      <c r="A69" t="str">
        <f t="shared" si="4"/>
        <v>2027-Diesel</v>
      </c>
      <c r="B69" t="str">
        <f t="shared" si="5"/>
        <v>Diesel</v>
      </c>
      <c r="C69">
        <f t="shared" ref="C69:C132" si="6">M69+O69+P69</f>
        <v>985078</v>
      </c>
      <c r="D69">
        <f t="shared" ref="D69:D132" si="7">N69+Q69+R69</f>
        <v>279156</v>
      </c>
      <c r="E69" s="142">
        <v>2027</v>
      </c>
      <c r="F69" s="142">
        <v>51</v>
      </c>
      <c r="G69" s="142">
        <v>42</v>
      </c>
      <c r="H69" s="142">
        <v>2</v>
      </c>
      <c r="I69" s="142">
        <v>3</v>
      </c>
      <c r="J69" s="142">
        <v>1</v>
      </c>
      <c r="K69" s="142">
        <v>17811499008</v>
      </c>
      <c r="L69" s="142">
        <v>26266296</v>
      </c>
      <c r="M69" s="142">
        <v>190109</v>
      </c>
      <c r="N69" s="142">
        <v>174900</v>
      </c>
      <c r="O69" s="142">
        <v>599538</v>
      </c>
      <c r="P69" s="142">
        <v>195431</v>
      </c>
      <c r="Q69" s="142">
        <v>74942</v>
      </c>
      <c r="R69" s="142">
        <v>29314</v>
      </c>
      <c r="S69" s="142">
        <v>59641</v>
      </c>
      <c r="T69" s="142">
        <v>240240992190464</v>
      </c>
      <c r="U69" s="142">
        <v>12608600</v>
      </c>
    </row>
    <row r="70" spans="1:21" x14ac:dyDescent="0.25">
      <c r="A70" t="str">
        <f t="shared" si="4"/>
        <v>2027-Diesel</v>
      </c>
      <c r="B70" t="str">
        <f t="shared" si="5"/>
        <v>Diesel</v>
      </c>
      <c r="C70">
        <f t="shared" si="6"/>
        <v>886941</v>
      </c>
      <c r="D70">
        <f t="shared" si="7"/>
        <v>263206</v>
      </c>
      <c r="E70" s="142">
        <v>2027</v>
      </c>
      <c r="F70" s="142">
        <v>51</v>
      </c>
      <c r="G70" s="142">
        <v>42</v>
      </c>
      <c r="H70" s="142">
        <v>2</v>
      </c>
      <c r="I70" s="142">
        <v>4</v>
      </c>
      <c r="J70" s="142">
        <v>1</v>
      </c>
      <c r="K70" s="142">
        <v>18726600704</v>
      </c>
      <c r="L70" s="142">
        <v>25246260</v>
      </c>
      <c r="M70" s="142">
        <v>185655</v>
      </c>
      <c r="N70" s="142">
        <v>170802</v>
      </c>
      <c r="O70" s="142">
        <v>511558</v>
      </c>
      <c r="P70" s="142">
        <v>189728</v>
      </c>
      <c r="Q70" s="142">
        <v>63945</v>
      </c>
      <c r="R70" s="142">
        <v>28459</v>
      </c>
      <c r="S70" s="142">
        <v>62704</v>
      </c>
      <c r="T70" s="142">
        <v>252584006778880</v>
      </c>
      <c r="U70" s="142">
        <v>13519300</v>
      </c>
    </row>
    <row r="71" spans="1:21" x14ac:dyDescent="0.25">
      <c r="A71" t="str">
        <f t="shared" si="4"/>
        <v>2027-Diesel</v>
      </c>
      <c r="B71" t="str">
        <f t="shared" si="5"/>
        <v>Diesel</v>
      </c>
      <c r="C71">
        <f t="shared" si="6"/>
        <v>3593198</v>
      </c>
      <c r="D71">
        <f t="shared" si="7"/>
        <v>776102</v>
      </c>
      <c r="E71" s="142">
        <v>2027</v>
      </c>
      <c r="F71" s="142">
        <v>51</v>
      </c>
      <c r="G71" s="142">
        <v>42</v>
      </c>
      <c r="H71" s="142">
        <v>2</v>
      </c>
      <c r="I71" s="142">
        <v>5</v>
      </c>
      <c r="J71" s="142">
        <v>1</v>
      </c>
      <c r="K71" s="142">
        <v>30058799104</v>
      </c>
      <c r="L71" s="142">
        <v>66017248</v>
      </c>
      <c r="M71" s="142">
        <v>399825</v>
      </c>
      <c r="N71" s="142">
        <v>367838</v>
      </c>
      <c r="O71" s="142">
        <v>2829650</v>
      </c>
      <c r="P71" s="142">
        <v>363723</v>
      </c>
      <c r="Q71" s="142">
        <v>353706</v>
      </c>
      <c r="R71" s="142">
        <v>54558</v>
      </c>
      <c r="S71" s="142">
        <v>100654</v>
      </c>
      <c r="T71" s="142">
        <v>405433000919040</v>
      </c>
      <c r="U71" s="142">
        <v>18202600</v>
      </c>
    </row>
    <row r="72" spans="1:21" x14ac:dyDescent="0.25">
      <c r="A72" t="str">
        <f t="shared" si="4"/>
        <v>2027-CNG</v>
      </c>
      <c r="B72" t="str">
        <f t="shared" si="5"/>
        <v>CNG</v>
      </c>
      <c r="C72">
        <f t="shared" si="6"/>
        <v>4540</v>
      </c>
      <c r="D72">
        <f t="shared" si="7"/>
        <v>4016</v>
      </c>
      <c r="E72" s="142">
        <v>2027</v>
      </c>
      <c r="F72" s="142">
        <v>51</v>
      </c>
      <c r="G72" s="142">
        <v>42</v>
      </c>
      <c r="H72" s="142">
        <v>3</v>
      </c>
      <c r="I72" s="142">
        <v>1</v>
      </c>
      <c r="J72" s="142">
        <v>1</v>
      </c>
      <c r="K72" s="142">
        <v>928970304</v>
      </c>
      <c r="L72" s="142">
        <v>2219209</v>
      </c>
      <c r="M72" s="142">
        <v>4540</v>
      </c>
      <c r="N72" s="142">
        <v>4016</v>
      </c>
      <c r="O72" s="142">
        <v>0</v>
      </c>
      <c r="P72" s="142">
        <v>0</v>
      </c>
      <c r="Q72" s="142">
        <v>0</v>
      </c>
      <c r="R72" s="142">
        <v>0</v>
      </c>
      <c r="S72" s="142">
        <v>4918</v>
      </c>
      <c r="T72" s="142">
        <v>15736327110656</v>
      </c>
    </row>
    <row r="73" spans="1:21" x14ac:dyDescent="0.25">
      <c r="A73" t="str">
        <f t="shared" si="4"/>
        <v>2027-CNG</v>
      </c>
      <c r="B73" t="str">
        <f t="shared" si="5"/>
        <v>CNG</v>
      </c>
      <c r="C73">
        <f t="shared" si="6"/>
        <v>38817</v>
      </c>
      <c r="D73">
        <f t="shared" si="7"/>
        <v>10638</v>
      </c>
      <c r="E73" s="142">
        <v>2027</v>
      </c>
      <c r="F73" s="142">
        <v>51</v>
      </c>
      <c r="G73" s="142">
        <v>42</v>
      </c>
      <c r="H73" s="142">
        <v>3</v>
      </c>
      <c r="I73" s="142">
        <v>2</v>
      </c>
      <c r="J73" s="142">
        <v>1</v>
      </c>
      <c r="K73" s="142">
        <v>1458099968</v>
      </c>
      <c r="L73" s="142">
        <v>730387</v>
      </c>
      <c r="M73" s="142">
        <v>7109</v>
      </c>
      <c r="N73" s="142">
        <v>6289</v>
      </c>
      <c r="O73" s="142">
        <v>16317</v>
      </c>
      <c r="P73" s="142">
        <v>15391</v>
      </c>
      <c r="Q73" s="142">
        <v>2040</v>
      </c>
      <c r="R73" s="142">
        <v>2309</v>
      </c>
      <c r="S73" s="142">
        <v>7720</v>
      </c>
      <c r="T73" s="142">
        <v>24699601944576</v>
      </c>
      <c r="U73" s="142">
        <v>1211110</v>
      </c>
    </row>
    <row r="74" spans="1:21" x14ac:dyDescent="0.25">
      <c r="A74" t="str">
        <f t="shared" si="4"/>
        <v>2027-CNG</v>
      </c>
      <c r="B74" t="str">
        <f t="shared" si="5"/>
        <v>CNG</v>
      </c>
      <c r="C74">
        <f t="shared" si="6"/>
        <v>141729</v>
      </c>
      <c r="D74">
        <f t="shared" si="7"/>
        <v>29842</v>
      </c>
      <c r="E74" s="142">
        <v>2027</v>
      </c>
      <c r="F74" s="142">
        <v>51</v>
      </c>
      <c r="G74" s="142">
        <v>42</v>
      </c>
      <c r="H74" s="142">
        <v>3</v>
      </c>
      <c r="I74" s="142">
        <v>3</v>
      </c>
      <c r="J74" s="142">
        <v>1</v>
      </c>
      <c r="K74" s="142">
        <v>2472989952</v>
      </c>
      <c r="L74" s="142">
        <v>1565903</v>
      </c>
      <c r="M74" s="142">
        <v>14943</v>
      </c>
      <c r="N74" s="142">
        <v>13219</v>
      </c>
      <c r="O74" s="142">
        <v>95798</v>
      </c>
      <c r="P74" s="142">
        <v>30988</v>
      </c>
      <c r="Q74" s="142">
        <v>11975</v>
      </c>
      <c r="R74" s="142">
        <v>4648</v>
      </c>
      <c r="S74" s="142">
        <v>13093</v>
      </c>
      <c r="T74" s="142">
        <v>41891500392448</v>
      </c>
      <c r="U74" s="142">
        <v>1973780</v>
      </c>
    </row>
    <row r="75" spans="1:21" x14ac:dyDescent="0.25">
      <c r="A75" t="str">
        <f t="shared" si="4"/>
        <v>2027-CNG</v>
      </c>
      <c r="B75" t="str">
        <f t="shared" si="5"/>
        <v>CNG</v>
      </c>
      <c r="C75">
        <f t="shared" si="6"/>
        <v>126650</v>
      </c>
      <c r="D75">
        <f t="shared" si="7"/>
        <v>27557</v>
      </c>
      <c r="E75" s="142">
        <v>2027</v>
      </c>
      <c r="F75" s="142">
        <v>51</v>
      </c>
      <c r="G75" s="142">
        <v>42</v>
      </c>
      <c r="H75" s="142">
        <v>3</v>
      </c>
      <c r="I75" s="142">
        <v>4</v>
      </c>
      <c r="J75" s="142">
        <v>1</v>
      </c>
      <c r="K75" s="142">
        <v>2552920064</v>
      </c>
      <c r="L75" s="142">
        <v>1453898</v>
      </c>
      <c r="M75" s="142">
        <v>14447</v>
      </c>
      <c r="N75" s="142">
        <v>12780</v>
      </c>
      <c r="O75" s="142">
        <v>82120</v>
      </c>
      <c r="P75" s="142">
        <v>30083</v>
      </c>
      <c r="Q75" s="142">
        <v>10265</v>
      </c>
      <c r="R75" s="142">
        <v>4512</v>
      </c>
      <c r="S75" s="142">
        <v>13516</v>
      </c>
      <c r="T75" s="142">
        <v>43245300088832</v>
      </c>
      <c r="U75" s="142">
        <v>2116330</v>
      </c>
    </row>
    <row r="76" spans="1:21" x14ac:dyDescent="0.25">
      <c r="A76" t="str">
        <f t="shared" si="4"/>
        <v>2027-CNG</v>
      </c>
      <c r="B76" t="str">
        <f t="shared" si="5"/>
        <v>CNG</v>
      </c>
      <c r="C76">
        <f t="shared" si="6"/>
        <v>543167</v>
      </c>
      <c r="D76">
        <f t="shared" si="7"/>
        <v>94358</v>
      </c>
      <c r="E76" s="142">
        <v>2027</v>
      </c>
      <c r="F76" s="142">
        <v>51</v>
      </c>
      <c r="G76" s="142">
        <v>42</v>
      </c>
      <c r="H76" s="142">
        <v>3</v>
      </c>
      <c r="I76" s="142">
        <v>5</v>
      </c>
      <c r="J76" s="142">
        <v>1</v>
      </c>
      <c r="K76" s="142">
        <v>4444060160</v>
      </c>
      <c r="L76" s="142">
        <v>3852134</v>
      </c>
      <c r="M76" s="142">
        <v>32938</v>
      </c>
      <c r="N76" s="142">
        <v>29137</v>
      </c>
      <c r="O76" s="142">
        <v>452556</v>
      </c>
      <c r="P76" s="142">
        <v>57673</v>
      </c>
      <c r="Q76" s="142">
        <v>56570</v>
      </c>
      <c r="R76" s="142">
        <v>8651</v>
      </c>
      <c r="S76" s="142">
        <v>23529</v>
      </c>
      <c r="T76" s="142">
        <v>75280592928768</v>
      </c>
      <c r="U76" s="142">
        <v>2849460</v>
      </c>
    </row>
    <row r="77" spans="1:21" x14ac:dyDescent="0.25">
      <c r="A77" t="str">
        <f t="shared" si="4"/>
        <v>2027-Battery Electric</v>
      </c>
      <c r="B77" t="str">
        <f t="shared" si="5"/>
        <v>Battery Electric</v>
      </c>
      <c r="C77">
        <f t="shared" si="6"/>
        <v>0</v>
      </c>
      <c r="D77">
        <f t="shared" si="7"/>
        <v>0</v>
      </c>
      <c r="E77" s="142">
        <v>2027</v>
      </c>
      <c r="F77" s="142">
        <v>51</v>
      </c>
      <c r="G77" s="142">
        <v>42</v>
      </c>
      <c r="H77" s="142">
        <v>9</v>
      </c>
      <c r="I77" s="142">
        <v>1</v>
      </c>
      <c r="J77" s="142">
        <v>1</v>
      </c>
      <c r="K77" s="142">
        <v>0</v>
      </c>
      <c r="L77" s="142">
        <v>0</v>
      </c>
      <c r="M77" s="142">
        <v>0</v>
      </c>
      <c r="N77" s="142">
        <v>0</v>
      </c>
      <c r="O77" s="142">
        <v>0</v>
      </c>
      <c r="P77" s="142">
        <v>0</v>
      </c>
      <c r="Q77" s="142">
        <v>0</v>
      </c>
      <c r="R77" s="142">
        <v>0</v>
      </c>
      <c r="S77" s="142">
        <v>0</v>
      </c>
      <c r="T77" s="142">
        <v>437049982976</v>
      </c>
    </row>
    <row r="78" spans="1:21" x14ac:dyDescent="0.25">
      <c r="A78" t="str">
        <f t="shared" si="4"/>
        <v>2027-Battery Electric</v>
      </c>
      <c r="B78" t="str">
        <f t="shared" si="5"/>
        <v>Battery Electric</v>
      </c>
      <c r="C78">
        <f t="shared" si="6"/>
        <v>5092</v>
      </c>
      <c r="D78">
        <f t="shared" si="7"/>
        <v>701</v>
      </c>
      <c r="E78" s="142">
        <v>2027</v>
      </c>
      <c r="F78" s="142">
        <v>51</v>
      </c>
      <c r="G78" s="142">
        <v>42</v>
      </c>
      <c r="H78" s="142">
        <v>9</v>
      </c>
      <c r="I78" s="142">
        <v>2</v>
      </c>
      <c r="J78" s="142">
        <v>1</v>
      </c>
      <c r="K78" s="142">
        <v>0</v>
      </c>
      <c r="L78" s="142">
        <v>0</v>
      </c>
      <c r="M78" s="142">
        <v>0</v>
      </c>
      <c r="N78" s="142">
        <v>0</v>
      </c>
      <c r="O78" s="142">
        <v>2548</v>
      </c>
      <c r="P78" s="142">
        <v>2544</v>
      </c>
      <c r="Q78" s="142">
        <v>319</v>
      </c>
      <c r="R78" s="142">
        <v>382</v>
      </c>
      <c r="S78" s="142">
        <v>0</v>
      </c>
      <c r="T78" s="142">
        <v>1476709974016</v>
      </c>
      <c r="U78" s="142">
        <v>207063</v>
      </c>
    </row>
    <row r="79" spans="1:21" x14ac:dyDescent="0.25">
      <c r="A79" t="str">
        <f t="shared" si="4"/>
        <v>2027-Battery Electric</v>
      </c>
      <c r="B79" t="str">
        <f t="shared" si="5"/>
        <v>Battery Electric</v>
      </c>
      <c r="C79">
        <f t="shared" si="6"/>
        <v>20421</v>
      </c>
      <c r="D79">
        <f t="shared" si="7"/>
        <v>2680</v>
      </c>
      <c r="E79" s="142">
        <v>2027</v>
      </c>
      <c r="F79" s="142">
        <v>51</v>
      </c>
      <c r="G79" s="142">
        <v>42</v>
      </c>
      <c r="H79" s="142">
        <v>9</v>
      </c>
      <c r="I79" s="142">
        <v>3</v>
      </c>
      <c r="J79" s="142">
        <v>1</v>
      </c>
      <c r="K79" s="142">
        <v>0</v>
      </c>
      <c r="L79" s="142">
        <v>0</v>
      </c>
      <c r="M79" s="142">
        <v>0</v>
      </c>
      <c r="N79" s="142">
        <v>0</v>
      </c>
      <c r="O79" s="142">
        <v>15299</v>
      </c>
      <c r="P79" s="142">
        <v>5122</v>
      </c>
      <c r="Q79" s="142">
        <v>1912</v>
      </c>
      <c r="R79" s="142">
        <v>768</v>
      </c>
      <c r="S79" s="142">
        <v>0</v>
      </c>
      <c r="T79" s="142">
        <v>2379310170112</v>
      </c>
      <c r="U79" s="142">
        <v>337457</v>
      </c>
    </row>
    <row r="80" spans="1:21" x14ac:dyDescent="0.25">
      <c r="A80" t="str">
        <f t="shared" si="4"/>
        <v>2027-Battery Electric</v>
      </c>
      <c r="B80" t="str">
        <f t="shared" si="5"/>
        <v>Battery Electric</v>
      </c>
      <c r="C80">
        <f t="shared" si="6"/>
        <v>17951</v>
      </c>
      <c r="D80">
        <f t="shared" si="7"/>
        <v>2368</v>
      </c>
      <c r="E80" s="142">
        <v>2027</v>
      </c>
      <c r="F80" s="142">
        <v>51</v>
      </c>
      <c r="G80" s="142">
        <v>42</v>
      </c>
      <c r="H80" s="142">
        <v>9</v>
      </c>
      <c r="I80" s="142">
        <v>4</v>
      </c>
      <c r="J80" s="142">
        <v>1</v>
      </c>
      <c r="K80" s="142">
        <v>0</v>
      </c>
      <c r="L80" s="142">
        <v>0</v>
      </c>
      <c r="M80" s="142">
        <v>0</v>
      </c>
      <c r="N80" s="142">
        <v>0</v>
      </c>
      <c r="O80" s="142">
        <v>12979</v>
      </c>
      <c r="P80" s="142">
        <v>4972</v>
      </c>
      <c r="Q80" s="142">
        <v>1622</v>
      </c>
      <c r="R80" s="142">
        <v>746</v>
      </c>
      <c r="S80" s="142">
        <v>0</v>
      </c>
      <c r="T80" s="142">
        <v>2509890125824</v>
      </c>
      <c r="U80" s="142">
        <v>361829</v>
      </c>
    </row>
    <row r="81" spans="1:21" x14ac:dyDescent="0.25">
      <c r="A81" t="str">
        <f t="shared" si="4"/>
        <v>2027-Battery Electric</v>
      </c>
      <c r="B81" t="str">
        <f t="shared" si="5"/>
        <v>Battery Electric</v>
      </c>
      <c r="C81">
        <f t="shared" si="6"/>
        <v>82304</v>
      </c>
      <c r="D81">
        <f t="shared" si="7"/>
        <v>10526</v>
      </c>
      <c r="E81" s="142">
        <v>2027</v>
      </c>
      <c r="F81" s="142">
        <v>51</v>
      </c>
      <c r="G81" s="142">
        <v>42</v>
      </c>
      <c r="H81" s="142">
        <v>9</v>
      </c>
      <c r="I81" s="142">
        <v>5</v>
      </c>
      <c r="J81" s="142">
        <v>1</v>
      </c>
      <c r="K81" s="142">
        <v>0</v>
      </c>
      <c r="L81" s="142">
        <v>0</v>
      </c>
      <c r="M81" s="142">
        <v>0</v>
      </c>
      <c r="N81" s="142">
        <v>0</v>
      </c>
      <c r="O81" s="142">
        <v>72772</v>
      </c>
      <c r="P81" s="142">
        <v>9532</v>
      </c>
      <c r="Q81" s="142">
        <v>9096</v>
      </c>
      <c r="R81" s="142">
        <v>1430</v>
      </c>
      <c r="S81" s="142">
        <v>0</v>
      </c>
      <c r="T81" s="142">
        <v>3966309761024</v>
      </c>
      <c r="U81" s="142">
        <v>487173</v>
      </c>
    </row>
    <row r="82" spans="1:21" x14ac:dyDescent="0.25">
      <c r="A82" t="str">
        <f t="shared" si="4"/>
        <v>2028-Gas</v>
      </c>
      <c r="B82" t="str">
        <f t="shared" si="5"/>
        <v>Gas</v>
      </c>
      <c r="C82">
        <f t="shared" si="6"/>
        <v>115342</v>
      </c>
      <c r="D82">
        <f t="shared" si="7"/>
        <v>102034</v>
      </c>
      <c r="E82" s="142">
        <v>2028</v>
      </c>
      <c r="F82" s="142">
        <v>51</v>
      </c>
      <c r="G82" s="142">
        <v>42</v>
      </c>
      <c r="H82" s="142">
        <v>1</v>
      </c>
      <c r="I82" s="142">
        <v>1</v>
      </c>
      <c r="J82" s="142">
        <v>1</v>
      </c>
      <c r="K82" s="142">
        <v>1558759040</v>
      </c>
      <c r="L82" s="142">
        <v>2536210</v>
      </c>
      <c r="M82" s="142">
        <v>115342</v>
      </c>
      <c r="N82" s="142">
        <v>102034</v>
      </c>
      <c r="O82" s="142">
        <v>0</v>
      </c>
      <c r="P82" s="142">
        <v>0</v>
      </c>
      <c r="Q82" s="142">
        <v>0</v>
      </c>
      <c r="R82" s="142">
        <v>0</v>
      </c>
      <c r="S82" s="142">
        <v>8102</v>
      </c>
      <c r="T82" s="142">
        <v>21448930361344</v>
      </c>
    </row>
    <row r="83" spans="1:21" x14ac:dyDescent="0.25">
      <c r="A83" t="str">
        <f t="shared" si="4"/>
        <v>2028-Gas</v>
      </c>
      <c r="B83" t="str">
        <f t="shared" si="5"/>
        <v>Gas</v>
      </c>
      <c r="C83">
        <f t="shared" si="6"/>
        <v>84641</v>
      </c>
      <c r="D83">
        <f t="shared" si="7"/>
        <v>39488</v>
      </c>
      <c r="E83" s="142">
        <v>2028</v>
      </c>
      <c r="F83" s="142">
        <v>51</v>
      </c>
      <c r="G83" s="142">
        <v>42</v>
      </c>
      <c r="H83" s="142">
        <v>1</v>
      </c>
      <c r="I83" s="142">
        <v>2</v>
      </c>
      <c r="J83" s="142">
        <v>1</v>
      </c>
      <c r="K83" s="142">
        <v>5166790144</v>
      </c>
      <c r="L83" s="142">
        <v>1155946</v>
      </c>
      <c r="M83" s="142">
        <v>37041</v>
      </c>
      <c r="N83" s="142">
        <v>32767</v>
      </c>
      <c r="O83" s="142">
        <v>16750</v>
      </c>
      <c r="P83" s="142">
        <v>30850</v>
      </c>
      <c r="Q83" s="142">
        <v>2094</v>
      </c>
      <c r="R83" s="142">
        <v>4627</v>
      </c>
      <c r="S83" s="142">
        <v>26855</v>
      </c>
      <c r="T83" s="142">
        <v>71096095211520</v>
      </c>
      <c r="U83" s="142">
        <v>3245150</v>
      </c>
    </row>
    <row r="84" spans="1:21" x14ac:dyDescent="0.25">
      <c r="A84" t="str">
        <f t="shared" si="4"/>
        <v>2028-Gas</v>
      </c>
      <c r="B84" t="str">
        <f t="shared" si="5"/>
        <v>Gas</v>
      </c>
      <c r="C84">
        <f t="shared" si="6"/>
        <v>270834</v>
      </c>
      <c r="D84">
        <f t="shared" si="7"/>
        <v>94124</v>
      </c>
      <c r="E84" s="142">
        <v>2028</v>
      </c>
      <c r="F84" s="142">
        <v>51</v>
      </c>
      <c r="G84" s="142">
        <v>42</v>
      </c>
      <c r="H84" s="142">
        <v>1</v>
      </c>
      <c r="I84" s="142">
        <v>3</v>
      </c>
      <c r="J84" s="142">
        <v>1</v>
      </c>
      <c r="K84" s="142">
        <v>7878210048</v>
      </c>
      <c r="L84" s="142">
        <v>1422927</v>
      </c>
      <c r="M84" s="142">
        <v>77298</v>
      </c>
      <c r="N84" s="142">
        <v>68379</v>
      </c>
      <c r="O84" s="142">
        <v>131425</v>
      </c>
      <c r="P84" s="142">
        <v>62111</v>
      </c>
      <c r="Q84" s="142">
        <v>16428</v>
      </c>
      <c r="R84" s="142">
        <v>9317</v>
      </c>
      <c r="S84" s="142">
        <v>40949</v>
      </c>
      <c r="T84" s="142">
        <v>108405997961216</v>
      </c>
      <c r="U84" s="142">
        <v>5288740</v>
      </c>
    </row>
    <row r="85" spans="1:21" x14ac:dyDescent="0.25">
      <c r="A85" t="str">
        <f t="shared" si="4"/>
        <v>2028-Gas</v>
      </c>
      <c r="B85" t="str">
        <f t="shared" si="5"/>
        <v>Gas</v>
      </c>
      <c r="C85">
        <f t="shared" si="6"/>
        <v>229894</v>
      </c>
      <c r="D85">
        <f t="shared" si="7"/>
        <v>86955</v>
      </c>
      <c r="E85" s="142">
        <v>2028</v>
      </c>
      <c r="F85" s="142">
        <v>51</v>
      </c>
      <c r="G85" s="142">
        <v>42</v>
      </c>
      <c r="H85" s="142">
        <v>1</v>
      </c>
      <c r="I85" s="142">
        <v>4</v>
      </c>
      <c r="J85" s="142">
        <v>1</v>
      </c>
      <c r="K85" s="142">
        <v>8542119936</v>
      </c>
      <c r="L85" s="142">
        <v>1691348</v>
      </c>
      <c r="M85" s="142">
        <v>74657</v>
      </c>
      <c r="N85" s="142">
        <v>66043</v>
      </c>
      <c r="O85" s="142">
        <v>94936</v>
      </c>
      <c r="P85" s="142">
        <v>60301</v>
      </c>
      <c r="Q85" s="142">
        <v>11867</v>
      </c>
      <c r="R85" s="142">
        <v>9045</v>
      </c>
      <c r="S85" s="142">
        <v>44399</v>
      </c>
      <c r="T85" s="142">
        <v>117540999135232</v>
      </c>
      <c r="U85" s="142">
        <v>5670700</v>
      </c>
    </row>
    <row r="86" spans="1:21" x14ac:dyDescent="0.25">
      <c r="A86" t="str">
        <f t="shared" si="4"/>
        <v>2028-Gas</v>
      </c>
      <c r="B86" t="str">
        <f t="shared" si="5"/>
        <v>Gas</v>
      </c>
      <c r="C86">
        <f t="shared" si="6"/>
        <v>919638</v>
      </c>
      <c r="D86">
        <f t="shared" si="7"/>
        <v>226689</v>
      </c>
      <c r="E86" s="142">
        <v>2028</v>
      </c>
      <c r="F86" s="142">
        <v>51</v>
      </c>
      <c r="G86" s="142">
        <v>42</v>
      </c>
      <c r="H86" s="142">
        <v>1</v>
      </c>
      <c r="I86" s="142">
        <v>5</v>
      </c>
      <c r="J86" s="142">
        <v>1</v>
      </c>
      <c r="K86" s="142">
        <v>12345700352</v>
      </c>
      <c r="L86" s="142">
        <v>1793212</v>
      </c>
      <c r="M86" s="142">
        <v>143287</v>
      </c>
      <c r="N86" s="142">
        <v>126755</v>
      </c>
      <c r="O86" s="142">
        <v>660760</v>
      </c>
      <c r="P86" s="142">
        <v>115591</v>
      </c>
      <c r="Q86" s="142">
        <v>82595</v>
      </c>
      <c r="R86" s="142">
        <v>17339</v>
      </c>
      <c r="S86" s="142">
        <v>64169</v>
      </c>
      <c r="T86" s="142">
        <v>169878992453632</v>
      </c>
      <c r="U86" s="142">
        <v>7635120</v>
      </c>
    </row>
    <row r="87" spans="1:21" x14ac:dyDescent="0.25">
      <c r="A87" t="str">
        <f t="shared" si="4"/>
        <v>2028-Diesel</v>
      </c>
      <c r="B87" t="str">
        <f t="shared" si="5"/>
        <v>Diesel</v>
      </c>
      <c r="C87">
        <f t="shared" si="6"/>
        <v>98687</v>
      </c>
      <c r="D87">
        <f t="shared" si="7"/>
        <v>90791</v>
      </c>
      <c r="E87" s="142">
        <v>2028</v>
      </c>
      <c r="F87" s="142">
        <v>51</v>
      </c>
      <c r="G87" s="142">
        <v>42</v>
      </c>
      <c r="H87" s="142">
        <v>2</v>
      </c>
      <c r="I87" s="142">
        <v>1</v>
      </c>
      <c r="J87" s="142">
        <v>1</v>
      </c>
      <c r="K87" s="142">
        <v>3597594880</v>
      </c>
      <c r="L87" s="142">
        <v>22668952</v>
      </c>
      <c r="M87" s="142">
        <v>98687</v>
      </c>
      <c r="N87" s="142">
        <v>90791</v>
      </c>
      <c r="O87" s="142">
        <v>0</v>
      </c>
      <c r="P87" s="142">
        <v>0</v>
      </c>
      <c r="Q87" s="142">
        <v>0</v>
      </c>
      <c r="R87" s="142">
        <v>0</v>
      </c>
      <c r="S87" s="142">
        <v>12044</v>
      </c>
      <c r="T87" s="142">
        <v>48524448235520</v>
      </c>
    </row>
    <row r="88" spans="1:21" x14ac:dyDescent="0.25">
      <c r="A88" t="str">
        <f t="shared" si="4"/>
        <v>2028-Diesel</v>
      </c>
      <c r="B88" t="str">
        <f t="shared" si="5"/>
        <v>Diesel</v>
      </c>
      <c r="C88">
        <f t="shared" si="6"/>
        <v>289931</v>
      </c>
      <c r="D88">
        <f t="shared" si="7"/>
        <v>111334</v>
      </c>
      <c r="E88" s="142">
        <v>2028</v>
      </c>
      <c r="F88" s="142">
        <v>51</v>
      </c>
      <c r="G88" s="142">
        <v>42</v>
      </c>
      <c r="H88" s="142">
        <v>2</v>
      </c>
      <c r="I88" s="142">
        <v>2</v>
      </c>
      <c r="J88" s="142">
        <v>1</v>
      </c>
      <c r="K88" s="142">
        <v>10826500096</v>
      </c>
      <c r="L88" s="142">
        <v>12720103</v>
      </c>
      <c r="M88" s="142">
        <v>91412</v>
      </c>
      <c r="N88" s="142">
        <v>84099</v>
      </c>
      <c r="O88" s="142">
        <v>101706</v>
      </c>
      <c r="P88" s="142">
        <v>96813</v>
      </c>
      <c r="Q88" s="142">
        <v>12713</v>
      </c>
      <c r="R88" s="142">
        <v>14522</v>
      </c>
      <c r="S88" s="142">
        <v>36243</v>
      </c>
      <c r="T88" s="142">
        <v>146027998871552</v>
      </c>
      <c r="U88" s="142">
        <v>7710140</v>
      </c>
    </row>
    <row r="89" spans="1:21" x14ac:dyDescent="0.25">
      <c r="A89" t="str">
        <f t="shared" si="4"/>
        <v>2028-Diesel</v>
      </c>
      <c r="B89" t="str">
        <f t="shared" si="5"/>
        <v>Diesel</v>
      </c>
      <c r="C89">
        <f t="shared" si="6"/>
        <v>966721</v>
      </c>
      <c r="D89">
        <f t="shared" si="7"/>
        <v>263571</v>
      </c>
      <c r="E89" s="142">
        <v>2028</v>
      </c>
      <c r="F89" s="142">
        <v>51</v>
      </c>
      <c r="G89" s="142">
        <v>42</v>
      </c>
      <c r="H89" s="142">
        <v>2</v>
      </c>
      <c r="I89" s="142">
        <v>3</v>
      </c>
      <c r="J89" s="142">
        <v>1</v>
      </c>
      <c r="K89" s="142">
        <v>17577299968</v>
      </c>
      <c r="L89" s="142">
        <v>24860606</v>
      </c>
      <c r="M89" s="142">
        <v>173407</v>
      </c>
      <c r="N89" s="142">
        <v>159534</v>
      </c>
      <c r="O89" s="142">
        <v>598396</v>
      </c>
      <c r="P89" s="142">
        <v>194918</v>
      </c>
      <c r="Q89" s="142">
        <v>74799</v>
      </c>
      <c r="R89" s="142">
        <v>29238</v>
      </c>
      <c r="S89" s="142">
        <v>58844</v>
      </c>
      <c r="T89" s="142">
        <v>237083000045568</v>
      </c>
      <c r="U89" s="142">
        <v>12565500</v>
      </c>
    </row>
    <row r="90" spans="1:21" x14ac:dyDescent="0.25">
      <c r="A90" t="str">
        <f t="shared" si="4"/>
        <v>2028-Diesel</v>
      </c>
      <c r="B90" t="str">
        <f t="shared" si="5"/>
        <v>Diesel</v>
      </c>
      <c r="C90">
        <f t="shared" si="6"/>
        <v>869716</v>
      </c>
      <c r="D90">
        <f t="shared" si="7"/>
        <v>248244</v>
      </c>
      <c r="E90" s="142">
        <v>2028</v>
      </c>
      <c r="F90" s="142">
        <v>51</v>
      </c>
      <c r="G90" s="142">
        <v>42</v>
      </c>
      <c r="H90" s="142">
        <v>2</v>
      </c>
      <c r="I90" s="142">
        <v>4</v>
      </c>
      <c r="J90" s="142">
        <v>1</v>
      </c>
      <c r="K90" s="142">
        <v>18480599040</v>
      </c>
      <c r="L90" s="142">
        <v>23854472</v>
      </c>
      <c r="M90" s="142">
        <v>169559</v>
      </c>
      <c r="N90" s="142">
        <v>155994</v>
      </c>
      <c r="O90" s="142">
        <v>510927</v>
      </c>
      <c r="P90" s="142">
        <v>189230</v>
      </c>
      <c r="Q90" s="142">
        <v>63866</v>
      </c>
      <c r="R90" s="142">
        <v>28384</v>
      </c>
      <c r="S90" s="142">
        <v>61867</v>
      </c>
      <c r="T90" s="142">
        <v>249265993547776</v>
      </c>
      <c r="U90" s="142">
        <v>13473000</v>
      </c>
    </row>
    <row r="91" spans="1:21" x14ac:dyDescent="0.25">
      <c r="A91" t="str">
        <f t="shared" si="4"/>
        <v>2028-Diesel</v>
      </c>
      <c r="B91" t="str">
        <f t="shared" si="5"/>
        <v>Diesel</v>
      </c>
      <c r="C91">
        <f t="shared" si="6"/>
        <v>3551921</v>
      </c>
      <c r="D91">
        <f t="shared" si="7"/>
        <v>742608</v>
      </c>
      <c r="E91" s="142">
        <v>2028</v>
      </c>
      <c r="F91" s="142">
        <v>51</v>
      </c>
      <c r="G91" s="142">
        <v>42</v>
      </c>
      <c r="H91" s="142">
        <v>2</v>
      </c>
      <c r="I91" s="142">
        <v>5</v>
      </c>
      <c r="J91" s="142">
        <v>1</v>
      </c>
      <c r="K91" s="142">
        <v>29667000320</v>
      </c>
      <c r="L91" s="142">
        <v>62888836</v>
      </c>
      <c r="M91" s="142">
        <v>364213</v>
      </c>
      <c r="N91" s="142">
        <v>335075</v>
      </c>
      <c r="O91" s="142">
        <v>2824940</v>
      </c>
      <c r="P91" s="142">
        <v>362768</v>
      </c>
      <c r="Q91" s="142">
        <v>353118</v>
      </c>
      <c r="R91" s="142">
        <v>54415</v>
      </c>
      <c r="S91" s="142">
        <v>99321</v>
      </c>
      <c r="T91" s="142">
        <v>400148983185408</v>
      </c>
      <c r="U91" s="142">
        <v>18140200</v>
      </c>
    </row>
    <row r="92" spans="1:21" x14ac:dyDescent="0.25">
      <c r="A92" t="str">
        <f t="shared" si="4"/>
        <v>2028-CNG</v>
      </c>
      <c r="B92" t="str">
        <f t="shared" si="5"/>
        <v>CNG</v>
      </c>
      <c r="C92">
        <f t="shared" si="6"/>
        <v>4472</v>
      </c>
      <c r="D92">
        <f t="shared" si="7"/>
        <v>3956</v>
      </c>
      <c r="E92" s="142">
        <v>2028</v>
      </c>
      <c r="F92" s="142">
        <v>51</v>
      </c>
      <c r="G92" s="142">
        <v>42</v>
      </c>
      <c r="H92" s="142">
        <v>3</v>
      </c>
      <c r="I92" s="142">
        <v>1</v>
      </c>
      <c r="J92" s="142">
        <v>1</v>
      </c>
      <c r="K92" s="142">
        <v>912280896</v>
      </c>
      <c r="L92" s="142">
        <v>2205528</v>
      </c>
      <c r="M92" s="142">
        <v>4472</v>
      </c>
      <c r="N92" s="142">
        <v>3956</v>
      </c>
      <c r="O92" s="142">
        <v>0</v>
      </c>
      <c r="P92" s="142">
        <v>0</v>
      </c>
      <c r="Q92" s="142">
        <v>0</v>
      </c>
      <c r="R92" s="142">
        <v>0</v>
      </c>
      <c r="S92" s="142">
        <v>4830</v>
      </c>
      <c r="T92" s="142">
        <v>15453633118208</v>
      </c>
    </row>
    <row r="93" spans="1:21" x14ac:dyDescent="0.25">
      <c r="A93" t="str">
        <f t="shared" si="4"/>
        <v>2028-CNG</v>
      </c>
      <c r="B93" t="str">
        <f t="shared" si="5"/>
        <v>CNG</v>
      </c>
      <c r="C93">
        <f t="shared" si="6"/>
        <v>38216</v>
      </c>
      <c r="D93">
        <f t="shared" si="7"/>
        <v>10436</v>
      </c>
      <c r="E93" s="142">
        <v>2028</v>
      </c>
      <c r="F93" s="142">
        <v>51</v>
      </c>
      <c r="G93" s="142">
        <v>42</v>
      </c>
      <c r="H93" s="142">
        <v>3</v>
      </c>
      <c r="I93" s="142">
        <v>2</v>
      </c>
      <c r="J93" s="142">
        <v>1</v>
      </c>
      <c r="K93" s="142">
        <v>1426930048</v>
      </c>
      <c r="L93" s="142">
        <v>695965</v>
      </c>
      <c r="M93" s="142">
        <v>6951</v>
      </c>
      <c r="N93" s="142">
        <v>6149</v>
      </c>
      <c r="O93" s="142">
        <v>16089</v>
      </c>
      <c r="P93" s="142">
        <v>15176</v>
      </c>
      <c r="Q93" s="142">
        <v>2011</v>
      </c>
      <c r="R93" s="142">
        <v>2276</v>
      </c>
      <c r="S93" s="142">
        <v>7555</v>
      </c>
      <c r="T93" s="142">
        <v>24171499225088</v>
      </c>
      <c r="U93" s="142">
        <v>1194210</v>
      </c>
    </row>
    <row r="94" spans="1:21" x14ac:dyDescent="0.25">
      <c r="A94" t="str">
        <f t="shared" si="4"/>
        <v>2028-CNG</v>
      </c>
      <c r="B94" t="str">
        <f t="shared" si="5"/>
        <v>CNG</v>
      </c>
      <c r="C94">
        <f t="shared" si="6"/>
        <v>139701</v>
      </c>
      <c r="D94">
        <f t="shared" si="7"/>
        <v>29370</v>
      </c>
      <c r="E94" s="142">
        <v>2028</v>
      </c>
      <c r="F94" s="142">
        <v>51</v>
      </c>
      <c r="G94" s="142">
        <v>42</v>
      </c>
      <c r="H94" s="142">
        <v>3</v>
      </c>
      <c r="I94" s="142">
        <v>3</v>
      </c>
      <c r="J94" s="142">
        <v>1</v>
      </c>
      <c r="K94" s="142">
        <v>2420369920</v>
      </c>
      <c r="L94" s="142">
        <v>1505880</v>
      </c>
      <c r="M94" s="142">
        <v>14671</v>
      </c>
      <c r="N94" s="142">
        <v>12978</v>
      </c>
      <c r="O94" s="142">
        <v>94474</v>
      </c>
      <c r="P94" s="142">
        <v>30556</v>
      </c>
      <c r="Q94" s="142">
        <v>11809</v>
      </c>
      <c r="R94" s="142">
        <v>4583</v>
      </c>
      <c r="S94" s="142">
        <v>12815</v>
      </c>
      <c r="T94" s="142">
        <v>41000001077248</v>
      </c>
      <c r="U94" s="142">
        <v>1946250</v>
      </c>
    </row>
    <row r="95" spans="1:21" x14ac:dyDescent="0.25">
      <c r="A95" t="str">
        <f t="shared" si="4"/>
        <v>2028-CNG</v>
      </c>
      <c r="B95" t="str">
        <f t="shared" si="5"/>
        <v>CNG</v>
      </c>
      <c r="C95">
        <f t="shared" si="6"/>
        <v>124839</v>
      </c>
      <c r="D95">
        <f t="shared" si="7"/>
        <v>27106</v>
      </c>
      <c r="E95" s="142">
        <v>2028</v>
      </c>
      <c r="F95" s="142">
        <v>51</v>
      </c>
      <c r="G95" s="142">
        <v>42</v>
      </c>
      <c r="H95" s="142">
        <v>3</v>
      </c>
      <c r="I95" s="142">
        <v>4</v>
      </c>
      <c r="J95" s="142">
        <v>1</v>
      </c>
      <c r="K95" s="142">
        <v>2498490112</v>
      </c>
      <c r="L95" s="142">
        <v>1392496</v>
      </c>
      <c r="M95" s="142">
        <v>14165</v>
      </c>
      <c r="N95" s="142">
        <v>12530</v>
      </c>
      <c r="O95" s="142">
        <v>81010</v>
      </c>
      <c r="P95" s="142">
        <v>29664</v>
      </c>
      <c r="Q95" s="142">
        <v>10126</v>
      </c>
      <c r="R95" s="142">
        <v>4450</v>
      </c>
      <c r="S95" s="142">
        <v>13228</v>
      </c>
      <c r="T95" s="142">
        <v>42323299794944</v>
      </c>
      <c r="U95" s="142">
        <v>2086810</v>
      </c>
    </row>
    <row r="96" spans="1:21" x14ac:dyDescent="0.25">
      <c r="A96" t="str">
        <f t="shared" si="4"/>
        <v>2028-CNG</v>
      </c>
      <c r="B96" t="str">
        <f t="shared" si="5"/>
        <v>CNG</v>
      </c>
      <c r="C96">
        <f t="shared" si="6"/>
        <v>535736</v>
      </c>
      <c r="D96">
        <f t="shared" si="7"/>
        <v>93079</v>
      </c>
      <c r="E96" s="142">
        <v>2028</v>
      </c>
      <c r="F96" s="142">
        <v>51</v>
      </c>
      <c r="G96" s="142">
        <v>42</v>
      </c>
      <c r="H96" s="142">
        <v>3</v>
      </c>
      <c r="I96" s="142">
        <v>5</v>
      </c>
      <c r="J96" s="142">
        <v>1</v>
      </c>
      <c r="K96" s="142">
        <v>4350349824</v>
      </c>
      <c r="L96" s="142">
        <v>3745270</v>
      </c>
      <c r="M96" s="142">
        <v>32504</v>
      </c>
      <c r="N96" s="142">
        <v>28754</v>
      </c>
      <c r="O96" s="142">
        <v>446364</v>
      </c>
      <c r="P96" s="142">
        <v>56868</v>
      </c>
      <c r="Q96" s="142">
        <v>55795</v>
      </c>
      <c r="R96" s="142">
        <v>8530</v>
      </c>
      <c r="S96" s="142">
        <v>23033</v>
      </c>
      <c r="T96" s="142">
        <v>73693199859712</v>
      </c>
      <c r="U96" s="142">
        <v>2809710</v>
      </c>
    </row>
    <row r="97" spans="1:21" x14ac:dyDescent="0.25">
      <c r="A97" t="str">
        <f t="shared" si="4"/>
        <v>2028-Battery Electric</v>
      </c>
      <c r="B97" t="str">
        <f t="shared" si="5"/>
        <v>Battery Electric</v>
      </c>
      <c r="C97">
        <f t="shared" si="6"/>
        <v>0</v>
      </c>
      <c r="D97">
        <f t="shared" si="7"/>
        <v>0</v>
      </c>
      <c r="E97" s="142">
        <v>2028</v>
      </c>
      <c r="F97" s="142">
        <v>51</v>
      </c>
      <c r="G97" s="142">
        <v>42</v>
      </c>
      <c r="H97" s="142">
        <v>9</v>
      </c>
      <c r="I97" s="142">
        <v>1</v>
      </c>
      <c r="J97" s="142">
        <v>1</v>
      </c>
      <c r="K97" s="142">
        <v>0</v>
      </c>
      <c r="L97" s="142">
        <v>0</v>
      </c>
      <c r="M97" s="142">
        <v>0</v>
      </c>
      <c r="N97" s="142">
        <v>0</v>
      </c>
      <c r="O97" s="142">
        <v>0</v>
      </c>
      <c r="P97" s="142">
        <v>0</v>
      </c>
      <c r="Q97" s="142">
        <v>0</v>
      </c>
      <c r="R97" s="142">
        <v>0</v>
      </c>
      <c r="S97" s="142">
        <v>0</v>
      </c>
      <c r="T97" s="142">
        <v>518887997440</v>
      </c>
    </row>
    <row r="98" spans="1:21" x14ac:dyDescent="0.25">
      <c r="A98" t="str">
        <f t="shared" si="4"/>
        <v>2028-Battery Electric</v>
      </c>
      <c r="B98" t="str">
        <f t="shared" si="5"/>
        <v>Battery Electric</v>
      </c>
      <c r="C98">
        <f t="shared" si="6"/>
        <v>6134</v>
      </c>
      <c r="D98">
        <f t="shared" si="7"/>
        <v>844</v>
      </c>
      <c r="E98" s="142">
        <v>2028</v>
      </c>
      <c r="F98" s="142">
        <v>51</v>
      </c>
      <c r="G98" s="142">
        <v>42</v>
      </c>
      <c r="H98" s="142">
        <v>9</v>
      </c>
      <c r="I98" s="142">
        <v>2</v>
      </c>
      <c r="J98" s="142">
        <v>1</v>
      </c>
      <c r="K98" s="142">
        <v>0</v>
      </c>
      <c r="L98" s="142">
        <v>0</v>
      </c>
      <c r="M98" s="142">
        <v>0</v>
      </c>
      <c r="N98" s="142">
        <v>0</v>
      </c>
      <c r="O98" s="142">
        <v>3047</v>
      </c>
      <c r="P98" s="142">
        <v>3087</v>
      </c>
      <c r="Q98" s="142">
        <v>381</v>
      </c>
      <c r="R98" s="142">
        <v>463</v>
      </c>
      <c r="S98" s="142">
        <v>0</v>
      </c>
      <c r="T98" s="142">
        <v>1781880061952</v>
      </c>
      <c r="U98" s="142">
        <v>254268</v>
      </c>
    </row>
    <row r="99" spans="1:21" x14ac:dyDescent="0.25">
      <c r="A99" t="str">
        <f t="shared" si="4"/>
        <v>2028-Battery Electric</v>
      </c>
      <c r="B99" t="str">
        <f t="shared" si="5"/>
        <v>Battery Electric</v>
      </c>
      <c r="C99">
        <f t="shared" si="6"/>
        <v>24601</v>
      </c>
      <c r="D99">
        <f t="shared" si="7"/>
        <v>3230</v>
      </c>
      <c r="E99" s="142">
        <v>2028</v>
      </c>
      <c r="F99" s="142">
        <v>51</v>
      </c>
      <c r="G99" s="142">
        <v>42</v>
      </c>
      <c r="H99" s="142">
        <v>9</v>
      </c>
      <c r="I99" s="142">
        <v>3</v>
      </c>
      <c r="J99" s="142">
        <v>1</v>
      </c>
      <c r="K99" s="142">
        <v>0</v>
      </c>
      <c r="L99" s="142">
        <v>0</v>
      </c>
      <c r="M99" s="142">
        <v>0</v>
      </c>
      <c r="N99" s="142">
        <v>0</v>
      </c>
      <c r="O99" s="142">
        <v>18386</v>
      </c>
      <c r="P99" s="142">
        <v>6215</v>
      </c>
      <c r="Q99" s="142">
        <v>2298</v>
      </c>
      <c r="R99" s="142">
        <v>932</v>
      </c>
      <c r="S99" s="142">
        <v>0</v>
      </c>
      <c r="T99" s="142">
        <v>2862900051968</v>
      </c>
      <c r="U99" s="142">
        <v>414390</v>
      </c>
    </row>
    <row r="100" spans="1:21" x14ac:dyDescent="0.25">
      <c r="A100" t="str">
        <f t="shared" si="4"/>
        <v>2028-Battery Electric</v>
      </c>
      <c r="B100" t="str">
        <f t="shared" si="5"/>
        <v>Battery Electric</v>
      </c>
      <c r="C100">
        <f t="shared" si="6"/>
        <v>21591</v>
      </c>
      <c r="D100">
        <f t="shared" si="7"/>
        <v>2850</v>
      </c>
      <c r="E100" s="142">
        <v>2028</v>
      </c>
      <c r="F100" s="142">
        <v>51</v>
      </c>
      <c r="G100" s="142">
        <v>42</v>
      </c>
      <c r="H100" s="142">
        <v>9</v>
      </c>
      <c r="I100" s="142">
        <v>4</v>
      </c>
      <c r="J100" s="142">
        <v>1</v>
      </c>
      <c r="K100" s="142">
        <v>0</v>
      </c>
      <c r="L100" s="142">
        <v>0</v>
      </c>
      <c r="M100" s="142">
        <v>0</v>
      </c>
      <c r="N100" s="142">
        <v>0</v>
      </c>
      <c r="O100" s="142">
        <v>15557</v>
      </c>
      <c r="P100" s="142">
        <v>6034</v>
      </c>
      <c r="Q100" s="142">
        <v>1945</v>
      </c>
      <c r="R100" s="142">
        <v>905</v>
      </c>
      <c r="S100" s="142">
        <v>0</v>
      </c>
      <c r="T100" s="142">
        <v>3024059891712</v>
      </c>
      <c r="U100" s="142">
        <v>444318</v>
      </c>
    </row>
    <row r="101" spans="1:21" x14ac:dyDescent="0.25">
      <c r="A101" t="str">
        <f t="shared" si="4"/>
        <v>2028-Battery Electric</v>
      </c>
      <c r="B101" t="str">
        <f t="shared" si="5"/>
        <v>Battery Electric</v>
      </c>
      <c r="C101">
        <f t="shared" si="6"/>
        <v>99114</v>
      </c>
      <c r="D101">
        <f t="shared" si="7"/>
        <v>12678</v>
      </c>
      <c r="E101" s="142">
        <v>2028</v>
      </c>
      <c r="F101" s="142">
        <v>51</v>
      </c>
      <c r="G101" s="142">
        <v>42</v>
      </c>
      <c r="H101" s="142">
        <v>9</v>
      </c>
      <c r="I101" s="142">
        <v>5</v>
      </c>
      <c r="J101" s="142">
        <v>1</v>
      </c>
      <c r="K101" s="142">
        <v>0</v>
      </c>
      <c r="L101" s="142">
        <v>0</v>
      </c>
      <c r="M101" s="142">
        <v>0</v>
      </c>
      <c r="N101" s="142">
        <v>0</v>
      </c>
      <c r="O101" s="142">
        <v>87547</v>
      </c>
      <c r="P101" s="142">
        <v>11567</v>
      </c>
      <c r="Q101" s="142">
        <v>10943</v>
      </c>
      <c r="R101" s="142">
        <v>1735</v>
      </c>
      <c r="S101" s="142">
        <v>0</v>
      </c>
      <c r="T101" s="142">
        <v>4750230159360</v>
      </c>
      <c r="U101" s="142">
        <v>598237</v>
      </c>
    </row>
    <row r="102" spans="1:21" x14ac:dyDescent="0.25">
      <c r="A102" t="str">
        <f t="shared" si="4"/>
        <v>2029-Gas</v>
      </c>
      <c r="B102" t="str">
        <f t="shared" si="5"/>
        <v>Gas</v>
      </c>
      <c r="C102">
        <f t="shared" si="6"/>
        <v>121156</v>
      </c>
      <c r="D102">
        <f t="shared" si="7"/>
        <v>107177</v>
      </c>
      <c r="E102" s="142">
        <v>2029</v>
      </c>
      <c r="F102" s="142">
        <v>51</v>
      </c>
      <c r="G102" s="142">
        <v>42</v>
      </c>
      <c r="H102" s="142">
        <v>1</v>
      </c>
      <c r="I102" s="142">
        <v>1</v>
      </c>
      <c r="J102" s="142">
        <v>1</v>
      </c>
      <c r="K102" s="142">
        <v>1568915968</v>
      </c>
      <c r="L102" s="142">
        <v>2616371</v>
      </c>
      <c r="M102" s="142">
        <v>121156</v>
      </c>
      <c r="N102" s="142">
        <v>107177</v>
      </c>
      <c r="O102" s="142">
        <v>0</v>
      </c>
      <c r="P102" s="142">
        <v>0</v>
      </c>
      <c r="Q102" s="142">
        <v>0</v>
      </c>
      <c r="R102" s="142">
        <v>0</v>
      </c>
      <c r="S102" s="142">
        <v>8155</v>
      </c>
      <c r="T102" s="142">
        <v>21588609073152</v>
      </c>
    </row>
    <row r="103" spans="1:21" x14ac:dyDescent="0.25">
      <c r="A103" t="str">
        <f t="shared" si="4"/>
        <v>2029-Gas</v>
      </c>
      <c r="B103" t="str">
        <f t="shared" si="5"/>
        <v>Gas</v>
      </c>
      <c r="C103">
        <f t="shared" si="6"/>
        <v>84808</v>
      </c>
      <c r="D103">
        <f t="shared" si="7"/>
        <v>39206</v>
      </c>
      <c r="E103" s="142">
        <v>2029</v>
      </c>
      <c r="F103" s="142">
        <v>51</v>
      </c>
      <c r="G103" s="142">
        <v>42</v>
      </c>
      <c r="H103" s="142">
        <v>1</v>
      </c>
      <c r="I103" s="142">
        <v>2</v>
      </c>
      <c r="J103" s="142">
        <v>1</v>
      </c>
      <c r="K103" s="142">
        <v>5184739840</v>
      </c>
      <c r="L103" s="142">
        <v>1103704</v>
      </c>
      <c r="M103" s="142">
        <v>36629</v>
      </c>
      <c r="N103" s="142">
        <v>32403</v>
      </c>
      <c r="O103" s="142">
        <v>16989</v>
      </c>
      <c r="P103" s="142">
        <v>31190</v>
      </c>
      <c r="Q103" s="142">
        <v>2124</v>
      </c>
      <c r="R103" s="142">
        <v>4679</v>
      </c>
      <c r="S103" s="142">
        <v>26949</v>
      </c>
      <c r="T103" s="142">
        <v>71342997110784</v>
      </c>
      <c r="U103" s="142">
        <v>3281210</v>
      </c>
    </row>
    <row r="104" spans="1:21" x14ac:dyDescent="0.25">
      <c r="A104" t="str">
        <f t="shared" si="4"/>
        <v>2029-Gas</v>
      </c>
      <c r="B104" t="str">
        <f t="shared" si="5"/>
        <v>Gas</v>
      </c>
      <c r="C104">
        <f t="shared" si="6"/>
        <v>272147</v>
      </c>
      <c r="D104">
        <f t="shared" si="7"/>
        <v>93557</v>
      </c>
      <c r="E104" s="142">
        <v>2029</v>
      </c>
      <c r="F104" s="142">
        <v>51</v>
      </c>
      <c r="G104" s="142">
        <v>42</v>
      </c>
      <c r="H104" s="142">
        <v>1</v>
      </c>
      <c r="I104" s="142">
        <v>3</v>
      </c>
      <c r="J104" s="142">
        <v>1</v>
      </c>
      <c r="K104" s="142">
        <v>7899859968</v>
      </c>
      <c r="L104" s="142">
        <v>1355054</v>
      </c>
      <c r="M104" s="142">
        <v>76314</v>
      </c>
      <c r="N104" s="142">
        <v>67509</v>
      </c>
      <c r="O104" s="142">
        <v>133036</v>
      </c>
      <c r="P104" s="142">
        <v>62797</v>
      </c>
      <c r="Q104" s="142">
        <v>16629</v>
      </c>
      <c r="R104" s="142">
        <v>9419</v>
      </c>
      <c r="S104" s="142">
        <v>41061</v>
      </c>
      <c r="T104" s="142">
        <v>108703994871808</v>
      </c>
      <c r="U104" s="142">
        <v>5347490</v>
      </c>
    </row>
    <row r="105" spans="1:21" x14ac:dyDescent="0.25">
      <c r="A105" t="str">
        <f t="shared" si="4"/>
        <v>2029-Gas</v>
      </c>
      <c r="B105" t="str">
        <f t="shared" si="5"/>
        <v>Gas</v>
      </c>
      <c r="C105">
        <f t="shared" si="6"/>
        <v>231034</v>
      </c>
      <c r="D105">
        <f t="shared" si="7"/>
        <v>86442</v>
      </c>
      <c r="E105" s="142">
        <v>2029</v>
      </c>
      <c r="F105" s="142">
        <v>51</v>
      </c>
      <c r="G105" s="142">
        <v>42</v>
      </c>
      <c r="H105" s="142">
        <v>1</v>
      </c>
      <c r="I105" s="142">
        <v>4</v>
      </c>
      <c r="J105" s="142">
        <v>1</v>
      </c>
      <c r="K105" s="142">
        <v>8567150080</v>
      </c>
      <c r="L105" s="142">
        <v>1612404</v>
      </c>
      <c r="M105" s="142">
        <v>73772</v>
      </c>
      <c r="N105" s="142">
        <v>65260</v>
      </c>
      <c r="O105" s="142">
        <v>96296</v>
      </c>
      <c r="P105" s="142">
        <v>60966</v>
      </c>
      <c r="Q105" s="142">
        <v>12037</v>
      </c>
      <c r="R105" s="142">
        <v>9145</v>
      </c>
      <c r="S105" s="142">
        <v>44529</v>
      </c>
      <c r="T105" s="142">
        <v>117885997416448</v>
      </c>
      <c r="U105" s="142">
        <v>5733700</v>
      </c>
    </row>
    <row r="106" spans="1:21" x14ac:dyDescent="0.25">
      <c r="A106" t="str">
        <f t="shared" si="4"/>
        <v>2029-Gas</v>
      </c>
      <c r="B106" t="str">
        <f t="shared" si="5"/>
        <v>Gas</v>
      </c>
      <c r="C106">
        <f t="shared" si="6"/>
        <v>926608</v>
      </c>
      <c r="D106">
        <f t="shared" si="7"/>
        <v>225962</v>
      </c>
      <c r="E106" s="142">
        <v>2029</v>
      </c>
      <c r="F106" s="142">
        <v>51</v>
      </c>
      <c r="G106" s="142">
        <v>42</v>
      </c>
      <c r="H106" s="142">
        <v>1</v>
      </c>
      <c r="I106" s="142">
        <v>5</v>
      </c>
      <c r="J106" s="142">
        <v>1</v>
      </c>
      <c r="K106" s="142">
        <v>12380900352</v>
      </c>
      <c r="L106" s="142">
        <v>1703818</v>
      </c>
      <c r="M106" s="142">
        <v>141142</v>
      </c>
      <c r="N106" s="142">
        <v>124857</v>
      </c>
      <c r="O106" s="142">
        <v>668599</v>
      </c>
      <c r="P106" s="142">
        <v>116867</v>
      </c>
      <c r="Q106" s="142">
        <v>83575</v>
      </c>
      <c r="R106" s="142">
        <v>17530</v>
      </c>
      <c r="S106" s="142">
        <v>64352</v>
      </c>
      <c r="T106" s="142">
        <v>170363988213760</v>
      </c>
      <c r="U106" s="142">
        <v>7719940</v>
      </c>
    </row>
    <row r="107" spans="1:21" x14ac:dyDescent="0.25">
      <c r="A107" t="str">
        <f t="shared" si="4"/>
        <v>2029-Diesel</v>
      </c>
      <c r="B107" t="str">
        <f t="shared" si="5"/>
        <v>Diesel</v>
      </c>
      <c r="C107">
        <f t="shared" si="6"/>
        <v>89712</v>
      </c>
      <c r="D107">
        <f t="shared" si="7"/>
        <v>82535</v>
      </c>
      <c r="E107" s="142">
        <v>2029</v>
      </c>
      <c r="F107" s="142">
        <v>51</v>
      </c>
      <c r="G107" s="142">
        <v>42</v>
      </c>
      <c r="H107" s="142">
        <v>2</v>
      </c>
      <c r="I107" s="142">
        <v>1</v>
      </c>
      <c r="J107" s="142">
        <v>1</v>
      </c>
      <c r="K107" s="142">
        <v>3546789120</v>
      </c>
      <c r="L107" s="142">
        <v>22013982</v>
      </c>
      <c r="M107" s="142">
        <v>89712</v>
      </c>
      <c r="N107" s="142">
        <v>82535</v>
      </c>
      <c r="O107" s="142">
        <v>0</v>
      </c>
      <c r="P107" s="142">
        <v>0</v>
      </c>
      <c r="Q107" s="142">
        <v>0</v>
      </c>
      <c r="R107" s="142">
        <v>0</v>
      </c>
      <c r="S107" s="142">
        <v>11871</v>
      </c>
      <c r="T107" s="142">
        <v>47839027658752</v>
      </c>
    </row>
    <row r="108" spans="1:21" x14ac:dyDescent="0.25">
      <c r="A108" t="str">
        <f t="shared" si="4"/>
        <v>2029-Diesel</v>
      </c>
      <c r="B108" t="str">
        <f t="shared" si="5"/>
        <v>Diesel</v>
      </c>
      <c r="C108">
        <f t="shared" si="6"/>
        <v>281116</v>
      </c>
      <c r="D108">
        <f t="shared" si="7"/>
        <v>104154</v>
      </c>
      <c r="E108" s="142">
        <v>2029</v>
      </c>
      <c r="F108" s="142">
        <v>51</v>
      </c>
      <c r="G108" s="142">
        <v>42</v>
      </c>
      <c r="H108" s="142">
        <v>2</v>
      </c>
      <c r="I108" s="142">
        <v>2</v>
      </c>
      <c r="J108" s="142">
        <v>1</v>
      </c>
      <c r="K108" s="142">
        <v>10653700096</v>
      </c>
      <c r="L108" s="142">
        <v>11978572</v>
      </c>
      <c r="M108" s="142">
        <v>83786</v>
      </c>
      <c r="N108" s="142">
        <v>77083</v>
      </c>
      <c r="O108" s="142">
        <v>101127</v>
      </c>
      <c r="P108" s="142">
        <v>96203</v>
      </c>
      <c r="Q108" s="142">
        <v>12641</v>
      </c>
      <c r="R108" s="142">
        <v>14430</v>
      </c>
      <c r="S108" s="142">
        <v>35658</v>
      </c>
      <c r="T108" s="142">
        <v>143697995890688</v>
      </c>
      <c r="U108" s="142">
        <v>7656020</v>
      </c>
    </row>
    <row r="109" spans="1:21" x14ac:dyDescent="0.25">
      <c r="A109" t="str">
        <f t="shared" si="4"/>
        <v>2029-Diesel</v>
      </c>
      <c r="B109" t="str">
        <f t="shared" si="5"/>
        <v>Diesel</v>
      </c>
      <c r="C109">
        <f t="shared" si="6"/>
        <v>947225</v>
      </c>
      <c r="D109">
        <f t="shared" si="7"/>
        <v>249257</v>
      </c>
      <c r="E109" s="142">
        <v>2029</v>
      </c>
      <c r="F109" s="142">
        <v>51</v>
      </c>
      <c r="G109" s="142">
        <v>42</v>
      </c>
      <c r="H109" s="142">
        <v>2</v>
      </c>
      <c r="I109" s="142">
        <v>3</v>
      </c>
      <c r="J109" s="142">
        <v>1</v>
      </c>
      <c r="K109" s="142">
        <v>17294499840</v>
      </c>
      <c r="L109" s="142">
        <v>23491672</v>
      </c>
      <c r="M109" s="142">
        <v>158508</v>
      </c>
      <c r="N109" s="142">
        <v>145826</v>
      </c>
      <c r="O109" s="142">
        <v>595027</v>
      </c>
      <c r="P109" s="142">
        <v>193690</v>
      </c>
      <c r="Q109" s="142">
        <v>74378</v>
      </c>
      <c r="R109" s="142">
        <v>29053</v>
      </c>
      <c r="S109" s="142">
        <v>57886</v>
      </c>
      <c r="T109" s="142">
        <v>233267995344896</v>
      </c>
      <c r="U109" s="142">
        <v>12477300</v>
      </c>
    </row>
    <row r="110" spans="1:21" x14ac:dyDescent="0.25">
      <c r="A110" t="str">
        <f t="shared" si="4"/>
        <v>2029-Diesel</v>
      </c>
      <c r="B110" t="str">
        <f t="shared" si="5"/>
        <v>Diesel</v>
      </c>
      <c r="C110">
        <f t="shared" si="6"/>
        <v>851579</v>
      </c>
      <c r="D110">
        <f t="shared" si="7"/>
        <v>234513</v>
      </c>
      <c r="E110" s="142">
        <v>2029</v>
      </c>
      <c r="F110" s="142">
        <v>51</v>
      </c>
      <c r="G110" s="142">
        <v>42</v>
      </c>
      <c r="H110" s="142">
        <v>2</v>
      </c>
      <c r="I110" s="142">
        <v>4</v>
      </c>
      <c r="J110" s="142">
        <v>1</v>
      </c>
      <c r="K110" s="142">
        <v>18183299072</v>
      </c>
      <c r="L110" s="142">
        <v>22498540</v>
      </c>
      <c r="M110" s="142">
        <v>155175</v>
      </c>
      <c r="N110" s="142">
        <v>142761</v>
      </c>
      <c r="O110" s="142">
        <v>508366</v>
      </c>
      <c r="P110" s="142">
        <v>188038</v>
      </c>
      <c r="Q110" s="142">
        <v>63546</v>
      </c>
      <c r="R110" s="142">
        <v>28206</v>
      </c>
      <c r="S110" s="142">
        <v>60861</v>
      </c>
      <c r="T110" s="142">
        <v>245256993898496</v>
      </c>
      <c r="U110" s="142">
        <v>13378400</v>
      </c>
    </row>
    <row r="111" spans="1:21" x14ac:dyDescent="0.25">
      <c r="A111" t="str">
        <f t="shared" si="4"/>
        <v>2029-Diesel</v>
      </c>
      <c r="B111" t="str">
        <f t="shared" si="5"/>
        <v>Diesel</v>
      </c>
      <c r="C111">
        <f t="shared" si="6"/>
        <v>3502738</v>
      </c>
      <c r="D111">
        <f t="shared" si="7"/>
        <v>711282</v>
      </c>
      <c r="E111" s="142">
        <v>2029</v>
      </c>
      <c r="F111" s="142">
        <v>51</v>
      </c>
      <c r="G111" s="142">
        <v>42</v>
      </c>
      <c r="H111" s="142">
        <v>2</v>
      </c>
      <c r="I111" s="142">
        <v>5</v>
      </c>
      <c r="J111" s="142">
        <v>1</v>
      </c>
      <c r="K111" s="142">
        <v>29193000960</v>
      </c>
      <c r="L111" s="142">
        <v>59832252</v>
      </c>
      <c r="M111" s="142">
        <v>332615</v>
      </c>
      <c r="N111" s="142">
        <v>306005</v>
      </c>
      <c r="O111" s="142">
        <v>2809640</v>
      </c>
      <c r="P111" s="142">
        <v>360483</v>
      </c>
      <c r="Q111" s="142">
        <v>351205</v>
      </c>
      <c r="R111" s="142">
        <v>54072</v>
      </c>
      <c r="S111" s="142">
        <v>97715</v>
      </c>
      <c r="T111" s="142">
        <v>393754984841216</v>
      </c>
      <c r="U111" s="142">
        <v>18012900</v>
      </c>
    </row>
    <row r="112" spans="1:21" x14ac:dyDescent="0.25">
      <c r="A112" t="str">
        <f t="shared" si="4"/>
        <v>2029-CNG</v>
      </c>
      <c r="B112" t="str">
        <f t="shared" si="5"/>
        <v>CNG</v>
      </c>
      <c r="C112">
        <f t="shared" si="6"/>
        <v>4381</v>
      </c>
      <c r="D112">
        <f t="shared" si="7"/>
        <v>3875</v>
      </c>
      <c r="E112" s="142">
        <v>2029</v>
      </c>
      <c r="F112" s="142">
        <v>51</v>
      </c>
      <c r="G112" s="142">
        <v>42</v>
      </c>
      <c r="H112" s="142">
        <v>3</v>
      </c>
      <c r="I112" s="142">
        <v>1</v>
      </c>
      <c r="J112" s="142">
        <v>1</v>
      </c>
      <c r="K112" s="142">
        <v>890840640</v>
      </c>
      <c r="L112" s="142">
        <v>2177917</v>
      </c>
      <c r="M112" s="142">
        <v>4381</v>
      </c>
      <c r="N112" s="142">
        <v>3875</v>
      </c>
      <c r="O112" s="142">
        <v>0</v>
      </c>
      <c r="P112" s="142">
        <v>0</v>
      </c>
      <c r="Q112" s="142">
        <v>0</v>
      </c>
      <c r="R112" s="142">
        <v>0</v>
      </c>
      <c r="S112" s="142">
        <v>4717</v>
      </c>
      <c r="T112" s="142">
        <v>15090493423616</v>
      </c>
    </row>
    <row r="113" spans="1:21" x14ac:dyDescent="0.25">
      <c r="A113" t="str">
        <f t="shared" si="4"/>
        <v>2029-CNG</v>
      </c>
      <c r="B113" t="str">
        <f t="shared" si="5"/>
        <v>CNG</v>
      </c>
      <c r="C113">
        <f t="shared" si="6"/>
        <v>37399</v>
      </c>
      <c r="D113">
        <f t="shared" si="7"/>
        <v>10177</v>
      </c>
      <c r="E113" s="142">
        <v>2029</v>
      </c>
      <c r="F113" s="142">
        <v>51</v>
      </c>
      <c r="G113" s="142">
        <v>42</v>
      </c>
      <c r="H113" s="142">
        <v>3</v>
      </c>
      <c r="I113" s="142">
        <v>2</v>
      </c>
      <c r="J113" s="142">
        <v>1</v>
      </c>
      <c r="K113" s="142">
        <v>1388850048</v>
      </c>
      <c r="L113" s="142">
        <v>660703</v>
      </c>
      <c r="M113" s="142">
        <v>6755</v>
      </c>
      <c r="N113" s="142">
        <v>5975</v>
      </c>
      <c r="O113" s="142">
        <v>15769</v>
      </c>
      <c r="P113" s="142">
        <v>14875</v>
      </c>
      <c r="Q113" s="142">
        <v>1971</v>
      </c>
      <c r="R113" s="142">
        <v>2231</v>
      </c>
      <c r="S113" s="142">
        <v>7353</v>
      </c>
      <c r="T113" s="142">
        <v>23526501253120</v>
      </c>
      <c r="U113" s="142">
        <v>1170460</v>
      </c>
    </row>
    <row r="114" spans="1:21" x14ac:dyDescent="0.25">
      <c r="A114" t="str">
        <f t="shared" si="4"/>
        <v>2029-CNG</v>
      </c>
      <c r="B114" t="str">
        <f t="shared" si="5"/>
        <v>CNG</v>
      </c>
      <c r="C114">
        <f t="shared" si="6"/>
        <v>136871</v>
      </c>
      <c r="D114">
        <f t="shared" si="7"/>
        <v>28732</v>
      </c>
      <c r="E114" s="142">
        <v>2029</v>
      </c>
      <c r="F114" s="142">
        <v>51</v>
      </c>
      <c r="G114" s="142">
        <v>42</v>
      </c>
      <c r="H114" s="142">
        <v>3</v>
      </c>
      <c r="I114" s="142">
        <v>3</v>
      </c>
      <c r="J114" s="142">
        <v>1</v>
      </c>
      <c r="K114" s="142">
        <v>2356000000</v>
      </c>
      <c r="L114" s="142">
        <v>1442308</v>
      </c>
      <c r="M114" s="142">
        <v>14316</v>
      </c>
      <c r="N114" s="142">
        <v>12664</v>
      </c>
      <c r="O114" s="142">
        <v>92607</v>
      </c>
      <c r="P114" s="142">
        <v>29948</v>
      </c>
      <c r="Q114" s="142">
        <v>11576</v>
      </c>
      <c r="R114" s="142">
        <v>4492</v>
      </c>
      <c r="S114" s="142">
        <v>12474</v>
      </c>
      <c r="T114" s="142">
        <v>39909599477760</v>
      </c>
      <c r="U114" s="142">
        <v>1907540</v>
      </c>
    </row>
    <row r="115" spans="1:21" x14ac:dyDescent="0.25">
      <c r="A115" t="str">
        <f t="shared" si="4"/>
        <v>2029-CNG</v>
      </c>
      <c r="B115" t="str">
        <f t="shared" si="5"/>
        <v>CNG</v>
      </c>
      <c r="C115">
        <f t="shared" si="6"/>
        <v>122308</v>
      </c>
      <c r="D115">
        <f t="shared" si="7"/>
        <v>26501</v>
      </c>
      <c r="E115" s="142">
        <v>2029</v>
      </c>
      <c r="F115" s="142">
        <v>51</v>
      </c>
      <c r="G115" s="142">
        <v>42</v>
      </c>
      <c r="H115" s="142">
        <v>3</v>
      </c>
      <c r="I115" s="142">
        <v>4</v>
      </c>
      <c r="J115" s="142">
        <v>1</v>
      </c>
      <c r="K115" s="142">
        <v>2431950080</v>
      </c>
      <c r="L115" s="142">
        <v>1328513</v>
      </c>
      <c r="M115" s="142">
        <v>13803</v>
      </c>
      <c r="N115" s="142">
        <v>12211</v>
      </c>
      <c r="O115" s="142">
        <v>79431</v>
      </c>
      <c r="P115" s="142">
        <v>29074</v>
      </c>
      <c r="Q115" s="142">
        <v>9929</v>
      </c>
      <c r="R115" s="142">
        <v>4361</v>
      </c>
      <c r="S115" s="142">
        <v>12876</v>
      </c>
      <c r="T115" s="142">
        <v>41196198035456</v>
      </c>
      <c r="U115" s="142">
        <v>2045310</v>
      </c>
    </row>
    <row r="116" spans="1:21" x14ac:dyDescent="0.25">
      <c r="A116" t="str">
        <f t="shared" si="4"/>
        <v>2029-CNG</v>
      </c>
      <c r="B116" t="str">
        <f t="shared" si="5"/>
        <v>CNG</v>
      </c>
      <c r="C116">
        <f t="shared" si="6"/>
        <v>525210</v>
      </c>
      <c r="D116">
        <f t="shared" si="7"/>
        <v>91260</v>
      </c>
      <c r="E116" s="142">
        <v>2029</v>
      </c>
      <c r="F116" s="142">
        <v>51</v>
      </c>
      <c r="G116" s="142">
        <v>42</v>
      </c>
      <c r="H116" s="142">
        <v>3</v>
      </c>
      <c r="I116" s="142">
        <v>5</v>
      </c>
      <c r="J116" s="142">
        <v>1</v>
      </c>
      <c r="K116" s="142">
        <v>4235440128</v>
      </c>
      <c r="L116" s="142">
        <v>3624435</v>
      </c>
      <c r="M116" s="142">
        <v>31878</v>
      </c>
      <c r="N116" s="142">
        <v>28200</v>
      </c>
      <c r="O116" s="142">
        <v>437595</v>
      </c>
      <c r="P116" s="142">
        <v>55737</v>
      </c>
      <c r="Q116" s="142">
        <v>54699</v>
      </c>
      <c r="R116" s="142">
        <v>8361</v>
      </c>
      <c r="S116" s="142">
        <v>22424</v>
      </c>
      <c r="T116" s="142">
        <v>71746598207488</v>
      </c>
      <c r="U116" s="142">
        <v>2753840</v>
      </c>
    </row>
    <row r="117" spans="1:21" x14ac:dyDescent="0.25">
      <c r="A117" t="str">
        <f t="shared" si="4"/>
        <v>2029-Battery Electric</v>
      </c>
      <c r="B117" t="str">
        <f t="shared" si="5"/>
        <v>Battery Electric</v>
      </c>
      <c r="C117">
        <f t="shared" si="6"/>
        <v>0</v>
      </c>
      <c r="D117">
        <f t="shared" si="7"/>
        <v>0</v>
      </c>
      <c r="E117" s="142">
        <v>2029</v>
      </c>
      <c r="F117" s="142">
        <v>51</v>
      </c>
      <c r="G117" s="142">
        <v>42</v>
      </c>
      <c r="H117" s="142">
        <v>9</v>
      </c>
      <c r="I117" s="142">
        <v>1</v>
      </c>
      <c r="J117" s="142">
        <v>1</v>
      </c>
      <c r="K117" s="142">
        <v>0</v>
      </c>
      <c r="L117" s="142">
        <v>0</v>
      </c>
      <c r="M117" s="142">
        <v>0</v>
      </c>
      <c r="N117" s="142">
        <v>0</v>
      </c>
      <c r="O117" s="142">
        <v>0</v>
      </c>
      <c r="P117" s="142">
        <v>0</v>
      </c>
      <c r="Q117" s="142">
        <v>0</v>
      </c>
      <c r="R117" s="142">
        <v>0</v>
      </c>
      <c r="S117" s="142">
        <v>0</v>
      </c>
      <c r="T117" s="142">
        <v>628433027072</v>
      </c>
    </row>
    <row r="118" spans="1:21" x14ac:dyDescent="0.25">
      <c r="A118" t="str">
        <f t="shared" si="4"/>
        <v>2029-Battery Electric</v>
      </c>
      <c r="B118" t="str">
        <f t="shared" si="5"/>
        <v>Battery Electric</v>
      </c>
      <c r="C118">
        <f t="shared" si="6"/>
        <v>7539</v>
      </c>
      <c r="D118">
        <f t="shared" si="7"/>
        <v>1038</v>
      </c>
      <c r="E118" s="142">
        <v>2029</v>
      </c>
      <c r="F118" s="142">
        <v>51</v>
      </c>
      <c r="G118" s="142">
        <v>42</v>
      </c>
      <c r="H118" s="142">
        <v>9</v>
      </c>
      <c r="I118" s="142">
        <v>2</v>
      </c>
      <c r="J118" s="142">
        <v>1</v>
      </c>
      <c r="K118" s="142">
        <v>0</v>
      </c>
      <c r="L118" s="142">
        <v>0</v>
      </c>
      <c r="M118" s="142">
        <v>0</v>
      </c>
      <c r="N118" s="142">
        <v>0</v>
      </c>
      <c r="O118" s="142">
        <v>3721</v>
      </c>
      <c r="P118" s="142">
        <v>3818</v>
      </c>
      <c r="Q118" s="142">
        <v>465</v>
      </c>
      <c r="R118" s="142">
        <v>573</v>
      </c>
      <c r="S118" s="142">
        <v>0</v>
      </c>
      <c r="T118" s="142">
        <v>2189890027520</v>
      </c>
      <c r="U118" s="142">
        <v>317715</v>
      </c>
    </row>
    <row r="119" spans="1:21" x14ac:dyDescent="0.25">
      <c r="A119" t="str">
        <f t="shared" si="4"/>
        <v>2029-Battery Electric</v>
      </c>
      <c r="B119" t="str">
        <f t="shared" si="5"/>
        <v>Battery Electric</v>
      </c>
      <c r="C119">
        <f t="shared" si="6"/>
        <v>30237</v>
      </c>
      <c r="D119">
        <f t="shared" si="7"/>
        <v>3972</v>
      </c>
      <c r="E119" s="142">
        <v>2029</v>
      </c>
      <c r="F119" s="142">
        <v>51</v>
      </c>
      <c r="G119" s="142">
        <v>42</v>
      </c>
      <c r="H119" s="142">
        <v>9</v>
      </c>
      <c r="I119" s="142">
        <v>3</v>
      </c>
      <c r="J119" s="142">
        <v>1</v>
      </c>
      <c r="K119" s="142">
        <v>0</v>
      </c>
      <c r="L119" s="142">
        <v>0</v>
      </c>
      <c r="M119" s="142">
        <v>0</v>
      </c>
      <c r="N119" s="142">
        <v>0</v>
      </c>
      <c r="O119" s="142">
        <v>22549</v>
      </c>
      <c r="P119" s="142">
        <v>7688</v>
      </c>
      <c r="Q119" s="142">
        <v>2819</v>
      </c>
      <c r="R119" s="142">
        <v>1153</v>
      </c>
      <c r="S119" s="142">
        <v>0</v>
      </c>
      <c r="T119" s="142">
        <v>3509579939840</v>
      </c>
      <c r="U119" s="142">
        <v>517790</v>
      </c>
    </row>
    <row r="120" spans="1:21" x14ac:dyDescent="0.25">
      <c r="A120" t="str">
        <f t="shared" si="4"/>
        <v>2029-Battery Electric</v>
      </c>
      <c r="B120" t="str">
        <f t="shared" si="5"/>
        <v>Battery Electric</v>
      </c>
      <c r="C120">
        <f t="shared" si="6"/>
        <v>26498</v>
      </c>
      <c r="D120">
        <f t="shared" si="7"/>
        <v>3498</v>
      </c>
      <c r="E120" s="142">
        <v>2029</v>
      </c>
      <c r="F120" s="142">
        <v>51</v>
      </c>
      <c r="G120" s="142">
        <v>42</v>
      </c>
      <c r="H120" s="142">
        <v>9</v>
      </c>
      <c r="I120" s="142">
        <v>4</v>
      </c>
      <c r="J120" s="142">
        <v>1</v>
      </c>
      <c r="K120" s="142">
        <v>0</v>
      </c>
      <c r="L120" s="142">
        <v>0</v>
      </c>
      <c r="M120" s="142">
        <v>0</v>
      </c>
      <c r="N120" s="142">
        <v>0</v>
      </c>
      <c r="O120" s="142">
        <v>19035</v>
      </c>
      <c r="P120" s="142">
        <v>7463</v>
      </c>
      <c r="Q120" s="142">
        <v>2379</v>
      </c>
      <c r="R120" s="142">
        <v>1119</v>
      </c>
      <c r="S120" s="142">
        <v>0</v>
      </c>
      <c r="T120" s="142">
        <v>3711570018304</v>
      </c>
      <c r="U120" s="142">
        <v>555186</v>
      </c>
    </row>
    <row r="121" spans="1:21" x14ac:dyDescent="0.25">
      <c r="A121" t="str">
        <f t="shared" si="4"/>
        <v>2029-Battery Electric</v>
      </c>
      <c r="B121" t="str">
        <f t="shared" si="5"/>
        <v>Battery Electric</v>
      </c>
      <c r="C121">
        <f t="shared" si="6"/>
        <v>121774</v>
      </c>
      <c r="D121">
        <f t="shared" si="7"/>
        <v>15579</v>
      </c>
      <c r="E121" s="142">
        <v>2029</v>
      </c>
      <c r="F121" s="142">
        <v>51</v>
      </c>
      <c r="G121" s="142">
        <v>42</v>
      </c>
      <c r="H121" s="142">
        <v>9</v>
      </c>
      <c r="I121" s="142">
        <v>5</v>
      </c>
      <c r="J121" s="142">
        <v>1</v>
      </c>
      <c r="K121" s="142">
        <v>0</v>
      </c>
      <c r="L121" s="142">
        <v>0</v>
      </c>
      <c r="M121" s="142">
        <v>0</v>
      </c>
      <c r="N121" s="142">
        <v>0</v>
      </c>
      <c r="O121" s="142">
        <v>107466</v>
      </c>
      <c r="P121" s="142">
        <v>14308</v>
      </c>
      <c r="Q121" s="142">
        <v>13433</v>
      </c>
      <c r="R121" s="142">
        <v>2146</v>
      </c>
      <c r="S121" s="142">
        <v>0</v>
      </c>
      <c r="T121" s="142">
        <v>5798659883008</v>
      </c>
      <c r="U121" s="142">
        <v>747511</v>
      </c>
    </row>
    <row r="122" spans="1:21" x14ac:dyDescent="0.25">
      <c r="A122" t="str">
        <f t="shared" si="4"/>
        <v>2030-Gas</v>
      </c>
      <c r="B122" t="str">
        <f t="shared" si="5"/>
        <v>Gas</v>
      </c>
      <c r="C122">
        <f t="shared" si="6"/>
        <v>126391</v>
      </c>
      <c r="D122">
        <f t="shared" si="7"/>
        <v>111808</v>
      </c>
      <c r="E122" s="142">
        <v>2030</v>
      </c>
      <c r="F122" s="142">
        <v>51</v>
      </c>
      <c r="G122" s="142">
        <v>42</v>
      </c>
      <c r="H122" s="142">
        <v>1</v>
      </c>
      <c r="I122" s="142">
        <v>1</v>
      </c>
      <c r="J122" s="142">
        <v>1</v>
      </c>
      <c r="K122" s="142">
        <v>1577565952</v>
      </c>
      <c r="L122" s="142">
        <v>2694985</v>
      </c>
      <c r="M122" s="142">
        <v>126391</v>
      </c>
      <c r="N122" s="142">
        <v>111808</v>
      </c>
      <c r="O122" s="142">
        <v>0</v>
      </c>
      <c r="P122" s="142">
        <v>0</v>
      </c>
      <c r="Q122" s="142">
        <v>0</v>
      </c>
      <c r="R122" s="142">
        <v>0</v>
      </c>
      <c r="S122" s="142">
        <v>8200</v>
      </c>
      <c r="T122" s="142">
        <v>21707580506112</v>
      </c>
    </row>
    <row r="123" spans="1:21" x14ac:dyDescent="0.25">
      <c r="A123" t="str">
        <f t="shared" si="4"/>
        <v>2030-Gas</v>
      </c>
      <c r="B123" t="str">
        <f t="shared" si="5"/>
        <v>Gas</v>
      </c>
      <c r="C123">
        <f t="shared" si="6"/>
        <v>84719</v>
      </c>
      <c r="D123">
        <f t="shared" si="7"/>
        <v>38739</v>
      </c>
      <c r="E123" s="142">
        <v>2030</v>
      </c>
      <c r="F123" s="142">
        <v>51</v>
      </c>
      <c r="G123" s="142">
        <v>42</v>
      </c>
      <c r="H123" s="142">
        <v>1</v>
      </c>
      <c r="I123" s="142">
        <v>2</v>
      </c>
      <c r="J123" s="142">
        <v>1</v>
      </c>
      <c r="K123" s="142">
        <v>5198280192</v>
      </c>
      <c r="L123" s="142">
        <v>1053412</v>
      </c>
      <c r="M123" s="142">
        <v>36021</v>
      </c>
      <c r="N123" s="142">
        <v>31865</v>
      </c>
      <c r="O123" s="142">
        <v>17204</v>
      </c>
      <c r="P123" s="142">
        <v>31494</v>
      </c>
      <c r="Q123" s="142">
        <v>2150</v>
      </c>
      <c r="R123" s="142">
        <v>4724</v>
      </c>
      <c r="S123" s="142">
        <v>27019</v>
      </c>
      <c r="T123" s="142">
        <v>71529400369152</v>
      </c>
      <c r="U123" s="142">
        <v>3313320</v>
      </c>
    </row>
    <row r="124" spans="1:21" x14ac:dyDescent="0.25">
      <c r="A124" t="str">
        <f t="shared" si="4"/>
        <v>2030-Gas</v>
      </c>
      <c r="B124" t="str">
        <f t="shared" si="5"/>
        <v>Gas</v>
      </c>
      <c r="C124">
        <f t="shared" si="6"/>
        <v>272719</v>
      </c>
      <c r="D124">
        <f t="shared" si="7"/>
        <v>92521</v>
      </c>
      <c r="E124" s="142">
        <v>2030</v>
      </c>
      <c r="F124" s="142">
        <v>51</v>
      </c>
      <c r="G124" s="142">
        <v>42</v>
      </c>
      <c r="H124" s="142">
        <v>1</v>
      </c>
      <c r="I124" s="142">
        <v>3</v>
      </c>
      <c r="J124" s="142">
        <v>1</v>
      </c>
      <c r="K124" s="142">
        <v>7915389952</v>
      </c>
      <c r="L124" s="142">
        <v>1289522</v>
      </c>
      <c r="M124" s="142">
        <v>74836</v>
      </c>
      <c r="N124" s="142">
        <v>66201</v>
      </c>
      <c r="O124" s="142">
        <v>134476</v>
      </c>
      <c r="P124" s="142">
        <v>63407</v>
      </c>
      <c r="Q124" s="142">
        <v>16809</v>
      </c>
      <c r="R124" s="142">
        <v>9511</v>
      </c>
      <c r="S124" s="142">
        <v>41142</v>
      </c>
      <c r="T124" s="142">
        <v>108916998406144</v>
      </c>
      <c r="U124" s="142">
        <v>5399820</v>
      </c>
    </row>
    <row r="125" spans="1:21" x14ac:dyDescent="0.25">
      <c r="A125" t="str">
        <f t="shared" si="4"/>
        <v>2030-Gas</v>
      </c>
      <c r="B125" t="str">
        <f t="shared" si="5"/>
        <v>Gas</v>
      </c>
      <c r="C125">
        <f t="shared" si="6"/>
        <v>231535</v>
      </c>
      <c r="D125">
        <f t="shared" si="7"/>
        <v>85519</v>
      </c>
      <c r="E125" s="142">
        <v>2030</v>
      </c>
      <c r="F125" s="142">
        <v>51</v>
      </c>
      <c r="G125" s="142">
        <v>42</v>
      </c>
      <c r="H125" s="142">
        <v>1</v>
      </c>
      <c r="I125" s="142">
        <v>4</v>
      </c>
      <c r="J125" s="142">
        <v>1</v>
      </c>
      <c r="K125" s="142">
        <v>8585370112</v>
      </c>
      <c r="L125" s="142">
        <v>1536311</v>
      </c>
      <c r="M125" s="142">
        <v>72455</v>
      </c>
      <c r="N125" s="142">
        <v>64095</v>
      </c>
      <c r="O125" s="142">
        <v>97521</v>
      </c>
      <c r="P125" s="142">
        <v>61559</v>
      </c>
      <c r="Q125" s="142">
        <v>12190</v>
      </c>
      <c r="R125" s="142">
        <v>9234</v>
      </c>
      <c r="S125" s="142">
        <v>44624</v>
      </c>
      <c r="T125" s="142">
        <v>118135994712064</v>
      </c>
      <c r="U125" s="142">
        <v>5789800</v>
      </c>
    </row>
    <row r="126" spans="1:21" x14ac:dyDescent="0.25">
      <c r="A126" t="str">
        <f t="shared" si="4"/>
        <v>2030-Gas</v>
      </c>
      <c r="B126" t="str">
        <f t="shared" si="5"/>
        <v>Gas</v>
      </c>
      <c r="C126">
        <f t="shared" si="6"/>
        <v>931440</v>
      </c>
      <c r="D126">
        <f t="shared" si="7"/>
        <v>224081</v>
      </c>
      <c r="E126" s="142">
        <v>2030</v>
      </c>
      <c r="F126" s="142">
        <v>51</v>
      </c>
      <c r="G126" s="142">
        <v>42</v>
      </c>
      <c r="H126" s="142">
        <v>1</v>
      </c>
      <c r="I126" s="142">
        <v>5</v>
      </c>
      <c r="J126" s="142">
        <v>1</v>
      </c>
      <c r="K126" s="142">
        <v>12406500352</v>
      </c>
      <c r="L126" s="142">
        <v>1617605</v>
      </c>
      <c r="M126" s="142">
        <v>137834</v>
      </c>
      <c r="N126" s="142">
        <v>121931</v>
      </c>
      <c r="O126" s="142">
        <v>675603</v>
      </c>
      <c r="P126" s="142">
        <v>118003</v>
      </c>
      <c r="Q126" s="142">
        <v>84450</v>
      </c>
      <c r="R126" s="142">
        <v>17700</v>
      </c>
      <c r="S126" s="142">
        <v>64485</v>
      </c>
      <c r="T126" s="142">
        <v>170716007759872</v>
      </c>
      <c r="U126" s="142">
        <v>7795490</v>
      </c>
    </row>
    <row r="127" spans="1:21" x14ac:dyDescent="0.25">
      <c r="A127" t="str">
        <f t="shared" si="4"/>
        <v>2030-Diesel</v>
      </c>
      <c r="B127" t="str">
        <f t="shared" si="5"/>
        <v>Diesel</v>
      </c>
      <c r="C127">
        <f t="shared" si="6"/>
        <v>81930</v>
      </c>
      <c r="D127">
        <f t="shared" si="7"/>
        <v>75375</v>
      </c>
      <c r="E127" s="142">
        <v>2030</v>
      </c>
      <c r="F127" s="142">
        <v>51</v>
      </c>
      <c r="G127" s="142">
        <v>42</v>
      </c>
      <c r="H127" s="142">
        <v>2</v>
      </c>
      <c r="I127" s="142">
        <v>1</v>
      </c>
      <c r="J127" s="142">
        <v>1</v>
      </c>
      <c r="K127" s="142">
        <v>3492745984</v>
      </c>
      <c r="L127" s="142">
        <v>21316242</v>
      </c>
      <c r="M127" s="142">
        <v>81930</v>
      </c>
      <c r="N127" s="142">
        <v>75375</v>
      </c>
      <c r="O127" s="142">
        <v>0</v>
      </c>
      <c r="P127" s="142">
        <v>0</v>
      </c>
      <c r="Q127" s="142">
        <v>0</v>
      </c>
      <c r="R127" s="142">
        <v>0</v>
      </c>
      <c r="S127" s="142">
        <v>11688</v>
      </c>
      <c r="T127" s="142">
        <v>47110128926720</v>
      </c>
    </row>
    <row r="128" spans="1:21" x14ac:dyDescent="0.25">
      <c r="A128" t="str">
        <f t="shared" si="4"/>
        <v>2030-Diesel</v>
      </c>
      <c r="B128" t="str">
        <f t="shared" si="5"/>
        <v>Diesel</v>
      </c>
      <c r="C128">
        <f t="shared" si="6"/>
        <v>272823</v>
      </c>
      <c r="D128">
        <f t="shared" si="7"/>
        <v>97733</v>
      </c>
      <c r="E128" s="142">
        <v>2030</v>
      </c>
      <c r="F128" s="142">
        <v>51</v>
      </c>
      <c r="G128" s="142">
        <v>42</v>
      </c>
      <c r="H128" s="142">
        <v>2</v>
      </c>
      <c r="I128" s="142">
        <v>2</v>
      </c>
      <c r="J128" s="142">
        <v>1</v>
      </c>
      <c r="K128" s="142">
        <v>10472399872</v>
      </c>
      <c r="L128" s="142">
        <v>11291844</v>
      </c>
      <c r="M128" s="142">
        <v>77039</v>
      </c>
      <c r="N128" s="142">
        <v>70875</v>
      </c>
      <c r="O128" s="142">
        <v>100364</v>
      </c>
      <c r="P128" s="142">
        <v>95420</v>
      </c>
      <c r="Q128" s="142">
        <v>12545</v>
      </c>
      <c r="R128" s="142">
        <v>14313</v>
      </c>
      <c r="S128" s="142">
        <v>35045</v>
      </c>
      <c r="T128" s="142">
        <v>141251995238400</v>
      </c>
      <c r="U128" s="142">
        <v>7589020</v>
      </c>
    </row>
    <row r="129" spans="1:21" x14ac:dyDescent="0.25">
      <c r="A129" t="str">
        <f t="shared" si="4"/>
        <v>2030-Diesel</v>
      </c>
      <c r="B129" t="str">
        <f t="shared" si="5"/>
        <v>Diesel</v>
      </c>
      <c r="C129">
        <f t="shared" si="6"/>
        <v>928009</v>
      </c>
      <c r="D129">
        <f t="shared" si="7"/>
        <v>236351</v>
      </c>
      <c r="E129" s="142">
        <v>2030</v>
      </c>
      <c r="F129" s="142">
        <v>51</v>
      </c>
      <c r="G129" s="142">
        <v>42</v>
      </c>
      <c r="H129" s="142">
        <v>2</v>
      </c>
      <c r="I129" s="142">
        <v>3</v>
      </c>
      <c r="J129" s="142">
        <v>1</v>
      </c>
      <c r="K129" s="142">
        <v>16998200320</v>
      </c>
      <c r="L129" s="142">
        <v>22205778</v>
      </c>
      <c r="M129" s="142">
        <v>145343</v>
      </c>
      <c r="N129" s="142">
        <v>133715</v>
      </c>
      <c r="O129" s="142">
        <v>590551</v>
      </c>
      <c r="P129" s="142">
        <v>192115</v>
      </c>
      <c r="Q129" s="142">
        <v>73819</v>
      </c>
      <c r="R129" s="142">
        <v>28817</v>
      </c>
      <c r="S129" s="142">
        <v>56885</v>
      </c>
      <c r="T129" s="142">
        <v>229271998038016</v>
      </c>
      <c r="U129" s="142">
        <v>12368100</v>
      </c>
    </row>
    <row r="130" spans="1:21" x14ac:dyDescent="0.25">
      <c r="A130" t="str">
        <f t="shared" ref="A130:A193" si="8">_xlfn.CONCAT(E130,"-",B130)</f>
        <v>2030-Diesel</v>
      </c>
      <c r="B130" t="str">
        <f t="shared" ref="B130:B193" si="9">INDEX($AB$1:$AC$5,MATCH(H130,$AB$1:$AB$5,0),2)</f>
        <v>Diesel</v>
      </c>
      <c r="C130">
        <f t="shared" si="6"/>
        <v>833797</v>
      </c>
      <c r="D130">
        <f t="shared" si="7"/>
        <v>222145</v>
      </c>
      <c r="E130" s="142">
        <v>2030</v>
      </c>
      <c r="F130" s="142">
        <v>51</v>
      </c>
      <c r="G130" s="142">
        <v>42</v>
      </c>
      <c r="H130" s="142">
        <v>2</v>
      </c>
      <c r="I130" s="142">
        <v>4</v>
      </c>
      <c r="J130" s="142">
        <v>1</v>
      </c>
      <c r="K130" s="142">
        <v>17871900672</v>
      </c>
      <c r="L130" s="142">
        <v>21234490</v>
      </c>
      <c r="M130" s="142">
        <v>142464</v>
      </c>
      <c r="N130" s="142">
        <v>131066</v>
      </c>
      <c r="O130" s="142">
        <v>504824</v>
      </c>
      <c r="P130" s="142">
        <v>186509</v>
      </c>
      <c r="Q130" s="142">
        <v>63103</v>
      </c>
      <c r="R130" s="142">
        <v>27976</v>
      </c>
      <c r="S130" s="142">
        <v>59808</v>
      </c>
      <c r="T130" s="142">
        <v>241057002422272</v>
      </c>
      <c r="U130" s="142">
        <v>13261300</v>
      </c>
    </row>
    <row r="131" spans="1:21" x14ac:dyDescent="0.25">
      <c r="A131" t="str">
        <f t="shared" si="8"/>
        <v>2030-Diesel</v>
      </c>
      <c r="B131" t="str">
        <f t="shared" si="9"/>
        <v>Diesel</v>
      </c>
      <c r="C131">
        <f t="shared" si="6"/>
        <v>3451200</v>
      </c>
      <c r="D131">
        <f t="shared" si="7"/>
        <v>682533</v>
      </c>
      <c r="E131" s="142">
        <v>2030</v>
      </c>
      <c r="F131" s="142">
        <v>51</v>
      </c>
      <c r="G131" s="142">
        <v>42</v>
      </c>
      <c r="H131" s="142">
        <v>2</v>
      </c>
      <c r="I131" s="142">
        <v>5</v>
      </c>
      <c r="J131" s="142">
        <v>1</v>
      </c>
      <c r="K131" s="142">
        <v>28696199168</v>
      </c>
      <c r="L131" s="142">
        <v>56874140</v>
      </c>
      <c r="M131" s="142">
        <v>304648</v>
      </c>
      <c r="N131" s="142">
        <v>280276</v>
      </c>
      <c r="O131" s="142">
        <v>2789000</v>
      </c>
      <c r="P131" s="142">
        <v>357552</v>
      </c>
      <c r="Q131" s="142">
        <v>348625</v>
      </c>
      <c r="R131" s="142">
        <v>53632</v>
      </c>
      <c r="S131" s="142">
        <v>96035</v>
      </c>
      <c r="T131" s="142">
        <v>387053996998656</v>
      </c>
      <c r="U131" s="142">
        <v>17855300</v>
      </c>
    </row>
    <row r="132" spans="1:21" x14ac:dyDescent="0.25">
      <c r="A132" t="str">
        <f t="shared" si="8"/>
        <v>2030-CNG</v>
      </c>
      <c r="B132" t="str">
        <f t="shared" si="9"/>
        <v>CNG</v>
      </c>
      <c r="C132">
        <f t="shared" si="6"/>
        <v>4276</v>
      </c>
      <c r="D132">
        <f t="shared" si="7"/>
        <v>3782</v>
      </c>
      <c r="E132" s="142">
        <v>2030</v>
      </c>
      <c r="F132" s="142">
        <v>51</v>
      </c>
      <c r="G132" s="142">
        <v>42</v>
      </c>
      <c r="H132" s="142">
        <v>3</v>
      </c>
      <c r="I132" s="142">
        <v>1</v>
      </c>
      <c r="J132" s="142">
        <v>1</v>
      </c>
      <c r="K132" s="142">
        <v>867497536</v>
      </c>
      <c r="L132" s="142">
        <v>2146226</v>
      </c>
      <c r="M132" s="142">
        <v>4276</v>
      </c>
      <c r="N132" s="142">
        <v>3782</v>
      </c>
      <c r="O132" s="142">
        <v>0</v>
      </c>
      <c r="P132" s="142">
        <v>0</v>
      </c>
      <c r="Q132" s="142">
        <v>0</v>
      </c>
      <c r="R132" s="142">
        <v>0</v>
      </c>
      <c r="S132" s="142">
        <v>4593</v>
      </c>
      <c r="T132" s="142">
        <v>14695020888064</v>
      </c>
    </row>
    <row r="133" spans="1:21" x14ac:dyDescent="0.25">
      <c r="A133" t="str">
        <f t="shared" si="8"/>
        <v>2030-CNG</v>
      </c>
      <c r="B133" t="str">
        <f t="shared" si="9"/>
        <v>CNG</v>
      </c>
      <c r="C133">
        <f t="shared" ref="C133:C196" si="10">M133+O133+P133</f>
        <v>36490</v>
      </c>
      <c r="D133">
        <f t="shared" ref="D133:D196" si="11">N133+Q133+R133</f>
        <v>9897</v>
      </c>
      <c r="E133" s="142">
        <v>2030</v>
      </c>
      <c r="F133" s="142">
        <v>51</v>
      </c>
      <c r="G133" s="142">
        <v>42</v>
      </c>
      <c r="H133" s="142">
        <v>3</v>
      </c>
      <c r="I133" s="142">
        <v>2</v>
      </c>
      <c r="J133" s="142">
        <v>1</v>
      </c>
      <c r="K133" s="142">
        <v>1348540032</v>
      </c>
      <c r="L133" s="142">
        <v>628469</v>
      </c>
      <c r="M133" s="142">
        <v>6547</v>
      </c>
      <c r="N133" s="142">
        <v>5791</v>
      </c>
      <c r="O133" s="142">
        <v>15409</v>
      </c>
      <c r="P133" s="142">
        <v>14534</v>
      </c>
      <c r="Q133" s="142">
        <v>1926</v>
      </c>
      <c r="R133" s="142">
        <v>2180</v>
      </c>
      <c r="S133" s="142">
        <v>7140</v>
      </c>
      <c r="T133" s="142">
        <v>22843700019200</v>
      </c>
      <c r="U133" s="142">
        <v>1143680</v>
      </c>
    </row>
    <row r="134" spans="1:21" x14ac:dyDescent="0.25">
      <c r="A134" t="str">
        <f t="shared" si="8"/>
        <v>2030-CNG</v>
      </c>
      <c r="B134" t="str">
        <f t="shared" si="9"/>
        <v>CNG</v>
      </c>
      <c r="C134">
        <f t="shared" si="10"/>
        <v>133694</v>
      </c>
      <c r="D134">
        <f t="shared" si="11"/>
        <v>28024</v>
      </c>
      <c r="E134" s="142">
        <v>2030</v>
      </c>
      <c r="F134" s="142">
        <v>51</v>
      </c>
      <c r="G134" s="142">
        <v>42</v>
      </c>
      <c r="H134" s="142">
        <v>3</v>
      </c>
      <c r="I134" s="142">
        <v>3</v>
      </c>
      <c r="J134" s="142">
        <v>1</v>
      </c>
      <c r="K134" s="142">
        <v>2287800064</v>
      </c>
      <c r="L134" s="142">
        <v>1382925</v>
      </c>
      <c r="M134" s="142">
        <v>13931</v>
      </c>
      <c r="N134" s="142">
        <v>12323</v>
      </c>
      <c r="O134" s="142">
        <v>90500</v>
      </c>
      <c r="P134" s="142">
        <v>29263</v>
      </c>
      <c r="Q134" s="142">
        <v>11312</v>
      </c>
      <c r="R134" s="142">
        <v>4389</v>
      </c>
      <c r="S134" s="142">
        <v>12113</v>
      </c>
      <c r="T134" s="142">
        <v>38754400075776</v>
      </c>
      <c r="U134" s="142">
        <v>1863890</v>
      </c>
    </row>
    <row r="135" spans="1:21" x14ac:dyDescent="0.25">
      <c r="A135" t="str">
        <f t="shared" si="8"/>
        <v>2030-CNG</v>
      </c>
      <c r="B135" t="str">
        <f t="shared" si="9"/>
        <v>CNG</v>
      </c>
      <c r="C135">
        <f t="shared" si="10"/>
        <v>119467</v>
      </c>
      <c r="D135">
        <f t="shared" si="11"/>
        <v>25833</v>
      </c>
      <c r="E135" s="142">
        <v>2030</v>
      </c>
      <c r="F135" s="142">
        <v>51</v>
      </c>
      <c r="G135" s="142">
        <v>42</v>
      </c>
      <c r="H135" s="142">
        <v>3</v>
      </c>
      <c r="I135" s="142">
        <v>4</v>
      </c>
      <c r="J135" s="142">
        <v>1</v>
      </c>
      <c r="K135" s="142">
        <v>2361479936</v>
      </c>
      <c r="L135" s="142">
        <v>1269331</v>
      </c>
      <c r="M135" s="142">
        <v>13414</v>
      </c>
      <c r="N135" s="142">
        <v>11867</v>
      </c>
      <c r="O135" s="142">
        <v>77644</v>
      </c>
      <c r="P135" s="142">
        <v>28409</v>
      </c>
      <c r="Q135" s="142">
        <v>9705</v>
      </c>
      <c r="R135" s="142">
        <v>4261</v>
      </c>
      <c r="S135" s="142">
        <v>12503</v>
      </c>
      <c r="T135" s="142">
        <v>40002499117056</v>
      </c>
      <c r="U135" s="142">
        <v>1998510</v>
      </c>
    </row>
    <row r="136" spans="1:21" x14ac:dyDescent="0.25">
      <c r="A136" t="str">
        <f t="shared" si="8"/>
        <v>2030-CNG</v>
      </c>
      <c r="B136" t="str">
        <f t="shared" si="9"/>
        <v>CNG</v>
      </c>
      <c r="C136">
        <f t="shared" si="10"/>
        <v>513312</v>
      </c>
      <c r="D136">
        <f t="shared" si="11"/>
        <v>89203</v>
      </c>
      <c r="E136" s="142">
        <v>2030</v>
      </c>
      <c r="F136" s="142">
        <v>51</v>
      </c>
      <c r="G136" s="142">
        <v>42</v>
      </c>
      <c r="H136" s="142">
        <v>3</v>
      </c>
      <c r="I136" s="142">
        <v>5</v>
      </c>
      <c r="J136" s="142">
        <v>1</v>
      </c>
      <c r="K136" s="142">
        <v>4113550080</v>
      </c>
      <c r="L136" s="142">
        <v>3507620</v>
      </c>
      <c r="M136" s="142">
        <v>31170</v>
      </c>
      <c r="N136" s="142">
        <v>27574</v>
      </c>
      <c r="O136" s="142">
        <v>427680</v>
      </c>
      <c r="P136" s="142">
        <v>54462</v>
      </c>
      <c r="Q136" s="142">
        <v>53460</v>
      </c>
      <c r="R136" s="142">
        <v>8169</v>
      </c>
      <c r="S136" s="142">
        <v>21779</v>
      </c>
      <c r="T136" s="142">
        <v>69681801068544</v>
      </c>
      <c r="U136" s="142">
        <v>2690820</v>
      </c>
    </row>
    <row r="137" spans="1:21" x14ac:dyDescent="0.25">
      <c r="A137" t="str">
        <f t="shared" si="8"/>
        <v>2030-Battery Electric</v>
      </c>
      <c r="B137" t="str">
        <f t="shared" si="9"/>
        <v>Battery Electric</v>
      </c>
      <c r="C137">
        <f t="shared" si="10"/>
        <v>0</v>
      </c>
      <c r="D137">
        <f t="shared" si="11"/>
        <v>0</v>
      </c>
      <c r="E137" s="142">
        <v>2030</v>
      </c>
      <c r="F137" s="142">
        <v>51</v>
      </c>
      <c r="G137" s="142">
        <v>42</v>
      </c>
      <c r="H137" s="142">
        <v>9</v>
      </c>
      <c r="I137" s="142">
        <v>1</v>
      </c>
      <c r="J137" s="142">
        <v>1</v>
      </c>
      <c r="K137" s="142">
        <v>0</v>
      </c>
      <c r="L137" s="142">
        <v>0</v>
      </c>
      <c r="M137" s="142">
        <v>0</v>
      </c>
      <c r="N137" s="142">
        <v>0</v>
      </c>
      <c r="O137" s="142">
        <v>0</v>
      </c>
      <c r="P137" s="142">
        <v>0</v>
      </c>
      <c r="Q137" s="142">
        <v>0</v>
      </c>
      <c r="R137" s="142">
        <v>0</v>
      </c>
      <c r="S137" s="142">
        <v>0</v>
      </c>
      <c r="T137" s="142">
        <v>763467005952</v>
      </c>
    </row>
    <row r="138" spans="1:21" x14ac:dyDescent="0.25">
      <c r="A138" t="str">
        <f t="shared" si="8"/>
        <v>2030-Battery Electric</v>
      </c>
      <c r="B138" t="str">
        <f t="shared" si="9"/>
        <v>Battery Electric</v>
      </c>
      <c r="C138">
        <f t="shared" si="10"/>
        <v>9274</v>
      </c>
      <c r="D138">
        <f t="shared" si="11"/>
        <v>1277</v>
      </c>
      <c r="E138" s="142">
        <v>2030</v>
      </c>
      <c r="F138" s="142">
        <v>51</v>
      </c>
      <c r="G138" s="142">
        <v>42</v>
      </c>
      <c r="H138" s="142">
        <v>9</v>
      </c>
      <c r="I138" s="142">
        <v>2</v>
      </c>
      <c r="J138" s="142">
        <v>1</v>
      </c>
      <c r="K138" s="142">
        <v>0</v>
      </c>
      <c r="L138" s="142">
        <v>0</v>
      </c>
      <c r="M138" s="142">
        <v>0</v>
      </c>
      <c r="N138" s="142">
        <v>0</v>
      </c>
      <c r="O138" s="142">
        <v>4552</v>
      </c>
      <c r="P138" s="142">
        <v>4722</v>
      </c>
      <c r="Q138" s="142">
        <v>569</v>
      </c>
      <c r="R138" s="142">
        <v>708</v>
      </c>
      <c r="S138" s="142">
        <v>0</v>
      </c>
      <c r="T138" s="142">
        <v>2693220007936</v>
      </c>
      <c r="U138" s="142">
        <v>396147</v>
      </c>
    </row>
    <row r="139" spans="1:21" x14ac:dyDescent="0.25">
      <c r="A139" t="str">
        <f t="shared" si="8"/>
        <v>2030-Battery Electric</v>
      </c>
      <c r="B139" t="str">
        <f t="shared" si="9"/>
        <v>Battery Electric</v>
      </c>
      <c r="C139">
        <f t="shared" si="10"/>
        <v>37198</v>
      </c>
      <c r="D139">
        <f t="shared" si="11"/>
        <v>4887</v>
      </c>
      <c r="E139" s="142">
        <v>2030</v>
      </c>
      <c r="F139" s="142">
        <v>51</v>
      </c>
      <c r="G139" s="142">
        <v>42</v>
      </c>
      <c r="H139" s="142">
        <v>9</v>
      </c>
      <c r="I139" s="142">
        <v>3</v>
      </c>
      <c r="J139" s="142">
        <v>1</v>
      </c>
      <c r="K139" s="142">
        <v>0</v>
      </c>
      <c r="L139" s="142">
        <v>0</v>
      </c>
      <c r="M139" s="142">
        <v>0</v>
      </c>
      <c r="N139" s="142">
        <v>0</v>
      </c>
      <c r="O139" s="142">
        <v>27691</v>
      </c>
      <c r="P139" s="142">
        <v>9507</v>
      </c>
      <c r="Q139" s="142">
        <v>3461</v>
      </c>
      <c r="R139" s="142">
        <v>1426</v>
      </c>
      <c r="S139" s="142">
        <v>0</v>
      </c>
      <c r="T139" s="142">
        <v>4307239829504</v>
      </c>
      <c r="U139" s="142">
        <v>645614</v>
      </c>
    </row>
    <row r="140" spans="1:21" x14ac:dyDescent="0.25">
      <c r="A140" t="str">
        <f t="shared" si="8"/>
        <v>2030-Battery Electric</v>
      </c>
      <c r="B140" t="str">
        <f t="shared" si="9"/>
        <v>Battery Electric</v>
      </c>
      <c r="C140">
        <f t="shared" si="10"/>
        <v>32558</v>
      </c>
      <c r="D140">
        <f t="shared" si="11"/>
        <v>4300</v>
      </c>
      <c r="E140" s="142">
        <v>2030</v>
      </c>
      <c r="F140" s="142">
        <v>51</v>
      </c>
      <c r="G140" s="142">
        <v>42</v>
      </c>
      <c r="H140" s="142">
        <v>9</v>
      </c>
      <c r="I140" s="142">
        <v>4</v>
      </c>
      <c r="J140" s="142">
        <v>1</v>
      </c>
      <c r="K140" s="142">
        <v>0</v>
      </c>
      <c r="L140" s="142">
        <v>0</v>
      </c>
      <c r="M140" s="142">
        <v>0</v>
      </c>
      <c r="N140" s="142">
        <v>0</v>
      </c>
      <c r="O140" s="142">
        <v>23328</v>
      </c>
      <c r="P140" s="142">
        <v>9230</v>
      </c>
      <c r="Q140" s="142">
        <v>2916</v>
      </c>
      <c r="R140" s="142">
        <v>1384</v>
      </c>
      <c r="S140" s="142">
        <v>0</v>
      </c>
      <c r="T140" s="142">
        <v>4559649898496</v>
      </c>
      <c r="U140" s="142">
        <v>692241</v>
      </c>
    </row>
    <row r="141" spans="1:21" x14ac:dyDescent="0.25">
      <c r="A141" t="str">
        <f t="shared" si="8"/>
        <v>2030-Battery Electric</v>
      </c>
      <c r="B141" t="str">
        <f t="shared" si="9"/>
        <v>Battery Electric</v>
      </c>
      <c r="C141">
        <f t="shared" si="10"/>
        <v>149766</v>
      </c>
      <c r="D141">
        <f t="shared" si="11"/>
        <v>19163</v>
      </c>
      <c r="E141" s="142">
        <v>2030</v>
      </c>
      <c r="F141" s="142">
        <v>51</v>
      </c>
      <c r="G141" s="142">
        <v>42</v>
      </c>
      <c r="H141" s="142">
        <v>9</v>
      </c>
      <c r="I141" s="142">
        <v>5</v>
      </c>
      <c r="J141" s="142">
        <v>1</v>
      </c>
      <c r="K141" s="142">
        <v>0</v>
      </c>
      <c r="L141" s="142">
        <v>0</v>
      </c>
      <c r="M141" s="142">
        <v>0</v>
      </c>
      <c r="N141" s="142">
        <v>0</v>
      </c>
      <c r="O141" s="142">
        <v>132072</v>
      </c>
      <c r="P141" s="142">
        <v>17694</v>
      </c>
      <c r="Q141" s="142">
        <v>16509</v>
      </c>
      <c r="R141" s="142">
        <v>2654</v>
      </c>
      <c r="S141" s="142">
        <v>0</v>
      </c>
      <c r="T141" s="142">
        <v>7091409911808</v>
      </c>
      <c r="U141" s="142">
        <v>932045</v>
      </c>
    </row>
    <row r="142" spans="1:21" x14ac:dyDescent="0.25">
      <c r="A142" t="str">
        <f t="shared" si="8"/>
        <v>2031-Gas</v>
      </c>
      <c r="B142" t="str">
        <f t="shared" si="9"/>
        <v>Gas</v>
      </c>
      <c r="C142">
        <f t="shared" si="10"/>
        <v>132038</v>
      </c>
      <c r="D142">
        <f t="shared" si="11"/>
        <v>116803</v>
      </c>
      <c r="E142" s="142">
        <v>2031</v>
      </c>
      <c r="F142" s="142">
        <v>51</v>
      </c>
      <c r="G142" s="142">
        <v>42</v>
      </c>
      <c r="H142" s="142">
        <v>1</v>
      </c>
      <c r="I142" s="142">
        <v>1</v>
      </c>
      <c r="J142" s="142">
        <v>1</v>
      </c>
      <c r="K142" s="142">
        <v>1589335040</v>
      </c>
      <c r="L142" s="142">
        <v>2776790</v>
      </c>
      <c r="M142" s="142">
        <v>132038</v>
      </c>
      <c r="N142" s="142">
        <v>116803</v>
      </c>
      <c r="O142" s="142">
        <v>0</v>
      </c>
      <c r="P142" s="142">
        <v>0</v>
      </c>
      <c r="Q142" s="142">
        <v>0</v>
      </c>
      <c r="R142" s="142">
        <v>0</v>
      </c>
      <c r="S142" s="142">
        <v>8261</v>
      </c>
      <c r="T142" s="142">
        <v>21869679869952</v>
      </c>
    </row>
    <row r="143" spans="1:21" x14ac:dyDescent="0.25">
      <c r="A143" t="str">
        <f t="shared" si="8"/>
        <v>2031-Gas</v>
      </c>
      <c r="B143" t="str">
        <f t="shared" si="9"/>
        <v>Gas</v>
      </c>
      <c r="C143">
        <f t="shared" si="10"/>
        <v>84240</v>
      </c>
      <c r="D143">
        <f t="shared" si="11"/>
        <v>37860</v>
      </c>
      <c r="E143" s="142">
        <v>2031</v>
      </c>
      <c r="F143" s="142">
        <v>51</v>
      </c>
      <c r="G143" s="142">
        <v>42</v>
      </c>
      <c r="H143" s="142">
        <v>1</v>
      </c>
      <c r="I143" s="142">
        <v>2</v>
      </c>
      <c r="J143" s="142">
        <v>1</v>
      </c>
      <c r="K143" s="142">
        <v>5223779840</v>
      </c>
      <c r="L143" s="142">
        <v>1006500</v>
      </c>
      <c r="M143" s="142">
        <v>34931</v>
      </c>
      <c r="N143" s="142">
        <v>30900</v>
      </c>
      <c r="O143" s="142">
        <v>17450</v>
      </c>
      <c r="P143" s="142">
        <v>31859</v>
      </c>
      <c r="Q143" s="142">
        <v>2181</v>
      </c>
      <c r="R143" s="142">
        <v>4779</v>
      </c>
      <c r="S143" s="142">
        <v>27152</v>
      </c>
      <c r="T143" s="142">
        <v>71880304230400</v>
      </c>
      <c r="U143" s="142">
        <v>3351990</v>
      </c>
    </row>
    <row r="144" spans="1:21" x14ac:dyDescent="0.25">
      <c r="A144" t="str">
        <f t="shared" si="8"/>
        <v>2031-Gas</v>
      </c>
      <c r="B144" t="str">
        <f t="shared" si="9"/>
        <v>Gas</v>
      </c>
      <c r="C144">
        <f t="shared" si="10"/>
        <v>272779</v>
      </c>
      <c r="D144">
        <f t="shared" si="11"/>
        <v>90742</v>
      </c>
      <c r="E144" s="142">
        <v>2031</v>
      </c>
      <c r="F144" s="142">
        <v>51</v>
      </c>
      <c r="G144" s="142">
        <v>42</v>
      </c>
      <c r="H144" s="142">
        <v>1</v>
      </c>
      <c r="I144" s="142">
        <v>3</v>
      </c>
      <c r="J144" s="142">
        <v>1</v>
      </c>
      <c r="K144" s="142">
        <v>7949470208</v>
      </c>
      <c r="L144" s="142">
        <v>1227539</v>
      </c>
      <c r="M144" s="142">
        <v>72459</v>
      </c>
      <c r="N144" s="142">
        <v>64099</v>
      </c>
      <c r="O144" s="142">
        <v>136177</v>
      </c>
      <c r="P144" s="142">
        <v>64143</v>
      </c>
      <c r="Q144" s="142">
        <v>17022</v>
      </c>
      <c r="R144" s="142">
        <v>9621</v>
      </c>
      <c r="S144" s="142">
        <v>41319</v>
      </c>
      <c r="T144" s="142">
        <v>109385997090816</v>
      </c>
      <c r="U144" s="142">
        <v>5462850</v>
      </c>
    </row>
    <row r="145" spans="1:21" x14ac:dyDescent="0.25">
      <c r="A145" t="str">
        <f t="shared" si="8"/>
        <v>2031-Gas</v>
      </c>
      <c r="B145" t="str">
        <f t="shared" si="9"/>
        <v>Gas</v>
      </c>
      <c r="C145">
        <f t="shared" si="10"/>
        <v>231424</v>
      </c>
      <c r="D145">
        <f t="shared" si="11"/>
        <v>83828</v>
      </c>
      <c r="E145" s="142">
        <v>2031</v>
      </c>
      <c r="F145" s="142">
        <v>51</v>
      </c>
      <c r="G145" s="142">
        <v>42</v>
      </c>
      <c r="H145" s="142">
        <v>1</v>
      </c>
      <c r="I145" s="142">
        <v>4</v>
      </c>
      <c r="J145" s="142">
        <v>1</v>
      </c>
      <c r="K145" s="142">
        <v>8623599616</v>
      </c>
      <c r="L145" s="142">
        <v>1464719</v>
      </c>
      <c r="M145" s="142">
        <v>70224</v>
      </c>
      <c r="N145" s="142">
        <v>62121</v>
      </c>
      <c r="O145" s="142">
        <v>98926</v>
      </c>
      <c r="P145" s="142">
        <v>62274</v>
      </c>
      <c r="Q145" s="142">
        <v>12366</v>
      </c>
      <c r="R145" s="142">
        <v>9341</v>
      </c>
      <c r="S145" s="142">
        <v>44823</v>
      </c>
      <c r="T145" s="142">
        <v>118661993988096</v>
      </c>
      <c r="U145" s="142">
        <v>5857380</v>
      </c>
    </row>
    <row r="146" spans="1:21" x14ac:dyDescent="0.25">
      <c r="A146" t="str">
        <f t="shared" si="8"/>
        <v>2031-Gas</v>
      </c>
      <c r="B146" t="str">
        <f t="shared" si="9"/>
        <v>Gas</v>
      </c>
      <c r="C146">
        <f t="shared" si="10"/>
        <v>936429</v>
      </c>
      <c r="D146">
        <f t="shared" si="11"/>
        <v>221166</v>
      </c>
      <c r="E146" s="142">
        <v>2031</v>
      </c>
      <c r="F146" s="142">
        <v>51</v>
      </c>
      <c r="G146" s="142">
        <v>42</v>
      </c>
      <c r="H146" s="142">
        <v>1</v>
      </c>
      <c r="I146" s="142">
        <v>5</v>
      </c>
      <c r="J146" s="142">
        <v>1</v>
      </c>
      <c r="K146" s="142">
        <v>12461100032</v>
      </c>
      <c r="L146" s="142">
        <v>1535301</v>
      </c>
      <c r="M146" s="142">
        <v>133130</v>
      </c>
      <c r="N146" s="142">
        <v>117769</v>
      </c>
      <c r="O146" s="142">
        <v>683926</v>
      </c>
      <c r="P146" s="142">
        <v>119373</v>
      </c>
      <c r="Q146" s="142">
        <v>85491</v>
      </c>
      <c r="R146" s="142">
        <v>17906</v>
      </c>
      <c r="S146" s="142">
        <v>64769</v>
      </c>
      <c r="T146" s="142">
        <v>171467996135424</v>
      </c>
      <c r="U146" s="142">
        <v>7886470</v>
      </c>
    </row>
    <row r="147" spans="1:21" x14ac:dyDescent="0.25">
      <c r="A147" t="str">
        <f t="shared" si="8"/>
        <v>2031-Diesel</v>
      </c>
      <c r="B147" t="str">
        <f t="shared" si="9"/>
        <v>Diesel</v>
      </c>
      <c r="C147">
        <f t="shared" si="10"/>
        <v>75009</v>
      </c>
      <c r="D147">
        <f t="shared" si="11"/>
        <v>69008</v>
      </c>
      <c r="E147" s="142">
        <v>2031</v>
      </c>
      <c r="F147" s="142">
        <v>51</v>
      </c>
      <c r="G147" s="142">
        <v>42</v>
      </c>
      <c r="H147" s="142">
        <v>2</v>
      </c>
      <c r="I147" s="142">
        <v>1</v>
      </c>
      <c r="J147" s="142">
        <v>1</v>
      </c>
      <c r="K147" s="142">
        <v>3445560064</v>
      </c>
      <c r="L147" s="142">
        <v>20553406</v>
      </c>
      <c r="M147" s="142">
        <v>75009</v>
      </c>
      <c r="N147" s="142">
        <v>69008</v>
      </c>
      <c r="O147" s="142">
        <v>0</v>
      </c>
      <c r="P147" s="142">
        <v>0</v>
      </c>
      <c r="Q147" s="142">
        <v>0</v>
      </c>
      <c r="R147" s="142">
        <v>0</v>
      </c>
      <c r="S147" s="142">
        <v>11529</v>
      </c>
      <c r="T147" s="142">
        <v>46473689432064</v>
      </c>
    </row>
    <row r="148" spans="1:21" x14ac:dyDescent="0.25">
      <c r="A148" t="str">
        <f t="shared" si="8"/>
        <v>2031-Diesel</v>
      </c>
      <c r="B148" t="str">
        <f t="shared" si="9"/>
        <v>Diesel</v>
      </c>
      <c r="C148">
        <f t="shared" si="10"/>
        <v>265468</v>
      </c>
      <c r="D148">
        <f t="shared" si="11"/>
        <v>91946</v>
      </c>
      <c r="E148" s="142">
        <v>2031</v>
      </c>
      <c r="F148" s="142">
        <v>51</v>
      </c>
      <c r="G148" s="142">
        <v>42</v>
      </c>
      <c r="H148" s="142">
        <v>2</v>
      </c>
      <c r="I148" s="142">
        <v>2</v>
      </c>
      <c r="J148" s="142">
        <v>1</v>
      </c>
      <c r="K148" s="142">
        <v>10314800128</v>
      </c>
      <c r="L148" s="142">
        <v>10620952</v>
      </c>
      <c r="M148" s="142">
        <v>70935</v>
      </c>
      <c r="N148" s="142">
        <v>65260</v>
      </c>
      <c r="O148" s="142">
        <v>99753</v>
      </c>
      <c r="P148" s="142">
        <v>94780</v>
      </c>
      <c r="Q148" s="142">
        <v>12469</v>
      </c>
      <c r="R148" s="142">
        <v>14217</v>
      </c>
      <c r="S148" s="142">
        <v>34512</v>
      </c>
      <c r="T148" s="142">
        <v>139125994815488</v>
      </c>
      <c r="U148" s="142">
        <v>7533800</v>
      </c>
    </row>
    <row r="149" spans="1:21" x14ac:dyDescent="0.25">
      <c r="A149" t="str">
        <f t="shared" si="8"/>
        <v>2031-Diesel</v>
      </c>
      <c r="B149" t="str">
        <f t="shared" si="9"/>
        <v>Diesel</v>
      </c>
      <c r="C149">
        <f t="shared" si="10"/>
        <v>911256</v>
      </c>
      <c r="D149">
        <f t="shared" si="11"/>
        <v>224801</v>
      </c>
      <c r="E149" s="142">
        <v>2031</v>
      </c>
      <c r="F149" s="142">
        <v>51</v>
      </c>
      <c r="G149" s="142">
        <v>42</v>
      </c>
      <c r="H149" s="142">
        <v>2</v>
      </c>
      <c r="I149" s="142">
        <v>3</v>
      </c>
      <c r="J149" s="142">
        <v>1</v>
      </c>
      <c r="K149" s="142">
        <v>16740599808</v>
      </c>
      <c r="L149" s="142">
        <v>20931460</v>
      </c>
      <c r="M149" s="142">
        <v>133489</v>
      </c>
      <c r="N149" s="142">
        <v>122809</v>
      </c>
      <c r="O149" s="142">
        <v>586941</v>
      </c>
      <c r="P149" s="142">
        <v>190826</v>
      </c>
      <c r="Q149" s="142">
        <v>73368</v>
      </c>
      <c r="R149" s="142">
        <v>28624</v>
      </c>
      <c r="S149" s="142">
        <v>56014</v>
      </c>
      <c r="T149" s="142">
        <v>225797000396800</v>
      </c>
      <c r="U149" s="142">
        <v>12278100</v>
      </c>
    </row>
    <row r="150" spans="1:21" x14ac:dyDescent="0.25">
      <c r="A150" t="str">
        <f t="shared" si="8"/>
        <v>2031-Diesel</v>
      </c>
      <c r="B150" t="str">
        <f t="shared" si="9"/>
        <v>Diesel</v>
      </c>
      <c r="C150">
        <f t="shared" si="10"/>
        <v>818254</v>
      </c>
      <c r="D150">
        <f t="shared" si="11"/>
        <v>211052</v>
      </c>
      <c r="E150" s="142">
        <v>2031</v>
      </c>
      <c r="F150" s="142">
        <v>51</v>
      </c>
      <c r="G150" s="142">
        <v>42</v>
      </c>
      <c r="H150" s="142">
        <v>2</v>
      </c>
      <c r="I150" s="142">
        <v>4</v>
      </c>
      <c r="J150" s="142">
        <v>1</v>
      </c>
      <c r="K150" s="142">
        <v>17601099776</v>
      </c>
      <c r="L150" s="142">
        <v>19991112</v>
      </c>
      <c r="M150" s="142">
        <v>130994</v>
      </c>
      <c r="N150" s="142">
        <v>120514</v>
      </c>
      <c r="O150" s="142">
        <v>502002</v>
      </c>
      <c r="P150" s="142">
        <v>185258</v>
      </c>
      <c r="Q150" s="142">
        <v>62750</v>
      </c>
      <c r="R150" s="142">
        <v>27788</v>
      </c>
      <c r="S150" s="142">
        <v>58893</v>
      </c>
      <c r="T150" s="142">
        <v>237403998519296</v>
      </c>
      <c r="U150" s="142">
        <v>13164800</v>
      </c>
    </row>
    <row r="151" spans="1:21" x14ac:dyDescent="0.25">
      <c r="A151" t="str">
        <f t="shared" si="8"/>
        <v>2031-Diesel</v>
      </c>
      <c r="B151" t="str">
        <f t="shared" si="9"/>
        <v>Diesel</v>
      </c>
      <c r="C151">
        <f t="shared" si="10"/>
        <v>3407031</v>
      </c>
      <c r="D151">
        <f t="shared" si="11"/>
        <v>656990</v>
      </c>
      <c r="E151" s="142">
        <v>2031</v>
      </c>
      <c r="F151" s="142">
        <v>51</v>
      </c>
      <c r="G151" s="142">
        <v>42</v>
      </c>
      <c r="H151" s="142">
        <v>2</v>
      </c>
      <c r="I151" s="142">
        <v>5</v>
      </c>
      <c r="J151" s="142">
        <v>1</v>
      </c>
      <c r="K151" s="142">
        <v>28264599552</v>
      </c>
      <c r="L151" s="142">
        <v>53858048</v>
      </c>
      <c r="M151" s="142">
        <v>279538</v>
      </c>
      <c r="N151" s="142">
        <v>257174</v>
      </c>
      <c r="O151" s="142">
        <v>2772340</v>
      </c>
      <c r="P151" s="142">
        <v>355153</v>
      </c>
      <c r="Q151" s="142">
        <v>346543</v>
      </c>
      <c r="R151" s="142">
        <v>53273</v>
      </c>
      <c r="S151" s="142">
        <v>94576</v>
      </c>
      <c r="T151" s="142">
        <v>381233007689728</v>
      </c>
      <c r="U151" s="142">
        <v>17725300</v>
      </c>
    </row>
    <row r="152" spans="1:21" x14ac:dyDescent="0.25">
      <c r="A152" t="str">
        <f t="shared" si="8"/>
        <v>2031-CNG</v>
      </c>
      <c r="B152" t="str">
        <f t="shared" si="9"/>
        <v>CNG</v>
      </c>
      <c r="C152">
        <f t="shared" si="10"/>
        <v>4189</v>
      </c>
      <c r="D152">
        <f t="shared" si="11"/>
        <v>3706</v>
      </c>
      <c r="E152" s="142">
        <v>2031</v>
      </c>
      <c r="F152" s="142">
        <v>51</v>
      </c>
      <c r="G152" s="142">
        <v>42</v>
      </c>
      <c r="H152" s="142">
        <v>3</v>
      </c>
      <c r="I152" s="142">
        <v>1</v>
      </c>
      <c r="J152" s="142">
        <v>1</v>
      </c>
      <c r="K152" s="142">
        <v>846048768</v>
      </c>
      <c r="L152" s="142">
        <v>2116345</v>
      </c>
      <c r="M152" s="142">
        <v>4189</v>
      </c>
      <c r="N152" s="142">
        <v>3706</v>
      </c>
      <c r="O152" s="142">
        <v>0</v>
      </c>
      <c r="P152" s="142">
        <v>0</v>
      </c>
      <c r="Q152" s="142">
        <v>0</v>
      </c>
      <c r="R152" s="142">
        <v>0</v>
      </c>
      <c r="S152" s="142">
        <v>4479</v>
      </c>
      <c r="T152" s="142">
        <v>14331719712768</v>
      </c>
    </row>
    <row r="153" spans="1:21" x14ac:dyDescent="0.25">
      <c r="A153" t="str">
        <f t="shared" si="8"/>
        <v>2031-CNG</v>
      </c>
      <c r="B153" t="str">
        <f t="shared" si="9"/>
        <v>CNG</v>
      </c>
      <c r="C153">
        <f t="shared" si="10"/>
        <v>35696</v>
      </c>
      <c r="D153">
        <f t="shared" si="11"/>
        <v>9671</v>
      </c>
      <c r="E153" s="142">
        <v>2031</v>
      </c>
      <c r="F153" s="142">
        <v>51</v>
      </c>
      <c r="G153" s="142">
        <v>42</v>
      </c>
      <c r="H153" s="142">
        <v>3</v>
      </c>
      <c r="I153" s="142">
        <v>2</v>
      </c>
      <c r="J153" s="142">
        <v>1</v>
      </c>
      <c r="K153" s="142">
        <v>1311779968</v>
      </c>
      <c r="L153" s="142">
        <v>600938</v>
      </c>
      <c r="M153" s="142">
        <v>6389</v>
      </c>
      <c r="N153" s="142">
        <v>5652</v>
      </c>
      <c r="O153" s="142">
        <v>15082</v>
      </c>
      <c r="P153" s="142">
        <v>14225</v>
      </c>
      <c r="Q153" s="142">
        <v>1885</v>
      </c>
      <c r="R153" s="142">
        <v>2134</v>
      </c>
      <c r="S153" s="142">
        <v>6945</v>
      </c>
      <c r="T153" s="142">
        <v>22220900401152</v>
      </c>
      <c r="U153" s="142">
        <v>1119320</v>
      </c>
    </row>
    <row r="154" spans="1:21" x14ac:dyDescent="0.25">
      <c r="A154" t="str">
        <f t="shared" si="8"/>
        <v>2031-CNG</v>
      </c>
      <c r="B154" t="str">
        <f t="shared" si="9"/>
        <v>CNG</v>
      </c>
      <c r="C154">
        <f t="shared" si="10"/>
        <v>130855</v>
      </c>
      <c r="D154">
        <f t="shared" si="11"/>
        <v>27426</v>
      </c>
      <c r="E154" s="142">
        <v>2031</v>
      </c>
      <c r="F154" s="142">
        <v>51</v>
      </c>
      <c r="G154" s="142">
        <v>42</v>
      </c>
      <c r="H154" s="142">
        <v>3</v>
      </c>
      <c r="I154" s="142">
        <v>3</v>
      </c>
      <c r="J154" s="142">
        <v>1</v>
      </c>
      <c r="K154" s="142">
        <v>2225600000</v>
      </c>
      <c r="L154" s="142">
        <v>1331683</v>
      </c>
      <c r="M154" s="142">
        <v>13630</v>
      </c>
      <c r="N154" s="142">
        <v>12057</v>
      </c>
      <c r="O154" s="142">
        <v>88586</v>
      </c>
      <c r="P154" s="142">
        <v>28639</v>
      </c>
      <c r="Q154" s="142">
        <v>11073</v>
      </c>
      <c r="R154" s="142">
        <v>4296</v>
      </c>
      <c r="S154" s="142">
        <v>11783</v>
      </c>
      <c r="T154" s="142">
        <v>37700799299584</v>
      </c>
      <c r="U154" s="142">
        <v>1824180</v>
      </c>
    </row>
    <row r="155" spans="1:21" x14ac:dyDescent="0.25">
      <c r="A155" t="str">
        <f t="shared" si="8"/>
        <v>2031-CNG</v>
      </c>
      <c r="B155" t="str">
        <f t="shared" si="9"/>
        <v>CNG</v>
      </c>
      <c r="C155">
        <f t="shared" si="10"/>
        <v>116938</v>
      </c>
      <c r="D155">
        <f t="shared" si="11"/>
        <v>25274</v>
      </c>
      <c r="E155" s="142">
        <v>2031</v>
      </c>
      <c r="F155" s="142">
        <v>51</v>
      </c>
      <c r="G155" s="142">
        <v>42</v>
      </c>
      <c r="H155" s="142">
        <v>3</v>
      </c>
      <c r="I155" s="142">
        <v>4</v>
      </c>
      <c r="J155" s="142">
        <v>1</v>
      </c>
      <c r="K155" s="142">
        <v>2297200128</v>
      </c>
      <c r="L155" s="142">
        <v>1218489</v>
      </c>
      <c r="M155" s="142">
        <v>13114</v>
      </c>
      <c r="N155" s="142">
        <v>11601</v>
      </c>
      <c r="O155" s="142">
        <v>76021</v>
      </c>
      <c r="P155" s="142">
        <v>27803</v>
      </c>
      <c r="Q155" s="142">
        <v>9503</v>
      </c>
      <c r="R155" s="142">
        <v>4170</v>
      </c>
      <c r="S155" s="142">
        <v>12162</v>
      </c>
      <c r="T155" s="142">
        <v>38913699741696</v>
      </c>
      <c r="U155" s="142">
        <v>1955930</v>
      </c>
    </row>
    <row r="156" spans="1:21" x14ac:dyDescent="0.25">
      <c r="A156" t="str">
        <f t="shared" si="8"/>
        <v>2031-CNG</v>
      </c>
      <c r="B156" t="str">
        <f t="shared" si="9"/>
        <v>CNG</v>
      </c>
      <c r="C156">
        <f t="shared" si="10"/>
        <v>502555</v>
      </c>
      <c r="D156">
        <f t="shared" si="11"/>
        <v>87387</v>
      </c>
      <c r="E156" s="142">
        <v>2031</v>
      </c>
      <c r="F156" s="142">
        <v>51</v>
      </c>
      <c r="G156" s="142">
        <v>42</v>
      </c>
      <c r="H156" s="142">
        <v>3</v>
      </c>
      <c r="I156" s="142">
        <v>5</v>
      </c>
      <c r="J156" s="142">
        <v>1</v>
      </c>
      <c r="K156" s="142">
        <v>4002380032</v>
      </c>
      <c r="L156" s="142">
        <v>3405346</v>
      </c>
      <c r="M156" s="142">
        <v>30589</v>
      </c>
      <c r="N156" s="142">
        <v>27059</v>
      </c>
      <c r="O156" s="142">
        <v>418665</v>
      </c>
      <c r="P156" s="142">
        <v>53301</v>
      </c>
      <c r="Q156" s="142">
        <v>52333</v>
      </c>
      <c r="R156" s="142">
        <v>7995</v>
      </c>
      <c r="S156" s="142">
        <v>21191</v>
      </c>
      <c r="T156" s="142">
        <v>67798701178880</v>
      </c>
      <c r="U156" s="142">
        <v>2633500</v>
      </c>
    </row>
    <row r="157" spans="1:21" x14ac:dyDescent="0.25">
      <c r="A157" t="str">
        <f t="shared" si="8"/>
        <v>2031-Battery Electric</v>
      </c>
      <c r="B157" t="str">
        <f t="shared" si="9"/>
        <v>Battery Electric</v>
      </c>
      <c r="C157">
        <f t="shared" si="10"/>
        <v>0</v>
      </c>
      <c r="D157">
        <f t="shared" si="11"/>
        <v>0</v>
      </c>
      <c r="E157" s="142">
        <v>2031</v>
      </c>
      <c r="F157" s="142">
        <v>51</v>
      </c>
      <c r="G157" s="142">
        <v>42</v>
      </c>
      <c r="H157" s="142">
        <v>9</v>
      </c>
      <c r="I157" s="142">
        <v>1</v>
      </c>
      <c r="J157" s="142">
        <v>1</v>
      </c>
      <c r="K157" s="142">
        <v>0</v>
      </c>
      <c r="L157" s="142">
        <v>0</v>
      </c>
      <c r="M157" s="142">
        <v>0</v>
      </c>
      <c r="N157" s="142">
        <v>0</v>
      </c>
      <c r="O157" s="142">
        <v>0</v>
      </c>
      <c r="P157" s="142">
        <v>0</v>
      </c>
      <c r="Q157" s="142">
        <v>0</v>
      </c>
      <c r="R157" s="142">
        <v>0</v>
      </c>
      <c r="S157" s="142">
        <v>0</v>
      </c>
      <c r="T157" s="142">
        <v>910323023872</v>
      </c>
    </row>
    <row r="158" spans="1:21" x14ac:dyDescent="0.25">
      <c r="A158" t="str">
        <f t="shared" si="8"/>
        <v>2031-Battery Electric</v>
      </c>
      <c r="B158" t="str">
        <f t="shared" si="9"/>
        <v>Battery Electric</v>
      </c>
      <c r="C158">
        <f t="shared" si="10"/>
        <v>11139</v>
      </c>
      <c r="D158">
        <f t="shared" si="11"/>
        <v>1535</v>
      </c>
      <c r="E158" s="142">
        <v>2031</v>
      </c>
      <c r="F158" s="142">
        <v>51</v>
      </c>
      <c r="G158" s="142">
        <v>42</v>
      </c>
      <c r="H158" s="142">
        <v>9</v>
      </c>
      <c r="I158" s="142">
        <v>2</v>
      </c>
      <c r="J158" s="142">
        <v>1</v>
      </c>
      <c r="K158" s="142">
        <v>0</v>
      </c>
      <c r="L158" s="142">
        <v>0</v>
      </c>
      <c r="M158" s="142">
        <v>0</v>
      </c>
      <c r="N158" s="142">
        <v>0</v>
      </c>
      <c r="O158" s="142">
        <v>5445</v>
      </c>
      <c r="P158" s="142">
        <v>5694</v>
      </c>
      <c r="Q158" s="142">
        <v>681</v>
      </c>
      <c r="R158" s="142">
        <v>854</v>
      </c>
      <c r="S158" s="142">
        <v>0</v>
      </c>
      <c r="T158" s="142">
        <v>3241140027392</v>
      </c>
      <c r="U158" s="142">
        <v>480570</v>
      </c>
    </row>
    <row r="159" spans="1:21" x14ac:dyDescent="0.25">
      <c r="A159" t="str">
        <f t="shared" si="8"/>
        <v>2031-Battery Electric</v>
      </c>
      <c r="B159" t="str">
        <f t="shared" si="9"/>
        <v>Battery Electric</v>
      </c>
      <c r="C159">
        <f t="shared" si="10"/>
        <v>44676</v>
      </c>
      <c r="D159">
        <f t="shared" si="11"/>
        <v>5872</v>
      </c>
      <c r="E159" s="142">
        <v>2031</v>
      </c>
      <c r="F159" s="142">
        <v>51</v>
      </c>
      <c r="G159" s="142">
        <v>42</v>
      </c>
      <c r="H159" s="142">
        <v>9</v>
      </c>
      <c r="I159" s="142">
        <v>3</v>
      </c>
      <c r="J159" s="142">
        <v>1</v>
      </c>
      <c r="K159" s="142">
        <v>0</v>
      </c>
      <c r="L159" s="142">
        <v>0</v>
      </c>
      <c r="M159" s="142">
        <v>0</v>
      </c>
      <c r="N159" s="142">
        <v>0</v>
      </c>
      <c r="O159" s="142">
        <v>33212</v>
      </c>
      <c r="P159" s="142">
        <v>11464</v>
      </c>
      <c r="Q159" s="142">
        <v>4152</v>
      </c>
      <c r="R159" s="142">
        <v>1720</v>
      </c>
      <c r="S159" s="142">
        <v>0</v>
      </c>
      <c r="T159" s="142">
        <v>5175419863040</v>
      </c>
      <c r="U159" s="142">
        <v>783200</v>
      </c>
    </row>
    <row r="160" spans="1:21" x14ac:dyDescent="0.25">
      <c r="A160" t="str">
        <f t="shared" si="8"/>
        <v>2031-Battery Electric</v>
      </c>
      <c r="B160" t="str">
        <f t="shared" si="9"/>
        <v>Battery Electric</v>
      </c>
      <c r="C160">
        <f t="shared" si="10"/>
        <v>39067</v>
      </c>
      <c r="D160">
        <f t="shared" si="11"/>
        <v>5161</v>
      </c>
      <c r="E160" s="142">
        <v>2031</v>
      </c>
      <c r="F160" s="142">
        <v>51</v>
      </c>
      <c r="G160" s="142">
        <v>42</v>
      </c>
      <c r="H160" s="142">
        <v>9</v>
      </c>
      <c r="I160" s="142">
        <v>4</v>
      </c>
      <c r="J160" s="142">
        <v>1</v>
      </c>
      <c r="K160" s="142">
        <v>0</v>
      </c>
      <c r="L160" s="142">
        <v>0</v>
      </c>
      <c r="M160" s="142">
        <v>0</v>
      </c>
      <c r="N160" s="142">
        <v>0</v>
      </c>
      <c r="O160" s="142">
        <v>27937</v>
      </c>
      <c r="P160" s="142">
        <v>11130</v>
      </c>
      <c r="Q160" s="142">
        <v>3492</v>
      </c>
      <c r="R160" s="142">
        <v>1669</v>
      </c>
      <c r="S160" s="142">
        <v>0</v>
      </c>
      <c r="T160" s="142">
        <v>5482780033024</v>
      </c>
      <c r="U160" s="142">
        <v>839764</v>
      </c>
    </row>
    <row r="161" spans="1:21" x14ac:dyDescent="0.25">
      <c r="A161" t="str">
        <f t="shared" si="8"/>
        <v>2031-Battery Electric</v>
      </c>
      <c r="B161" t="str">
        <f t="shared" si="9"/>
        <v>Battery Electric</v>
      </c>
      <c r="C161">
        <f t="shared" si="10"/>
        <v>179839</v>
      </c>
      <c r="D161">
        <f t="shared" si="11"/>
        <v>23013</v>
      </c>
      <c r="E161" s="142">
        <v>2031</v>
      </c>
      <c r="F161" s="142">
        <v>51</v>
      </c>
      <c r="G161" s="142">
        <v>42</v>
      </c>
      <c r="H161" s="142">
        <v>9</v>
      </c>
      <c r="I161" s="142">
        <v>5</v>
      </c>
      <c r="J161" s="142">
        <v>1</v>
      </c>
      <c r="K161" s="142">
        <v>0</v>
      </c>
      <c r="L161" s="142">
        <v>0</v>
      </c>
      <c r="M161" s="142">
        <v>0</v>
      </c>
      <c r="N161" s="142">
        <v>0</v>
      </c>
      <c r="O161" s="142">
        <v>158503</v>
      </c>
      <c r="P161" s="142">
        <v>21336</v>
      </c>
      <c r="Q161" s="142">
        <v>19813</v>
      </c>
      <c r="R161" s="142">
        <v>3200</v>
      </c>
      <c r="S161" s="142">
        <v>0</v>
      </c>
      <c r="T161" s="142">
        <v>8497959796736</v>
      </c>
      <c r="U161" s="142">
        <v>1130670</v>
      </c>
    </row>
    <row r="162" spans="1:21" x14ac:dyDescent="0.25">
      <c r="A162" t="str">
        <f t="shared" si="8"/>
        <v>2032-Gas</v>
      </c>
      <c r="B162" t="str">
        <f t="shared" si="9"/>
        <v>Gas</v>
      </c>
      <c r="C162">
        <f t="shared" si="10"/>
        <v>138094</v>
      </c>
      <c r="D162">
        <f t="shared" si="11"/>
        <v>122160</v>
      </c>
      <c r="E162" s="142">
        <v>2032</v>
      </c>
      <c r="F162" s="142">
        <v>51</v>
      </c>
      <c r="G162" s="142">
        <v>42</v>
      </c>
      <c r="H162" s="142">
        <v>1</v>
      </c>
      <c r="I162" s="142">
        <v>1</v>
      </c>
      <c r="J162" s="142">
        <v>1</v>
      </c>
      <c r="K162" s="142">
        <v>1605121024</v>
      </c>
      <c r="L162" s="142">
        <v>2860303</v>
      </c>
      <c r="M162" s="142">
        <v>138094</v>
      </c>
      <c r="N162" s="142">
        <v>122160</v>
      </c>
      <c r="O162" s="142">
        <v>0</v>
      </c>
      <c r="P162" s="142">
        <v>0</v>
      </c>
      <c r="Q162" s="142">
        <v>0</v>
      </c>
      <c r="R162" s="142">
        <v>0</v>
      </c>
      <c r="S162" s="142">
        <v>8343</v>
      </c>
      <c r="T162" s="142">
        <v>22086798016512</v>
      </c>
    </row>
    <row r="163" spans="1:21" x14ac:dyDescent="0.25">
      <c r="A163" t="str">
        <f t="shared" si="8"/>
        <v>2032-Gas</v>
      </c>
      <c r="B163" t="str">
        <f t="shared" si="9"/>
        <v>Gas</v>
      </c>
      <c r="C163">
        <f t="shared" si="10"/>
        <v>84159</v>
      </c>
      <c r="D163">
        <f t="shared" si="11"/>
        <v>37239</v>
      </c>
      <c r="E163" s="142">
        <v>2032</v>
      </c>
      <c r="F163" s="142">
        <v>51</v>
      </c>
      <c r="G163" s="142">
        <v>42</v>
      </c>
      <c r="H163" s="142">
        <v>1</v>
      </c>
      <c r="I163" s="142">
        <v>2</v>
      </c>
      <c r="J163" s="142">
        <v>1</v>
      </c>
      <c r="K163" s="142">
        <v>5264280064</v>
      </c>
      <c r="L163" s="142">
        <v>966661</v>
      </c>
      <c r="M163" s="142">
        <v>34112</v>
      </c>
      <c r="N163" s="142">
        <v>30176</v>
      </c>
      <c r="O163" s="142">
        <v>17740</v>
      </c>
      <c r="P163" s="142">
        <v>32307</v>
      </c>
      <c r="Q163" s="142">
        <v>2217</v>
      </c>
      <c r="R163" s="142">
        <v>4846</v>
      </c>
      <c r="S163" s="142">
        <v>27362</v>
      </c>
      <c r="T163" s="142">
        <v>72437593014272</v>
      </c>
      <c r="U163" s="142">
        <v>3399230</v>
      </c>
    </row>
    <row r="164" spans="1:21" x14ac:dyDescent="0.25">
      <c r="A164" t="str">
        <f t="shared" si="8"/>
        <v>2032-Gas</v>
      </c>
      <c r="B164" t="str">
        <f t="shared" si="9"/>
        <v>Gas</v>
      </c>
      <c r="C164">
        <f t="shared" si="10"/>
        <v>273712</v>
      </c>
      <c r="D164">
        <f t="shared" si="11"/>
        <v>89355</v>
      </c>
      <c r="E164" s="142">
        <v>2032</v>
      </c>
      <c r="F164" s="142">
        <v>51</v>
      </c>
      <c r="G164" s="142">
        <v>42</v>
      </c>
      <c r="H164" s="142">
        <v>1</v>
      </c>
      <c r="I164" s="142">
        <v>3</v>
      </c>
      <c r="J164" s="142">
        <v>1</v>
      </c>
      <c r="K164" s="142">
        <v>8006720000</v>
      </c>
      <c r="L164" s="142">
        <v>1175427</v>
      </c>
      <c r="M164" s="142">
        <v>70449</v>
      </c>
      <c r="N164" s="142">
        <v>62321</v>
      </c>
      <c r="O164" s="142">
        <v>138219</v>
      </c>
      <c r="P164" s="142">
        <v>65044</v>
      </c>
      <c r="Q164" s="142">
        <v>17277</v>
      </c>
      <c r="R164" s="142">
        <v>9757</v>
      </c>
      <c r="S164" s="142">
        <v>41617</v>
      </c>
      <c r="T164" s="142">
        <v>110174006149120</v>
      </c>
      <c r="U164" s="142">
        <v>5539830</v>
      </c>
    </row>
    <row r="165" spans="1:21" x14ac:dyDescent="0.25">
      <c r="A165" t="str">
        <f t="shared" si="8"/>
        <v>2032-Gas</v>
      </c>
      <c r="B165" t="str">
        <f t="shared" si="9"/>
        <v>Gas</v>
      </c>
      <c r="C165">
        <f t="shared" si="10"/>
        <v>232151</v>
      </c>
      <c r="D165">
        <f t="shared" si="11"/>
        <v>82578</v>
      </c>
      <c r="E165" s="142">
        <v>2032</v>
      </c>
      <c r="F165" s="142">
        <v>51</v>
      </c>
      <c r="G165" s="142">
        <v>42</v>
      </c>
      <c r="H165" s="142">
        <v>1</v>
      </c>
      <c r="I165" s="142">
        <v>4</v>
      </c>
      <c r="J165" s="142">
        <v>1</v>
      </c>
      <c r="K165" s="142">
        <v>8686850048</v>
      </c>
      <c r="L165" s="142">
        <v>1404306</v>
      </c>
      <c r="M165" s="142">
        <v>68431</v>
      </c>
      <c r="N165" s="142">
        <v>60535</v>
      </c>
      <c r="O165" s="142">
        <v>100572</v>
      </c>
      <c r="P165" s="142">
        <v>63148</v>
      </c>
      <c r="Q165" s="142">
        <v>12571</v>
      </c>
      <c r="R165" s="142">
        <v>9472</v>
      </c>
      <c r="S165" s="142">
        <v>45152</v>
      </c>
      <c r="T165" s="142">
        <v>119532999933952</v>
      </c>
      <c r="U165" s="142">
        <v>5939930</v>
      </c>
    </row>
    <row r="166" spans="1:21" x14ac:dyDescent="0.25">
      <c r="A166" t="str">
        <f t="shared" si="8"/>
        <v>2032-Gas</v>
      </c>
      <c r="B166" t="str">
        <f t="shared" si="9"/>
        <v>Gas</v>
      </c>
      <c r="C166">
        <f t="shared" si="10"/>
        <v>943694</v>
      </c>
      <c r="D166">
        <f t="shared" si="11"/>
        <v>218727</v>
      </c>
      <c r="E166" s="142">
        <v>2032</v>
      </c>
      <c r="F166" s="142">
        <v>51</v>
      </c>
      <c r="G166" s="142">
        <v>42</v>
      </c>
      <c r="H166" s="142">
        <v>1</v>
      </c>
      <c r="I166" s="142">
        <v>5</v>
      </c>
      <c r="J166" s="142">
        <v>1</v>
      </c>
      <c r="K166" s="142">
        <v>12551999488</v>
      </c>
      <c r="L166" s="142">
        <v>1466399</v>
      </c>
      <c r="M166" s="142">
        <v>128669</v>
      </c>
      <c r="N166" s="142">
        <v>113823</v>
      </c>
      <c r="O166" s="142">
        <v>693976</v>
      </c>
      <c r="P166" s="142">
        <v>121049</v>
      </c>
      <c r="Q166" s="142">
        <v>86747</v>
      </c>
      <c r="R166" s="142">
        <v>18157</v>
      </c>
      <c r="S166" s="142">
        <v>65242</v>
      </c>
      <c r="T166" s="142">
        <v>172718989246464</v>
      </c>
      <c r="U166" s="142">
        <v>7997610</v>
      </c>
    </row>
    <row r="167" spans="1:21" x14ac:dyDescent="0.25">
      <c r="A167" t="str">
        <f t="shared" si="8"/>
        <v>2032-Diesel</v>
      </c>
      <c r="B167" t="str">
        <f t="shared" si="9"/>
        <v>Diesel</v>
      </c>
      <c r="C167">
        <f t="shared" si="10"/>
        <v>69147</v>
      </c>
      <c r="D167">
        <f t="shared" si="11"/>
        <v>63615</v>
      </c>
      <c r="E167" s="142">
        <v>2032</v>
      </c>
      <c r="F167" s="142">
        <v>51</v>
      </c>
      <c r="G167" s="142">
        <v>42</v>
      </c>
      <c r="H167" s="142">
        <v>2</v>
      </c>
      <c r="I167" s="142">
        <v>1</v>
      </c>
      <c r="J167" s="142">
        <v>1</v>
      </c>
      <c r="K167" s="142">
        <v>3408894976</v>
      </c>
      <c r="L167" s="142">
        <v>19857336</v>
      </c>
      <c r="M167" s="142">
        <v>69147</v>
      </c>
      <c r="N167" s="142">
        <v>63615</v>
      </c>
      <c r="O167" s="142">
        <v>0</v>
      </c>
      <c r="P167" s="142">
        <v>0</v>
      </c>
      <c r="Q167" s="142">
        <v>0</v>
      </c>
      <c r="R167" s="142">
        <v>0</v>
      </c>
      <c r="S167" s="142">
        <v>11405</v>
      </c>
      <c r="T167" s="142">
        <v>45979231322112</v>
      </c>
    </row>
    <row r="168" spans="1:21" x14ac:dyDescent="0.25">
      <c r="A168" t="str">
        <f t="shared" si="8"/>
        <v>2032-Diesel</v>
      </c>
      <c r="B168" t="str">
        <f t="shared" si="9"/>
        <v>Diesel</v>
      </c>
      <c r="C168">
        <f t="shared" si="10"/>
        <v>259473</v>
      </c>
      <c r="D168">
        <f t="shared" si="11"/>
        <v>86985</v>
      </c>
      <c r="E168" s="142">
        <v>2032</v>
      </c>
      <c r="F168" s="142">
        <v>51</v>
      </c>
      <c r="G168" s="142">
        <v>42</v>
      </c>
      <c r="H168" s="142">
        <v>2</v>
      </c>
      <c r="I168" s="142">
        <v>2</v>
      </c>
      <c r="J168" s="142">
        <v>1</v>
      </c>
      <c r="K168" s="142">
        <v>10192600064</v>
      </c>
      <c r="L168" s="142">
        <v>10016889</v>
      </c>
      <c r="M168" s="142">
        <v>65649</v>
      </c>
      <c r="N168" s="142">
        <v>60397</v>
      </c>
      <c r="O168" s="142">
        <v>99417</v>
      </c>
      <c r="P168" s="142">
        <v>94407</v>
      </c>
      <c r="Q168" s="142">
        <v>12427</v>
      </c>
      <c r="R168" s="142">
        <v>14161</v>
      </c>
      <c r="S168" s="142">
        <v>34099</v>
      </c>
      <c r="T168" s="142">
        <v>137476995809280</v>
      </c>
      <c r="U168" s="142">
        <v>7500380</v>
      </c>
    </row>
    <row r="169" spans="1:21" x14ac:dyDescent="0.25">
      <c r="A169" t="str">
        <f t="shared" si="8"/>
        <v>2032-Diesel</v>
      </c>
      <c r="B169" t="str">
        <f t="shared" si="9"/>
        <v>Diesel</v>
      </c>
      <c r="C169">
        <f t="shared" si="10"/>
        <v>898236</v>
      </c>
      <c r="D169">
        <f t="shared" si="11"/>
        <v>214985</v>
      </c>
      <c r="E169" s="142">
        <v>2032</v>
      </c>
      <c r="F169" s="142">
        <v>51</v>
      </c>
      <c r="G169" s="142">
        <v>42</v>
      </c>
      <c r="H169" s="142">
        <v>2</v>
      </c>
      <c r="I169" s="142">
        <v>3</v>
      </c>
      <c r="J169" s="142">
        <v>1</v>
      </c>
      <c r="K169" s="142">
        <v>16540600320</v>
      </c>
      <c r="L169" s="142">
        <v>19784836</v>
      </c>
      <c r="M169" s="142">
        <v>123214</v>
      </c>
      <c r="N169" s="142">
        <v>113356</v>
      </c>
      <c r="O169" s="142">
        <v>584948</v>
      </c>
      <c r="P169" s="142">
        <v>190074</v>
      </c>
      <c r="Q169" s="142">
        <v>73118</v>
      </c>
      <c r="R169" s="142">
        <v>28511</v>
      </c>
      <c r="S169" s="142">
        <v>55338</v>
      </c>
      <c r="T169" s="142">
        <v>223099995815936</v>
      </c>
      <c r="U169" s="142">
        <v>12223600</v>
      </c>
    </row>
    <row r="170" spans="1:21" x14ac:dyDescent="0.25">
      <c r="A170" t="str">
        <f t="shared" si="8"/>
        <v>2032-Diesel</v>
      </c>
      <c r="B170" t="str">
        <f t="shared" si="9"/>
        <v>Diesel</v>
      </c>
      <c r="C170">
        <f t="shared" si="10"/>
        <v>806135</v>
      </c>
      <c r="D170">
        <f t="shared" si="11"/>
        <v>201629</v>
      </c>
      <c r="E170" s="142">
        <v>2032</v>
      </c>
      <c r="F170" s="142">
        <v>51</v>
      </c>
      <c r="G170" s="142">
        <v>42</v>
      </c>
      <c r="H170" s="142">
        <v>2</v>
      </c>
      <c r="I170" s="142">
        <v>4</v>
      </c>
      <c r="J170" s="142">
        <v>1</v>
      </c>
      <c r="K170" s="142">
        <v>17390899200</v>
      </c>
      <c r="L170" s="142">
        <v>18872758</v>
      </c>
      <c r="M170" s="142">
        <v>121069</v>
      </c>
      <c r="N170" s="142">
        <v>111383</v>
      </c>
      <c r="O170" s="142">
        <v>500538</v>
      </c>
      <c r="P170" s="142">
        <v>184528</v>
      </c>
      <c r="Q170" s="142">
        <v>62567</v>
      </c>
      <c r="R170" s="142">
        <v>27679</v>
      </c>
      <c r="S170" s="142">
        <v>58182</v>
      </c>
      <c r="T170" s="142">
        <v>234569001336832</v>
      </c>
      <c r="U170" s="142">
        <v>13106400</v>
      </c>
    </row>
    <row r="171" spans="1:21" x14ac:dyDescent="0.25">
      <c r="A171" t="str">
        <f t="shared" si="8"/>
        <v>2032-Diesel</v>
      </c>
      <c r="B171" t="str">
        <f t="shared" si="9"/>
        <v>Diesel</v>
      </c>
      <c r="C171">
        <f t="shared" si="10"/>
        <v>3374686</v>
      </c>
      <c r="D171">
        <f t="shared" si="11"/>
        <v>635513</v>
      </c>
      <c r="E171" s="142">
        <v>2032</v>
      </c>
      <c r="F171" s="142">
        <v>51</v>
      </c>
      <c r="G171" s="142">
        <v>42</v>
      </c>
      <c r="H171" s="142">
        <v>2</v>
      </c>
      <c r="I171" s="142">
        <v>5</v>
      </c>
      <c r="J171" s="142">
        <v>1</v>
      </c>
      <c r="K171" s="142">
        <v>27930099712</v>
      </c>
      <c r="L171" s="142">
        <v>51137004</v>
      </c>
      <c r="M171" s="142">
        <v>257653</v>
      </c>
      <c r="N171" s="142">
        <v>237040</v>
      </c>
      <c r="O171" s="142">
        <v>2763280</v>
      </c>
      <c r="P171" s="142">
        <v>353753</v>
      </c>
      <c r="Q171" s="142">
        <v>345410</v>
      </c>
      <c r="R171" s="142">
        <v>53063</v>
      </c>
      <c r="S171" s="142">
        <v>93443</v>
      </c>
      <c r="T171" s="142">
        <v>376721010327552</v>
      </c>
      <c r="U171" s="142">
        <v>17646700</v>
      </c>
    </row>
    <row r="172" spans="1:21" x14ac:dyDescent="0.25">
      <c r="A172" t="str">
        <f t="shared" si="8"/>
        <v>2032-CNG</v>
      </c>
      <c r="B172" t="str">
        <f t="shared" si="9"/>
        <v>CNG</v>
      </c>
      <c r="C172">
        <f t="shared" si="10"/>
        <v>3940</v>
      </c>
      <c r="D172">
        <f t="shared" si="11"/>
        <v>3485</v>
      </c>
      <c r="E172" s="142">
        <v>2032</v>
      </c>
      <c r="F172" s="142">
        <v>51</v>
      </c>
      <c r="G172" s="142">
        <v>42</v>
      </c>
      <c r="H172" s="142">
        <v>3</v>
      </c>
      <c r="I172" s="142">
        <v>1</v>
      </c>
      <c r="J172" s="142">
        <v>1</v>
      </c>
      <c r="K172" s="142">
        <v>828659712</v>
      </c>
      <c r="L172" s="142">
        <v>2095424</v>
      </c>
      <c r="M172" s="142">
        <v>3940</v>
      </c>
      <c r="N172" s="142">
        <v>3485</v>
      </c>
      <c r="O172" s="142">
        <v>0</v>
      </c>
      <c r="P172" s="142">
        <v>0</v>
      </c>
      <c r="Q172" s="142">
        <v>0</v>
      </c>
      <c r="R172" s="142">
        <v>0</v>
      </c>
      <c r="S172" s="142">
        <v>4387</v>
      </c>
      <c r="T172" s="142">
        <v>14037117042688</v>
      </c>
    </row>
    <row r="173" spans="1:21" x14ac:dyDescent="0.25">
      <c r="A173" t="str">
        <f t="shared" si="8"/>
        <v>2032-CNG</v>
      </c>
      <c r="B173" t="str">
        <f t="shared" si="9"/>
        <v>CNG</v>
      </c>
      <c r="C173">
        <f t="shared" si="10"/>
        <v>34553</v>
      </c>
      <c r="D173">
        <f t="shared" si="11"/>
        <v>9023</v>
      </c>
      <c r="E173" s="142">
        <v>2032</v>
      </c>
      <c r="F173" s="142">
        <v>51</v>
      </c>
      <c r="G173" s="142">
        <v>42</v>
      </c>
      <c r="H173" s="142">
        <v>3</v>
      </c>
      <c r="I173" s="142">
        <v>2</v>
      </c>
      <c r="J173" s="142">
        <v>1</v>
      </c>
      <c r="K173" s="142">
        <v>1281779968</v>
      </c>
      <c r="L173" s="142">
        <v>566832</v>
      </c>
      <c r="M173" s="142">
        <v>5733</v>
      </c>
      <c r="N173" s="142">
        <v>5071</v>
      </c>
      <c r="O173" s="142">
        <v>14833</v>
      </c>
      <c r="P173" s="142">
        <v>13987</v>
      </c>
      <c r="Q173" s="142">
        <v>1854</v>
      </c>
      <c r="R173" s="142">
        <v>2098</v>
      </c>
      <c r="S173" s="142">
        <v>6786</v>
      </c>
      <c r="T173" s="142">
        <v>21712699654144</v>
      </c>
      <c r="U173" s="142">
        <v>1100580</v>
      </c>
    </row>
    <row r="174" spans="1:21" x14ac:dyDescent="0.25">
      <c r="A174" t="str">
        <f t="shared" si="8"/>
        <v>2032-CNG</v>
      </c>
      <c r="B174" t="str">
        <f t="shared" si="9"/>
        <v>CNG</v>
      </c>
      <c r="C174">
        <f t="shared" si="10"/>
        <v>127819</v>
      </c>
      <c r="D174">
        <f t="shared" si="11"/>
        <v>26205</v>
      </c>
      <c r="E174" s="142">
        <v>2032</v>
      </c>
      <c r="F174" s="142">
        <v>51</v>
      </c>
      <c r="G174" s="142">
        <v>42</v>
      </c>
      <c r="H174" s="142">
        <v>3</v>
      </c>
      <c r="I174" s="142">
        <v>3</v>
      </c>
      <c r="J174" s="142">
        <v>1</v>
      </c>
      <c r="K174" s="142">
        <v>2174870016</v>
      </c>
      <c r="L174" s="142">
        <v>1272561</v>
      </c>
      <c r="M174" s="142">
        <v>12538</v>
      </c>
      <c r="N174" s="142">
        <v>11091</v>
      </c>
      <c r="O174" s="142">
        <v>87121</v>
      </c>
      <c r="P174" s="142">
        <v>28160</v>
      </c>
      <c r="Q174" s="142">
        <v>10890</v>
      </c>
      <c r="R174" s="142">
        <v>4224</v>
      </c>
      <c r="S174" s="142">
        <v>11515</v>
      </c>
      <c r="T174" s="142">
        <v>36841398992896</v>
      </c>
      <c r="U174" s="142">
        <v>1793660</v>
      </c>
    </row>
    <row r="175" spans="1:21" x14ac:dyDescent="0.25">
      <c r="A175" t="str">
        <f t="shared" si="8"/>
        <v>2032-CNG</v>
      </c>
      <c r="B175" t="str">
        <f t="shared" si="9"/>
        <v>CNG</v>
      </c>
      <c r="C175">
        <f t="shared" si="10"/>
        <v>114088</v>
      </c>
      <c r="D175">
        <f t="shared" si="11"/>
        <v>24036</v>
      </c>
      <c r="E175" s="142">
        <v>2032</v>
      </c>
      <c r="F175" s="142">
        <v>51</v>
      </c>
      <c r="G175" s="142">
        <v>42</v>
      </c>
      <c r="H175" s="142">
        <v>3</v>
      </c>
      <c r="I175" s="142">
        <v>4</v>
      </c>
      <c r="J175" s="142">
        <v>1</v>
      </c>
      <c r="K175" s="142">
        <v>2244770048</v>
      </c>
      <c r="L175" s="142">
        <v>1157906</v>
      </c>
      <c r="M175" s="142">
        <v>11968</v>
      </c>
      <c r="N175" s="142">
        <v>10587</v>
      </c>
      <c r="O175" s="142">
        <v>74782</v>
      </c>
      <c r="P175" s="142">
        <v>27338</v>
      </c>
      <c r="Q175" s="142">
        <v>9348</v>
      </c>
      <c r="R175" s="142">
        <v>4101</v>
      </c>
      <c r="S175" s="142">
        <v>11885</v>
      </c>
      <c r="T175" s="142">
        <v>38025400680448</v>
      </c>
      <c r="U175" s="142">
        <v>1923200</v>
      </c>
    </row>
    <row r="176" spans="1:21" x14ac:dyDescent="0.25">
      <c r="A176" t="str">
        <f t="shared" si="8"/>
        <v>2032-CNG</v>
      </c>
      <c r="B176" t="str">
        <f t="shared" si="9"/>
        <v>CNG</v>
      </c>
      <c r="C176">
        <f t="shared" si="10"/>
        <v>493140</v>
      </c>
      <c r="D176">
        <f t="shared" si="11"/>
        <v>84963</v>
      </c>
      <c r="E176" s="142">
        <v>2032</v>
      </c>
      <c r="F176" s="142">
        <v>51</v>
      </c>
      <c r="G176" s="142">
        <v>42</v>
      </c>
      <c r="H176" s="142">
        <v>3</v>
      </c>
      <c r="I176" s="142">
        <v>5</v>
      </c>
      <c r="J176" s="142">
        <v>1</v>
      </c>
      <c r="K176" s="142">
        <v>3911810048</v>
      </c>
      <c r="L176" s="142">
        <v>3295142</v>
      </c>
      <c r="M176" s="142">
        <v>28975</v>
      </c>
      <c r="N176" s="142">
        <v>25632</v>
      </c>
      <c r="O176" s="142">
        <v>411756</v>
      </c>
      <c r="P176" s="142">
        <v>52409</v>
      </c>
      <c r="Q176" s="142">
        <v>51470</v>
      </c>
      <c r="R176" s="142">
        <v>7861</v>
      </c>
      <c r="S176" s="142">
        <v>20711</v>
      </c>
      <c r="T176" s="142">
        <v>66264399609856</v>
      </c>
      <c r="U176" s="142">
        <v>2589430</v>
      </c>
    </row>
    <row r="177" spans="1:21" x14ac:dyDescent="0.25">
      <c r="A177" t="str">
        <f t="shared" si="8"/>
        <v>2032-Battery Electric</v>
      </c>
      <c r="B177" t="str">
        <f t="shared" si="9"/>
        <v>Battery Electric</v>
      </c>
      <c r="C177">
        <f t="shared" si="10"/>
        <v>0</v>
      </c>
      <c r="D177">
        <f t="shared" si="11"/>
        <v>0</v>
      </c>
      <c r="E177" s="142">
        <v>2032</v>
      </c>
      <c r="F177" s="142">
        <v>51</v>
      </c>
      <c r="G177" s="142">
        <v>42</v>
      </c>
      <c r="H177" s="142">
        <v>9</v>
      </c>
      <c r="I177" s="142">
        <v>1</v>
      </c>
      <c r="J177" s="142">
        <v>1</v>
      </c>
      <c r="K177" s="142">
        <v>0</v>
      </c>
      <c r="L177" s="142">
        <v>0</v>
      </c>
      <c r="M177" s="142">
        <v>0</v>
      </c>
      <c r="N177" s="142">
        <v>0</v>
      </c>
      <c r="O177" s="142">
        <v>0</v>
      </c>
      <c r="P177" s="142">
        <v>0</v>
      </c>
      <c r="Q177" s="142">
        <v>0</v>
      </c>
      <c r="R177" s="142">
        <v>0</v>
      </c>
      <c r="S177" s="142">
        <v>0</v>
      </c>
      <c r="T177" s="142">
        <v>1073150033920</v>
      </c>
    </row>
    <row r="178" spans="1:21" x14ac:dyDescent="0.25">
      <c r="A178" t="str">
        <f t="shared" si="8"/>
        <v>2032-Battery Electric</v>
      </c>
      <c r="B178" t="str">
        <f t="shared" si="9"/>
        <v>Battery Electric</v>
      </c>
      <c r="C178">
        <f t="shared" si="10"/>
        <v>13188</v>
      </c>
      <c r="D178">
        <f t="shared" si="11"/>
        <v>1817</v>
      </c>
      <c r="E178" s="142">
        <v>2032</v>
      </c>
      <c r="F178" s="142">
        <v>51</v>
      </c>
      <c r="G178" s="142">
        <v>42</v>
      </c>
      <c r="H178" s="142">
        <v>9</v>
      </c>
      <c r="I178" s="142">
        <v>2</v>
      </c>
      <c r="J178" s="142">
        <v>1</v>
      </c>
      <c r="K178" s="142">
        <v>0</v>
      </c>
      <c r="L178" s="142">
        <v>0</v>
      </c>
      <c r="M178" s="142">
        <v>0</v>
      </c>
      <c r="N178" s="142">
        <v>0</v>
      </c>
      <c r="O178" s="142">
        <v>6426</v>
      </c>
      <c r="P178" s="142">
        <v>6762</v>
      </c>
      <c r="Q178" s="142">
        <v>803</v>
      </c>
      <c r="R178" s="142">
        <v>1014</v>
      </c>
      <c r="S178" s="142">
        <v>0</v>
      </c>
      <c r="T178" s="142">
        <v>3847879917568</v>
      </c>
      <c r="U178" s="142">
        <v>573250</v>
      </c>
    </row>
    <row r="179" spans="1:21" x14ac:dyDescent="0.25">
      <c r="A179" t="str">
        <f t="shared" si="8"/>
        <v>2032-Battery Electric</v>
      </c>
      <c r="B179" t="str">
        <f t="shared" si="9"/>
        <v>Battery Electric</v>
      </c>
      <c r="C179">
        <f t="shared" si="10"/>
        <v>52898</v>
      </c>
      <c r="D179">
        <f t="shared" si="11"/>
        <v>6952</v>
      </c>
      <c r="E179" s="142">
        <v>2032</v>
      </c>
      <c r="F179" s="142">
        <v>51</v>
      </c>
      <c r="G179" s="142">
        <v>42</v>
      </c>
      <c r="H179" s="142">
        <v>9</v>
      </c>
      <c r="I179" s="142">
        <v>3</v>
      </c>
      <c r="J179" s="142">
        <v>1</v>
      </c>
      <c r="K179" s="142">
        <v>0</v>
      </c>
      <c r="L179" s="142">
        <v>0</v>
      </c>
      <c r="M179" s="142">
        <v>0</v>
      </c>
      <c r="N179" s="142">
        <v>0</v>
      </c>
      <c r="O179" s="142">
        <v>39284</v>
      </c>
      <c r="P179" s="142">
        <v>13614</v>
      </c>
      <c r="Q179" s="142">
        <v>4910</v>
      </c>
      <c r="R179" s="142">
        <v>2042</v>
      </c>
      <c r="S179" s="142">
        <v>0</v>
      </c>
      <c r="T179" s="142">
        <v>6136999706624</v>
      </c>
      <c r="U179" s="142">
        <v>934245</v>
      </c>
    </row>
    <row r="180" spans="1:21" x14ac:dyDescent="0.25">
      <c r="A180" t="str">
        <f t="shared" si="8"/>
        <v>2032-Battery Electric</v>
      </c>
      <c r="B180" t="str">
        <f t="shared" si="9"/>
        <v>Battery Electric</v>
      </c>
      <c r="C180">
        <f t="shared" si="10"/>
        <v>46223</v>
      </c>
      <c r="D180">
        <f t="shared" si="11"/>
        <v>6109</v>
      </c>
      <c r="E180" s="142">
        <v>2032</v>
      </c>
      <c r="F180" s="142">
        <v>51</v>
      </c>
      <c r="G180" s="142">
        <v>42</v>
      </c>
      <c r="H180" s="142">
        <v>9</v>
      </c>
      <c r="I180" s="142">
        <v>4</v>
      </c>
      <c r="J180" s="142">
        <v>1</v>
      </c>
      <c r="K180" s="142">
        <v>0</v>
      </c>
      <c r="L180" s="142">
        <v>0</v>
      </c>
      <c r="M180" s="142">
        <v>0</v>
      </c>
      <c r="N180" s="142">
        <v>0</v>
      </c>
      <c r="O180" s="142">
        <v>33006</v>
      </c>
      <c r="P180" s="142">
        <v>13217</v>
      </c>
      <c r="Q180" s="142">
        <v>4126</v>
      </c>
      <c r="R180" s="142">
        <v>1983</v>
      </c>
      <c r="S180" s="142">
        <v>0</v>
      </c>
      <c r="T180" s="142">
        <v>6505130098688</v>
      </c>
      <c r="U180" s="142">
        <v>1001720</v>
      </c>
    </row>
    <row r="181" spans="1:21" x14ac:dyDescent="0.25">
      <c r="A181" t="str">
        <f t="shared" si="8"/>
        <v>2032-Battery Electric</v>
      </c>
      <c r="B181" t="str">
        <f t="shared" si="9"/>
        <v>Battery Electric</v>
      </c>
      <c r="C181">
        <f t="shared" si="10"/>
        <v>212898</v>
      </c>
      <c r="D181">
        <f t="shared" si="11"/>
        <v>27246</v>
      </c>
      <c r="E181" s="142">
        <v>2032</v>
      </c>
      <c r="F181" s="142">
        <v>51</v>
      </c>
      <c r="G181" s="142">
        <v>42</v>
      </c>
      <c r="H181" s="142">
        <v>9</v>
      </c>
      <c r="I181" s="142">
        <v>5</v>
      </c>
      <c r="J181" s="142">
        <v>1</v>
      </c>
      <c r="K181" s="142">
        <v>0</v>
      </c>
      <c r="L181" s="142">
        <v>0</v>
      </c>
      <c r="M181" s="142">
        <v>0</v>
      </c>
      <c r="N181" s="142">
        <v>0</v>
      </c>
      <c r="O181" s="142">
        <v>187561</v>
      </c>
      <c r="P181" s="142">
        <v>25337</v>
      </c>
      <c r="Q181" s="142">
        <v>23445</v>
      </c>
      <c r="R181" s="142">
        <v>3801</v>
      </c>
      <c r="S181" s="142">
        <v>0</v>
      </c>
      <c r="T181" s="142">
        <v>10056399585280</v>
      </c>
      <c r="U181" s="142">
        <v>1348730</v>
      </c>
    </row>
    <row r="182" spans="1:21" x14ac:dyDescent="0.25">
      <c r="A182" t="str">
        <f t="shared" si="8"/>
        <v>2033-Gas</v>
      </c>
      <c r="B182" t="str">
        <f t="shared" si="9"/>
        <v>Gas</v>
      </c>
      <c r="C182">
        <f t="shared" si="10"/>
        <v>142263</v>
      </c>
      <c r="D182">
        <f t="shared" si="11"/>
        <v>125849</v>
      </c>
      <c r="E182" s="142">
        <v>2033</v>
      </c>
      <c r="F182" s="142">
        <v>51</v>
      </c>
      <c r="G182" s="142">
        <v>42</v>
      </c>
      <c r="H182" s="142">
        <v>1</v>
      </c>
      <c r="I182" s="142">
        <v>1</v>
      </c>
      <c r="J182" s="142">
        <v>1</v>
      </c>
      <c r="K182" s="142">
        <v>1617008896</v>
      </c>
      <c r="L182" s="142">
        <v>2923891</v>
      </c>
      <c r="M182" s="142">
        <v>142263</v>
      </c>
      <c r="N182" s="142">
        <v>125849</v>
      </c>
      <c r="O182" s="142">
        <v>0</v>
      </c>
      <c r="P182" s="142">
        <v>0</v>
      </c>
      <c r="Q182" s="142">
        <v>0</v>
      </c>
      <c r="R182" s="142">
        <v>0</v>
      </c>
      <c r="S182" s="142">
        <v>8405</v>
      </c>
      <c r="T182" s="142">
        <v>22250369581056</v>
      </c>
    </row>
    <row r="183" spans="1:21" x14ac:dyDescent="0.25">
      <c r="A183" t="str">
        <f t="shared" si="8"/>
        <v>2033-Gas</v>
      </c>
      <c r="B183" t="str">
        <f t="shared" si="9"/>
        <v>Gas</v>
      </c>
      <c r="C183">
        <f t="shared" si="10"/>
        <v>83838</v>
      </c>
      <c r="D183">
        <f t="shared" si="11"/>
        <v>36505</v>
      </c>
      <c r="E183" s="142">
        <v>2033</v>
      </c>
      <c r="F183" s="142">
        <v>51</v>
      </c>
      <c r="G183" s="142">
        <v>42</v>
      </c>
      <c r="H183" s="142">
        <v>1</v>
      </c>
      <c r="I183" s="142">
        <v>2</v>
      </c>
      <c r="J183" s="142">
        <v>1</v>
      </c>
      <c r="K183" s="142">
        <v>5292340224</v>
      </c>
      <c r="L183" s="142">
        <v>917109</v>
      </c>
      <c r="M183" s="142">
        <v>33185</v>
      </c>
      <c r="N183" s="142">
        <v>29356</v>
      </c>
      <c r="O183" s="142">
        <v>17981</v>
      </c>
      <c r="P183" s="142">
        <v>32672</v>
      </c>
      <c r="Q183" s="142">
        <v>2248</v>
      </c>
      <c r="R183" s="142">
        <v>4901</v>
      </c>
      <c r="S183" s="142">
        <v>27508</v>
      </c>
      <c r="T183" s="142">
        <v>72823703863296</v>
      </c>
      <c r="U183" s="142">
        <v>3437810</v>
      </c>
    </row>
    <row r="184" spans="1:21" x14ac:dyDescent="0.25">
      <c r="A184" t="str">
        <f t="shared" si="8"/>
        <v>2033-Gas</v>
      </c>
      <c r="B184" t="str">
        <f t="shared" si="9"/>
        <v>Gas</v>
      </c>
      <c r="C184">
        <f t="shared" si="10"/>
        <v>274280</v>
      </c>
      <c r="D184">
        <f t="shared" si="11"/>
        <v>88039</v>
      </c>
      <c r="E184" s="142">
        <v>2033</v>
      </c>
      <c r="F184" s="142">
        <v>51</v>
      </c>
      <c r="G184" s="142">
        <v>42</v>
      </c>
      <c r="H184" s="142">
        <v>1</v>
      </c>
      <c r="I184" s="142">
        <v>3</v>
      </c>
      <c r="J184" s="142">
        <v>1</v>
      </c>
      <c r="K184" s="142">
        <v>8045429760</v>
      </c>
      <c r="L184" s="142">
        <v>1113204</v>
      </c>
      <c r="M184" s="142">
        <v>68599</v>
      </c>
      <c r="N184" s="142">
        <v>60684</v>
      </c>
      <c r="O184" s="142">
        <v>139902</v>
      </c>
      <c r="P184" s="142">
        <v>65779</v>
      </c>
      <c r="Q184" s="142">
        <v>17488</v>
      </c>
      <c r="R184" s="142">
        <v>9867</v>
      </c>
      <c r="S184" s="142">
        <v>41818</v>
      </c>
      <c r="T184" s="142">
        <v>110707001524224</v>
      </c>
      <c r="U184" s="142">
        <v>5602710</v>
      </c>
    </row>
    <row r="185" spans="1:21" x14ac:dyDescent="0.25">
      <c r="A185" t="str">
        <f t="shared" si="8"/>
        <v>2033-Gas</v>
      </c>
      <c r="B185" t="str">
        <f t="shared" si="9"/>
        <v>Gas</v>
      </c>
      <c r="C185">
        <f t="shared" si="10"/>
        <v>232429</v>
      </c>
      <c r="D185">
        <f t="shared" si="11"/>
        <v>81255</v>
      </c>
      <c r="E185" s="142">
        <v>2033</v>
      </c>
      <c r="F185" s="142">
        <v>51</v>
      </c>
      <c r="G185" s="142">
        <v>42</v>
      </c>
      <c r="H185" s="142">
        <v>1</v>
      </c>
      <c r="I185" s="142">
        <v>4</v>
      </c>
      <c r="J185" s="142">
        <v>1</v>
      </c>
      <c r="K185" s="142">
        <v>8729889792</v>
      </c>
      <c r="L185" s="142">
        <v>1330843</v>
      </c>
      <c r="M185" s="142">
        <v>66618</v>
      </c>
      <c r="N185" s="142">
        <v>58932</v>
      </c>
      <c r="O185" s="142">
        <v>101949</v>
      </c>
      <c r="P185" s="142">
        <v>63862</v>
      </c>
      <c r="Q185" s="142">
        <v>12744</v>
      </c>
      <c r="R185" s="142">
        <v>9579</v>
      </c>
      <c r="S185" s="142">
        <v>45375</v>
      </c>
      <c r="T185" s="142">
        <v>120125000777728</v>
      </c>
      <c r="U185" s="142">
        <v>6007350</v>
      </c>
    </row>
    <row r="186" spans="1:21" x14ac:dyDescent="0.25">
      <c r="A186" t="str">
        <f t="shared" si="8"/>
        <v>2033-Gas</v>
      </c>
      <c r="B186" t="str">
        <f t="shared" si="9"/>
        <v>Gas</v>
      </c>
      <c r="C186">
        <f t="shared" si="10"/>
        <v>950036</v>
      </c>
      <c r="D186">
        <f t="shared" si="11"/>
        <v>217057</v>
      </c>
      <c r="E186" s="142">
        <v>2033</v>
      </c>
      <c r="F186" s="142">
        <v>51</v>
      </c>
      <c r="G186" s="142">
        <v>42</v>
      </c>
      <c r="H186" s="142">
        <v>1</v>
      </c>
      <c r="I186" s="142">
        <v>5</v>
      </c>
      <c r="J186" s="142">
        <v>1</v>
      </c>
      <c r="K186" s="142">
        <v>12613900288</v>
      </c>
      <c r="L186" s="142">
        <v>1387725</v>
      </c>
      <c r="M186" s="142">
        <v>125382</v>
      </c>
      <c r="N186" s="142">
        <v>110915</v>
      </c>
      <c r="O186" s="142">
        <v>702237</v>
      </c>
      <c r="P186" s="142">
        <v>122417</v>
      </c>
      <c r="Q186" s="142">
        <v>87780</v>
      </c>
      <c r="R186" s="142">
        <v>18362</v>
      </c>
      <c r="S186" s="142">
        <v>65563</v>
      </c>
      <c r="T186" s="142">
        <v>173569996750848</v>
      </c>
      <c r="U186" s="142">
        <v>8088400</v>
      </c>
    </row>
    <row r="187" spans="1:21" x14ac:dyDescent="0.25">
      <c r="A187" t="str">
        <f t="shared" si="8"/>
        <v>2033-Diesel</v>
      </c>
      <c r="B187" t="str">
        <f t="shared" si="9"/>
        <v>Diesel</v>
      </c>
      <c r="C187">
        <f t="shared" si="10"/>
        <v>63543</v>
      </c>
      <c r="D187">
        <f t="shared" si="11"/>
        <v>58459</v>
      </c>
      <c r="E187" s="142">
        <v>2033</v>
      </c>
      <c r="F187" s="142">
        <v>51</v>
      </c>
      <c r="G187" s="142">
        <v>42</v>
      </c>
      <c r="H187" s="142">
        <v>2</v>
      </c>
      <c r="I187" s="142">
        <v>1</v>
      </c>
      <c r="J187" s="142">
        <v>1</v>
      </c>
      <c r="K187" s="142">
        <v>3368496128</v>
      </c>
      <c r="L187" s="142">
        <v>18953772</v>
      </c>
      <c r="M187" s="142">
        <v>63543</v>
      </c>
      <c r="N187" s="142">
        <v>58459</v>
      </c>
      <c r="O187" s="142">
        <v>0</v>
      </c>
      <c r="P187" s="142">
        <v>0</v>
      </c>
      <c r="Q187" s="142">
        <v>0</v>
      </c>
      <c r="R187" s="142">
        <v>0</v>
      </c>
      <c r="S187" s="142">
        <v>11268</v>
      </c>
      <c r="T187" s="142">
        <v>45434269597696</v>
      </c>
    </row>
    <row r="188" spans="1:21" x14ac:dyDescent="0.25">
      <c r="A188" t="str">
        <f t="shared" si="8"/>
        <v>2033-Diesel</v>
      </c>
      <c r="B188" t="str">
        <f t="shared" si="9"/>
        <v>Diesel</v>
      </c>
      <c r="C188">
        <f t="shared" si="10"/>
        <v>253321</v>
      </c>
      <c r="D188">
        <f t="shared" si="11"/>
        <v>82111</v>
      </c>
      <c r="E188" s="142">
        <v>2033</v>
      </c>
      <c r="F188" s="142">
        <v>51</v>
      </c>
      <c r="G188" s="142">
        <v>42</v>
      </c>
      <c r="H188" s="142">
        <v>2</v>
      </c>
      <c r="I188" s="142">
        <v>2</v>
      </c>
      <c r="J188" s="142">
        <v>1</v>
      </c>
      <c r="K188" s="142">
        <v>10059599872</v>
      </c>
      <c r="L188" s="142">
        <v>9273906</v>
      </c>
      <c r="M188" s="142">
        <v>60502</v>
      </c>
      <c r="N188" s="142">
        <v>55662</v>
      </c>
      <c r="O188" s="142">
        <v>98932</v>
      </c>
      <c r="P188" s="142">
        <v>93887</v>
      </c>
      <c r="Q188" s="142">
        <v>12366</v>
      </c>
      <c r="R188" s="142">
        <v>14083</v>
      </c>
      <c r="S188" s="142">
        <v>33650</v>
      </c>
      <c r="T188" s="142">
        <v>135682999713792</v>
      </c>
      <c r="U188" s="142">
        <v>7455720</v>
      </c>
    </row>
    <row r="189" spans="1:21" x14ac:dyDescent="0.25">
      <c r="A189" t="str">
        <f t="shared" si="8"/>
        <v>2033-Diesel</v>
      </c>
      <c r="B189" t="str">
        <f t="shared" si="9"/>
        <v>Diesel</v>
      </c>
      <c r="C189">
        <f t="shared" si="10"/>
        <v>884321</v>
      </c>
      <c r="D189">
        <f t="shared" si="11"/>
        <v>205298</v>
      </c>
      <c r="E189" s="142">
        <v>2033</v>
      </c>
      <c r="F189" s="142">
        <v>51</v>
      </c>
      <c r="G189" s="142">
        <v>42</v>
      </c>
      <c r="H189" s="142">
        <v>2</v>
      </c>
      <c r="I189" s="142">
        <v>3</v>
      </c>
      <c r="J189" s="142">
        <v>1</v>
      </c>
      <c r="K189" s="142">
        <v>16323399680</v>
      </c>
      <c r="L189" s="142">
        <v>18407524</v>
      </c>
      <c r="M189" s="142">
        <v>113248</v>
      </c>
      <c r="N189" s="142">
        <v>104188</v>
      </c>
      <c r="O189" s="142">
        <v>582045</v>
      </c>
      <c r="P189" s="142">
        <v>189028</v>
      </c>
      <c r="Q189" s="142">
        <v>72756</v>
      </c>
      <c r="R189" s="142">
        <v>28354</v>
      </c>
      <c r="S189" s="142">
        <v>54605</v>
      </c>
      <c r="T189" s="142">
        <v>220169989259264</v>
      </c>
      <c r="U189" s="142">
        <v>12150800</v>
      </c>
    </row>
    <row r="190" spans="1:21" x14ac:dyDescent="0.25">
      <c r="A190" t="str">
        <f t="shared" si="8"/>
        <v>2033-Diesel</v>
      </c>
      <c r="B190" t="str">
        <f t="shared" si="9"/>
        <v>Diesel</v>
      </c>
      <c r="C190">
        <f t="shared" si="10"/>
        <v>793213</v>
      </c>
      <c r="D190">
        <f t="shared" si="11"/>
        <v>192319</v>
      </c>
      <c r="E190" s="142">
        <v>2033</v>
      </c>
      <c r="F190" s="142">
        <v>51</v>
      </c>
      <c r="G190" s="142">
        <v>42</v>
      </c>
      <c r="H190" s="142">
        <v>2</v>
      </c>
      <c r="I190" s="142">
        <v>4</v>
      </c>
      <c r="J190" s="142">
        <v>1</v>
      </c>
      <c r="K190" s="142">
        <v>17162500096</v>
      </c>
      <c r="L190" s="142">
        <v>17523832</v>
      </c>
      <c r="M190" s="142">
        <v>111421</v>
      </c>
      <c r="N190" s="142">
        <v>102507</v>
      </c>
      <c r="O190" s="142">
        <v>498281</v>
      </c>
      <c r="P190" s="142">
        <v>183511</v>
      </c>
      <c r="Q190" s="142">
        <v>62285</v>
      </c>
      <c r="R190" s="142">
        <v>27527</v>
      </c>
      <c r="S190" s="142">
        <v>57412</v>
      </c>
      <c r="T190" s="142">
        <v>231487999836160</v>
      </c>
      <c r="U190" s="142">
        <v>13028400</v>
      </c>
    </row>
    <row r="191" spans="1:21" x14ac:dyDescent="0.25">
      <c r="A191" t="str">
        <f t="shared" si="8"/>
        <v>2033-Diesel</v>
      </c>
      <c r="B191" t="str">
        <f t="shared" si="9"/>
        <v>Diesel</v>
      </c>
      <c r="C191">
        <f t="shared" si="10"/>
        <v>3338099</v>
      </c>
      <c r="D191">
        <f t="shared" si="11"/>
        <v>614070</v>
      </c>
      <c r="E191" s="142">
        <v>2033</v>
      </c>
      <c r="F191" s="142">
        <v>51</v>
      </c>
      <c r="G191" s="142">
        <v>42</v>
      </c>
      <c r="H191" s="142">
        <v>2</v>
      </c>
      <c r="I191" s="142">
        <v>5</v>
      </c>
      <c r="J191" s="142">
        <v>1</v>
      </c>
      <c r="K191" s="142">
        <v>27566600192</v>
      </c>
      <c r="L191" s="142">
        <v>47878572</v>
      </c>
      <c r="M191" s="142">
        <v>236494</v>
      </c>
      <c r="N191" s="142">
        <v>217575</v>
      </c>
      <c r="O191" s="142">
        <v>2749800</v>
      </c>
      <c r="P191" s="142">
        <v>351805</v>
      </c>
      <c r="Q191" s="142">
        <v>343725</v>
      </c>
      <c r="R191" s="142">
        <v>52770</v>
      </c>
      <c r="S191" s="142">
        <v>92217</v>
      </c>
      <c r="T191" s="142">
        <v>371818003169280</v>
      </c>
      <c r="U191" s="142">
        <v>17541600</v>
      </c>
    </row>
    <row r="192" spans="1:21" x14ac:dyDescent="0.25">
      <c r="A192" t="str">
        <f t="shared" si="8"/>
        <v>2033-CNG</v>
      </c>
      <c r="B192" t="str">
        <f t="shared" si="9"/>
        <v>CNG</v>
      </c>
      <c r="C192">
        <f t="shared" si="10"/>
        <v>3865</v>
      </c>
      <c r="D192">
        <f t="shared" si="11"/>
        <v>3419</v>
      </c>
      <c r="E192" s="142">
        <v>2033</v>
      </c>
      <c r="F192" s="142">
        <v>51</v>
      </c>
      <c r="G192" s="142">
        <v>42</v>
      </c>
      <c r="H192" s="142">
        <v>3</v>
      </c>
      <c r="I192" s="142">
        <v>1</v>
      </c>
      <c r="J192" s="142">
        <v>1</v>
      </c>
      <c r="K192" s="142">
        <v>811236288</v>
      </c>
      <c r="L192" s="142">
        <v>2068323</v>
      </c>
      <c r="M192" s="142">
        <v>3865</v>
      </c>
      <c r="N192" s="142">
        <v>3419</v>
      </c>
      <c r="O192" s="142">
        <v>0</v>
      </c>
      <c r="P192" s="142">
        <v>0</v>
      </c>
      <c r="Q192" s="142">
        <v>0</v>
      </c>
      <c r="R192" s="142">
        <v>0</v>
      </c>
      <c r="S192" s="142">
        <v>4295</v>
      </c>
      <c r="T192" s="142">
        <v>13741995327488</v>
      </c>
    </row>
    <row r="193" spans="1:21" x14ac:dyDescent="0.25">
      <c r="A193" t="str">
        <f t="shared" si="8"/>
        <v>2033-CNG</v>
      </c>
      <c r="B193" t="str">
        <f t="shared" si="9"/>
        <v>CNG</v>
      </c>
      <c r="C193">
        <f t="shared" si="10"/>
        <v>33930</v>
      </c>
      <c r="D193">
        <f t="shared" si="11"/>
        <v>8858</v>
      </c>
      <c r="E193" s="142">
        <v>2033</v>
      </c>
      <c r="F193" s="142">
        <v>51</v>
      </c>
      <c r="G193" s="142">
        <v>42</v>
      </c>
      <c r="H193" s="142">
        <v>3</v>
      </c>
      <c r="I193" s="142">
        <v>2</v>
      </c>
      <c r="J193" s="142">
        <v>1</v>
      </c>
      <c r="K193" s="142">
        <v>1251170048</v>
      </c>
      <c r="L193" s="142">
        <v>536148</v>
      </c>
      <c r="M193" s="142">
        <v>5625</v>
      </c>
      <c r="N193" s="142">
        <v>4976</v>
      </c>
      <c r="O193" s="142">
        <v>14568</v>
      </c>
      <c r="P193" s="142">
        <v>13737</v>
      </c>
      <c r="Q193" s="142">
        <v>1821</v>
      </c>
      <c r="R193" s="142">
        <v>2061</v>
      </c>
      <c r="S193" s="142">
        <v>6624</v>
      </c>
      <c r="T193" s="142">
        <v>21194298359808</v>
      </c>
      <c r="U193" s="142">
        <v>1080980</v>
      </c>
    </row>
    <row r="194" spans="1:21" x14ac:dyDescent="0.25">
      <c r="A194" t="str">
        <f t="shared" ref="A194:A257" si="12">_xlfn.CONCAT(E194,"-",B194)</f>
        <v>2033-CNG</v>
      </c>
      <c r="B194" t="str">
        <f t="shared" ref="B194:B257" si="13">INDEX($AB$1:$AC$5,MATCH(H194,$AB$1:$AB$5,0),2)</f>
        <v>CNG</v>
      </c>
      <c r="C194">
        <f t="shared" si="10"/>
        <v>125559</v>
      </c>
      <c r="D194">
        <f t="shared" si="11"/>
        <v>25748</v>
      </c>
      <c r="E194" s="142">
        <v>2033</v>
      </c>
      <c r="F194" s="142">
        <v>51</v>
      </c>
      <c r="G194" s="142">
        <v>42</v>
      </c>
      <c r="H194" s="142">
        <v>3</v>
      </c>
      <c r="I194" s="142">
        <v>3</v>
      </c>
      <c r="J194" s="142">
        <v>1</v>
      </c>
      <c r="K194" s="142">
        <v>2123139968</v>
      </c>
      <c r="L194" s="142">
        <v>1216729</v>
      </c>
      <c r="M194" s="142">
        <v>12324</v>
      </c>
      <c r="N194" s="142">
        <v>10902</v>
      </c>
      <c r="O194" s="142">
        <v>85577</v>
      </c>
      <c r="P194" s="142">
        <v>27658</v>
      </c>
      <c r="Q194" s="142">
        <v>10697</v>
      </c>
      <c r="R194" s="142">
        <v>4149</v>
      </c>
      <c r="S194" s="142">
        <v>11241</v>
      </c>
      <c r="T194" s="142">
        <v>35965003366400</v>
      </c>
      <c r="U194" s="142">
        <v>1761710</v>
      </c>
    </row>
    <row r="195" spans="1:21" x14ac:dyDescent="0.25">
      <c r="A195" t="str">
        <f t="shared" si="12"/>
        <v>2033-CNG</v>
      </c>
      <c r="B195" t="str">
        <f t="shared" si="13"/>
        <v>CNG</v>
      </c>
      <c r="C195">
        <f t="shared" si="10"/>
        <v>112083</v>
      </c>
      <c r="D195">
        <f t="shared" si="11"/>
        <v>23612</v>
      </c>
      <c r="E195" s="142">
        <v>2033</v>
      </c>
      <c r="F195" s="142">
        <v>51</v>
      </c>
      <c r="G195" s="142">
        <v>42</v>
      </c>
      <c r="H195" s="142">
        <v>3</v>
      </c>
      <c r="I195" s="142">
        <v>4</v>
      </c>
      <c r="J195" s="142">
        <v>1</v>
      </c>
      <c r="K195" s="142">
        <v>2191290112</v>
      </c>
      <c r="L195" s="142">
        <v>1102004</v>
      </c>
      <c r="M195" s="142">
        <v>11757</v>
      </c>
      <c r="N195" s="142">
        <v>10400</v>
      </c>
      <c r="O195" s="142">
        <v>73475</v>
      </c>
      <c r="P195" s="142">
        <v>26851</v>
      </c>
      <c r="Q195" s="142">
        <v>9184</v>
      </c>
      <c r="R195" s="142">
        <v>4028</v>
      </c>
      <c r="S195" s="142">
        <v>11602</v>
      </c>
      <c r="T195" s="142">
        <v>37119502319616</v>
      </c>
      <c r="U195" s="142">
        <v>1888940</v>
      </c>
    </row>
    <row r="196" spans="1:21" x14ac:dyDescent="0.25">
      <c r="A196" t="str">
        <f t="shared" si="12"/>
        <v>2033-CNG</v>
      </c>
      <c r="B196" t="str">
        <f t="shared" si="13"/>
        <v>CNG</v>
      </c>
      <c r="C196">
        <f t="shared" si="10"/>
        <v>484521</v>
      </c>
      <c r="D196">
        <f t="shared" si="11"/>
        <v>83526</v>
      </c>
      <c r="E196" s="142">
        <v>2033</v>
      </c>
      <c r="F196" s="142">
        <v>51</v>
      </c>
      <c r="G196" s="142">
        <v>42</v>
      </c>
      <c r="H196" s="142">
        <v>3</v>
      </c>
      <c r="I196" s="142">
        <v>5</v>
      </c>
      <c r="J196" s="142">
        <v>1</v>
      </c>
      <c r="K196" s="142">
        <v>3819429888</v>
      </c>
      <c r="L196" s="142">
        <v>3188167</v>
      </c>
      <c r="M196" s="142">
        <v>28533</v>
      </c>
      <c r="N196" s="142">
        <v>25241</v>
      </c>
      <c r="O196" s="142">
        <v>404512</v>
      </c>
      <c r="P196" s="142">
        <v>51476</v>
      </c>
      <c r="Q196" s="142">
        <v>50564</v>
      </c>
      <c r="R196" s="142">
        <v>7721</v>
      </c>
      <c r="S196" s="142">
        <v>20222</v>
      </c>
      <c r="T196" s="142">
        <v>64699496398848</v>
      </c>
      <c r="U196" s="142">
        <v>2543300</v>
      </c>
    </row>
    <row r="197" spans="1:21" x14ac:dyDescent="0.25">
      <c r="A197" t="str">
        <f t="shared" si="12"/>
        <v>2033-Battery Electric</v>
      </c>
      <c r="B197" t="str">
        <f t="shared" si="13"/>
        <v>Battery Electric</v>
      </c>
      <c r="C197">
        <f t="shared" ref="C197:C260" si="14">M197+O197+P197</f>
        <v>0</v>
      </c>
      <c r="D197">
        <f t="shared" ref="D197:D260" si="15">N197+Q197+R197</f>
        <v>0</v>
      </c>
      <c r="E197" s="142">
        <v>2033</v>
      </c>
      <c r="F197" s="142">
        <v>51</v>
      </c>
      <c r="G197" s="142">
        <v>42</v>
      </c>
      <c r="H197" s="142">
        <v>9</v>
      </c>
      <c r="I197" s="142">
        <v>1</v>
      </c>
      <c r="J197" s="142">
        <v>1</v>
      </c>
      <c r="K197" s="142">
        <v>0</v>
      </c>
      <c r="L197" s="142">
        <v>0</v>
      </c>
      <c r="M197" s="142">
        <v>0</v>
      </c>
      <c r="N197" s="142">
        <v>0</v>
      </c>
      <c r="O197" s="142">
        <v>0</v>
      </c>
      <c r="P197" s="142">
        <v>0</v>
      </c>
      <c r="Q197" s="142">
        <v>0</v>
      </c>
      <c r="R197" s="142">
        <v>0</v>
      </c>
      <c r="S197" s="142">
        <v>0</v>
      </c>
      <c r="T197" s="142">
        <v>1248130105344</v>
      </c>
    </row>
    <row r="198" spans="1:21" x14ac:dyDescent="0.25">
      <c r="A198" t="str">
        <f t="shared" si="12"/>
        <v>2033-Battery Electric</v>
      </c>
      <c r="B198" t="str">
        <f t="shared" si="13"/>
        <v>Battery Electric</v>
      </c>
      <c r="C198">
        <f t="shared" si="14"/>
        <v>15363</v>
      </c>
      <c r="D198">
        <f t="shared" si="15"/>
        <v>2117</v>
      </c>
      <c r="E198" s="142">
        <v>2033</v>
      </c>
      <c r="F198" s="142">
        <v>51</v>
      </c>
      <c r="G198" s="142">
        <v>42</v>
      </c>
      <c r="H198" s="142">
        <v>9</v>
      </c>
      <c r="I198" s="142">
        <v>2</v>
      </c>
      <c r="J198" s="142">
        <v>1</v>
      </c>
      <c r="K198" s="142">
        <v>0</v>
      </c>
      <c r="L198" s="142">
        <v>0</v>
      </c>
      <c r="M198" s="142">
        <v>0</v>
      </c>
      <c r="N198" s="142">
        <v>0</v>
      </c>
      <c r="O198" s="142">
        <v>7467</v>
      </c>
      <c r="P198" s="142">
        <v>7896</v>
      </c>
      <c r="Q198" s="142">
        <v>933</v>
      </c>
      <c r="R198" s="142">
        <v>1184</v>
      </c>
      <c r="S198" s="142">
        <v>0</v>
      </c>
      <c r="T198" s="142">
        <v>4499809763328</v>
      </c>
      <c r="U198" s="142">
        <v>671675</v>
      </c>
    </row>
    <row r="199" spans="1:21" x14ac:dyDescent="0.25">
      <c r="A199" t="str">
        <f t="shared" si="12"/>
        <v>2033-Battery Electric</v>
      </c>
      <c r="B199" t="str">
        <f t="shared" si="13"/>
        <v>Battery Electric</v>
      </c>
      <c r="C199">
        <f t="shared" si="14"/>
        <v>61624</v>
      </c>
      <c r="D199">
        <f t="shared" si="15"/>
        <v>8101</v>
      </c>
      <c r="E199" s="142">
        <v>2033</v>
      </c>
      <c r="F199" s="142">
        <v>51</v>
      </c>
      <c r="G199" s="142">
        <v>42</v>
      </c>
      <c r="H199" s="142">
        <v>9</v>
      </c>
      <c r="I199" s="142">
        <v>3</v>
      </c>
      <c r="J199" s="142">
        <v>1</v>
      </c>
      <c r="K199" s="142">
        <v>0</v>
      </c>
      <c r="L199" s="142">
        <v>0</v>
      </c>
      <c r="M199" s="142">
        <v>0</v>
      </c>
      <c r="N199" s="142">
        <v>0</v>
      </c>
      <c r="O199" s="142">
        <v>45727</v>
      </c>
      <c r="P199" s="142">
        <v>15897</v>
      </c>
      <c r="Q199" s="142">
        <v>5716</v>
      </c>
      <c r="R199" s="142">
        <v>2385</v>
      </c>
      <c r="S199" s="142">
        <v>0</v>
      </c>
      <c r="T199" s="142">
        <v>7170189950976</v>
      </c>
      <c r="U199" s="142">
        <v>1094650</v>
      </c>
    </row>
    <row r="200" spans="1:21" x14ac:dyDescent="0.25">
      <c r="A200" t="str">
        <f t="shared" si="12"/>
        <v>2033-Battery Electric</v>
      </c>
      <c r="B200" t="str">
        <f t="shared" si="13"/>
        <v>Battery Electric</v>
      </c>
      <c r="C200">
        <f t="shared" si="14"/>
        <v>53817</v>
      </c>
      <c r="D200">
        <f t="shared" si="15"/>
        <v>7113</v>
      </c>
      <c r="E200" s="142">
        <v>2033</v>
      </c>
      <c r="F200" s="142">
        <v>51</v>
      </c>
      <c r="G200" s="142">
        <v>42</v>
      </c>
      <c r="H200" s="142">
        <v>9</v>
      </c>
      <c r="I200" s="142">
        <v>4</v>
      </c>
      <c r="J200" s="142">
        <v>1</v>
      </c>
      <c r="K200" s="142">
        <v>0</v>
      </c>
      <c r="L200" s="142">
        <v>0</v>
      </c>
      <c r="M200" s="142">
        <v>0</v>
      </c>
      <c r="N200" s="142">
        <v>0</v>
      </c>
      <c r="O200" s="142">
        <v>38384</v>
      </c>
      <c r="P200" s="142">
        <v>15433</v>
      </c>
      <c r="Q200" s="142">
        <v>4798</v>
      </c>
      <c r="R200" s="142">
        <v>2315</v>
      </c>
      <c r="S200" s="142">
        <v>0</v>
      </c>
      <c r="T200" s="142">
        <v>7603619889152</v>
      </c>
      <c r="U200" s="142">
        <v>1173710</v>
      </c>
    </row>
    <row r="201" spans="1:21" x14ac:dyDescent="0.25">
      <c r="A201" t="str">
        <f t="shared" si="12"/>
        <v>2033-Battery Electric</v>
      </c>
      <c r="B201" t="str">
        <f t="shared" si="13"/>
        <v>Battery Electric</v>
      </c>
      <c r="C201">
        <f t="shared" si="14"/>
        <v>248001</v>
      </c>
      <c r="D201">
        <f t="shared" si="15"/>
        <v>31740</v>
      </c>
      <c r="E201" s="142">
        <v>2033</v>
      </c>
      <c r="F201" s="142">
        <v>51</v>
      </c>
      <c r="G201" s="142">
        <v>42</v>
      </c>
      <c r="H201" s="142">
        <v>9</v>
      </c>
      <c r="I201" s="142">
        <v>5</v>
      </c>
      <c r="J201" s="142">
        <v>1</v>
      </c>
      <c r="K201" s="142">
        <v>0</v>
      </c>
      <c r="L201" s="142">
        <v>0</v>
      </c>
      <c r="M201" s="142">
        <v>0</v>
      </c>
      <c r="N201" s="142">
        <v>0</v>
      </c>
      <c r="O201" s="142">
        <v>218414</v>
      </c>
      <c r="P201" s="142">
        <v>29587</v>
      </c>
      <c r="Q201" s="142">
        <v>27302</v>
      </c>
      <c r="R201" s="142">
        <v>4438</v>
      </c>
      <c r="S201" s="142">
        <v>0</v>
      </c>
      <c r="T201" s="142">
        <v>11730700730368</v>
      </c>
      <c r="U201" s="142">
        <v>1580300</v>
      </c>
    </row>
    <row r="202" spans="1:21" x14ac:dyDescent="0.25">
      <c r="A202" t="str">
        <f t="shared" si="12"/>
        <v>2034-Gas</v>
      </c>
      <c r="B202" t="str">
        <f t="shared" si="13"/>
        <v>Gas</v>
      </c>
      <c r="C202">
        <f t="shared" si="14"/>
        <v>147058</v>
      </c>
      <c r="D202">
        <f t="shared" si="15"/>
        <v>130090</v>
      </c>
      <c r="E202" s="142">
        <v>2034</v>
      </c>
      <c r="F202" s="142">
        <v>51</v>
      </c>
      <c r="G202" s="142">
        <v>42</v>
      </c>
      <c r="H202" s="142">
        <v>1</v>
      </c>
      <c r="I202" s="142">
        <v>1</v>
      </c>
      <c r="J202" s="142">
        <v>1</v>
      </c>
      <c r="K202" s="142">
        <v>1628488064</v>
      </c>
      <c r="L202" s="142">
        <v>2988348</v>
      </c>
      <c r="M202" s="142">
        <v>147058</v>
      </c>
      <c r="N202" s="142">
        <v>130090</v>
      </c>
      <c r="O202" s="142">
        <v>0</v>
      </c>
      <c r="P202" s="142">
        <v>0</v>
      </c>
      <c r="Q202" s="142">
        <v>0</v>
      </c>
      <c r="R202" s="142">
        <v>0</v>
      </c>
      <c r="S202" s="142">
        <v>8464</v>
      </c>
      <c r="T202" s="142">
        <v>22408318681088</v>
      </c>
    </row>
    <row r="203" spans="1:21" x14ac:dyDescent="0.25">
      <c r="A203" t="str">
        <f t="shared" si="12"/>
        <v>2034-Gas</v>
      </c>
      <c r="B203" t="str">
        <f t="shared" si="13"/>
        <v>Gas</v>
      </c>
      <c r="C203">
        <f t="shared" si="14"/>
        <v>83594</v>
      </c>
      <c r="D203">
        <f t="shared" si="15"/>
        <v>35850</v>
      </c>
      <c r="E203" s="142">
        <v>2034</v>
      </c>
      <c r="F203" s="142">
        <v>51</v>
      </c>
      <c r="G203" s="142">
        <v>42</v>
      </c>
      <c r="H203" s="142">
        <v>1</v>
      </c>
      <c r="I203" s="142">
        <v>2</v>
      </c>
      <c r="J203" s="142">
        <v>1</v>
      </c>
      <c r="K203" s="142">
        <v>5320030208</v>
      </c>
      <c r="L203" s="142">
        <v>870199</v>
      </c>
      <c r="M203" s="142">
        <v>32352</v>
      </c>
      <c r="N203" s="142">
        <v>28619</v>
      </c>
      <c r="O203" s="142">
        <v>18216</v>
      </c>
      <c r="P203" s="142">
        <v>33026</v>
      </c>
      <c r="Q203" s="142">
        <v>2277</v>
      </c>
      <c r="R203" s="142">
        <v>4954</v>
      </c>
      <c r="S203" s="142">
        <v>27652</v>
      </c>
      <c r="T203" s="142">
        <v>73204706050048</v>
      </c>
      <c r="U203" s="142">
        <v>3475240</v>
      </c>
    </row>
    <row r="204" spans="1:21" x14ac:dyDescent="0.25">
      <c r="A204" t="str">
        <f t="shared" si="12"/>
        <v>2034-Gas</v>
      </c>
      <c r="B204" t="str">
        <f t="shared" si="13"/>
        <v>Gas</v>
      </c>
      <c r="C204">
        <f t="shared" si="14"/>
        <v>274520</v>
      </c>
      <c r="D204">
        <f t="shared" si="15"/>
        <v>86486</v>
      </c>
      <c r="E204" s="142">
        <v>2034</v>
      </c>
      <c r="F204" s="142">
        <v>51</v>
      </c>
      <c r="G204" s="142">
        <v>42</v>
      </c>
      <c r="H204" s="142">
        <v>1</v>
      </c>
      <c r="I204" s="142">
        <v>3</v>
      </c>
      <c r="J204" s="142">
        <v>1</v>
      </c>
      <c r="K204" s="142">
        <v>8083840000</v>
      </c>
      <c r="L204" s="142">
        <v>1054552</v>
      </c>
      <c r="M204" s="142">
        <v>66492</v>
      </c>
      <c r="N204" s="142">
        <v>58820</v>
      </c>
      <c r="O204" s="142">
        <v>141536</v>
      </c>
      <c r="P204" s="142">
        <v>66492</v>
      </c>
      <c r="Q204" s="142">
        <v>17692</v>
      </c>
      <c r="R204" s="142">
        <v>9974</v>
      </c>
      <c r="S204" s="142">
        <v>42017</v>
      </c>
      <c r="T204" s="142">
        <v>111234997288960</v>
      </c>
      <c r="U204" s="142">
        <v>5663710</v>
      </c>
    </row>
    <row r="205" spans="1:21" x14ac:dyDescent="0.25">
      <c r="A205" t="str">
        <f t="shared" si="12"/>
        <v>2034-Gas</v>
      </c>
      <c r="B205" t="str">
        <f t="shared" si="13"/>
        <v>Gas</v>
      </c>
      <c r="C205">
        <f t="shared" si="14"/>
        <v>232596</v>
      </c>
      <c r="D205">
        <f t="shared" si="15"/>
        <v>79880</v>
      </c>
      <c r="E205" s="142">
        <v>2034</v>
      </c>
      <c r="F205" s="142">
        <v>51</v>
      </c>
      <c r="G205" s="142">
        <v>42</v>
      </c>
      <c r="H205" s="142">
        <v>1</v>
      </c>
      <c r="I205" s="142">
        <v>4</v>
      </c>
      <c r="J205" s="142">
        <v>1</v>
      </c>
      <c r="K205" s="142">
        <v>8772519936</v>
      </c>
      <c r="L205" s="142">
        <v>1261460</v>
      </c>
      <c r="M205" s="142">
        <v>64759</v>
      </c>
      <c r="N205" s="142">
        <v>57287</v>
      </c>
      <c r="O205" s="142">
        <v>103283</v>
      </c>
      <c r="P205" s="142">
        <v>64554</v>
      </c>
      <c r="Q205" s="142">
        <v>12910</v>
      </c>
      <c r="R205" s="142">
        <v>9683</v>
      </c>
      <c r="S205" s="142">
        <v>45597</v>
      </c>
      <c r="T205" s="142">
        <v>120712002011136</v>
      </c>
      <c r="U205" s="142">
        <v>6072760</v>
      </c>
    </row>
    <row r="206" spans="1:21" x14ac:dyDescent="0.25">
      <c r="A206" t="str">
        <f t="shared" si="12"/>
        <v>2034-Gas</v>
      </c>
      <c r="B206" t="str">
        <f t="shared" si="13"/>
        <v>Gas</v>
      </c>
      <c r="C206">
        <f t="shared" si="14"/>
        <v>954594</v>
      </c>
      <c r="D206">
        <f t="shared" si="15"/>
        <v>214026</v>
      </c>
      <c r="E206" s="142">
        <v>2034</v>
      </c>
      <c r="F206" s="142">
        <v>51</v>
      </c>
      <c r="G206" s="142">
        <v>42</v>
      </c>
      <c r="H206" s="142">
        <v>1</v>
      </c>
      <c r="I206" s="142">
        <v>5</v>
      </c>
      <c r="J206" s="142">
        <v>1</v>
      </c>
      <c r="K206" s="142">
        <v>12675200000</v>
      </c>
      <c r="L206" s="142">
        <v>1313812</v>
      </c>
      <c r="M206" s="142">
        <v>120597</v>
      </c>
      <c r="N206" s="142">
        <v>106683</v>
      </c>
      <c r="O206" s="142">
        <v>710252</v>
      </c>
      <c r="P206" s="142">
        <v>123745</v>
      </c>
      <c r="Q206" s="142">
        <v>88781</v>
      </c>
      <c r="R206" s="142">
        <v>18562</v>
      </c>
      <c r="S206" s="142">
        <v>65882</v>
      </c>
      <c r="T206" s="142">
        <v>174414008156160</v>
      </c>
      <c r="U206" s="142">
        <v>8176460</v>
      </c>
    </row>
    <row r="207" spans="1:21" x14ac:dyDescent="0.25">
      <c r="A207" t="str">
        <f t="shared" si="12"/>
        <v>2034-Diesel</v>
      </c>
      <c r="B207" t="str">
        <f t="shared" si="13"/>
        <v>Diesel</v>
      </c>
      <c r="C207">
        <f t="shared" si="14"/>
        <v>58955</v>
      </c>
      <c r="D207">
        <f t="shared" si="15"/>
        <v>54239</v>
      </c>
      <c r="E207" s="142">
        <v>2034</v>
      </c>
      <c r="F207" s="142">
        <v>51</v>
      </c>
      <c r="G207" s="142">
        <v>42</v>
      </c>
      <c r="H207" s="142">
        <v>2</v>
      </c>
      <c r="I207" s="142">
        <v>1</v>
      </c>
      <c r="J207" s="142">
        <v>1</v>
      </c>
      <c r="K207" s="142">
        <v>3328348160</v>
      </c>
      <c r="L207" s="142">
        <v>18209006</v>
      </c>
      <c r="M207" s="142">
        <v>58955</v>
      </c>
      <c r="N207" s="142">
        <v>54239</v>
      </c>
      <c r="O207" s="142">
        <v>0</v>
      </c>
      <c r="P207" s="142">
        <v>0</v>
      </c>
      <c r="Q207" s="142">
        <v>0</v>
      </c>
      <c r="R207" s="142">
        <v>0</v>
      </c>
      <c r="S207" s="142">
        <v>11133</v>
      </c>
      <c r="T207" s="142">
        <v>44892726231040</v>
      </c>
    </row>
    <row r="208" spans="1:21" x14ac:dyDescent="0.25">
      <c r="A208" t="str">
        <f t="shared" si="12"/>
        <v>2034-Diesel</v>
      </c>
      <c r="B208" t="str">
        <f t="shared" si="13"/>
        <v>Diesel</v>
      </c>
      <c r="C208">
        <f t="shared" si="14"/>
        <v>248096</v>
      </c>
      <c r="D208">
        <f t="shared" si="15"/>
        <v>78134</v>
      </c>
      <c r="E208" s="142">
        <v>2034</v>
      </c>
      <c r="F208" s="142">
        <v>51</v>
      </c>
      <c r="G208" s="142">
        <v>42</v>
      </c>
      <c r="H208" s="142">
        <v>2</v>
      </c>
      <c r="I208" s="142">
        <v>2</v>
      </c>
      <c r="J208" s="142">
        <v>1</v>
      </c>
      <c r="K208" s="142">
        <v>9929260032</v>
      </c>
      <c r="L208" s="142">
        <v>8714833</v>
      </c>
      <c r="M208" s="142">
        <v>56338</v>
      </c>
      <c r="N208" s="142">
        <v>51831</v>
      </c>
      <c r="O208" s="142">
        <v>98410</v>
      </c>
      <c r="P208" s="142">
        <v>93348</v>
      </c>
      <c r="Q208" s="142">
        <v>12301</v>
      </c>
      <c r="R208" s="142">
        <v>14002</v>
      </c>
      <c r="S208" s="142">
        <v>33211</v>
      </c>
      <c r="T208" s="142">
        <v>133926005768192</v>
      </c>
      <c r="U208" s="142">
        <v>7409870</v>
      </c>
    </row>
    <row r="209" spans="1:21" x14ac:dyDescent="0.25">
      <c r="A209" t="str">
        <f t="shared" si="12"/>
        <v>2034-Diesel</v>
      </c>
      <c r="B209" t="str">
        <f t="shared" si="13"/>
        <v>Diesel</v>
      </c>
      <c r="C209">
        <f t="shared" si="14"/>
        <v>872128</v>
      </c>
      <c r="D209">
        <f t="shared" si="15"/>
        <v>197367</v>
      </c>
      <c r="E209" s="142">
        <v>2034</v>
      </c>
      <c r="F209" s="142">
        <v>51</v>
      </c>
      <c r="G209" s="142">
        <v>42</v>
      </c>
      <c r="H209" s="142">
        <v>2</v>
      </c>
      <c r="I209" s="142">
        <v>3</v>
      </c>
      <c r="J209" s="142">
        <v>1</v>
      </c>
      <c r="K209" s="142">
        <v>16111099904</v>
      </c>
      <c r="L209" s="142">
        <v>17320084</v>
      </c>
      <c r="M209" s="142">
        <v>105224</v>
      </c>
      <c r="N209" s="142">
        <v>96806</v>
      </c>
      <c r="O209" s="142">
        <v>578962</v>
      </c>
      <c r="P209" s="142">
        <v>187942</v>
      </c>
      <c r="Q209" s="142">
        <v>72370</v>
      </c>
      <c r="R209" s="142">
        <v>28191</v>
      </c>
      <c r="S209" s="142">
        <v>53889</v>
      </c>
      <c r="T209" s="142">
        <v>217306001047552</v>
      </c>
      <c r="U209" s="142">
        <v>12076100</v>
      </c>
    </row>
    <row r="210" spans="1:21" x14ac:dyDescent="0.25">
      <c r="A210" t="str">
        <f t="shared" si="12"/>
        <v>2034-Diesel</v>
      </c>
      <c r="B210" t="str">
        <f t="shared" si="13"/>
        <v>Diesel</v>
      </c>
      <c r="C210">
        <f t="shared" si="14"/>
        <v>781944</v>
      </c>
      <c r="D210">
        <f t="shared" si="15"/>
        <v>184692</v>
      </c>
      <c r="E210" s="142">
        <v>2034</v>
      </c>
      <c r="F210" s="142">
        <v>51</v>
      </c>
      <c r="G210" s="142">
        <v>42</v>
      </c>
      <c r="H210" s="142">
        <v>2</v>
      </c>
      <c r="I210" s="142">
        <v>4</v>
      </c>
      <c r="J210" s="142">
        <v>1</v>
      </c>
      <c r="K210" s="142">
        <v>16939200512</v>
      </c>
      <c r="L210" s="142">
        <v>16475151</v>
      </c>
      <c r="M210" s="142">
        <v>103633</v>
      </c>
      <c r="N210" s="142">
        <v>95342</v>
      </c>
      <c r="O210" s="142">
        <v>495854</v>
      </c>
      <c r="P210" s="142">
        <v>182457</v>
      </c>
      <c r="Q210" s="142">
        <v>61982</v>
      </c>
      <c r="R210" s="142">
        <v>27368</v>
      </c>
      <c r="S210" s="142">
        <v>56659</v>
      </c>
      <c r="T210" s="142">
        <v>228474996391936</v>
      </c>
      <c r="U210" s="142">
        <v>12948300</v>
      </c>
    </row>
    <row r="211" spans="1:21" x14ac:dyDescent="0.25">
      <c r="A211" t="str">
        <f t="shared" si="12"/>
        <v>2034-Diesel</v>
      </c>
      <c r="B211" t="str">
        <f t="shared" si="13"/>
        <v>Diesel</v>
      </c>
      <c r="C211">
        <f t="shared" si="14"/>
        <v>3304886</v>
      </c>
      <c r="D211">
        <f t="shared" si="15"/>
        <v>596391</v>
      </c>
      <c r="E211" s="142">
        <v>2034</v>
      </c>
      <c r="F211" s="142">
        <v>51</v>
      </c>
      <c r="G211" s="142">
        <v>42</v>
      </c>
      <c r="H211" s="142">
        <v>2</v>
      </c>
      <c r="I211" s="142">
        <v>5</v>
      </c>
      <c r="J211" s="142">
        <v>1</v>
      </c>
      <c r="K211" s="142">
        <v>27211200512</v>
      </c>
      <c r="L211" s="142">
        <v>45184900</v>
      </c>
      <c r="M211" s="142">
        <v>219542</v>
      </c>
      <c r="N211" s="142">
        <v>201978</v>
      </c>
      <c r="O211" s="142">
        <v>2735560</v>
      </c>
      <c r="P211" s="142">
        <v>349784</v>
      </c>
      <c r="Q211" s="142">
        <v>341946</v>
      </c>
      <c r="R211" s="142">
        <v>52467</v>
      </c>
      <c r="S211" s="142">
        <v>91019</v>
      </c>
      <c r="T211" s="142">
        <v>367024987439104</v>
      </c>
      <c r="U211" s="142">
        <v>17433800</v>
      </c>
    </row>
    <row r="212" spans="1:21" x14ac:dyDescent="0.25">
      <c r="A212" t="str">
        <f t="shared" si="12"/>
        <v>2034-CNG</v>
      </c>
      <c r="B212" t="str">
        <f t="shared" si="13"/>
        <v>CNG</v>
      </c>
      <c r="C212">
        <f t="shared" si="14"/>
        <v>3796</v>
      </c>
      <c r="D212">
        <f t="shared" si="15"/>
        <v>3358</v>
      </c>
      <c r="E212" s="142">
        <v>2034</v>
      </c>
      <c r="F212" s="142">
        <v>51</v>
      </c>
      <c r="G212" s="142">
        <v>42</v>
      </c>
      <c r="H212" s="142">
        <v>3</v>
      </c>
      <c r="I212" s="142">
        <v>1</v>
      </c>
      <c r="J212" s="142">
        <v>1</v>
      </c>
      <c r="K212" s="142">
        <v>796107584</v>
      </c>
      <c r="L212" s="142">
        <v>2042242</v>
      </c>
      <c r="M212" s="142">
        <v>3796</v>
      </c>
      <c r="N212" s="142">
        <v>3358</v>
      </c>
      <c r="O212" s="142">
        <v>0</v>
      </c>
      <c r="P212" s="142">
        <v>0</v>
      </c>
      <c r="Q212" s="142">
        <v>0</v>
      </c>
      <c r="R212" s="142">
        <v>0</v>
      </c>
      <c r="S212" s="142">
        <v>4215</v>
      </c>
      <c r="T212" s="142">
        <v>13485744324608</v>
      </c>
    </row>
    <row r="213" spans="1:21" x14ac:dyDescent="0.25">
      <c r="A213" t="str">
        <f t="shared" si="12"/>
        <v>2034-CNG</v>
      </c>
      <c r="B213" t="str">
        <f t="shared" si="13"/>
        <v>CNG</v>
      </c>
      <c r="C213">
        <f t="shared" si="14"/>
        <v>33402</v>
      </c>
      <c r="D213">
        <f t="shared" si="15"/>
        <v>8710</v>
      </c>
      <c r="E213" s="142">
        <v>2034</v>
      </c>
      <c r="F213" s="142">
        <v>51</v>
      </c>
      <c r="G213" s="142">
        <v>42</v>
      </c>
      <c r="H213" s="142">
        <v>3</v>
      </c>
      <c r="I213" s="142">
        <v>2</v>
      </c>
      <c r="J213" s="142">
        <v>1</v>
      </c>
      <c r="K213" s="142">
        <v>1224480000</v>
      </c>
      <c r="L213" s="142">
        <v>509433</v>
      </c>
      <c r="M213" s="142">
        <v>5525</v>
      </c>
      <c r="N213" s="142">
        <v>4888</v>
      </c>
      <c r="O213" s="142">
        <v>14348</v>
      </c>
      <c r="P213" s="142">
        <v>13529</v>
      </c>
      <c r="Q213" s="142">
        <v>1793</v>
      </c>
      <c r="R213" s="142">
        <v>2029</v>
      </c>
      <c r="S213" s="142">
        <v>6483</v>
      </c>
      <c r="T213" s="142">
        <v>20742299189248</v>
      </c>
      <c r="U213" s="142">
        <v>1064600</v>
      </c>
    </row>
    <row r="214" spans="1:21" x14ac:dyDescent="0.25">
      <c r="A214" t="str">
        <f t="shared" si="12"/>
        <v>2034-CNG</v>
      </c>
      <c r="B214" t="str">
        <f t="shared" si="13"/>
        <v>CNG</v>
      </c>
      <c r="C214">
        <f t="shared" si="14"/>
        <v>123654</v>
      </c>
      <c r="D214">
        <f t="shared" si="15"/>
        <v>25347</v>
      </c>
      <c r="E214" s="142">
        <v>2034</v>
      </c>
      <c r="F214" s="142">
        <v>51</v>
      </c>
      <c r="G214" s="142">
        <v>42</v>
      </c>
      <c r="H214" s="142">
        <v>3</v>
      </c>
      <c r="I214" s="142">
        <v>3</v>
      </c>
      <c r="J214" s="142">
        <v>1</v>
      </c>
      <c r="K214" s="142">
        <v>2078029952</v>
      </c>
      <c r="L214" s="142">
        <v>1167947</v>
      </c>
      <c r="M214" s="142">
        <v>12124</v>
      </c>
      <c r="N214" s="142">
        <v>10725</v>
      </c>
      <c r="O214" s="142">
        <v>84291</v>
      </c>
      <c r="P214" s="142">
        <v>27239</v>
      </c>
      <c r="Q214" s="142">
        <v>10536</v>
      </c>
      <c r="R214" s="142">
        <v>4086</v>
      </c>
      <c r="S214" s="142">
        <v>11002</v>
      </c>
      <c r="T214" s="142">
        <v>35200998309888</v>
      </c>
      <c r="U214" s="142">
        <v>1735010</v>
      </c>
    </row>
    <row r="215" spans="1:21" x14ac:dyDescent="0.25">
      <c r="A215" t="str">
        <f t="shared" si="12"/>
        <v>2034-CNG</v>
      </c>
      <c r="B215" t="str">
        <f t="shared" si="13"/>
        <v>CNG</v>
      </c>
      <c r="C215">
        <f t="shared" si="14"/>
        <v>110393</v>
      </c>
      <c r="D215">
        <f t="shared" si="15"/>
        <v>23242</v>
      </c>
      <c r="E215" s="142">
        <v>2034</v>
      </c>
      <c r="F215" s="142">
        <v>51</v>
      </c>
      <c r="G215" s="142">
        <v>42</v>
      </c>
      <c r="H215" s="142">
        <v>3</v>
      </c>
      <c r="I215" s="142">
        <v>4</v>
      </c>
      <c r="J215" s="142">
        <v>1</v>
      </c>
      <c r="K215" s="142">
        <v>2144659968</v>
      </c>
      <c r="L215" s="142">
        <v>1053272</v>
      </c>
      <c r="M215" s="142">
        <v>11560</v>
      </c>
      <c r="N215" s="142">
        <v>10226</v>
      </c>
      <c r="O215" s="142">
        <v>72389</v>
      </c>
      <c r="P215" s="142">
        <v>26444</v>
      </c>
      <c r="Q215" s="142">
        <v>9049</v>
      </c>
      <c r="R215" s="142">
        <v>3967</v>
      </c>
      <c r="S215" s="142">
        <v>11355</v>
      </c>
      <c r="T215" s="142">
        <v>36329597435904</v>
      </c>
      <c r="U215" s="142">
        <v>1860320</v>
      </c>
    </row>
    <row r="216" spans="1:21" x14ac:dyDescent="0.25">
      <c r="A216" t="str">
        <f t="shared" si="12"/>
        <v>2034-CNG</v>
      </c>
      <c r="B216" t="str">
        <f t="shared" si="13"/>
        <v>CNG</v>
      </c>
      <c r="C216">
        <f t="shared" si="14"/>
        <v>477289</v>
      </c>
      <c r="D216">
        <f t="shared" si="15"/>
        <v>82287</v>
      </c>
      <c r="E216" s="142">
        <v>2034</v>
      </c>
      <c r="F216" s="142">
        <v>51</v>
      </c>
      <c r="G216" s="142">
        <v>42</v>
      </c>
      <c r="H216" s="142">
        <v>3</v>
      </c>
      <c r="I216" s="142">
        <v>5</v>
      </c>
      <c r="J216" s="142">
        <v>1</v>
      </c>
      <c r="K216" s="142">
        <v>3738970112</v>
      </c>
      <c r="L216" s="142">
        <v>3093824</v>
      </c>
      <c r="M216" s="142">
        <v>28118</v>
      </c>
      <c r="N216" s="142">
        <v>24874</v>
      </c>
      <c r="O216" s="142">
        <v>398475</v>
      </c>
      <c r="P216" s="142">
        <v>50696</v>
      </c>
      <c r="Q216" s="142">
        <v>49809</v>
      </c>
      <c r="R216" s="142">
        <v>7604</v>
      </c>
      <c r="S216" s="142">
        <v>19796</v>
      </c>
      <c r="T216" s="142">
        <v>63336599257088</v>
      </c>
      <c r="U216" s="142">
        <v>2504770</v>
      </c>
    </row>
    <row r="217" spans="1:21" x14ac:dyDescent="0.25">
      <c r="A217" t="str">
        <f t="shared" si="12"/>
        <v>2034-Battery Electric</v>
      </c>
      <c r="B217" t="str">
        <f t="shared" si="13"/>
        <v>Battery Electric</v>
      </c>
      <c r="C217">
        <f t="shared" si="14"/>
        <v>0</v>
      </c>
      <c r="D217">
        <f t="shared" si="15"/>
        <v>0</v>
      </c>
      <c r="E217" s="142">
        <v>2034</v>
      </c>
      <c r="F217" s="142">
        <v>51</v>
      </c>
      <c r="G217" s="142">
        <v>42</v>
      </c>
      <c r="H217" s="142">
        <v>9</v>
      </c>
      <c r="I217" s="142">
        <v>1</v>
      </c>
      <c r="J217" s="142">
        <v>1</v>
      </c>
      <c r="K217" s="142">
        <v>0</v>
      </c>
      <c r="L217" s="142">
        <v>0</v>
      </c>
      <c r="M217" s="142">
        <v>0</v>
      </c>
      <c r="N217" s="142">
        <v>0</v>
      </c>
      <c r="O217" s="142">
        <v>0</v>
      </c>
      <c r="P217" s="142">
        <v>0</v>
      </c>
      <c r="Q217" s="142">
        <v>0</v>
      </c>
      <c r="R217" s="142">
        <v>0</v>
      </c>
      <c r="S217" s="142">
        <v>0</v>
      </c>
      <c r="T217" s="142">
        <v>1438109925376</v>
      </c>
    </row>
    <row r="218" spans="1:21" x14ac:dyDescent="0.25">
      <c r="A218" t="str">
        <f t="shared" si="12"/>
        <v>2034-Battery Electric</v>
      </c>
      <c r="B218" t="str">
        <f t="shared" si="13"/>
        <v>Battery Electric</v>
      </c>
      <c r="C218">
        <f t="shared" si="14"/>
        <v>17703</v>
      </c>
      <c r="D218">
        <f t="shared" si="15"/>
        <v>2441</v>
      </c>
      <c r="E218" s="142">
        <v>2034</v>
      </c>
      <c r="F218" s="142">
        <v>51</v>
      </c>
      <c r="G218" s="142">
        <v>42</v>
      </c>
      <c r="H218" s="142">
        <v>9</v>
      </c>
      <c r="I218" s="142">
        <v>2</v>
      </c>
      <c r="J218" s="142">
        <v>1</v>
      </c>
      <c r="K218" s="142">
        <v>0</v>
      </c>
      <c r="L218" s="142">
        <v>0</v>
      </c>
      <c r="M218" s="142">
        <v>0</v>
      </c>
      <c r="N218" s="142">
        <v>0</v>
      </c>
      <c r="O218" s="142">
        <v>8588</v>
      </c>
      <c r="P218" s="142">
        <v>9115</v>
      </c>
      <c r="Q218" s="142">
        <v>1074</v>
      </c>
      <c r="R218" s="142">
        <v>1367</v>
      </c>
      <c r="S218" s="142">
        <v>0</v>
      </c>
      <c r="T218" s="142">
        <v>5206979903488</v>
      </c>
      <c r="U218" s="142">
        <v>777440</v>
      </c>
    </row>
    <row r="219" spans="1:21" x14ac:dyDescent="0.25">
      <c r="A219" t="str">
        <f t="shared" si="12"/>
        <v>2034-Battery Electric</v>
      </c>
      <c r="B219" t="str">
        <f t="shared" si="13"/>
        <v>Battery Electric</v>
      </c>
      <c r="C219">
        <f t="shared" si="14"/>
        <v>71014</v>
      </c>
      <c r="D219">
        <f t="shared" si="15"/>
        <v>9336</v>
      </c>
      <c r="E219" s="142">
        <v>2034</v>
      </c>
      <c r="F219" s="142">
        <v>51</v>
      </c>
      <c r="G219" s="142">
        <v>42</v>
      </c>
      <c r="H219" s="142">
        <v>9</v>
      </c>
      <c r="I219" s="142">
        <v>3</v>
      </c>
      <c r="J219" s="142">
        <v>1</v>
      </c>
      <c r="K219" s="142">
        <v>0</v>
      </c>
      <c r="L219" s="142">
        <v>0</v>
      </c>
      <c r="M219" s="142">
        <v>0</v>
      </c>
      <c r="N219" s="142">
        <v>0</v>
      </c>
      <c r="O219" s="142">
        <v>52662</v>
      </c>
      <c r="P219" s="142">
        <v>18352</v>
      </c>
      <c r="Q219" s="142">
        <v>6583</v>
      </c>
      <c r="R219" s="142">
        <v>2753</v>
      </c>
      <c r="S219" s="142">
        <v>0</v>
      </c>
      <c r="T219" s="142">
        <v>8291120316416</v>
      </c>
      <c r="U219" s="142">
        <v>1267020</v>
      </c>
    </row>
    <row r="220" spans="1:21" x14ac:dyDescent="0.25">
      <c r="A220" t="str">
        <f t="shared" si="12"/>
        <v>2034-Battery Electric</v>
      </c>
      <c r="B220" t="str">
        <f t="shared" si="13"/>
        <v>Battery Electric</v>
      </c>
      <c r="C220">
        <f t="shared" si="14"/>
        <v>61990</v>
      </c>
      <c r="D220">
        <f t="shared" si="15"/>
        <v>8194</v>
      </c>
      <c r="E220" s="142">
        <v>2034</v>
      </c>
      <c r="F220" s="142">
        <v>51</v>
      </c>
      <c r="G220" s="142">
        <v>42</v>
      </c>
      <c r="H220" s="142">
        <v>9</v>
      </c>
      <c r="I220" s="142">
        <v>4</v>
      </c>
      <c r="J220" s="142">
        <v>1</v>
      </c>
      <c r="K220" s="142">
        <v>0</v>
      </c>
      <c r="L220" s="142">
        <v>0</v>
      </c>
      <c r="M220" s="142">
        <v>0</v>
      </c>
      <c r="N220" s="142">
        <v>0</v>
      </c>
      <c r="O220" s="142">
        <v>44173</v>
      </c>
      <c r="P220" s="142">
        <v>17817</v>
      </c>
      <c r="Q220" s="142">
        <v>5522</v>
      </c>
      <c r="R220" s="142">
        <v>2672</v>
      </c>
      <c r="S220" s="142">
        <v>0</v>
      </c>
      <c r="T220" s="142">
        <v>8795299774464</v>
      </c>
      <c r="U220" s="142">
        <v>1358530</v>
      </c>
    </row>
    <row r="221" spans="1:21" x14ac:dyDescent="0.25">
      <c r="A221" t="str">
        <f t="shared" si="12"/>
        <v>2034-Battery Electric</v>
      </c>
      <c r="B221" t="str">
        <f t="shared" si="13"/>
        <v>Battery Electric</v>
      </c>
      <c r="C221">
        <f t="shared" si="14"/>
        <v>285758</v>
      </c>
      <c r="D221">
        <f t="shared" si="15"/>
        <v>36573</v>
      </c>
      <c r="E221" s="142">
        <v>2034</v>
      </c>
      <c r="F221" s="142">
        <v>51</v>
      </c>
      <c r="G221" s="142">
        <v>42</v>
      </c>
      <c r="H221" s="142">
        <v>9</v>
      </c>
      <c r="I221" s="142">
        <v>5</v>
      </c>
      <c r="J221" s="142">
        <v>1</v>
      </c>
      <c r="K221" s="142">
        <v>0</v>
      </c>
      <c r="L221" s="142">
        <v>0</v>
      </c>
      <c r="M221" s="142">
        <v>0</v>
      </c>
      <c r="N221" s="142">
        <v>0</v>
      </c>
      <c r="O221" s="142">
        <v>251603</v>
      </c>
      <c r="P221" s="142">
        <v>34155</v>
      </c>
      <c r="Q221" s="142">
        <v>31450</v>
      </c>
      <c r="R221" s="142">
        <v>5123</v>
      </c>
      <c r="S221" s="142">
        <v>0</v>
      </c>
      <c r="T221" s="142">
        <v>13547799052288</v>
      </c>
      <c r="U221" s="142">
        <v>1829140</v>
      </c>
    </row>
    <row r="222" spans="1:21" x14ac:dyDescent="0.25">
      <c r="A222" t="str">
        <f t="shared" si="12"/>
        <v>2035-Gas</v>
      </c>
      <c r="B222" t="str">
        <f t="shared" si="13"/>
        <v>Gas</v>
      </c>
      <c r="C222">
        <f t="shared" si="14"/>
        <v>150971</v>
      </c>
      <c r="D222">
        <f t="shared" si="15"/>
        <v>133552</v>
      </c>
      <c r="E222" s="142">
        <v>2035</v>
      </c>
      <c r="F222" s="142">
        <v>51</v>
      </c>
      <c r="G222" s="142">
        <v>42</v>
      </c>
      <c r="H222" s="142">
        <v>1</v>
      </c>
      <c r="I222" s="142">
        <v>1</v>
      </c>
      <c r="J222" s="142">
        <v>1</v>
      </c>
      <c r="K222" s="142">
        <v>1639392000</v>
      </c>
      <c r="L222" s="142">
        <v>3036454</v>
      </c>
      <c r="M222" s="142">
        <v>150971</v>
      </c>
      <c r="N222" s="142">
        <v>133552</v>
      </c>
      <c r="O222" s="142">
        <v>0</v>
      </c>
      <c r="P222" s="142">
        <v>0</v>
      </c>
      <c r="Q222" s="142">
        <v>0</v>
      </c>
      <c r="R222" s="142">
        <v>0</v>
      </c>
      <c r="S222" s="142">
        <v>8521</v>
      </c>
      <c r="T222" s="142">
        <v>22558369906688</v>
      </c>
    </row>
    <row r="223" spans="1:21" x14ac:dyDescent="0.25">
      <c r="A223" t="str">
        <f t="shared" si="12"/>
        <v>2035-Gas</v>
      </c>
      <c r="B223" t="str">
        <f t="shared" si="13"/>
        <v>Gas</v>
      </c>
      <c r="C223">
        <f t="shared" si="14"/>
        <v>83357</v>
      </c>
      <c r="D223">
        <f t="shared" si="15"/>
        <v>35227</v>
      </c>
      <c r="E223" s="142">
        <v>2035</v>
      </c>
      <c r="F223" s="142">
        <v>51</v>
      </c>
      <c r="G223" s="142">
        <v>42</v>
      </c>
      <c r="H223" s="142">
        <v>1</v>
      </c>
      <c r="I223" s="142">
        <v>2</v>
      </c>
      <c r="J223" s="142">
        <v>1</v>
      </c>
      <c r="K223" s="142">
        <v>5346489856</v>
      </c>
      <c r="L223" s="142">
        <v>824794</v>
      </c>
      <c r="M223" s="142">
        <v>31559</v>
      </c>
      <c r="N223" s="142">
        <v>27918</v>
      </c>
      <c r="O223" s="142">
        <v>18437</v>
      </c>
      <c r="P223" s="142">
        <v>33361</v>
      </c>
      <c r="Q223" s="142">
        <v>2305</v>
      </c>
      <c r="R223" s="142">
        <v>5004</v>
      </c>
      <c r="S223" s="142">
        <v>27789</v>
      </c>
      <c r="T223" s="142">
        <v>73568796803072</v>
      </c>
      <c r="U223" s="142">
        <v>3510630</v>
      </c>
    </row>
    <row r="224" spans="1:21" x14ac:dyDescent="0.25">
      <c r="A224" t="str">
        <f t="shared" si="12"/>
        <v>2035-Gas</v>
      </c>
      <c r="B224" t="str">
        <f t="shared" si="13"/>
        <v>Gas</v>
      </c>
      <c r="C224">
        <f t="shared" si="14"/>
        <v>274986</v>
      </c>
      <c r="D224">
        <f t="shared" si="15"/>
        <v>85232</v>
      </c>
      <c r="E224" s="142">
        <v>2035</v>
      </c>
      <c r="F224" s="142">
        <v>51</v>
      </c>
      <c r="G224" s="142">
        <v>42</v>
      </c>
      <c r="H224" s="142">
        <v>1</v>
      </c>
      <c r="I224" s="142">
        <v>3</v>
      </c>
      <c r="J224" s="142">
        <v>1</v>
      </c>
      <c r="K224" s="142">
        <v>8120450048</v>
      </c>
      <c r="L224" s="142">
        <v>997428</v>
      </c>
      <c r="M224" s="142">
        <v>64742</v>
      </c>
      <c r="N224" s="142">
        <v>57272</v>
      </c>
      <c r="O224" s="142">
        <v>143078</v>
      </c>
      <c r="P224" s="142">
        <v>67166</v>
      </c>
      <c r="Q224" s="142">
        <v>17885</v>
      </c>
      <c r="R224" s="142">
        <v>10075</v>
      </c>
      <c r="S224" s="142">
        <v>42208</v>
      </c>
      <c r="T224" s="142">
        <v>111739001634816</v>
      </c>
      <c r="U224" s="142">
        <v>5721380</v>
      </c>
    </row>
    <row r="225" spans="1:21" x14ac:dyDescent="0.25">
      <c r="A225" t="str">
        <f t="shared" si="12"/>
        <v>2035-Gas</v>
      </c>
      <c r="B225" t="str">
        <f t="shared" si="13"/>
        <v>Gas</v>
      </c>
      <c r="C225">
        <f t="shared" si="14"/>
        <v>232875</v>
      </c>
      <c r="D225">
        <f t="shared" si="15"/>
        <v>78689</v>
      </c>
      <c r="E225" s="142">
        <v>2035</v>
      </c>
      <c r="F225" s="142">
        <v>51</v>
      </c>
      <c r="G225" s="142">
        <v>42</v>
      </c>
      <c r="H225" s="142">
        <v>1</v>
      </c>
      <c r="I225" s="142">
        <v>4</v>
      </c>
      <c r="J225" s="142">
        <v>1</v>
      </c>
      <c r="K225" s="142">
        <v>8813190144</v>
      </c>
      <c r="L225" s="142">
        <v>1194068</v>
      </c>
      <c r="M225" s="142">
        <v>63123</v>
      </c>
      <c r="N225" s="142">
        <v>55840</v>
      </c>
      <c r="O225" s="142">
        <v>104543</v>
      </c>
      <c r="P225" s="142">
        <v>65209</v>
      </c>
      <c r="Q225" s="142">
        <v>13068</v>
      </c>
      <c r="R225" s="142">
        <v>9781</v>
      </c>
      <c r="S225" s="142">
        <v>45808</v>
      </c>
      <c r="T225" s="142">
        <v>121271002071040</v>
      </c>
      <c r="U225" s="142">
        <v>6134590</v>
      </c>
    </row>
    <row r="226" spans="1:21" x14ac:dyDescent="0.25">
      <c r="A226" t="str">
        <f t="shared" si="12"/>
        <v>2035-Gas</v>
      </c>
      <c r="B226" t="str">
        <f t="shared" si="13"/>
        <v>Gas</v>
      </c>
      <c r="C226">
        <f t="shared" si="14"/>
        <v>959912</v>
      </c>
      <c r="D226">
        <f t="shared" si="15"/>
        <v>212059</v>
      </c>
      <c r="E226" s="142">
        <v>2035</v>
      </c>
      <c r="F226" s="142">
        <v>51</v>
      </c>
      <c r="G226" s="142">
        <v>42</v>
      </c>
      <c r="H226" s="142">
        <v>1</v>
      </c>
      <c r="I226" s="142">
        <v>5</v>
      </c>
      <c r="J226" s="142">
        <v>1</v>
      </c>
      <c r="K226" s="142">
        <v>12733599744</v>
      </c>
      <c r="L226" s="142">
        <v>1241460</v>
      </c>
      <c r="M226" s="142">
        <v>117091</v>
      </c>
      <c r="N226" s="142">
        <v>103581</v>
      </c>
      <c r="O226" s="142">
        <v>717822</v>
      </c>
      <c r="P226" s="142">
        <v>124999</v>
      </c>
      <c r="Q226" s="142">
        <v>89728</v>
      </c>
      <c r="R226" s="142">
        <v>18750</v>
      </c>
      <c r="S226" s="142">
        <v>66186</v>
      </c>
      <c r="T226" s="142">
        <v>175216999268352</v>
      </c>
      <c r="U226" s="142">
        <v>8259710</v>
      </c>
    </row>
    <row r="227" spans="1:21" x14ac:dyDescent="0.25">
      <c r="A227" t="str">
        <f t="shared" si="12"/>
        <v>2035-Diesel</v>
      </c>
      <c r="B227" t="str">
        <f t="shared" si="13"/>
        <v>Diesel</v>
      </c>
      <c r="C227">
        <f t="shared" si="14"/>
        <v>55347</v>
      </c>
      <c r="D227">
        <f t="shared" si="15"/>
        <v>50919</v>
      </c>
      <c r="E227" s="142">
        <v>2035</v>
      </c>
      <c r="F227" s="142">
        <v>51</v>
      </c>
      <c r="G227" s="142">
        <v>42</v>
      </c>
      <c r="H227" s="142">
        <v>2</v>
      </c>
      <c r="I227" s="142">
        <v>1</v>
      </c>
      <c r="J227" s="142">
        <v>1</v>
      </c>
      <c r="K227" s="142">
        <v>3288489984</v>
      </c>
      <c r="L227" s="142">
        <v>17398690</v>
      </c>
      <c r="M227" s="142">
        <v>55347</v>
      </c>
      <c r="N227" s="142">
        <v>50919</v>
      </c>
      <c r="O227" s="142">
        <v>0</v>
      </c>
      <c r="P227" s="142">
        <v>0</v>
      </c>
      <c r="Q227" s="142">
        <v>0</v>
      </c>
      <c r="R227" s="142">
        <v>0</v>
      </c>
      <c r="S227" s="142">
        <v>10998</v>
      </c>
      <c r="T227" s="142">
        <v>44355201007616</v>
      </c>
    </row>
    <row r="228" spans="1:21" x14ac:dyDescent="0.25">
      <c r="A228" t="str">
        <f t="shared" si="12"/>
        <v>2035-Diesel</v>
      </c>
      <c r="B228" t="str">
        <f t="shared" si="13"/>
        <v>Diesel</v>
      </c>
      <c r="C228">
        <f t="shared" si="14"/>
        <v>243076</v>
      </c>
      <c r="D228">
        <f t="shared" si="15"/>
        <v>74426</v>
      </c>
      <c r="E228" s="142">
        <v>2035</v>
      </c>
      <c r="F228" s="142">
        <v>51</v>
      </c>
      <c r="G228" s="142">
        <v>42</v>
      </c>
      <c r="H228" s="142">
        <v>2</v>
      </c>
      <c r="I228" s="142">
        <v>2</v>
      </c>
      <c r="J228" s="142">
        <v>1</v>
      </c>
      <c r="K228" s="142">
        <v>9800590336</v>
      </c>
      <c r="L228" s="142">
        <v>8133633</v>
      </c>
      <c r="M228" s="142">
        <v>52481</v>
      </c>
      <c r="N228" s="142">
        <v>48282</v>
      </c>
      <c r="O228" s="142">
        <v>97824</v>
      </c>
      <c r="P228" s="142">
        <v>92771</v>
      </c>
      <c r="Q228" s="142">
        <v>12228</v>
      </c>
      <c r="R228" s="142">
        <v>13916</v>
      </c>
      <c r="S228" s="142">
        <v>32777</v>
      </c>
      <c r="T228" s="142">
        <v>132190000119808</v>
      </c>
      <c r="U228" s="142">
        <v>7362100</v>
      </c>
    </row>
    <row r="229" spans="1:21" x14ac:dyDescent="0.25">
      <c r="A229" t="str">
        <f t="shared" si="12"/>
        <v>2035-Diesel</v>
      </c>
      <c r="B229" t="str">
        <f t="shared" si="13"/>
        <v>Diesel</v>
      </c>
      <c r="C229">
        <f t="shared" si="14"/>
        <v>860134</v>
      </c>
      <c r="D229">
        <f t="shared" si="15"/>
        <v>189928</v>
      </c>
      <c r="E229" s="142">
        <v>2035</v>
      </c>
      <c r="F229" s="142">
        <v>51</v>
      </c>
      <c r="G229" s="142">
        <v>42</v>
      </c>
      <c r="H229" s="142">
        <v>2</v>
      </c>
      <c r="I229" s="142">
        <v>3</v>
      </c>
      <c r="J229" s="142">
        <v>1</v>
      </c>
      <c r="K229" s="142">
        <v>15902000128</v>
      </c>
      <c r="L229" s="142">
        <v>16186941</v>
      </c>
      <c r="M229" s="142">
        <v>97790</v>
      </c>
      <c r="N229" s="142">
        <v>89966</v>
      </c>
      <c r="O229" s="142">
        <v>575563</v>
      </c>
      <c r="P229" s="142">
        <v>186781</v>
      </c>
      <c r="Q229" s="142">
        <v>71945</v>
      </c>
      <c r="R229" s="142">
        <v>28017</v>
      </c>
      <c r="S229" s="142">
        <v>53184</v>
      </c>
      <c r="T229" s="142">
        <v>214486002696192</v>
      </c>
      <c r="U229" s="142">
        <v>11998300</v>
      </c>
    </row>
    <row r="230" spans="1:21" x14ac:dyDescent="0.25">
      <c r="A230" t="str">
        <f t="shared" si="12"/>
        <v>2035-Diesel</v>
      </c>
      <c r="B230" t="str">
        <f t="shared" si="13"/>
        <v>Diesel</v>
      </c>
      <c r="C230">
        <f t="shared" si="14"/>
        <v>770919</v>
      </c>
      <c r="D230">
        <f t="shared" si="15"/>
        <v>177589</v>
      </c>
      <c r="E230" s="142">
        <v>2035</v>
      </c>
      <c r="F230" s="142">
        <v>51</v>
      </c>
      <c r="G230" s="142">
        <v>42</v>
      </c>
      <c r="H230" s="142">
        <v>2</v>
      </c>
      <c r="I230" s="142">
        <v>4</v>
      </c>
      <c r="J230" s="142">
        <v>1</v>
      </c>
      <c r="K230" s="142">
        <v>16719099904</v>
      </c>
      <c r="L230" s="142">
        <v>15385237</v>
      </c>
      <c r="M230" s="142">
        <v>96468</v>
      </c>
      <c r="N230" s="142">
        <v>88750</v>
      </c>
      <c r="O230" s="142">
        <v>493120</v>
      </c>
      <c r="P230" s="142">
        <v>181331</v>
      </c>
      <c r="Q230" s="142">
        <v>61640</v>
      </c>
      <c r="R230" s="142">
        <v>27199</v>
      </c>
      <c r="S230" s="142">
        <v>55917</v>
      </c>
      <c r="T230" s="142">
        <v>225507996073984</v>
      </c>
      <c r="U230" s="142">
        <v>12864800</v>
      </c>
    </row>
    <row r="231" spans="1:21" x14ac:dyDescent="0.25">
      <c r="A231" t="str">
        <f t="shared" si="12"/>
        <v>2035-Diesel</v>
      </c>
      <c r="B231" t="str">
        <f t="shared" si="13"/>
        <v>Diesel</v>
      </c>
      <c r="C231">
        <f t="shared" si="14"/>
        <v>3270909</v>
      </c>
      <c r="D231">
        <f t="shared" si="15"/>
        <v>579252</v>
      </c>
      <c r="E231" s="142">
        <v>2035</v>
      </c>
      <c r="F231" s="142">
        <v>51</v>
      </c>
      <c r="G231" s="142">
        <v>42</v>
      </c>
      <c r="H231" s="142">
        <v>2</v>
      </c>
      <c r="I231" s="142">
        <v>5</v>
      </c>
      <c r="J231" s="142">
        <v>1</v>
      </c>
      <c r="K231" s="142">
        <v>26860500992</v>
      </c>
      <c r="L231" s="142">
        <v>42342124</v>
      </c>
      <c r="M231" s="142">
        <v>203395</v>
      </c>
      <c r="N231" s="142">
        <v>187123</v>
      </c>
      <c r="O231" s="142">
        <v>2719890</v>
      </c>
      <c r="P231" s="142">
        <v>347624</v>
      </c>
      <c r="Q231" s="142">
        <v>339986</v>
      </c>
      <c r="R231" s="142">
        <v>52143</v>
      </c>
      <c r="S231" s="142">
        <v>89836</v>
      </c>
      <c r="T231" s="142">
        <v>362293980299264</v>
      </c>
      <c r="U231" s="142">
        <v>17321400</v>
      </c>
    </row>
    <row r="232" spans="1:21" x14ac:dyDescent="0.25">
      <c r="A232" t="str">
        <f t="shared" si="12"/>
        <v>2035-CNG</v>
      </c>
      <c r="B232" t="str">
        <f t="shared" si="13"/>
        <v>CNG</v>
      </c>
      <c r="C232">
        <f t="shared" si="14"/>
        <v>3765</v>
      </c>
      <c r="D232">
        <f t="shared" si="15"/>
        <v>3331</v>
      </c>
      <c r="E232" s="142">
        <v>2035</v>
      </c>
      <c r="F232" s="142">
        <v>51</v>
      </c>
      <c r="G232" s="142">
        <v>42</v>
      </c>
      <c r="H232" s="142">
        <v>3</v>
      </c>
      <c r="I232" s="142">
        <v>1</v>
      </c>
      <c r="J232" s="142">
        <v>1</v>
      </c>
      <c r="K232" s="142">
        <v>784470592</v>
      </c>
      <c r="L232" s="142">
        <v>2020291</v>
      </c>
      <c r="M232" s="142">
        <v>3765</v>
      </c>
      <c r="N232" s="142">
        <v>3331</v>
      </c>
      <c r="O232" s="142">
        <v>0</v>
      </c>
      <c r="P232" s="142">
        <v>0</v>
      </c>
      <c r="Q232" s="142">
        <v>0</v>
      </c>
      <c r="R232" s="142">
        <v>0</v>
      </c>
      <c r="S232" s="142">
        <v>4153</v>
      </c>
      <c r="T232" s="142">
        <v>13288609939456</v>
      </c>
    </row>
    <row r="233" spans="1:21" x14ac:dyDescent="0.25">
      <c r="A233" t="str">
        <f t="shared" si="12"/>
        <v>2035-CNG</v>
      </c>
      <c r="B233" t="str">
        <f t="shared" si="13"/>
        <v>CNG</v>
      </c>
      <c r="C233">
        <f t="shared" si="14"/>
        <v>33073</v>
      </c>
      <c r="D233">
        <f t="shared" si="15"/>
        <v>8621</v>
      </c>
      <c r="E233" s="142">
        <v>2035</v>
      </c>
      <c r="F233" s="142">
        <v>51</v>
      </c>
      <c r="G233" s="142">
        <v>42</v>
      </c>
      <c r="H233" s="142">
        <v>3</v>
      </c>
      <c r="I233" s="142">
        <v>2</v>
      </c>
      <c r="J233" s="142">
        <v>1</v>
      </c>
      <c r="K233" s="142">
        <v>1204889984</v>
      </c>
      <c r="L233" s="142">
        <v>504520</v>
      </c>
      <c r="M233" s="142">
        <v>5466</v>
      </c>
      <c r="N233" s="142">
        <v>4835</v>
      </c>
      <c r="O233" s="142">
        <v>14213</v>
      </c>
      <c r="P233" s="142">
        <v>13394</v>
      </c>
      <c r="Q233" s="142">
        <v>1777</v>
      </c>
      <c r="R233" s="142">
        <v>2009</v>
      </c>
      <c r="S233" s="142">
        <v>6379</v>
      </c>
      <c r="T233" s="142">
        <v>20410301153280</v>
      </c>
      <c r="U233" s="142">
        <v>1053970</v>
      </c>
    </row>
    <row r="234" spans="1:21" x14ac:dyDescent="0.25">
      <c r="A234" t="str">
        <f t="shared" si="12"/>
        <v>2035-CNG</v>
      </c>
      <c r="B234" t="str">
        <f t="shared" si="13"/>
        <v>CNG</v>
      </c>
      <c r="C234">
        <f t="shared" si="14"/>
        <v>122438</v>
      </c>
      <c r="D234">
        <f t="shared" si="15"/>
        <v>25089</v>
      </c>
      <c r="E234" s="142">
        <v>2035</v>
      </c>
      <c r="F234" s="142">
        <v>51</v>
      </c>
      <c r="G234" s="142">
        <v>42</v>
      </c>
      <c r="H234" s="142">
        <v>3</v>
      </c>
      <c r="I234" s="142">
        <v>3</v>
      </c>
      <c r="J234" s="142">
        <v>1</v>
      </c>
      <c r="K234" s="142">
        <v>2044899968</v>
      </c>
      <c r="L234" s="142">
        <v>1156426</v>
      </c>
      <c r="M234" s="142">
        <v>11993</v>
      </c>
      <c r="N234" s="142">
        <v>10609</v>
      </c>
      <c r="O234" s="142">
        <v>83478</v>
      </c>
      <c r="P234" s="142">
        <v>26967</v>
      </c>
      <c r="Q234" s="142">
        <v>10435</v>
      </c>
      <c r="R234" s="142">
        <v>4045</v>
      </c>
      <c r="S234" s="142">
        <v>10827</v>
      </c>
      <c r="T234" s="142">
        <v>34639798337536</v>
      </c>
      <c r="U234" s="142">
        <v>1717680</v>
      </c>
    </row>
    <row r="235" spans="1:21" x14ac:dyDescent="0.25">
      <c r="A235" t="str">
        <f t="shared" si="12"/>
        <v>2035-CNG</v>
      </c>
      <c r="B235" t="str">
        <f t="shared" si="13"/>
        <v>CNG</v>
      </c>
      <c r="C235">
        <f t="shared" si="14"/>
        <v>109325</v>
      </c>
      <c r="D235">
        <f t="shared" si="15"/>
        <v>23006</v>
      </c>
      <c r="E235" s="142">
        <v>2035</v>
      </c>
      <c r="F235" s="142">
        <v>51</v>
      </c>
      <c r="G235" s="142">
        <v>42</v>
      </c>
      <c r="H235" s="142">
        <v>3</v>
      </c>
      <c r="I235" s="142">
        <v>4</v>
      </c>
      <c r="J235" s="142">
        <v>1</v>
      </c>
      <c r="K235" s="142">
        <v>2110400000</v>
      </c>
      <c r="L235" s="142">
        <v>1042972</v>
      </c>
      <c r="M235" s="142">
        <v>11434</v>
      </c>
      <c r="N235" s="142">
        <v>10115</v>
      </c>
      <c r="O235" s="142">
        <v>71711</v>
      </c>
      <c r="P235" s="142">
        <v>26180</v>
      </c>
      <c r="Q235" s="142">
        <v>8964</v>
      </c>
      <c r="R235" s="142">
        <v>3927</v>
      </c>
      <c r="S235" s="142">
        <v>11173</v>
      </c>
      <c r="T235" s="142">
        <v>35749399363584</v>
      </c>
      <c r="U235" s="142">
        <v>1841740</v>
      </c>
    </row>
    <row r="236" spans="1:21" x14ac:dyDescent="0.25">
      <c r="A236" t="str">
        <f t="shared" si="12"/>
        <v>2035-CNG</v>
      </c>
      <c r="B236" t="str">
        <f t="shared" si="13"/>
        <v>CNG</v>
      </c>
      <c r="C236">
        <f t="shared" si="14"/>
        <v>472608</v>
      </c>
      <c r="D236">
        <f t="shared" si="15"/>
        <v>81460</v>
      </c>
      <c r="E236" s="142">
        <v>2035</v>
      </c>
      <c r="F236" s="142">
        <v>51</v>
      </c>
      <c r="G236" s="142">
        <v>42</v>
      </c>
      <c r="H236" s="142">
        <v>3</v>
      </c>
      <c r="I236" s="142">
        <v>5</v>
      </c>
      <c r="J236" s="142">
        <v>1</v>
      </c>
      <c r="K236" s="142">
        <v>3680009984</v>
      </c>
      <c r="L236" s="142">
        <v>3062662</v>
      </c>
      <c r="M236" s="142">
        <v>27816</v>
      </c>
      <c r="N236" s="142">
        <v>24607</v>
      </c>
      <c r="O236" s="142">
        <v>394603</v>
      </c>
      <c r="P236" s="142">
        <v>50189</v>
      </c>
      <c r="Q236" s="142">
        <v>49325</v>
      </c>
      <c r="R236" s="142">
        <v>7528</v>
      </c>
      <c r="S236" s="142">
        <v>19484</v>
      </c>
      <c r="T236" s="142">
        <v>62337797062656</v>
      </c>
      <c r="U236" s="142">
        <v>2479740</v>
      </c>
    </row>
    <row r="237" spans="1:21" x14ac:dyDescent="0.25">
      <c r="A237" t="str">
        <f t="shared" si="12"/>
        <v>2035-Battery Electric</v>
      </c>
      <c r="B237" t="str">
        <f t="shared" si="13"/>
        <v>Battery Electric</v>
      </c>
      <c r="C237">
        <f t="shared" si="14"/>
        <v>0</v>
      </c>
      <c r="D237">
        <f t="shared" si="15"/>
        <v>0</v>
      </c>
      <c r="E237" s="142">
        <v>2035</v>
      </c>
      <c r="F237" s="142">
        <v>51</v>
      </c>
      <c r="G237" s="142">
        <v>42</v>
      </c>
      <c r="H237" s="142">
        <v>9</v>
      </c>
      <c r="I237" s="142">
        <v>1</v>
      </c>
      <c r="J237" s="142">
        <v>1</v>
      </c>
      <c r="K237" s="142">
        <v>0</v>
      </c>
      <c r="L237" s="142">
        <v>0</v>
      </c>
      <c r="M237" s="142">
        <v>0</v>
      </c>
      <c r="N237" s="142">
        <v>0</v>
      </c>
      <c r="O237" s="142">
        <v>0</v>
      </c>
      <c r="P237" s="142">
        <v>0</v>
      </c>
      <c r="Q237" s="142">
        <v>0</v>
      </c>
      <c r="R237" s="142">
        <v>0</v>
      </c>
      <c r="S237" s="142">
        <v>0</v>
      </c>
      <c r="T237" s="142">
        <v>1642179985408</v>
      </c>
    </row>
    <row r="238" spans="1:21" x14ac:dyDescent="0.25">
      <c r="A238" t="str">
        <f t="shared" si="12"/>
        <v>2035-Battery Electric</v>
      </c>
      <c r="B238" t="str">
        <f t="shared" si="13"/>
        <v>Battery Electric</v>
      </c>
      <c r="C238">
        <f t="shared" si="14"/>
        <v>20196</v>
      </c>
      <c r="D238">
        <f t="shared" si="15"/>
        <v>2785</v>
      </c>
      <c r="E238" s="142">
        <v>2035</v>
      </c>
      <c r="F238" s="142">
        <v>51</v>
      </c>
      <c r="G238" s="142">
        <v>42</v>
      </c>
      <c r="H238" s="142">
        <v>9</v>
      </c>
      <c r="I238" s="142">
        <v>2</v>
      </c>
      <c r="J238" s="142">
        <v>1</v>
      </c>
      <c r="K238" s="142">
        <v>0</v>
      </c>
      <c r="L238" s="142">
        <v>0</v>
      </c>
      <c r="M238" s="142">
        <v>0</v>
      </c>
      <c r="N238" s="142">
        <v>0</v>
      </c>
      <c r="O238" s="142">
        <v>9782</v>
      </c>
      <c r="P238" s="142">
        <v>10414</v>
      </c>
      <c r="Q238" s="142">
        <v>1223</v>
      </c>
      <c r="R238" s="142">
        <v>1562</v>
      </c>
      <c r="S238" s="142">
        <v>0</v>
      </c>
      <c r="T238" s="142">
        <v>5966649622528</v>
      </c>
      <c r="U238" s="142">
        <v>890143</v>
      </c>
    </row>
    <row r="239" spans="1:21" x14ac:dyDescent="0.25">
      <c r="A239" t="str">
        <f t="shared" si="12"/>
        <v>2035-Battery Electric</v>
      </c>
      <c r="B239" t="str">
        <f t="shared" si="13"/>
        <v>Battery Electric</v>
      </c>
      <c r="C239">
        <f t="shared" si="14"/>
        <v>81015</v>
      </c>
      <c r="D239">
        <f t="shared" si="15"/>
        <v>10651</v>
      </c>
      <c r="E239" s="142">
        <v>2035</v>
      </c>
      <c r="F239" s="142">
        <v>51</v>
      </c>
      <c r="G239" s="142">
        <v>42</v>
      </c>
      <c r="H239" s="142">
        <v>9</v>
      </c>
      <c r="I239" s="142">
        <v>3</v>
      </c>
      <c r="J239" s="142">
        <v>1</v>
      </c>
      <c r="K239" s="142">
        <v>0</v>
      </c>
      <c r="L239" s="142">
        <v>0</v>
      </c>
      <c r="M239" s="142">
        <v>0</v>
      </c>
      <c r="N239" s="142">
        <v>0</v>
      </c>
      <c r="O239" s="142">
        <v>60048</v>
      </c>
      <c r="P239" s="142">
        <v>20967</v>
      </c>
      <c r="Q239" s="142">
        <v>7506</v>
      </c>
      <c r="R239" s="142">
        <v>3145</v>
      </c>
      <c r="S239" s="142">
        <v>0</v>
      </c>
      <c r="T239" s="142">
        <v>9495220584448</v>
      </c>
      <c r="U239" s="142">
        <v>1450690</v>
      </c>
    </row>
    <row r="240" spans="1:21" x14ac:dyDescent="0.25">
      <c r="A240" t="str">
        <f t="shared" si="12"/>
        <v>2035-Battery Electric</v>
      </c>
      <c r="B240" t="str">
        <f t="shared" si="13"/>
        <v>Battery Electric</v>
      </c>
      <c r="C240">
        <f t="shared" si="14"/>
        <v>70695</v>
      </c>
      <c r="D240">
        <f t="shared" si="15"/>
        <v>9345</v>
      </c>
      <c r="E240" s="142">
        <v>2035</v>
      </c>
      <c r="F240" s="142">
        <v>51</v>
      </c>
      <c r="G240" s="142">
        <v>42</v>
      </c>
      <c r="H240" s="142">
        <v>9</v>
      </c>
      <c r="I240" s="142">
        <v>4</v>
      </c>
      <c r="J240" s="142">
        <v>1</v>
      </c>
      <c r="K240" s="142">
        <v>0</v>
      </c>
      <c r="L240" s="142">
        <v>0</v>
      </c>
      <c r="M240" s="142">
        <v>0</v>
      </c>
      <c r="N240" s="142">
        <v>0</v>
      </c>
      <c r="O240" s="142">
        <v>50339</v>
      </c>
      <c r="P240" s="142">
        <v>20356</v>
      </c>
      <c r="Q240" s="142">
        <v>6292</v>
      </c>
      <c r="R240" s="142">
        <v>3053</v>
      </c>
      <c r="S240" s="142">
        <v>0</v>
      </c>
      <c r="T240" s="142">
        <v>10075399782400</v>
      </c>
      <c r="U240" s="142">
        <v>1555470</v>
      </c>
    </row>
    <row r="241" spans="1:21" x14ac:dyDescent="0.25">
      <c r="A241" t="str">
        <f t="shared" si="12"/>
        <v>2035-Battery Electric</v>
      </c>
      <c r="B241" t="str">
        <f t="shared" si="13"/>
        <v>Battery Electric</v>
      </c>
      <c r="C241">
        <f t="shared" si="14"/>
        <v>325981</v>
      </c>
      <c r="D241">
        <f t="shared" si="15"/>
        <v>41723</v>
      </c>
      <c r="E241" s="142">
        <v>2035</v>
      </c>
      <c r="F241" s="142">
        <v>51</v>
      </c>
      <c r="G241" s="142">
        <v>42</v>
      </c>
      <c r="H241" s="142">
        <v>9</v>
      </c>
      <c r="I241" s="142">
        <v>5</v>
      </c>
      <c r="J241" s="142">
        <v>1</v>
      </c>
      <c r="K241" s="142">
        <v>0</v>
      </c>
      <c r="L241" s="142">
        <v>0</v>
      </c>
      <c r="M241" s="142">
        <v>0</v>
      </c>
      <c r="N241" s="142">
        <v>0</v>
      </c>
      <c r="O241" s="142">
        <v>286958</v>
      </c>
      <c r="P241" s="142">
        <v>39023</v>
      </c>
      <c r="Q241" s="142">
        <v>35870</v>
      </c>
      <c r="R241" s="142">
        <v>5853</v>
      </c>
      <c r="S241" s="142">
        <v>0</v>
      </c>
      <c r="T241" s="142">
        <v>15499599544320</v>
      </c>
      <c r="U241" s="142">
        <v>2094300</v>
      </c>
    </row>
    <row r="242" spans="1:21" x14ac:dyDescent="0.25">
      <c r="A242" t="str">
        <f t="shared" si="12"/>
        <v>2036-Gas</v>
      </c>
      <c r="B242" t="str">
        <f t="shared" si="13"/>
        <v>Gas</v>
      </c>
      <c r="C242">
        <f t="shared" si="14"/>
        <v>155464</v>
      </c>
      <c r="D242">
        <f t="shared" si="15"/>
        <v>137526</v>
      </c>
      <c r="E242" s="142">
        <v>2036</v>
      </c>
      <c r="F242" s="142">
        <v>51</v>
      </c>
      <c r="G242" s="142">
        <v>42</v>
      </c>
      <c r="H242" s="142">
        <v>1</v>
      </c>
      <c r="I242" s="142">
        <v>1</v>
      </c>
      <c r="J242" s="142">
        <v>1</v>
      </c>
      <c r="K242" s="142">
        <v>1648163968</v>
      </c>
      <c r="L242" s="142">
        <v>3098078</v>
      </c>
      <c r="M242" s="142">
        <v>155464</v>
      </c>
      <c r="N242" s="142">
        <v>137526</v>
      </c>
      <c r="O242" s="142">
        <v>0</v>
      </c>
      <c r="P242" s="142">
        <v>0</v>
      </c>
      <c r="Q242" s="142">
        <v>0</v>
      </c>
      <c r="R242" s="142">
        <v>0</v>
      </c>
      <c r="S242" s="142">
        <v>8567</v>
      </c>
      <c r="T242" s="142">
        <v>22678989701120</v>
      </c>
    </row>
    <row r="243" spans="1:21" x14ac:dyDescent="0.25">
      <c r="A243" t="str">
        <f t="shared" si="12"/>
        <v>2036-Gas</v>
      </c>
      <c r="B243" t="str">
        <f t="shared" si="13"/>
        <v>Gas</v>
      </c>
      <c r="C243">
        <f t="shared" si="14"/>
        <v>83071</v>
      </c>
      <c r="D243">
        <f t="shared" si="15"/>
        <v>34623</v>
      </c>
      <c r="E243" s="142">
        <v>2036</v>
      </c>
      <c r="F243" s="142">
        <v>51</v>
      </c>
      <c r="G243" s="142">
        <v>42</v>
      </c>
      <c r="H243" s="142">
        <v>1</v>
      </c>
      <c r="I243" s="142">
        <v>2</v>
      </c>
      <c r="J243" s="142">
        <v>1</v>
      </c>
      <c r="K243" s="142">
        <v>5364950016</v>
      </c>
      <c r="L243" s="142">
        <v>781587</v>
      </c>
      <c r="M243" s="142">
        <v>30803</v>
      </c>
      <c r="N243" s="142">
        <v>27249</v>
      </c>
      <c r="O243" s="142">
        <v>18626</v>
      </c>
      <c r="P243" s="142">
        <v>33642</v>
      </c>
      <c r="Q243" s="142">
        <v>2328</v>
      </c>
      <c r="R243" s="142">
        <v>5046</v>
      </c>
      <c r="S243" s="142">
        <v>27885</v>
      </c>
      <c r="T243" s="142">
        <v>73822896128000</v>
      </c>
      <c r="U243" s="142">
        <v>3540300</v>
      </c>
    </row>
    <row r="244" spans="1:21" x14ac:dyDescent="0.25">
      <c r="A244" t="str">
        <f t="shared" si="12"/>
        <v>2036-Gas</v>
      </c>
      <c r="B244" t="str">
        <f t="shared" si="13"/>
        <v>Gas</v>
      </c>
      <c r="C244">
        <f t="shared" si="14"/>
        <v>275215</v>
      </c>
      <c r="D244">
        <f t="shared" si="15"/>
        <v>84025</v>
      </c>
      <c r="E244" s="142">
        <v>2036</v>
      </c>
      <c r="F244" s="142">
        <v>51</v>
      </c>
      <c r="G244" s="142">
        <v>42</v>
      </c>
      <c r="H244" s="142">
        <v>1</v>
      </c>
      <c r="I244" s="142">
        <v>3</v>
      </c>
      <c r="J244" s="142">
        <v>1</v>
      </c>
      <c r="K244" s="142">
        <v>8145370112</v>
      </c>
      <c r="L244" s="142">
        <v>943925</v>
      </c>
      <c r="M244" s="142">
        <v>63097</v>
      </c>
      <c r="N244" s="142">
        <v>55817</v>
      </c>
      <c r="O244" s="142">
        <v>144385</v>
      </c>
      <c r="P244" s="142">
        <v>67733</v>
      </c>
      <c r="Q244" s="142">
        <v>18048</v>
      </c>
      <c r="R244" s="142">
        <v>10160</v>
      </c>
      <c r="S244" s="142">
        <v>42337</v>
      </c>
      <c r="T244" s="142">
        <v>112082003427328</v>
      </c>
      <c r="U244" s="142">
        <v>5769750</v>
      </c>
    </row>
    <row r="245" spans="1:21" x14ac:dyDescent="0.25">
      <c r="A245" t="str">
        <f t="shared" si="12"/>
        <v>2036-Gas</v>
      </c>
      <c r="B245" t="str">
        <f t="shared" si="13"/>
        <v>Gas</v>
      </c>
      <c r="C245">
        <f t="shared" si="14"/>
        <v>232958</v>
      </c>
      <c r="D245">
        <f t="shared" si="15"/>
        <v>77536</v>
      </c>
      <c r="E245" s="142">
        <v>2036</v>
      </c>
      <c r="F245" s="142">
        <v>51</v>
      </c>
      <c r="G245" s="142">
        <v>42</v>
      </c>
      <c r="H245" s="142">
        <v>1</v>
      </c>
      <c r="I245" s="142">
        <v>4</v>
      </c>
      <c r="J245" s="142">
        <v>1</v>
      </c>
      <c r="K245" s="142">
        <v>8841029632</v>
      </c>
      <c r="L245" s="142">
        <v>1130535</v>
      </c>
      <c r="M245" s="142">
        <v>61573</v>
      </c>
      <c r="N245" s="142">
        <v>54469</v>
      </c>
      <c r="O245" s="142">
        <v>105626</v>
      </c>
      <c r="P245" s="142">
        <v>65759</v>
      </c>
      <c r="Q245" s="142">
        <v>13203</v>
      </c>
      <c r="R245" s="142">
        <v>9864</v>
      </c>
      <c r="S245" s="142">
        <v>45953</v>
      </c>
      <c r="T245" s="142">
        <v>121654000746496</v>
      </c>
      <c r="U245" s="142">
        <v>6186450</v>
      </c>
    </row>
    <row r="246" spans="1:21" x14ac:dyDescent="0.25">
      <c r="A246" t="str">
        <f t="shared" si="12"/>
        <v>2036-Gas</v>
      </c>
      <c r="B246" t="str">
        <f t="shared" si="13"/>
        <v>Gas</v>
      </c>
      <c r="C246">
        <f t="shared" si="14"/>
        <v>964144</v>
      </c>
      <c r="D246">
        <f t="shared" si="15"/>
        <v>210166</v>
      </c>
      <c r="E246" s="142">
        <v>2036</v>
      </c>
      <c r="F246" s="142">
        <v>51</v>
      </c>
      <c r="G246" s="142">
        <v>42</v>
      </c>
      <c r="H246" s="142">
        <v>1</v>
      </c>
      <c r="I246" s="142">
        <v>5</v>
      </c>
      <c r="J246" s="142">
        <v>1</v>
      </c>
      <c r="K246" s="142">
        <v>12773799936</v>
      </c>
      <c r="L246" s="142">
        <v>1174447</v>
      </c>
      <c r="M246" s="142">
        <v>113869</v>
      </c>
      <c r="N246" s="142">
        <v>100730</v>
      </c>
      <c r="O246" s="142">
        <v>724222</v>
      </c>
      <c r="P246" s="142">
        <v>126053</v>
      </c>
      <c r="Q246" s="142">
        <v>90528</v>
      </c>
      <c r="R246" s="142">
        <v>18908</v>
      </c>
      <c r="S246" s="142">
        <v>66394</v>
      </c>
      <c r="T246" s="142">
        <v>175769993084928</v>
      </c>
      <c r="U246" s="142">
        <v>8329540</v>
      </c>
    </row>
    <row r="247" spans="1:21" x14ac:dyDescent="0.25">
      <c r="A247" t="str">
        <f t="shared" si="12"/>
        <v>2036-Diesel</v>
      </c>
      <c r="B247" t="str">
        <f t="shared" si="13"/>
        <v>Diesel</v>
      </c>
      <c r="C247">
        <f t="shared" si="14"/>
        <v>54519</v>
      </c>
      <c r="D247">
        <f t="shared" si="15"/>
        <v>50158</v>
      </c>
      <c r="E247" s="142">
        <v>2036</v>
      </c>
      <c r="F247" s="142">
        <v>51</v>
      </c>
      <c r="G247" s="142">
        <v>42</v>
      </c>
      <c r="H247" s="142">
        <v>2</v>
      </c>
      <c r="I247" s="142">
        <v>1</v>
      </c>
      <c r="J247" s="142">
        <v>1</v>
      </c>
      <c r="K247" s="142">
        <v>3245730816</v>
      </c>
      <c r="L247" s="142">
        <v>16608439</v>
      </c>
      <c r="M247" s="142">
        <v>54519</v>
      </c>
      <c r="N247" s="142">
        <v>50158</v>
      </c>
      <c r="O247" s="142">
        <v>0</v>
      </c>
      <c r="P247" s="142">
        <v>0</v>
      </c>
      <c r="Q247" s="142">
        <v>0</v>
      </c>
      <c r="R247" s="142">
        <v>0</v>
      </c>
      <c r="S247" s="142">
        <v>10855</v>
      </c>
      <c r="T247" s="142">
        <v>43778349989888</v>
      </c>
    </row>
    <row r="248" spans="1:21" x14ac:dyDescent="0.25">
      <c r="A248" t="str">
        <f t="shared" si="12"/>
        <v>2036-Diesel</v>
      </c>
      <c r="B248" t="str">
        <f t="shared" si="13"/>
        <v>Diesel</v>
      </c>
      <c r="C248">
        <f t="shared" si="14"/>
        <v>239593</v>
      </c>
      <c r="D248">
        <f t="shared" si="15"/>
        <v>72357</v>
      </c>
      <c r="E248" s="142">
        <v>2036</v>
      </c>
      <c r="F248" s="142">
        <v>51</v>
      </c>
      <c r="G248" s="142">
        <v>42</v>
      </c>
      <c r="H248" s="142">
        <v>2</v>
      </c>
      <c r="I248" s="142">
        <v>2</v>
      </c>
      <c r="J248" s="142">
        <v>1</v>
      </c>
      <c r="K248" s="142">
        <v>9661169664</v>
      </c>
      <c r="L248" s="142">
        <v>7604515</v>
      </c>
      <c r="M248" s="142">
        <v>50450</v>
      </c>
      <c r="N248" s="142">
        <v>46414</v>
      </c>
      <c r="O248" s="142">
        <v>97108</v>
      </c>
      <c r="P248" s="142">
        <v>92035</v>
      </c>
      <c r="Q248" s="142">
        <v>12138</v>
      </c>
      <c r="R248" s="142">
        <v>13805</v>
      </c>
      <c r="S248" s="142">
        <v>32309</v>
      </c>
      <c r="T248" s="142">
        <v>130309995626496</v>
      </c>
      <c r="U248" s="142">
        <v>7302340</v>
      </c>
    </row>
    <row r="249" spans="1:21" x14ac:dyDescent="0.25">
      <c r="A249" t="str">
        <f t="shared" si="12"/>
        <v>2036-Diesel</v>
      </c>
      <c r="B249" t="str">
        <f t="shared" si="13"/>
        <v>Diesel</v>
      </c>
      <c r="C249">
        <f t="shared" si="14"/>
        <v>850408</v>
      </c>
      <c r="D249">
        <f t="shared" si="15"/>
        <v>185547</v>
      </c>
      <c r="E249" s="142">
        <v>2036</v>
      </c>
      <c r="F249" s="142">
        <v>51</v>
      </c>
      <c r="G249" s="142">
        <v>42</v>
      </c>
      <c r="H249" s="142">
        <v>2</v>
      </c>
      <c r="I249" s="142">
        <v>3</v>
      </c>
      <c r="J249" s="142">
        <v>1</v>
      </c>
      <c r="K249" s="142">
        <v>15674900480</v>
      </c>
      <c r="L249" s="142">
        <v>15140625</v>
      </c>
      <c r="M249" s="142">
        <v>93853</v>
      </c>
      <c r="N249" s="142">
        <v>86345</v>
      </c>
      <c r="O249" s="142">
        <v>571255</v>
      </c>
      <c r="P249" s="142">
        <v>185300</v>
      </c>
      <c r="Q249" s="142">
        <v>71407</v>
      </c>
      <c r="R249" s="142">
        <v>27795</v>
      </c>
      <c r="S249" s="142">
        <v>52421</v>
      </c>
      <c r="T249" s="142">
        <v>211423003148288</v>
      </c>
      <c r="U249" s="142">
        <v>11900900</v>
      </c>
    </row>
    <row r="250" spans="1:21" x14ac:dyDescent="0.25">
      <c r="A250" t="str">
        <f t="shared" si="12"/>
        <v>2036-Diesel</v>
      </c>
      <c r="B250" t="str">
        <f t="shared" si="13"/>
        <v>Diesel</v>
      </c>
      <c r="C250">
        <f t="shared" si="14"/>
        <v>762209</v>
      </c>
      <c r="D250">
        <f t="shared" si="15"/>
        <v>173494</v>
      </c>
      <c r="E250" s="142">
        <v>2036</v>
      </c>
      <c r="F250" s="142">
        <v>51</v>
      </c>
      <c r="G250" s="142">
        <v>42</v>
      </c>
      <c r="H250" s="142">
        <v>2</v>
      </c>
      <c r="I250" s="142">
        <v>4</v>
      </c>
      <c r="J250" s="142">
        <v>1</v>
      </c>
      <c r="K250" s="142">
        <v>16480400384</v>
      </c>
      <c r="L250" s="142">
        <v>14385739</v>
      </c>
      <c r="M250" s="142">
        <v>92731</v>
      </c>
      <c r="N250" s="142">
        <v>85312</v>
      </c>
      <c r="O250" s="142">
        <v>489586</v>
      </c>
      <c r="P250" s="142">
        <v>179892</v>
      </c>
      <c r="Q250" s="142">
        <v>61198</v>
      </c>
      <c r="R250" s="142">
        <v>26984</v>
      </c>
      <c r="S250" s="142">
        <v>55115</v>
      </c>
      <c r="T250" s="142">
        <v>222287005483008</v>
      </c>
      <c r="U250" s="142">
        <v>12760400</v>
      </c>
    </row>
    <row r="251" spans="1:21" x14ac:dyDescent="0.25">
      <c r="A251" t="str">
        <f t="shared" si="12"/>
        <v>2036-Diesel</v>
      </c>
      <c r="B251" t="str">
        <f t="shared" si="13"/>
        <v>Diesel</v>
      </c>
      <c r="C251">
        <f t="shared" si="14"/>
        <v>3238713</v>
      </c>
      <c r="D251">
        <f t="shared" si="15"/>
        <v>567966</v>
      </c>
      <c r="E251" s="142">
        <v>2036</v>
      </c>
      <c r="F251" s="142">
        <v>51</v>
      </c>
      <c r="G251" s="142">
        <v>42</v>
      </c>
      <c r="H251" s="142">
        <v>2</v>
      </c>
      <c r="I251" s="142">
        <v>5</v>
      </c>
      <c r="J251" s="142">
        <v>1</v>
      </c>
      <c r="K251" s="142">
        <v>26479599616</v>
      </c>
      <c r="L251" s="142">
        <v>39664408</v>
      </c>
      <c r="M251" s="142">
        <v>194346</v>
      </c>
      <c r="N251" s="142">
        <v>178798</v>
      </c>
      <c r="O251" s="142">
        <v>2699500</v>
      </c>
      <c r="P251" s="142">
        <v>344867</v>
      </c>
      <c r="Q251" s="142">
        <v>337438</v>
      </c>
      <c r="R251" s="142">
        <v>51730</v>
      </c>
      <c r="S251" s="142">
        <v>88557</v>
      </c>
      <c r="T251" s="142">
        <v>357156998086656</v>
      </c>
      <c r="U251" s="142">
        <v>17180800</v>
      </c>
    </row>
    <row r="252" spans="1:21" x14ac:dyDescent="0.25">
      <c r="A252" t="str">
        <f t="shared" si="12"/>
        <v>2036-CNG</v>
      </c>
      <c r="B252" t="str">
        <f t="shared" si="13"/>
        <v>CNG</v>
      </c>
      <c r="C252">
        <f t="shared" si="14"/>
        <v>3682</v>
      </c>
      <c r="D252">
        <f t="shared" si="15"/>
        <v>3257</v>
      </c>
      <c r="E252" s="142">
        <v>2036</v>
      </c>
      <c r="F252" s="142">
        <v>51</v>
      </c>
      <c r="G252" s="142">
        <v>42</v>
      </c>
      <c r="H252" s="142">
        <v>3</v>
      </c>
      <c r="I252" s="142">
        <v>1</v>
      </c>
      <c r="J252" s="142">
        <v>1</v>
      </c>
      <c r="K252" s="142">
        <v>772100416</v>
      </c>
      <c r="L252" s="142">
        <v>1988439</v>
      </c>
      <c r="M252" s="142">
        <v>3682</v>
      </c>
      <c r="N252" s="142">
        <v>3257</v>
      </c>
      <c r="O252" s="142">
        <v>0</v>
      </c>
      <c r="P252" s="142">
        <v>0</v>
      </c>
      <c r="Q252" s="142">
        <v>0</v>
      </c>
      <c r="R252" s="142">
        <v>0</v>
      </c>
      <c r="S252" s="142">
        <v>4088</v>
      </c>
      <c r="T252" s="142">
        <v>13079102357504</v>
      </c>
    </row>
    <row r="253" spans="1:21" x14ac:dyDescent="0.25">
      <c r="A253" t="str">
        <f t="shared" si="12"/>
        <v>2036-CNG</v>
      </c>
      <c r="B253" t="str">
        <f t="shared" si="13"/>
        <v>CNG</v>
      </c>
      <c r="C253">
        <f t="shared" si="14"/>
        <v>32599</v>
      </c>
      <c r="D253">
        <f t="shared" si="15"/>
        <v>8466</v>
      </c>
      <c r="E253" s="142">
        <v>2036</v>
      </c>
      <c r="F253" s="142">
        <v>51</v>
      </c>
      <c r="G253" s="142">
        <v>42</v>
      </c>
      <c r="H253" s="142">
        <v>3</v>
      </c>
      <c r="I253" s="142">
        <v>2</v>
      </c>
      <c r="J253" s="142">
        <v>1</v>
      </c>
      <c r="K253" s="142">
        <v>1181959936</v>
      </c>
      <c r="L253" s="142">
        <v>471807</v>
      </c>
      <c r="M253" s="142">
        <v>5345</v>
      </c>
      <c r="N253" s="142">
        <v>4728</v>
      </c>
      <c r="O253" s="142">
        <v>14030</v>
      </c>
      <c r="P253" s="142">
        <v>13224</v>
      </c>
      <c r="Q253" s="142">
        <v>1754</v>
      </c>
      <c r="R253" s="142">
        <v>1984</v>
      </c>
      <c r="S253" s="142">
        <v>6258</v>
      </c>
      <c r="T253" s="142">
        <v>20021998780416</v>
      </c>
      <c r="U253" s="142">
        <v>1040590</v>
      </c>
    </row>
    <row r="254" spans="1:21" x14ac:dyDescent="0.25">
      <c r="A254" t="str">
        <f t="shared" si="12"/>
        <v>2036-CNG</v>
      </c>
      <c r="B254" t="str">
        <f t="shared" si="13"/>
        <v>CNG</v>
      </c>
      <c r="C254">
        <f t="shared" si="14"/>
        <v>120801</v>
      </c>
      <c r="D254">
        <f t="shared" si="15"/>
        <v>24694</v>
      </c>
      <c r="E254" s="142">
        <v>2036</v>
      </c>
      <c r="F254" s="142">
        <v>51</v>
      </c>
      <c r="G254" s="142">
        <v>42</v>
      </c>
      <c r="H254" s="142">
        <v>3</v>
      </c>
      <c r="I254" s="142">
        <v>3</v>
      </c>
      <c r="J254" s="142">
        <v>1</v>
      </c>
      <c r="K254" s="142">
        <v>2006189952</v>
      </c>
      <c r="L254" s="142">
        <v>1097424</v>
      </c>
      <c r="M254" s="142">
        <v>11753</v>
      </c>
      <c r="N254" s="142">
        <v>10397</v>
      </c>
      <c r="O254" s="142">
        <v>82423</v>
      </c>
      <c r="P254" s="142">
        <v>26625</v>
      </c>
      <c r="Q254" s="142">
        <v>10303</v>
      </c>
      <c r="R254" s="142">
        <v>3994</v>
      </c>
      <c r="S254" s="142">
        <v>10622</v>
      </c>
      <c r="T254" s="142">
        <v>33984100696064</v>
      </c>
      <c r="U254" s="142">
        <v>1695880</v>
      </c>
    </row>
    <row r="255" spans="1:21" x14ac:dyDescent="0.25">
      <c r="A255" t="str">
        <f t="shared" si="12"/>
        <v>2036-CNG</v>
      </c>
      <c r="B255" t="str">
        <f t="shared" si="13"/>
        <v>CNG</v>
      </c>
      <c r="C255">
        <f t="shared" si="14"/>
        <v>107868</v>
      </c>
      <c r="D255">
        <f t="shared" si="15"/>
        <v>22635</v>
      </c>
      <c r="E255" s="142">
        <v>2036</v>
      </c>
      <c r="F255" s="142">
        <v>51</v>
      </c>
      <c r="G255" s="142">
        <v>42</v>
      </c>
      <c r="H255" s="142">
        <v>3</v>
      </c>
      <c r="I255" s="142">
        <v>4</v>
      </c>
      <c r="J255" s="142">
        <v>1</v>
      </c>
      <c r="K255" s="142">
        <v>2070370048</v>
      </c>
      <c r="L255" s="142">
        <v>983803</v>
      </c>
      <c r="M255" s="142">
        <v>11197</v>
      </c>
      <c r="N255" s="142">
        <v>9905</v>
      </c>
      <c r="O255" s="142">
        <v>70823</v>
      </c>
      <c r="P255" s="142">
        <v>25848</v>
      </c>
      <c r="Q255" s="142">
        <v>8853</v>
      </c>
      <c r="R255" s="142">
        <v>3877</v>
      </c>
      <c r="S255" s="142">
        <v>10962</v>
      </c>
      <c r="T255" s="142">
        <v>35071299944448</v>
      </c>
      <c r="U255" s="142">
        <v>1818360</v>
      </c>
    </row>
    <row r="256" spans="1:21" x14ac:dyDescent="0.25">
      <c r="A256" t="str">
        <f t="shared" si="12"/>
        <v>2036-CNG</v>
      </c>
      <c r="B256" t="str">
        <f t="shared" si="13"/>
        <v>CNG</v>
      </c>
      <c r="C256">
        <f t="shared" si="14"/>
        <v>466553</v>
      </c>
      <c r="D256">
        <f t="shared" si="15"/>
        <v>80310</v>
      </c>
      <c r="E256" s="142">
        <v>2036</v>
      </c>
      <c r="F256" s="142">
        <v>51</v>
      </c>
      <c r="G256" s="142">
        <v>42</v>
      </c>
      <c r="H256" s="142">
        <v>3</v>
      </c>
      <c r="I256" s="142">
        <v>5</v>
      </c>
      <c r="J256" s="142">
        <v>1</v>
      </c>
      <c r="K256" s="142">
        <v>3611049984</v>
      </c>
      <c r="L256" s="142">
        <v>2950128</v>
      </c>
      <c r="M256" s="142">
        <v>27319</v>
      </c>
      <c r="N256" s="142">
        <v>24167</v>
      </c>
      <c r="O256" s="142">
        <v>389682</v>
      </c>
      <c r="P256" s="142">
        <v>49552</v>
      </c>
      <c r="Q256" s="142">
        <v>48710</v>
      </c>
      <c r="R256" s="142">
        <v>7433</v>
      </c>
      <c r="S256" s="142">
        <v>19119</v>
      </c>
      <c r="T256" s="142">
        <v>61169700175872</v>
      </c>
      <c r="U256" s="142">
        <v>2448260</v>
      </c>
    </row>
    <row r="257" spans="1:21" x14ac:dyDescent="0.25">
      <c r="A257" t="str">
        <f t="shared" si="12"/>
        <v>2036-Battery Electric</v>
      </c>
      <c r="B257" t="str">
        <f t="shared" si="13"/>
        <v>Battery Electric</v>
      </c>
      <c r="C257">
        <f t="shared" si="14"/>
        <v>0</v>
      </c>
      <c r="D257">
        <f t="shared" si="15"/>
        <v>0</v>
      </c>
      <c r="E257" s="142">
        <v>2036</v>
      </c>
      <c r="F257" s="142">
        <v>51</v>
      </c>
      <c r="G257" s="142">
        <v>42</v>
      </c>
      <c r="H257" s="142">
        <v>9</v>
      </c>
      <c r="I257" s="142">
        <v>1</v>
      </c>
      <c r="J257" s="142">
        <v>1</v>
      </c>
      <c r="K257" s="142">
        <v>0</v>
      </c>
      <c r="L257" s="142">
        <v>0</v>
      </c>
      <c r="M257" s="142">
        <v>0</v>
      </c>
      <c r="N257" s="142">
        <v>0</v>
      </c>
      <c r="O257" s="142">
        <v>0</v>
      </c>
      <c r="P257" s="142">
        <v>0</v>
      </c>
      <c r="Q257" s="142">
        <v>0</v>
      </c>
      <c r="R257" s="142">
        <v>0</v>
      </c>
      <c r="S257" s="142">
        <v>0</v>
      </c>
      <c r="T257" s="142">
        <v>1837410025472</v>
      </c>
    </row>
    <row r="258" spans="1:21" x14ac:dyDescent="0.25">
      <c r="A258" t="str">
        <f t="shared" ref="A258:A321" si="16">_xlfn.CONCAT(E258,"-",B258)</f>
        <v>2036-Battery Electric</v>
      </c>
      <c r="B258" t="str">
        <f t="shared" ref="B258:B321" si="17">INDEX($AB$1:$AC$5,MATCH(H258,$AB$1:$AB$5,0),2)</f>
        <v>Battery Electric</v>
      </c>
      <c r="C258">
        <f t="shared" si="14"/>
        <v>22552</v>
      </c>
      <c r="D258">
        <f t="shared" si="15"/>
        <v>3110</v>
      </c>
      <c r="E258" s="142">
        <v>2036</v>
      </c>
      <c r="F258" s="142">
        <v>51</v>
      </c>
      <c r="G258" s="142">
        <v>42</v>
      </c>
      <c r="H258" s="142">
        <v>9</v>
      </c>
      <c r="I258" s="142">
        <v>2</v>
      </c>
      <c r="J258" s="142">
        <v>1</v>
      </c>
      <c r="K258" s="142">
        <v>0</v>
      </c>
      <c r="L258" s="142">
        <v>0</v>
      </c>
      <c r="M258" s="142">
        <v>0</v>
      </c>
      <c r="N258" s="142">
        <v>0</v>
      </c>
      <c r="O258" s="142">
        <v>10909</v>
      </c>
      <c r="P258" s="142">
        <v>11643</v>
      </c>
      <c r="Q258" s="142">
        <v>1364</v>
      </c>
      <c r="R258" s="142">
        <v>1746</v>
      </c>
      <c r="S258" s="142">
        <v>0</v>
      </c>
      <c r="T258" s="142">
        <v>6694680133632</v>
      </c>
      <c r="U258" s="142">
        <v>996884</v>
      </c>
    </row>
    <row r="259" spans="1:21" x14ac:dyDescent="0.25">
      <c r="A259" t="str">
        <f t="shared" si="16"/>
        <v>2036-Battery Electric</v>
      </c>
      <c r="B259" t="str">
        <f t="shared" si="17"/>
        <v>Battery Electric</v>
      </c>
      <c r="C259">
        <f t="shared" si="14"/>
        <v>90466</v>
      </c>
      <c r="D259">
        <f t="shared" si="15"/>
        <v>11894</v>
      </c>
      <c r="E259" s="142">
        <v>2036</v>
      </c>
      <c r="F259" s="142">
        <v>51</v>
      </c>
      <c r="G259" s="142">
        <v>42</v>
      </c>
      <c r="H259" s="142">
        <v>9</v>
      </c>
      <c r="I259" s="142">
        <v>3</v>
      </c>
      <c r="J259" s="142">
        <v>1</v>
      </c>
      <c r="K259" s="142">
        <v>0</v>
      </c>
      <c r="L259" s="142">
        <v>0</v>
      </c>
      <c r="M259" s="142">
        <v>0</v>
      </c>
      <c r="N259" s="142">
        <v>0</v>
      </c>
      <c r="O259" s="142">
        <v>67025</v>
      </c>
      <c r="P259" s="142">
        <v>23441</v>
      </c>
      <c r="Q259" s="142">
        <v>8378</v>
      </c>
      <c r="R259" s="142">
        <v>3516</v>
      </c>
      <c r="S259" s="142">
        <v>0</v>
      </c>
      <c r="T259" s="142">
        <v>10648899551232</v>
      </c>
      <c r="U259" s="142">
        <v>1624660</v>
      </c>
    </row>
    <row r="260" spans="1:21" x14ac:dyDescent="0.25">
      <c r="A260" t="str">
        <f t="shared" si="16"/>
        <v>2036-Battery Electric</v>
      </c>
      <c r="B260" t="str">
        <f t="shared" si="17"/>
        <v>Battery Electric</v>
      </c>
      <c r="C260">
        <f t="shared" si="14"/>
        <v>78917</v>
      </c>
      <c r="D260">
        <f t="shared" si="15"/>
        <v>10434</v>
      </c>
      <c r="E260" s="142">
        <v>2036</v>
      </c>
      <c r="F260" s="142">
        <v>51</v>
      </c>
      <c r="G260" s="142">
        <v>42</v>
      </c>
      <c r="H260" s="142">
        <v>9</v>
      </c>
      <c r="I260" s="142">
        <v>4</v>
      </c>
      <c r="J260" s="142">
        <v>1</v>
      </c>
      <c r="K260" s="142">
        <v>0</v>
      </c>
      <c r="L260" s="142">
        <v>0</v>
      </c>
      <c r="M260" s="142">
        <v>0</v>
      </c>
      <c r="N260" s="142">
        <v>0</v>
      </c>
      <c r="O260" s="142">
        <v>56160</v>
      </c>
      <c r="P260" s="142">
        <v>22757</v>
      </c>
      <c r="Q260" s="142">
        <v>7020</v>
      </c>
      <c r="R260" s="142">
        <v>3414</v>
      </c>
      <c r="S260" s="142">
        <v>0</v>
      </c>
      <c r="T260" s="142">
        <v>11302099484672</v>
      </c>
      <c r="U260" s="142">
        <v>1741990</v>
      </c>
    </row>
    <row r="261" spans="1:21" x14ac:dyDescent="0.25">
      <c r="A261" t="str">
        <f t="shared" si="16"/>
        <v>2036-Battery Electric</v>
      </c>
      <c r="B261" t="str">
        <f t="shared" si="17"/>
        <v>Battery Electric</v>
      </c>
      <c r="C261">
        <f t="shared" ref="C261:C324" si="18">M261+O261+P261</f>
        <v>363988</v>
      </c>
      <c r="D261">
        <f t="shared" ref="D261:D324" si="19">N261+Q261+R261</f>
        <v>46589</v>
      </c>
      <c r="E261" s="142">
        <v>2036</v>
      </c>
      <c r="F261" s="142">
        <v>51</v>
      </c>
      <c r="G261" s="142">
        <v>42</v>
      </c>
      <c r="H261" s="142">
        <v>9</v>
      </c>
      <c r="I261" s="142">
        <v>5</v>
      </c>
      <c r="J261" s="142">
        <v>1</v>
      </c>
      <c r="K261" s="142">
        <v>0</v>
      </c>
      <c r="L261" s="142">
        <v>0</v>
      </c>
      <c r="M261" s="142">
        <v>0</v>
      </c>
      <c r="N261" s="142">
        <v>0</v>
      </c>
      <c r="O261" s="142">
        <v>320361</v>
      </c>
      <c r="P261" s="142">
        <v>43627</v>
      </c>
      <c r="Q261" s="142">
        <v>40045</v>
      </c>
      <c r="R261" s="142">
        <v>6544</v>
      </c>
      <c r="S261" s="142">
        <v>0</v>
      </c>
      <c r="T261" s="142">
        <v>17368600281088</v>
      </c>
      <c r="U261" s="142">
        <v>2345440</v>
      </c>
    </row>
    <row r="262" spans="1:21" x14ac:dyDescent="0.25">
      <c r="A262" t="str">
        <f t="shared" si="16"/>
        <v>2037-Gas</v>
      </c>
      <c r="B262" t="str">
        <f t="shared" si="17"/>
        <v>Gas</v>
      </c>
      <c r="C262">
        <f t="shared" si="18"/>
        <v>160073</v>
      </c>
      <c r="D262">
        <f t="shared" si="19"/>
        <v>141604</v>
      </c>
      <c r="E262" s="142">
        <v>2037</v>
      </c>
      <c r="F262" s="142">
        <v>51</v>
      </c>
      <c r="G262" s="142">
        <v>42</v>
      </c>
      <c r="H262" s="142">
        <v>1</v>
      </c>
      <c r="I262" s="142">
        <v>1</v>
      </c>
      <c r="J262" s="142">
        <v>1</v>
      </c>
      <c r="K262" s="142">
        <v>1657208064</v>
      </c>
      <c r="L262" s="142">
        <v>3151734</v>
      </c>
      <c r="M262" s="142">
        <v>160073</v>
      </c>
      <c r="N262" s="142">
        <v>141604</v>
      </c>
      <c r="O262" s="142">
        <v>0</v>
      </c>
      <c r="P262" s="142">
        <v>0</v>
      </c>
      <c r="Q262" s="142">
        <v>0</v>
      </c>
      <c r="R262" s="142">
        <v>0</v>
      </c>
      <c r="S262" s="142">
        <v>8614</v>
      </c>
      <c r="T262" s="142">
        <v>22803550044160</v>
      </c>
    </row>
    <row r="263" spans="1:21" x14ac:dyDescent="0.25">
      <c r="A263" t="str">
        <f t="shared" si="16"/>
        <v>2037-Gas</v>
      </c>
      <c r="B263" t="str">
        <f t="shared" si="17"/>
        <v>Gas</v>
      </c>
      <c r="C263">
        <f t="shared" si="18"/>
        <v>82606</v>
      </c>
      <c r="D263">
        <f t="shared" si="19"/>
        <v>33876</v>
      </c>
      <c r="E263" s="142">
        <v>2037</v>
      </c>
      <c r="F263" s="142">
        <v>51</v>
      </c>
      <c r="G263" s="142">
        <v>42</v>
      </c>
      <c r="H263" s="142">
        <v>1</v>
      </c>
      <c r="I263" s="142">
        <v>2</v>
      </c>
      <c r="J263" s="142">
        <v>1</v>
      </c>
      <c r="K263" s="142">
        <v>5385399808</v>
      </c>
      <c r="L263" s="142">
        <v>734895</v>
      </c>
      <c r="M263" s="142">
        <v>29887</v>
      </c>
      <c r="N263" s="142">
        <v>26438</v>
      </c>
      <c r="O263" s="142">
        <v>18809</v>
      </c>
      <c r="P263" s="142">
        <v>33910</v>
      </c>
      <c r="Q263" s="142">
        <v>2351</v>
      </c>
      <c r="R263" s="142">
        <v>5087</v>
      </c>
      <c r="S263" s="142">
        <v>27992</v>
      </c>
      <c r="T263" s="142">
        <v>74104199708672</v>
      </c>
      <c r="U263" s="142">
        <v>3568740</v>
      </c>
    </row>
    <row r="264" spans="1:21" x14ac:dyDescent="0.25">
      <c r="A264" t="str">
        <f t="shared" si="16"/>
        <v>2037-Gas</v>
      </c>
      <c r="B264" t="str">
        <f t="shared" si="17"/>
        <v>Gas</v>
      </c>
      <c r="C264">
        <f t="shared" si="18"/>
        <v>274943</v>
      </c>
      <c r="D264">
        <f t="shared" si="19"/>
        <v>82437</v>
      </c>
      <c r="E264" s="142">
        <v>2037</v>
      </c>
      <c r="F264" s="142">
        <v>51</v>
      </c>
      <c r="G264" s="142">
        <v>42</v>
      </c>
      <c r="H264" s="142">
        <v>1</v>
      </c>
      <c r="I264" s="142">
        <v>3</v>
      </c>
      <c r="J264" s="142">
        <v>1</v>
      </c>
      <c r="K264" s="142">
        <v>8172340224</v>
      </c>
      <c r="L264" s="142">
        <v>883005</v>
      </c>
      <c r="M264" s="142">
        <v>61033</v>
      </c>
      <c r="N264" s="142">
        <v>53991</v>
      </c>
      <c r="O264" s="142">
        <v>145637</v>
      </c>
      <c r="P264" s="142">
        <v>68273</v>
      </c>
      <c r="Q264" s="142">
        <v>18205</v>
      </c>
      <c r="R264" s="142">
        <v>10241</v>
      </c>
      <c r="S264" s="142">
        <v>42477</v>
      </c>
      <c r="T264" s="142">
        <v>112452998004736</v>
      </c>
      <c r="U264" s="142">
        <v>5816090</v>
      </c>
    </row>
    <row r="265" spans="1:21" x14ac:dyDescent="0.25">
      <c r="A265" t="str">
        <f t="shared" si="16"/>
        <v>2037-Gas</v>
      </c>
      <c r="B265" t="str">
        <f t="shared" si="17"/>
        <v>Gas</v>
      </c>
      <c r="C265">
        <f t="shared" si="18"/>
        <v>232612</v>
      </c>
      <c r="D265">
        <f t="shared" si="19"/>
        <v>76055</v>
      </c>
      <c r="E265" s="142">
        <v>2037</v>
      </c>
      <c r="F265" s="142">
        <v>51</v>
      </c>
      <c r="G265" s="142">
        <v>42</v>
      </c>
      <c r="H265" s="142">
        <v>1</v>
      </c>
      <c r="I265" s="142">
        <v>4</v>
      </c>
      <c r="J265" s="142">
        <v>1</v>
      </c>
      <c r="K265" s="142">
        <v>8871449600</v>
      </c>
      <c r="L265" s="142">
        <v>1059682</v>
      </c>
      <c r="M265" s="142">
        <v>59664</v>
      </c>
      <c r="N265" s="142">
        <v>52780</v>
      </c>
      <c r="O265" s="142">
        <v>106665</v>
      </c>
      <c r="P265" s="142">
        <v>66283</v>
      </c>
      <c r="Q265" s="142">
        <v>13333</v>
      </c>
      <c r="R265" s="142">
        <v>9942</v>
      </c>
      <c r="S265" s="142">
        <v>46111</v>
      </c>
      <c r="T265" s="142">
        <v>122072994938880</v>
      </c>
      <c r="U265" s="142">
        <v>6236150</v>
      </c>
    </row>
    <row r="266" spans="1:21" x14ac:dyDescent="0.25">
      <c r="A266" t="str">
        <f t="shared" si="16"/>
        <v>2037-Gas</v>
      </c>
      <c r="B266" t="str">
        <f t="shared" si="17"/>
        <v>Gas</v>
      </c>
      <c r="C266">
        <f t="shared" si="18"/>
        <v>967024</v>
      </c>
      <c r="D266">
        <f t="shared" si="19"/>
        <v>207328</v>
      </c>
      <c r="E266" s="142">
        <v>2037</v>
      </c>
      <c r="F266" s="142">
        <v>51</v>
      </c>
      <c r="G266" s="142">
        <v>42</v>
      </c>
      <c r="H266" s="142">
        <v>1</v>
      </c>
      <c r="I266" s="142">
        <v>5</v>
      </c>
      <c r="J266" s="142">
        <v>1</v>
      </c>
      <c r="K266" s="142">
        <v>12816799744</v>
      </c>
      <c r="L266" s="142">
        <v>1095314</v>
      </c>
      <c r="M266" s="142">
        <v>109626</v>
      </c>
      <c r="N266" s="142">
        <v>96977</v>
      </c>
      <c r="O266" s="142">
        <v>730340</v>
      </c>
      <c r="P266" s="142">
        <v>127058</v>
      </c>
      <c r="Q266" s="142">
        <v>91292</v>
      </c>
      <c r="R266" s="142">
        <v>19059</v>
      </c>
      <c r="S266" s="142">
        <v>66618</v>
      </c>
      <c r="T266" s="142">
        <v>176361993928704</v>
      </c>
      <c r="U266" s="142">
        <v>8396450</v>
      </c>
    </row>
    <row r="267" spans="1:21" x14ac:dyDescent="0.25">
      <c r="A267" t="str">
        <f t="shared" si="16"/>
        <v>2037-Diesel</v>
      </c>
      <c r="B267" t="str">
        <f t="shared" si="17"/>
        <v>Diesel</v>
      </c>
      <c r="C267">
        <f t="shared" si="18"/>
        <v>21936</v>
      </c>
      <c r="D267">
        <f t="shared" si="19"/>
        <v>20181</v>
      </c>
      <c r="E267" s="142">
        <v>2037</v>
      </c>
      <c r="F267" s="142">
        <v>51</v>
      </c>
      <c r="G267" s="142">
        <v>42</v>
      </c>
      <c r="H267" s="142">
        <v>2</v>
      </c>
      <c r="I267" s="142">
        <v>1</v>
      </c>
      <c r="J267" s="142">
        <v>1</v>
      </c>
      <c r="K267" s="142">
        <v>3209668096</v>
      </c>
      <c r="L267" s="142">
        <v>16358000</v>
      </c>
      <c r="M267" s="142">
        <v>21936</v>
      </c>
      <c r="N267" s="142">
        <v>20181</v>
      </c>
      <c r="O267" s="142">
        <v>0</v>
      </c>
      <c r="P267" s="142">
        <v>0</v>
      </c>
      <c r="Q267" s="142">
        <v>0</v>
      </c>
      <c r="R267" s="142">
        <v>0</v>
      </c>
      <c r="S267" s="142">
        <v>10725</v>
      </c>
      <c r="T267" s="142">
        <v>43291928166400</v>
      </c>
    </row>
    <row r="268" spans="1:21" x14ac:dyDescent="0.25">
      <c r="A268" t="str">
        <f t="shared" si="16"/>
        <v>2037-Diesel</v>
      </c>
      <c r="B268" t="str">
        <f t="shared" si="17"/>
        <v>Diesel</v>
      </c>
      <c r="C268">
        <f t="shared" si="18"/>
        <v>214341</v>
      </c>
      <c r="D268">
        <f t="shared" si="19"/>
        <v>49888</v>
      </c>
      <c r="E268" s="142">
        <v>2037</v>
      </c>
      <c r="F268" s="142">
        <v>51</v>
      </c>
      <c r="G268" s="142">
        <v>42</v>
      </c>
      <c r="H268" s="142">
        <v>2</v>
      </c>
      <c r="I268" s="142">
        <v>2</v>
      </c>
      <c r="J268" s="142">
        <v>1</v>
      </c>
      <c r="K268" s="142">
        <v>9544019968</v>
      </c>
      <c r="L268" s="142">
        <v>7041129</v>
      </c>
      <c r="M268" s="142">
        <v>26176</v>
      </c>
      <c r="N268" s="142">
        <v>24081</v>
      </c>
      <c r="O268" s="142">
        <v>96682</v>
      </c>
      <c r="P268" s="142">
        <v>91483</v>
      </c>
      <c r="Q268" s="142">
        <v>12085</v>
      </c>
      <c r="R268" s="142">
        <v>13722</v>
      </c>
      <c r="S268" s="142">
        <v>31890</v>
      </c>
      <c r="T268" s="142">
        <v>128730001309696</v>
      </c>
      <c r="U268" s="142">
        <v>7252250</v>
      </c>
    </row>
    <row r="269" spans="1:21" x14ac:dyDescent="0.25">
      <c r="A269" t="str">
        <f t="shared" si="16"/>
        <v>2037-Diesel</v>
      </c>
      <c r="B269" t="str">
        <f t="shared" si="17"/>
        <v>Diesel</v>
      </c>
      <c r="C269">
        <f t="shared" si="18"/>
        <v>799210</v>
      </c>
      <c r="D269">
        <f t="shared" si="19"/>
        <v>141560</v>
      </c>
      <c r="E269" s="142">
        <v>2037</v>
      </c>
      <c r="F269" s="142">
        <v>51</v>
      </c>
      <c r="G269" s="142">
        <v>42</v>
      </c>
      <c r="H269" s="142">
        <v>2</v>
      </c>
      <c r="I269" s="142">
        <v>3</v>
      </c>
      <c r="J269" s="142">
        <v>1</v>
      </c>
      <c r="K269" s="142">
        <v>15481499648</v>
      </c>
      <c r="L269" s="142">
        <v>14075546</v>
      </c>
      <c r="M269" s="142">
        <v>46608</v>
      </c>
      <c r="N269" s="142">
        <v>42880</v>
      </c>
      <c r="O269" s="142">
        <v>568415</v>
      </c>
      <c r="P269" s="142">
        <v>184187</v>
      </c>
      <c r="Q269" s="142">
        <v>71052</v>
      </c>
      <c r="R269" s="142">
        <v>27628</v>
      </c>
      <c r="S269" s="142">
        <v>51729</v>
      </c>
      <c r="T269" s="142">
        <v>208813995065344</v>
      </c>
      <c r="U269" s="142">
        <v>11819200</v>
      </c>
    </row>
    <row r="270" spans="1:21" x14ac:dyDescent="0.25">
      <c r="A270" t="str">
        <f t="shared" si="16"/>
        <v>2037-Diesel</v>
      </c>
      <c r="B270" t="str">
        <f t="shared" si="17"/>
        <v>Diesel</v>
      </c>
      <c r="C270">
        <f t="shared" si="18"/>
        <v>713079</v>
      </c>
      <c r="D270">
        <f t="shared" si="19"/>
        <v>130841</v>
      </c>
      <c r="E270" s="142">
        <v>2037</v>
      </c>
      <c r="F270" s="142">
        <v>51</v>
      </c>
      <c r="G270" s="142">
        <v>42</v>
      </c>
      <c r="H270" s="142">
        <v>2</v>
      </c>
      <c r="I270" s="142">
        <v>4</v>
      </c>
      <c r="J270" s="142">
        <v>1</v>
      </c>
      <c r="K270" s="142">
        <v>16277399552</v>
      </c>
      <c r="L270" s="142">
        <v>13335395</v>
      </c>
      <c r="M270" s="142">
        <v>46837</v>
      </c>
      <c r="N270" s="142">
        <v>43090</v>
      </c>
      <c r="O270" s="142">
        <v>487430</v>
      </c>
      <c r="P270" s="142">
        <v>178812</v>
      </c>
      <c r="Q270" s="142">
        <v>60929</v>
      </c>
      <c r="R270" s="142">
        <v>26822</v>
      </c>
      <c r="S270" s="142">
        <v>54388</v>
      </c>
      <c r="T270" s="142">
        <v>219550004019200</v>
      </c>
      <c r="U270" s="142">
        <v>12672800</v>
      </c>
    </row>
    <row r="271" spans="1:21" x14ac:dyDescent="0.25">
      <c r="A271" t="str">
        <f t="shared" si="16"/>
        <v>2037-Diesel</v>
      </c>
      <c r="B271" t="str">
        <f t="shared" si="17"/>
        <v>Diesel</v>
      </c>
      <c r="C271">
        <f t="shared" si="18"/>
        <v>3124617</v>
      </c>
      <c r="D271">
        <f t="shared" si="19"/>
        <v>475499</v>
      </c>
      <c r="E271" s="142">
        <v>2037</v>
      </c>
      <c r="F271" s="142">
        <v>51</v>
      </c>
      <c r="G271" s="142">
        <v>42</v>
      </c>
      <c r="H271" s="142">
        <v>2</v>
      </c>
      <c r="I271" s="142">
        <v>5</v>
      </c>
      <c r="J271" s="142">
        <v>1</v>
      </c>
      <c r="K271" s="142">
        <v>26159400960</v>
      </c>
      <c r="L271" s="142">
        <v>37289296</v>
      </c>
      <c r="M271" s="142">
        <v>96040</v>
      </c>
      <c r="N271" s="142">
        <v>88357</v>
      </c>
      <c r="O271" s="142">
        <v>2685780</v>
      </c>
      <c r="P271" s="142">
        <v>342797</v>
      </c>
      <c r="Q271" s="142">
        <v>335723</v>
      </c>
      <c r="R271" s="142">
        <v>51419</v>
      </c>
      <c r="S271" s="142">
        <v>87407</v>
      </c>
      <c r="T271" s="142">
        <v>352838005817344</v>
      </c>
      <c r="U271" s="142">
        <v>17062900</v>
      </c>
    </row>
    <row r="272" spans="1:21" x14ac:dyDescent="0.25">
      <c r="A272" t="str">
        <f t="shared" si="16"/>
        <v>2037-CNG</v>
      </c>
      <c r="B272" t="str">
        <f t="shared" si="17"/>
        <v>CNG</v>
      </c>
      <c r="C272">
        <f t="shared" si="18"/>
        <v>3631</v>
      </c>
      <c r="D272">
        <f t="shared" si="19"/>
        <v>3212</v>
      </c>
      <c r="E272" s="142">
        <v>2037</v>
      </c>
      <c r="F272" s="142">
        <v>51</v>
      </c>
      <c r="G272" s="142">
        <v>42</v>
      </c>
      <c r="H272" s="142">
        <v>3</v>
      </c>
      <c r="I272" s="142">
        <v>1</v>
      </c>
      <c r="J272" s="142">
        <v>1</v>
      </c>
      <c r="K272" s="142">
        <v>764665024</v>
      </c>
      <c r="L272" s="142">
        <v>1964929</v>
      </c>
      <c r="M272" s="142">
        <v>3631</v>
      </c>
      <c r="N272" s="142">
        <v>3212</v>
      </c>
      <c r="O272" s="142">
        <v>0</v>
      </c>
      <c r="P272" s="142">
        <v>0</v>
      </c>
      <c r="Q272" s="142">
        <v>0</v>
      </c>
      <c r="R272" s="142">
        <v>0</v>
      </c>
      <c r="S272" s="142">
        <v>4049</v>
      </c>
      <c r="T272" s="142">
        <v>12953100222464</v>
      </c>
    </row>
    <row r="273" spans="1:21" x14ac:dyDescent="0.25">
      <c r="A273" t="str">
        <f t="shared" si="16"/>
        <v>2037-CNG</v>
      </c>
      <c r="B273" t="str">
        <f t="shared" si="17"/>
        <v>CNG</v>
      </c>
      <c r="C273">
        <f t="shared" si="18"/>
        <v>32401</v>
      </c>
      <c r="D273">
        <f t="shared" si="19"/>
        <v>8383</v>
      </c>
      <c r="E273" s="142">
        <v>2037</v>
      </c>
      <c r="F273" s="142">
        <v>51</v>
      </c>
      <c r="G273" s="142">
        <v>42</v>
      </c>
      <c r="H273" s="142">
        <v>3</v>
      </c>
      <c r="I273" s="142">
        <v>2</v>
      </c>
      <c r="J273" s="142">
        <v>1</v>
      </c>
      <c r="K273" s="142">
        <v>1169010048</v>
      </c>
      <c r="L273" s="142">
        <v>458186</v>
      </c>
      <c r="M273" s="142">
        <v>5271</v>
      </c>
      <c r="N273" s="142">
        <v>4663</v>
      </c>
      <c r="O273" s="142">
        <v>13971</v>
      </c>
      <c r="P273" s="142">
        <v>13159</v>
      </c>
      <c r="Q273" s="142">
        <v>1746</v>
      </c>
      <c r="R273" s="142">
        <v>1974</v>
      </c>
      <c r="S273" s="142">
        <v>6189</v>
      </c>
      <c r="T273" s="142">
        <v>19802598932480</v>
      </c>
      <c r="U273" s="142">
        <v>1035440</v>
      </c>
    </row>
    <row r="274" spans="1:21" x14ac:dyDescent="0.25">
      <c r="A274" t="str">
        <f t="shared" si="16"/>
        <v>2037-CNG</v>
      </c>
      <c r="B274" t="str">
        <f t="shared" si="17"/>
        <v>CNG</v>
      </c>
      <c r="C274">
        <f t="shared" si="18"/>
        <v>120141</v>
      </c>
      <c r="D274">
        <f t="shared" si="19"/>
        <v>24491</v>
      </c>
      <c r="E274" s="142">
        <v>2037</v>
      </c>
      <c r="F274" s="142">
        <v>51</v>
      </c>
      <c r="G274" s="142">
        <v>42</v>
      </c>
      <c r="H274" s="142">
        <v>3</v>
      </c>
      <c r="I274" s="142">
        <v>3</v>
      </c>
      <c r="J274" s="142">
        <v>1</v>
      </c>
      <c r="K274" s="142">
        <v>1984320000</v>
      </c>
      <c r="L274" s="142">
        <v>1071703</v>
      </c>
      <c r="M274" s="142">
        <v>11600</v>
      </c>
      <c r="N274" s="142">
        <v>10261</v>
      </c>
      <c r="O274" s="142">
        <v>82048</v>
      </c>
      <c r="P274" s="142">
        <v>26493</v>
      </c>
      <c r="Q274" s="142">
        <v>10256</v>
      </c>
      <c r="R274" s="142">
        <v>3974</v>
      </c>
      <c r="S274" s="142">
        <v>10506</v>
      </c>
      <c r="T274" s="142">
        <v>33613601046528</v>
      </c>
      <c r="U274" s="142">
        <v>1687500</v>
      </c>
    </row>
    <row r="275" spans="1:21" x14ac:dyDescent="0.25">
      <c r="A275" t="str">
        <f t="shared" si="16"/>
        <v>2037-CNG</v>
      </c>
      <c r="B275" t="str">
        <f t="shared" si="17"/>
        <v>CNG</v>
      </c>
      <c r="C275">
        <f t="shared" si="18"/>
        <v>107287</v>
      </c>
      <c r="D275">
        <f t="shared" si="19"/>
        <v>22446</v>
      </c>
      <c r="E275" s="142">
        <v>2037</v>
      </c>
      <c r="F275" s="142">
        <v>51</v>
      </c>
      <c r="G275" s="142">
        <v>42</v>
      </c>
      <c r="H275" s="142">
        <v>3</v>
      </c>
      <c r="I275" s="142">
        <v>4</v>
      </c>
      <c r="J275" s="142">
        <v>1</v>
      </c>
      <c r="K275" s="142">
        <v>2047740032</v>
      </c>
      <c r="L275" s="142">
        <v>958623</v>
      </c>
      <c r="M275" s="142">
        <v>11047</v>
      </c>
      <c r="N275" s="142">
        <v>9773</v>
      </c>
      <c r="O275" s="142">
        <v>70520</v>
      </c>
      <c r="P275" s="142">
        <v>25720</v>
      </c>
      <c r="Q275" s="142">
        <v>8815</v>
      </c>
      <c r="R275" s="142">
        <v>3858</v>
      </c>
      <c r="S275" s="142">
        <v>10842</v>
      </c>
      <c r="T275" s="142">
        <v>34687900712960</v>
      </c>
      <c r="U275" s="142">
        <v>1809370</v>
      </c>
    </row>
    <row r="276" spans="1:21" x14ac:dyDescent="0.25">
      <c r="A276" t="str">
        <f t="shared" si="16"/>
        <v>2037-CNG</v>
      </c>
      <c r="B276" t="str">
        <f t="shared" si="17"/>
        <v>CNG</v>
      </c>
      <c r="C276">
        <f t="shared" si="18"/>
        <v>464160</v>
      </c>
      <c r="D276">
        <f t="shared" si="19"/>
        <v>79751</v>
      </c>
      <c r="E276" s="142">
        <v>2037</v>
      </c>
      <c r="F276" s="142">
        <v>51</v>
      </c>
      <c r="G276" s="142">
        <v>42</v>
      </c>
      <c r="H276" s="142">
        <v>3</v>
      </c>
      <c r="I276" s="142">
        <v>5</v>
      </c>
      <c r="J276" s="142">
        <v>1</v>
      </c>
      <c r="K276" s="142">
        <v>3572339968</v>
      </c>
      <c r="L276" s="142">
        <v>2896556</v>
      </c>
      <c r="M276" s="142">
        <v>26986</v>
      </c>
      <c r="N276" s="142">
        <v>23872</v>
      </c>
      <c r="O276" s="142">
        <v>387867</v>
      </c>
      <c r="P276" s="142">
        <v>49307</v>
      </c>
      <c r="Q276" s="142">
        <v>48483</v>
      </c>
      <c r="R276" s="142">
        <v>7396</v>
      </c>
      <c r="S276" s="142">
        <v>18914</v>
      </c>
      <c r="T276" s="142">
        <v>60513899773952</v>
      </c>
      <c r="U276" s="142">
        <v>2436160</v>
      </c>
    </row>
    <row r="277" spans="1:21" x14ac:dyDescent="0.25">
      <c r="A277" t="str">
        <f t="shared" si="16"/>
        <v>2037-Battery Electric</v>
      </c>
      <c r="B277" t="str">
        <f t="shared" si="17"/>
        <v>Battery Electric</v>
      </c>
      <c r="C277">
        <f t="shared" si="18"/>
        <v>0</v>
      </c>
      <c r="D277">
        <f t="shared" si="19"/>
        <v>0</v>
      </c>
      <c r="E277" s="142">
        <v>2037</v>
      </c>
      <c r="F277" s="142">
        <v>51</v>
      </c>
      <c r="G277" s="142">
        <v>42</v>
      </c>
      <c r="H277" s="142">
        <v>9</v>
      </c>
      <c r="I277" s="142">
        <v>1</v>
      </c>
      <c r="J277" s="142">
        <v>1</v>
      </c>
      <c r="K277" s="142">
        <v>0</v>
      </c>
      <c r="L277" s="142">
        <v>0</v>
      </c>
      <c r="M277" s="142">
        <v>0</v>
      </c>
      <c r="N277" s="142">
        <v>0</v>
      </c>
      <c r="O277" s="142">
        <v>0</v>
      </c>
      <c r="P277" s="142">
        <v>0</v>
      </c>
      <c r="Q277" s="142">
        <v>0</v>
      </c>
      <c r="R277" s="142">
        <v>0</v>
      </c>
      <c r="S277" s="142">
        <v>0</v>
      </c>
      <c r="T277" s="142">
        <v>2028860080128</v>
      </c>
    </row>
    <row r="278" spans="1:21" x14ac:dyDescent="0.25">
      <c r="A278" t="str">
        <f t="shared" si="16"/>
        <v>2037-Battery Electric</v>
      </c>
      <c r="B278" t="str">
        <f t="shared" si="17"/>
        <v>Battery Electric</v>
      </c>
      <c r="C278">
        <f t="shared" si="18"/>
        <v>24835</v>
      </c>
      <c r="D278">
        <f t="shared" si="19"/>
        <v>3425</v>
      </c>
      <c r="E278" s="142">
        <v>2037</v>
      </c>
      <c r="F278" s="142">
        <v>51</v>
      </c>
      <c r="G278" s="142">
        <v>42</v>
      </c>
      <c r="H278" s="142">
        <v>9</v>
      </c>
      <c r="I278" s="142">
        <v>2</v>
      </c>
      <c r="J278" s="142">
        <v>1</v>
      </c>
      <c r="K278" s="142">
        <v>0</v>
      </c>
      <c r="L278" s="142">
        <v>0</v>
      </c>
      <c r="M278" s="142">
        <v>0</v>
      </c>
      <c r="N278" s="142">
        <v>0</v>
      </c>
      <c r="O278" s="142">
        <v>12000</v>
      </c>
      <c r="P278" s="142">
        <v>12835</v>
      </c>
      <c r="Q278" s="142">
        <v>1500</v>
      </c>
      <c r="R278" s="142">
        <v>1925</v>
      </c>
      <c r="S278" s="142">
        <v>0</v>
      </c>
      <c r="T278" s="142">
        <v>7409229627392</v>
      </c>
      <c r="U278" s="142">
        <v>1100480</v>
      </c>
    </row>
    <row r="279" spans="1:21" x14ac:dyDescent="0.25">
      <c r="A279" t="str">
        <f t="shared" si="16"/>
        <v>2037-Battery Electric</v>
      </c>
      <c r="B279" t="str">
        <f t="shared" si="17"/>
        <v>Battery Electric</v>
      </c>
      <c r="C279">
        <f t="shared" si="18"/>
        <v>99627</v>
      </c>
      <c r="D279">
        <f t="shared" si="19"/>
        <v>13099</v>
      </c>
      <c r="E279" s="142">
        <v>2037</v>
      </c>
      <c r="F279" s="142">
        <v>51</v>
      </c>
      <c r="G279" s="142">
        <v>42</v>
      </c>
      <c r="H279" s="142">
        <v>9</v>
      </c>
      <c r="I279" s="142">
        <v>3</v>
      </c>
      <c r="J279" s="142">
        <v>1</v>
      </c>
      <c r="K279" s="142">
        <v>0</v>
      </c>
      <c r="L279" s="142">
        <v>0</v>
      </c>
      <c r="M279" s="142">
        <v>0</v>
      </c>
      <c r="N279" s="142">
        <v>0</v>
      </c>
      <c r="O279" s="142">
        <v>73786</v>
      </c>
      <c r="P279" s="142">
        <v>25841</v>
      </c>
      <c r="Q279" s="142">
        <v>9223</v>
      </c>
      <c r="R279" s="142">
        <v>3876</v>
      </c>
      <c r="S279" s="142">
        <v>0</v>
      </c>
      <c r="T279" s="142">
        <v>11780999872512</v>
      </c>
      <c r="U279" s="142">
        <v>1793480</v>
      </c>
    </row>
    <row r="280" spans="1:21" x14ac:dyDescent="0.25">
      <c r="A280" t="str">
        <f t="shared" si="16"/>
        <v>2037-Battery Electric</v>
      </c>
      <c r="B280" t="str">
        <f t="shared" si="17"/>
        <v>Battery Electric</v>
      </c>
      <c r="C280">
        <f t="shared" si="18"/>
        <v>86887</v>
      </c>
      <c r="D280">
        <f t="shared" si="19"/>
        <v>11488</v>
      </c>
      <c r="E280" s="142">
        <v>2037</v>
      </c>
      <c r="F280" s="142">
        <v>51</v>
      </c>
      <c r="G280" s="142">
        <v>42</v>
      </c>
      <c r="H280" s="142">
        <v>9</v>
      </c>
      <c r="I280" s="142">
        <v>4</v>
      </c>
      <c r="J280" s="142">
        <v>1</v>
      </c>
      <c r="K280" s="142">
        <v>0</v>
      </c>
      <c r="L280" s="142">
        <v>0</v>
      </c>
      <c r="M280" s="142">
        <v>0</v>
      </c>
      <c r="N280" s="142">
        <v>0</v>
      </c>
      <c r="O280" s="142">
        <v>61800</v>
      </c>
      <c r="P280" s="142">
        <v>25087</v>
      </c>
      <c r="Q280" s="142">
        <v>7725</v>
      </c>
      <c r="R280" s="142">
        <v>3763</v>
      </c>
      <c r="S280" s="142">
        <v>0</v>
      </c>
      <c r="T280" s="142">
        <v>12505900384256</v>
      </c>
      <c r="U280" s="142">
        <v>1923020</v>
      </c>
    </row>
    <row r="281" spans="1:21" x14ac:dyDescent="0.25">
      <c r="A281" t="str">
        <f t="shared" si="16"/>
        <v>2037-Battery Electric</v>
      </c>
      <c r="B281" t="str">
        <f t="shared" si="17"/>
        <v>Battery Electric</v>
      </c>
      <c r="C281">
        <f t="shared" si="18"/>
        <v>400825</v>
      </c>
      <c r="D281">
        <f t="shared" si="19"/>
        <v>51306</v>
      </c>
      <c r="E281" s="142">
        <v>2037</v>
      </c>
      <c r="F281" s="142">
        <v>51</v>
      </c>
      <c r="G281" s="142">
        <v>42</v>
      </c>
      <c r="H281" s="142">
        <v>9</v>
      </c>
      <c r="I281" s="142">
        <v>5</v>
      </c>
      <c r="J281" s="142">
        <v>1</v>
      </c>
      <c r="K281" s="142">
        <v>0</v>
      </c>
      <c r="L281" s="142">
        <v>0</v>
      </c>
      <c r="M281" s="142">
        <v>0</v>
      </c>
      <c r="N281" s="142">
        <v>0</v>
      </c>
      <c r="O281" s="142">
        <v>352733</v>
      </c>
      <c r="P281" s="142">
        <v>48092</v>
      </c>
      <c r="Q281" s="142">
        <v>44092</v>
      </c>
      <c r="R281" s="142">
        <v>7214</v>
      </c>
      <c r="S281" s="142">
        <v>0</v>
      </c>
      <c r="T281" s="142">
        <v>19202299658240</v>
      </c>
      <c r="U281" s="142">
        <v>2589180</v>
      </c>
    </row>
    <row r="282" spans="1:21" x14ac:dyDescent="0.25">
      <c r="A282" t="str">
        <f t="shared" si="16"/>
        <v>2038-Gas</v>
      </c>
      <c r="B282" t="str">
        <f t="shared" si="17"/>
        <v>Gas</v>
      </c>
      <c r="C282">
        <f t="shared" si="18"/>
        <v>164814</v>
      </c>
      <c r="D282">
        <f t="shared" si="19"/>
        <v>145798</v>
      </c>
      <c r="E282" s="142">
        <v>2038</v>
      </c>
      <c r="F282" s="142">
        <v>51</v>
      </c>
      <c r="G282" s="142">
        <v>42</v>
      </c>
      <c r="H282" s="142">
        <v>1</v>
      </c>
      <c r="I282" s="142">
        <v>1</v>
      </c>
      <c r="J282" s="142">
        <v>1</v>
      </c>
      <c r="K282" s="142">
        <v>1669781888</v>
      </c>
      <c r="L282" s="142">
        <v>3207966</v>
      </c>
      <c r="M282" s="142">
        <v>164814</v>
      </c>
      <c r="N282" s="142">
        <v>145798</v>
      </c>
      <c r="O282" s="142">
        <v>0</v>
      </c>
      <c r="P282" s="142">
        <v>0</v>
      </c>
      <c r="Q282" s="142">
        <v>0</v>
      </c>
      <c r="R282" s="142">
        <v>0</v>
      </c>
      <c r="S282" s="142">
        <v>8679</v>
      </c>
      <c r="T282" s="142">
        <v>22976569278464</v>
      </c>
    </row>
    <row r="283" spans="1:21" x14ac:dyDescent="0.25">
      <c r="A283" t="str">
        <f t="shared" si="16"/>
        <v>2038-Gas</v>
      </c>
      <c r="B283" t="str">
        <f t="shared" si="17"/>
        <v>Gas</v>
      </c>
      <c r="C283">
        <f t="shared" si="18"/>
        <v>82692</v>
      </c>
      <c r="D283">
        <f t="shared" si="19"/>
        <v>33516</v>
      </c>
      <c r="E283" s="142">
        <v>2038</v>
      </c>
      <c r="F283" s="142">
        <v>51</v>
      </c>
      <c r="G283" s="142">
        <v>42</v>
      </c>
      <c r="H283" s="142">
        <v>1</v>
      </c>
      <c r="I283" s="142">
        <v>2</v>
      </c>
      <c r="J283" s="142">
        <v>1</v>
      </c>
      <c r="K283" s="142">
        <v>5416920064</v>
      </c>
      <c r="L283" s="142">
        <v>697127</v>
      </c>
      <c r="M283" s="142">
        <v>29386</v>
      </c>
      <c r="N283" s="142">
        <v>25996</v>
      </c>
      <c r="O283" s="142">
        <v>19037</v>
      </c>
      <c r="P283" s="142">
        <v>34269</v>
      </c>
      <c r="Q283" s="142">
        <v>2380</v>
      </c>
      <c r="R283" s="142">
        <v>5140</v>
      </c>
      <c r="S283" s="142">
        <v>28156</v>
      </c>
      <c r="T283" s="142">
        <v>74537999794176</v>
      </c>
      <c r="U283" s="142">
        <v>3606490</v>
      </c>
    </row>
    <row r="284" spans="1:21" x14ac:dyDescent="0.25">
      <c r="A284" t="str">
        <f t="shared" si="16"/>
        <v>2038-Gas</v>
      </c>
      <c r="B284" t="str">
        <f t="shared" si="17"/>
        <v>Gas</v>
      </c>
      <c r="C284">
        <f t="shared" si="18"/>
        <v>276247</v>
      </c>
      <c r="D284">
        <f t="shared" si="19"/>
        <v>81827</v>
      </c>
      <c r="E284" s="142">
        <v>2038</v>
      </c>
      <c r="F284" s="142">
        <v>51</v>
      </c>
      <c r="G284" s="142">
        <v>42</v>
      </c>
      <c r="H284" s="142">
        <v>1</v>
      </c>
      <c r="I284" s="142">
        <v>3</v>
      </c>
      <c r="J284" s="142">
        <v>1</v>
      </c>
      <c r="K284" s="142">
        <v>8218100224</v>
      </c>
      <c r="L284" s="142">
        <v>836130</v>
      </c>
      <c r="M284" s="142">
        <v>59992</v>
      </c>
      <c r="N284" s="142">
        <v>53070</v>
      </c>
      <c r="O284" s="142">
        <v>147261</v>
      </c>
      <c r="P284" s="142">
        <v>68994</v>
      </c>
      <c r="Q284" s="142">
        <v>18408</v>
      </c>
      <c r="R284" s="142">
        <v>10349</v>
      </c>
      <c r="S284" s="142">
        <v>42715</v>
      </c>
      <c r="T284" s="142">
        <v>113082999242752</v>
      </c>
      <c r="U284" s="142">
        <v>5877630</v>
      </c>
    </row>
    <row r="285" spans="1:21" x14ac:dyDescent="0.25">
      <c r="A285" t="str">
        <f t="shared" si="16"/>
        <v>2038-Gas</v>
      </c>
      <c r="B285" t="str">
        <f t="shared" si="17"/>
        <v>Gas</v>
      </c>
      <c r="C285">
        <f t="shared" si="18"/>
        <v>233607</v>
      </c>
      <c r="D285">
        <f t="shared" si="19"/>
        <v>75433</v>
      </c>
      <c r="E285" s="142">
        <v>2038</v>
      </c>
      <c r="F285" s="142">
        <v>51</v>
      </c>
      <c r="G285" s="142">
        <v>42</v>
      </c>
      <c r="H285" s="142">
        <v>1</v>
      </c>
      <c r="I285" s="142">
        <v>4</v>
      </c>
      <c r="J285" s="142">
        <v>1</v>
      </c>
      <c r="K285" s="142">
        <v>8921570304</v>
      </c>
      <c r="L285" s="142">
        <v>1003990</v>
      </c>
      <c r="M285" s="142">
        <v>58658</v>
      </c>
      <c r="N285" s="142">
        <v>51890</v>
      </c>
      <c r="O285" s="142">
        <v>107966</v>
      </c>
      <c r="P285" s="142">
        <v>66983</v>
      </c>
      <c r="Q285" s="142">
        <v>13496</v>
      </c>
      <c r="R285" s="142">
        <v>10047</v>
      </c>
      <c r="S285" s="142">
        <v>46372</v>
      </c>
      <c r="T285" s="142">
        <v>122762999889920</v>
      </c>
      <c r="U285" s="142">
        <v>6302120</v>
      </c>
    </row>
    <row r="286" spans="1:21" x14ac:dyDescent="0.25">
      <c r="A286" t="str">
        <f t="shared" si="16"/>
        <v>2038-Gas</v>
      </c>
      <c r="B286" t="str">
        <f t="shared" si="17"/>
        <v>Gas</v>
      </c>
      <c r="C286">
        <f t="shared" si="18"/>
        <v>974471</v>
      </c>
      <c r="D286">
        <f t="shared" si="19"/>
        <v>206839</v>
      </c>
      <c r="E286" s="142">
        <v>2038</v>
      </c>
      <c r="F286" s="142">
        <v>51</v>
      </c>
      <c r="G286" s="142">
        <v>42</v>
      </c>
      <c r="H286" s="142">
        <v>1</v>
      </c>
      <c r="I286" s="142">
        <v>5</v>
      </c>
      <c r="J286" s="142">
        <v>1</v>
      </c>
      <c r="K286" s="142">
        <v>12889600000</v>
      </c>
      <c r="L286" s="142">
        <v>1035721</v>
      </c>
      <c r="M286" s="142">
        <v>107713</v>
      </c>
      <c r="N286" s="142">
        <v>95284</v>
      </c>
      <c r="O286" s="142">
        <v>738357</v>
      </c>
      <c r="P286" s="142">
        <v>128401</v>
      </c>
      <c r="Q286" s="142">
        <v>92295</v>
      </c>
      <c r="R286" s="142">
        <v>19260</v>
      </c>
      <c r="S286" s="142">
        <v>66996</v>
      </c>
      <c r="T286" s="142">
        <v>177363996377088</v>
      </c>
      <c r="U286" s="142">
        <v>8485270</v>
      </c>
    </row>
    <row r="287" spans="1:21" x14ac:dyDescent="0.25">
      <c r="A287" t="str">
        <f t="shared" si="16"/>
        <v>2038-Diesel</v>
      </c>
      <c r="B287" t="str">
        <f t="shared" si="17"/>
        <v>Diesel</v>
      </c>
      <c r="C287">
        <f t="shared" si="18"/>
        <v>21222</v>
      </c>
      <c r="D287">
        <f t="shared" si="19"/>
        <v>19524</v>
      </c>
      <c r="E287" s="142">
        <v>2038</v>
      </c>
      <c r="F287" s="142">
        <v>51</v>
      </c>
      <c r="G287" s="142">
        <v>42</v>
      </c>
      <c r="H287" s="142">
        <v>2</v>
      </c>
      <c r="I287" s="142">
        <v>1</v>
      </c>
      <c r="J287" s="142">
        <v>1</v>
      </c>
      <c r="K287" s="142">
        <v>3168120064</v>
      </c>
      <c r="L287" s="142">
        <v>16184179</v>
      </c>
      <c r="M287" s="142">
        <v>21222</v>
      </c>
      <c r="N287" s="142">
        <v>19524</v>
      </c>
      <c r="O287" s="142">
        <v>0</v>
      </c>
      <c r="P287" s="142">
        <v>0</v>
      </c>
      <c r="Q287" s="142">
        <v>0</v>
      </c>
      <c r="R287" s="142">
        <v>0</v>
      </c>
      <c r="S287" s="142">
        <v>10586</v>
      </c>
      <c r="T287" s="142">
        <v>42731598512128</v>
      </c>
    </row>
    <row r="288" spans="1:21" x14ac:dyDescent="0.25">
      <c r="A288" t="str">
        <f t="shared" si="16"/>
        <v>2038-Diesel</v>
      </c>
      <c r="B288" t="str">
        <f t="shared" si="17"/>
        <v>Diesel</v>
      </c>
      <c r="C288">
        <f t="shared" si="18"/>
        <v>211913</v>
      </c>
      <c r="D288">
        <f t="shared" si="19"/>
        <v>48809</v>
      </c>
      <c r="E288" s="142">
        <v>2038</v>
      </c>
      <c r="F288" s="142">
        <v>51</v>
      </c>
      <c r="G288" s="142">
        <v>42</v>
      </c>
      <c r="H288" s="142">
        <v>2</v>
      </c>
      <c r="I288" s="142">
        <v>2</v>
      </c>
      <c r="J288" s="142">
        <v>1</v>
      </c>
      <c r="K288" s="142">
        <v>9410580480</v>
      </c>
      <c r="L288" s="142">
        <v>6720282</v>
      </c>
      <c r="M288" s="142">
        <v>25223</v>
      </c>
      <c r="N288" s="142">
        <v>23205</v>
      </c>
      <c r="O288" s="142">
        <v>95947</v>
      </c>
      <c r="P288" s="142">
        <v>90743</v>
      </c>
      <c r="Q288" s="142">
        <v>11993</v>
      </c>
      <c r="R288" s="142">
        <v>13611</v>
      </c>
      <c r="S288" s="142">
        <v>31444</v>
      </c>
      <c r="T288" s="142">
        <v>126929998970880</v>
      </c>
      <c r="U288" s="142">
        <v>7190800</v>
      </c>
    </row>
    <row r="289" spans="1:21" x14ac:dyDescent="0.25">
      <c r="A289" t="str">
        <f t="shared" si="16"/>
        <v>2038-Diesel</v>
      </c>
      <c r="B289" t="str">
        <f t="shared" si="17"/>
        <v>Diesel</v>
      </c>
      <c r="C289">
        <f t="shared" si="18"/>
        <v>791557</v>
      </c>
      <c r="D289">
        <f t="shared" si="19"/>
        <v>139120</v>
      </c>
      <c r="E289" s="142">
        <v>2038</v>
      </c>
      <c r="F289" s="142">
        <v>51</v>
      </c>
      <c r="G289" s="142">
        <v>42</v>
      </c>
      <c r="H289" s="142">
        <v>2</v>
      </c>
      <c r="I289" s="142">
        <v>3</v>
      </c>
      <c r="J289" s="142">
        <v>1</v>
      </c>
      <c r="K289" s="142">
        <v>15263500288</v>
      </c>
      <c r="L289" s="142">
        <v>13430696</v>
      </c>
      <c r="M289" s="142">
        <v>44789</v>
      </c>
      <c r="N289" s="142">
        <v>41206</v>
      </c>
      <c r="O289" s="142">
        <v>564070</v>
      </c>
      <c r="P289" s="142">
        <v>182698</v>
      </c>
      <c r="Q289" s="142">
        <v>70509</v>
      </c>
      <c r="R289" s="142">
        <v>27405</v>
      </c>
      <c r="S289" s="142">
        <v>51000</v>
      </c>
      <c r="T289" s="142">
        <v>205874006065152</v>
      </c>
      <c r="U289" s="142">
        <v>11719100</v>
      </c>
    </row>
    <row r="290" spans="1:21" x14ac:dyDescent="0.25">
      <c r="A290" t="str">
        <f t="shared" si="16"/>
        <v>2038-Diesel</v>
      </c>
      <c r="B290" t="str">
        <f t="shared" si="17"/>
        <v>Diesel</v>
      </c>
      <c r="C290">
        <f t="shared" si="18"/>
        <v>706309</v>
      </c>
      <c r="D290">
        <f t="shared" si="19"/>
        <v>128546</v>
      </c>
      <c r="E290" s="142">
        <v>2038</v>
      </c>
      <c r="F290" s="142">
        <v>51</v>
      </c>
      <c r="G290" s="142">
        <v>42</v>
      </c>
      <c r="H290" s="142">
        <v>2</v>
      </c>
      <c r="I290" s="142">
        <v>4</v>
      </c>
      <c r="J290" s="142">
        <v>1</v>
      </c>
      <c r="K290" s="142">
        <v>16048300032</v>
      </c>
      <c r="L290" s="142">
        <v>12720029</v>
      </c>
      <c r="M290" s="142">
        <v>45061</v>
      </c>
      <c r="N290" s="142">
        <v>41456</v>
      </c>
      <c r="O290" s="142">
        <v>483881</v>
      </c>
      <c r="P290" s="142">
        <v>177367</v>
      </c>
      <c r="Q290" s="142">
        <v>60485</v>
      </c>
      <c r="R290" s="142">
        <v>26605</v>
      </c>
      <c r="S290" s="142">
        <v>53623</v>
      </c>
      <c r="T290" s="142">
        <v>216459993153536</v>
      </c>
      <c r="U290" s="142">
        <v>12565500</v>
      </c>
    </row>
    <row r="291" spans="1:21" x14ac:dyDescent="0.25">
      <c r="A291" t="str">
        <f t="shared" si="16"/>
        <v>2038-Diesel</v>
      </c>
      <c r="B291" t="str">
        <f t="shared" si="17"/>
        <v>Diesel</v>
      </c>
      <c r="C291">
        <f t="shared" si="18"/>
        <v>3097703</v>
      </c>
      <c r="D291">
        <f t="shared" si="19"/>
        <v>469018</v>
      </c>
      <c r="E291" s="142">
        <v>2038</v>
      </c>
      <c r="F291" s="142">
        <v>51</v>
      </c>
      <c r="G291" s="142">
        <v>42</v>
      </c>
      <c r="H291" s="142">
        <v>2</v>
      </c>
      <c r="I291" s="142">
        <v>5</v>
      </c>
      <c r="J291" s="142">
        <v>1</v>
      </c>
      <c r="K291" s="142">
        <v>25793400832</v>
      </c>
      <c r="L291" s="142">
        <v>35645404</v>
      </c>
      <c r="M291" s="142">
        <v>92207</v>
      </c>
      <c r="N291" s="142">
        <v>84830</v>
      </c>
      <c r="O291" s="142">
        <v>2665470</v>
      </c>
      <c r="P291" s="142">
        <v>340026</v>
      </c>
      <c r="Q291" s="142">
        <v>333184</v>
      </c>
      <c r="R291" s="142">
        <v>51004</v>
      </c>
      <c r="S291" s="142">
        <v>86184</v>
      </c>
      <c r="T291" s="142">
        <v>347901008019456</v>
      </c>
      <c r="U291" s="142">
        <v>16918300</v>
      </c>
    </row>
    <row r="292" spans="1:21" x14ac:dyDescent="0.25">
      <c r="A292" t="str">
        <f t="shared" si="16"/>
        <v>2038-CNG</v>
      </c>
      <c r="B292" t="str">
        <f t="shared" si="17"/>
        <v>CNG</v>
      </c>
      <c r="C292">
        <f t="shared" si="18"/>
        <v>3636</v>
      </c>
      <c r="D292">
        <f t="shared" si="19"/>
        <v>3217</v>
      </c>
      <c r="E292" s="142">
        <v>2038</v>
      </c>
      <c r="F292" s="142">
        <v>51</v>
      </c>
      <c r="G292" s="142">
        <v>42</v>
      </c>
      <c r="H292" s="142">
        <v>3</v>
      </c>
      <c r="I292" s="142">
        <v>1</v>
      </c>
      <c r="J292" s="142">
        <v>1</v>
      </c>
      <c r="K292" s="142">
        <v>762416064</v>
      </c>
      <c r="L292" s="142">
        <v>1952578</v>
      </c>
      <c r="M292" s="142">
        <v>3636</v>
      </c>
      <c r="N292" s="142">
        <v>3217</v>
      </c>
      <c r="O292" s="142">
        <v>0</v>
      </c>
      <c r="P292" s="142">
        <v>0</v>
      </c>
      <c r="Q292" s="142">
        <v>0</v>
      </c>
      <c r="R292" s="142">
        <v>0</v>
      </c>
      <c r="S292" s="142">
        <v>4037</v>
      </c>
      <c r="T292" s="142">
        <v>12914982387712</v>
      </c>
    </row>
    <row r="293" spans="1:21" x14ac:dyDescent="0.25">
      <c r="A293" t="str">
        <f t="shared" si="16"/>
        <v>2038-CNG</v>
      </c>
      <c r="B293" t="str">
        <f t="shared" si="17"/>
        <v>CNG</v>
      </c>
      <c r="C293">
        <f t="shared" si="18"/>
        <v>32547</v>
      </c>
      <c r="D293">
        <f t="shared" si="19"/>
        <v>8403</v>
      </c>
      <c r="E293" s="142">
        <v>2038</v>
      </c>
      <c r="F293" s="142">
        <v>51</v>
      </c>
      <c r="G293" s="142">
        <v>42</v>
      </c>
      <c r="H293" s="142">
        <v>3</v>
      </c>
      <c r="I293" s="142">
        <v>2</v>
      </c>
      <c r="J293" s="142">
        <v>1</v>
      </c>
      <c r="K293" s="142">
        <v>1167779968</v>
      </c>
      <c r="L293" s="142">
        <v>478824</v>
      </c>
      <c r="M293" s="142">
        <v>5272</v>
      </c>
      <c r="N293" s="142">
        <v>4664</v>
      </c>
      <c r="O293" s="142">
        <v>14060</v>
      </c>
      <c r="P293" s="142">
        <v>13215</v>
      </c>
      <c r="Q293" s="142">
        <v>1757</v>
      </c>
      <c r="R293" s="142">
        <v>1982</v>
      </c>
      <c r="S293" s="142">
        <v>6183</v>
      </c>
      <c r="T293" s="142">
        <v>19781698715648</v>
      </c>
      <c r="U293" s="142">
        <v>1039890</v>
      </c>
    </row>
    <row r="294" spans="1:21" x14ac:dyDescent="0.25">
      <c r="A294" t="str">
        <f t="shared" si="16"/>
        <v>2038-CNG</v>
      </c>
      <c r="B294" t="str">
        <f t="shared" si="17"/>
        <v>CNG</v>
      </c>
      <c r="C294">
        <f t="shared" si="18"/>
        <v>120661</v>
      </c>
      <c r="D294">
        <f t="shared" si="19"/>
        <v>24544</v>
      </c>
      <c r="E294" s="142">
        <v>2038</v>
      </c>
      <c r="F294" s="142">
        <v>51</v>
      </c>
      <c r="G294" s="142">
        <v>42</v>
      </c>
      <c r="H294" s="142">
        <v>3</v>
      </c>
      <c r="I294" s="142">
        <v>3</v>
      </c>
      <c r="J294" s="142">
        <v>1</v>
      </c>
      <c r="K294" s="142">
        <v>1982200064</v>
      </c>
      <c r="L294" s="142">
        <v>1104864</v>
      </c>
      <c r="M294" s="142">
        <v>11580</v>
      </c>
      <c r="N294" s="142">
        <v>10244</v>
      </c>
      <c r="O294" s="142">
        <v>82474</v>
      </c>
      <c r="P294" s="142">
        <v>26607</v>
      </c>
      <c r="Q294" s="142">
        <v>10309</v>
      </c>
      <c r="R294" s="142">
        <v>3991</v>
      </c>
      <c r="S294" s="142">
        <v>10495</v>
      </c>
      <c r="T294" s="142">
        <v>33577599238144</v>
      </c>
      <c r="U294" s="142">
        <v>1694740</v>
      </c>
    </row>
    <row r="295" spans="1:21" x14ac:dyDescent="0.25">
      <c r="A295" t="str">
        <f t="shared" si="16"/>
        <v>2038-CNG</v>
      </c>
      <c r="B295" t="str">
        <f t="shared" si="17"/>
        <v>CNG</v>
      </c>
      <c r="C295">
        <f t="shared" si="18"/>
        <v>107774</v>
      </c>
      <c r="D295">
        <f t="shared" si="19"/>
        <v>22500</v>
      </c>
      <c r="E295" s="142">
        <v>2038</v>
      </c>
      <c r="F295" s="142">
        <v>51</v>
      </c>
      <c r="G295" s="142">
        <v>42</v>
      </c>
      <c r="H295" s="142">
        <v>3</v>
      </c>
      <c r="I295" s="142">
        <v>4</v>
      </c>
      <c r="J295" s="142">
        <v>1</v>
      </c>
      <c r="K295" s="142">
        <v>2045510016</v>
      </c>
      <c r="L295" s="142">
        <v>993940</v>
      </c>
      <c r="M295" s="142">
        <v>11034</v>
      </c>
      <c r="N295" s="142">
        <v>9761</v>
      </c>
      <c r="O295" s="142">
        <v>70910</v>
      </c>
      <c r="P295" s="142">
        <v>25830</v>
      </c>
      <c r="Q295" s="142">
        <v>8864</v>
      </c>
      <c r="R295" s="142">
        <v>3875</v>
      </c>
      <c r="S295" s="142">
        <v>10830</v>
      </c>
      <c r="T295" s="142">
        <v>34650198114304</v>
      </c>
      <c r="U295" s="142">
        <v>1817140</v>
      </c>
    </row>
    <row r="296" spans="1:21" x14ac:dyDescent="0.25">
      <c r="A296" t="str">
        <f t="shared" si="16"/>
        <v>2038-CNG</v>
      </c>
      <c r="B296" t="str">
        <f t="shared" si="17"/>
        <v>CNG</v>
      </c>
      <c r="C296">
        <f t="shared" si="18"/>
        <v>466092</v>
      </c>
      <c r="D296">
        <f t="shared" si="19"/>
        <v>79927</v>
      </c>
      <c r="E296" s="142">
        <v>2038</v>
      </c>
      <c r="F296" s="142">
        <v>51</v>
      </c>
      <c r="G296" s="142">
        <v>42</v>
      </c>
      <c r="H296" s="142">
        <v>3</v>
      </c>
      <c r="I296" s="142">
        <v>5</v>
      </c>
      <c r="J296" s="142">
        <v>1</v>
      </c>
      <c r="K296" s="142">
        <v>3569080064</v>
      </c>
      <c r="L296" s="142">
        <v>2944518</v>
      </c>
      <c r="M296" s="142">
        <v>26892</v>
      </c>
      <c r="N296" s="142">
        <v>23789</v>
      </c>
      <c r="O296" s="142">
        <v>389681</v>
      </c>
      <c r="P296" s="142">
        <v>49519</v>
      </c>
      <c r="Q296" s="142">
        <v>48710</v>
      </c>
      <c r="R296" s="142">
        <v>7428</v>
      </c>
      <c r="S296" s="142">
        <v>18896</v>
      </c>
      <c r="T296" s="142">
        <v>60458702733312</v>
      </c>
      <c r="U296" s="142">
        <v>2446620</v>
      </c>
    </row>
    <row r="297" spans="1:21" x14ac:dyDescent="0.25">
      <c r="A297" t="str">
        <f t="shared" si="16"/>
        <v>2038-Battery Electric</v>
      </c>
      <c r="B297" t="str">
        <f t="shared" si="17"/>
        <v>Battery Electric</v>
      </c>
      <c r="C297">
        <f t="shared" si="18"/>
        <v>0</v>
      </c>
      <c r="D297">
        <f t="shared" si="19"/>
        <v>0</v>
      </c>
      <c r="E297" s="142">
        <v>2038</v>
      </c>
      <c r="F297" s="142">
        <v>51</v>
      </c>
      <c r="G297" s="142">
        <v>42</v>
      </c>
      <c r="H297" s="142">
        <v>9</v>
      </c>
      <c r="I297" s="142">
        <v>1</v>
      </c>
      <c r="J297" s="142">
        <v>1</v>
      </c>
      <c r="K297" s="142">
        <v>0</v>
      </c>
      <c r="L297" s="142">
        <v>0</v>
      </c>
      <c r="M297" s="142">
        <v>0</v>
      </c>
      <c r="N297" s="142">
        <v>0</v>
      </c>
      <c r="O297" s="142">
        <v>0</v>
      </c>
      <c r="P297" s="142">
        <v>0</v>
      </c>
      <c r="Q297" s="142">
        <v>0</v>
      </c>
      <c r="R297" s="142">
        <v>0</v>
      </c>
      <c r="S297" s="142">
        <v>0</v>
      </c>
      <c r="T297" s="142">
        <v>2214839975936</v>
      </c>
    </row>
    <row r="298" spans="1:21" x14ac:dyDescent="0.25">
      <c r="A298" t="str">
        <f t="shared" si="16"/>
        <v>2038-Battery Electric</v>
      </c>
      <c r="B298" t="str">
        <f t="shared" si="17"/>
        <v>Battery Electric</v>
      </c>
      <c r="C298">
        <f t="shared" si="18"/>
        <v>27025</v>
      </c>
      <c r="D298">
        <f t="shared" si="19"/>
        <v>3728</v>
      </c>
      <c r="E298" s="142">
        <v>2038</v>
      </c>
      <c r="F298" s="142">
        <v>51</v>
      </c>
      <c r="G298" s="142">
        <v>42</v>
      </c>
      <c r="H298" s="142">
        <v>9</v>
      </c>
      <c r="I298" s="142">
        <v>2</v>
      </c>
      <c r="J298" s="142">
        <v>1</v>
      </c>
      <c r="K298" s="142">
        <v>0</v>
      </c>
      <c r="L298" s="142">
        <v>0</v>
      </c>
      <c r="M298" s="142">
        <v>0</v>
      </c>
      <c r="N298" s="142">
        <v>0</v>
      </c>
      <c r="O298" s="142">
        <v>13046</v>
      </c>
      <c r="P298" s="142">
        <v>13979</v>
      </c>
      <c r="Q298" s="142">
        <v>1631</v>
      </c>
      <c r="R298" s="142">
        <v>2097</v>
      </c>
      <c r="S298" s="142">
        <v>0</v>
      </c>
      <c r="T298" s="142">
        <v>8104609579008</v>
      </c>
      <c r="U298" s="142">
        <v>1200090</v>
      </c>
    </row>
    <row r="299" spans="1:21" x14ac:dyDescent="0.25">
      <c r="A299" t="str">
        <f t="shared" si="16"/>
        <v>2038-Battery Electric</v>
      </c>
      <c r="B299" t="str">
        <f t="shared" si="17"/>
        <v>Battery Electric</v>
      </c>
      <c r="C299">
        <f t="shared" si="18"/>
        <v>108415</v>
      </c>
      <c r="D299">
        <f t="shared" si="19"/>
        <v>14256</v>
      </c>
      <c r="E299" s="142">
        <v>2038</v>
      </c>
      <c r="F299" s="142">
        <v>51</v>
      </c>
      <c r="G299" s="142">
        <v>42</v>
      </c>
      <c r="H299" s="142">
        <v>9</v>
      </c>
      <c r="I299" s="142">
        <v>3</v>
      </c>
      <c r="J299" s="142">
        <v>1</v>
      </c>
      <c r="K299" s="142">
        <v>0</v>
      </c>
      <c r="L299" s="142">
        <v>0</v>
      </c>
      <c r="M299" s="142">
        <v>0</v>
      </c>
      <c r="N299" s="142">
        <v>0</v>
      </c>
      <c r="O299" s="142">
        <v>80270</v>
      </c>
      <c r="P299" s="142">
        <v>28145</v>
      </c>
      <c r="Q299" s="142">
        <v>10034</v>
      </c>
      <c r="R299" s="142">
        <v>4222</v>
      </c>
      <c r="S299" s="142">
        <v>0</v>
      </c>
      <c r="T299" s="142">
        <v>12882499600384</v>
      </c>
      <c r="U299" s="142">
        <v>1955830</v>
      </c>
    </row>
    <row r="300" spans="1:21" x14ac:dyDescent="0.25">
      <c r="A300" t="str">
        <f t="shared" si="16"/>
        <v>2038-Battery Electric</v>
      </c>
      <c r="B300" t="str">
        <f t="shared" si="17"/>
        <v>Battery Electric</v>
      </c>
      <c r="C300">
        <f t="shared" si="18"/>
        <v>94529</v>
      </c>
      <c r="D300">
        <f t="shared" si="19"/>
        <v>12500</v>
      </c>
      <c r="E300" s="142">
        <v>2038</v>
      </c>
      <c r="F300" s="142">
        <v>51</v>
      </c>
      <c r="G300" s="142">
        <v>42</v>
      </c>
      <c r="H300" s="142">
        <v>9</v>
      </c>
      <c r="I300" s="142">
        <v>4</v>
      </c>
      <c r="J300" s="142">
        <v>1</v>
      </c>
      <c r="K300" s="142">
        <v>0</v>
      </c>
      <c r="L300" s="142">
        <v>0</v>
      </c>
      <c r="M300" s="142">
        <v>0</v>
      </c>
      <c r="N300" s="142">
        <v>0</v>
      </c>
      <c r="O300" s="142">
        <v>67205</v>
      </c>
      <c r="P300" s="142">
        <v>27324</v>
      </c>
      <c r="Q300" s="142">
        <v>8401</v>
      </c>
      <c r="R300" s="142">
        <v>4099</v>
      </c>
      <c r="S300" s="142">
        <v>0</v>
      </c>
      <c r="T300" s="142">
        <v>13677299236864</v>
      </c>
      <c r="U300" s="142">
        <v>2097090</v>
      </c>
    </row>
    <row r="301" spans="1:21" x14ac:dyDescent="0.25">
      <c r="A301" t="str">
        <f t="shared" si="16"/>
        <v>2038-Battery Electric</v>
      </c>
      <c r="B301" t="str">
        <f t="shared" si="17"/>
        <v>Battery Electric</v>
      </c>
      <c r="C301">
        <f t="shared" si="18"/>
        <v>436162</v>
      </c>
      <c r="D301">
        <f t="shared" si="19"/>
        <v>55830</v>
      </c>
      <c r="E301" s="142">
        <v>2038</v>
      </c>
      <c r="F301" s="142">
        <v>51</v>
      </c>
      <c r="G301" s="142">
        <v>42</v>
      </c>
      <c r="H301" s="142">
        <v>9</v>
      </c>
      <c r="I301" s="142">
        <v>5</v>
      </c>
      <c r="J301" s="142">
        <v>1</v>
      </c>
      <c r="K301" s="142">
        <v>0</v>
      </c>
      <c r="L301" s="142">
        <v>0</v>
      </c>
      <c r="M301" s="142">
        <v>0</v>
      </c>
      <c r="N301" s="142">
        <v>0</v>
      </c>
      <c r="O301" s="142">
        <v>383782</v>
      </c>
      <c r="P301" s="142">
        <v>52380</v>
      </c>
      <c r="Q301" s="142">
        <v>47973</v>
      </c>
      <c r="R301" s="142">
        <v>7857</v>
      </c>
      <c r="S301" s="142">
        <v>0</v>
      </c>
      <c r="T301" s="142">
        <v>20985300385792</v>
      </c>
      <c r="U301" s="142">
        <v>2823550</v>
      </c>
    </row>
    <row r="302" spans="1:21" x14ac:dyDescent="0.25">
      <c r="A302" t="str">
        <f t="shared" si="16"/>
        <v>2039-Gas</v>
      </c>
      <c r="B302" t="str">
        <f t="shared" si="17"/>
        <v>Gas</v>
      </c>
      <c r="C302">
        <f t="shared" si="18"/>
        <v>167986</v>
      </c>
      <c r="D302">
        <f t="shared" si="19"/>
        <v>148604</v>
      </c>
      <c r="E302" s="142">
        <v>2039</v>
      </c>
      <c r="F302" s="142">
        <v>51</v>
      </c>
      <c r="G302" s="142">
        <v>42</v>
      </c>
      <c r="H302" s="142">
        <v>1</v>
      </c>
      <c r="I302" s="142">
        <v>1</v>
      </c>
      <c r="J302" s="142">
        <v>1</v>
      </c>
      <c r="K302" s="142">
        <v>1680921984</v>
      </c>
      <c r="L302" s="142">
        <v>3249988</v>
      </c>
      <c r="M302" s="142">
        <v>167986</v>
      </c>
      <c r="N302" s="142">
        <v>148604</v>
      </c>
      <c r="O302" s="142">
        <v>0</v>
      </c>
      <c r="P302" s="142">
        <v>0</v>
      </c>
      <c r="Q302" s="142">
        <v>0</v>
      </c>
      <c r="R302" s="142">
        <v>0</v>
      </c>
      <c r="S302" s="142">
        <v>8737</v>
      </c>
      <c r="T302" s="142">
        <v>23129860603904</v>
      </c>
    </row>
    <row r="303" spans="1:21" x14ac:dyDescent="0.25">
      <c r="A303" t="str">
        <f t="shared" si="16"/>
        <v>2039-Gas</v>
      </c>
      <c r="B303" t="str">
        <f t="shared" si="17"/>
        <v>Gas</v>
      </c>
      <c r="C303">
        <f t="shared" si="18"/>
        <v>82355</v>
      </c>
      <c r="D303">
        <f t="shared" si="19"/>
        <v>32843</v>
      </c>
      <c r="E303" s="142">
        <v>2039</v>
      </c>
      <c r="F303" s="142">
        <v>51</v>
      </c>
      <c r="G303" s="142">
        <v>42</v>
      </c>
      <c r="H303" s="142">
        <v>1</v>
      </c>
      <c r="I303" s="142">
        <v>2</v>
      </c>
      <c r="J303" s="142">
        <v>1</v>
      </c>
      <c r="K303" s="142">
        <v>5445219840</v>
      </c>
      <c r="L303" s="142">
        <v>652070</v>
      </c>
      <c r="M303" s="142">
        <v>28547</v>
      </c>
      <c r="N303" s="142">
        <v>25253</v>
      </c>
      <c r="O303" s="142">
        <v>19239</v>
      </c>
      <c r="P303" s="142">
        <v>34569</v>
      </c>
      <c r="Q303" s="142">
        <v>2405</v>
      </c>
      <c r="R303" s="142">
        <v>5185</v>
      </c>
      <c r="S303" s="142">
        <v>28303</v>
      </c>
      <c r="T303" s="142">
        <v>74927398977536</v>
      </c>
      <c r="U303" s="142">
        <v>3638300</v>
      </c>
    </row>
    <row r="304" spans="1:21" x14ac:dyDescent="0.25">
      <c r="A304" t="str">
        <f t="shared" si="16"/>
        <v>2039-Gas</v>
      </c>
      <c r="B304" t="str">
        <f t="shared" si="17"/>
        <v>Gas</v>
      </c>
      <c r="C304">
        <f t="shared" si="18"/>
        <v>276325</v>
      </c>
      <c r="D304">
        <f t="shared" si="19"/>
        <v>80390</v>
      </c>
      <c r="E304" s="142">
        <v>2039</v>
      </c>
      <c r="F304" s="142">
        <v>51</v>
      </c>
      <c r="G304" s="142">
        <v>42</v>
      </c>
      <c r="H304" s="142">
        <v>1</v>
      </c>
      <c r="I304" s="142">
        <v>3</v>
      </c>
      <c r="J304" s="142">
        <v>1</v>
      </c>
      <c r="K304" s="142">
        <v>8257129984</v>
      </c>
      <c r="L304" s="142">
        <v>775442</v>
      </c>
      <c r="M304" s="142">
        <v>58068</v>
      </c>
      <c r="N304" s="142">
        <v>51368</v>
      </c>
      <c r="O304" s="142">
        <v>148657</v>
      </c>
      <c r="P304" s="142">
        <v>69600</v>
      </c>
      <c r="Q304" s="142">
        <v>18582</v>
      </c>
      <c r="R304" s="142">
        <v>10440</v>
      </c>
      <c r="S304" s="142">
        <v>42918</v>
      </c>
      <c r="T304" s="142">
        <v>113620004372480</v>
      </c>
      <c r="U304" s="142">
        <v>5929460</v>
      </c>
    </row>
    <row r="305" spans="1:21" x14ac:dyDescent="0.25">
      <c r="A305" t="str">
        <f t="shared" si="16"/>
        <v>2039-Gas</v>
      </c>
      <c r="B305" t="str">
        <f t="shared" si="17"/>
        <v>Gas</v>
      </c>
      <c r="C305">
        <f t="shared" si="18"/>
        <v>233568</v>
      </c>
      <c r="D305">
        <f t="shared" si="19"/>
        <v>74103</v>
      </c>
      <c r="E305" s="142">
        <v>2039</v>
      </c>
      <c r="F305" s="142">
        <v>51</v>
      </c>
      <c r="G305" s="142">
        <v>42</v>
      </c>
      <c r="H305" s="142">
        <v>1</v>
      </c>
      <c r="I305" s="142">
        <v>4</v>
      </c>
      <c r="J305" s="142">
        <v>1</v>
      </c>
      <c r="K305" s="142">
        <v>8965059584</v>
      </c>
      <c r="L305" s="142">
        <v>934190</v>
      </c>
      <c r="M305" s="142">
        <v>56893</v>
      </c>
      <c r="N305" s="142">
        <v>50329</v>
      </c>
      <c r="O305" s="142">
        <v>109104</v>
      </c>
      <c r="P305" s="142">
        <v>67571</v>
      </c>
      <c r="Q305" s="142">
        <v>13638</v>
      </c>
      <c r="R305" s="142">
        <v>10136</v>
      </c>
      <c r="S305" s="142">
        <v>46598</v>
      </c>
      <c r="T305" s="142">
        <v>123360998588416</v>
      </c>
      <c r="U305" s="142">
        <v>6357700</v>
      </c>
    </row>
    <row r="306" spans="1:21" x14ac:dyDescent="0.25">
      <c r="A306" t="str">
        <f t="shared" si="16"/>
        <v>2039-Gas</v>
      </c>
      <c r="B306" t="str">
        <f t="shared" si="17"/>
        <v>Gas</v>
      </c>
      <c r="C306">
        <f t="shared" si="18"/>
        <v>978393</v>
      </c>
      <c r="D306">
        <f t="shared" si="19"/>
        <v>204300</v>
      </c>
      <c r="E306" s="142">
        <v>2039</v>
      </c>
      <c r="F306" s="142">
        <v>51</v>
      </c>
      <c r="G306" s="142">
        <v>42</v>
      </c>
      <c r="H306" s="142">
        <v>1</v>
      </c>
      <c r="I306" s="142">
        <v>5</v>
      </c>
      <c r="J306" s="142">
        <v>1</v>
      </c>
      <c r="K306" s="142">
        <v>12951600128</v>
      </c>
      <c r="L306" s="142">
        <v>954840</v>
      </c>
      <c r="M306" s="142">
        <v>103688</v>
      </c>
      <c r="N306" s="142">
        <v>91724</v>
      </c>
      <c r="O306" s="142">
        <v>745177</v>
      </c>
      <c r="P306" s="142">
        <v>129528</v>
      </c>
      <c r="Q306" s="142">
        <v>93147</v>
      </c>
      <c r="R306" s="142">
        <v>19429</v>
      </c>
      <c r="S306" s="142">
        <v>67318</v>
      </c>
      <c r="T306" s="142">
        <v>178215993737216</v>
      </c>
      <c r="U306" s="142">
        <v>8560100</v>
      </c>
    </row>
    <row r="307" spans="1:21" x14ac:dyDescent="0.25">
      <c r="A307" t="str">
        <f t="shared" si="16"/>
        <v>2039-Diesel</v>
      </c>
      <c r="B307" t="str">
        <f t="shared" si="17"/>
        <v>Diesel</v>
      </c>
      <c r="C307">
        <f t="shared" si="18"/>
        <v>20906</v>
      </c>
      <c r="D307">
        <f t="shared" si="19"/>
        <v>19234</v>
      </c>
      <c r="E307" s="142">
        <v>2039</v>
      </c>
      <c r="F307" s="142">
        <v>51</v>
      </c>
      <c r="G307" s="142">
        <v>42</v>
      </c>
      <c r="H307" s="142">
        <v>2</v>
      </c>
      <c r="I307" s="142">
        <v>1</v>
      </c>
      <c r="J307" s="142">
        <v>1</v>
      </c>
      <c r="K307" s="142">
        <v>3138336000</v>
      </c>
      <c r="L307" s="142">
        <v>16044444</v>
      </c>
      <c r="M307" s="142">
        <v>20906</v>
      </c>
      <c r="N307" s="142">
        <v>19234</v>
      </c>
      <c r="O307" s="142">
        <v>0</v>
      </c>
      <c r="P307" s="142">
        <v>0</v>
      </c>
      <c r="Q307" s="142">
        <v>0</v>
      </c>
      <c r="R307" s="142">
        <v>0</v>
      </c>
      <c r="S307" s="142">
        <v>10486</v>
      </c>
      <c r="T307" s="142">
        <v>42329859686400</v>
      </c>
    </row>
    <row r="308" spans="1:21" x14ac:dyDescent="0.25">
      <c r="A308" t="str">
        <f t="shared" si="16"/>
        <v>2039-Diesel</v>
      </c>
      <c r="B308" t="str">
        <f t="shared" si="17"/>
        <v>Diesel</v>
      </c>
      <c r="C308">
        <f t="shared" si="18"/>
        <v>210595</v>
      </c>
      <c r="D308">
        <f t="shared" si="19"/>
        <v>48257</v>
      </c>
      <c r="E308" s="142">
        <v>2039</v>
      </c>
      <c r="F308" s="142">
        <v>51</v>
      </c>
      <c r="G308" s="142">
        <v>42</v>
      </c>
      <c r="H308" s="142">
        <v>2</v>
      </c>
      <c r="I308" s="142">
        <v>2</v>
      </c>
      <c r="J308" s="142">
        <v>1</v>
      </c>
      <c r="K308" s="142">
        <v>9313019904</v>
      </c>
      <c r="L308" s="142">
        <v>6503049</v>
      </c>
      <c r="M308" s="142">
        <v>24750</v>
      </c>
      <c r="N308" s="142">
        <v>22770</v>
      </c>
      <c r="O308" s="142">
        <v>95569</v>
      </c>
      <c r="P308" s="142">
        <v>90276</v>
      </c>
      <c r="Q308" s="142">
        <v>11946</v>
      </c>
      <c r="R308" s="142">
        <v>13541</v>
      </c>
      <c r="S308" s="142">
        <v>31118</v>
      </c>
      <c r="T308" s="142">
        <v>125613994147840</v>
      </c>
      <c r="U308" s="142">
        <v>7151210</v>
      </c>
    </row>
    <row r="309" spans="1:21" x14ac:dyDescent="0.25">
      <c r="A309" t="str">
        <f t="shared" si="16"/>
        <v>2039-Diesel</v>
      </c>
      <c r="B309" t="str">
        <f t="shared" si="17"/>
        <v>Diesel</v>
      </c>
      <c r="C309">
        <f t="shared" si="18"/>
        <v>787220</v>
      </c>
      <c r="D309">
        <f t="shared" si="19"/>
        <v>137847</v>
      </c>
      <c r="E309" s="142">
        <v>2039</v>
      </c>
      <c r="F309" s="142">
        <v>51</v>
      </c>
      <c r="G309" s="142">
        <v>42</v>
      </c>
      <c r="H309" s="142">
        <v>2</v>
      </c>
      <c r="I309" s="142">
        <v>3</v>
      </c>
      <c r="J309" s="142">
        <v>1</v>
      </c>
      <c r="K309" s="142">
        <v>15103800320</v>
      </c>
      <c r="L309" s="142">
        <v>12963456</v>
      </c>
      <c r="M309" s="142">
        <v>43900</v>
      </c>
      <c r="N309" s="142">
        <v>40388</v>
      </c>
      <c r="O309" s="142">
        <v>561562</v>
      </c>
      <c r="P309" s="142">
        <v>181758</v>
      </c>
      <c r="Q309" s="142">
        <v>70195</v>
      </c>
      <c r="R309" s="142">
        <v>27264</v>
      </c>
      <c r="S309" s="142">
        <v>50466</v>
      </c>
      <c r="T309" s="142">
        <v>203719006224384</v>
      </c>
      <c r="U309" s="142">
        <v>11654600</v>
      </c>
    </row>
    <row r="310" spans="1:21" x14ac:dyDescent="0.25">
      <c r="A310" t="str">
        <f t="shared" si="16"/>
        <v>2039-Diesel</v>
      </c>
      <c r="B310" t="str">
        <f t="shared" si="17"/>
        <v>Diesel</v>
      </c>
      <c r="C310">
        <f t="shared" si="18"/>
        <v>702539</v>
      </c>
      <c r="D310">
        <f t="shared" si="19"/>
        <v>127351</v>
      </c>
      <c r="E310" s="142">
        <v>2039</v>
      </c>
      <c r="F310" s="142">
        <v>51</v>
      </c>
      <c r="G310" s="142">
        <v>42</v>
      </c>
      <c r="H310" s="142">
        <v>2</v>
      </c>
      <c r="I310" s="142">
        <v>4</v>
      </c>
      <c r="J310" s="142">
        <v>1</v>
      </c>
      <c r="K310" s="142">
        <v>15880500224</v>
      </c>
      <c r="L310" s="142">
        <v>12287439</v>
      </c>
      <c r="M310" s="142">
        <v>44180</v>
      </c>
      <c r="N310" s="142">
        <v>40645</v>
      </c>
      <c r="O310" s="142">
        <v>481905</v>
      </c>
      <c r="P310" s="142">
        <v>176454</v>
      </c>
      <c r="Q310" s="142">
        <v>60238</v>
      </c>
      <c r="R310" s="142">
        <v>26468</v>
      </c>
      <c r="S310" s="142">
        <v>53062</v>
      </c>
      <c r="T310" s="142">
        <v>214195991740416</v>
      </c>
      <c r="U310" s="142">
        <v>12496300</v>
      </c>
    </row>
    <row r="311" spans="1:21" x14ac:dyDescent="0.25">
      <c r="A311" t="str">
        <f t="shared" si="16"/>
        <v>2039-Diesel</v>
      </c>
      <c r="B311" t="str">
        <f t="shared" si="17"/>
        <v>Diesel</v>
      </c>
      <c r="C311">
        <f t="shared" si="18"/>
        <v>3081890</v>
      </c>
      <c r="D311">
        <f t="shared" si="19"/>
        <v>465555</v>
      </c>
      <c r="E311" s="142">
        <v>2039</v>
      </c>
      <c r="F311" s="142">
        <v>51</v>
      </c>
      <c r="G311" s="142">
        <v>42</v>
      </c>
      <c r="H311" s="142">
        <v>2</v>
      </c>
      <c r="I311" s="142">
        <v>5</v>
      </c>
      <c r="J311" s="142">
        <v>1</v>
      </c>
      <c r="K311" s="142">
        <v>25528199168</v>
      </c>
      <c r="L311" s="142">
        <v>34334504</v>
      </c>
      <c r="M311" s="142">
        <v>90394</v>
      </c>
      <c r="N311" s="142">
        <v>83162</v>
      </c>
      <c r="O311" s="142">
        <v>2653220</v>
      </c>
      <c r="P311" s="142">
        <v>338276</v>
      </c>
      <c r="Q311" s="142">
        <v>331652</v>
      </c>
      <c r="R311" s="142">
        <v>50741</v>
      </c>
      <c r="S311" s="142">
        <v>85298</v>
      </c>
      <c r="T311" s="142">
        <v>344325011537920</v>
      </c>
      <c r="U311" s="142">
        <v>16825200</v>
      </c>
    </row>
    <row r="312" spans="1:21" x14ac:dyDescent="0.25">
      <c r="A312" t="str">
        <f t="shared" si="16"/>
        <v>2039-CNG</v>
      </c>
      <c r="B312" t="str">
        <f t="shared" si="17"/>
        <v>CNG</v>
      </c>
      <c r="C312">
        <f t="shared" si="18"/>
        <v>3603</v>
      </c>
      <c r="D312">
        <f t="shared" si="19"/>
        <v>3187</v>
      </c>
      <c r="E312" s="142">
        <v>2039</v>
      </c>
      <c r="F312" s="142">
        <v>51</v>
      </c>
      <c r="G312" s="142">
        <v>42</v>
      </c>
      <c r="H312" s="142">
        <v>3</v>
      </c>
      <c r="I312" s="142">
        <v>1</v>
      </c>
      <c r="J312" s="142">
        <v>1</v>
      </c>
      <c r="K312" s="142">
        <v>758029632</v>
      </c>
      <c r="L312" s="142">
        <v>1937837</v>
      </c>
      <c r="M312" s="142">
        <v>3603</v>
      </c>
      <c r="N312" s="142">
        <v>3187</v>
      </c>
      <c r="O312" s="142">
        <v>0</v>
      </c>
      <c r="P312" s="142">
        <v>0</v>
      </c>
      <c r="Q312" s="142">
        <v>0</v>
      </c>
      <c r="R312" s="142">
        <v>0</v>
      </c>
      <c r="S312" s="142">
        <v>4013</v>
      </c>
      <c r="T312" s="142">
        <v>12840727478272</v>
      </c>
    </row>
    <row r="313" spans="1:21" x14ac:dyDescent="0.25">
      <c r="A313" t="str">
        <f t="shared" si="16"/>
        <v>2039-CNG</v>
      </c>
      <c r="B313" t="str">
        <f t="shared" si="17"/>
        <v>CNG</v>
      </c>
      <c r="C313">
        <f t="shared" si="18"/>
        <v>32388</v>
      </c>
      <c r="D313">
        <f t="shared" si="19"/>
        <v>8332</v>
      </c>
      <c r="E313" s="142">
        <v>2039</v>
      </c>
      <c r="F313" s="142">
        <v>51</v>
      </c>
      <c r="G313" s="142">
        <v>42</v>
      </c>
      <c r="H313" s="142">
        <v>3</v>
      </c>
      <c r="I313" s="142">
        <v>2</v>
      </c>
      <c r="J313" s="142">
        <v>1</v>
      </c>
      <c r="K313" s="142">
        <v>1156620032</v>
      </c>
      <c r="L313" s="142">
        <v>457429</v>
      </c>
      <c r="M313" s="142">
        <v>5206</v>
      </c>
      <c r="N313" s="142">
        <v>4605</v>
      </c>
      <c r="O313" s="142">
        <v>14009</v>
      </c>
      <c r="P313" s="142">
        <v>13173</v>
      </c>
      <c r="Q313" s="142">
        <v>1751</v>
      </c>
      <c r="R313" s="142">
        <v>1976</v>
      </c>
      <c r="S313" s="142">
        <v>6124</v>
      </c>
      <c r="T313" s="142">
        <v>19592699183104</v>
      </c>
      <c r="U313" s="142">
        <v>1036560</v>
      </c>
    </row>
    <row r="314" spans="1:21" x14ac:dyDescent="0.25">
      <c r="A314" t="str">
        <f t="shared" si="16"/>
        <v>2039-CNG</v>
      </c>
      <c r="B314" t="str">
        <f t="shared" si="17"/>
        <v>CNG</v>
      </c>
      <c r="C314">
        <f t="shared" si="18"/>
        <v>120183</v>
      </c>
      <c r="D314">
        <f t="shared" si="19"/>
        <v>24387</v>
      </c>
      <c r="E314" s="142">
        <v>2039</v>
      </c>
      <c r="F314" s="142">
        <v>51</v>
      </c>
      <c r="G314" s="142">
        <v>42</v>
      </c>
      <c r="H314" s="142">
        <v>3</v>
      </c>
      <c r="I314" s="142">
        <v>3</v>
      </c>
      <c r="J314" s="142">
        <v>1</v>
      </c>
      <c r="K314" s="142">
        <v>1963490048</v>
      </c>
      <c r="L314" s="142">
        <v>1067703</v>
      </c>
      <c r="M314" s="142">
        <v>11454</v>
      </c>
      <c r="N314" s="142">
        <v>10133</v>
      </c>
      <c r="O314" s="142">
        <v>82207</v>
      </c>
      <c r="P314" s="142">
        <v>26522</v>
      </c>
      <c r="Q314" s="142">
        <v>10276</v>
      </c>
      <c r="R314" s="142">
        <v>3978</v>
      </c>
      <c r="S314" s="142">
        <v>10396</v>
      </c>
      <c r="T314" s="142">
        <v>33260799262720</v>
      </c>
      <c r="U314" s="142">
        <v>1689320</v>
      </c>
    </row>
    <row r="315" spans="1:21" x14ac:dyDescent="0.25">
      <c r="A315" t="str">
        <f t="shared" si="16"/>
        <v>2039-CNG</v>
      </c>
      <c r="B315" t="str">
        <f t="shared" si="17"/>
        <v>CNG</v>
      </c>
      <c r="C315">
        <f t="shared" si="18"/>
        <v>107352</v>
      </c>
      <c r="D315">
        <f t="shared" si="19"/>
        <v>22348</v>
      </c>
      <c r="E315" s="142">
        <v>2039</v>
      </c>
      <c r="F315" s="142">
        <v>51</v>
      </c>
      <c r="G315" s="142">
        <v>42</v>
      </c>
      <c r="H315" s="142">
        <v>3</v>
      </c>
      <c r="I315" s="142">
        <v>4</v>
      </c>
      <c r="J315" s="142">
        <v>1</v>
      </c>
      <c r="K315" s="142">
        <v>2026130048</v>
      </c>
      <c r="L315" s="142">
        <v>956063</v>
      </c>
      <c r="M315" s="142">
        <v>10907</v>
      </c>
      <c r="N315" s="142">
        <v>9649</v>
      </c>
      <c r="O315" s="142">
        <v>70697</v>
      </c>
      <c r="P315" s="142">
        <v>25748</v>
      </c>
      <c r="Q315" s="142">
        <v>8837</v>
      </c>
      <c r="R315" s="142">
        <v>3862</v>
      </c>
      <c r="S315" s="142">
        <v>10727</v>
      </c>
      <c r="T315" s="142">
        <v>34321700225024</v>
      </c>
      <c r="U315" s="142">
        <v>1811320</v>
      </c>
    </row>
    <row r="316" spans="1:21" x14ac:dyDescent="0.25">
      <c r="A316" t="str">
        <f t="shared" si="16"/>
        <v>2039-CNG</v>
      </c>
      <c r="B316" t="str">
        <f t="shared" si="17"/>
        <v>CNG</v>
      </c>
      <c r="C316">
        <f t="shared" si="18"/>
        <v>464521</v>
      </c>
      <c r="D316">
        <f t="shared" si="19"/>
        <v>79541</v>
      </c>
      <c r="E316" s="142">
        <v>2039</v>
      </c>
      <c r="F316" s="142">
        <v>51</v>
      </c>
      <c r="G316" s="142">
        <v>42</v>
      </c>
      <c r="H316" s="142">
        <v>3</v>
      </c>
      <c r="I316" s="142">
        <v>5</v>
      </c>
      <c r="J316" s="142">
        <v>1</v>
      </c>
      <c r="K316" s="142">
        <v>3536110080</v>
      </c>
      <c r="L316" s="142">
        <v>2878085</v>
      </c>
      <c r="M316" s="142">
        <v>26648</v>
      </c>
      <c r="N316" s="142">
        <v>23573</v>
      </c>
      <c r="O316" s="142">
        <v>388512</v>
      </c>
      <c r="P316" s="142">
        <v>49361</v>
      </c>
      <c r="Q316" s="142">
        <v>48564</v>
      </c>
      <c r="R316" s="142">
        <v>7404</v>
      </c>
      <c r="S316" s="142">
        <v>18722</v>
      </c>
      <c r="T316" s="142">
        <v>59900197601280</v>
      </c>
      <c r="U316" s="142">
        <v>2438790</v>
      </c>
    </row>
    <row r="317" spans="1:21" x14ac:dyDescent="0.25">
      <c r="A317" t="str">
        <f t="shared" si="16"/>
        <v>2039-Battery Electric</v>
      </c>
      <c r="B317" t="str">
        <f t="shared" si="17"/>
        <v>Battery Electric</v>
      </c>
      <c r="C317">
        <f t="shared" si="18"/>
        <v>0</v>
      </c>
      <c r="D317">
        <f t="shared" si="19"/>
        <v>0</v>
      </c>
      <c r="E317" s="142">
        <v>2039</v>
      </c>
      <c r="F317" s="142">
        <v>51</v>
      </c>
      <c r="G317" s="142">
        <v>42</v>
      </c>
      <c r="H317" s="142">
        <v>9</v>
      </c>
      <c r="I317" s="142">
        <v>1</v>
      </c>
      <c r="J317" s="142">
        <v>1</v>
      </c>
      <c r="K317" s="142">
        <v>0</v>
      </c>
      <c r="L317" s="142">
        <v>0</v>
      </c>
      <c r="M317" s="142">
        <v>0</v>
      </c>
      <c r="N317" s="142">
        <v>0</v>
      </c>
      <c r="O317" s="142">
        <v>0</v>
      </c>
      <c r="P317" s="142">
        <v>0</v>
      </c>
      <c r="Q317" s="142">
        <v>0</v>
      </c>
      <c r="R317" s="142">
        <v>0</v>
      </c>
      <c r="S317" s="142">
        <v>0</v>
      </c>
      <c r="T317" s="142">
        <v>2395979907072</v>
      </c>
    </row>
    <row r="318" spans="1:21" x14ac:dyDescent="0.25">
      <c r="A318" t="str">
        <f t="shared" si="16"/>
        <v>2039-Battery Electric</v>
      </c>
      <c r="B318" t="str">
        <f t="shared" si="17"/>
        <v>Battery Electric</v>
      </c>
      <c r="C318">
        <f t="shared" si="18"/>
        <v>29136</v>
      </c>
      <c r="D318">
        <f t="shared" si="19"/>
        <v>4019</v>
      </c>
      <c r="E318" s="142">
        <v>2039</v>
      </c>
      <c r="F318" s="142">
        <v>51</v>
      </c>
      <c r="G318" s="142">
        <v>42</v>
      </c>
      <c r="H318" s="142">
        <v>9</v>
      </c>
      <c r="I318" s="142">
        <v>2</v>
      </c>
      <c r="J318" s="142">
        <v>1</v>
      </c>
      <c r="K318" s="142">
        <v>0</v>
      </c>
      <c r="L318" s="142">
        <v>0</v>
      </c>
      <c r="M318" s="142">
        <v>0</v>
      </c>
      <c r="N318" s="142">
        <v>0</v>
      </c>
      <c r="O318" s="142">
        <v>14053</v>
      </c>
      <c r="P318" s="142">
        <v>15083</v>
      </c>
      <c r="Q318" s="142">
        <v>1757</v>
      </c>
      <c r="R318" s="142">
        <v>2262</v>
      </c>
      <c r="S318" s="142">
        <v>0</v>
      </c>
      <c r="T318" s="142">
        <v>8783009939456</v>
      </c>
      <c r="U318" s="142">
        <v>1296290</v>
      </c>
    </row>
    <row r="319" spans="1:21" x14ac:dyDescent="0.25">
      <c r="A319" t="str">
        <f t="shared" si="16"/>
        <v>2039-Battery Electric</v>
      </c>
      <c r="B319" t="str">
        <f t="shared" si="17"/>
        <v>Battery Electric</v>
      </c>
      <c r="C319">
        <f t="shared" si="18"/>
        <v>116882</v>
      </c>
      <c r="D319">
        <f t="shared" si="19"/>
        <v>15369</v>
      </c>
      <c r="E319" s="142">
        <v>2039</v>
      </c>
      <c r="F319" s="142">
        <v>51</v>
      </c>
      <c r="G319" s="142">
        <v>42</v>
      </c>
      <c r="H319" s="142">
        <v>9</v>
      </c>
      <c r="I319" s="142">
        <v>3</v>
      </c>
      <c r="J319" s="142">
        <v>1</v>
      </c>
      <c r="K319" s="142">
        <v>0</v>
      </c>
      <c r="L319" s="142">
        <v>0</v>
      </c>
      <c r="M319" s="142">
        <v>0</v>
      </c>
      <c r="N319" s="142">
        <v>0</v>
      </c>
      <c r="O319" s="142">
        <v>86515</v>
      </c>
      <c r="P319" s="142">
        <v>30367</v>
      </c>
      <c r="Q319" s="142">
        <v>10814</v>
      </c>
      <c r="R319" s="142">
        <v>4555</v>
      </c>
      <c r="S319" s="142">
        <v>0</v>
      </c>
      <c r="T319" s="142">
        <v>13956800315392</v>
      </c>
      <c r="U319" s="142">
        <v>2112610</v>
      </c>
    </row>
    <row r="320" spans="1:21" x14ac:dyDescent="0.25">
      <c r="A320" t="str">
        <f t="shared" si="16"/>
        <v>2039-Battery Electric</v>
      </c>
      <c r="B320" t="str">
        <f t="shared" si="17"/>
        <v>Battery Electric</v>
      </c>
      <c r="C320">
        <f t="shared" si="18"/>
        <v>101890</v>
      </c>
      <c r="D320">
        <f t="shared" si="19"/>
        <v>13473</v>
      </c>
      <c r="E320" s="142">
        <v>2039</v>
      </c>
      <c r="F320" s="142">
        <v>51</v>
      </c>
      <c r="G320" s="142">
        <v>42</v>
      </c>
      <c r="H320" s="142">
        <v>9</v>
      </c>
      <c r="I320" s="142">
        <v>4</v>
      </c>
      <c r="J320" s="142">
        <v>1</v>
      </c>
      <c r="K320" s="142">
        <v>0</v>
      </c>
      <c r="L320" s="142">
        <v>0</v>
      </c>
      <c r="M320" s="142">
        <v>0</v>
      </c>
      <c r="N320" s="142">
        <v>0</v>
      </c>
      <c r="O320" s="142">
        <v>72409</v>
      </c>
      <c r="P320" s="142">
        <v>29481</v>
      </c>
      <c r="Q320" s="142">
        <v>9051</v>
      </c>
      <c r="R320" s="142">
        <v>4422</v>
      </c>
      <c r="S320" s="142">
        <v>0</v>
      </c>
      <c r="T320" s="142">
        <v>14819999612928</v>
      </c>
      <c r="U320" s="142">
        <v>2265190</v>
      </c>
    </row>
    <row r="321" spans="1:21" x14ac:dyDescent="0.25">
      <c r="A321" t="str">
        <f t="shared" si="16"/>
        <v>2039-Battery Electric</v>
      </c>
      <c r="B321" t="str">
        <f t="shared" si="17"/>
        <v>Battery Electric</v>
      </c>
      <c r="C321">
        <f t="shared" si="18"/>
        <v>470214</v>
      </c>
      <c r="D321">
        <f t="shared" si="19"/>
        <v>60189</v>
      </c>
      <c r="E321" s="142">
        <v>2039</v>
      </c>
      <c r="F321" s="142">
        <v>51</v>
      </c>
      <c r="G321" s="142">
        <v>42</v>
      </c>
      <c r="H321" s="142">
        <v>9</v>
      </c>
      <c r="I321" s="142">
        <v>5</v>
      </c>
      <c r="J321" s="142">
        <v>1</v>
      </c>
      <c r="K321" s="142">
        <v>0</v>
      </c>
      <c r="L321" s="142">
        <v>0</v>
      </c>
      <c r="M321" s="142">
        <v>0</v>
      </c>
      <c r="N321" s="142">
        <v>0</v>
      </c>
      <c r="O321" s="142">
        <v>413698</v>
      </c>
      <c r="P321" s="142">
        <v>56516</v>
      </c>
      <c r="Q321" s="142">
        <v>51712</v>
      </c>
      <c r="R321" s="142">
        <v>8477</v>
      </c>
      <c r="S321" s="142">
        <v>0</v>
      </c>
      <c r="T321" s="142">
        <v>22723499655168</v>
      </c>
      <c r="U321" s="142">
        <v>3049880</v>
      </c>
    </row>
    <row r="322" spans="1:21" x14ac:dyDescent="0.25">
      <c r="A322" t="str">
        <f t="shared" ref="A322:A342" si="20">_xlfn.CONCAT(E322,"-",B322)</f>
        <v>2040-Gas</v>
      </c>
      <c r="B322" t="str">
        <f t="shared" ref="B322:B341" si="21">INDEX($AB$1:$AC$5,MATCH(H322,$AB$1:$AB$5,0),2)</f>
        <v>Gas</v>
      </c>
      <c r="C322">
        <f t="shared" si="18"/>
        <v>171986</v>
      </c>
      <c r="D322">
        <f t="shared" si="19"/>
        <v>152142</v>
      </c>
      <c r="E322" s="142">
        <v>2040</v>
      </c>
      <c r="F322" s="142">
        <v>51</v>
      </c>
      <c r="G322" s="142">
        <v>42</v>
      </c>
      <c r="H322" s="142">
        <v>1</v>
      </c>
      <c r="I322" s="142">
        <v>1</v>
      </c>
      <c r="J322" s="142">
        <v>1</v>
      </c>
      <c r="K322" s="142">
        <v>1709281920</v>
      </c>
      <c r="L322" s="142">
        <v>3315377</v>
      </c>
      <c r="M322" s="142">
        <v>171986</v>
      </c>
      <c r="N322" s="142">
        <v>152142</v>
      </c>
      <c r="O322" s="142">
        <v>0</v>
      </c>
      <c r="P322" s="142">
        <v>0</v>
      </c>
      <c r="Q322" s="142">
        <v>0</v>
      </c>
      <c r="R322" s="142">
        <v>0</v>
      </c>
      <c r="S322" s="142">
        <v>8884</v>
      </c>
      <c r="T322" s="142">
        <v>23520079773696</v>
      </c>
    </row>
    <row r="323" spans="1:21" x14ac:dyDescent="0.25">
      <c r="A323" t="str">
        <f t="shared" si="20"/>
        <v>2040-Gas</v>
      </c>
      <c r="B323" t="str">
        <f t="shared" si="21"/>
        <v>Gas</v>
      </c>
      <c r="C323">
        <f t="shared" si="18"/>
        <v>82094</v>
      </c>
      <c r="D323">
        <f t="shared" si="19"/>
        <v>31958</v>
      </c>
      <c r="E323" s="142">
        <v>2040</v>
      </c>
      <c r="F323" s="142">
        <v>51</v>
      </c>
      <c r="G323" s="142">
        <v>42</v>
      </c>
      <c r="H323" s="142">
        <v>1</v>
      </c>
      <c r="I323" s="142">
        <v>2</v>
      </c>
      <c r="J323" s="142">
        <v>1</v>
      </c>
      <c r="K323" s="142">
        <v>5534739968</v>
      </c>
      <c r="L323" s="142">
        <v>613209</v>
      </c>
      <c r="M323" s="142">
        <v>27407</v>
      </c>
      <c r="N323" s="142">
        <v>24245</v>
      </c>
      <c r="O323" s="142">
        <v>19571</v>
      </c>
      <c r="P323" s="142">
        <v>35116</v>
      </c>
      <c r="Q323" s="142">
        <v>2446</v>
      </c>
      <c r="R323" s="142">
        <v>5267</v>
      </c>
      <c r="S323" s="142">
        <v>28768</v>
      </c>
      <c r="T323" s="142">
        <v>76159198953472</v>
      </c>
      <c r="U323" s="142">
        <v>3695990</v>
      </c>
    </row>
    <row r="324" spans="1:21" x14ac:dyDescent="0.25">
      <c r="A324" t="str">
        <f t="shared" si="20"/>
        <v>2040-Gas</v>
      </c>
      <c r="B324" t="str">
        <f t="shared" si="21"/>
        <v>Gas</v>
      </c>
      <c r="C324">
        <f t="shared" si="18"/>
        <v>276910</v>
      </c>
      <c r="D324">
        <f t="shared" si="19"/>
        <v>78250</v>
      </c>
      <c r="E324" s="142">
        <v>2040</v>
      </c>
      <c r="F324" s="142">
        <v>51</v>
      </c>
      <c r="G324" s="142">
        <v>42</v>
      </c>
      <c r="H324" s="142">
        <v>1</v>
      </c>
      <c r="I324" s="142">
        <v>3</v>
      </c>
      <c r="J324" s="142">
        <v>1</v>
      </c>
      <c r="K324" s="142">
        <v>8385059840</v>
      </c>
      <c r="L324" s="142">
        <v>716305</v>
      </c>
      <c r="M324" s="142">
        <v>55119</v>
      </c>
      <c r="N324" s="142">
        <v>48759</v>
      </c>
      <c r="O324" s="142">
        <v>151091</v>
      </c>
      <c r="P324" s="142">
        <v>70700</v>
      </c>
      <c r="Q324" s="142">
        <v>18886</v>
      </c>
      <c r="R324" s="142">
        <v>10605</v>
      </c>
      <c r="S324" s="142">
        <v>43583</v>
      </c>
      <c r="T324" s="142">
        <v>115380001439744</v>
      </c>
      <c r="U324" s="142">
        <v>6023470</v>
      </c>
    </row>
    <row r="325" spans="1:21" x14ac:dyDescent="0.25">
      <c r="A325" t="str">
        <f t="shared" si="20"/>
        <v>2040-Gas</v>
      </c>
      <c r="B325" t="str">
        <f t="shared" si="21"/>
        <v>Gas</v>
      </c>
      <c r="C325">
        <f t="shared" ref="C325:C341" si="22">M325+O325+P325</f>
        <v>233973</v>
      </c>
      <c r="D325">
        <f t="shared" ref="D325:D340" si="23">N325+Q325+R325</f>
        <v>72251</v>
      </c>
      <c r="E325" s="142">
        <v>2040</v>
      </c>
      <c r="F325" s="142">
        <v>51</v>
      </c>
      <c r="G325" s="142">
        <v>42</v>
      </c>
      <c r="H325" s="142">
        <v>1</v>
      </c>
      <c r="I325" s="142">
        <v>4</v>
      </c>
      <c r="J325" s="142">
        <v>1</v>
      </c>
      <c r="K325" s="142">
        <v>9106690048</v>
      </c>
      <c r="L325" s="142">
        <v>869429</v>
      </c>
      <c r="M325" s="142">
        <v>54354</v>
      </c>
      <c r="N325" s="142">
        <v>48083</v>
      </c>
      <c r="O325" s="142">
        <v>110979</v>
      </c>
      <c r="P325" s="142">
        <v>68640</v>
      </c>
      <c r="Q325" s="142">
        <v>13872</v>
      </c>
      <c r="R325" s="142">
        <v>10296</v>
      </c>
      <c r="S325" s="142">
        <v>47334</v>
      </c>
      <c r="T325" s="142">
        <v>125309999382528</v>
      </c>
      <c r="U325" s="142">
        <v>6458500</v>
      </c>
    </row>
    <row r="326" spans="1:21" x14ac:dyDescent="0.25">
      <c r="A326" t="str">
        <f t="shared" si="20"/>
        <v>2040-Gas</v>
      </c>
      <c r="B326" t="str">
        <f t="shared" si="21"/>
        <v>Gas</v>
      </c>
      <c r="C326">
        <f t="shared" si="22"/>
        <v>985413</v>
      </c>
      <c r="D326">
        <f t="shared" si="23"/>
        <v>199875</v>
      </c>
      <c r="E326" s="142">
        <v>2040</v>
      </c>
      <c r="F326" s="142">
        <v>51</v>
      </c>
      <c r="G326" s="142">
        <v>42</v>
      </c>
      <c r="H326" s="142">
        <v>1</v>
      </c>
      <c r="I326" s="142">
        <v>5</v>
      </c>
      <c r="J326" s="142">
        <v>1</v>
      </c>
      <c r="K326" s="142">
        <v>13151399936</v>
      </c>
      <c r="L326" s="142">
        <v>873126</v>
      </c>
      <c r="M326" s="142">
        <v>96639</v>
      </c>
      <c r="N326" s="142">
        <v>85489</v>
      </c>
      <c r="O326" s="142">
        <v>757198</v>
      </c>
      <c r="P326" s="142">
        <v>131576</v>
      </c>
      <c r="Q326" s="142">
        <v>94650</v>
      </c>
      <c r="R326" s="142">
        <v>19736</v>
      </c>
      <c r="S326" s="142">
        <v>68357</v>
      </c>
      <c r="T326" s="142">
        <v>180965997543424</v>
      </c>
      <c r="U326" s="142">
        <v>8695820</v>
      </c>
    </row>
    <row r="327" spans="1:21" x14ac:dyDescent="0.25">
      <c r="A327" t="str">
        <f t="shared" si="20"/>
        <v>2040-Diesel</v>
      </c>
      <c r="B327" t="str">
        <f t="shared" si="21"/>
        <v>Diesel</v>
      </c>
      <c r="C327">
        <f t="shared" si="22"/>
        <v>18052</v>
      </c>
      <c r="D327">
        <f t="shared" si="23"/>
        <v>16608</v>
      </c>
      <c r="E327" s="142">
        <v>2040</v>
      </c>
      <c r="F327" s="142">
        <v>51</v>
      </c>
      <c r="G327" s="142">
        <v>42</v>
      </c>
      <c r="H327" s="142">
        <v>2</v>
      </c>
      <c r="I327" s="142">
        <v>1</v>
      </c>
      <c r="J327" s="142">
        <v>1</v>
      </c>
      <c r="K327" s="142">
        <v>3109608960</v>
      </c>
      <c r="L327" s="142">
        <v>15887277</v>
      </c>
      <c r="M327" s="142">
        <v>18052</v>
      </c>
      <c r="N327" s="142">
        <v>16608</v>
      </c>
      <c r="O327" s="142">
        <v>0</v>
      </c>
      <c r="P327" s="142">
        <v>0</v>
      </c>
      <c r="Q327" s="142">
        <v>0</v>
      </c>
      <c r="R327" s="142">
        <v>0</v>
      </c>
      <c r="S327" s="142">
        <v>10390</v>
      </c>
      <c r="T327" s="142">
        <v>41942318579712</v>
      </c>
    </row>
    <row r="328" spans="1:21" x14ac:dyDescent="0.25">
      <c r="A328" t="str">
        <f t="shared" si="20"/>
        <v>2040-Diesel</v>
      </c>
      <c r="B328" t="str">
        <f t="shared" si="21"/>
        <v>Diesel</v>
      </c>
      <c r="C328">
        <f t="shared" si="22"/>
        <v>206350</v>
      </c>
      <c r="D328">
        <f t="shared" si="23"/>
        <v>45469</v>
      </c>
      <c r="E328" s="142">
        <v>2040</v>
      </c>
      <c r="F328" s="142">
        <v>51</v>
      </c>
      <c r="G328" s="142">
        <v>42</v>
      </c>
      <c r="H328" s="142">
        <v>2</v>
      </c>
      <c r="I328" s="142">
        <v>2</v>
      </c>
      <c r="J328" s="142">
        <v>1</v>
      </c>
      <c r="K328" s="142">
        <v>9246310400</v>
      </c>
      <c r="L328" s="142">
        <v>6041537</v>
      </c>
      <c r="M328" s="142">
        <v>21924</v>
      </c>
      <c r="N328" s="142">
        <v>20170</v>
      </c>
      <c r="O328" s="142">
        <v>94605</v>
      </c>
      <c r="P328" s="142">
        <v>89821</v>
      </c>
      <c r="Q328" s="142">
        <v>11826</v>
      </c>
      <c r="R328" s="142">
        <v>13473</v>
      </c>
      <c r="S328" s="142">
        <v>30895</v>
      </c>
      <c r="T328" s="142">
        <v>124713997172736</v>
      </c>
      <c r="U328" s="142">
        <v>7114090</v>
      </c>
    </row>
    <row r="329" spans="1:21" x14ac:dyDescent="0.25">
      <c r="A329" t="str">
        <f t="shared" si="20"/>
        <v>2040-Diesel</v>
      </c>
      <c r="B329" t="str">
        <f t="shared" si="21"/>
        <v>Diesel</v>
      </c>
      <c r="C329">
        <f t="shared" si="22"/>
        <v>777039</v>
      </c>
      <c r="D329">
        <f t="shared" si="23"/>
        <v>132208</v>
      </c>
      <c r="E329" s="142">
        <v>2040</v>
      </c>
      <c r="F329" s="142">
        <v>51</v>
      </c>
      <c r="G329" s="142">
        <v>42</v>
      </c>
      <c r="H329" s="142">
        <v>2</v>
      </c>
      <c r="I329" s="142">
        <v>3</v>
      </c>
      <c r="J329" s="142">
        <v>1</v>
      </c>
      <c r="K329" s="142">
        <v>14990199808</v>
      </c>
      <c r="L329" s="142">
        <v>12204490</v>
      </c>
      <c r="M329" s="142">
        <v>38437</v>
      </c>
      <c r="N329" s="142">
        <v>35362</v>
      </c>
      <c r="O329" s="142">
        <v>557760</v>
      </c>
      <c r="P329" s="142">
        <v>180842</v>
      </c>
      <c r="Q329" s="142">
        <v>69720</v>
      </c>
      <c r="R329" s="142">
        <v>27126</v>
      </c>
      <c r="S329" s="142">
        <v>50087</v>
      </c>
      <c r="T329" s="142">
        <v>202188001378304</v>
      </c>
      <c r="U329" s="142">
        <v>11594100</v>
      </c>
    </row>
    <row r="330" spans="1:21" x14ac:dyDescent="0.25">
      <c r="A330" t="str">
        <f t="shared" si="20"/>
        <v>2040-Diesel</v>
      </c>
      <c r="B330" t="str">
        <f t="shared" si="21"/>
        <v>Diesel</v>
      </c>
      <c r="C330">
        <f t="shared" si="22"/>
        <v>693132</v>
      </c>
      <c r="D330">
        <f t="shared" si="23"/>
        <v>122003</v>
      </c>
      <c r="E330" s="142">
        <v>2040</v>
      </c>
      <c r="F330" s="142">
        <v>51</v>
      </c>
      <c r="G330" s="142">
        <v>42</v>
      </c>
      <c r="H330" s="142">
        <v>2</v>
      </c>
      <c r="I330" s="142">
        <v>4</v>
      </c>
      <c r="J330" s="142">
        <v>1</v>
      </c>
      <c r="K330" s="142">
        <v>15763800064</v>
      </c>
      <c r="L330" s="142">
        <v>11504880</v>
      </c>
      <c r="M330" s="142">
        <v>38959</v>
      </c>
      <c r="N330" s="142">
        <v>35842</v>
      </c>
      <c r="O330" s="142">
        <v>478608</v>
      </c>
      <c r="P330" s="142">
        <v>175565</v>
      </c>
      <c r="Q330" s="142">
        <v>59826</v>
      </c>
      <c r="R330" s="142">
        <v>26335</v>
      </c>
      <c r="S330" s="142">
        <v>52672</v>
      </c>
      <c r="T330" s="142">
        <v>212622993522688</v>
      </c>
      <c r="U330" s="142">
        <v>12431400</v>
      </c>
    </row>
    <row r="331" spans="1:21" x14ac:dyDescent="0.25">
      <c r="A331" t="str">
        <f t="shared" si="20"/>
        <v>2040-Diesel</v>
      </c>
      <c r="B331" t="str">
        <f t="shared" si="21"/>
        <v>Diesel</v>
      </c>
      <c r="C331">
        <f t="shared" si="22"/>
        <v>3054510</v>
      </c>
      <c r="D331">
        <f t="shared" si="23"/>
        <v>452529</v>
      </c>
      <c r="E331" s="142">
        <v>2040</v>
      </c>
      <c r="F331" s="142">
        <v>51</v>
      </c>
      <c r="G331" s="142">
        <v>42</v>
      </c>
      <c r="H331" s="142">
        <v>2</v>
      </c>
      <c r="I331" s="142">
        <v>5</v>
      </c>
      <c r="J331" s="142">
        <v>1</v>
      </c>
      <c r="K331" s="142">
        <v>25309999104</v>
      </c>
      <c r="L331" s="142">
        <v>32945640</v>
      </c>
      <c r="M331" s="142">
        <v>78368</v>
      </c>
      <c r="N331" s="142">
        <v>72098</v>
      </c>
      <c r="O331" s="142">
        <v>2639570</v>
      </c>
      <c r="P331" s="142">
        <v>336572</v>
      </c>
      <c r="Q331" s="142">
        <v>329946</v>
      </c>
      <c r="R331" s="142">
        <v>50485</v>
      </c>
      <c r="S331" s="142">
        <v>84569</v>
      </c>
      <c r="T331" s="142">
        <v>341380979228672</v>
      </c>
      <c r="U331" s="142">
        <v>16737800</v>
      </c>
    </row>
    <row r="332" spans="1:21" x14ac:dyDescent="0.25">
      <c r="A332" t="str">
        <f t="shared" si="20"/>
        <v>2040-CNG</v>
      </c>
      <c r="B332" t="str">
        <f t="shared" si="21"/>
        <v>CNG</v>
      </c>
      <c r="C332">
        <f t="shared" si="22"/>
        <v>3557</v>
      </c>
      <c r="D332">
        <f t="shared" si="23"/>
        <v>3146</v>
      </c>
      <c r="E332" s="142">
        <v>2040</v>
      </c>
      <c r="F332" s="142">
        <v>51</v>
      </c>
      <c r="G332" s="142">
        <v>42</v>
      </c>
      <c r="H332" s="142">
        <v>3</v>
      </c>
      <c r="I332" s="142">
        <v>1</v>
      </c>
      <c r="J332" s="142">
        <v>1</v>
      </c>
      <c r="K332" s="142">
        <v>757757824</v>
      </c>
      <c r="L332" s="142">
        <v>1937157</v>
      </c>
      <c r="M332" s="142">
        <v>3557</v>
      </c>
      <c r="N332" s="142">
        <v>3146</v>
      </c>
      <c r="O332" s="142">
        <v>0</v>
      </c>
      <c r="P332" s="142">
        <v>0</v>
      </c>
      <c r="Q332" s="142">
        <v>0</v>
      </c>
      <c r="R332" s="142">
        <v>0</v>
      </c>
      <c r="S332" s="142">
        <v>4012</v>
      </c>
      <c r="T332" s="142">
        <v>12836085432320</v>
      </c>
    </row>
    <row r="333" spans="1:21" x14ac:dyDescent="0.25">
      <c r="A333" t="str">
        <f t="shared" si="20"/>
        <v>2040-CNG</v>
      </c>
      <c r="B333" t="str">
        <f t="shared" si="21"/>
        <v>CNG</v>
      </c>
      <c r="C333">
        <f t="shared" si="22"/>
        <v>32147</v>
      </c>
      <c r="D333">
        <f t="shared" si="23"/>
        <v>8229</v>
      </c>
      <c r="E333" s="142">
        <v>2040</v>
      </c>
      <c r="F333" s="142">
        <v>51</v>
      </c>
      <c r="G333" s="142">
        <v>42</v>
      </c>
      <c r="H333" s="142">
        <v>3</v>
      </c>
      <c r="I333" s="142">
        <v>2</v>
      </c>
      <c r="J333" s="142">
        <v>1</v>
      </c>
      <c r="K333" s="142">
        <v>1144809984</v>
      </c>
      <c r="L333" s="142">
        <v>394483</v>
      </c>
      <c r="M333" s="142">
        <v>5111</v>
      </c>
      <c r="N333" s="142">
        <v>4521</v>
      </c>
      <c r="O333" s="142">
        <v>13912</v>
      </c>
      <c r="P333" s="142">
        <v>13124</v>
      </c>
      <c r="Q333" s="142">
        <v>1739</v>
      </c>
      <c r="R333" s="142">
        <v>1969</v>
      </c>
      <c r="S333" s="142">
        <v>6061</v>
      </c>
      <c r="T333" s="142">
        <v>19392599425024</v>
      </c>
      <c r="U333" s="142">
        <v>1032700</v>
      </c>
    </row>
    <row r="334" spans="1:21" x14ac:dyDescent="0.25">
      <c r="A334" t="str">
        <f t="shared" si="20"/>
        <v>2040-CNG</v>
      </c>
      <c r="B334" t="str">
        <f t="shared" si="21"/>
        <v>CNG</v>
      </c>
      <c r="C334">
        <f t="shared" si="22"/>
        <v>119547</v>
      </c>
      <c r="D334">
        <f t="shared" si="23"/>
        <v>24196</v>
      </c>
      <c r="E334" s="142">
        <v>2040</v>
      </c>
      <c r="F334" s="142">
        <v>51</v>
      </c>
      <c r="G334" s="142">
        <v>42</v>
      </c>
      <c r="H334" s="142">
        <v>3</v>
      </c>
      <c r="I334" s="142">
        <v>3</v>
      </c>
      <c r="J334" s="142">
        <v>1</v>
      </c>
      <c r="K334" s="142">
        <v>1943929984</v>
      </c>
      <c r="L334" s="142">
        <v>963536</v>
      </c>
      <c r="M334" s="142">
        <v>11312</v>
      </c>
      <c r="N334" s="142">
        <v>10007</v>
      </c>
      <c r="O334" s="142">
        <v>81812</v>
      </c>
      <c r="P334" s="142">
        <v>26423</v>
      </c>
      <c r="Q334" s="142">
        <v>10226</v>
      </c>
      <c r="R334" s="142">
        <v>3963</v>
      </c>
      <c r="S334" s="142">
        <v>10292</v>
      </c>
      <c r="T334" s="142">
        <v>32929401012224</v>
      </c>
      <c r="U334" s="142">
        <v>1683030</v>
      </c>
    </row>
    <row r="335" spans="1:21" x14ac:dyDescent="0.25">
      <c r="A335" t="str">
        <f t="shared" si="20"/>
        <v>2040-CNG</v>
      </c>
      <c r="B335" t="str">
        <f t="shared" si="21"/>
        <v>CNG</v>
      </c>
      <c r="C335">
        <f t="shared" si="22"/>
        <v>106770</v>
      </c>
      <c r="D335">
        <f t="shared" si="23"/>
        <v>22156</v>
      </c>
      <c r="E335" s="142">
        <v>2040</v>
      </c>
      <c r="F335" s="142">
        <v>51</v>
      </c>
      <c r="G335" s="142">
        <v>42</v>
      </c>
      <c r="H335" s="142">
        <v>3</v>
      </c>
      <c r="I335" s="142">
        <v>4</v>
      </c>
      <c r="J335" s="142">
        <v>1</v>
      </c>
      <c r="K335" s="142">
        <v>2005789952</v>
      </c>
      <c r="L335" s="142">
        <v>847137</v>
      </c>
      <c r="M335" s="142">
        <v>10753</v>
      </c>
      <c r="N335" s="142">
        <v>9512</v>
      </c>
      <c r="O335" s="142">
        <v>70365</v>
      </c>
      <c r="P335" s="142">
        <v>25652</v>
      </c>
      <c r="Q335" s="142">
        <v>8796</v>
      </c>
      <c r="R335" s="142">
        <v>3848</v>
      </c>
      <c r="S335" s="142">
        <v>10620</v>
      </c>
      <c r="T335" s="142">
        <v>33977301729280</v>
      </c>
      <c r="U335" s="142">
        <v>1804580</v>
      </c>
    </row>
    <row r="336" spans="1:21" x14ac:dyDescent="0.25">
      <c r="A336" t="str">
        <f t="shared" si="20"/>
        <v>2040-CNG</v>
      </c>
      <c r="B336" t="str">
        <f t="shared" si="21"/>
        <v>CNG</v>
      </c>
      <c r="C336">
        <f t="shared" si="22"/>
        <v>462709</v>
      </c>
      <c r="D336">
        <f t="shared" si="23"/>
        <v>79175</v>
      </c>
      <c r="E336" s="142">
        <v>2040</v>
      </c>
      <c r="F336" s="142">
        <v>51</v>
      </c>
      <c r="G336" s="142">
        <v>42</v>
      </c>
      <c r="H336" s="142">
        <v>3</v>
      </c>
      <c r="I336" s="142">
        <v>5</v>
      </c>
      <c r="J336" s="142">
        <v>1</v>
      </c>
      <c r="K336" s="142">
        <v>3501690112</v>
      </c>
      <c r="L336" s="142">
        <v>2712168</v>
      </c>
      <c r="M336" s="142">
        <v>26470</v>
      </c>
      <c r="N336" s="142">
        <v>23416</v>
      </c>
      <c r="O336" s="142">
        <v>387062</v>
      </c>
      <c r="P336" s="142">
        <v>49177</v>
      </c>
      <c r="Q336" s="142">
        <v>48383</v>
      </c>
      <c r="R336" s="142">
        <v>7376</v>
      </c>
      <c r="S336" s="142">
        <v>18540</v>
      </c>
      <c r="T336" s="142">
        <v>59317101264896</v>
      </c>
      <c r="U336" s="142">
        <v>2429710</v>
      </c>
    </row>
    <row r="337" spans="1:21" x14ac:dyDescent="0.25">
      <c r="A337" t="str">
        <f t="shared" si="20"/>
        <v>2040-Battery Electric</v>
      </c>
      <c r="B337" t="str">
        <f t="shared" si="21"/>
        <v>Battery Electric</v>
      </c>
      <c r="C337">
        <f t="shared" si="22"/>
        <v>0</v>
      </c>
      <c r="D337">
        <f t="shared" si="23"/>
        <v>0</v>
      </c>
      <c r="E337" s="142">
        <v>2040</v>
      </c>
      <c r="F337" s="142">
        <v>51</v>
      </c>
      <c r="G337" s="142">
        <v>42</v>
      </c>
      <c r="H337" s="142">
        <v>9</v>
      </c>
      <c r="I337" s="142">
        <v>1</v>
      </c>
      <c r="J337" s="142">
        <v>1</v>
      </c>
      <c r="K337" s="142">
        <v>0</v>
      </c>
      <c r="L337" s="142">
        <v>0</v>
      </c>
      <c r="M337" s="142">
        <v>0</v>
      </c>
      <c r="N337" s="142">
        <v>0</v>
      </c>
      <c r="O337" s="142">
        <v>0</v>
      </c>
      <c r="P337" s="142">
        <v>0</v>
      </c>
      <c r="Q337" s="142">
        <v>0</v>
      </c>
      <c r="R337" s="142">
        <v>0</v>
      </c>
      <c r="S337" s="142">
        <v>0</v>
      </c>
      <c r="T337" s="142">
        <v>2576019881984</v>
      </c>
    </row>
    <row r="338" spans="1:21" x14ac:dyDescent="0.25">
      <c r="A338" t="str">
        <f t="shared" si="20"/>
        <v>2040-Battery Electric</v>
      </c>
      <c r="B338" t="str">
        <f t="shared" si="21"/>
        <v>Battery Electric</v>
      </c>
      <c r="C338">
        <f t="shared" si="22"/>
        <v>31222</v>
      </c>
      <c r="D338">
        <f t="shared" si="23"/>
        <v>4307</v>
      </c>
      <c r="E338" s="142">
        <v>2040</v>
      </c>
      <c r="F338" s="142">
        <v>51</v>
      </c>
      <c r="G338" s="142">
        <v>42</v>
      </c>
      <c r="H338" s="142">
        <v>9</v>
      </c>
      <c r="I338" s="142">
        <v>2</v>
      </c>
      <c r="J338" s="142">
        <v>1</v>
      </c>
      <c r="K338" s="142">
        <v>0</v>
      </c>
      <c r="L338" s="142">
        <v>0</v>
      </c>
      <c r="M338" s="142">
        <v>0</v>
      </c>
      <c r="N338" s="142">
        <v>0</v>
      </c>
      <c r="O338" s="142">
        <v>15047</v>
      </c>
      <c r="P338" s="142">
        <v>16175</v>
      </c>
      <c r="Q338" s="142">
        <v>1881</v>
      </c>
      <c r="R338" s="142">
        <v>2426</v>
      </c>
      <c r="S338" s="142">
        <v>0</v>
      </c>
      <c r="T338" s="142">
        <v>9458040176640</v>
      </c>
      <c r="U338" s="142">
        <v>1391530</v>
      </c>
    </row>
    <row r="339" spans="1:21" x14ac:dyDescent="0.25">
      <c r="A339" t="str">
        <f t="shared" si="20"/>
        <v>2040-Battery Electric</v>
      </c>
      <c r="B339" t="str">
        <f t="shared" si="21"/>
        <v>Battery Electric</v>
      </c>
      <c r="C339">
        <f t="shared" si="22"/>
        <v>125254</v>
      </c>
      <c r="D339">
        <f t="shared" si="23"/>
        <v>16471</v>
      </c>
      <c r="E339" s="142">
        <v>2040</v>
      </c>
      <c r="F339" s="142">
        <v>51</v>
      </c>
      <c r="G339" s="142">
        <v>42</v>
      </c>
      <c r="H339" s="142">
        <v>9</v>
      </c>
      <c r="I339" s="142">
        <v>3</v>
      </c>
      <c r="J339" s="142">
        <v>1</v>
      </c>
      <c r="K339" s="142">
        <v>0</v>
      </c>
      <c r="L339" s="142">
        <v>0</v>
      </c>
      <c r="M339" s="142">
        <v>0</v>
      </c>
      <c r="N339" s="142">
        <v>0</v>
      </c>
      <c r="O339" s="142">
        <v>92688</v>
      </c>
      <c r="P339" s="142">
        <v>32566</v>
      </c>
      <c r="Q339" s="142">
        <v>11586</v>
      </c>
      <c r="R339" s="142">
        <v>4885</v>
      </c>
      <c r="S339" s="142">
        <v>0</v>
      </c>
      <c r="T339" s="142">
        <v>15025600200704</v>
      </c>
      <c r="U339" s="142">
        <v>2267820</v>
      </c>
    </row>
    <row r="340" spans="1:21" x14ac:dyDescent="0.25">
      <c r="A340" t="str">
        <f t="shared" si="20"/>
        <v>2040-Battery Electric</v>
      </c>
      <c r="B340" t="str">
        <f t="shared" si="21"/>
        <v>Battery Electric</v>
      </c>
      <c r="C340">
        <f t="shared" si="22"/>
        <v>109167</v>
      </c>
      <c r="D340">
        <f t="shared" si="23"/>
        <v>14436</v>
      </c>
      <c r="E340" s="142">
        <v>2040</v>
      </c>
      <c r="F340" s="142">
        <v>51</v>
      </c>
      <c r="G340" s="142">
        <v>42</v>
      </c>
      <c r="H340" s="142">
        <v>9</v>
      </c>
      <c r="I340" s="142">
        <v>4</v>
      </c>
      <c r="J340" s="142">
        <v>1</v>
      </c>
      <c r="K340" s="142">
        <v>0</v>
      </c>
      <c r="L340" s="142">
        <v>0</v>
      </c>
      <c r="M340" s="142">
        <v>0</v>
      </c>
      <c r="N340" s="142">
        <v>0</v>
      </c>
      <c r="O340" s="142">
        <v>77551</v>
      </c>
      <c r="P340" s="142">
        <v>31616</v>
      </c>
      <c r="Q340" s="142">
        <v>9694</v>
      </c>
      <c r="R340" s="142">
        <v>4742</v>
      </c>
      <c r="S340" s="142">
        <v>0</v>
      </c>
      <c r="T340" s="142">
        <v>15956799651840</v>
      </c>
      <c r="U340" s="142">
        <v>2431600</v>
      </c>
    </row>
    <row r="341" spans="1:21" x14ac:dyDescent="0.25">
      <c r="A341" t="str">
        <f t="shared" si="20"/>
        <v>2040-Battery Electric</v>
      </c>
      <c r="B341" t="str">
        <f t="shared" si="21"/>
        <v>Battery Electric</v>
      </c>
      <c r="C341">
        <f t="shared" si="22"/>
        <v>503878</v>
      </c>
      <c r="D341">
        <f>N341+Q341+R341</f>
        <v>64500</v>
      </c>
      <c r="E341" s="142">
        <v>2040</v>
      </c>
      <c r="F341" s="142">
        <v>51</v>
      </c>
      <c r="G341" s="142">
        <v>42</v>
      </c>
      <c r="H341" s="142">
        <v>9</v>
      </c>
      <c r="I341" s="142">
        <v>5</v>
      </c>
      <c r="J341" s="142">
        <v>1</v>
      </c>
      <c r="K341" s="142">
        <v>0</v>
      </c>
      <c r="L341" s="142">
        <v>0</v>
      </c>
      <c r="M341" s="142">
        <v>0</v>
      </c>
      <c r="N341" s="142">
        <v>0</v>
      </c>
      <c r="O341" s="142">
        <v>443270</v>
      </c>
      <c r="P341" s="142">
        <v>60608</v>
      </c>
      <c r="Q341" s="142">
        <v>55409</v>
      </c>
      <c r="R341" s="142">
        <v>9091</v>
      </c>
      <c r="S341" s="142">
        <v>0</v>
      </c>
      <c r="T341" s="142">
        <v>24452200923136</v>
      </c>
      <c r="U341" s="142">
        <v>3273950</v>
      </c>
    </row>
    <row r="342" spans="1:21" x14ac:dyDescent="0.25">
      <c r="A342" t="str">
        <f t="shared" si="20"/>
        <v>-</v>
      </c>
      <c r="B342" t="str">
        <f>IF(ISBLANK(H342),"",INDEX($AB$1:$AC$5,MATCH(H342,$AB$1:$AB$5,0),2))</f>
        <v/>
      </c>
    </row>
    <row r="343" spans="1:21" x14ac:dyDescent="0.25">
      <c r="A343" t="str">
        <f t="shared" ref="A343:A406" si="24">_xlfn.CONCAT(E343,"-",B343)</f>
        <v>-</v>
      </c>
      <c r="B343" t="str">
        <f t="shared" ref="B343:B406" si="25">IF(ISBLANK(H343),"",INDEX($AB$1:$AC$5,MATCH(H343,$AB$1:$AB$5,0),2))</f>
        <v/>
      </c>
    </row>
    <row r="344" spans="1:21" x14ac:dyDescent="0.25">
      <c r="A344" t="str">
        <f t="shared" si="24"/>
        <v>-</v>
      </c>
      <c r="B344" t="str">
        <f t="shared" si="25"/>
        <v/>
      </c>
    </row>
    <row r="345" spans="1:21" x14ac:dyDescent="0.25">
      <c r="A345" t="str">
        <f t="shared" si="24"/>
        <v>-</v>
      </c>
      <c r="B345" t="str">
        <f t="shared" si="25"/>
        <v/>
      </c>
    </row>
    <row r="346" spans="1:21" x14ac:dyDescent="0.25">
      <c r="A346" t="str">
        <f t="shared" si="24"/>
        <v>-</v>
      </c>
      <c r="B346" t="str">
        <f t="shared" si="25"/>
        <v/>
      </c>
    </row>
    <row r="347" spans="1:21" x14ac:dyDescent="0.25">
      <c r="A347" t="str">
        <f t="shared" si="24"/>
        <v>-</v>
      </c>
      <c r="B347" t="str">
        <f t="shared" si="25"/>
        <v/>
      </c>
    </row>
    <row r="348" spans="1:21" x14ac:dyDescent="0.25">
      <c r="A348" t="str">
        <f t="shared" si="24"/>
        <v>-</v>
      </c>
      <c r="B348" t="str">
        <f t="shared" si="25"/>
        <v/>
      </c>
    </row>
    <row r="349" spans="1:21" x14ac:dyDescent="0.25">
      <c r="A349" t="str">
        <f t="shared" si="24"/>
        <v>-</v>
      </c>
      <c r="B349" t="str">
        <f t="shared" si="25"/>
        <v/>
      </c>
    </row>
    <row r="350" spans="1:21" x14ac:dyDescent="0.25">
      <c r="A350" t="str">
        <f t="shared" si="24"/>
        <v>-</v>
      </c>
      <c r="B350" t="str">
        <f t="shared" si="25"/>
        <v/>
      </c>
    </row>
    <row r="351" spans="1:21" x14ac:dyDescent="0.25">
      <c r="A351" t="str">
        <f t="shared" si="24"/>
        <v>-</v>
      </c>
      <c r="B351" t="str">
        <f t="shared" si="25"/>
        <v/>
      </c>
    </row>
    <row r="352" spans="1:21" x14ac:dyDescent="0.25">
      <c r="A352" t="str">
        <f t="shared" si="24"/>
        <v>-</v>
      </c>
      <c r="B352" t="str">
        <f t="shared" si="25"/>
        <v/>
      </c>
    </row>
    <row r="353" spans="1:2" x14ac:dyDescent="0.25">
      <c r="A353" t="str">
        <f t="shared" si="24"/>
        <v>-</v>
      </c>
      <c r="B353" t="str">
        <f t="shared" si="25"/>
        <v/>
      </c>
    </row>
    <row r="354" spans="1:2" x14ac:dyDescent="0.25">
      <c r="A354" t="str">
        <f t="shared" si="24"/>
        <v>-</v>
      </c>
      <c r="B354" t="str">
        <f t="shared" si="25"/>
        <v/>
      </c>
    </row>
    <row r="355" spans="1:2" x14ac:dyDescent="0.25">
      <c r="A355" t="str">
        <f t="shared" si="24"/>
        <v>-</v>
      </c>
      <c r="B355" t="str">
        <f t="shared" si="25"/>
        <v/>
      </c>
    </row>
    <row r="356" spans="1:2" x14ac:dyDescent="0.25">
      <c r="A356" t="str">
        <f t="shared" si="24"/>
        <v>-</v>
      </c>
      <c r="B356" t="str">
        <f t="shared" si="25"/>
        <v/>
      </c>
    </row>
    <row r="357" spans="1:2" x14ac:dyDescent="0.25">
      <c r="A357" t="str">
        <f t="shared" si="24"/>
        <v>-</v>
      </c>
      <c r="B357" t="str">
        <f t="shared" si="25"/>
        <v/>
      </c>
    </row>
    <row r="358" spans="1:2" x14ac:dyDescent="0.25">
      <c r="A358" t="str">
        <f t="shared" si="24"/>
        <v>-</v>
      </c>
      <c r="B358" t="str">
        <f t="shared" si="25"/>
        <v/>
      </c>
    </row>
    <row r="359" spans="1:2" x14ac:dyDescent="0.25">
      <c r="A359" t="str">
        <f t="shared" si="24"/>
        <v>-</v>
      </c>
      <c r="B359" t="str">
        <f t="shared" si="25"/>
        <v/>
      </c>
    </row>
    <row r="360" spans="1:2" x14ac:dyDescent="0.25">
      <c r="A360" t="str">
        <f t="shared" si="24"/>
        <v>-</v>
      </c>
      <c r="B360" t="str">
        <f t="shared" si="25"/>
        <v/>
      </c>
    </row>
    <row r="361" spans="1:2" x14ac:dyDescent="0.25">
      <c r="A361" t="str">
        <f t="shared" si="24"/>
        <v>-</v>
      </c>
      <c r="B361" t="str">
        <f t="shared" si="25"/>
        <v/>
      </c>
    </row>
    <row r="362" spans="1:2" x14ac:dyDescent="0.25">
      <c r="A362" t="str">
        <f t="shared" si="24"/>
        <v>-</v>
      </c>
      <c r="B362" t="str">
        <f t="shared" si="25"/>
        <v/>
      </c>
    </row>
    <row r="363" spans="1:2" x14ac:dyDescent="0.25">
      <c r="A363" t="str">
        <f t="shared" si="24"/>
        <v>-</v>
      </c>
      <c r="B363" t="str">
        <f t="shared" si="25"/>
        <v/>
      </c>
    </row>
    <row r="364" spans="1:2" x14ac:dyDescent="0.25">
      <c r="A364" t="str">
        <f t="shared" si="24"/>
        <v>-</v>
      </c>
      <c r="B364" t="str">
        <f t="shared" si="25"/>
        <v/>
      </c>
    </row>
    <row r="365" spans="1:2" x14ac:dyDescent="0.25">
      <c r="A365" t="str">
        <f t="shared" si="24"/>
        <v>-</v>
      </c>
      <c r="B365" t="str">
        <f t="shared" si="25"/>
        <v/>
      </c>
    </row>
    <row r="366" spans="1:2" x14ac:dyDescent="0.25">
      <c r="A366" t="str">
        <f t="shared" si="24"/>
        <v>-</v>
      </c>
      <c r="B366" t="str">
        <f t="shared" si="25"/>
        <v/>
      </c>
    </row>
    <row r="367" spans="1:2" x14ac:dyDescent="0.25">
      <c r="A367" t="str">
        <f t="shared" si="24"/>
        <v>-</v>
      </c>
      <c r="B367" t="str">
        <f t="shared" si="25"/>
        <v/>
      </c>
    </row>
    <row r="368" spans="1:2" x14ac:dyDescent="0.25">
      <c r="A368" t="str">
        <f t="shared" si="24"/>
        <v>-</v>
      </c>
      <c r="B368" t="str">
        <f t="shared" si="25"/>
        <v/>
      </c>
    </row>
    <row r="369" spans="1:2" x14ac:dyDescent="0.25">
      <c r="A369" t="str">
        <f t="shared" si="24"/>
        <v>-</v>
      </c>
      <c r="B369" t="str">
        <f t="shared" si="25"/>
        <v/>
      </c>
    </row>
    <row r="370" spans="1:2" x14ac:dyDescent="0.25">
      <c r="A370" t="str">
        <f t="shared" si="24"/>
        <v>-</v>
      </c>
      <c r="B370" t="str">
        <f t="shared" si="25"/>
        <v/>
      </c>
    </row>
    <row r="371" spans="1:2" x14ac:dyDescent="0.25">
      <c r="A371" t="str">
        <f t="shared" si="24"/>
        <v>-</v>
      </c>
      <c r="B371" t="str">
        <f t="shared" si="25"/>
        <v/>
      </c>
    </row>
    <row r="372" spans="1:2" x14ac:dyDescent="0.25">
      <c r="A372" t="str">
        <f t="shared" si="24"/>
        <v>-</v>
      </c>
      <c r="B372" t="str">
        <f t="shared" si="25"/>
        <v/>
      </c>
    </row>
    <row r="373" spans="1:2" x14ac:dyDescent="0.25">
      <c r="A373" t="str">
        <f t="shared" si="24"/>
        <v>-</v>
      </c>
      <c r="B373" t="str">
        <f t="shared" si="25"/>
        <v/>
      </c>
    </row>
    <row r="374" spans="1:2" x14ac:dyDescent="0.25">
      <c r="A374" t="str">
        <f t="shared" si="24"/>
        <v>-</v>
      </c>
      <c r="B374" t="str">
        <f t="shared" si="25"/>
        <v/>
      </c>
    </row>
    <row r="375" spans="1:2" x14ac:dyDescent="0.25">
      <c r="A375" t="str">
        <f t="shared" si="24"/>
        <v>-</v>
      </c>
      <c r="B375" t="str">
        <f t="shared" si="25"/>
        <v/>
      </c>
    </row>
    <row r="376" spans="1:2" x14ac:dyDescent="0.25">
      <c r="A376" t="str">
        <f t="shared" si="24"/>
        <v>-</v>
      </c>
      <c r="B376" t="str">
        <f t="shared" si="25"/>
        <v/>
      </c>
    </row>
    <row r="377" spans="1:2" x14ac:dyDescent="0.25">
      <c r="A377" t="str">
        <f t="shared" si="24"/>
        <v>-</v>
      </c>
      <c r="B377" t="str">
        <f t="shared" si="25"/>
        <v/>
      </c>
    </row>
    <row r="378" spans="1:2" x14ac:dyDescent="0.25">
      <c r="A378" t="str">
        <f t="shared" si="24"/>
        <v>-</v>
      </c>
      <c r="B378" t="str">
        <f t="shared" si="25"/>
        <v/>
      </c>
    </row>
    <row r="379" spans="1:2" x14ac:dyDescent="0.25">
      <c r="A379" t="str">
        <f t="shared" si="24"/>
        <v>-</v>
      </c>
      <c r="B379" t="str">
        <f t="shared" si="25"/>
        <v/>
      </c>
    </row>
    <row r="380" spans="1:2" x14ac:dyDescent="0.25">
      <c r="A380" t="str">
        <f t="shared" si="24"/>
        <v>-</v>
      </c>
      <c r="B380" t="str">
        <f t="shared" si="25"/>
        <v/>
      </c>
    </row>
    <row r="381" spans="1:2" x14ac:dyDescent="0.25">
      <c r="A381" t="str">
        <f t="shared" si="24"/>
        <v>-</v>
      </c>
      <c r="B381" t="str">
        <f t="shared" si="25"/>
        <v/>
      </c>
    </row>
    <row r="382" spans="1:2" x14ac:dyDescent="0.25">
      <c r="A382" t="str">
        <f t="shared" si="24"/>
        <v>-</v>
      </c>
      <c r="B382" t="str">
        <f t="shared" si="25"/>
        <v/>
      </c>
    </row>
    <row r="383" spans="1:2" x14ac:dyDescent="0.25">
      <c r="A383" t="str">
        <f t="shared" si="24"/>
        <v>-</v>
      </c>
      <c r="B383" t="str">
        <f t="shared" si="25"/>
        <v/>
      </c>
    </row>
    <row r="384" spans="1:2" x14ac:dyDescent="0.25">
      <c r="A384" t="str">
        <f t="shared" si="24"/>
        <v>-</v>
      </c>
      <c r="B384" t="str">
        <f t="shared" si="25"/>
        <v/>
      </c>
    </row>
    <row r="385" spans="1:2" x14ac:dyDescent="0.25">
      <c r="A385" t="str">
        <f t="shared" si="24"/>
        <v>-</v>
      </c>
      <c r="B385" t="str">
        <f t="shared" si="25"/>
        <v/>
      </c>
    </row>
    <row r="386" spans="1:2" x14ac:dyDescent="0.25">
      <c r="A386" t="str">
        <f t="shared" si="24"/>
        <v>-</v>
      </c>
      <c r="B386" t="str">
        <f t="shared" si="25"/>
        <v/>
      </c>
    </row>
    <row r="387" spans="1:2" x14ac:dyDescent="0.25">
      <c r="A387" t="str">
        <f t="shared" si="24"/>
        <v>-</v>
      </c>
      <c r="B387" t="str">
        <f t="shared" si="25"/>
        <v/>
      </c>
    </row>
    <row r="388" spans="1:2" x14ac:dyDescent="0.25">
      <c r="A388" t="str">
        <f t="shared" si="24"/>
        <v>-</v>
      </c>
      <c r="B388" t="str">
        <f t="shared" si="25"/>
        <v/>
      </c>
    </row>
    <row r="389" spans="1:2" x14ac:dyDescent="0.25">
      <c r="A389" t="str">
        <f t="shared" si="24"/>
        <v>-</v>
      </c>
      <c r="B389" t="str">
        <f t="shared" si="25"/>
        <v/>
      </c>
    </row>
    <row r="390" spans="1:2" x14ac:dyDescent="0.25">
      <c r="A390" t="str">
        <f t="shared" si="24"/>
        <v>-</v>
      </c>
      <c r="B390" t="str">
        <f t="shared" si="25"/>
        <v/>
      </c>
    </row>
    <row r="391" spans="1:2" x14ac:dyDescent="0.25">
      <c r="A391" t="str">
        <f t="shared" si="24"/>
        <v>-</v>
      </c>
      <c r="B391" t="str">
        <f t="shared" si="25"/>
        <v/>
      </c>
    </row>
    <row r="392" spans="1:2" x14ac:dyDescent="0.25">
      <c r="A392" t="str">
        <f t="shared" si="24"/>
        <v>-</v>
      </c>
      <c r="B392" t="str">
        <f t="shared" si="25"/>
        <v/>
      </c>
    </row>
    <row r="393" spans="1:2" x14ac:dyDescent="0.25">
      <c r="A393" t="str">
        <f t="shared" si="24"/>
        <v>-</v>
      </c>
      <c r="B393" t="str">
        <f t="shared" si="25"/>
        <v/>
      </c>
    </row>
    <row r="394" spans="1:2" x14ac:dyDescent="0.25">
      <c r="A394" t="str">
        <f t="shared" si="24"/>
        <v>-</v>
      </c>
      <c r="B394" t="str">
        <f t="shared" si="25"/>
        <v/>
      </c>
    </row>
    <row r="395" spans="1:2" x14ac:dyDescent="0.25">
      <c r="A395" t="str">
        <f t="shared" si="24"/>
        <v>-</v>
      </c>
      <c r="B395" t="str">
        <f t="shared" si="25"/>
        <v/>
      </c>
    </row>
    <row r="396" spans="1:2" x14ac:dyDescent="0.25">
      <c r="A396" t="str">
        <f t="shared" si="24"/>
        <v>-</v>
      </c>
      <c r="B396" t="str">
        <f t="shared" si="25"/>
        <v/>
      </c>
    </row>
    <row r="397" spans="1:2" x14ac:dyDescent="0.25">
      <c r="A397" t="str">
        <f t="shared" si="24"/>
        <v>-</v>
      </c>
      <c r="B397" t="str">
        <f t="shared" si="25"/>
        <v/>
      </c>
    </row>
    <row r="398" spans="1:2" x14ac:dyDescent="0.25">
      <c r="A398" t="str">
        <f t="shared" si="24"/>
        <v>-</v>
      </c>
      <c r="B398" t="str">
        <f t="shared" si="25"/>
        <v/>
      </c>
    </row>
    <row r="399" spans="1:2" x14ac:dyDescent="0.25">
      <c r="A399" t="str">
        <f t="shared" si="24"/>
        <v>-</v>
      </c>
      <c r="B399" t="str">
        <f t="shared" si="25"/>
        <v/>
      </c>
    </row>
    <row r="400" spans="1:2" x14ac:dyDescent="0.25">
      <c r="A400" t="str">
        <f t="shared" si="24"/>
        <v>-</v>
      </c>
      <c r="B400" t="str">
        <f t="shared" si="25"/>
        <v/>
      </c>
    </row>
    <row r="401" spans="1:2" x14ac:dyDescent="0.25">
      <c r="A401" t="str">
        <f t="shared" si="24"/>
        <v>-</v>
      </c>
      <c r="B401" t="str">
        <f t="shared" si="25"/>
        <v/>
      </c>
    </row>
    <row r="402" spans="1:2" x14ac:dyDescent="0.25">
      <c r="A402" t="str">
        <f t="shared" si="24"/>
        <v>-</v>
      </c>
      <c r="B402" t="str">
        <f t="shared" si="25"/>
        <v/>
      </c>
    </row>
    <row r="403" spans="1:2" x14ac:dyDescent="0.25">
      <c r="A403" t="str">
        <f t="shared" si="24"/>
        <v>-</v>
      </c>
      <c r="B403" t="str">
        <f t="shared" si="25"/>
        <v/>
      </c>
    </row>
    <row r="404" spans="1:2" x14ac:dyDescent="0.25">
      <c r="A404" t="str">
        <f t="shared" si="24"/>
        <v>-</v>
      </c>
      <c r="B404" t="str">
        <f t="shared" si="25"/>
        <v/>
      </c>
    </row>
    <row r="405" spans="1:2" x14ac:dyDescent="0.25">
      <c r="A405" t="str">
        <f t="shared" si="24"/>
        <v>-</v>
      </c>
      <c r="B405" t="str">
        <f t="shared" si="25"/>
        <v/>
      </c>
    </row>
    <row r="406" spans="1:2" x14ac:dyDescent="0.25">
      <c r="A406" t="str">
        <f t="shared" si="24"/>
        <v>-</v>
      </c>
      <c r="B406" t="str">
        <f t="shared" si="25"/>
        <v/>
      </c>
    </row>
    <row r="407" spans="1:2" x14ac:dyDescent="0.25">
      <c r="A407" t="str">
        <f t="shared" ref="A407:A470" si="26">_xlfn.CONCAT(E407,"-",B407)</f>
        <v>-</v>
      </c>
      <c r="B407" t="str">
        <f t="shared" ref="B407:B470" si="27">IF(ISBLANK(H407),"",INDEX($AB$1:$AC$5,MATCH(H407,$AB$1:$AB$5,0),2))</f>
        <v/>
      </c>
    </row>
    <row r="408" spans="1:2" x14ac:dyDescent="0.25">
      <c r="A408" t="str">
        <f t="shared" si="26"/>
        <v>-</v>
      </c>
      <c r="B408" t="str">
        <f t="shared" si="27"/>
        <v/>
      </c>
    </row>
    <row r="409" spans="1:2" x14ac:dyDescent="0.25">
      <c r="A409" t="str">
        <f t="shared" si="26"/>
        <v>-</v>
      </c>
      <c r="B409" t="str">
        <f t="shared" si="27"/>
        <v/>
      </c>
    </row>
    <row r="410" spans="1:2" x14ac:dyDescent="0.25">
      <c r="A410" t="str">
        <f t="shared" si="26"/>
        <v>-</v>
      </c>
      <c r="B410" t="str">
        <f t="shared" si="27"/>
        <v/>
      </c>
    </row>
    <row r="411" spans="1:2" x14ac:dyDescent="0.25">
      <c r="A411" t="str">
        <f t="shared" si="26"/>
        <v>-</v>
      </c>
      <c r="B411" t="str">
        <f t="shared" si="27"/>
        <v/>
      </c>
    </row>
    <row r="412" spans="1:2" x14ac:dyDescent="0.25">
      <c r="A412" t="str">
        <f t="shared" si="26"/>
        <v>-</v>
      </c>
      <c r="B412" t="str">
        <f t="shared" si="27"/>
        <v/>
      </c>
    </row>
    <row r="413" spans="1:2" x14ac:dyDescent="0.25">
      <c r="A413" t="str">
        <f t="shared" si="26"/>
        <v>-</v>
      </c>
      <c r="B413" t="str">
        <f t="shared" si="27"/>
        <v/>
      </c>
    </row>
    <row r="414" spans="1:2" x14ac:dyDescent="0.25">
      <c r="A414" t="str">
        <f t="shared" si="26"/>
        <v>-</v>
      </c>
      <c r="B414" t="str">
        <f t="shared" si="27"/>
        <v/>
      </c>
    </row>
    <row r="415" spans="1:2" x14ac:dyDescent="0.25">
      <c r="A415" t="str">
        <f t="shared" si="26"/>
        <v>-</v>
      </c>
      <c r="B415" t="str">
        <f t="shared" si="27"/>
        <v/>
      </c>
    </row>
    <row r="416" spans="1:2" x14ac:dyDescent="0.25">
      <c r="A416" t="str">
        <f t="shared" si="26"/>
        <v>-</v>
      </c>
      <c r="B416" t="str">
        <f t="shared" si="27"/>
        <v/>
      </c>
    </row>
    <row r="417" spans="1:2" x14ac:dyDescent="0.25">
      <c r="A417" t="str">
        <f t="shared" si="26"/>
        <v>-</v>
      </c>
      <c r="B417" t="str">
        <f t="shared" si="27"/>
        <v/>
      </c>
    </row>
    <row r="418" spans="1:2" x14ac:dyDescent="0.25">
      <c r="A418" t="str">
        <f t="shared" si="26"/>
        <v>-</v>
      </c>
      <c r="B418" t="str">
        <f t="shared" si="27"/>
        <v/>
      </c>
    </row>
    <row r="419" spans="1:2" x14ac:dyDescent="0.25">
      <c r="A419" t="str">
        <f t="shared" si="26"/>
        <v>-</v>
      </c>
      <c r="B419" t="str">
        <f t="shared" si="27"/>
        <v/>
      </c>
    </row>
    <row r="420" spans="1:2" x14ac:dyDescent="0.25">
      <c r="A420" t="str">
        <f t="shared" si="26"/>
        <v>-</v>
      </c>
      <c r="B420" t="str">
        <f t="shared" si="27"/>
        <v/>
      </c>
    </row>
    <row r="421" spans="1:2" x14ac:dyDescent="0.25">
      <c r="A421" t="str">
        <f t="shared" si="26"/>
        <v>-</v>
      </c>
      <c r="B421" t="str">
        <f t="shared" si="27"/>
        <v/>
      </c>
    </row>
    <row r="422" spans="1:2" x14ac:dyDescent="0.25">
      <c r="A422" t="str">
        <f t="shared" si="26"/>
        <v>-</v>
      </c>
      <c r="B422" t="str">
        <f t="shared" si="27"/>
        <v/>
      </c>
    </row>
    <row r="423" spans="1:2" x14ac:dyDescent="0.25">
      <c r="A423" t="str">
        <f t="shared" si="26"/>
        <v>-</v>
      </c>
      <c r="B423" t="str">
        <f t="shared" si="27"/>
        <v/>
      </c>
    </row>
    <row r="424" spans="1:2" x14ac:dyDescent="0.25">
      <c r="A424" t="str">
        <f t="shared" si="26"/>
        <v>-</v>
      </c>
      <c r="B424" t="str">
        <f t="shared" si="27"/>
        <v/>
      </c>
    </row>
    <row r="425" spans="1:2" x14ac:dyDescent="0.25">
      <c r="A425" t="str">
        <f t="shared" si="26"/>
        <v>-</v>
      </c>
      <c r="B425" t="str">
        <f t="shared" si="27"/>
        <v/>
      </c>
    </row>
    <row r="426" spans="1:2" x14ac:dyDescent="0.25">
      <c r="A426" t="str">
        <f t="shared" si="26"/>
        <v>-</v>
      </c>
      <c r="B426" t="str">
        <f t="shared" si="27"/>
        <v/>
      </c>
    </row>
    <row r="427" spans="1:2" x14ac:dyDescent="0.25">
      <c r="A427" t="str">
        <f t="shared" si="26"/>
        <v>-</v>
      </c>
      <c r="B427" t="str">
        <f t="shared" si="27"/>
        <v/>
      </c>
    </row>
    <row r="428" spans="1:2" x14ac:dyDescent="0.25">
      <c r="A428" t="str">
        <f t="shared" si="26"/>
        <v>-</v>
      </c>
      <c r="B428" t="str">
        <f t="shared" si="27"/>
        <v/>
      </c>
    </row>
    <row r="429" spans="1:2" x14ac:dyDescent="0.25">
      <c r="A429" t="str">
        <f t="shared" si="26"/>
        <v>-</v>
      </c>
      <c r="B429" t="str">
        <f t="shared" si="27"/>
        <v/>
      </c>
    </row>
    <row r="430" spans="1:2" x14ac:dyDescent="0.25">
      <c r="A430" t="str">
        <f t="shared" si="26"/>
        <v>-</v>
      </c>
      <c r="B430" t="str">
        <f t="shared" si="27"/>
        <v/>
      </c>
    </row>
    <row r="431" spans="1:2" x14ac:dyDescent="0.25">
      <c r="A431" t="str">
        <f t="shared" si="26"/>
        <v>-</v>
      </c>
      <c r="B431" t="str">
        <f t="shared" si="27"/>
        <v/>
      </c>
    </row>
    <row r="432" spans="1:2" x14ac:dyDescent="0.25">
      <c r="A432" t="str">
        <f t="shared" si="26"/>
        <v>-</v>
      </c>
      <c r="B432" t="str">
        <f t="shared" si="27"/>
        <v/>
      </c>
    </row>
    <row r="433" spans="1:2" x14ac:dyDescent="0.25">
      <c r="A433" t="str">
        <f t="shared" si="26"/>
        <v>-</v>
      </c>
      <c r="B433" t="str">
        <f t="shared" si="27"/>
        <v/>
      </c>
    </row>
    <row r="434" spans="1:2" x14ac:dyDescent="0.25">
      <c r="A434" t="str">
        <f t="shared" si="26"/>
        <v>-</v>
      </c>
      <c r="B434" t="str">
        <f t="shared" si="27"/>
        <v/>
      </c>
    </row>
    <row r="435" spans="1:2" x14ac:dyDescent="0.25">
      <c r="A435" t="str">
        <f t="shared" si="26"/>
        <v>-</v>
      </c>
      <c r="B435" t="str">
        <f t="shared" si="27"/>
        <v/>
      </c>
    </row>
    <row r="436" spans="1:2" x14ac:dyDescent="0.25">
      <c r="A436" t="str">
        <f t="shared" si="26"/>
        <v>-</v>
      </c>
      <c r="B436" t="str">
        <f t="shared" si="27"/>
        <v/>
      </c>
    </row>
    <row r="437" spans="1:2" x14ac:dyDescent="0.25">
      <c r="A437" t="str">
        <f t="shared" si="26"/>
        <v>-</v>
      </c>
      <c r="B437" t="str">
        <f t="shared" si="27"/>
        <v/>
      </c>
    </row>
    <row r="438" spans="1:2" x14ac:dyDescent="0.25">
      <c r="A438" t="str">
        <f t="shared" si="26"/>
        <v>-</v>
      </c>
      <c r="B438" t="str">
        <f t="shared" si="27"/>
        <v/>
      </c>
    </row>
    <row r="439" spans="1:2" x14ac:dyDescent="0.25">
      <c r="A439" t="str">
        <f t="shared" si="26"/>
        <v>-</v>
      </c>
      <c r="B439" t="str">
        <f t="shared" si="27"/>
        <v/>
      </c>
    </row>
    <row r="440" spans="1:2" x14ac:dyDescent="0.25">
      <c r="A440" t="str">
        <f t="shared" si="26"/>
        <v>-</v>
      </c>
      <c r="B440" t="str">
        <f t="shared" si="27"/>
        <v/>
      </c>
    </row>
    <row r="441" spans="1:2" x14ac:dyDescent="0.25">
      <c r="A441" t="str">
        <f t="shared" si="26"/>
        <v>-</v>
      </c>
      <c r="B441" t="str">
        <f t="shared" si="27"/>
        <v/>
      </c>
    </row>
    <row r="442" spans="1:2" x14ac:dyDescent="0.25">
      <c r="A442" t="str">
        <f t="shared" si="26"/>
        <v>-</v>
      </c>
      <c r="B442" t="str">
        <f t="shared" si="27"/>
        <v/>
      </c>
    </row>
    <row r="443" spans="1:2" x14ac:dyDescent="0.25">
      <c r="A443" t="str">
        <f t="shared" si="26"/>
        <v>-</v>
      </c>
      <c r="B443" t="str">
        <f t="shared" si="27"/>
        <v/>
      </c>
    </row>
    <row r="444" spans="1:2" x14ac:dyDescent="0.25">
      <c r="A444" t="str">
        <f t="shared" si="26"/>
        <v>-</v>
      </c>
      <c r="B444" t="str">
        <f t="shared" si="27"/>
        <v/>
      </c>
    </row>
    <row r="445" spans="1:2" x14ac:dyDescent="0.25">
      <c r="A445" t="str">
        <f t="shared" si="26"/>
        <v>-</v>
      </c>
      <c r="B445" t="str">
        <f t="shared" si="27"/>
        <v/>
      </c>
    </row>
    <row r="446" spans="1:2" x14ac:dyDescent="0.25">
      <c r="A446" t="str">
        <f t="shared" si="26"/>
        <v>-</v>
      </c>
      <c r="B446" t="str">
        <f t="shared" si="27"/>
        <v/>
      </c>
    </row>
    <row r="447" spans="1:2" x14ac:dyDescent="0.25">
      <c r="A447" t="str">
        <f t="shared" si="26"/>
        <v>-</v>
      </c>
      <c r="B447" t="str">
        <f t="shared" si="27"/>
        <v/>
      </c>
    </row>
    <row r="448" spans="1:2" x14ac:dyDescent="0.25">
      <c r="A448" t="str">
        <f t="shared" si="26"/>
        <v>-</v>
      </c>
      <c r="B448" t="str">
        <f t="shared" si="27"/>
        <v/>
      </c>
    </row>
    <row r="449" spans="1:2" x14ac:dyDescent="0.25">
      <c r="A449" t="str">
        <f t="shared" si="26"/>
        <v>-</v>
      </c>
      <c r="B449" t="str">
        <f t="shared" si="27"/>
        <v/>
      </c>
    </row>
    <row r="450" spans="1:2" x14ac:dyDescent="0.25">
      <c r="A450" t="str">
        <f t="shared" si="26"/>
        <v>-</v>
      </c>
      <c r="B450" t="str">
        <f t="shared" si="27"/>
        <v/>
      </c>
    </row>
    <row r="451" spans="1:2" x14ac:dyDescent="0.25">
      <c r="A451" t="str">
        <f t="shared" si="26"/>
        <v>-</v>
      </c>
      <c r="B451" t="str">
        <f t="shared" si="27"/>
        <v/>
      </c>
    </row>
    <row r="452" spans="1:2" x14ac:dyDescent="0.25">
      <c r="A452" t="str">
        <f t="shared" si="26"/>
        <v>-</v>
      </c>
      <c r="B452" t="str">
        <f t="shared" si="27"/>
        <v/>
      </c>
    </row>
    <row r="453" spans="1:2" x14ac:dyDescent="0.25">
      <c r="A453" t="str">
        <f t="shared" si="26"/>
        <v>-</v>
      </c>
      <c r="B453" t="str">
        <f t="shared" si="27"/>
        <v/>
      </c>
    </row>
    <row r="454" spans="1:2" x14ac:dyDescent="0.25">
      <c r="A454" t="str">
        <f t="shared" si="26"/>
        <v>-</v>
      </c>
      <c r="B454" t="str">
        <f t="shared" si="27"/>
        <v/>
      </c>
    </row>
    <row r="455" spans="1:2" x14ac:dyDescent="0.25">
      <c r="A455" t="str">
        <f t="shared" si="26"/>
        <v>-</v>
      </c>
      <c r="B455" t="str">
        <f t="shared" si="27"/>
        <v/>
      </c>
    </row>
    <row r="456" spans="1:2" x14ac:dyDescent="0.25">
      <c r="A456" t="str">
        <f t="shared" si="26"/>
        <v>-</v>
      </c>
      <c r="B456" t="str">
        <f t="shared" si="27"/>
        <v/>
      </c>
    </row>
    <row r="457" spans="1:2" x14ac:dyDescent="0.25">
      <c r="A457" t="str">
        <f t="shared" si="26"/>
        <v>-</v>
      </c>
      <c r="B457" t="str">
        <f t="shared" si="27"/>
        <v/>
      </c>
    </row>
    <row r="458" spans="1:2" x14ac:dyDescent="0.25">
      <c r="A458" t="str">
        <f t="shared" si="26"/>
        <v>-</v>
      </c>
      <c r="B458" t="str">
        <f t="shared" si="27"/>
        <v/>
      </c>
    </row>
    <row r="459" spans="1:2" x14ac:dyDescent="0.25">
      <c r="A459" t="str">
        <f t="shared" si="26"/>
        <v>-</v>
      </c>
      <c r="B459" t="str">
        <f t="shared" si="27"/>
        <v/>
      </c>
    </row>
    <row r="460" spans="1:2" x14ac:dyDescent="0.25">
      <c r="A460" t="str">
        <f t="shared" si="26"/>
        <v>-</v>
      </c>
      <c r="B460" t="str">
        <f t="shared" si="27"/>
        <v/>
      </c>
    </row>
    <row r="461" spans="1:2" x14ac:dyDescent="0.25">
      <c r="A461" t="str">
        <f t="shared" si="26"/>
        <v>-</v>
      </c>
      <c r="B461" t="str">
        <f t="shared" si="27"/>
        <v/>
      </c>
    </row>
    <row r="462" spans="1:2" x14ac:dyDescent="0.25">
      <c r="A462" t="str">
        <f t="shared" si="26"/>
        <v>-</v>
      </c>
      <c r="B462" t="str">
        <f t="shared" si="27"/>
        <v/>
      </c>
    </row>
    <row r="463" spans="1:2" x14ac:dyDescent="0.25">
      <c r="A463" t="str">
        <f t="shared" si="26"/>
        <v>-</v>
      </c>
      <c r="B463" t="str">
        <f t="shared" si="27"/>
        <v/>
      </c>
    </row>
    <row r="464" spans="1:2" x14ac:dyDescent="0.25">
      <c r="A464" t="str">
        <f t="shared" si="26"/>
        <v>-</v>
      </c>
      <c r="B464" t="str">
        <f t="shared" si="27"/>
        <v/>
      </c>
    </row>
    <row r="465" spans="1:2" x14ac:dyDescent="0.25">
      <c r="A465" t="str">
        <f t="shared" si="26"/>
        <v>-</v>
      </c>
      <c r="B465" t="str">
        <f t="shared" si="27"/>
        <v/>
      </c>
    </row>
    <row r="466" spans="1:2" x14ac:dyDescent="0.25">
      <c r="A466" t="str">
        <f t="shared" si="26"/>
        <v>-</v>
      </c>
      <c r="B466" t="str">
        <f t="shared" si="27"/>
        <v/>
      </c>
    </row>
    <row r="467" spans="1:2" x14ac:dyDescent="0.25">
      <c r="A467" t="str">
        <f t="shared" si="26"/>
        <v>-</v>
      </c>
      <c r="B467" t="str">
        <f t="shared" si="27"/>
        <v/>
      </c>
    </row>
    <row r="468" spans="1:2" x14ac:dyDescent="0.25">
      <c r="A468" t="str">
        <f t="shared" si="26"/>
        <v>-</v>
      </c>
      <c r="B468" t="str">
        <f t="shared" si="27"/>
        <v/>
      </c>
    </row>
    <row r="469" spans="1:2" x14ac:dyDescent="0.25">
      <c r="A469" t="str">
        <f t="shared" si="26"/>
        <v>-</v>
      </c>
      <c r="B469" t="str">
        <f t="shared" si="27"/>
        <v/>
      </c>
    </row>
    <row r="470" spans="1:2" x14ac:dyDescent="0.25">
      <c r="A470" t="str">
        <f t="shared" si="26"/>
        <v>-</v>
      </c>
      <c r="B470" t="str">
        <f t="shared" si="27"/>
        <v/>
      </c>
    </row>
    <row r="471" spans="1:2" x14ac:dyDescent="0.25">
      <c r="A471" t="str">
        <f t="shared" ref="A471:A534" si="28">_xlfn.CONCAT(E471,"-",B471)</f>
        <v>-</v>
      </c>
      <c r="B471" t="str">
        <f t="shared" ref="B471:B534" si="29">IF(ISBLANK(H471),"",INDEX($AB$1:$AC$5,MATCH(H471,$AB$1:$AB$5,0),2))</f>
        <v/>
      </c>
    </row>
    <row r="472" spans="1:2" x14ac:dyDescent="0.25">
      <c r="A472" t="str">
        <f t="shared" si="28"/>
        <v>-</v>
      </c>
      <c r="B472" t="str">
        <f t="shared" si="29"/>
        <v/>
      </c>
    </row>
    <row r="473" spans="1:2" x14ac:dyDescent="0.25">
      <c r="A473" t="str">
        <f t="shared" si="28"/>
        <v>-</v>
      </c>
      <c r="B473" t="str">
        <f t="shared" si="29"/>
        <v/>
      </c>
    </row>
    <row r="474" spans="1:2" x14ac:dyDescent="0.25">
      <c r="A474" t="str">
        <f t="shared" si="28"/>
        <v>-</v>
      </c>
      <c r="B474" t="str">
        <f t="shared" si="29"/>
        <v/>
      </c>
    </row>
    <row r="475" spans="1:2" x14ac:dyDescent="0.25">
      <c r="A475" t="str">
        <f t="shared" si="28"/>
        <v>-</v>
      </c>
      <c r="B475" t="str">
        <f t="shared" si="29"/>
        <v/>
      </c>
    </row>
    <row r="476" spans="1:2" x14ac:dyDescent="0.25">
      <c r="A476" t="str">
        <f t="shared" si="28"/>
        <v>-</v>
      </c>
      <c r="B476" t="str">
        <f t="shared" si="29"/>
        <v/>
      </c>
    </row>
    <row r="477" spans="1:2" x14ac:dyDescent="0.25">
      <c r="A477" t="str">
        <f t="shared" si="28"/>
        <v>-</v>
      </c>
      <c r="B477" t="str">
        <f t="shared" si="29"/>
        <v/>
      </c>
    </row>
    <row r="478" spans="1:2" x14ac:dyDescent="0.25">
      <c r="A478" t="str">
        <f t="shared" si="28"/>
        <v>-</v>
      </c>
      <c r="B478" t="str">
        <f t="shared" si="29"/>
        <v/>
      </c>
    </row>
    <row r="479" spans="1:2" x14ac:dyDescent="0.25">
      <c r="A479" t="str">
        <f t="shared" si="28"/>
        <v>-</v>
      </c>
      <c r="B479" t="str">
        <f t="shared" si="29"/>
        <v/>
      </c>
    </row>
    <row r="480" spans="1:2" x14ac:dyDescent="0.25">
      <c r="A480" t="str">
        <f t="shared" si="28"/>
        <v>-</v>
      </c>
      <c r="B480" t="str">
        <f t="shared" si="29"/>
        <v/>
      </c>
    </row>
    <row r="481" spans="1:2" x14ac:dyDescent="0.25">
      <c r="A481" t="str">
        <f t="shared" si="28"/>
        <v>-</v>
      </c>
      <c r="B481" t="str">
        <f t="shared" si="29"/>
        <v/>
      </c>
    </row>
    <row r="482" spans="1:2" x14ac:dyDescent="0.25">
      <c r="A482" t="str">
        <f t="shared" si="28"/>
        <v>-</v>
      </c>
      <c r="B482" t="str">
        <f t="shared" si="29"/>
        <v/>
      </c>
    </row>
    <row r="483" spans="1:2" x14ac:dyDescent="0.25">
      <c r="A483" t="str">
        <f t="shared" si="28"/>
        <v>-</v>
      </c>
      <c r="B483" t="str">
        <f t="shared" si="29"/>
        <v/>
      </c>
    </row>
    <row r="484" spans="1:2" x14ac:dyDescent="0.25">
      <c r="A484" t="str">
        <f t="shared" si="28"/>
        <v>-</v>
      </c>
      <c r="B484" t="str">
        <f t="shared" si="29"/>
        <v/>
      </c>
    </row>
    <row r="485" spans="1:2" x14ac:dyDescent="0.25">
      <c r="A485" t="str">
        <f t="shared" si="28"/>
        <v>-</v>
      </c>
      <c r="B485" t="str">
        <f t="shared" si="29"/>
        <v/>
      </c>
    </row>
    <row r="486" spans="1:2" x14ac:dyDescent="0.25">
      <c r="A486" t="str">
        <f t="shared" si="28"/>
        <v>-</v>
      </c>
      <c r="B486" t="str">
        <f t="shared" si="29"/>
        <v/>
      </c>
    </row>
    <row r="487" spans="1:2" x14ac:dyDescent="0.25">
      <c r="A487" t="str">
        <f t="shared" si="28"/>
        <v>-</v>
      </c>
      <c r="B487" t="str">
        <f t="shared" si="29"/>
        <v/>
      </c>
    </row>
    <row r="488" spans="1:2" x14ac:dyDescent="0.25">
      <c r="A488" t="str">
        <f t="shared" si="28"/>
        <v>-</v>
      </c>
      <c r="B488" t="str">
        <f t="shared" si="29"/>
        <v/>
      </c>
    </row>
    <row r="489" spans="1:2" x14ac:dyDescent="0.25">
      <c r="A489" t="str">
        <f t="shared" si="28"/>
        <v>-</v>
      </c>
      <c r="B489" t="str">
        <f t="shared" si="29"/>
        <v/>
      </c>
    </row>
    <row r="490" spans="1:2" x14ac:dyDescent="0.25">
      <c r="A490" t="str">
        <f t="shared" si="28"/>
        <v>-</v>
      </c>
      <c r="B490" t="str">
        <f t="shared" si="29"/>
        <v/>
      </c>
    </row>
    <row r="491" spans="1:2" x14ac:dyDescent="0.25">
      <c r="A491" t="str">
        <f t="shared" si="28"/>
        <v>-</v>
      </c>
      <c r="B491" t="str">
        <f t="shared" si="29"/>
        <v/>
      </c>
    </row>
    <row r="492" spans="1:2" x14ac:dyDescent="0.25">
      <c r="A492" t="str">
        <f t="shared" si="28"/>
        <v>-</v>
      </c>
      <c r="B492" t="str">
        <f t="shared" si="29"/>
        <v/>
      </c>
    </row>
    <row r="493" spans="1:2" x14ac:dyDescent="0.25">
      <c r="A493" t="str">
        <f t="shared" si="28"/>
        <v>-</v>
      </c>
      <c r="B493" t="str">
        <f t="shared" si="29"/>
        <v/>
      </c>
    </row>
    <row r="494" spans="1:2" x14ac:dyDescent="0.25">
      <c r="A494" t="str">
        <f t="shared" si="28"/>
        <v>-</v>
      </c>
      <c r="B494" t="str">
        <f t="shared" si="29"/>
        <v/>
      </c>
    </row>
    <row r="495" spans="1:2" x14ac:dyDescent="0.25">
      <c r="A495" t="str">
        <f t="shared" si="28"/>
        <v>-</v>
      </c>
      <c r="B495" t="str">
        <f t="shared" si="29"/>
        <v/>
      </c>
    </row>
    <row r="496" spans="1:2" x14ac:dyDescent="0.25">
      <c r="A496" t="str">
        <f t="shared" si="28"/>
        <v>-</v>
      </c>
      <c r="B496" t="str">
        <f t="shared" si="29"/>
        <v/>
      </c>
    </row>
    <row r="497" spans="1:2" x14ac:dyDescent="0.25">
      <c r="A497" t="str">
        <f t="shared" si="28"/>
        <v>-</v>
      </c>
      <c r="B497" t="str">
        <f t="shared" si="29"/>
        <v/>
      </c>
    </row>
    <row r="498" spans="1:2" x14ac:dyDescent="0.25">
      <c r="A498" t="str">
        <f t="shared" si="28"/>
        <v>-</v>
      </c>
      <c r="B498" t="str">
        <f t="shared" si="29"/>
        <v/>
      </c>
    </row>
    <row r="499" spans="1:2" x14ac:dyDescent="0.25">
      <c r="A499" t="str">
        <f t="shared" si="28"/>
        <v>-</v>
      </c>
      <c r="B499" t="str">
        <f t="shared" si="29"/>
        <v/>
      </c>
    </row>
    <row r="500" spans="1:2" x14ac:dyDescent="0.25">
      <c r="A500" t="str">
        <f t="shared" si="28"/>
        <v>-</v>
      </c>
      <c r="B500" t="str">
        <f t="shared" si="29"/>
        <v/>
      </c>
    </row>
    <row r="501" spans="1:2" x14ac:dyDescent="0.25">
      <c r="A501" t="str">
        <f t="shared" si="28"/>
        <v>-</v>
      </c>
      <c r="B501" t="str">
        <f t="shared" si="29"/>
        <v/>
      </c>
    </row>
    <row r="502" spans="1:2" x14ac:dyDescent="0.25">
      <c r="A502" t="str">
        <f t="shared" si="28"/>
        <v>-</v>
      </c>
      <c r="B502" t="str">
        <f t="shared" si="29"/>
        <v/>
      </c>
    </row>
    <row r="503" spans="1:2" x14ac:dyDescent="0.25">
      <c r="A503" t="str">
        <f t="shared" si="28"/>
        <v>-</v>
      </c>
      <c r="B503" t="str">
        <f t="shared" si="29"/>
        <v/>
      </c>
    </row>
    <row r="504" spans="1:2" x14ac:dyDescent="0.25">
      <c r="A504" t="str">
        <f t="shared" si="28"/>
        <v>-</v>
      </c>
      <c r="B504" t="str">
        <f t="shared" si="29"/>
        <v/>
      </c>
    </row>
    <row r="505" spans="1:2" x14ac:dyDescent="0.25">
      <c r="A505" t="str">
        <f t="shared" si="28"/>
        <v>-</v>
      </c>
      <c r="B505" t="str">
        <f t="shared" si="29"/>
        <v/>
      </c>
    </row>
    <row r="506" spans="1:2" x14ac:dyDescent="0.25">
      <c r="A506" t="str">
        <f t="shared" si="28"/>
        <v>-</v>
      </c>
      <c r="B506" t="str">
        <f t="shared" si="29"/>
        <v/>
      </c>
    </row>
    <row r="507" spans="1:2" x14ac:dyDescent="0.25">
      <c r="A507" t="str">
        <f t="shared" si="28"/>
        <v>-</v>
      </c>
      <c r="B507" t="str">
        <f t="shared" si="29"/>
        <v/>
      </c>
    </row>
    <row r="508" spans="1:2" x14ac:dyDescent="0.25">
      <c r="A508" t="str">
        <f t="shared" si="28"/>
        <v>-</v>
      </c>
      <c r="B508" t="str">
        <f t="shared" si="29"/>
        <v/>
      </c>
    </row>
    <row r="509" spans="1:2" x14ac:dyDescent="0.25">
      <c r="A509" t="str">
        <f t="shared" si="28"/>
        <v>-</v>
      </c>
      <c r="B509" t="str">
        <f t="shared" si="29"/>
        <v/>
      </c>
    </row>
    <row r="510" spans="1:2" x14ac:dyDescent="0.25">
      <c r="A510" t="str">
        <f t="shared" si="28"/>
        <v>-</v>
      </c>
      <c r="B510" t="str">
        <f t="shared" si="29"/>
        <v/>
      </c>
    </row>
    <row r="511" spans="1:2" x14ac:dyDescent="0.25">
      <c r="A511" t="str">
        <f t="shared" si="28"/>
        <v>-</v>
      </c>
      <c r="B511" t="str">
        <f t="shared" si="29"/>
        <v/>
      </c>
    </row>
    <row r="512" spans="1:2" x14ac:dyDescent="0.25">
      <c r="A512" t="str">
        <f t="shared" si="28"/>
        <v>-</v>
      </c>
      <c r="B512" t="str">
        <f t="shared" si="29"/>
        <v/>
      </c>
    </row>
    <row r="513" spans="1:2" x14ac:dyDescent="0.25">
      <c r="A513" t="str">
        <f t="shared" si="28"/>
        <v>-</v>
      </c>
      <c r="B513" t="str">
        <f t="shared" si="29"/>
        <v/>
      </c>
    </row>
    <row r="514" spans="1:2" x14ac:dyDescent="0.25">
      <c r="A514" t="str">
        <f t="shared" si="28"/>
        <v>-</v>
      </c>
      <c r="B514" t="str">
        <f t="shared" si="29"/>
        <v/>
      </c>
    </row>
    <row r="515" spans="1:2" x14ac:dyDescent="0.25">
      <c r="A515" t="str">
        <f t="shared" si="28"/>
        <v>-</v>
      </c>
      <c r="B515" t="str">
        <f t="shared" si="29"/>
        <v/>
      </c>
    </row>
    <row r="516" spans="1:2" x14ac:dyDescent="0.25">
      <c r="A516" t="str">
        <f t="shared" si="28"/>
        <v>-</v>
      </c>
      <c r="B516" t="str">
        <f t="shared" si="29"/>
        <v/>
      </c>
    </row>
    <row r="517" spans="1:2" x14ac:dyDescent="0.25">
      <c r="A517" t="str">
        <f t="shared" si="28"/>
        <v>-</v>
      </c>
      <c r="B517" t="str">
        <f t="shared" si="29"/>
        <v/>
      </c>
    </row>
    <row r="518" spans="1:2" x14ac:dyDescent="0.25">
      <c r="A518" t="str">
        <f t="shared" si="28"/>
        <v>-</v>
      </c>
      <c r="B518" t="str">
        <f t="shared" si="29"/>
        <v/>
      </c>
    </row>
    <row r="519" spans="1:2" x14ac:dyDescent="0.25">
      <c r="A519" t="str">
        <f t="shared" si="28"/>
        <v>-</v>
      </c>
      <c r="B519" t="str">
        <f t="shared" si="29"/>
        <v/>
      </c>
    </row>
    <row r="520" spans="1:2" x14ac:dyDescent="0.25">
      <c r="A520" t="str">
        <f t="shared" si="28"/>
        <v>-</v>
      </c>
      <c r="B520" t="str">
        <f t="shared" si="29"/>
        <v/>
      </c>
    </row>
    <row r="521" spans="1:2" x14ac:dyDescent="0.25">
      <c r="A521" t="str">
        <f t="shared" si="28"/>
        <v>-</v>
      </c>
      <c r="B521" t="str">
        <f t="shared" si="29"/>
        <v/>
      </c>
    </row>
    <row r="522" spans="1:2" x14ac:dyDescent="0.25">
      <c r="A522" t="str">
        <f t="shared" si="28"/>
        <v>-</v>
      </c>
      <c r="B522" t="str">
        <f t="shared" si="29"/>
        <v/>
      </c>
    </row>
    <row r="523" spans="1:2" x14ac:dyDescent="0.25">
      <c r="A523" t="str">
        <f t="shared" si="28"/>
        <v>-</v>
      </c>
      <c r="B523" t="str">
        <f t="shared" si="29"/>
        <v/>
      </c>
    </row>
    <row r="524" spans="1:2" x14ac:dyDescent="0.25">
      <c r="A524" t="str">
        <f t="shared" si="28"/>
        <v>-</v>
      </c>
      <c r="B524" t="str">
        <f t="shared" si="29"/>
        <v/>
      </c>
    </row>
    <row r="525" spans="1:2" x14ac:dyDescent="0.25">
      <c r="A525" t="str">
        <f t="shared" si="28"/>
        <v>-</v>
      </c>
      <c r="B525" t="str">
        <f t="shared" si="29"/>
        <v/>
      </c>
    </row>
    <row r="526" spans="1:2" x14ac:dyDescent="0.25">
      <c r="A526" t="str">
        <f t="shared" si="28"/>
        <v>-</v>
      </c>
      <c r="B526" t="str">
        <f t="shared" si="29"/>
        <v/>
      </c>
    </row>
    <row r="527" spans="1:2" x14ac:dyDescent="0.25">
      <c r="A527" t="str">
        <f t="shared" si="28"/>
        <v>-</v>
      </c>
      <c r="B527" t="str">
        <f t="shared" si="29"/>
        <v/>
      </c>
    </row>
    <row r="528" spans="1:2" x14ac:dyDescent="0.25">
      <c r="A528" t="str">
        <f t="shared" si="28"/>
        <v>-</v>
      </c>
      <c r="B528" t="str">
        <f t="shared" si="29"/>
        <v/>
      </c>
    </row>
    <row r="529" spans="1:2" x14ac:dyDescent="0.25">
      <c r="A529" t="str">
        <f t="shared" si="28"/>
        <v>-</v>
      </c>
      <c r="B529" t="str">
        <f t="shared" si="29"/>
        <v/>
      </c>
    </row>
    <row r="530" spans="1:2" x14ac:dyDescent="0.25">
      <c r="A530" t="str">
        <f t="shared" si="28"/>
        <v>-</v>
      </c>
      <c r="B530" t="str">
        <f t="shared" si="29"/>
        <v/>
      </c>
    </row>
    <row r="531" spans="1:2" x14ac:dyDescent="0.25">
      <c r="A531" t="str">
        <f t="shared" si="28"/>
        <v>-</v>
      </c>
      <c r="B531" t="str">
        <f t="shared" si="29"/>
        <v/>
      </c>
    </row>
    <row r="532" spans="1:2" x14ac:dyDescent="0.25">
      <c r="A532" t="str">
        <f t="shared" si="28"/>
        <v>-</v>
      </c>
      <c r="B532" t="str">
        <f t="shared" si="29"/>
        <v/>
      </c>
    </row>
    <row r="533" spans="1:2" x14ac:dyDescent="0.25">
      <c r="A533" t="str">
        <f t="shared" si="28"/>
        <v>-</v>
      </c>
      <c r="B533" t="str">
        <f t="shared" si="29"/>
        <v/>
      </c>
    </row>
    <row r="534" spans="1:2" x14ac:dyDescent="0.25">
      <c r="A534" t="str">
        <f t="shared" si="28"/>
        <v>-</v>
      </c>
      <c r="B534" t="str">
        <f t="shared" si="29"/>
        <v/>
      </c>
    </row>
    <row r="535" spans="1:2" x14ac:dyDescent="0.25">
      <c r="A535" t="str">
        <f t="shared" ref="A535:A598" si="30">_xlfn.CONCAT(E535,"-",B535)</f>
        <v>-</v>
      </c>
      <c r="B535" t="str">
        <f t="shared" ref="B535:B598" si="31">IF(ISBLANK(H535),"",INDEX($AB$1:$AC$5,MATCH(H535,$AB$1:$AB$5,0),2))</f>
        <v/>
      </c>
    </row>
    <row r="536" spans="1:2" x14ac:dyDescent="0.25">
      <c r="A536" t="str">
        <f t="shared" si="30"/>
        <v>-</v>
      </c>
      <c r="B536" t="str">
        <f t="shared" si="31"/>
        <v/>
      </c>
    </row>
    <row r="537" spans="1:2" x14ac:dyDescent="0.25">
      <c r="A537" t="str">
        <f t="shared" si="30"/>
        <v>-</v>
      </c>
      <c r="B537" t="str">
        <f t="shared" si="31"/>
        <v/>
      </c>
    </row>
    <row r="538" spans="1:2" x14ac:dyDescent="0.25">
      <c r="A538" t="str">
        <f t="shared" si="30"/>
        <v>-</v>
      </c>
      <c r="B538" t="str">
        <f t="shared" si="31"/>
        <v/>
      </c>
    </row>
    <row r="539" spans="1:2" x14ac:dyDescent="0.25">
      <c r="A539" t="str">
        <f t="shared" si="30"/>
        <v>-</v>
      </c>
      <c r="B539" t="str">
        <f t="shared" si="31"/>
        <v/>
      </c>
    </row>
    <row r="540" spans="1:2" x14ac:dyDescent="0.25">
      <c r="A540" t="str">
        <f t="shared" si="30"/>
        <v>-</v>
      </c>
      <c r="B540" t="str">
        <f t="shared" si="31"/>
        <v/>
      </c>
    </row>
    <row r="541" spans="1:2" x14ac:dyDescent="0.25">
      <c r="A541" t="str">
        <f t="shared" si="30"/>
        <v>-</v>
      </c>
      <c r="B541" t="str">
        <f t="shared" si="31"/>
        <v/>
      </c>
    </row>
    <row r="542" spans="1:2" x14ac:dyDescent="0.25">
      <c r="A542" t="str">
        <f t="shared" si="30"/>
        <v>-</v>
      </c>
      <c r="B542" t="str">
        <f t="shared" si="31"/>
        <v/>
      </c>
    </row>
    <row r="543" spans="1:2" x14ac:dyDescent="0.25">
      <c r="A543" t="str">
        <f t="shared" si="30"/>
        <v>-</v>
      </c>
      <c r="B543" t="str">
        <f t="shared" si="31"/>
        <v/>
      </c>
    </row>
    <row r="544" spans="1:2" x14ac:dyDescent="0.25">
      <c r="A544" t="str">
        <f t="shared" si="30"/>
        <v>-</v>
      </c>
      <c r="B544" t="str">
        <f t="shared" si="31"/>
        <v/>
      </c>
    </row>
    <row r="545" spans="1:2" x14ac:dyDescent="0.25">
      <c r="A545" t="str">
        <f t="shared" si="30"/>
        <v>-</v>
      </c>
      <c r="B545" t="str">
        <f t="shared" si="31"/>
        <v/>
      </c>
    </row>
    <row r="546" spans="1:2" x14ac:dyDescent="0.25">
      <c r="A546" t="str">
        <f t="shared" si="30"/>
        <v>-</v>
      </c>
      <c r="B546" t="str">
        <f t="shared" si="31"/>
        <v/>
      </c>
    </row>
    <row r="547" spans="1:2" x14ac:dyDescent="0.25">
      <c r="A547" t="str">
        <f t="shared" si="30"/>
        <v>-</v>
      </c>
      <c r="B547" t="str">
        <f t="shared" si="31"/>
        <v/>
      </c>
    </row>
    <row r="548" spans="1:2" x14ac:dyDescent="0.25">
      <c r="A548" t="str">
        <f t="shared" si="30"/>
        <v>-</v>
      </c>
      <c r="B548" t="str">
        <f t="shared" si="31"/>
        <v/>
      </c>
    </row>
    <row r="549" spans="1:2" x14ac:dyDescent="0.25">
      <c r="A549" t="str">
        <f t="shared" si="30"/>
        <v>-</v>
      </c>
      <c r="B549" t="str">
        <f t="shared" si="31"/>
        <v/>
      </c>
    </row>
    <row r="550" spans="1:2" x14ac:dyDescent="0.25">
      <c r="A550" t="str">
        <f t="shared" si="30"/>
        <v>-</v>
      </c>
      <c r="B550" t="str">
        <f t="shared" si="31"/>
        <v/>
      </c>
    </row>
    <row r="551" spans="1:2" x14ac:dyDescent="0.25">
      <c r="A551" t="str">
        <f t="shared" si="30"/>
        <v>-</v>
      </c>
      <c r="B551" t="str">
        <f t="shared" si="31"/>
        <v/>
      </c>
    </row>
    <row r="552" spans="1:2" x14ac:dyDescent="0.25">
      <c r="A552" t="str">
        <f t="shared" si="30"/>
        <v>-</v>
      </c>
      <c r="B552" t="str">
        <f t="shared" si="31"/>
        <v/>
      </c>
    </row>
    <row r="553" spans="1:2" x14ac:dyDescent="0.25">
      <c r="A553" t="str">
        <f t="shared" si="30"/>
        <v>-</v>
      </c>
      <c r="B553" t="str">
        <f t="shared" si="31"/>
        <v/>
      </c>
    </row>
    <row r="554" spans="1:2" x14ac:dyDescent="0.25">
      <c r="A554" t="str">
        <f t="shared" si="30"/>
        <v>-</v>
      </c>
      <c r="B554" t="str">
        <f t="shared" si="31"/>
        <v/>
      </c>
    </row>
    <row r="555" spans="1:2" x14ac:dyDescent="0.25">
      <c r="A555" t="str">
        <f t="shared" si="30"/>
        <v>-</v>
      </c>
      <c r="B555" t="str">
        <f t="shared" si="31"/>
        <v/>
      </c>
    </row>
    <row r="556" spans="1:2" x14ac:dyDescent="0.25">
      <c r="A556" t="str">
        <f t="shared" si="30"/>
        <v>-</v>
      </c>
      <c r="B556" t="str">
        <f t="shared" si="31"/>
        <v/>
      </c>
    </row>
    <row r="557" spans="1:2" x14ac:dyDescent="0.25">
      <c r="A557" t="str">
        <f t="shared" si="30"/>
        <v>-</v>
      </c>
      <c r="B557" t="str">
        <f t="shared" si="31"/>
        <v/>
      </c>
    </row>
    <row r="558" spans="1:2" x14ac:dyDescent="0.25">
      <c r="A558" t="str">
        <f t="shared" si="30"/>
        <v>-</v>
      </c>
      <c r="B558" t="str">
        <f t="shared" si="31"/>
        <v/>
      </c>
    </row>
    <row r="559" spans="1:2" x14ac:dyDescent="0.25">
      <c r="A559" t="str">
        <f t="shared" si="30"/>
        <v>-</v>
      </c>
      <c r="B559" t="str">
        <f t="shared" si="31"/>
        <v/>
      </c>
    </row>
    <row r="560" spans="1:2" x14ac:dyDescent="0.25">
      <c r="A560" t="str">
        <f t="shared" si="30"/>
        <v>-</v>
      </c>
      <c r="B560" t="str">
        <f t="shared" si="31"/>
        <v/>
      </c>
    </row>
    <row r="561" spans="1:2" x14ac:dyDescent="0.25">
      <c r="A561" t="str">
        <f t="shared" si="30"/>
        <v>-</v>
      </c>
      <c r="B561" t="str">
        <f t="shared" si="31"/>
        <v/>
      </c>
    </row>
    <row r="562" spans="1:2" x14ac:dyDescent="0.25">
      <c r="A562" t="str">
        <f t="shared" si="30"/>
        <v>-</v>
      </c>
      <c r="B562" t="str">
        <f t="shared" si="31"/>
        <v/>
      </c>
    </row>
    <row r="563" spans="1:2" x14ac:dyDescent="0.25">
      <c r="A563" t="str">
        <f t="shared" si="30"/>
        <v>-</v>
      </c>
      <c r="B563" t="str">
        <f t="shared" si="31"/>
        <v/>
      </c>
    </row>
    <row r="564" spans="1:2" x14ac:dyDescent="0.25">
      <c r="A564" t="str">
        <f t="shared" si="30"/>
        <v>-</v>
      </c>
      <c r="B564" t="str">
        <f t="shared" si="31"/>
        <v/>
      </c>
    </row>
    <row r="565" spans="1:2" x14ac:dyDescent="0.25">
      <c r="A565" t="str">
        <f t="shared" si="30"/>
        <v>-</v>
      </c>
      <c r="B565" t="str">
        <f t="shared" si="31"/>
        <v/>
      </c>
    </row>
    <row r="566" spans="1:2" x14ac:dyDescent="0.25">
      <c r="A566" t="str">
        <f t="shared" si="30"/>
        <v>-</v>
      </c>
      <c r="B566" t="str">
        <f t="shared" si="31"/>
        <v/>
      </c>
    </row>
    <row r="567" spans="1:2" x14ac:dyDescent="0.25">
      <c r="A567" t="str">
        <f t="shared" si="30"/>
        <v>-</v>
      </c>
      <c r="B567" t="str">
        <f t="shared" si="31"/>
        <v/>
      </c>
    </row>
    <row r="568" spans="1:2" x14ac:dyDescent="0.25">
      <c r="A568" t="str">
        <f t="shared" si="30"/>
        <v>-</v>
      </c>
      <c r="B568" t="str">
        <f t="shared" si="31"/>
        <v/>
      </c>
    </row>
    <row r="569" spans="1:2" x14ac:dyDescent="0.25">
      <c r="A569" t="str">
        <f t="shared" si="30"/>
        <v>-</v>
      </c>
      <c r="B569" t="str">
        <f t="shared" si="31"/>
        <v/>
      </c>
    </row>
    <row r="570" spans="1:2" x14ac:dyDescent="0.25">
      <c r="A570" t="str">
        <f t="shared" si="30"/>
        <v>-</v>
      </c>
      <c r="B570" t="str">
        <f t="shared" si="31"/>
        <v/>
      </c>
    </row>
    <row r="571" spans="1:2" x14ac:dyDescent="0.25">
      <c r="A571" t="str">
        <f t="shared" si="30"/>
        <v>-</v>
      </c>
      <c r="B571" t="str">
        <f t="shared" si="31"/>
        <v/>
      </c>
    </row>
    <row r="572" spans="1:2" x14ac:dyDescent="0.25">
      <c r="A572" t="str">
        <f t="shared" si="30"/>
        <v>-</v>
      </c>
      <c r="B572" t="str">
        <f t="shared" si="31"/>
        <v/>
      </c>
    </row>
    <row r="573" spans="1:2" x14ac:dyDescent="0.25">
      <c r="A573" t="str">
        <f t="shared" si="30"/>
        <v>-</v>
      </c>
      <c r="B573" t="str">
        <f t="shared" si="31"/>
        <v/>
      </c>
    </row>
    <row r="574" spans="1:2" x14ac:dyDescent="0.25">
      <c r="A574" t="str">
        <f t="shared" si="30"/>
        <v>-</v>
      </c>
      <c r="B574" t="str">
        <f t="shared" si="31"/>
        <v/>
      </c>
    </row>
    <row r="575" spans="1:2" x14ac:dyDescent="0.25">
      <c r="A575" t="str">
        <f t="shared" si="30"/>
        <v>-</v>
      </c>
      <c r="B575" t="str">
        <f t="shared" si="31"/>
        <v/>
      </c>
    </row>
    <row r="576" spans="1:2" x14ac:dyDescent="0.25">
      <c r="A576" t="str">
        <f t="shared" si="30"/>
        <v>-</v>
      </c>
      <c r="B576" t="str">
        <f t="shared" si="31"/>
        <v/>
      </c>
    </row>
    <row r="577" spans="1:2" x14ac:dyDescent="0.25">
      <c r="A577" t="str">
        <f t="shared" si="30"/>
        <v>-</v>
      </c>
      <c r="B577" t="str">
        <f t="shared" si="31"/>
        <v/>
      </c>
    </row>
    <row r="578" spans="1:2" x14ac:dyDescent="0.25">
      <c r="A578" t="str">
        <f t="shared" si="30"/>
        <v>-</v>
      </c>
      <c r="B578" t="str">
        <f t="shared" si="31"/>
        <v/>
      </c>
    </row>
    <row r="579" spans="1:2" x14ac:dyDescent="0.25">
      <c r="A579" t="str">
        <f t="shared" si="30"/>
        <v>-</v>
      </c>
      <c r="B579" t="str">
        <f t="shared" si="31"/>
        <v/>
      </c>
    </row>
    <row r="580" spans="1:2" x14ac:dyDescent="0.25">
      <c r="A580" t="str">
        <f t="shared" si="30"/>
        <v>-</v>
      </c>
      <c r="B580" t="str">
        <f t="shared" si="31"/>
        <v/>
      </c>
    </row>
    <row r="581" spans="1:2" x14ac:dyDescent="0.25">
      <c r="A581" t="str">
        <f t="shared" si="30"/>
        <v>-</v>
      </c>
      <c r="B581" t="str">
        <f t="shared" si="31"/>
        <v/>
      </c>
    </row>
    <row r="582" spans="1:2" x14ac:dyDescent="0.25">
      <c r="A582" t="str">
        <f t="shared" si="30"/>
        <v>-</v>
      </c>
      <c r="B582" t="str">
        <f t="shared" si="31"/>
        <v/>
      </c>
    </row>
    <row r="583" spans="1:2" x14ac:dyDescent="0.25">
      <c r="A583" t="str">
        <f t="shared" si="30"/>
        <v>-</v>
      </c>
      <c r="B583" t="str">
        <f t="shared" si="31"/>
        <v/>
      </c>
    </row>
    <row r="584" spans="1:2" x14ac:dyDescent="0.25">
      <c r="A584" t="str">
        <f t="shared" si="30"/>
        <v>-</v>
      </c>
      <c r="B584" t="str">
        <f t="shared" si="31"/>
        <v/>
      </c>
    </row>
    <row r="585" spans="1:2" x14ac:dyDescent="0.25">
      <c r="A585" t="str">
        <f t="shared" si="30"/>
        <v>-</v>
      </c>
      <c r="B585" t="str">
        <f t="shared" si="31"/>
        <v/>
      </c>
    </row>
    <row r="586" spans="1:2" x14ac:dyDescent="0.25">
      <c r="A586" t="str">
        <f t="shared" si="30"/>
        <v>-</v>
      </c>
      <c r="B586" t="str">
        <f t="shared" si="31"/>
        <v/>
      </c>
    </row>
    <row r="587" spans="1:2" x14ac:dyDescent="0.25">
      <c r="A587" t="str">
        <f t="shared" si="30"/>
        <v>-</v>
      </c>
      <c r="B587" t="str">
        <f t="shared" si="31"/>
        <v/>
      </c>
    </row>
    <row r="588" spans="1:2" x14ac:dyDescent="0.25">
      <c r="A588" t="str">
        <f t="shared" si="30"/>
        <v>-</v>
      </c>
      <c r="B588" t="str">
        <f t="shared" si="31"/>
        <v/>
      </c>
    </row>
    <row r="589" spans="1:2" x14ac:dyDescent="0.25">
      <c r="A589" t="str">
        <f t="shared" si="30"/>
        <v>-</v>
      </c>
      <c r="B589" t="str">
        <f t="shared" si="31"/>
        <v/>
      </c>
    </row>
    <row r="590" spans="1:2" x14ac:dyDescent="0.25">
      <c r="A590" t="str">
        <f t="shared" si="30"/>
        <v>-</v>
      </c>
      <c r="B590" t="str">
        <f t="shared" si="31"/>
        <v/>
      </c>
    </row>
    <row r="591" spans="1:2" x14ac:dyDescent="0.25">
      <c r="A591" t="str">
        <f t="shared" si="30"/>
        <v>-</v>
      </c>
      <c r="B591" t="str">
        <f t="shared" si="31"/>
        <v/>
      </c>
    </row>
    <row r="592" spans="1:2" x14ac:dyDescent="0.25">
      <c r="A592" t="str">
        <f t="shared" si="30"/>
        <v>-</v>
      </c>
      <c r="B592" t="str">
        <f t="shared" si="31"/>
        <v/>
      </c>
    </row>
    <row r="593" spans="1:2" x14ac:dyDescent="0.25">
      <c r="A593" t="str">
        <f t="shared" si="30"/>
        <v>-</v>
      </c>
      <c r="B593" t="str">
        <f t="shared" si="31"/>
        <v/>
      </c>
    </row>
    <row r="594" spans="1:2" x14ac:dyDescent="0.25">
      <c r="A594" t="str">
        <f t="shared" si="30"/>
        <v>-</v>
      </c>
      <c r="B594" t="str">
        <f t="shared" si="31"/>
        <v/>
      </c>
    </row>
    <row r="595" spans="1:2" x14ac:dyDescent="0.25">
      <c r="A595" t="str">
        <f t="shared" si="30"/>
        <v>-</v>
      </c>
      <c r="B595" t="str">
        <f t="shared" si="31"/>
        <v/>
      </c>
    </row>
    <row r="596" spans="1:2" x14ac:dyDescent="0.25">
      <c r="A596" t="str">
        <f t="shared" si="30"/>
        <v>-</v>
      </c>
      <c r="B596" t="str">
        <f t="shared" si="31"/>
        <v/>
      </c>
    </row>
    <row r="597" spans="1:2" x14ac:dyDescent="0.25">
      <c r="A597" t="str">
        <f t="shared" si="30"/>
        <v>-</v>
      </c>
      <c r="B597" t="str">
        <f t="shared" si="31"/>
        <v/>
      </c>
    </row>
    <row r="598" spans="1:2" x14ac:dyDescent="0.25">
      <c r="A598" t="str">
        <f t="shared" si="30"/>
        <v>-</v>
      </c>
      <c r="B598" t="str">
        <f t="shared" si="31"/>
        <v/>
      </c>
    </row>
    <row r="599" spans="1:2" x14ac:dyDescent="0.25">
      <c r="A599" t="str">
        <f t="shared" ref="A599:A662" si="32">_xlfn.CONCAT(E599,"-",B599)</f>
        <v>-</v>
      </c>
      <c r="B599" t="str">
        <f t="shared" ref="B599:B662" si="33">IF(ISBLANK(H599),"",INDEX($AB$1:$AC$5,MATCH(H599,$AB$1:$AB$5,0),2))</f>
        <v/>
      </c>
    </row>
    <row r="600" spans="1:2" x14ac:dyDescent="0.25">
      <c r="A600" t="str">
        <f t="shared" si="32"/>
        <v>-</v>
      </c>
      <c r="B600" t="str">
        <f t="shared" si="33"/>
        <v/>
      </c>
    </row>
    <row r="601" spans="1:2" x14ac:dyDescent="0.25">
      <c r="A601" t="str">
        <f t="shared" si="32"/>
        <v>-</v>
      </c>
      <c r="B601" t="str">
        <f t="shared" si="33"/>
        <v/>
      </c>
    </row>
    <row r="602" spans="1:2" x14ac:dyDescent="0.25">
      <c r="A602" t="str">
        <f t="shared" si="32"/>
        <v>-</v>
      </c>
      <c r="B602" t="str">
        <f t="shared" si="33"/>
        <v/>
      </c>
    </row>
    <row r="603" spans="1:2" x14ac:dyDescent="0.25">
      <c r="A603" t="str">
        <f t="shared" si="32"/>
        <v>-</v>
      </c>
      <c r="B603" t="str">
        <f t="shared" si="33"/>
        <v/>
      </c>
    </row>
    <row r="604" spans="1:2" x14ac:dyDescent="0.25">
      <c r="A604" t="str">
        <f t="shared" si="32"/>
        <v>-</v>
      </c>
      <c r="B604" t="str">
        <f t="shared" si="33"/>
        <v/>
      </c>
    </row>
    <row r="605" spans="1:2" x14ac:dyDescent="0.25">
      <c r="A605" t="str">
        <f t="shared" si="32"/>
        <v>-</v>
      </c>
      <c r="B605" t="str">
        <f t="shared" si="33"/>
        <v/>
      </c>
    </row>
    <row r="606" spans="1:2" x14ac:dyDescent="0.25">
      <c r="A606" t="str">
        <f t="shared" si="32"/>
        <v>-</v>
      </c>
      <c r="B606" t="str">
        <f t="shared" si="33"/>
        <v/>
      </c>
    </row>
    <row r="607" spans="1:2" x14ac:dyDescent="0.25">
      <c r="A607" t="str">
        <f t="shared" si="32"/>
        <v>-</v>
      </c>
      <c r="B607" t="str">
        <f t="shared" si="33"/>
        <v/>
      </c>
    </row>
    <row r="608" spans="1:2" x14ac:dyDescent="0.25">
      <c r="A608" t="str">
        <f t="shared" si="32"/>
        <v>-</v>
      </c>
      <c r="B608" t="str">
        <f t="shared" si="33"/>
        <v/>
      </c>
    </row>
    <row r="609" spans="1:2" x14ac:dyDescent="0.25">
      <c r="A609" t="str">
        <f t="shared" si="32"/>
        <v>-</v>
      </c>
      <c r="B609" t="str">
        <f t="shared" si="33"/>
        <v/>
      </c>
    </row>
    <row r="610" spans="1:2" x14ac:dyDescent="0.25">
      <c r="A610" t="str">
        <f t="shared" si="32"/>
        <v>-</v>
      </c>
      <c r="B610" t="str">
        <f t="shared" si="33"/>
        <v/>
      </c>
    </row>
    <row r="611" spans="1:2" x14ac:dyDescent="0.25">
      <c r="A611" t="str">
        <f t="shared" si="32"/>
        <v>-</v>
      </c>
      <c r="B611" t="str">
        <f t="shared" si="33"/>
        <v/>
      </c>
    </row>
    <row r="612" spans="1:2" x14ac:dyDescent="0.25">
      <c r="A612" t="str">
        <f t="shared" si="32"/>
        <v>-</v>
      </c>
      <c r="B612" t="str">
        <f t="shared" si="33"/>
        <v/>
      </c>
    </row>
    <row r="613" spans="1:2" x14ac:dyDescent="0.25">
      <c r="A613" t="str">
        <f t="shared" si="32"/>
        <v>-</v>
      </c>
      <c r="B613" t="str">
        <f t="shared" si="33"/>
        <v/>
      </c>
    </row>
    <row r="614" spans="1:2" x14ac:dyDescent="0.25">
      <c r="A614" t="str">
        <f t="shared" si="32"/>
        <v>-</v>
      </c>
      <c r="B614" t="str">
        <f t="shared" si="33"/>
        <v/>
      </c>
    </row>
    <row r="615" spans="1:2" x14ac:dyDescent="0.25">
      <c r="A615" t="str">
        <f t="shared" si="32"/>
        <v>-</v>
      </c>
      <c r="B615" t="str">
        <f t="shared" si="33"/>
        <v/>
      </c>
    </row>
    <row r="616" spans="1:2" x14ac:dyDescent="0.25">
      <c r="A616" t="str">
        <f t="shared" si="32"/>
        <v>-</v>
      </c>
      <c r="B616" t="str">
        <f t="shared" si="33"/>
        <v/>
      </c>
    </row>
    <row r="617" spans="1:2" x14ac:dyDescent="0.25">
      <c r="A617" t="str">
        <f t="shared" si="32"/>
        <v>-</v>
      </c>
      <c r="B617" t="str">
        <f t="shared" si="33"/>
        <v/>
      </c>
    </row>
    <row r="618" spans="1:2" x14ac:dyDescent="0.25">
      <c r="A618" t="str">
        <f t="shared" si="32"/>
        <v>-</v>
      </c>
      <c r="B618" t="str">
        <f t="shared" si="33"/>
        <v/>
      </c>
    </row>
    <row r="619" spans="1:2" x14ac:dyDescent="0.25">
      <c r="A619" t="str">
        <f t="shared" si="32"/>
        <v>-</v>
      </c>
      <c r="B619" t="str">
        <f t="shared" si="33"/>
        <v/>
      </c>
    </row>
    <row r="620" spans="1:2" x14ac:dyDescent="0.25">
      <c r="A620" t="str">
        <f t="shared" si="32"/>
        <v>-</v>
      </c>
      <c r="B620" t="str">
        <f t="shared" si="33"/>
        <v/>
      </c>
    </row>
    <row r="621" spans="1:2" x14ac:dyDescent="0.25">
      <c r="A621" t="str">
        <f t="shared" si="32"/>
        <v>-</v>
      </c>
      <c r="B621" t="str">
        <f t="shared" si="33"/>
        <v/>
      </c>
    </row>
    <row r="622" spans="1:2" x14ac:dyDescent="0.25">
      <c r="A622" t="str">
        <f t="shared" si="32"/>
        <v>-</v>
      </c>
      <c r="B622" t="str">
        <f t="shared" si="33"/>
        <v/>
      </c>
    </row>
    <row r="623" spans="1:2" x14ac:dyDescent="0.25">
      <c r="A623" t="str">
        <f t="shared" si="32"/>
        <v>-</v>
      </c>
      <c r="B623" t="str">
        <f t="shared" si="33"/>
        <v/>
      </c>
    </row>
    <row r="624" spans="1:2" x14ac:dyDescent="0.25">
      <c r="A624" t="str">
        <f t="shared" si="32"/>
        <v>-</v>
      </c>
      <c r="B624" t="str">
        <f t="shared" si="33"/>
        <v/>
      </c>
    </row>
    <row r="625" spans="1:2" x14ac:dyDescent="0.25">
      <c r="A625" t="str">
        <f t="shared" si="32"/>
        <v>-</v>
      </c>
      <c r="B625" t="str">
        <f t="shared" si="33"/>
        <v/>
      </c>
    </row>
    <row r="626" spans="1:2" x14ac:dyDescent="0.25">
      <c r="A626" t="str">
        <f t="shared" si="32"/>
        <v>-</v>
      </c>
      <c r="B626" t="str">
        <f t="shared" si="33"/>
        <v/>
      </c>
    </row>
    <row r="627" spans="1:2" x14ac:dyDescent="0.25">
      <c r="A627" t="str">
        <f t="shared" si="32"/>
        <v>-</v>
      </c>
      <c r="B627" t="str">
        <f t="shared" si="33"/>
        <v/>
      </c>
    </row>
    <row r="628" spans="1:2" x14ac:dyDescent="0.25">
      <c r="A628" t="str">
        <f t="shared" si="32"/>
        <v>-</v>
      </c>
      <c r="B628" t="str">
        <f t="shared" si="33"/>
        <v/>
      </c>
    </row>
    <row r="629" spans="1:2" x14ac:dyDescent="0.25">
      <c r="A629" t="str">
        <f t="shared" si="32"/>
        <v>-</v>
      </c>
      <c r="B629" t="str">
        <f t="shared" si="33"/>
        <v/>
      </c>
    </row>
    <row r="630" spans="1:2" x14ac:dyDescent="0.25">
      <c r="A630" t="str">
        <f t="shared" si="32"/>
        <v>-</v>
      </c>
      <c r="B630" t="str">
        <f t="shared" si="33"/>
        <v/>
      </c>
    </row>
    <row r="631" spans="1:2" x14ac:dyDescent="0.25">
      <c r="A631" t="str">
        <f t="shared" si="32"/>
        <v>-</v>
      </c>
      <c r="B631" t="str">
        <f t="shared" si="33"/>
        <v/>
      </c>
    </row>
    <row r="632" spans="1:2" x14ac:dyDescent="0.25">
      <c r="A632" t="str">
        <f t="shared" si="32"/>
        <v>-</v>
      </c>
      <c r="B632" t="str">
        <f t="shared" si="33"/>
        <v/>
      </c>
    </row>
    <row r="633" spans="1:2" x14ac:dyDescent="0.25">
      <c r="A633" t="str">
        <f t="shared" si="32"/>
        <v>-</v>
      </c>
      <c r="B633" t="str">
        <f t="shared" si="33"/>
        <v/>
      </c>
    </row>
    <row r="634" spans="1:2" x14ac:dyDescent="0.25">
      <c r="A634" t="str">
        <f t="shared" si="32"/>
        <v>-</v>
      </c>
      <c r="B634" t="str">
        <f t="shared" si="33"/>
        <v/>
      </c>
    </row>
    <row r="635" spans="1:2" x14ac:dyDescent="0.25">
      <c r="A635" t="str">
        <f t="shared" si="32"/>
        <v>-</v>
      </c>
      <c r="B635" t="str">
        <f t="shared" si="33"/>
        <v/>
      </c>
    </row>
    <row r="636" spans="1:2" x14ac:dyDescent="0.25">
      <c r="A636" t="str">
        <f t="shared" si="32"/>
        <v>-</v>
      </c>
      <c r="B636" t="str">
        <f t="shared" si="33"/>
        <v/>
      </c>
    </row>
    <row r="637" spans="1:2" x14ac:dyDescent="0.25">
      <c r="A637" t="str">
        <f t="shared" si="32"/>
        <v>-</v>
      </c>
      <c r="B637" t="str">
        <f t="shared" si="33"/>
        <v/>
      </c>
    </row>
    <row r="638" spans="1:2" x14ac:dyDescent="0.25">
      <c r="A638" t="str">
        <f t="shared" si="32"/>
        <v>-</v>
      </c>
      <c r="B638" t="str">
        <f t="shared" si="33"/>
        <v/>
      </c>
    </row>
    <row r="639" spans="1:2" x14ac:dyDescent="0.25">
      <c r="A639" t="str">
        <f t="shared" si="32"/>
        <v>-</v>
      </c>
      <c r="B639" t="str">
        <f t="shared" si="33"/>
        <v/>
      </c>
    </row>
    <row r="640" spans="1:2" x14ac:dyDescent="0.25">
      <c r="A640" t="str">
        <f t="shared" si="32"/>
        <v>-</v>
      </c>
      <c r="B640" t="str">
        <f t="shared" si="33"/>
        <v/>
      </c>
    </row>
    <row r="641" spans="1:2" x14ac:dyDescent="0.25">
      <c r="A641" t="str">
        <f t="shared" si="32"/>
        <v>-</v>
      </c>
      <c r="B641" t="str">
        <f t="shared" si="33"/>
        <v/>
      </c>
    </row>
    <row r="642" spans="1:2" x14ac:dyDescent="0.25">
      <c r="A642" t="str">
        <f t="shared" si="32"/>
        <v>-</v>
      </c>
      <c r="B642" t="str">
        <f t="shared" si="33"/>
        <v/>
      </c>
    </row>
    <row r="643" spans="1:2" x14ac:dyDescent="0.25">
      <c r="A643" t="str">
        <f t="shared" si="32"/>
        <v>-</v>
      </c>
      <c r="B643" t="str">
        <f t="shared" si="33"/>
        <v/>
      </c>
    </row>
    <row r="644" spans="1:2" x14ac:dyDescent="0.25">
      <c r="A644" t="str">
        <f t="shared" si="32"/>
        <v>-</v>
      </c>
      <c r="B644" t="str">
        <f t="shared" si="33"/>
        <v/>
      </c>
    </row>
    <row r="645" spans="1:2" x14ac:dyDescent="0.25">
      <c r="A645" t="str">
        <f t="shared" si="32"/>
        <v>-</v>
      </c>
      <c r="B645" t="str">
        <f t="shared" si="33"/>
        <v/>
      </c>
    </row>
    <row r="646" spans="1:2" x14ac:dyDescent="0.25">
      <c r="A646" t="str">
        <f t="shared" si="32"/>
        <v>-</v>
      </c>
      <c r="B646" t="str">
        <f t="shared" si="33"/>
        <v/>
      </c>
    </row>
    <row r="647" spans="1:2" x14ac:dyDescent="0.25">
      <c r="A647" t="str">
        <f t="shared" si="32"/>
        <v>-</v>
      </c>
      <c r="B647" t="str">
        <f t="shared" si="33"/>
        <v/>
      </c>
    </row>
    <row r="648" spans="1:2" x14ac:dyDescent="0.25">
      <c r="A648" t="str">
        <f t="shared" si="32"/>
        <v>-</v>
      </c>
      <c r="B648" t="str">
        <f t="shared" si="33"/>
        <v/>
      </c>
    </row>
    <row r="649" spans="1:2" x14ac:dyDescent="0.25">
      <c r="A649" t="str">
        <f t="shared" si="32"/>
        <v>-</v>
      </c>
      <c r="B649" t="str">
        <f t="shared" si="33"/>
        <v/>
      </c>
    </row>
    <row r="650" spans="1:2" x14ac:dyDescent="0.25">
      <c r="A650" t="str">
        <f t="shared" si="32"/>
        <v>-</v>
      </c>
      <c r="B650" t="str">
        <f t="shared" si="33"/>
        <v/>
      </c>
    </row>
    <row r="651" spans="1:2" x14ac:dyDescent="0.25">
      <c r="A651" t="str">
        <f t="shared" si="32"/>
        <v>-</v>
      </c>
      <c r="B651" t="str">
        <f t="shared" si="33"/>
        <v/>
      </c>
    </row>
    <row r="652" spans="1:2" x14ac:dyDescent="0.25">
      <c r="A652" t="str">
        <f t="shared" si="32"/>
        <v>-</v>
      </c>
      <c r="B652" t="str">
        <f t="shared" si="33"/>
        <v/>
      </c>
    </row>
    <row r="653" spans="1:2" x14ac:dyDescent="0.25">
      <c r="A653" t="str">
        <f t="shared" si="32"/>
        <v>-</v>
      </c>
      <c r="B653" t="str">
        <f t="shared" si="33"/>
        <v/>
      </c>
    </row>
    <row r="654" spans="1:2" x14ac:dyDescent="0.25">
      <c r="A654" t="str">
        <f t="shared" si="32"/>
        <v>-</v>
      </c>
      <c r="B654" t="str">
        <f t="shared" si="33"/>
        <v/>
      </c>
    </row>
    <row r="655" spans="1:2" x14ac:dyDescent="0.25">
      <c r="A655" t="str">
        <f t="shared" si="32"/>
        <v>-</v>
      </c>
      <c r="B655" t="str">
        <f t="shared" si="33"/>
        <v/>
      </c>
    </row>
    <row r="656" spans="1:2" x14ac:dyDescent="0.25">
      <c r="A656" t="str">
        <f t="shared" si="32"/>
        <v>-</v>
      </c>
      <c r="B656" t="str">
        <f t="shared" si="33"/>
        <v/>
      </c>
    </row>
    <row r="657" spans="1:2" x14ac:dyDescent="0.25">
      <c r="A657" t="str">
        <f t="shared" si="32"/>
        <v>-</v>
      </c>
      <c r="B657" t="str">
        <f t="shared" si="33"/>
        <v/>
      </c>
    </row>
    <row r="658" spans="1:2" x14ac:dyDescent="0.25">
      <c r="A658" t="str">
        <f t="shared" si="32"/>
        <v>-</v>
      </c>
      <c r="B658" t="str">
        <f t="shared" si="33"/>
        <v/>
      </c>
    </row>
    <row r="659" spans="1:2" x14ac:dyDescent="0.25">
      <c r="A659" t="str">
        <f t="shared" si="32"/>
        <v>-</v>
      </c>
      <c r="B659" t="str">
        <f t="shared" si="33"/>
        <v/>
      </c>
    </row>
    <row r="660" spans="1:2" x14ac:dyDescent="0.25">
      <c r="A660" t="str">
        <f t="shared" si="32"/>
        <v>-</v>
      </c>
      <c r="B660" t="str">
        <f t="shared" si="33"/>
        <v/>
      </c>
    </row>
    <row r="661" spans="1:2" x14ac:dyDescent="0.25">
      <c r="A661" t="str">
        <f t="shared" si="32"/>
        <v>-</v>
      </c>
      <c r="B661" t="str">
        <f t="shared" si="33"/>
        <v/>
      </c>
    </row>
    <row r="662" spans="1:2" x14ac:dyDescent="0.25">
      <c r="A662" t="str">
        <f t="shared" si="32"/>
        <v>-</v>
      </c>
      <c r="B662" t="str">
        <f t="shared" si="33"/>
        <v/>
      </c>
    </row>
    <row r="663" spans="1:2" x14ac:dyDescent="0.25">
      <c r="A663" t="str">
        <f t="shared" ref="A663:A726" si="34">_xlfn.CONCAT(E663,"-",B663)</f>
        <v>-</v>
      </c>
      <c r="B663" t="str">
        <f t="shared" ref="B663:B726" si="35">IF(ISBLANK(H663),"",INDEX($AB$1:$AC$5,MATCH(H663,$AB$1:$AB$5,0),2))</f>
        <v/>
      </c>
    </row>
    <row r="664" spans="1:2" x14ac:dyDescent="0.25">
      <c r="A664" t="str">
        <f t="shared" si="34"/>
        <v>-</v>
      </c>
      <c r="B664" t="str">
        <f t="shared" si="35"/>
        <v/>
      </c>
    </row>
    <row r="665" spans="1:2" x14ac:dyDescent="0.25">
      <c r="A665" t="str">
        <f t="shared" si="34"/>
        <v>-</v>
      </c>
      <c r="B665" t="str">
        <f t="shared" si="35"/>
        <v/>
      </c>
    </row>
    <row r="666" spans="1:2" x14ac:dyDescent="0.25">
      <c r="A666" t="str">
        <f t="shared" si="34"/>
        <v>-</v>
      </c>
      <c r="B666" t="str">
        <f t="shared" si="35"/>
        <v/>
      </c>
    </row>
    <row r="667" spans="1:2" x14ac:dyDescent="0.25">
      <c r="A667" t="str">
        <f t="shared" si="34"/>
        <v>-</v>
      </c>
      <c r="B667" t="str">
        <f t="shared" si="35"/>
        <v/>
      </c>
    </row>
    <row r="668" spans="1:2" x14ac:dyDescent="0.25">
      <c r="A668" t="str">
        <f t="shared" si="34"/>
        <v>-</v>
      </c>
      <c r="B668" t="str">
        <f t="shared" si="35"/>
        <v/>
      </c>
    </row>
    <row r="669" spans="1:2" x14ac:dyDescent="0.25">
      <c r="A669" t="str">
        <f t="shared" si="34"/>
        <v>-</v>
      </c>
      <c r="B669" t="str">
        <f t="shared" si="35"/>
        <v/>
      </c>
    </row>
    <row r="670" spans="1:2" x14ac:dyDescent="0.25">
      <c r="A670" t="str">
        <f t="shared" si="34"/>
        <v>-</v>
      </c>
      <c r="B670" t="str">
        <f t="shared" si="35"/>
        <v/>
      </c>
    </row>
    <row r="671" spans="1:2" x14ac:dyDescent="0.25">
      <c r="A671" t="str">
        <f t="shared" si="34"/>
        <v>-</v>
      </c>
      <c r="B671" t="str">
        <f t="shared" si="35"/>
        <v/>
      </c>
    </row>
    <row r="672" spans="1:2" x14ac:dyDescent="0.25">
      <c r="A672" t="str">
        <f t="shared" si="34"/>
        <v>-</v>
      </c>
      <c r="B672" t="str">
        <f t="shared" si="35"/>
        <v/>
      </c>
    </row>
    <row r="673" spans="1:2" x14ac:dyDescent="0.25">
      <c r="A673" t="str">
        <f t="shared" si="34"/>
        <v>-</v>
      </c>
      <c r="B673" t="str">
        <f t="shared" si="35"/>
        <v/>
      </c>
    </row>
    <row r="674" spans="1:2" x14ac:dyDescent="0.25">
      <c r="A674" t="str">
        <f t="shared" si="34"/>
        <v>-</v>
      </c>
      <c r="B674" t="str">
        <f t="shared" si="35"/>
        <v/>
      </c>
    </row>
    <row r="675" spans="1:2" x14ac:dyDescent="0.25">
      <c r="A675" t="str">
        <f t="shared" si="34"/>
        <v>-</v>
      </c>
      <c r="B675" t="str">
        <f t="shared" si="35"/>
        <v/>
      </c>
    </row>
    <row r="676" spans="1:2" x14ac:dyDescent="0.25">
      <c r="A676" t="str">
        <f t="shared" si="34"/>
        <v>-</v>
      </c>
      <c r="B676" t="str">
        <f t="shared" si="35"/>
        <v/>
      </c>
    </row>
    <row r="677" spans="1:2" x14ac:dyDescent="0.25">
      <c r="A677" t="str">
        <f t="shared" si="34"/>
        <v>-</v>
      </c>
      <c r="B677" t="str">
        <f t="shared" si="35"/>
        <v/>
      </c>
    </row>
    <row r="678" spans="1:2" x14ac:dyDescent="0.25">
      <c r="A678" t="str">
        <f t="shared" si="34"/>
        <v>-</v>
      </c>
      <c r="B678" t="str">
        <f t="shared" si="35"/>
        <v/>
      </c>
    </row>
    <row r="679" spans="1:2" x14ac:dyDescent="0.25">
      <c r="A679" t="str">
        <f t="shared" si="34"/>
        <v>-</v>
      </c>
      <c r="B679" t="str">
        <f t="shared" si="35"/>
        <v/>
      </c>
    </row>
    <row r="680" spans="1:2" x14ac:dyDescent="0.25">
      <c r="A680" t="str">
        <f t="shared" si="34"/>
        <v>-</v>
      </c>
      <c r="B680" t="str">
        <f t="shared" si="35"/>
        <v/>
      </c>
    </row>
    <row r="681" spans="1:2" x14ac:dyDescent="0.25">
      <c r="A681" t="str">
        <f t="shared" si="34"/>
        <v>-</v>
      </c>
      <c r="B681" t="str">
        <f t="shared" si="35"/>
        <v/>
      </c>
    </row>
    <row r="682" spans="1:2" x14ac:dyDescent="0.25">
      <c r="A682" t="str">
        <f t="shared" si="34"/>
        <v>-</v>
      </c>
      <c r="B682" t="str">
        <f t="shared" si="35"/>
        <v/>
      </c>
    </row>
    <row r="683" spans="1:2" x14ac:dyDescent="0.25">
      <c r="A683" t="str">
        <f t="shared" si="34"/>
        <v>-</v>
      </c>
      <c r="B683" t="str">
        <f t="shared" si="35"/>
        <v/>
      </c>
    </row>
    <row r="684" spans="1:2" x14ac:dyDescent="0.25">
      <c r="A684" t="str">
        <f t="shared" si="34"/>
        <v>-</v>
      </c>
      <c r="B684" t="str">
        <f t="shared" si="35"/>
        <v/>
      </c>
    </row>
    <row r="685" spans="1:2" x14ac:dyDescent="0.25">
      <c r="A685" t="str">
        <f t="shared" si="34"/>
        <v>-</v>
      </c>
      <c r="B685" t="str">
        <f t="shared" si="35"/>
        <v/>
      </c>
    </row>
    <row r="686" spans="1:2" x14ac:dyDescent="0.25">
      <c r="A686" t="str">
        <f t="shared" si="34"/>
        <v>-</v>
      </c>
      <c r="B686" t="str">
        <f t="shared" si="35"/>
        <v/>
      </c>
    </row>
    <row r="687" spans="1:2" x14ac:dyDescent="0.25">
      <c r="A687" t="str">
        <f t="shared" si="34"/>
        <v>-</v>
      </c>
      <c r="B687" t="str">
        <f t="shared" si="35"/>
        <v/>
      </c>
    </row>
    <row r="688" spans="1:2" x14ac:dyDescent="0.25">
      <c r="A688" t="str">
        <f t="shared" si="34"/>
        <v>-</v>
      </c>
      <c r="B688" t="str">
        <f t="shared" si="35"/>
        <v/>
      </c>
    </row>
    <row r="689" spans="1:2" x14ac:dyDescent="0.25">
      <c r="A689" t="str">
        <f t="shared" si="34"/>
        <v>-</v>
      </c>
      <c r="B689" t="str">
        <f t="shared" si="35"/>
        <v/>
      </c>
    </row>
    <row r="690" spans="1:2" x14ac:dyDescent="0.25">
      <c r="A690" t="str">
        <f t="shared" si="34"/>
        <v>-</v>
      </c>
      <c r="B690" t="str">
        <f t="shared" si="35"/>
        <v/>
      </c>
    </row>
    <row r="691" spans="1:2" x14ac:dyDescent="0.25">
      <c r="A691" t="str">
        <f t="shared" si="34"/>
        <v>-</v>
      </c>
      <c r="B691" t="str">
        <f t="shared" si="35"/>
        <v/>
      </c>
    </row>
    <row r="692" spans="1:2" x14ac:dyDescent="0.25">
      <c r="A692" t="str">
        <f t="shared" si="34"/>
        <v>-</v>
      </c>
      <c r="B692" t="str">
        <f t="shared" si="35"/>
        <v/>
      </c>
    </row>
    <row r="693" spans="1:2" x14ac:dyDescent="0.25">
      <c r="A693" t="str">
        <f t="shared" si="34"/>
        <v>-</v>
      </c>
      <c r="B693" t="str">
        <f t="shared" si="35"/>
        <v/>
      </c>
    </row>
    <row r="694" spans="1:2" x14ac:dyDescent="0.25">
      <c r="A694" t="str">
        <f t="shared" si="34"/>
        <v>-</v>
      </c>
      <c r="B694" t="str">
        <f t="shared" si="35"/>
        <v/>
      </c>
    </row>
    <row r="695" spans="1:2" x14ac:dyDescent="0.25">
      <c r="A695" t="str">
        <f t="shared" si="34"/>
        <v>-</v>
      </c>
      <c r="B695" t="str">
        <f t="shared" si="35"/>
        <v/>
      </c>
    </row>
    <row r="696" spans="1:2" x14ac:dyDescent="0.25">
      <c r="A696" t="str">
        <f t="shared" si="34"/>
        <v>-</v>
      </c>
      <c r="B696" t="str">
        <f t="shared" si="35"/>
        <v/>
      </c>
    </row>
    <row r="697" spans="1:2" x14ac:dyDescent="0.25">
      <c r="A697" t="str">
        <f t="shared" si="34"/>
        <v>-</v>
      </c>
      <c r="B697" t="str">
        <f t="shared" si="35"/>
        <v/>
      </c>
    </row>
    <row r="698" spans="1:2" x14ac:dyDescent="0.25">
      <c r="A698" t="str">
        <f t="shared" si="34"/>
        <v>-</v>
      </c>
      <c r="B698" t="str">
        <f t="shared" si="35"/>
        <v/>
      </c>
    </row>
    <row r="699" spans="1:2" x14ac:dyDescent="0.25">
      <c r="A699" t="str">
        <f t="shared" si="34"/>
        <v>-</v>
      </c>
      <c r="B699" t="str">
        <f t="shared" si="35"/>
        <v/>
      </c>
    </row>
    <row r="700" spans="1:2" x14ac:dyDescent="0.25">
      <c r="A700" t="str">
        <f t="shared" si="34"/>
        <v>-</v>
      </c>
      <c r="B700" t="str">
        <f t="shared" si="35"/>
        <v/>
      </c>
    </row>
    <row r="701" spans="1:2" x14ac:dyDescent="0.25">
      <c r="A701" t="str">
        <f t="shared" si="34"/>
        <v>-</v>
      </c>
      <c r="B701" t="str">
        <f t="shared" si="35"/>
        <v/>
      </c>
    </row>
    <row r="702" spans="1:2" x14ac:dyDescent="0.25">
      <c r="A702" t="str">
        <f t="shared" si="34"/>
        <v>-</v>
      </c>
      <c r="B702" t="str">
        <f t="shared" si="35"/>
        <v/>
      </c>
    </row>
    <row r="703" spans="1:2" x14ac:dyDescent="0.25">
      <c r="A703" t="str">
        <f t="shared" si="34"/>
        <v>-</v>
      </c>
      <c r="B703" t="str">
        <f t="shared" si="35"/>
        <v/>
      </c>
    </row>
    <row r="704" spans="1:2" x14ac:dyDescent="0.25">
      <c r="A704" t="str">
        <f t="shared" si="34"/>
        <v>-</v>
      </c>
      <c r="B704" t="str">
        <f t="shared" si="35"/>
        <v/>
      </c>
    </row>
    <row r="705" spans="1:2" x14ac:dyDescent="0.25">
      <c r="A705" t="str">
        <f t="shared" si="34"/>
        <v>-</v>
      </c>
      <c r="B705" t="str">
        <f t="shared" si="35"/>
        <v/>
      </c>
    </row>
    <row r="706" spans="1:2" x14ac:dyDescent="0.25">
      <c r="A706" t="str">
        <f t="shared" si="34"/>
        <v>-</v>
      </c>
      <c r="B706" t="str">
        <f t="shared" si="35"/>
        <v/>
      </c>
    </row>
    <row r="707" spans="1:2" x14ac:dyDescent="0.25">
      <c r="A707" t="str">
        <f t="shared" si="34"/>
        <v>-</v>
      </c>
      <c r="B707" t="str">
        <f t="shared" si="35"/>
        <v/>
      </c>
    </row>
    <row r="708" spans="1:2" x14ac:dyDescent="0.25">
      <c r="A708" t="str">
        <f t="shared" si="34"/>
        <v>-</v>
      </c>
      <c r="B708" t="str">
        <f t="shared" si="35"/>
        <v/>
      </c>
    </row>
    <row r="709" spans="1:2" x14ac:dyDescent="0.25">
      <c r="A709" t="str">
        <f t="shared" si="34"/>
        <v>-</v>
      </c>
      <c r="B709" t="str">
        <f t="shared" si="35"/>
        <v/>
      </c>
    </row>
    <row r="710" spans="1:2" x14ac:dyDescent="0.25">
      <c r="A710" t="str">
        <f t="shared" si="34"/>
        <v>-</v>
      </c>
      <c r="B710" t="str">
        <f t="shared" si="35"/>
        <v/>
      </c>
    </row>
    <row r="711" spans="1:2" x14ac:dyDescent="0.25">
      <c r="A711" t="str">
        <f t="shared" si="34"/>
        <v>-</v>
      </c>
      <c r="B711" t="str">
        <f t="shared" si="35"/>
        <v/>
      </c>
    </row>
    <row r="712" spans="1:2" x14ac:dyDescent="0.25">
      <c r="A712" t="str">
        <f t="shared" si="34"/>
        <v>-</v>
      </c>
      <c r="B712" t="str">
        <f t="shared" si="35"/>
        <v/>
      </c>
    </row>
    <row r="713" spans="1:2" x14ac:dyDescent="0.25">
      <c r="A713" t="str">
        <f t="shared" si="34"/>
        <v>-</v>
      </c>
      <c r="B713" t="str">
        <f t="shared" si="35"/>
        <v/>
      </c>
    </row>
    <row r="714" spans="1:2" x14ac:dyDescent="0.25">
      <c r="A714" t="str">
        <f t="shared" si="34"/>
        <v>-</v>
      </c>
      <c r="B714" t="str">
        <f t="shared" si="35"/>
        <v/>
      </c>
    </row>
    <row r="715" spans="1:2" x14ac:dyDescent="0.25">
      <c r="A715" t="str">
        <f t="shared" si="34"/>
        <v>-</v>
      </c>
      <c r="B715" t="str">
        <f t="shared" si="35"/>
        <v/>
      </c>
    </row>
    <row r="716" spans="1:2" x14ac:dyDescent="0.25">
      <c r="A716" t="str">
        <f t="shared" si="34"/>
        <v>-</v>
      </c>
      <c r="B716" t="str">
        <f t="shared" si="35"/>
        <v/>
      </c>
    </row>
    <row r="717" spans="1:2" x14ac:dyDescent="0.25">
      <c r="A717" t="str">
        <f t="shared" si="34"/>
        <v>-</v>
      </c>
      <c r="B717" t="str">
        <f t="shared" si="35"/>
        <v/>
      </c>
    </row>
    <row r="718" spans="1:2" x14ac:dyDescent="0.25">
      <c r="A718" t="str">
        <f t="shared" si="34"/>
        <v>-</v>
      </c>
      <c r="B718" t="str">
        <f t="shared" si="35"/>
        <v/>
      </c>
    </row>
    <row r="719" spans="1:2" x14ac:dyDescent="0.25">
      <c r="A719" t="str">
        <f t="shared" si="34"/>
        <v>-</v>
      </c>
      <c r="B719" t="str">
        <f t="shared" si="35"/>
        <v/>
      </c>
    </row>
    <row r="720" spans="1:2" x14ac:dyDescent="0.25">
      <c r="A720" t="str">
        <f t="shared" si="34"/>
        <v>-</v>
      </c>
      <c r="B720" t="str">
        <f t="shared" si="35"/>
        <v/>
      </c>
    </row>
    <row r="721" spans="1:2" x14ac:dyDescent="0.25">
      <c r="A721" t="str">
        <f t="shared" si="34"/>
        <v>-</v>
      </c>
      <c r="B721" t="str">
        <f t="shared" si="35"/>
        <v/>
      </c>
    </row>
    <row r="722" spans="1:2" x14ac:dyDescent="0.25">
      <c r="A722" t="str">
        <f t="shared" si="34"/>
        <v>-</v>
      </c>
      <c r="B722" t="str">
        <f t="shared" si="35"/>
        <v/>
      </c>
    </row>
    <row r="723" spans="1:2" x14ac:dyDescent="0.25">
      <c r="A723" t="str">
        <f t="shared" si="34"/>
        <v>-</v>
      </c>
      <c r="B723" t="str">
        <f t="shared" si="35"/>
        <v/>
      </c>
    </row>
    <row r="724" spans="1:2" x14ac:dyDescent="0.25">
      <c r="A724" t="str">
        <f t="shared" si="34"/>
        <v>-</v>
      </c>
      <c r="B724" t="str">
        <f t="shared" si="35"/>
        <v/>
      </c>
    </row>
    <row r="725" spans="1:2" x14ac:dyDescent="0.25">
      <c r="A725" t="str">
        <f t="shared" si="34"/>
        <v>-</v>
      </c>
      <c r="B725" t="str">
        <f t="shared" si="35"/>
        <v/>
      </c>
    </row>
    <row r="726" spans="1:2" x14ac:dyDescent="0.25">
      <c r="A726" t="str">
        <f t="shared" si="34"/>
        <v>-</v>
      </c>
      <c r="B726" t="str">
        <f t="shared" si="35"/>
        <v/>
      </c>
    </row>
    <row r="727" spans="1:2" x14ac:dyDescent="0.25">
      <c r="A727" t="str">
        <f t="shared" ref="A727:A790" si="36">_xlfn.CONCAT(E727,"-",B727)</f>
        <v>-</v>
      </c>
      <c r="B727" t="str">
        <f t="shared" ref="B727:B790" si="37">IF(ISBLANK(H727),"",INDEX($AB$1:$AC$5,MATCH(H727,$AB$1:$AB$5,0),2))</f>
        <v/>
      </c>
    </row>
    <row r="728" spans="1:2" x14ac:dyDescent="0.25">
      <c r="A728" t="str">
        <f t="shared" si="36"/>
        <v>-</v>
      </c>
      <c r="B728" t="str">
        <f t="shared" si="37"/>
        <v/>
      </c>
    </row>
    <row r="729" spans="1:2" x14ac:dyDescent="0.25">
      <c r="A729" t="str">
        <f t="shared" si="36"/>
        <v>-</v>
      </c>
      <c r="B729" t="str">
        <f t="shared" si="37"/>
        <v/>
      </c>
    </row>
    <row r="730" spans="1:2" x14ac:dyDescent="0.25">
      <c r="A730" t="str">
        <f t="shared" si="36"/>
        <v>-</v>
      </c>
      <c r="B730" t="str">
        <f t="shared" si="37"/>
        <v/>
      </c>
    </row>
    <row r="731" spans="1:2" x14ac:dyDescent="0.25">
      <c r="A731" t="str">
        <f t="shared" si="36"/>
        <v>-</v>
      </c>
      <c r="B731" t="str">
        <f t="shared" si="37"/>
        <v/>
      </c>
    </row>
    <row r="732" spans="1:2" x14ac:dyDescent="0.25">
      <c r="A732" t="str">
        <f t="shared" si="36"/>
        <v>-</v>
      </c>
      <c r="B732" t="str">
        <f t="shared" si="37"/>
        <v/>
      </c>
    </row>
    <row r="733" spans="1:2" x14ac:dyDescent="0.25">
      <c r="A733" t="str">
        <f t="shared" si="36"/>
        <v>-</v>
      </c>
      <c r="B733" t="str">
        <f t="shared" si="37"/>
        <v/>
      </c>
    </row>
    <row r="734" spans="1:2" x14ac:dyDescent="0.25">
      <c r="A734" t="str">
        <f t="shared" si="36"/>
        <v>-</v>
      </c>
      <c r="B734" t="str">
        <f t="shared" si="37"/>
        <v/>
      </c>
    </row>
    <row r="735" spans="1:2" x14ac:dyDescent="0.25">
      <c r="A735" t="str">
        <f t="shared" si="36"/>
        <v>-</v>
      </c>
      <c r="B735" t="str">
        <f t="shared" si="37"/>
        <v/>
      </c>
    </row>
    <row r="736" spans="1:2" x14ac:dyDescent="0.25">
      <c r="A736" t="str">
        <f t="shared" si="36"/>
        <v>-</v>
      </c>
      <c r="B736" t="str">
        <f t="shared" si="37"/>
        <v/>
      </c>
    </row>
    <row r="737" spans="1:2" x14ac:dyDescent="0.25">
      <c r="A737" t="str">
        <f t="shared" si="36"/>
        <v>-</v>
      </c>
      <c r="B737" t="str">
        <f t="shared" si="37"/>
        <v/>
      </c>
    </row>
    <row r="738" spans="1:2" x14ac:dyDescent="0.25">
      <c r="A738" t="str">
        <f t="shared" si="36"/>
        <v>-</v>
      </c>
      <c r="B738" t="str">
        <f t="shared" si="37"/>
        <v/>
      </c>
    </row>
    <row r="739" spans="1:2" x14ac:dyDescent="0.25">
      <c r="A739" t="str">
        <f t="shared" si="36"/>
        <v>-</v>
      </c>
      <c r="B739" t="str">
        <f t="shared" si="37"/>
        <v/>
      </c>
    </row>
    <row r="740" spans="1:2" x14ac:dyDescent="0.25">
      <c r="A740" t="str">
        <f t="shared" si="36"/>
        <v>-</v>
      </c>
      <c r="B740" t="str">
        <f t="shared" si="37"/>
        <v/>
      </c>
    </row>
    <row r="741" spans="1:2" x14ac:dyDescent="0.25">
      <c r="A741" t="str">
        <f t="shared" si="36"/>
        <v>-</v>
      </c>
      <c r="B741" t="str">
        <f t="shared" si="37"/>
        <v/>
      </c>
    </row>
    <row r="742" spans="1:2" x14ac:dyDescent="0.25">
      <c r="A742" t="str">
        <f t="shared" si="36"/>
        <v>-</v>
      </c>
      <c r="B742" t="str">
        <f t="shared" si="37"/>
        <v/>
      </c>
    </row>
    <row r="743" spans="1:2" x14ac:dyDescent="0.25">
      <c r="A743" t="str">
        <f t="shared" si="36"/>
        <v>-</v>
      </c>
      <c r="B743" t="str">
        <f t="shared" si="37"/>
        <v/>
      </c>
    </row>
    <row r="744" spans="1:2" x14ac:dyDescent="0.25">
      <c r="A744" t="str">
        <f t="shared" si="36"/>
        <v>-</v>
      </c>
      <c r="B744" t="str">
        <f t="shared" si="37"/>
        <v/>
      </c>
    </row>
    <row r="745" spans="1:2" x14ac:dyDescent="0.25">
      <c r="A745" t="str">
        <f t="shared" si="36"/>
        <v>-</v>
      </c>
      <c r="B745" t="str">
        <f t="shared" si="37"/>
        <v/>
      </c>
    </row>
    <row r="746" spans="1:2" x14ac:dyDescent="0.25">
      <c r="A746" t="str">
        <f t="shared" si="36"/>
        <v>-</v>
      </c>
      <c r="B746" t="str">
        <f t="shared" si="37"/>
        <v/>
      </c>
    </row>
    <row r="747" spans="1:2" x14ac:dyDescent="0.25">
      <c r="A747" t="str">
        <f t="shared" si="36"/>
        <v>-</v>
      </c>
      <c r="B747" t="str">
        <f t="shared" si="37"/>
        <v/>
      </c>
    </row>
    <row r="748" spans="1:2" x14ac:dyDescent="0.25">
      <c r="A748" t="str">
        <f t="shared" si="36"/>
        <v>-</v>
      </c>
      <c r="B748" t="str">
        <f t="shared" si="37"/>
        <v/>
      </c>
    </row>
    <row r="749" spans="1:2" x14ac:dyDescent="0.25">
      <c r="A749" t="str">
        <f t="shared" si="36"/>
        <v>-</v>
      </c>
      <c r="B749" t="str">
        <f t="shared" si="37"/>
        <v/>
      </c>
    </row>
    <row r="750" spans="1:2" x14ac:dyDescent="0.25">
      <c r="A750" t="str">
        <f t="shared" si="36"/>
        <v>-</v>
      </c>
      <c r="B750" t="str">
        <f t="shared" si="37"/>
        <v/>
      </c>
    </row>
    <row r="751" spans="1:2" x14ac:dyDescent="0.25">
      <c r="A751" t="str">
        <f t="shared" si="36"/>
        <v>-</v>
      </c>
      <c r="B751" t="str">
        <f t="shared" si="37"/>
        <v/>
      </c>
    </row>
    <row r="752" spans="1:2" x14ac:dyDescent="0.25">
      <c r="A752" t="str">
        <f t="shared" si="36"/>
        <v>-</v>
      </c>
      <c r="B752" t="str">
        <f t="shared" si="37"/>
        <v/>
      </c>
    </row>
    <row r="753" spans="1:2" x14ac:dyDescent="0.25">
      <c r="A753" t="str">
        <f t="shared" si="36"/>
        <v>-</v>
      </c>
      <c r="B753" t="str">
        <f t="shared" si="37"/>
        <v/>
      </c>
    </row>
    <row r="754" spans="1:2" x14ac:dyDescent="0.25">
      <c r="A754" t="str">
        <f t="shared" si="36"/>
        <v>-</v>
      </c>
      <c r="B754" t="str">
        <f t="shared" si="37"/>
        <v/>
      </c>
    </row>
    <row r="755" spans="1:2" x14ac:dyDescent="0.25">
      <c r="A755" t="str">
        <f t="shared" si="36"/>
        <v>-</v>
      </c>
      <c r="B755" t="str">
        <f t="shared" si="37"/>
        <v/>
      </c>
    </row>
    <row r="756" spans="1:2" x14ac:dyDescent="0.25">
      <c r="A756" t="str">
        <f t="shared" si="36"/>
        <v>-</v>
      </c>
      <c r="B756" t="str">
        <f t="shared" si="37"/>
        <v/>
      </c>
    </row>
    <row r="757" spans="1:2" x14ac:dyDescent="0.25">
      <c r="A757" t="str">
        <f t="shared" si="36"/>
        <v>-</v>
      </c>
      <c r="B757" t="str">
        <f t="shared" si="37"/>
        <v/>
      </c>
    </row>
    <row r="758" spans="1:2" x14ac:dyDescent="0.25">
      <c r="A758" t="str">
        <f t="shared" si="36"/>
        <v>-</v>
      </c>
      <c r="B758" t="str">
        <f t="shared" si="37"/>
        <v/>
      </c>
    </row>
    <row r="759" spans="1:2" x14ac:dyDescent="0.25">
      <c r="A759" t="str">
        <f t="shared" si="36"/>
        <v>-</v>
      </c>
      <c r="B759" t="str">
        <f t="shared" si="37"/>
        <v/>
      </c>
    </row>
    <row r="760" spans="1:2" x14ac:dyDescent="0.25">
      <c r="A760" t="str">
        <f t="shared" si="36"/>
        <v>-</v>
      </c>
      <c r="B760" t="str">
        <f t="shared" si="37"/>
        <v/>
      </c>
    </row>
    <row r="761" spans="1:2" x14ac:dyDescent="0.25">
      <c r="A761" t="str">
        <f t="shared" si="36"/>
        <v>-</v>
      </c>
      <c r="B761" t="str">
        <f t="shared" si="37"/>
        <v/>
      </c>
    </row>
    <row r="762" spans="1:2" x14ac:dyDescent="0.25">
      <c r="A762" t="str">
        <f t="shared" si="36"/>
        <v>-</v>
      </c>
      <c r="B762" t="str">
        <f t="shared" si="37"/>
        <v/>
      </c>
    </row>
    <row r="763" spans="1:2" x14ac:dyDescent="0.25">
      <c r="A763" t="str">
        <f t="shared" si="36"/>
        <v>-</v>
      </c>
      <c r="B763" t="str">
        <f t="shared" si="37"/>
        <v/>
      </c>
    </row>
    <row r="764" spans="1:2" x14ac:dyDescent="0.25">
      <c r="A764" t="str">
        <f t="shared" si="36"/>
        <v>-</v>
      </c>
      <c r="B764" t="str">
        <f t="shared" si="37"/>
        <v/>
      </c>
    </row>
    <row r="765" spans="1:2" x14ac:dyDescent="0.25">
      <c r="A765" t="str">
        <f t="shared" si="36"/>
        <v>-</v>
      </c>
      <c r="B765" t="str">
        <f t="shared" si="37"/>
        <v/>
      </c>
    </row>
    <row r="766" spans="1:2" x14ac:dyDescent="0.25">
      <c r="A766" t="str">
        <f t="shared" si="36"/>
        <v>-</v>
      </c>
      <c r="B766" t="str">
        <f t="shared" si="37"/>
        <v/>
      </c>
    </row>
    <row r="767" spans="1:2" x14ac:dyDescent="0.25">
      <c r="A767" t="str">
        <f t="shared" si="36"/>
        <v>-</v>
      </c>
      <c r="B767" t="str">
        <f t="shared" si="37"/>
        <v/>
      </c>
    </row>
    <row r="768" spans="1:2" x14ac:dyDescent="0.25">
      <c r="A768" t="str">
        <f t="shared" si="36"/>
        <v>-</v>
      </c>
      <c r="B768" t="str">
        <f t="shared" si="37"/>
        <v/>
      </c>
    </row>
    <row r="769" spans="1:2" x14ac:dyDescent="0.25">
      <c r="A769" t="str">
        <f t="shared" si="36"/>
        <v>-</v>
      </c>
      <c r="B769" t="str">
        <f t="shared" si="37"/>
        <v/>
      </c>
    </row>
    <row r="770" spans="1:2" x14ac:dyDescent="0.25">
      <c r="A770" t="str">
        <f t="shared" si="36"/>
        <v>-</v>
      </c>
      <c r="B770" t="str">
        <f t="shared" si="37"/>
        <v/>
      </c>
    </row>
    <row r="771" spans="1:2" x14ac:dyDescent="0.25">
      <c r="A771" t="str">
        <f t="shared" si="36"/>
        <v>-</v>
      </c>
      <c r="B771" t="str">
        <f t="shared" si="37"/>
        <v/>
      </c>
    </row>
    <row r="772" spans="1:2" x14ac:dyDescent="0.25">
      <c r="A772" t="str">
        <f t="shared" si="36"/>
        <v>-</v>
      </c>
      <c r="B772" t="str">
        <f t="shared" si="37"/>
        <v/>
      </c>
    </row>
    <row r="773" spans="1:2" x14ac:dyDescent="0.25">
      <c r="A773" t="str">
        <f t="shared" si="36"/>
        <v>-</v>
      </c>
      <c r="B773" t="str">
        <f t="shared" si="37"/>
        <v/>
      </c>
    </row>
    <row r="774" spans="1:2" x14ac:dyDescent="0.25">
      <c r="A774" t="str">
        <f t="shared" si="36"/>
        <v>-</v>
      </c>
      <c r="B774" t="str">
        <f t="shared" si="37"/>
        <v/>
      </c>
    </row>
    <row r="775" spans="1:2" x14ac:dyDescent="0.25">
      <c r="A775" t="str">
        <f t="shared" si="36"/>
        <v>-</v>
      </c>
      <c r="B775" t="str">
        <f t="shared" si="37"/>
        <v/>
      </c>
    </row>
    <row r="776" spans="1:2" x14ac:dyDescent="0.25">
      <c r="A776" t="str">
        <f t="shared" si="36"/>
        <v>-</v>
      </c>
      <c r="B776" t="str">
        <f t="shared" si="37"/>
        <v/>
      </c>
    </row>
    <row r="777" spans="1:2" x14ac:dyDescent="0.25">
      <c r="A777" t="str">
        <f t="shared" si="36"/>
        <v>-</v>
      </c>
      <c r="B777" t="str">
        <f t="shared" si="37"/>
        <v/>
      </c>
    </row>
    <row r="778" spans="1:2" x14ac:dyDescent="0.25">
      <c r="A778" t="str">
        <f t="shared" si="36"/>
        <v>-</v>
      </c>
      <c r="B778" t="str">
        <f t="shared" si="37"/>
        <v/>
      </c>
    </row>
    <row r="779" spans="1:2" x14ac:dyDescent="0.25">
      <c r="A779" t="str">
        <f t="shared" si="36"/>
        <v>-</v>
      </c>
      <c r="B779" t="str">
        <f t="shared" si="37"/>
        <v/>
      </c>
    </row>
    <row r="780" spans="1:2" x14ac:dyDescent="0.25">
      <c r="A780" t="str">
        <f t="shared" si="36"/>
        <v>-</v>
      </c>
      <c r="B780" t="str">
        <f t="shared" si="37"/>
        <v/>
      </c>
    </row>
    <row r="781" spans="1:2" x14ac:dyDescent="0.25">
      <c r="A781" t="str">
        <f t="shared" si="36"/>
        <v>-</v>
      </c>
      <c r="B781" t="str">
        <f t="shared" si="37"/>
        <v/>
      </c>
    </row>
    <row r="782" spans="1:2" x14ac:dyDescent="0.25">
      <c r="A782" t="str">
        <f t="shared" si="36"/>
        <v>-</v>
      </c>
      <c r="B782" t="str">
        <f t="shared" si="37"/>
        <v/>
      </c>
    </row>
    <row r="783" spans="1:2" x14ac:dyDescent="0.25">
      <c r="A783" t="str">
        <f t="shared" si="36"/>
        <v>-</v>
      </c>
      <c r="B783" t="str">
        <f t="shared" si="37"/>
        <v/>
      </c>
    </row>
    <row r="784" spans="1:2" x14ac:dyDescent="0.25">
      <c r="A784" t="str">
        <f t="shared" si="36"/>
        <v>-</v>
      </c>
      <c r="B784" t="str">
        <f t="shared" si="37"/>
        <v/>
      </c>
    </row>
    <row r="785" spans="1:2" x14ac:dyDescent="0.25">
      <c r="A785" t="str">
        <f t="shared" si="36"/>
        <v>-</v>
      </c>
      <c r="B785" t="str">
        <f t="shared" si="37"/>
        <v/>
      </c>
    </row>
    <row r="786" spans="1:2" x14ac:dyDescent="0.25">
      <c r="A786" t="str">
        <f t="shared" si="36"/>
        <v>-</v>
      </c>
      <c r="B786" t="str">
        <f t="shared" si="37"/>
        <v/>
      </c>
    </row>
    <row r="787" spans="1:2" x14ac:dyDescent="0.25">
      <c r="A787" t="str">
        <f t="shared" si="36"/>
        <v>-</v>
      </c>
      <c r="B787" t="str">
        <f t="shared" si="37"/>
        <v/>
      </c>
    </row>
    <row r="788" spans="1:2" x14ac:dyDescent="0.25">
      <c r="A788" t="str">
        <f t="shared" si="36"/>
        <v>-</v>
      </c>
      <c r="B788" t="str">
        <f t="shared" si="37"/>
        <v/>
      </c>
    </row>
    <row r="789" spans="1:2" x14ac:dyDescent="0.25">
      <c r="A789" t="str">
        <f t="shared" si="36"/>
        <v>-</v>
      </c>
      <c r="B789" t="str">
        <f t="shared" si="37"/>
        <v/>
      </c>
    </row>
    <row r="790" spans="1:2" x14ac:dyDescent="0.25">
      <c r="A790" t="str">
        <f t="shared" si="36"/>
        <v>-</v>
      </c>
      <c r="B790" t="str">
        <f t="shared" si="37"/>
        <v/>
      </c>
    </row>
    <row r="791" spans="1:2" x14ac:dyDescent="0.25">
      <c r="A791" t="str">
        <f t="shared" ref="A791:A854" si="38">_xlfn.CONCAT(E791,"-",B791)</f>
        <v>-</v>
      </c>
      <c r="B791" t="str">
        <f t="shared" ref="B791:B854" si="39">IF(ISBLANK(H791),"",INDEX($AB$1:$AC$5,MATCH(H791,$AB$1:$AB$5,0),2))</f>
        <v/>
      </c>
    </row>
    <row r="792" spans="1:2" x14ac:dyDescent="0.25">
      <c r="A792" t="str">
        <f t="shared" si="38"/>
        <v>-</v>
      </c>
      <c r="B792" t="str">
        <f t="shared" si="39"/>
        <v/>
      </c>
    </row>
    <row r="793" spans="1:2" x14ac:dyDescent="0.25">
      <c r="A793" t="str">
        <f t="shared" si="38"/>
        <v>-</v>
      </c>
      <c r="B793" t="str">
        <f t="shared" si="39"/>
        <v/>
      </c>
    </row>
    <row r="794" spans="1:2" x14ac:dyDescent="0.25">
      <c r="A794" t="str">
        <f t="shared" si="38"/>
        <v>-</v>
      </c>
      <c r="B794" t="str">
        <f t="shared" si="39"/>
        <v/>
      </c>
    </row>
    <row r="795" spans="1:2" x14ac:dyDescent="0.25">
      <c r="A795" t="str">
        <f t="shared" si="38"/>
        <v>-</v>
      </c>
      <c r="B795" t="str">
        <f t="shared" si="39"/>
        <v/>
      </c>
    </row>
    <row r="796" spans="1:2" x14ac:dyDescent="0.25">
      <c r="A796" t="str">
        <f t="shared" si="38"/>
        <v>-</v>
      </c>
      <c r="B796" t="str">
        <f t="shared" si="39"/>
        <v/>
      </c>
    </row>
    <row r="797" spans="1:2" x14ac:dyDescent="0.25">
      <c r="A797" t="str">
        <f t="shared" si="38"/>
        <v>-</v>
      </c>
      <c r="B797" t="str">
        <f t="shared" si="39"/>
        <v/>
      </c>
    </row>
    <row r="798" spans="1:2" x14ac:dyDescent="0.25">
      <c r="A798" t="str">
        <f t="shared" si="38"/>
        <v>-</v>
      </c>
      <c r="B798" t="str">
        <f t="shared" si="39"/>
        <v/>
      </c>
    </row>
    <row r="799" spans="1:2" x14ac:dyDescent="0.25">
      <c r="A799" t="str">
        <f t="shared" si="38"/>
        <v>-</v>
      </c>
      <c r="B799" t="str">
        <f t="shared" si="39"/>
        <v/>
      </c>
    </row>
    <row r="800" spans="1:2" x14ac:dyDescent="0.25">
      <c r="A800" t="str">
        <f t="shared" si="38"/>
        <v>-</v>
      </c>
      <c r="B800" t="str">
        <f t="shared" si="39"/>
        <v/>
      </c>
    </row>
    <row r="801" spans="1:2" x14ac:dyDescent="0.25">
      <c r="A801" t="str">
        <f t="shared" si="38"/>
        <v>-</v>
      </c>
      <c r="B801" t="str">
        <f t="shared" si="39"/>
        <v/>
      </c>
    </row>
    <row r="802" spans="1:2" x14ac:dyDescent="0.25">
      <c r="A802" t="str">
        <f t="shared" si="38"/>
        <v>-</v>
      </c>
      <c r="B802" t="str">
        <f t="shared" si="39"/>
        <v/>
      </c>
    </row>
    <row r="803" spans="1:2" x14ac:dyDescent="0.25">
      <c r="A803" t="str">
        <f t="shared" si="38"/>
        <v>-</v>
      </c>
      <c r="B803" t="str">
        <f t="shared" si="39"/>
        <v/>
      </c>
    </row>
    <row r="804" spans="1:2" x14ac:dyDescent="0.25">
      <c r="A804" t="str">
        <f t="shared" si="38"/>
        <v>-</v>
      </c>
      <c r="B804" t="str">
        <f t="shared" si="39"/>
        <v/>
      </c>
    </row>
    <row r="805" spans="1:2" x14ac:dyDescent="0.25">
      <c r="A805" t="str">
        <f t="shared" si="38"/>
        <v>-</v>
      </c>
      <c r="B805" t="str">
        <f t="shared" si="39"/>
        <v/>
      </c>
    </row>
    <row r="806" spans="1:2" x14ac:dyDescent="0.25">
      <c r="A806" t="str">
        <f t="shared" si="38"/>
        <v>-</v>
      </c>
      <c r="B806" t="str">
        <f t="shared" si="39"/>
        <v/>
      </c>
    </row>
    <row r="807" spans="1:2" x14ac:dyDescent="0.25">
      <c r="A807" t="str">
        <f t="shared" si="38"/>
        <v>-</v>
      </c>
      <c r="B807" t="str">
        <f t="shared" si="39"/>
        <v/>
      </c>
    </row>
    <row r="808" spans="1:2" x14ac:dyDescent="0.25">
      <c r="A808" t="str">
        <f t="shared" si="38"/>
        <v>-</v>
      </c>
      <c r="B808" t="str">
        <f t="shared" si="39"/>
        <v/>
      </c>
    </row>
    <row r="809" spans="1:2" x14ac:dyDescent="0.25">
      <c r="A809" t="str">
        <f t="shared" si="38"/>
        <v>-</v>
      </c>
      <c r="B809" t="str">
        <f t="shared" si="39"/>
        <v/>
      </c>
    </row>
    <row r="810" spans="1:2" x14ac:dyDescent="0.25">
      <c r="A810" t="str">
        <f t="shared" si="38"/>
        <v>-</v>
      </c>
      <c r="B810" t="str">
        <f t="shared" si="39"/>
        <v/>
      </c>
    </row>
    <row r="811" spans="1:2" x14ac:dyDescent="0.25">
      <c r="A811" t="str">
        <f t="shared" si="38"/>
        <v>-</v>
      </c>
      <c r="B811" t="str">
        <f t="shared" si="39"/>
        <v/>
      </c>
    </row>
    <row r="812" spans="1:2" x14ac:dyDescent="0.25">
      <c r="A812" t="str">
        <f t="shared" si="38"/>
        <v>-</v>
      </c>
      <c r="B812" t="str">
        <f t="shared" si="39"/>
        <v/>
      </c>
    </row>
    <row r="813" spans="1:2" x14ac:dyDescent="0.25">
      <c r="A813" t="str">
        <f t="shared" si="38"/>
        <v>-</v>
      </c>
      <c r="B813" t="str">
        <f t="shared" si="39"/>
        <v/>
      </c>
    </row>
    <row r="814" spans="1:2" x14ac:dyDescent="0.25">
      <c r="A814" t="str">
        <f t="shared" si="38"/>
        <v>-</v>
      </c>
      <c r="B814" t="str">
        <f t="shared" si="39"/>
        <v/>
      </c>
    </row>
    <row r="815" spans="1:2" x14ac:dyDescent="0.25">
      <c r="A815" t="str">
        <f t="shared" si="38"/>
        <v>-</v>
      </c>
      <c r="B815" t="str">
        <f t="shared" si="39"/>
        <v/>
      </c>
    </row>
    <row r="816" spans="1:2" x14ac:dyDescent="0.25">
      <c r="A816" t="str">
        <f t="shared" si="38"/>
        <v>-</v>
      </c>
      <c r="B816" t="str">
        <f t="shared" si="39"/>
        <v/>
      </c>
    </row>
    <row r="817" spans="1:2" x14ac:dyDescent="0.25">
      <c r="A817" t="str">
        <f t="shared" si="38"/>
        <v>-</v>
      </c>
      <c r="B817" t="str">
        <f t="shared" si="39"/>
        <v/>
      </c>
    </row>
    <row r="818" spans="1:2" x14ac:dyDescent="0.25">
      <c r="A818" t="str">
        <f t="shared" si="38"/>
        <v>-</v>
      </c>
      <c r="B818" t="str">
        <f t="shared" si="39"/>
        <v/>
      </c>
    </row>
    <row r="819" spans="1:2" x14ac:dyDescent="0.25">
      <c r="A819" t="str">
        <f t="shared" si="38"/>
        <v>-</v>
      </c>
      <c r="B819" t="str">
        <f t="shared" si="39"/>
        <v/>
      </c>
    </row>
    <row r="820" spans="1:2" x14ac:dyDescent="0.25">
      <c r="A820" t="str">
        <f t="shared" si="38"/>
        <v>-</v>
      </c>
      <c r="B820" t="str">
        <f t="shared" si="39"/>
        <v/>
      </c>
    </row>
    <row r="821" spans="1:2" x14ac:dyDescent="0.25">
      <c r="A821" t="str">
        <f t="shared" si="38"/>
        <v>-</v>
      </c>
      <c r="B821" t="str">
        <f t="shared" si="39"/>
        <v/>
      </c>
    </row>
    <row r="822" spans="1:2" x14ac:dyDescent="0.25">
      <c r="A822" t="str">
        <f t="shared" si="38"/>
        <v>-</v>
      </c>
      <c r="B822" t="str">
        <f t="shared" si="39"/>
        <v/>
      </c>
    </row>
    <row r="823" spans="1:2" x14ac:dyDescent="0.25">
      <c r="A823" t="str">
        <f t="shared" si="38"/>
        <v>-</v>
      </c>
      <c r="B823" t="str">
        <f t="shared" si="39"/>
        <v/>
      </c>
    </row>
    <row r="824" spans="1:2" x14ac:dyDescent="0.25">
      <c r="A824" t="str">
        <f t="shared" si="38"/>
        <v>-</v>
      </c>
      <c r="B824" t="str">
        <f t="shared" si="39"/>
        <v/>
      </c>
    </row>
    <row r="825" spans="1:2" x14ac:dyDescent="0.25">
      <c r="A825" t="str">
        <f t="shared" si="38"/>
        <v>-</v>
      </c>
      <c r="B825" t="str">
        <f t="shared" si="39"/>
        <v/>
      </c>
    </row>
    <row r="826" spans="1:2" x14ac:dyDescent="0.25">
      <c r="A826" t="str">
        <f t="shared" si="38"/>
        <v>-</v>
      </c>
      <c r="B826" t="str">
        <f t="shared" si="39"/>
        <v/>
      </c>
    </row>
    <row r="827" spans="1:2" x14ac:dyDescent="0.25">
      <c r="A827" t="str">
        <f t="shared" si="38"/>
        <v>-</v>
      </c>
      <c r="B827" t="str">
        <f t="shared" si="39"/>
        <v/>
      </c>
    </row>
    <row r="828" spans="1:2" x14ac:dyDescent="0.25">
      <c r="A828" t="str">
        <f t="shared" si="38"/>
        <v>-</v>
      </c>
      <c r="B828" t="str">
        <f t="shared" si="39"/>
        <v/>
      </c>
    </row>
    <row r="829" spans="1:2" x14ac:dyDescent="0.25">
      <c r="A829" t="str">
        <f t="shared" si="38"/>
        <v>-</v>
      </c>
      <c r="B829" t="str">
        <f t="shared" si="39"/>
        <v/>
      </c>
    </row>
    <row r="830" spans="1:2" x14ac:dyDescent="0.25">
      <c r="A830" t="str">
        <f t="shared" si="38"/>
        <v>-</v>
      </c>
      <c r="B830" t="str">
        <f t="shared" si="39"/>
        <v/>
      </c>
    </row>
    <row r="831" spans="1:2" x14ac:dyDescent="0.25">
      <c r="A831" t="str">
        <f t="shared" si="38"/>
        <v>-</v>
      </c>
      <c r="B831" t="str">
        <f t="shared" si="39"/>
        <v/>
      </c>
    </row>
    <row r="832" spans="1:2" x14ac:dyDescent="0.25">
      <c r="A832" t="str">
        <f t="shared" si="38"/>
        <v>-</v>
      </c>
      <c r="B832" t="str">
        <f t="shared" si="39"/>
        <v/>
      </c>
    </row>
    <row r="833" spans="1:2" x14ac:dyDescent="0.25">
      <c r="A833" t="str">
        <f t="shared" si="38"/>
        <v>-</v>
      </c>
      <c r="B833" t="str">
        <f t="shared" si="39"/>
        <v/>
      </c>
    </row>
    <row r="834" spans="1:2" x14ac:dyDescent="0.25">
      <c r="A834" t="str">
        <f t="shared" si="38"/>
        <v>-</v>
      </c>
      <c r="B834" t="str">
        <f t="shared" si="39"/>
        <v/>
      </c>
    </row>
    <row r="835" spans="1:2" x14ac:dyDescent="0.25">
      <c r="A835" t="str">
        <f t="shared" si="38"/>
        <v>-</v>
      </c>
      <c r="B835" t="str">
        <f t="shared" si="39"/>
        <v/>
      </c>
    </row>
    <row r="836" spans="1:2" x14ac:dyDescent="0.25">
      <c r="A836" t="str">
        <f t="shared" si="38"/>
        <v>-</v>
      </c>
      <c r="B836" t="str">
        <f t="shared" si="39"/>
        <v/>
      </c>
    </row>
    <row r="837" spans="1:2" x14ac:dyDescent="0.25">
      <c r="A837" t="str">
        <f t="shared" si="38"/>
        <v>-</v>
      </c>
      <c r="B837" t="str">
        <f t="shared" si="39"/>
        <v/>
      </c>
    </row>
    <row r="838" spans="1:2" x14ac:dyDescent="0.25">
      <c r="A838" t="str">
        <f t="shared" si="38"/>
        <v>-</v>
      </c>
      <c r="B838" t="str">
        <f t="shared" si="39"/>
        <v/>
      </c>
    </row>
    <row r="839" spans="1:2" x14ac:dyDescent="0.25">
      <c r="A839" t="str">
        <f t="shared" si="38"/>
        <v>-</v>
      </c>
      <c r="B839" t="str">
        <f t="shared" si="39"/>
        <v/>
      </c>
    </row>
    <row r="840" spans="1:2" x14ac:dyDescent="0.25">
      <c r="A840" t="str">
        <f t="shared" si="38"/>
        <v>-</v>
      </c>
      <c r="B840" t="str">
        <f t="shared" si="39"/>
        <v/>
      </c>
    </row>
    <row r="841" spans="1:2" x14ac:dyDescent="0.25">
      <c r="A841" t="str">
        <f t="shared" si="38"/>
        <v>-</v>
      </c>
      <c r="B841" t="str">
        <f t="shared" si="39"/>
        <v/>
      </c>
    </row>
    <row r="842" spans="1:2" x14ac:dyDescent="0.25">
      <c r="A842" t="str">
        <f t="shared" si="38"/>
        <v>-</v>
      </c>
      <c r="B842" t="str">
        <f t="shared" si="39"/>
        <v/>
      </c>
    </row>
    <row r="843" spans="1:2" x14ac:dyDescent="0.25">
      <c r="A843" t="str">
        <f t="shared" si="38"/>
        <v>-</v>
      </c>
      <c r="B843" t="str">
        <f t="shared" si="39"/>
        <v/>
      </c>
    </row>
    <row r="844" spans="1:2" x14ac:dyDescent="0.25">
      <c r="A844" t="str">
        <f t="shared" si="38"/>
        <v>-</v>
      </c>
      <c r="B844" t="str">
        <f t="shared" si="39"/>
        <v/>
      </c>
    </row>
    <row r="845" spans="1:2" x14ac:dyDescent="0.25">
      <c r="A845" t="str">
        <f t="shared" si="38"/>
        <v>-</v>
      </c>
      <c r="B845" t="str">
        <f t="shared" si="39"/>
        <v/>
      </c>
    </row>
    <row r="846" spans="1:2" x14ac:dyDescent="0.25">
      <c r="A846" t="str">
        <f t="shared" si="38"/>
        <v>-</v>
      </c>
      <c r="B846" t="str">
        <f t="shared" si="39"/>
        <v/>
      </c>
    </row>
    <row r="847" spans="1:2" x14ac:dyDescent="0.25">
      <c r="A847" t="str">
        <f t="shared" si="38"/>
        <v>-</v>
      </c>
      <c r="B847" t="str">
        <f t="shared" si="39"/>
        <v/>
      </c>
    </row>
    <row r="848" spans="1:2" x14ac:dyDescent="0.25">
      <c r="A848" t="str">
        <f t="shared" si="38"/>
        <v>-</v>
      </c>
      <c r="B848" t="str">
        <f t="shared" si="39"/>
        <v/>
      </c>
    </row>
    <row r="849" spans="1:2" x14ac:dyDescent="0.25">
      <c r="A849" t="str">
        <f t="shared" si="38"/>
        <v>-</v>
      </c>
      <c r="B849" t="str">
        <f t="shared" si="39"/>
        <v/>
      </c>
    </row>
    <row r="850" spans="1:2" x14ac:dyDescent="0.25">
      <c r="A850" t="str">
        <f t="shared" si="38"/>
        <v>-</v>
      </c>
      <c r="B850" t="str">
        <f t="shared" si="39"/>
        <v/>
      </c>
    </row>
    <row r="851" spans="1:2" x14ac:dyDescent="0.25">
      <c r="A851" t="str">
        <f t="shared" si="38"/>
        <v>-</v>
      </c>
      <c r="B851" t="str">
        <f t="shared" si="39"/>
        <v/>
      </c>
    </row>
    <row r="852" spans="1:2" x14ac:dyDescent="0.25">
      <c r="A852" t="str">
        <f t="shared" si="38"/>
        <v>-</v>
      </c>
      <c r="B852" t="str">
        <f t="shared" si="39"/>
        <v/>
      </c>
    </row>
    <row r="853" spans="1:2" x14ac:dyDescent="0.25">
      <c r="A853" t="str">
        <f t="shared" si="38"/>
        <v>-</v>
      </c>
      <c r="B853" t="str">
        <f t="shared" si="39"/>
        <v/>
      </c>
    </row>
    <row r="854" spans="1:2" x14ac:dyDescent="0.25">
      <c r="A854" t="str">
        <f t="shared" si="38"/>
        <v>-</v>
      </c>
      <c r="B854" t="str">
        <f t="shared" si="39"/>
        <v/>
      </c>
    </row>
    <row r="855" spans="1:2" x14ac:dyDescent="0.25">
      <c r="A855" t="str">
        <f t="shared" ref="A855:A918" si="40">_xlfn.CONCAT(E855,"-",B855)</f>
        <v>-</v>
      </c>
      <c r="B855" t="str">
        <f t="shared" ref="B855:B918" si="41">IF(ISBLANK(H855),"",INDEX($AB$1:$AC$5,MATCH(H855,$AB$1:$AB$5,0),2))</f>
        <v/>
      </c>
    </row>
    <row r="856" spans="1:2" x14ac:dyDescent="0.25">
      <c r="A856" t="str">
        <f t="shared" si="40"/>
        <v>-</v>
      </c>
      <c r="B856" t="str">
        <f t="shared" si="41"/>
        <v/>
      </c>
    </row>
    <row r="857" spans="1:2" x14ac:dyDescent="0.25">
      <c r="A857" t="str">
        <f t="shared" si="40"/>
        <v>-</v>
      </c>
      <c r="B857" t="str">
        <f t="shared" si="41"/>
        <v/>
      </c>
    </row>
    <row r="858" spans="1:2" x14ac:dyDescent="0.25">
      <c r="A858" t="str">
        <f t="shared" si="40"/>
        <v>-</v>
      </c>
      <c r="B858" t="str">
        <f t="shared" si="41"/>
        <v/>
      </c>
    </row>
    <row r="859" spans="1:2" x14ac:dyDescent="0.25">
      <c r="A859" t="str">
        <f t="shared" si="40"/>
        <v>-</v>
      </c>
      <c r="B859" t="str">
        <f t="shared" si="41"/>
        <v/>
      </c>
    </row>
    <row r="860" spans="1:2" x14ac:dyDescent="0.25">
      <c r="A860" t="str">
        <f t="shared" si="40"/>
        <v>-</v>
      </c>
      <c r="B860" t="str">
        <f t="shared" si="41"/>
        <v/>
      </c>
    </row>
    <row r="861" spans="1:2" x14ac:dyDescent="0.25">
      <c r="A861" t="str">
        <f t="shared" si="40"/>
        <v>-</v>
      </c>
      <c r="B861" t="str">
        <f t="shared" si="41"/>
        <v/>
      </c>
    </row>
    <row r="862" spans="1:2" x14ac:dyDescent="0.25">
      <c r="A862" t="str">
        <f t="shared" si="40"/>
        <v>-</v>
      </c>
      <c r="B862" t="str">
        <f t="shared" si="41"/>
        <v/>
      </c>
    </row>
    <row r="863" spans="1:2" x14ac:dyDescent="0.25">
      <c r="A863" t="str">
        <f t="shared" si="40"/>
        <v>-</v>
      </c>
      <c r="B863" t="str">
        <f t="shared" si="41"/>
        <v/>
      </c>
    </row>
    <row r="864" spans="1:2" x14ac:dyDescent="0.25">
      <c r="A864" t="str">
        <f t="shared" si="40"/>
        <v>-</v>
      </c>
      <c r="B864" t="str">
        <f t="shared" si="41"/>
        <v/>
      </c>
    </row>
    <row r="865" spans="1:2" x14ac:dyDescent="0.25">
      <c r="A865" t="str">
        <f t="shared" si="40"/>
        <v>-</v>
      </c>
      <c r="B865" t="str">
        <f t="shared" si="41"/>
        <v/>
      </c>
    </row>
    <row r="866" spans="1:2" x14ac:dyDescent="0.25">
      <c r="A866" t="str">
        <f t="shared" si="40"/>
        <v>-</v>
      </c>
      <c r="B866" t="str">
        <f t="shared" si="41"/>
        <v/>
      </c>
    </row>
    <row r="867" spans="1:2" x14ac:dyDescent="0.25">
      <c r="A867" t="str">
        <f t="shared" si="40"/>
        <v>-</v>
      </c>
      <c r="B867" t="str">
        <f t="shared" si="41"/>
        <v/>
      </c>
    </row>
    <row r="868" spans="1:2" x14ac:dyDescent="0.25">
      <c r="A868" t="str">
        <f t="shared" si="40"/>
        <v>-</v>
      </c>
      <c r="B868" t="str">
        <f t="shared" si="41"/>
        <v/>
      </c>
    </row>
    <row r="869" spans="1:2" x14ac:dyDescent="0.25">
      <c r="A869" t="str">
        <f t="shared" si="40"/>
        <v>-</v>
      </c>
      <c r="B869" t="str">
        <f t="shared" si="41"/>
        <v/>
      </c>
    </row>
    <row r="870" spans="1:2" x14ac:dyDescent="0.25">
      <c r="A870" t="str">
        <f t="shared" si="40"/>
        <v>-</v>
      </c>
      <c r="B870" t="str">
        <f t="shared" si="41"/>
        <v/>
      </c>
    </row>
    <row r="871" spans="1:2" x14ac:dyDescent="0.25">
      <c r="A871" t="str">
        <f t="shared" si="40"/>
        <v>-</v>
      </c>
      <c r="B871" t="str">
        <f t="shared" si="41"/>
        <v/>
      </c>
    </row>
    <row r="872" spans="1:2" x14ac:dyDescent="0.25">
      <c r="A872" t="str">
        <f t="shared" si="40"/>
        <v>-</v>
      </c>
      <c r="B872" t="str">
        <f t="shared" si="41"/>
        <v/>
      </c>
    </row>
    <row r="873" spans="1:2" x14ac:dyDescent="0.25">
      <c r="A873" t="str">
        <f t="shared" si="40"/>
        <v>-</v>
      </c>
      <c r="B873" t="str">
        <f t="shared" si="41"/>
        <v/>
      </c>
    </row>
    <row r="874" spans="1:2" x14ac:dyDescent="0.25">
      <c r="A874" t="str">
        <f t="shared" si="40"/>
        <v>-</v>
      </c>
      <c r="B874" t="str">
        <f t="shared" si="41"/>
        <v/>
      </c>
    </row>
    <row r="875" spans="1:2" x14ac:dyDescent="0.25">
      <c r="A875" t="str">
        <f t="shared" si="40"/>
        <v>-</v>
      </c>
      <c r="B875" t="str">
        <f t="shared" si="41"/>
        <v/>
      </c>
    </row>
    <row r="876" spans="1:2" x14ac:dyDescent="0.25">
      <c r="A876" t="str">
        <f t="shared" si="40"/>
        <v>-</v>
      </c>
      <c r="B876" t="str">
        <f t="shared" si="41"/>
        <v/>
      </c>
    </row>
    <row r="877" spans="1:2" x14ac:dyDescent="0.25">
      <c r="A877" t="str">
        <f t="shared" si="40"/>
        <v>-</v>
      </c>
      <c r="B877" t="str">
        <f t="shared" si="41"/>
        <v/>
      </c>
    </row>
    <row r="878" spans="1:2" x14ac:dyDescent="0.25">
      <c r="A878" t="str">
        <f t="shared" si="40"/>
        <v>-</v>
      </c>
      <c r="B878" t="str">
        <f t="shared" si="41"/>
        <v/>
      </c>
    </row>
    <row r="879" spans="1:2" x14ac:dyDescent="0.25">
      <c r="A879" t="str">
        <f t="shared" si="40"/>
        <v>-</v>
      </c>
      <c r="B879" t="str">
        <f t="shared" si="41"/>
        <v/>
      </c>
    </row>
    <row r="880" spans="1:2" x14ac:dyDescent="0.25">
      <c r="A880" t="str">
        <f t="shared" si="40"/>
        <v>-</v>
      </c>
      <c r="B880" t="str">
        <f t="shared" si="41"/>
        <v/>
      </c>
    </row>
    <row r="881" spans="1:2" x14ac:dyDescent="0.25">
      <c r="A881" t="str">
        <f t="shared" si="40"/>
        <v>-</v>
      </c>
      <c r="B881" t="str">
        <f t="shared" si="41"/>
        <v/>
      </c>
    </row>
    <row r="882" spans="1:2" x14ac:dyDescent="0.25">
      <c r="A882" t="str">
        <f t="shared" si="40"/>
        <v>-</v>
      </c>
      <c r="B882" t="str">
        <f t="shared" si="41"/>
        <v/>
      </c>
    </row>
    <row r="883" spans="1:2" x14ac:dyDescent="0.25">
      <c r="A883" t="str">
        <f t="shared" si="40"/>
        <v>-</v>
      </c>
      <c r="B883" t="str">
        <f t="shared" si="41"/>
        <v/>
      </c>
    </row>
    <row r="884" spans="1:2" x14ac:dyDescent="0.25">
      <c r="A884" t="str">
        <f t="shared" si="40"/>
        <v>-</v>
      </c>
      <c r="B884" t="str">
        <f t="shared" si="41"/>
        <v/>
      </c>
    </row>
    <row r="885" spans="1:2" x14ac:dyDescent="0.25">
      <c r="A885" t="str">
        <f t="shared" si="40"/>
        <v>-</v>
      </c>
      <c r="B885" t="str">
        <f t="shared" si="41"/>
        <v/>
      </c>
    </row>
    <row r="886" spans="1:2" x14ac:dyDescent="0.25">
      <c r="A886" t="str">
        <f t="shared" si="40"/>
        <v>-</v>
      </c>
      <c r="B886" t="str">
        <f t="shared" si="41"/>
        <v/>
      </c>
    </row>
    <row r="887" spans="1:2" x14ac:dyDescent="0.25">
      <c r="A887" t="str">
        <f t="shared" si="40"/>
        <v>-</v>
      </c>
      <c r="B887" t="str">
        <f t="shared" si="41"/>
        <v/>
      </c>
    </row>
    <row r="888" spans="1:2" x14ac:dyDescent="0.25">
      <c r="A888" t="str">
        <f t="shared" si="40"/>
        <v>-</v>
      </c>
      <c r="B888" t="str">
        <f t="shared" si="41"/>
        <v/>
      </c>
    </row>
    <row r="889" spans="1:2" x14ac:dyDescent="0.25">
      <c r="A889" t="str">
        <f t="shared" si="40"/>
        <v>-</v>
      </c>
      <c r="B889" t="str">
        <f t="shared" si="41"/>
        <v/>
      </c>
    </row>
    <row r="890" spans="1:2" x14ac:dyDescent="0.25">
      <c r="A890" t="str">
        <f t="shared" si="40"/>
        <v>-</v>
      </c>
      <c r="B890" t="str">
        <f t="shared" si="41"/>
        <v/>
      </c>
    </row>
    <row r="891" spans="1:2" x14ac:dyDescent="0.25">
      <c r="A891" t="str">
        <f t="shared" si="40"/>
        <v>-</v>
      </c>
      <c r="B891" t="str">
        <f t="shared" si="41"/>
        <v/>
      </c>
    </row>
    <row r="892" spans="1:2" x14ac:dyDescent="0.25">
      <c r="A892" t="str">
        <f t="shared" si="40"/>
        <v>-</v>
      </c>
      <c r="B892" t="str">
        <f t="shared" si="41"/>
        <v/>
      </c>
    </row>
    <row r="893" spans="1:2" x14ac:dyDescent="0.25">
      <c r="A893" t="str">
        <f t="shared" si="40"/>
        <v>-</v>
      </c>
      <c r="B893" t="str">
        <f t="shared" si="41"/>
        <v/>
      </c>
    </row>
    <row r="894" spans="1:2" x14ac:dyDescent="0.25">
      <c r="A894" t="str">
        <f t="shared" si="40"/>
        <v>-</v>
      </c>
      <c r="B894" t="str">
        <f t="shared" si="41"/>
        <v/>
      </c>
    </row>
    <row r="895" spans="1:2" x14ac:dyDescent="0.25">
      <c r="A895" t="str">
        <f t="shared" si="40"/>
        <v>-</v>
      </c>
      <c r="B895" t="str">
        <f t="shared" si="41"/>
        <v/>
      </c>
    </row>
    <row r="896" spans="1:2" x14ac:dyDescent="0.25">
      <c r="A896" t="str">
        <f t="shared" si="40"/>
        <v>-</v>
      </c>
      <c r="B896" t="str">
        <f t="shared" si="41"/>
        <v/>
      </c>
    </row>
    <row r="897" spans="1:2" x14ac:dyDescent="0.25">
      <c r="A897" t="str">
        <f t="shared" si="40"/>
        <v>-</v>
      </c>
      <c r="B897" t="str">
        <f t="shared" si="41"/>
        <v/>
      </c>
    </row>
    <row r="898" spans="1:2" x14ac:dyDescent="0.25">
      <c r="A898" t="str">
        <f t="shared" si="40"/>
        <v>-</v>
      </c>
      <c r="B898" t="str">
        <f t="shared" si="41"/>
        <v/>
      </c>
    </row>
    <row r="899" spans="1:2" x14ac:dyDescent="0.25">
      <c r="A899" t="str">
        <f t="shared" si="40"/>
        <v>-</v>
      </c>
      <c r="B899" t="str">
        <f t="shared" si="41"/>
        <v/>
      </c>
    </row>
    <row r="900" spans="1:2" x14ac:dyDescent="0.25">
      <c r="A900" t="str">
        <f t="shared" si="40"/>
        <v>-</v>
      </c>
      <c r="B900" t="str">
        <f t="shared" si="41"/>
        <v/>
      </c>
    </row>
    <row r="901" spans="1:2" x14ac:dyDescent="0.25">
      <c r="A901" t="str">
        <f t="shared" si="40"/>
        <v>-</v>
      </c>
      <c r="B901" t="str">
        <f t="shared" si="41"/>
        <v/>
      </c>
    </row>
    <row r="902" spans="1:2" x14ac:dyDescent="0.25">
      <c r="A902" t="str">
        <f t="shared" si="40"/>
        <v>-</v>
      </c>
      <c r="B902" t="str">
        <f t="shared" si="41"/>
        <v/>
      </c>
    </row>
    <row r="903" spans="1:2" x14ac:dyDescent="0.25">
      <c r="A903" t="str">
        <f t="shared" si="40"/>
        <v>-</v>
      </c>
      <c r="B903" t="str">
        <f t="shared" si="41"/>
        <v/>
      </c>
    </row>
    <row r="904" spans="1:2" x14ac:dyDescent="0.25">
      <c r="A904" t="str">
        <f t="shared" si="40"/>
        <v>-</v>
      </c>
      <c r="B904" t="str">
        <f t="shared" si="41"/>
        <v/>
      </c>
    </row>
    <row r="905" spans="1:2" x14ac:dyDescent="0.25">
      <c r="A905" t="str">
        <f t="shared" si="40"/>
        <v>-</v>
      </c>
      <c r="B905" t="str">
        <f t="shared" si="41"/>
        <v/>
      </c>
    </row>
    <row r="906" spans="1:2" x14ac:dyDescent="0.25">
      <c r="A906" t="str">
        <f t="shared" si="40"/>
        <v>-</v>
      </c>
      <c r="B906" t="str">
        <f t="shared" si="41"/>
        <v/>
      </c>
    </row>
    <row r="907" spans="1:2" x14ac:dyDescent="0.25">
      <c r="A907" t="str">
        <f t="shared" si="40"/>
        <v>-</v>
      </c>
      <c r="B907" t="str">
        <f t="shared" si="41"/>
        <v/>
      </c>
    </row>
    <row r="908" spans="1:2" x14ac:dyDescent="0.25">
      <c r="A908" t="str">
        <f t="shared" si="40"/>
        <v>-</v>
      </c>
      <c r="B908" t="str">
        <f t="shared" si="41"/>
        <v/>
      </c>
    </row>
    <row r="909" spans="1:2" x14ac:dyDescent="0.25">
      <c r="A909" t="str">
        <f t="shared" si="40"/>
        <v>-</v>
      </c>
      <c r="B909" t="str">
        <f t="shared" si="41"/>
        <v/>
      </c>
    </row>
    <row r="910" spans="1:2" x14ac:dyDescent="0.25">
      <c r="A910" t="str">
        <f t="shared" si="40"/>
        <v>-</v>
      </c>
      <c r="B910" t="str">
        <f t="shared" si="41"/>
        <v/>
      </c>
    </row>
    <row r="911" spans="1:2" x14ac:dyDescent="0.25">
      <c r="A911" t="str">
        <f t="shared" si="40"/>
        <v>-</v>
      </c>
      <c r="B911" t="str">
        <f t="shared" si="41"/>
        <v/>
      </c>
    </row>
    <row r="912" spans="1:2" x14ac:dyDescent="0.25">
      <c r="A912" t="str">
        <f t="shared" si="40"/>
        <v>-</v>
      </c>
      <c r="B912" t="str">
        <f t="shared" si="41"/>
        <v/>
      </c>
    </row>
    <row r="913" spans="1:2" x14ac:dyDescent="0.25">
      <c r="A913" t="str">
        <f t="shared" si="40"/>
        <v>-</v>
      </c>
      <c r="B913" t="str">
        <f t="shared" si="41"/>
        <v/>
      </c>
    </row>
    <row r="914" spans="1:2" x14ac:dyDescent="0.25">
      <c r="A914" t="str">
        <f t="shared" si="40"/>
        <v>-</v>
      </c>
      <c r="B914" t="str">
        <f t="shared" si="41"/>
        <v/>
      </c>
    </row>
    <row r="915" spans="1:2" x14ac:dyDescent="0.25">
      <c r="A915" t="str">
        <f t="shared" si="40"/>
        <v>-</v>
      </c>
      <c r="B915" t="str">
        <f t="shared" si="41"/>
        <v/>
      </c>
    </row>
    <row r="916" spans="1:2" x14ac:dyDescent="0.25">
      <c r="A916" t="str">
        <f t="shared" si="40"/>
        <v>-</v>
      </c>
      <c r="B916" t="str">
        <f t="shared" si="41"/>
        <v/>
      </c>
    </row>
    <row r="917" spans="1:2" x14ac:dyDescent="0.25">
      <c r="A917" t="str">
        <f t="shared" si="40"/>
        <v>-</v>
      </c>
      <c r="B917" t="str">
        <f t="shared" si="41"/>
        <v/>
      </c>
    </row>
    <row r="918" spans="1:2" x14ac:dyDescent="0.25">
      <c r="A918" t="str">
        <f t="shared" si="40"/>
        <v>-</v>
      </c>
      <c r="B918" t="str">
        <f t="shared" si="41"/>
        <v/>
      </c>
    </row>
    <row r="919" spans="1:2" x14ac:dyDescent="0.25">
      <c r="A919" t="str">
        <f t="shared" ref="A919:A982" si="42">_xlfn.CONCAT(E919,"-",B919)</f>
        <v>-</v>
      </c>
      <c r="B919" t="str">
        <f t="shared" ref="B919:B982" si="43">IF(ISBLANK(H919),"",INDEX($AB$1:$AC$5,MATCH(H919,$AB$1:$AB$5,0),2))</f>
        <v/>
      </c>
    </row>
    <row r="920" spans="1:2" x14ac:dyDescent="0.25">
      <c r="A920" t="str">
        <f t="shared" si="42"/>
        <v>-</v>
      </c>
      <c r="B920" t="str">
        <f t="shared" si="43"/>
        <v/>
      </c>
    </row>
    <row r="921" spans="1:2" x14ac:dyDescent="0.25">
      <c r="A921" t="str">
        <f t="shared" si="42"/>
        <v>-</v>
      </c>
      <c r="B921" t="str">
        <f t="shared" si="43"/>
        <v/>
      </c>
    </row>
    <row r="922" spans="1:2" x14ac:dyDescent="0.25">
      <c r="A922" t="str">
        <f t="shared" si="42"/>
        <v>-</v>
      </c>
      <c r="B922" t="str">
        <f t="shared" si="43"/>
        <v/>
      </c>
    </row>
    <row r="923" spans="1:2" x14ac:dyDescent="0.25">
      <c r="A923" t="str">
        <f t="shared" si="42"/>
        <v>-</v>
      </c>
      <c r="B923" t="str">
        <f t="shared" si="43"/>
        <v/>
      </c>
    </row>
    <row r="924" spans="1:2" x14ac:dyDescent="0.25">
      <c r="A924" t="str">
        <f t="shared" si="42"/>
        <v>-</v>
      </c>
      <c r="B924" t="str">
        <f t="shared" si="43"/>
        <v/>
      </c>
    </row>
    <row r="925" spans="1:2" x14ac:dyDescent="0.25">
      <c r="A925" t="str">
        <f t="shared" si="42"/>
        <v>-</v>
      </c>
      <c r="B925" t="str">
        <f t="shared" si="43"/>
        <v/>
      </c>
    </row>
    <row r="926" spans="1:2" x14ac:dyDescent="0.25">
      <c r="A926" t="str">
        <f t="shared" si="42"/>
        <v>-</v>
      </c>
      <c r="B926" t="str">
        <f t="shared" si="43"/>
        <v/>
      </c>
    </row>
    <row r="927" spans="1:2" x14ac:dyDescent="0.25">
      <c r="A927" t="str">
        <f t="shared" si="42"/>
        <v>-</v>
      </c>
      <c r="B927" t="str">
        <f t="shared" si="43"/>
        <v/>
      </c>
    </row>
    <row r="928" spans="1:2" x14ac:dyDescent="0.25">
      <c r="A928" t="str">
        <f t="shared" si="42"/>
        <v>-</v>
      </c>
      <c r="B928" t="str">
        <f t="shared" si="43"/>
        <v/>
      </c>
    </row>
    <row r="929" spans="1:2" x14ac:dyDescent="0.25">
      <c r="A929" t="str">
        <f t="shared" si="42"/>
        <v>-</v>
      </c>
      <c r="B929" t="str">
        <f t="shared" si="43"/>
        <v/>
      </c>
    </row>
    <row r="930" spans="1:2" x14ac:dyDescent="0.25">
      <c r="A930" t="str">
        <f t="shared" si="42"/>
        <v>-</v>
      </c>
      <c r="B930" t="str">
        <f t="shared" si="43"/>
        <v/>
      </c>
    </row>
    <row r="931" spans="1:2" x14ac:dyDescent="0.25">
      <c r="A931" t="str">
        <f t="shared" si="42"/>
        <v>-</v>
      </c>
      <c r="B931" t="str">
        <f t="shared" si="43"/>
        <v/>
      </c>
    </row>
    <row r="932" spans="1:2" x14ac:dyDescent="0.25">
      <c r="A932" t="str">
        <f t="shared" si="42"/>
        <v>-</v>
      </c>
      <c r="B932" t="str">
        <f t="shared" si="43"/>
        <v/>
      </c>
    </row>
    <row r="933" spans="1:2" x14ac:dyDescent="0.25">
      <c r="A933" t="str">
        <f t="shared" si="42"/>
        <v>-</v>
      </c>
      <c r="B933" t="str">
        <f t="shared" si="43"/>
        <v/>
      </c>
    </row>
    <row r="934" spans="1:2" x14ac:dyDescent="0.25">
      <c r="A934" t="str">
        <f t="shared" si="42"/>
        <v>-</v>
      </c>
      <c r="B934" t="str">
        <f t="shared" si="43"/>
        <v/>
      </c>
    </row>
    <row r="935" spans="1:2" x14ac:dyDescent="0.25">
      <c r="A935" t="str">
        <f t="shared" si="42"/>
        <v>-</v>
      </c>
      <c r="B935" t="str">
        <f t="shared" si="43"/>
        <v/>
      </c>
    </row>
    <row r="936" spans="1:2" x14ac:dyDescent="0.25">
      <c r="A936" t="str">
        <f t="shared" si="42"/>
        <v>-</v>
      </c>
      <c r="B936" t="str">
        <f t="shared" si="43"/>
        <v/>
      </c>
    </row>
    <row r="937" spans="1:2" x14ac:dyDescent="0.25">
      <c r="A937" t="str">
        <f t="shared" si="42"/>
        <v>-</v>
      </c>
      <c r="B937" t="str">
        <f t="shared" si="43"/>
        <v/>
      </c>
    </row>
    <row r="938" spans="1:2" x14ac:dyDescent="0.25">
      <c r="A938" t="str">
        <f t="shared" si="42"/>
        <v>-</v>
      </c>
      <c r="B938" t="str">
        <f t="shared" si="43"/>
        <v/>
      </c>
    </row>
    <row r="939" spans="1:2" x14ac:dyDescent="0.25">
      <c r="A939" t="str">
        <f t="shared" si="42"/>
        <v>-</v>
      </c>
      <c r="B939" t="str">
        <f t="shared" si="43"/>
        <v/>
      </c>
    </row>
    <row r="940" spans="1:2" x14ac:dyDescent="0.25">
      <c r="A940" t="str">
        <f t="shared" si="42"/>
        <v>-</v>
      </c>
      <c r="B940" t="str">
        <f t="shared" si="43"/>
        <v/>
      </c>
    </row>
    <row r="941" spans="1:2" x14ac:dyDescent="0.25">
      <c r="A941" t="str">
        <f t="shared" si="42"/>
        <v>-</v>
      </c>
      <c r="B941" t="str">
        <f t="shared" si="43"/>
        <v/>
      </c>
    </row>
    <row r="942" spans="1:2" x14ac:dyDescent="0.25">
      <c r="A942" t="str">
        <f t="shared" si="42"/>
        <v>-</v>
      </c>
      <c r="B942" t="str">
        <f t="shared" si="43"/>
        <v/>
      </c>
    </row>
    <row r="943" spans="1:2" x14ac:dyDescent="0.25">
      <c r="A943" t="str">
        <f t="shared" si="42"/>
        <v>-</v>
      </c>
      <c r="B943" t="str">
        <f t="shared" si="43"/>
        <v/>
      </c>
    </row>
    <row r="944" spans="1:2" x14ac:dyDescent="0.25">
      <c r="A944" t="str">
        <f t="shared" si="42"/>
        <v>-</v>
      </c>
      <c r="B944" t="str">
        <f t="shared" si="43"/>
        <v/>
      </c>
    </row>
    <row r="945" spans="1:2" x14ac:dyDescent="0.25">
      <c r="A945" t="str">
        <f t="shared" si="42"/>
        <v>-</v>
      </c>
      <c r="B945" t="str">
        <f t="shared" si="43"/>
        <v/>
      </c>
    </row>
    <row r="946" spans="1:2" x14ac:dyDescent="0.25">
      <c r="A946" t="str">
        <f t="shared" si="42"/>
        <v>-</v>
      </c>
      <c r="B946" t="str">
        <f t="shared" si="43"/>
        <v/>
      </c>
    </row>
    <row r="947" spans="1:2" x14ac:dyDescent="0.25">
      <c r="A947" t="str">
        <f t="shared" si="42"/>
        <v>-</v>
      </c>
      <c r="B947" t="str">
        <f t="shared" si="43"/>
        <v/>
      </c>
    </row>
    <row r="948" spans="1:2" x14ac:dyDescent="0.25">
      <c r="A948" t="str">
        <f t="shared" si="42"/>
        <v>-</v>
      </c>
      <c r="B948" t="str">
        <f t="shared" si="43"/>
        <v/>
      </c>
    </row>
    <row r="949" spans="1:2" x14ac:dyDescent="0.25">
      <c r="A949" t="str">
        <f t="shared" si="42"/>
        <v>-</v>
      </c>
      <c r="B949" t="str">
        <f t="shared" si="43"/>
        <v/>
      </c>
    </row>
    <row r="950" spans="1:2" x14ac:dyDescent="0.25">
      <c r="A950" t="str">
        <f t="shared" si="42"/>
        <v>-</v>
      </c>
      <c r="B950" t="str">
        <f t="shared" si="43"/>
        <v/>
      </c>
    </row>
    <row r="951" spans="1:2" x14ac:dyDescent="0.25">
      <c r="A951" t="str">
        <f t="shared" si="42"/>
        <v>-</v>
      </c>
      <c r="B951" t="str">
        <f t="shared" si="43"/>
        <v/>
      </c>
    </row>
    <row r="952" spans="1:2" x14ac:dyDescent="0.25">
      <c r="A952" t="str">
        <f t="shared" si="42"/>
        <v>-</v>
      </c>
      <c r="B952" t="str">
        <f t="shared" si="43"/>
        <v/>
      </c>
    </row>
    <row r="953" spans="1:2" x14ac:dyDescent="0.25">
      <c r="A953" t="str">
        <f t="shared" si="42"/>
        <v>-</v>
      </c>
      <c r="B953" t="str">
        <f t="shared" si="43"/>
        <v/>
      </c>
    </row>
    <row r="954" spans="1:2" x14ac:dyDescent="0.25">
      <c r="A954" t="str">
        <f t="shared" si="42"/>
        <v>-</v>
      </c>
      <c r="B954" t="str">
        <f t="shared" si="43"/>
        <v/>
      </c>
    </row>
    <row r="955" spans="1:2" x14ac:dyDescent="0.25">
      <c r="A955" t="str">
        <f t="shared" si="42"/>
        <v>-</v>
      </c>
      <c r="B955" t="str">
        <f t="shared" si="43"/>
        <v/>
      </c>
    </row>
    <row r="956" spans="1:2" x14ac:dyDescent="0.25">
      <c r="A956" t="str">
        <f t="shared" si="42"/>
        <v>-</v>
      </c>
      <c r="B956" t="str">
        <f t="shared" si="43"/>
        <v/>
      </c>
    </row>
    <row r="957" spans="1:2" x14ac:dyDescent="0.25">
      <c r="A957" t="str">
        <f t="shared" si="42"/>
        <v>-</v>
      </c>
      <c r="B957" t="str">
        <f t="shared" si="43"/>
        <v/>
      </c>
    </row>
    <row r="958" spans="1:2" x14ac:dyDescent="0.25">
      <c r="A958" t="str">
        <f t="shared" si="42"/>
        <v>-</v>
      </c>
      <c r="B958" t="str">
        <f t="shared" si="43"/>
        <v/>
      </c>
    </row>
    <row r="959" spans="1:2" x14ac:dyDescent="0.25">
      <c r="A959" t="str">
        <f t="shared" si="42"/>
        <v>-</v>
      </c>
      <c r="B959" t="str">
        <f t="shared" si="43"/>
        <v/>
      </c>
    </row>
    <row r="960" spans="1:2" x14ac:dyDescent="0.25">
      <c r="A960" t="str">
        <f t="shared" si="42"/>
        <v>-</v>
      </c>
      <c r="B960" t="str">
        <f t="shared" si="43"/>
        <v/>
      </c>
    </row>
    <row r="961" spans="1:2" x14ac:dyDescent="0.25">
      <c r="A961" t="str">
        <f t="shared" si="42"/>
        <v>-</v>
      </c>
      <c r="B961" t="str">
        <f t="shared" si="43"/>
        <v/>
      </c>
    </row>
    <row r="962" spans="1:2" x14ac:dyDescent="0.25">
      <c r="A962" t="str">
        <f t="shared" si="42"/>
        <v>-</v>
      </c>
      <c r="B962" t="str">
        <f t="shared" si="43"/>
        <v/>
      </c>
    </row>
    <row r="963" spans="1:2" x14ac:dyDescent="0.25">
      <c r="A963" t="str">
        <f t="shared" si="42"/>
        <v>-</v>
      </c>
      <c r="B963" t="str">
        <f t="shared" si="43"/>
        <v/>
      </c>
    </row>
    <row r="964" spans="1:2" x14ac:dyDescent="0.25">
      <c r="A964" t="str">
        <f t="shared" si="42"/>
        <v>-</v>
      </c>
      <c r="B964" t="str">
        <f t="shared" si="43"/>
        <v/>
      </c>
    </row>
    <row r="965" spans="1:2" x14ac:dyDescent="0.25">
      <c r="A965" t="str">
        <f t="shared" si="42"/>
        <v>-</v>
      </c>
      <c r="B965" t="str">
        <f t="shared" si="43"/>
        <v/>
      </c>
    </row>
    <row r="966" spans="1:2" x14ac:dyDescent="0.25">
      <c r="A966" t="str">
        <f t="shared" si="42"/>
        <v>-</v>
      </c>
      <c r="B966" t="str">
        <f t="shared" si="43"/>
        <v/>
      </c>
    </row>
    <row r="967" spans="1:2" x14ac:dyDescent="0.25">
      <c r="A967" t="str">
        <f t="shared" si="42"/>
        <v>-</v>
      </c>
      <c r="B967" t="str">
        <f t="shared" si="43"/>
        <v/>
      </c>
    </row>
    <row r="968" spans="1:2" x14ac:dyDescent="0.25">
      <c r="A968" t="str">
        <f t="shared" si="42"/>
        <v>-</v>
      </c>
      <c r="B968" t="str">
        <f t="shared" si="43"/>
        <v/>
      </c>
    </row>
    <row r="969" spans="1:2" x14ac:dyDescent="0.25">
      <c r="A969" t="str">
        <f t="shared" si="42"/>
        <v>-</v>
      </c>
      <c r="B969" t="str">
        <f t="shared" si="43"/>
        <v/>
      </c>
    </row>
    <row r="970" spans="1:2" x14ac:dyDescent="0.25">
      <c r="A970" t="str">
        <f t="shared" si="42"/>
        <v>-</v>
      </c>
      <c r="B970" t="str">
        <f t="shared" si="43"/>
        <v/>
      </c>
    </row>
    <row r="971" spans="1:2" x14ac:dyDescent="0.25">
      <c r="A971" t="str">
        <f t="shared" si="42"/>
        <v>-</v>
      </c>
      <c r="B971" t="str">
        <f t="shared" si="43"/>
        <v/>
      </c>
    </row>
    <row r="972" spans="1:2" x14ac:dyDescent="0.25">
      <c r="A972" t="str">
        <f t="shared" si="42"/>
        <v>-</v>
      </c>
      <c r="B972" t="str">
        <f t="shared" si="43"/>
        <v/>
      </c>
    </row>
    <row r="973" spans="1:2" x14ac:dyDescent="0.25">
      <c r="A973" t="str">
        <f t="shared" si="42"/>
        <v>-</v>
      </c>
      <c r="B973" t="str">
        <f t="shared" si="43"/>
        <v/>
      </c>
    </row>
    <row r="974" spans="1:2" x14ac:dyDescent="0.25">
      <c r="A974" t="str">
        <f t="shared" si="42"/>
        <v>-</v>
      </c>
      <c r="B974" t="str">
        <f t="shared" si="43"/>
        <v/>
      </c>
    </row>
    <row r="975" spans="1:2" x14ac:dyDescent="0.25">
      <c r="A975" t="str">
        <f t="shared" si="42"/>
        <v>-</v>
      </c>
      <c r="B975" t="str">
        <f t="shared" si="43"/>
        <v/>
      </c>
    </row>
    <row r="976" spans="1:2" x14ac:dyDescent="0.25">
      <c r="A976" t="str">
        <f t="shared" si="42"/>
        <v>-</v>
      </c>
      <c r="B976" t="str">
        <f t="shared" si="43"/>
        <v/>
      </c>
    </row>
    <row r="977" spans="1:2" x14ac:dyDescent="0.25">
      <c r="A977" t="str">
        <f t="shared" si="42"/>
        <v>-</v>
      </c>
      <c r="B977" t="str">
        <f t="shared" si="43"/>
        <v/>
      </c>
    </row>
    <row r="978" spans="1:2" x14ac:dyDescent="0.25">
      <c r="A978" t="str">
        <f t="shared" si="42"/>
        <v>-</v>
      </c>
      <c r="B978" t="str">
        <f t="shared" si="43"/>
        <v/>
      </c>
    </row>
    <row r="979" spans="1:2" x14ac:dyDescent="0.25">
      <c r="A979" t="str">
        <f t="shared" si="42"/>
        <v>-</v>
      </c>
      <c r="B979" t="str">
        <f t="shared" si="43"/>
        <v/>
      </c>
    </row>
    <row r="980" spans="1:2" x14ac:dyDescent="0.25">
      <c r="A980" t="str">
        <f t="shared" si="42"/>
        <v>-</v>
      </c>
      <c r="B980" t="str">
        <f t="shared" si="43"/>
        <v/>
      </c>
    </row>
    <row r="981" spans="1:2" x14ac:dyDescent="0.25">
      <c r="A981" t="str">
        <f t="shared" si="42"/>
        <v>-</v>
      </c>
      <c r="B981" t="str">
        <f t="shared" si="43"/>
        <v/>
      </c>
    </row>
    <row r="982" spans="1:2" x14ac:dyDescent="0.25">
      <c r="A982" t="str">
        <f t="shared" si="42"/>
        <v>-</v>
      </c>
      <c r="B982" t="str">
        <f t="shared" si="43"/>
        <v/>
      </c>
    </row>
    <row r="983" spans="1:2" x14ac:dyDescent="0.25">
      <c r="A983" t="str">
        <f t="shared" ref="A983:A1046" si="44">_xlfn.CONCAT(E983,"-",B983)</f>
        <v>-</v>
      </c>
      <c r="B983" t="str">
        <f t="shared" ref="B983:B1046" si="45">IF(ISBLANK(H983),"",INDEX($AB$1:$AC$5,MATCH(H983,$AB$1:$AB$5,0),2))</f>
        <v/>
      </c>
    </row>
    <row r="984" spans="1:2" x14ac:dyDescent="0.25">
      <c r="A984" t="str">
        <f t="shared" si="44"/>
        <v>-</v>
      </c>
      <c r="B984" t="str">
        <f t="shared" si="45"/>
        <v/>
      </c>
    </row>
    <row r="985" spans="1:2" x14ac:dyDescent="0.25">
      <c r="A985" t="str">
        <f t="shared" si="44"/>
        <v>-</v>
      </c>
      <c r="B985" t="str">
        <f t="shared" si="45"/>
        <v/>
      </c>
    </row>
    <row r="986" spans="1:2" x14ac:dyDescent="0.25">
      <c r="A986" t="str">
        <f t="shared" si="44"/>
        <v>-</v>
      </c>
      <c r="B986" t="str">
        <f t="shared" si="45"/>
        <v/>
      </c>
    </row>
    <row r="987" spans="1:2" x14ac:dyDescent="0.25">
      <c r="A987" t="str">
        <f t="shared" si="44"/>
        <v>-</v>
      </c>
      <c r="B987" t="str">
        <f t="shared" si="45"/>
        <v/>
      </c>
    </row>
    <row r="988" spans="1:2" x14ac:dyDescent="0.25">
      <c r="A988" t="str">
        <f t="shared" si="44"/>
        <v>-</v>
      </c>
      <c r="B988" t="str">
        <f t="shared" si="45"/>
        <v/>
      </c>
    </row>
    <row r="989" spans="1:2" x14ac:dyDescent="0.25">
      <c r="A989" t="str">
        <f t="shared" si="44"/>
        <v>-</v>
      </c>
      <c r="B989" t="str">
        <f t="shared" si="45"/>
        <v/>
      </c>
    </row>
    <row r="990" spans="1:2" x14ac:dyDescent="0.25">
      <c r="A990" t="str">
        <f t="shared" si="44"/>
        <v>-</v>
      </c>
      <c r="B990" t="str">
        <f t="shared" si="45"/>
        <v/>
      </c>
    </row>
    <row r="991" spans="1:2" x14ac:dyDescent="0.25">
      <c r="A991" t="str">
        <f t="shared" si="44"/>
        <v>-</v>
      </c>
      <c r="B991" t="str">
        <f t="shared" si="45"/>
        <v/>
      </c>
    </row>
    <row r="992" spans="1:2" x14ac:dyDescent="0.25">
      <c r="A992" t="str">
        <f t="shared" si="44"/>
        <v>-</v>
      </c>
      <c r="B992" t="str">
        <f t="shared" si="45"/>
        <v/>
      </c>
    </row>
    <row r="993" spans="1:2" x14ac:dyDescent="0.25">
      <c r="A993" t="str">
        <f t="shared" si="44"/>
        <v>-</v>
      </c>
      <c r="B993" t="str">
        <f t="shared" si="45"/>
        <v/>
      </c>
    </row>
    <row r="994" spans="1:2" x14ac:dyDescent="0.25">
      <c r="A994" t="str">
        <f t="shared" si="44"/>
        <v>-</v>
      </c>
      <c r="B994" t="str">
        <f t="shared" si="45"/>
        <v/>
      </c>
    </row>
    <row r="995" spans="1:2" x14ac:dyDescent="0.25">
      <c r="A995" t="str">
        <f t="shared" si="44"/>
        <v>-</v>
      </c>
      <c r="B995" t="str">
        <f t="shared" si="45"/>
        <v/>
      </c>
    </row>
    <row r="996" spans="1:2" x14ac:dyDescent="0.25">
      <c r="A996" t="str">
        <f t="shared" si="44"/>
        <v>-</v>
      </c>
      <c r="B996" t="str">
        <f t="shared" si="45"/>
        <v/>
      </c>
    </row>
    <row r="997" spans="1:2" x14ac:dyDescent="0.25">
      <c r="A997" t="str">
        <f t="shared" si="44"/>
        <v>-</v>
      </c>
      <c r="B997" t="str">
        <f t="shared" si="45"/>
        <v/>
      </c>
    </row>
    <row r="998" spans="1:2" x14ac:dyDescent="0.25">
      <c r="A998" t="str">
        <f t="shared" si="44"/>
        <v>-</v>
      </c>
      <c r="B998" t="str">
        <f t="shared" si="45"/>
        <v/>
      </c>
    </row>
    <row r="999" spans="1:2" x14ac:dyDescent="0.25">
      <c r="A999" t="str">
        <f t="shared" si="44"/>
        <v>-</v>
      </c>
      <c r="B999" t="str">
        <f t="shared" si="45"/>
        <v/>
      </c>
    </row>
    <row r="1000" spans="1:2" x14ac:dyDescent="0.25">
      <c r="A1000" t="str">
        <f t="shared" si="44"/>
        <v>-</v>
      </c>
      <c r="B1000" t="str">
        <f t="shared" si="45"/>
        <v/>
      </c>
    </row>
    <row r="1001" spans="1:2" x14ac:dyDescent="0.25">
      <c r="A1001" t="str">
        <f t="shared" si="44"/>
        <v>-</v>
      </c>
      <c r="B1001" t="str">
        <f t="shared" si="45"/>
        <v/>
      </c>
    </row>
    <row r="1002" spans="1:2" x14ac:dyDescent="0.25">
      <c r="A1002" t="str">
        <f t="shared" si="44"/>
        <v>-</v>
      </c>
      <c r="B1002" t="str">
        <f t="shared" si="45"/>
        <v/>
      </c>
    </row>
    <row r="1003" spans="1:2" x14ac:dyDescent="0.25">
      <c r="A1003" t="str">
        <f t="shared" si="44"/>
        <v>-</v>
      </c>
      <c r="B1003" t="str">
        <f t="shared" si="45"/>
        <v/>
      </c>
    </row>
    <row r="1004" spans="1:2" x14ac:dyDescent="0.25">
      <c r="A1004" t="str">
        <f t="shared" si="44"/>
        <v>-</v>
      </c>
      <c r="B1004" t="str">
        <f t="shared" si="45"/>
        <v/>
      </c>
    </row>
    <row r="1005" spans="1:2" x14ac:dyDescent="0.25">
      <c r="A1005" t="str">
        <f t="shared" si="44"/>
        <v>-</v>
      </c>
      <c r="B1005" t="str">
        <f t="shared" si="45"/>
        <v/>
      </c>
    </row>
    <row r="1006" spans="1:2" x14ac:dyDescent="0.25">
      <c r="A1006" t="str">
        <f t="shared" si="44"/>
        <v>-</v>
      </c>
      <c r="B1006" t="str">
        <f t="shared" si="45"/>
        <v/>
      </c>
    </row>
    <row r="1007" spans="1:2" x14ac:dyDescent="0.25">
      <c r="A1007" t="str">
        <f t="shared" si="44"/>
        <v>-</v>
      </c>
      <c r="B1007" t="str">
        <f t="shared" si="45"/>
        <v/>
      </c>
    </row>
    <row r="1008" spans="1:2" x14ac:dyDescent="0.25">
      <c r="A1008" t="str">
        <f t="shared" si="44"/>
        <v>-</v>
      </c>
      <c r="B1008" t="str">
        <f t="shared" si="45"/>
        <v/>
      </c>
    </row>
    <row r="1009" spans="1:2" x14ac:dyDescent="0.25">
      <c r="A1009" t="str">
        <f t="shared" si="44"/>
        <v>-</v>
      </c>
      <c r="B1009" t="str">
        <f t="shared" si="45"/>
        <v/>
      </c>
    </row>
    <row r="1010" spans="1:2" x14ac:dyDescent="0.25">
      <c r="A1010" t="str">
        <f t="shared" si="44"/>
        <v>-</v>
      </c>
      <c r="B1010" t="str">
        <f t="shared" si="45"/>
        <v/>
      </c>
    </row>
    <row r="1011" spans="1:2" x14ac:dyDescent="0.25">
      <c r="A1011" t="str">
        <f t="shared" si="44"/>
        <v>-</v>
      </c>
      <c r="B1011" t="str">
        <f t="shared" si="45"/>
        <v/>
      </c>
    </row>
    <row r="1012" spans="1:2" x14ac:dyDescent="0.25">
      <c r="A1012" t="str">
        <f t="shared" si="44"/>
        <v>-</v>
      </c>
      <c r="B1012" t="str">
        <f t="shared" si="45"/>
        <v/>
      </c>
    </row>
    <row r="1013" spans="1:2" x14ac:dyDescent="0.25">
      <c r="A1013" t="str">
        <f t="shared" si="44"/>
        <v>-</v>
      </c>
      <c r="B1013" t="str">
        <f t="shared" si="45"/>
        <v/>
      </c>
    </row>
    <row r="1014" spans="1:2" x14ac:dyDescent="0.25">
      <c r="A1014" t="str">
        <f t="shared" si="44"/>
        <v>-</v>
      </c>
      <c r="B1014" t="str">
        <f t="shared" si="45"/>
        <v/>
      </c>
    </row>
    <row r="1015" spans="1:2" x14ac:dyDescent="0.25">
      <c r="A1015" t="str">
        <f t="shared" si="44"/>
        <v>-</v>
      </c>
      <c r="B1015" t="str">
        <f t="shared" si="45"/>
        <v/>
      </c>
    </row>
    <row r="1016" spans="1:2" x14ac:dyDescent="0.25">
      <c r="A1016" t="str">
        <f t="shared" si="44"/>
        <v>-</v>
      </c>
      <c r="B1016" t="str">
        <f t="shared" si="45"/>
        <v/>
      </c>
    </row>
    <row r="1017" spans="1:2" x14ac:dyDescent="0.25">
      <c r="A1017" t="str">
        <f t="shared" si="44"/>
        <v>-</v>
      </c>
      <c r="B1017" t="str">
        <f t="shared" si="45"/>
        <v/>
      </c>
    </row>
    <row r="1018" spans="1:2" x14ac:dyDescent="0.25">
      <c r="A1018" t="str">
        <f t="shared" si="44"/>
        <v>-</v>
      </c>
      <c r="B1018" t="str">
        <f t="shared" si="45"/>
        <v/>
      </c>
    </row>
    <row r="1019" spans="1:2" x14ac:dyDescent="0.25">
      <c r="A1019" t="str">
        <f t="shared" si="44"/>
        <v>-</v>
      </c>
      <c r="B1019" t="str">
        <f t="shared" si="45"/>
        <v/>
      </c>
    </row>
    <row r="1020" spans="1:2" x14ac:dyDescent="0.25">
      <c r="A1020" t="str">
        <f t="shared" si="44"/>
        <v>-</v>
      </c>
      <c r="B1020" t="str">
        <f t="shared" si="45"/>
        <v/>
      </c>
    </row>
    <row r="1021" spans="1:2" x14ac:dyDescent="0.25">
      <c r="A1021" t="str">
        <f t="shared" si="44"/>
        <v>-</v>
      </c>
      <c r="B1021" t="str">
        <f t="shared" si="45"/>
        <v/>
      </c>
    </row>
    <row r="1022" spans="1:2" x14ac:dyDescent="0.25">
      <c r="A1022" t="str">
        <f t="shared" si="44"/>
        <v>-</v>
      </c>
      <c r="B1022" t="str">
        <f t="shared" si="45"/>
        <v/>
      </c>
    </row>
    <row r="1023" spans="1:2" x14ac:dyDescent="0.25">
      <c r="A1023" t="str">
        <f t="shared" si="44"/>
        <v>-</v>
      </c>
      <c r="B1023" t="str">
        <f t="shared" si="45"/>
        <v/>
      </c>
    </row>
    <row r="1024" spans="1:2" x14ac:dyDescent="0.25">
      <c r="A1024" t="str">
        <f t="shared" si="44"/>
        <v>-</v>
      </c>
      <c r="B1024" t="str">
        <f t="shared" si="45"/>
        <v/>
      </c>
    </row>
    <row r="1025" spans="1:2" x14ac:dyDescent="0.25">
      <c r="A1025" t="str">
        <f t="shared" si="44"/>
        <v>-</v>
      </c>
      <c r="B1025" t="str">
        <f t="shared" si="45"/>
        <v/>
      </c>
    </row>
    <row r="1026" spans="1:2" x14ac:dyDescent="0.25">
      <c r="A1026" t="str">
        <f t="shared" si="44"/>
        <v>-</v>
      </c>
      <c r="B1026" t="str">
        <f t="shared" si="45"/>
        <v/>
      </c>
    </row>
    <row r="1027" spans="1:2" x14ac:dyDescent="0.25">
      <c r="A1027" t="str">
        <f t="shared" si="44"/>
        <v>-</v>
      </c>
      <c r="B1027" t="str">
        <f t="shared" si="45"/>
        <v/>
      </c>
    </row>
    <row r="1028" spans="1:2" x14ac:dyDescent="0.25">
      <c r="A1028" t="str">
        <f t="shared" si="44"/>
        <v>-</v>
      </c>
      <c r="B1028" t="str">
        <f t="shared" si="45"/>
        <v/>
      </c>
    </row>
    <row r="1029" spans="1:2" x14ac:dyDescent="0.25">
      <c r="A1029" t="str">
        <f t="shared" si="44"/>
        <v>-</v>
      </c>
      <c r="B1029" t="str">
        <f t="shared" si="45"/>
        <v/>
      </c>
    </row>
    <row r="1030" spans="1:2" x14ac:dyDescent="0.25">
      <c r="A1030" t="str">
        <f t="shared" si="44"/>
        <v>-</v>
      </c>
      <c r="B1030" t="str">
        <f t="shared" si="45"/>
        <v/>
      </c>
    </row>
    <row r="1031" spans="1:2" x14ac:dyDescent="0.25">
      <c r="A1031" t="str">
        <f t="shared" si="44"/>
        <v>-</v>
      </c>
      <c r="B1031" t="str">
        <f t="shared" si="45"/>
        <v/>
      </c>
    </row>
    <row r="1032" spans="1:2" x14ac:dyDescent="0.25">
      <c r="A1032" t="str">
        <f t="shared" si="44"/>
        <v>-</v>
      </c>
      <c r="B1032" t="str">
        <f t="shared" si="45"/>
        <v/>
      </c>
    </row>
    <row r="1033" spans="1:2" x14ac:dyDescent="0.25">
      <c r="A1033" t="str">
        <f t="shared" si="44"/>
        <v>-</v>
      </c>
      <c r="B1033" t="str">
        <f t="shared" si="45"/>
        <v/>
      </c>
    </row>
    <row r="1034" spans="1:2" x14ac:dyDescent="0.25">
      <c r="A1034" t="str">
        <f t="shared" si="44"/>
        <v>-</v>
      </c>
      <c r="B1034" t="str">
        <f t="shared" si="45"/>
        <v/>
      </c>
    </row>
    <row r="1035" spans="1:2" x14ac:dyDescent="0.25">
      <c r="A1035" t="str">
        <f t="shared" si="44"/>
        <v>-</v>
      </c>
      <c r="B1035" t="str">
        <f t="shared" si="45"/>
        <v/>
      </c>
    </row>
    <row r="1036" spans="1:2" x14ac:dyDescent="0.25">
      <c r="A1036" t="str">
        <f t="shared" si="44"/>
        <v>-</v>
      </c>
      <c r="B1036" t="str">
        <f t="shared" si="45"/>
        <v/>
      </c>
    </row>
    <row r="1037" spans="1:2" x14ac:dyDescent="0.25">
      <c r="A1037" t="str">
        <f t="shared" si="44"/>
        <v>-</v>
      </c>
      <c r="B1037" t="str">
        <f t="shared" si="45"/>
        <v/>
      </c>
    </row>
    <row r="1038" spans="1:2" x14ac:dyDescent="0.25">
      <c r="A1038" t="str">
        <f t="shared" si="44"/>
        <v>-</v>
      </c>
      <c r="B1038" t="str">
        <f t="shared" si="45"/>
        <v/>
      </c>
    </row>
    <row r="1039" spans="1:2" x14ac:dyDescent="0.25">
      <c r="A1039" t="str">
        <f t="shared" si="44"/>
        <v>-</v>
      </c>
      <c r="B1039" t="str">
        <f t="shared" si="45"/>
        <v/>
      </c>
    </row>
    <row r="1040" spans="1:2" x14ac:dyDescent="0.25">
      <c r="A1040" t="str">
        <f t="shared" si="44"/>
        <v>-</v>
      </c>
      <c r="B1040" t="str">
        <f t="shared" si="45"/>
        <v/>
      </c>
    </row>
    <row r="1041" spans="1:2" x14ac:dyDescent="0.25">
      <c r="A1041" t="str">
        <f t="shared" si="44"/>
        <v>-</v>
      </c>
      <c r="B1041" t="str">
        <f t="shared" si="45"/>
        <v/>
      </c>
    </row>
    <row r="1042" spans="1:2" x14ac:dyDescent="0.25">
      <c r="A1042" t="str">
        <f t="shared" si="44"/>
        <v>-</v>
      </c>
      <c r="B1042" t="str">
        <f t="shared" si="45"/>
        <v/>
      </c>
    </row>
    <row r="1043" spans="1:2" x14ac:dyDescent="0.25">
      <c r="A1043" t="str">
        <f t="shared" si="44"/>
        <v>-</v>
      </c>
      <c r="B1043" t="str">
        <f t="shared" si="45"/>
        <v/>
      </c>
    </row>
    <row r="1044" spans="1:2" x14ac:dyDescent="0.25">
      <c r="A1044" t="str">
        <f t="shared" si="44"/>
        <v>-</v>
      </c>
      <c r="B1044" t="str">
        <f t="shared" si="45"/>
        <v/>
      </c>
    </row>
    <row r="1045" spans="1:2" x14ac:dyDescent="0.25">
      <c r="A1045" t="str">
        <f t="shared" si="44"/>
        <v>-</v>
      </c>
      <c r="B1045" t="str">
        <f t="shared" si="45"/>
        <v/>
      </c>
    </row>
    <row r="1046" spans="1:2" x14ac:dyDescent="0.25">
      <c r="A1046" t="str">
        <f t="shared" si="44"/>
        <v>-</v>
      </c>
      <c r="B1046" t="str">
        <f t="shared" si="45"/>
        <v/>
      </c>
    </row>
    <row r="1047" spans="1:2" x14ac:dyDescent="0.25">
      <c r="A1047" t="str">
        <f t="shared" ref="A1047:A1110" si="46">_xlfn.CONCAT(E1047,"-",B1047)</f>
        <v>-</v>
      </c>
      <c r="B1047" t="str">
        <f t="shared" ref="B1047:B1110" si="47">IF(ISBLANK(H1047),"",INDEX($AB$1:$AC$5,MATCH(H1047,$AB$1:$AB$5,0),2))</f>
        <v/>
      </c>
    </row>
    <row r="1048" spans="1:2" x14ac:dyDescent="0.25">
      <c r="A1048" t="str">
        <f t="shared" si="46"/>
        <v>-</v>
      </c>
      <c r="B1048" t="str">
        <f t="shared" si="47"/>
        <v/>
      </c>
    </row>
    <row r="1049" spans="1:2" x14ac:dyDescent="0.25">
      <c r="A1049" t="str">
        <f t="shared" si="46"/>
        <v>-</v>
      </c>
      <c r="B1049" t="str">
        <f t="shared" si="47"/>
        <v/>
      </c>
    </row>
    <row r="1050" spans="1:2" x14ac:dyDescent="0.25">
      <c r="A1050" t="str">
        <f t="shared" si="46"/>
        <v>-</v>
      </c>
      <c r="B1050" t="str">
        <f t="shared" si="47"/>
        <v/>
      </c>
    </row>
    <row r="1051" spans="1:2" x14ac:dyDescent="0.25">
      <c r="A1051" t="str">
        <f t="shared" si="46"/>
        <v>-</v>
      </c>
      <c r="B1051" t="str">
        <f t="shared" si="47"/>
        <v/>
      </c>
    </row>
    <row r="1052" spans="1:2" x14ac:dyDescent="0.25">
      <c r="A1052" t="str">
        <f t="shared" si="46"/>
        <v>-</v>
      </c>
      <c r="B1052" t="str">
        <f t="shared" si="47"/>
        <v/>
      </c>
    </row>
    <row r="1053" spans="1:2" x14ac:dyDescent="0.25">
      <c r="A1053" t="str">
        <f t="shared" si="46"/>
        <v>-</v>
      </c>
      <c r="B1053" t="str">
        <f t="shared" si="47"/>
        <v/>
      </c>
    </row>
    <row r="1054" spans="1:2" x14ac:dyDescent="0.25">
      <c r="A1054" t="str">
        <f t="shared" si="46"/>
        <v>-</v>
      </c>
      <c r="B1054" t="str">
        <f t="shared" si="47"/>
        <v/>
      </c>
    </row>
    <row r="1055" spans="1:2" x14ac:dyDescent="0.25">
      <c r="A1055" t="str">
        <f t="shared" si="46"/>
        <v>-</v>
      </c>
      <c r="B1055" t="str">
        <f t="shared" si="47"/>
        <v/>
      </c>
    </row>
    <row r="1056" spans="1:2" x14ac:dyDescent="0.25">
      <c r="A1056" t="str">
        <f t="shared" si="46"/>
        <v>-</v>
      </c>
      <c r="B1056" t="str">
        <f t="shared" si="47"/>
        <v/>
      </c>
    </row>
    <row r="1057" spans="1:2" x14ac:dyDescent="0.25">
      <c r="A1057" t="str">
        <f t="shared" si="46"/>
        <v>-</v>
      </c>
      <c r="B1057" t="str">
        <f t="shared" si="47"/>
        <v/>
      </c>
    </row>
    <row r="1058" spans="1:2" x14ac:dyDescent="0.25">
      <c r="A1058" t="str">
        <f t="shared" si="46"/>
        <v>-</v>
      </c>
      <c r="B1058" t="str">
        <f t="shared" si="47"/>
        <v/>
      </c>
    </row>
    <row r="1059" spans="1:2" x14ac:dyDescent="0.25">
      <c r="A1059" t="str">
        <f t="shared" si="46"/>
        <v>-</v>
      </c>
      <c r="B1059" t="str">
        <f t="shared" si="47"/>
        <v/>
      </c>
    </row>
    <row r="1060" spans="1:2" x14ac:dyDescent="0.25">
      <c r="A1060" t="str">
        <f t="shared" si="46"/>
        <v>-</v>
      </c>
      <c r="B1060" t="str">
        <f t="shared" si="47"/>
        <v/>
      </c>
    </row>
    <row r="1061" spans="1:2" x14ac:dyDescent="0.25">
      <c r="A1061" t="str">
        <f t="shared" si="46"/>
        <v>-</v>
      </c>
      <c r="B1061" t="str">
        <f t="shared" si="47"/>
        <v/>
      </c>
    </row>
    <row r="1062" spans="1:2" x14ac:dyDescent="0.25">
      <c r="A1062" t="str">
        <f t="shared" si="46"/>
        <v>-</v>
      </c>
      <c r="B1062" t="str">
        <f t="shared" si="47"/>
        <v/>
      </c>
    </row>
    <row r="1063" spans="1:2" x14ac:dyDescent="0.25">
      <c r="A1063" t="str">
        <f t="shared" si="46"/>
        <v>-</v>
      </c>
      <c r="B1063" t="str">
        <f t="shared" si="47"/>
        <v/>
      </c>
    </row>
    <row r="1064" spans="1:2" x14ac:dyDescent="0.25">
      <c r="A1064" t="str">
        <f t="shared" si="46"/>
        <v>-</v>
      </c>
      <c r="B1064" t="str">
        <f t="shared" si="47"/>
        <v/>
      </c>
    </row>
    <row r="1065" spans="1:2" x14ac:dyDescent="0.25">
      <c r="A1065" t="str">
        <f t="shared" si="46"/>
        <v>-</v>
      </c>
      <c r="B1065" t="str">
        <f t="shared" si="47"/>
        <v/>
      </c>
    </row>
    <row r="1066" spans="1:2" x14ac:dyDescent="0.25">
      <c r="A1066" t="str">
        <f t="shared" si="46"/>
        <v>-</v>
      </c>
      <c r="B1066" t="str">
        <f t="shared" si="47"/>
        <v/>
      </c>
    </row>
    <row r="1067" spans="1:2" x14ac:dyDescent="0.25">
      <c r="A1067" t="str">
        <f t="shared" si="46"/>
        <v>-</v>
      </c>
      <c r="B1067" t="str">
        <f t="shared" si="47"/>
        <v/>
      </c>
    </row>
    <row r="1068" spans="1:2" x14ac:dyDescent="0.25">
      <c r="A1068" t="str">
        <f t="shared" si="46"/>
        <v>-</v>
      </c>
      <c r="B1068" t="str">
        <f t="shared" si="47"/>
        <v/>
      </c>
    </row>
    <row r="1069" spans="1:2" x14ac:dyDescent="0.25">
      <c r="A1069" t="str">
        <f t="shared" si="46"/>
        <v>-</v>
      </c>
      <c r="B1069" t="str">
        <f t="shared" si="47"/>
        <v/>
      </c>
    </row>
    <row r="1070" spans="1:2" x14ac:dyDescent="0.25">
      <c r="A1070" t="str">
        <f t="shared" si="46"/>
        <v>-</v>
      </c>
      <c r="B1070" t="str">
        <f t="shared" si="47"/>
        <v/>
      </c>
    </row>
    <row r="1071" spans="1:2" x14ac:dyDescent="0.25">
      <c r="A1071" t="str">
        <f t="shared" si="46"/>
        <v>-</v>
      </c>
      <c r="B1071" t="str">
        <f t="shared" si="47"/>
        <v/>
      </c>
    </row>
    <row r="1072" spans="1:2" x14ac:dyDescent="0.25">
      <c r="A1072" t="str">
        <f t="shared" si="46"/>
        <v>-</v>
      </c>
      <c r="B1072" t="str">
        <f t="shared" si="47"/>
        <v/>
      </c>
    </row>
    <row r="1073" spans="1:2" x14ac:dyDescent="0.25">
      <c r="A1073" t="str">
        <f t="shared" si="46"/>
        <v>-</v>
      </c>
      <c r="B1073" t="str">
        <f t="shared" si="47"/>
        <v/>
      </c>
    </row>
    <row r="1074" spans="1:2" x14ac:dyDescent="0.25">
      <c r="A1074" t="str">
        <f t="shared" si="46"/>
        <v>-</v>
      </c>
      <c r="B1074" t="str">
        <f t="shared" si="47"/>
        <v/>
      </c>
    </row>
    <row r="1075" spans="1:2" x14ac:dyDescent="0.25">
      <c r="A1075" t="str">
        <f t="shared" si="46"/>
        <v>-</v>
      </c>
      <c r="B1075" t="str">
        <f t="shared" si="47"/>
        <v/>
      </c>
    </row>
    <row r="1076" spans="1:2" x14ac:dyDescent="0.25">
      <c r="A1076" t="str">
        <f t="shared" si="46"/>
        <v>-</v>
      </c>
      <c r="B1076" t="str">
        <f t="shared" si="47"/>
        <v/>
      </c>
    </row>
    <row r="1077" spans="1:2" x14ac:dyDescent="0.25">
      <c r="A1077" t="str">
        <f t="shared" si="46"/>
        <v>-</v>
      </c>
      <c r="B1077" t="str">
        <f t="shared" si="47"/>
        <v/>
      </c>
    </row>
    <row r="1078" spans="1:2" x14ac:dyDescent="0.25">
      <c r="A1078" t="str">
        <f t="shared" si="46"/>
        <v>-</v>
      </c>
      <c r="B1078" t="str">
        <f t="shared" si="47"/>
        <v/>
      </c>
    </row>
    <row r="1079" spans="1:2" x14ac:dyDescent="0.25">
      <c r="A1079" t="str">
        <f t="shared" si="46"/>
        <v>-</v>
      </c>
      <c r="B1079" t="str">
        <f t="shared" si="47"/>
        <v/>
      </c>
    </row>
    <row r="1080" spans="1:2" x14ac:dyDescent="0.25">
      <c r="A1080" t="str">
        <f t="shared" si="46"/>
        <v>-</v>
      </c>
      <c r="B1080" t="str">
        <f t="shared" si="47"/>
        <v/>
      </c>
    </row>
    <row r="1081" spans="1:2" x14ac:dyDescent="0.25">
      <c r="A1081" t="str">
        <f t="shared" si="46"/>
        <v>-</v>
      </c>
      <c r="B1081" t="str">
        <f t="shared" si="47"/>
        <v/>
      </c>
    </row>
    <row r="1082" spans="1:2" x14ac:dyDescent="0.25">
      <c r="A1082" t="str">
        <f t="shared" si="46"/>
        <v>-</v>
      </c>
      <c r="B1082" t="str">
        <f t="shared" si="47"/>
        <v/>
      </c>
    </row>
    <row r="1083" spans="1:2" x14ac:dyDescent="0.25">
      <c r="A1083" t="str">
        <f t="shared" si="46"/>
        <v>-</v>
      </c>
      <c r="B1083" t="str">
        <f t="shared" si="47"/>
        <v/>
      </c>
    </row>
    <row r="1084" spans="1:2" x14ac:dyDescent="0.25">
      <c r="A1084" t="str">
        <f t="shared" si="46"/>
        <v>-</v>
      </c>
      <c r="B1084" t="str">
        <f t="shared" si="47"/>
        <v/>
      </c>
    </row>
    <row r="1085" spans="1:2" x14ac:dyDescent="0.25">
      <c r="A1085" t="str">
        <f t="shared" si="46"/>
        <v>-</v>
      </c>
      <c r="B1085" t="str">
        <f t="shared" si="47"/>
        <v/>
      </c>
    </row>
    <row r="1086" spans="1:2" x14ac:dyDescent="0.25">
      <c r="A1086" t="str">
        <f t="shared" si="46"/>
        <v>-</v>
      </c>
      <c r="B1086" t="str">
        <f t="shared" si="47"/>
        <v/>
      </c>
    </row>
    <row r="1087" spans="1:2" x14ac:dyDescent="0.25">
      <c r="A1087" t="str">
        <f t="shared" si="46"/>
        <v>-</v>
      </c>
      <c r="B1087" t="str">
        <f t="shared" si="47"/>
        <v/>
      </c>
    </row>
    <row r="1088" spans="1:2" x14ac:dyDescent="0.25">
      <c r="A1088" t="str">
        <f t="shared" si="46"/>
        <v>-</v>
      </c>
      <c r="B1088" t="str">
        <f t="shared" si="47"/>
        <v/>
      </c>
    </row>
    <row r="1089" spans="1:2" x14ac:dyDescent="0.25">
      <c r="A1089" t="str">
        <f t="shared" si="46"/>
        <v>-</v>
      </c>
      <c r="B1089" t="str">
        <f t="shared" si="47"/>
        <v/>
      </c>
    </row>
    <row r="1090" spans="1:2" x14ac:dyDescent="0.25">
      <c r="A1090" t="str">
        <f t="shared" si="46"/>
        <v>-</v>
      </c>
      <c r="B1090" t="str">
        <f t="shared" si="47"/>
        <v/>
      </c>
    </row>
    <row r="1091" spans="1:2" x14ac:dyDescent="0.25">
      <c r="A1091" t="str">
        <f t="shared" si="46"/>
        <v>-</v>
      </c>
      <c r="B1091" t="str">
        <f t="shared" si="47"/>
        <v/>
      </c>
    </row>
    <row r="1092" spans="1:2" x14ac:dyDescent="0.25">
      <c r="A1092" t="str">
        <f t="shared" si="46"/>
        <v>-</v>
      </c>
      <c r="B1092" t="str">
        <f t="shared" si="47"/>
        <v/>
      </c>
    </row>
    <row r="1093" spans="1:2" x14ac:dyDescent="0.25">
      <c r="A1093" t="str">
        <f t="shared" si="46"/>
        <v>-</v>
      </c>
      <c r="B1093" t="str">
        <f t="shared" si="47"/>
        <v/>
      </c>
    </row>
    <row r="1094" spans="1:2" x14ac:dyDescent="0.25">
      <c r="A1094" t="str">
        <f t="shared" si="46"/>
        <v>-</v>
      </c>
      <c r="B1094" t="str">
        <f t="shared" si="47"/>
        <v/>
      </c>
    </row>
    <row r="1095" spans="1:2" x14ac:dyDescent="0.25">
      <c r="A1095" t="str">
        <f t="shared" si="46"/>
        <v>-</v>
      </c>
      <c r="B1095" t="str">
        <f t="shared" si="47"/>
        <v/>
      </c>
    </row>
    <row r="1096" spans="1:2" x14ac:dyDescent="0.25">
      <c r="A1096" t="str">
        <f t="shared" si="46"/>
        <v>-</v>
      </c>
      <c r="B1096" t="str">
        <f t="shared" si="47"/>
        <v/>
      </c>
    </row>
    <row r="1097" spans="1:2" x14ac:dyDescent="0.25">
      <c r="A1097" t="str">
        <f t="shared" si="46"/>
        <v>-</v>
      </c>
      <c r="B1097" t="str">
        <f t="shared" si="47"/>
        <v/>
      </c>
    </row>
    <row r="1098" spans="1:2" x14ac:dyDescent="0.25">
      <c r="A1098" t="str">
        <f t="shared" si="46"/>
        <v>-</v>
      </c>
      <c r="B1098" t="str">
        <f t="shared" si="47"/>
        <v/>
      </c>
    </row>
    <row r="1099" spans="1:2" x14ac:dyDescent="0.25">
      <c r="A1099" t="str">
        <f t="shared" si="46"/>
        <v>-</v>
      </c>
      <c r="B1099" t="str">
        <f t="shared" si="47"/>
        <v/>
      </c>
    </row>
    <row r="1100" spans="1:2" x14ac:dyDescent="0.25">
      <c r="A1100" t="str">
        <f t="shared" si="46"/>
        <v>-</v>
      </c>
      <c r="B1100" t="str">
        <f t="shared" si="47"/>
        <v/>
      </c>
    </row>
    <row r="1101" spans="1:2" x14ac:dyDescent="0.25">
      <c r="A1101" t="str">
        <f t="shared" si="46"/>
        <v>-</v>
      </c>
      <c r="B1101" t="str">
        <f t="shared" si="47"/>
        <v/>
      </c>
    </row>
    <row r="1102" spans="1:2" x14ac:dyDescent="0.25">
      <c r="A1102" t="str">
        <f t="shared" si="46"/>
        <v>-</v>
      </c>
      <c r="B1102" t="str">
        <f t="shared" si="47"/>
        <v/>
      </c>
    </row>
    <row r="1103" spans="1:2" x14ac:dyDescent="0.25">
      <c r="A1103" t="str">
        <f t="shared" si="46"/>
        <v>-</v>
      </c>
      <c r="B1103" t="str">
        <f t="shared" si="47"/>
        <v/>
      </c>
    </row>
    <row r="1104" spans="1:2" x14ac:dyDescent="0.25">
      <c r="A1104" t="str">
        <f t="shared" si="46"/>
        <v>-</v>
      </c>
      <c r="B1104" t="str">
        <f t="shared" si="47"/>
        <v/>
      </c>
    </row>
    <row r="1105" spans="1:2" x14ac:dyDescent="0.25">
      <c r="A1105" t="str">
        <f t="shared" si="46"/>
        <v>-</v>
      </c>
      <c r="B1105" t="str">
        <f t="shared" si="47"/>
        <v/>
      </c>
    </row>
    <row r="1106" spans="1:2" x14ac:dyDescent="0.25">
      <c r="A1106" t="str">
        <f t="shared" si="46"/>
        <v>-</v>
      </c>
      <c r="B1106" t="str">
        <f t="shared" si="47"/>
        <v/>
      </c>
    </row>
    <row r="1107" spans="1:2" x14ac:dyDescent="0.25">
      <c r="A1107" t="str">
        <f t="shared" si="46"/>
        <v>-</v>
      </c>
      <c r="B1107" t="str">
        <f t="shared" si="47"/>
        <v/>
      </c>
    </row>
    <row r="1108" spans="1:2" x14ac:dyDescent="0.25">
      <c r="A1108" t="str">
        <f t="shared" si="46"/>
        <v>-</v>
      </c>
      <c r="B1108" t="str">
        <f t="shared" si="47"/>
        <v/>
      </c>
    </row>
    <row r="1109" spans="1:2" x14ac:dyDescent="0.25">
      <c r="A1109" t="str">
        <f t="shared" si="46"/>
        <v>-</v>
      </c>
      <c r="B1109" t="str">
        <f t="shared" si="47"/>
        <v/>
      </c>
    </row>
    <row r="1110" spans="1:2" x14ac:dyDescent="0.25">
      <c r="A1110" t="str">
        <f t="shared" si="46"/>
        <v>-</v>
      </c>
      <c r="B1110" t="str">
        <f t="shared" si="47"/>
        <v/>
      </c>
    </row>
    <row r="1111" spans="1:2" x14ac:dyDescent="0.25">
      <c r="A1111" t="str">
        <f t="shared" ref="A1111:A1174" si="48">_xlfn.CONCAT(E1111,"-",B1111)</f>
        <v>-</v>
      </c>
      <c r="B1111" t="str">
        <f t="shared" ref="B1111:B1174" si="49">IF(ISBLANK(H1111),"",INDEX($AB$1:$AC$5,MATCH(H1111,$AB$1:$AB$5,0),2))</f>
        <v/>
      </c>
    </row>
    <row r="1112" spans="1:2" x14ac:dyDescent="0.25">
      <c r="A1112" t="str">
        <f t="shared" si="48"/>
        <v>-</v>
      </c>
      <c r="B1112" t="str">
        <f t="shared" si="49"/>
        <v/>
      </c>
    </row>
    <row r="1113" spans="1:2" x14ac:dyDescent="0.25">
      <c r="A1113" t="str">
        <f t="shared" si="48"/>
        <v>-</v>
      </c>
      <c r="B1113" t="str">
        <f t="shared" si="49"/>
        <v/>
      </c>
    </row>
    <row r="1114" spans="1:2" x14ac:dyDescent="0.25">
      <c r="A1114" t="str">
        <f t="shared" si="48"/>
        <v>-</v>
      </c>
      <c r="B1114" t="str">
        <f t="shared" si="49"/>
        <v/>
      </c>
    </row>
    <row r="1115" spans="1:2" x14ac:dyDescent="0.25">
      <c r="A1115" t="str">
        <f t="shared" si="48"/>
        <v>-</v>
      </c>
      <c r="B1115" t="str">
        <f t="shared" si="49"/>
        <v/>
      </c>
    </row>
    <row r="1116" spans="1:2" x14ac:dyDescent="0.25">
      <c r="A1116" t="str">
        <f t="shared" si="48"/>
        <v>-</v>
      </c>
      <c r="B1116" t="str">
        <f t="shared" si="49"/>
        <v/>
      </c>
    </row>
    <row r="1117" spans="1:2" x14ac:dyDescent="0.25">
      <c r="A1117" t="str">
        <f t="shared" si="48"/>
        <v>-</v>
      </c>
      <c r="B1117" t="str">
        <f t="shared" si="49"/>
        <v/>
      </c>
    </row>
    <row r="1118" spans="1:2" x14ac:dyDescent="0.25">
      <c r="A1118" t="str">
        <f t="shared" si="48"/>
        <v>-</v>
      </c>
      <c r="B1118" t="str">
        <f t="shared" si="49"/>
        <v/>
      </c>
    </row>
    <row r="1119" spans="1:2" x14ac:dyDescent="0.25">
      <c r="A1119" t="str">
        <f t="shared" si="48"/>
        <v>-</v>
      </c>
      <c r="B1119" t="str">
        <f t="shared" si="49"/>
        <v/>
      </c>
    </row>
    <row r="1120" spans="1:2" x14ac:dyDescent="0.25">
      <c r="A1120" t="str">
        <f t="shared" si="48"/>
        <v>-</v>
      </c>
      <c r="B1120" t="str">
        <f t="shared" si="49"/>
        <v/>
      </c>
    </row>
    <row r="1121" spans="1:2" x14ac:dyDescent="0.25">
      <c r="A1121" t="str">
        <f t="shared" si="48"/>
        <v>-</v>
      </c>
      <c r="B1121" t="str">
        <f t="shared" si="49"/>
        <v/>
      </c>
    </row>
    <row r="1122" spans="1:2" x14ac:dyDescent="0.25">
      <c r="A1122" t="str">
        <f t="shared" si="48"/>
        <v>-</v>
      </c>
      <c r="B1122" t="str">
        <f t="shared" si="49"/>
        <v/>
      </c>
    </row>
    <row r="1123" spans="1:2" x14ac:dyDescent="0.25">
      <c r="A1123" t="str">
        <f t="shared" si="48"/>
        <v>-</v>
      </c>
      <c r="B1123" t="str">
        <f t="shared" si="49"/>
        <v/>
      </c>
    </row>
    <row r="1124" spans="1:2" x14ac:dyDescent="0.25">
      <c r="A1124" t="str">
        <f t="shared" si="48"/>
        <v>-</v>
      </c>
      <c r="B1124" t="str">
        <f t="shared" si="49"/>
        <v/>
      </c>
    </row>
    <row r="1125" spans="1:2" x14ac:dyDescent="0.25">
      <c r="A1125" t="str">
        <f t="shared" si="48"/>
        <v>-</v>
      </c>
      <c r="B1125" t="str">
        <f t="shared" si="49"/>
        <v/>
      </c>
    </row>
    <row r="1126" spans="1:2" x14ac:dyDescent="0.25">
      <c r="A1126" t="str">
        <f t="shared" si="48"/>
        <v>-</v>
      </c>
      <c r="B1126" t="str">
        <f t="shared" si="49"/>
        <v/>
      </c>
    </row>
    <row r="1127" spans="1:2" x14ac:dyDescent="0.25">
      <c r="A1127" t="str">
        <f t="shared" si="48"/>
        <v>-</v>
      </c>
      <c r="B1127" t="str">
        <f t="shared" si="49"/>
        <v/>
      </c>
    </row>
    <row r="1128" spans="1:2" x14ac:dyDescent="0.25">
      <c r="A1128" t="str">
        <f t="shared" si="48"/>
        <v>-</v>
      </c>
      <c r="B1128" t="str">
        <f t="shared" si="49"/>
        <v/>
      </c>
    </row>
    <row r="1129" spans="1:2" x14ac:dyDescent="0.25">
      <c r="A1129" t="str">
        <f t="shared" si="48"/>
        <v>-</v>
      </c>
      <c r="B1129" t="str">
        <f t="shared" si="49"/>
        <v/>
      </c>
    </row>
    <row r="1130" spans="1:2" x14ac:dyDescent="0.25">
      <c r="A1130" t="str">
        <f t="shared" si="48"/>
        <v>-</v>
      </c>
      <c r="B1130" t="str">
        <f t="shared" si="49"/>
        <v/>
      </c>
    </row>
    <row r="1131" spans="1:2" x14ac:dyDescent="0.25">
      <c r="A1131" t="str">
        <f t="shared" si="48"/>
        <v>-</v>
      </c>
      <c r="B1131" t="str">
        <f t="shared" si="49"/>
        <v/>
      </c>
    </row>
    <row r="1132" spans="1:2" x14ac:dyDescent="0.25">
      <c r="A1132" t="str">
        <f t="shared" si="48"/>
        <v>-</v>
      </c>
      <c r="B1132" t="str">
        <f t="shared" si="49"/>
        <v/>
      </c>
    </row>
    <row r="1133" spans="1:2" x14ac:dyDescent="0.25">
      <c r="A1133" t="str">
        <f t="shared" si="48"/>
        <v>-</v>
      </c>
      <c r="B1133" t="str">
        <f t="shared" si="49"/>
        <v/>
      </c>
    </row>
    <row r="1134" spans="1:2" x14ac:dyDescent="0.25">
      <c r="A1134" t="str">
        <f t="shared" si="48"/>
        <v>-</v>
      </c>
      <c r="B1134" t="str">
        <f t="shared" si="49"/>
        <v/>
      </c>
    </row>
    <row r="1135" spans="1:2" x14ac:dyDescent="0.25">
      <c r="A1135" t="str">
        <f t="shared" si="48"/>
        <v>-</v>
      </c>
      <c r="B1135" t="str">
        <f t="shared" si="49"/>
        <v/>
      </c>
    </row>
    <row r="1136" spans="1:2" x14ac:dyDescent="0.25">
      <c r="A1136" t="str">
        <f t="shared" si="48"/>
        <v>-</v>
      </c>
      <c r="B1136" t="str">
        <f t="shared" si="49"/>
        <v/>
      </c>
    </row>
    <row r="1137" spans="1:2" x14ac:dyDescent="0.25">
      <c r="A1137" t="str">
        <f t="shared" si="48"/>
        <v>-</v>
      </c>
      <c r="B1137" t="str">
        <f t="shared" si="49"/>
        <v/>
      </c>
    </row>
    <row r="1138" spans="1:2" x14ac:dyDescent="0.25">
      <c r="A1138" t="str">
        <f t="shared" si="48"/>
        <v>-</v>
      </c>
      <c r="B1138" t="str">
        <f t="shared" si="49"/>
        <v/>
      </c>
    </row>
    <row r="1139" spans="1:2" x14ac:dyDescent="0.25">
      <c r="A1139" t="str">
        <f t="shared" si="48"/>
        <v>-</v>
      </c>
      <c r="B1139" t="str">
        <f t="shared" si="49"/>
        <v/>
      </c>
    </row>
    <row r="1140" spans="1:2" x14ac:dyDescent="0.25">
      <c r="A1140" t="str">
        <f t="shared" si="48"/>
        <v>-</v>
      </c>
      <c r="B1140" t="str">
        <f t="shared" si="49"/>
        <v/>
      </c>
    </row>
    <row r="1141" spans="1:2" x14ac:dyDescent="0.25">
      <c r="A1141" t="str">
        <f t="shared" si="48"/>
        <v>-</v>
      </c>
      <c r="B1141" t="str">
        <f t="shared" si="49"/>
        <v/>
      </c>
    </row>
    <row r="1142" spans="1:2" x14ac:dyDescent="0.25">
      <c r="A1142" t="str">
        <f t="shared" si="48"/>
        <v>-</v>
      </c>
      <c r="B1142" t="str">
        <f t="shared" si="49"/>
        <v/>
      </c>
    </row>
    <row r="1143" spans="1:2" x14ac:dyDescent="0.25">
      <c r="A1143" t="str">
        <f t="shared" si="48"/>
        <v>-</v>
      </c>
      <c r="B1143" t="str">
        <f t="shared" si="49"/>
        <v/>
      </c>
    </row>
    <row r="1144" spans="1:2" x14ac:dyDescent="0.25">
      <c r="A1144" t="str">
        <f t="shared" si="48"/>
        <v>-</v>
      </c>
      <c r="B1144" t="str">
        <f t="shared" si="49"/>
        <v/>
      </c>
    </row>
    <row r="1145" spans="1:2" x14ac:dyDescent="0.25">
      <c r="A1145" t="str">
        <f t="shared" si="48"/>
        <v>-</v>
      </c>
      <c r="B1145" t="str">
        <f t="shared" si="49"/>
        <v/>
      </c>
    </row>
    <row r="1146" spans="1:2" x14ac:dyDescent="0.25">
      <c r="A1146" t="str">
        <f t="shared" si="48"/>
        <v>-</v>
      </c>
      <c r="B1146" t="str">
        <f t="shared" si="49"/>
        <v/>
      </c>
    </row>
    <row r="1147" spans="1:2" x14ac:dyDescent="0.25">
      <c r="A1147" t="str">
        <f t="shared" si="48"/>
        <v>-</v>
      </c>
      <c r="B1147" t="str">
        <f t="shared" si="49"/>
        <v/>
      </c>
    </row>
    <row r="1148" spans="1:2" x14ac:dyDescent="0.25">
      <c r="A1148" t="str">
        <f t="shared" si="48"/>
        <v>-</v>
      </c>
      <c r="B1148" t="str">
        <f t="shared" si="49"/>
        <v/>
      </c>
    </row>
    <row r="1149" spans="1:2" x14ac:dyDescent="0.25">
      <c r="A1149" t="str">
        <f t="shared" si="48"/>
        <v>-</v>
      </c>
      <c r="B1149" t="str">
        <f t="shared" si="49"/>
        <v/>
      </c>
    </row>
    <row r="1150" spans="1:2" x14ac:dyDescent="0.25">
      <c r="A1150" t="str">
        <f t="shared" si="48"/>
        <v>-</v>
      </c>
      <c r="B1150" t="str">
        <f t="shared" si="49"/>
        <v/>
      </c>
    </row>
    <row r="1151" spans="1:2" x14ac:dyDescent="0.25">
      <c r="A1151" t="str">
        <f t="shared" si="48"/>
        <v>-</v>
      </c>
      <c r="B1151" t="str">
        <f t="shared" si="49"/>
        <v/>
      </c>
    </row>
    <row r="1152" spans="1:2" x14ac:dyDescent="0.25">
      <c r="A1152" t="str">
        <f t="shared" si="48"/>
        <v>-</v>
      </c>
      <c r="B1152" t="str">
        <f t="shared" si="49"/>
        <v/>
      </c>
    </row>
    <row r="1153" spans="1:2" x14ac:dyDescent="0.25">
      <c r="A1153" t="str">
        <f t="shared" si="48"/>
        <v>-</v>
      </c>
      <c r="B1153" t="str">
        <f t="shared" si="49"/>
        <v/>
      </c>
    </row>
    <row r="1154" spans="1:2" x14ac:dyDescent="0.25">
      <c r="A1154" t="str">
        <f t="shared" si="48"/>
        <v>-</v>
      </c>
      <c r="B1154" t="str">
        <f t="shared" si="49"/>
        <v/>
      </c>
    </row>
    <row r="1155" spans="1:2" x14ac:dyDescent="0.25">
      <c r="A1155" t="str">
        <f t="shared" si="48"/>
        <v>-</v>
      </c>
      <c r="B1155" t="str">
        <f t="shared" si="49"/>
        <v/>
      </c>
    </row>
    <row r="1156" spans="1:2" x14ac:dyDescent="0.25">
      <c r="A1156" t="str">
        <f t="shared" si="48"/>
        <v>-</v>
      </c>
      <c r="B1156" t="str">
        <f t="shared" si="49"/>
        <v/>
      </c>
    </row>
    <row r="1157" spans="1:2" x14ac:dyDescent="0.25">
      <c r="A1157" t="str">
        <f t="shared" si="48"/>
        <v>-</v>
      </c>
      <c r="B1157" t="str">
        <f t="shared" si="49"/>
        <v/>
      </c>
    </row>
    <row r="1158" spans="1:2" x14ac:dyDescent="0.25">
      <c r="A1158" t="str">
        <f t="shared" si="48"/>
        <v>-</v>
      </c>
      <c r="B1158" t="str">
        <f t="shared" si="49"/>
        <v/>
      </c>
    </row>
    <row r="1159" spans="1:2" x14ac:dyDescent="0.25">
      <c r="A1159" t="str">
        <f t="shared" si="48"/>
        <v>-</v>
      </c>
      <c r="B1159" t="str">
        <f t="shared" si="49"/>
        <v/>
      </c>
    </row>
    <row r="1160" spans="1:2" x14ac:dyDescent="0.25">
      <c r="A1160" t="str">
        <f t="shared" si="48"/>
        <v>-</v>
      </c>
      <c r="B1160" t="str">
        <f t="shared" si="49"/>
        <v/>
      </c>
    </row>
    <row r="1161" spans="1:2" x14ac:dyDescent="0.25">
      <c r="A1161" t="str">
        <f t="shared" si="48"/>
        <v>-</v>
      </c>
      <c r="B1161" t="str">
        <f t="shared" si="49"/>
        <v/>
      </c>
    </row>
    <row r="1162" spans="1:2" x14ac:dyDescent="0.25">
      <c r="A1162" t="str">
        <f t="shared" si="48"/>
        <v>-</v>
      </c>
      <c r="B1162" t="str">
        <f t="shared" si="49"/>
        <v/>
      </c>
    </row>
    <row r="1163" spans="1:2" x14ac:dyDescent="0.25">
      <c r="A1163" t="str">
        <f t="shared" si="48"/>
        <v>-</v>
      </c>
      <c r="B1163" t="str">
        <f t="shared" si="49"/>
        <v/>
      </c>
    </row>
    <row r="1164" spans="1:2" x14ac:dyDescent="0.25">
      <c r="A1164" t="str">
        <f t="shared" si="48"/>
        <v>-</v>
      </c>
      <c r="B1164" t="str">
        <f t="shared" si="49"/>
        <v/>
      </c>
    </row>
    <row r="1165" spans="1:2" x14ac:dyDescent="0.25">
      <c r="A1165" t="str">
        <f t="shared" si="48"/>
        <v>-</v>
      </c>
      <c r="B1165" t="str">
        <f t="shared" si="49"/>
        <v/>
      </c>
    </row>
    <row r="1166" spans="1:2" x14ac:dyDescent="0.25">
      <c r="A1166" t="str">
        <f t="shared" si="48"/>
        <v>-</v>
      </c>
      <c r="B1166" t="str">
        <f t="shared" si="49"/>
        <v/>
      </c>
    </row>
    <row r="1167" spans="1:2" x14ac:dyDescent="0.25">
      <c r="A1167" t="str">
        <f t="shared" si="48"/>
        <v>-</v>
      </c>
      <c r="B1167" t="str">
        <f t="shared" si="49"/>
        <v/>
      </c>
    </row>
    <row r="1168" spans="1:2" x14ac:dyDescent="0.25">
      <c r="A1168" t="str">
        <f t="shared" si="48"/>
        <v>-</v>
      </c>
      <c r="B1168" t="str">
        <f t="shared" si="49"/>
        <v/>
      </c>
    </row>
    <row r="1169" spans="1:2" x14ac:dyDescent="0.25">
      <c r="A1169" t="str">
        <f t="shared" si="48"/>
        <v>-</v>
      </c>
      <c r="B1169" t="str">
        <f t="shared" si="49"/>
        <v/>
      </c>
    </row>
    <row r="1170" spans="1:2" x14ac:dyDescent="0.25">
      <c r="A1170" t="str">
        <f t="shared" si="48"/>
        <v>-</v>
      </c>
      <c r="B1170" t="str">
        <f t="shared" si="49"/>
        <v/>
      </c>
    </row>
    <row r="1171" spans="1:2" x14ac:dyDescent="0.25">
      <c r="A1171" t="str">
        <f t="shared" si="48"/>
        <v>-</v>
      </c>
      <c r="B1171" t="str">
        <f t="shared" si="49"/>
        <v/>
      </c>
    </row>
    <row r="1172" spans="1:2" x14ac:dyDescent="0.25">
      <c r="A1172" t="str">
        <f t="shared" si="48"/>
        <v>-</v>
      </c>
      <c r="B1172" t="str">
        <f t="shared" si="49"/>
        <v/>
      </c>
    </row>
    <row r="1173" spans="1:2" x14ac:dyDescent="0.25">
      <c r="A1173" t="str">
        <f t="shared" si="48"/>
        <v>-</v>
      </c>
      <c r="B1173" t="str">
        <f t="shared" si="49"/>
        <v/>
      </c>
    </row>
    <row r="1174" spans="1:2" x14ac:dyDescent="0.25">
      <c r="A1174" t="str">
        <f t="shared" si="48"/>
        <v>-</v>
      </c>
      <c r="B1174" t="str">
        <f t="shared" si="49"/>
        <v/>
      </c>
    </row>
    <row r="1175" spans="1:2" x14ac:dyDescent="0.25">
      <c r="A1175" t="str">
        <f t="shared" ref="A1175:A1238" si="50">_xlfn.CONCAT(E1175,"-",B1175)</f>
        <v>-</v>
      </c>
      <c r="B1175" t="str">
        <f t="shared" ref="B1175:B1238" si="51">IF(ISBLANK(H1175),"",INDEX($AB$1:$AC$5,MATCH(H1175,$AB$1:$AB$5,0),2))</f>
        <v/>
      </c>
    </row>
    <row r="1176" spans="1:2" x14ac:dyDescent="0.25">
      <c r="A1176" t="str">
        <f t="shared" si="50"/>
        <v>-</v>
      </c>
      <c r="B1176" t="str">
        <f t="shared" si="51"/>
        <v/>
      </c>
    </row>
    <row r="1177" spans="1:2" x14ac:dyDescent="0.25">
      <c r="A1177" t="str">
        <f t="shared" si="50"/>
        <v>-</v>
      </c>
      <c r="B1177" t="str">
        <f t="shared" si="51"/>
        <v/>
      </c>
    </row>
    <row r="1178" spans="1:2" x14ac:dyDescent="0.25">
      <c r="A1178" t="str">
        <f t="shared" si="50"/>
        <v>-</v>
      </c>
      <c r="B1178" t="str">
        <f t="shared" si="51"/>
        <v/>
      </c>
    </row>
    <row r="1179" spans="1:2" x14ac:dyDescent="0.25">
      <c r="A1179" t="str">
        <f t="shared" si="50"/>
        <v>-</v>
      </c>
      <c r="B1179" t="str">
        <f t="shared" si="51"/>
        <v/>
      </c>
    </row>
    <row r="1180" spans="1:2" x14ac:dyDescent="0.25">
      <c r="A1180" t="str">
        <f t="shared" si="50"/>
        <v>-</v>
      </c>
      <c r="B1180" t="str">
        <f t="shared" si="51"/>
        <v/>
      </c>
    </row>
    <row r="1181" spans="1:2" x14ac:dyDescent="0.25">
      <c r="A1181" t="str">
        <f t="shared" si="50"/>
        <v>-</v>
      </c>
      <c r="B1181" t="str">
        <f t="shared" si="51"/>
        <v/>
      </c>
    </row>
    <row r="1182" spans="1:2" x14ac:dyDescent="0.25">
      <c r="A1182" t="str">
        <f t="shared" si="50"/>
        <v>-</v>
      </c>
      <c r="B1182" t="str">
        <f t="shared" si="51"/>
        <v/>
      </c>
    </row>
    <row r="1183" spans="1:2" x14ac:dyDescent="0.25">
      <c r="A1183" t="str">
        <f t="shared" si="50"/>
        <v>-</v>
      </c>
      <c r="B1183" t="str">
        <f t="shared" si="51"/>
        <v/>
      </c>
    </row>
    <row r="1184" spans="1:2" x14ac:dyDescent="0.25">
      <c r="A1184" t="str">
        <f t="shared" si="50"/>
        <v>-</v>
      </c>
      <c r="B1184" t="str">
        <f t="shared" si="51"/>
        <v/>
      </c>
    </row>
    <row r="1185" spans="1:2" x14ac:dyDescent="0.25">
      <c r="A1185" t="str">
        <f t="shared" si="50"/>
        <v>-</v>
      </c>
      <c r="B1185" t="str">
        <f t="shared" si="51"/>
        <v/>
      </c>
    </row>
    <row r="1186" spans="1:2" x14ac:dyDescent="0.25">
      <c r="A1186" t="str">
        <f t="shared" si="50"/>
        <v>-</v>
      </c>
      <c r="B1186" t="str">
        <f t="shared" si="51"/>
        <v/>
      </c>
    </row>
    <row r="1187" spans="1:2" x14ac:dyDescent="0.25">
      <c r="A1187" t="str">
        <f t="shared" si="50"/>
        <v>-</v>
      </c>
      <c r="B1187" t="str">
        <f t="shared" si="51"/>
        <v/>
      </c>
    </row>
    <row r="1188" spans="1:2" x14ac:dyDescent="0.25">
      <c r="A1188" t="str">
        <f t="shared" si="50"/>
        <v>-</v>
      </c>
      <c r="B1188" t="str">
        <f t="shared" si="51"/>
        <v/>
      </c>
    </row>
    <row r="1189" spans="1:2" x14ac:dyDescent="0.25">
      <c r="A1189" t="str">
        <f t="shared" si="50"/>
        <v>-</v>
      </c>
      <c r="B1189" t="str">
        <f t="shared" si="51"/>
        <v/>
      </c>
    </row>
    <row r="1190" spans="1:2" x14ac:dyDescent="0.25">
      <c r="A1190" t="str">
        <f t="shared" si="50"/>
        <v>-</v>
      </c>
      <c r="B1190" t="str">
        <f t="shared" si="51"/>
        <v/>
      </c>
    </row>
    <row r="1191" spans="1:2" x14ac:dyDescent="0.25">
      <c r="A1191" t="str">
        <f t="shared" si="50"/>
        <v>-</v>
      </c>
      <c r="B1191" t="str">
        <f t="shared" si="51"/>
        <v/>
      </c>
    </row>
    <row r="1192" spans="1:2" x14ac:dyDescent="0.25">
      <c r="A1192" t="str">
        <f t="shared" si="50"/>
        <v>-</v>
      </c>
      <c r="B1192" t="str">
        <f t="shared" si="51"/>
        <v/>
      </c>
    </row>
    <row r="1193" spans="1:2" x14ac:dyDescent="0.25">
      <c r="A1193" t="str">
        <f t="shared" si="50"/>
        <v>-</v>
      </c>
      <c r="B1193" t="str">
        <f t="shared" si="51"/>
        <v/>
      </c>
    </row>
    <row r="1194" spans="1:2" x14ac:dyDescent="0.25">
      <c r="A1194" t="str">
        <f t="shared" si="50"/>
        <v>-</v>
      </c>
      <c r="B1194" t="str">
        <f t="shared" si="51"/>
        <v/>
      </c>
    </row>
    <row r="1195" spans="1:2" x14ac:dyDescent="0.25">
      <c r="A1195" t="str">
        <f t="shared" si="50"/>
        <v>-</v>
      </c>
      <c r="B1195" t="str">
        <f t="shared" si="51"/>
        <v/>
      </c>
    </row>
    <row r="1196" spans="1:2" x14ac:dyDescent="0.25">
      <c r="A1196" t="str">
        <f t="shared" si="50"/>
        <v>-</v>
      </c>
      <c r="B1196" t="str">
        <f t="shared" si="51"/>
        <v/>
      </c>
    </row>
    <row r="1197" spans="1:2" x14ac:dyDescent="0.25">
      <c r="A1197" t="str">
        <f t="shared" si="50"/>
        <v>-</v>
      </c>
      <c r="B1197" t="str">
        <f t="shared" si="51"/>
        <v/>
      </c>
    </row>
    <row r="1198" spans="1:2" x14ac:dyDescent="0.25">
      <c r="A1198" t="str">
        <f t="shared" si="50"/>
        <v>-</v>
      </c>
      <c r="B1198" t="str">
        <f t="shared" si="51"/>
        <v/>
      </c>
    </row>
    <row r="1199" spans="1:2" x14ac:dyDescent="0.25">
      <c r="A1199" t="str">
        <f t="shared" si="50"/>
        <v>-</v>
      </c>
      <c r="B1199" t="str">
        <f t="shared" si="51"/>
        <v/>
      </c>
    </row>
    <row r="1200" spans="1:2" x14ac:dyDescent="0.25">
      <c r="A1200" t="str">
        <f t="shared" si="50"/>
        <v>-</v>
      </c>
      <c r="B1200" t="str">
        <f t="shared" si="51"/>
        <v/>
      </c>
    </row>
    <row r="1201" spans="1:2" x14ac:dyDescent="0.25">
      <c r="A1201" t="str">
        <f t="shared" si="50"/>
        <v>-</v>
      </c>
      <c r="B1201" t="str">
        <f t="shared" si="51"/>
        <v/>
      </c>
    </row>
    <row r="1202" spans="1:2" x14ac:dyDescent="0.25">
      <c r="A1202" t="str">
        <f t="shared" si="50"/>
        <v>-</v>
      </c>
      <c r="B1202" t="str">
        <f t="shared" si="51"/>
        <v/>
      </c>
    </row>
    <row r="1203" spans="1:2" x14ac:dyDescent="0.25">
      <c r="A1203" t="str">
        <f t="shared" si="50"/>
        <v>-</v>
      </c>
      <c r="B1203" t="str">
        <f t="shared" si="51"/>
        <v/>
      </c>
    </row>
    <row r="1204" spans="1:2" x14ac:dyDescent="0.25">
      <c r="A1204" t="str">
        <f t="shared" si="50"/>
        <v>-</v>
      </c>
      <c r="B1204" t="str">
        <f t="shared" si="51"/>
        <v/>
      </c>
    </row>
    <row r="1205" spans="1:2" x14ac:dyDescent="0.25">
      <c r="A1205" t="str">
        <f t="shared" si="50"/>
        <v>-</v>
      </c>
      <c r="B1205" t="str">
        <f t="shared" si="51"/>
        <v/>
      </c>
    </row>
    <row r="1206" spans="1:2" x14ac:dyDescent="0.25">
      <c r="A1206" t="str">
        <f t="shared" si="50"/>
        <v>-</v>
      </c>
      <c r="B1206" t="str">
        <f t="shared" si="51"/>
        <v/>
      </c>
    </row>
    <row r="1207" spans="1:2" x14ac:dyDescent="0.25">
      <c r="A1207" t="str">
        <f t="shared" si="50"/>
        <v>-</v>
      </c>
      <c r="B1207" t="str">
        <f t="shared" si="51"/>
        <v/>
      </c>
    </row>
    <row r="1208" spans="1:2" x14ac:dyDescent="0.25">
      <c r="A1208" t="str">
        <f t="shared" si="50"/>
        <v>-</v>
      </c>
      <c r="B1208" t="str">
        <f t="shared" si="51"/>
        <v/>
      </c>
    </row>
    <row r="1209" spans="1:2" x14ac:dyDescent="0.25">
      <c r="A1209" t="str">
        <f t="shared" si="50"/>
        <v>-</v>
      </c>
      <c r="B1209" t="str">
        <f t="shared" si="51"/>
        <v/>
      </c>
    </row>
    <row r="1210" spans="1:2" x14ac:dyDescent="0.25">
      <c r="A1210" t="str">
        <f t="shared" si="50"/>
        <v>-</v>
      </c>
      <c r="B1210" t="str">
        <f t="shared" si="51"/>
        <v/>
      </c>
    </row>
    <row r="1211" spans="1:2" x14ac:dyDescent="0.25">
      <c r="A1211" t="str">
        <f t="shared" si="50"/>
        <v>-</v>
      </c>
      <c r="B1211" t="str">
        <f t="shared" si="51"/>
        <v/>
      </c>
    </row>
    <row r="1212" spans="1:2" x14ac:dyDescent="0.25">
      <c r="A1212" t="str">
        <f t="shared" si="50"/>
        <v>-</v>
      </c>
      <c r="B1212" t="str">
        <f t="shared" si="51"/>
        <v/>
      </c>
    </row>
    <row r="1213" spans="1:2" x14ac:dyDescent="0.25">
      <c r="A1213" t="str">
        <f t="shared" si="50"/>
        <v>-</v>
      </c>
      <c r="B1213" t="str">
        <f t="shared" si="51"/>
        <v/>
      </c>
    </row>
    <row r="1214" spans="1:2" x14ac:dyDescent="0.25">
      <c r="A1214" t="str">
        <f t="shared" si="50"/>
        <v>-</v>
      </c>
      <c r="B1214" t="str">
        <f t="shared" si="51"/>
        <v/>
      </c>
    </row>
    <row r="1215" spans="1:2" x14ac:dyDescent="0.25">
      <c r="A1215" t="str">
        <f t="shared" si="50"/>
        <v>-</v>
      </c>
      <c r="B1215" t="str">
        <f t="shared" si="51"/>
        <v/>
      </c>
    </row>
    <row r="1216" spans="1:2" x14ac:dyDescent="0.25">
      <c r="A1216" t="str">
        <f t="shared" si="50"/>
        <v>-</v>
      </c>
      <c r="B1216" t="str">
        <f t="shared" si="51"/>
        <v/>
      </c>
    </row>
    <row r="1217" spans="1:2" x14ac:dyDescent="0.25">
      <c r="A1217" t="str">
        <f t="shared" si="50"/>
        <v>-</v>
      </c>
      <c r="B1217" t="str">
        <f t="shared" si="51"/>
        <v/>
      </c>
    </row>
    <row r="1218" spans="1:2" x14ac:dyDescent="0.25">
      <c r="A1218" t="str">
        <f t="shared" si="50"/>
        <v>-</v>
      </c>
      <c r="B1218" t="str">
        <f t="shared" si="51"/>
        <v/>
      </c>
    </row>
    <row r="1219" spans="1:2" x14ac:dyDescent="0.25">
      <c r="A1219" t="str">
        <f t="shared" si="50"/>
        <v>-</v>
      </c>
      <c r="B1219" t="str">
        <f t="shared" si="51"/>
        <v/>
      </c>
    </row>
    <row r="1220" spans="1:2" x14ac:dyDescent="0.25">
      <c r="A1220" t="str">
        <f t="shared" si="50"/>
        <v>-</v>
      </c>
      <c r="B1220" t="str">
        <f t="shared" si="51"/>
        <v/>
      </c>
    </row>
    <row r="1221" spans="1:2" x14ac:dyDescent="0.25">
      <c r="A1221" t="str">
        <f t="shared" si="50"/>
        <v>-</v>
      </c>
      <c r="B1221" t="str">
        <f t="shared" si="51"/>
        <v/>
      </c>
    </row>
    <row r="1222" spans="1:2" x14ac:dyDescent="0.25">
      <c r="A1222" t="str">
        <f t="shared" si="50"/>
        <v>-</v>
      </c>
      <c r="B1222" t="str">
        <f t="shared" si="51"/>
        <v/>
      </c>
    </row>
    <row r="1223" spans="1:2" x14ac:dyDescent="0.25">
      <c r="A1223" t="str">
        <f t="shared" si="50"/>
        <v>-</v>
      </c>
      <c r="B1223" t="str">
        <f t="shared" si="51"/>
        <v/>
      </c>
    </row>
    <row r="1224" spans="1:2" x14ac:dyDescent="0.25">
      <c r="A1224" t="str">
        <f t="shared" si="50"/>
        <v>-</v>
      </c>
      <c r="B1224" t="str">
        <f t="shared" si="51"/>
        <v/>
      </c>
    </row>
    <row r="1225" spans="1:2" x14ac:dyDescent="0.25">
      <c r="A1225" t="str">
        <f t="shared" si="50"/>
        <v>-</v>
      </c>
      <c r="B1225" t="str">
        <f t="shared" si="51"/>
        <v/>
      </c>
    </row>
    <row r="1226" spans="1:2" x14ac:dyDescent="0.25">
      <c r="A1226" t="str">
        <f t="shared" si="50"/>
        <v>-</v>
      </c>
      <c r="B1226" t="str">
        <f t="shared" si="51"/>
        <v/>
      </c>
    </row>
    <row r="1227" spans="1:2" x14ac:dyDescent="0.25">
      <c r="A1227" t="str">
        <f t="shared" si="50"/>
        <v>-</v>
      </c>
      <c r="B1227" t="str">
        <f t="shared" si="51"/>
        <v/>
      </c>
    </row>
    <row r="1228" spans="1:2" x14ac:dyDescent="0.25">
      <c r="A1228" t="str">
        <f t="shared" si="50"/>
        <v>-</v>
      </c>
      <c r="B1228" t="str">
        <f t="shared" si="51"/>
        <v/>
      </c>
    </row>
    <row r="1229" spans="1:2" x14ac:dyDescent="0.25">
      <c r="A1229" t="str">
        <f t="shared" si="50"/>
        <v>-</v>
      </c>
      <c r="B1229" t="str">
        <f t="shared" si="51"/>
        <v/>
      </c>
    </row>
    <row r="1230" spans="1:2" x14ac:dyDescent="0.25">
      <c r="A1230" t="str">
        <f t="shared" si="50"/>
        <v>-</v>
      </c>
      <c r="B1230" t="str">
        <f t="shared" si="51"/>
        <v/>
      </c>
    </row>
    <row r="1231" spans="1:2" x14ac:dyDescent="0.25">
      <c r="A1231" t="str">
        <f t="shared" si="50"/>
        <v>-</v>
      </c>
      <c r="B1231" t="str">
        <f t="shared" si="51"/>
        <v/>
      </c>
    </row>
    <row r="1232" spans="1:2" x14ac:dyDescent="0.25">
      <c r="A1232" t="str">
        <f t="shared" si="50"/>
        <v>-</v>
      </c>
      <c r="B1232" t="str">
        <f t="shared" si="51"/>
        <v/>
      </c>
    </row>
    <row r="1233" spans="1:2" x14ac:dyDescent="0.25">
      <c r="A1233" t="str">
        <f t="shared" si="50"/>
        <v>-</v>
      </c>
      <c r="B1233" t="str">
        <f t="shared" si="51"/>
        <v/>
      </c>
    </row>
    <row r="1234" spans="1:2" x14ac:dyDescent="0.25">
      <c r="A1234" t="str">
        <f t="shared" si="50"/>
        <v>-</v>
      </c>
      <c r="B1234" t="str">
        <f t="shared" si="51"/>
        <v/>
      </c>
    </row>
    <row r="1235" spans="1:2" x14ac:dyDescent="0.25">
      <c r="A1235" t="str">
        <f t="shared" si="50"/>
        <v>-</v>
      </c>
      <c r="B1235" t="str">
        <f t="shared" si="51"/>
        <v/>
      </c>
    </row>
    <row r="1236" spans="1:2" x14ac:dyDescent="0.25">
      <c r="A1236" t="str">
        <f t="shared" si="50"/>
        <v>-</v>
      </c>
      <c r="B1236" t="str">
        <f t="shared" si="51"/>
        <v/>
      </c>
    </row>
    <row r="1237" spans="1:2" x14ac:dyDescent="0.25">
      <c r="A1237" t="str">
        <f t="shared" si="50"/>
        <v>-</v>
      </c>
      <c r="B1237" t="str">
        <f t="shared" si="51"/>
        <v/>
      </c>
    </row>
    <row r="1238" spans="1:2" x14ac:dyDescent="0.25">
      <c r="A1238" t="str">
        <f t="shared" si="50"/>
        <v>-</v>
      </c>
      <c r="B1238" t="str">
        <f t="shared" si="51"/>
        <v/>
      </c>
    </row>
    <row r="1239" spans="1:2" x14ac:dyDescent="0.25">
      <c r="A1239" t="str">
        <f t="shared" ref="A1239:A1302" si="52">_xlfn.CONCAT(E1239,"-",B1239)</f>
        <v>-</v>
      </c>
      <c r="B1239" t="str">
        <f t="shared" ref="B1239:B1302" si="53">IF(ISBLANK(H1239),"",INDEX($AB$1:$AC$5,MATCH(H1239,$AB$1:$AB$5,0),2))</f>
        <v/>
      </c>
    </row>
    <row r="1240" spans="1:2" x14ac:dyDescent="0.25">
      <c r="A1240" t="str">
        <f t="shared" si="52"/>
        <v>-</v>
      </c>
      <c r="B1240" t="str">
        <f t="shared" si="53"/>
        <v/>
      </c>
    </row>
    <row r="1241" spans="1:2" x14ac:dyDescent="0.25">
      <c r="A1241" t="str">
        <f t="shared" si="52"/>
        <v>-</v>
      </c>
      <c r="B1241" t="str">
        <f t="shared" si="53"/>
        <v/>
      </c>
    </row>
    <row r="1242" spans="1:2" x14ac:dyDescent="0.25">
      <c r="A1242" t="str">
        <f t="shared" si="52"/>
        <v>-</v>
      </c>
      <c r="B1242" t="str">
        <f t="shared" si="53"/>
        <v/>
      </c>
    </row>
    <row r="1243" spans="1:2" x14ac:dyDescent="0.25">
      <c r="A1243" t="str">
        <f t="shared" si="52"/>
        <v>-</v>
      </c>
      <c r="B1243" t="str">
        <f t="shared" si="53"/>
        <v/>
      </c>
    </row>
    <row r="1244" spans="1:2" x14ac:dyDescent="0.25">
      <c r="A1244" t="str">
        <f t="shared" si="52"/>
        <v>-</v>
      </c>
      <c r="B1244" t="str">
        <f t="shared" si="53"/>
        <v/>
      </c>
    </row>
    <row r="1245" spans="1:2" x14ac:dyDescent="0.25">
      <c r="A1245" t="str">
        <f t="shared" si="52"/>
        <v>-</v>
      </c>
      <c r="B1245" t="str">
        <f t="shared" si="53"/>
        <v/>
      </c>
    </row>
    <row r="1246" spans="1:2" x14ac:dyDescent="0.25">
      <c r="A1246" t="str">
        <f t="shared" si="52"/>
        <v>-</v>
      </c>
      <c r="B1246" t="str">
        <f t="shared" si="53"/>
        <v/>
      </c>
    </row>
    <row r="1247" spans="1:2" x14ac:dyDescent="0.25">
      <c r="A1247" t="str">
        <f t="shared" si="52"/>
        <v>-</v>
      </c>
      <c r="B1247" t="str">
        <f t="shared" si="53"/>
        <v/>
      </c>
    </row>
    <row r="1248" spans="1:2" x14ac:dyDescent="0.25">
      <c r="A1248" t="str">
        <f t="shared" si="52"/>
        <v>-</v>
      </c>
      <c r="B1248" t="str">
        <f t="shared" si="53"/>
        <v/>
      </c>
    </row>
    <row r="1249" spans="1:2" x14ac:dyDescent="0.25">
      <c r="A1249" t="str">
        <f t="shared" si="52"/>
        <v>-</v>
      </c>
      <c r="B1249" t="str">
        <f t="shared" si="53"/>
        <v/>
      </c>
    </row>
    <row r="1250" spans="1:2" x14ac:dyDescent="0.25">
      <c r="A1250" t="str">
        <f t="shared" si="52"/>
        <v>-</v>
      </c>
      <c r="B1250" t="str">
        <f t="shared" si="53"/>
        <v/>
      </c>
    </row>
    <row r="1251" spans="1:2" x14ac:dyDescent="0.25">
      <c r="A1251" t="str">
        <f t="shared" si="52"/>
        <v>-</v>
      </c>
      <c r="B1251" t="str">
        <f t="shared" si="53"/>
        <v/>
      </c>
    </row>
    <row r="1252" spans="1:2" x14ac:dyDescent="0.25">
      <c r="A1252" t="str">
        <f t="shared" si="52"/>
        <v>-</v>
      </c>
      <c r="B1252" t="str">
        <f t="shared" si="53"/>
        <v/>
      </c>
    </row>
    <row r="1253" spans="1:2" x14ac:dyDescent="0.25">
      <c r="A1253" t="str">
        <f t="shared" si="52"/>
        <v>-</v>
      </c>
      <c r="B1253" t="str">
        <f t="shared" si="53"/>
        <v/>
      </c>
    </row>
    <row r="1254" spans="1:2" x14ac:dyDescent="0.25">
      <c r="A1254" t="str">
        <f t="shared" si="52"/>
        <v>-</v>
      </c>
      <c r="B1254" t="str">
        <f t="shared" si="53"/>
        <v/>
      </c>
    </row>
    <row r="1255" spans="1:2" x14ac:dyDescent="0.25">
      <c r="A1255" t="str">
        <f t="shared" si="52"/>
        <v>-</v>
      </c>
      <c r="B1255" t="str">
        <f t="shared" si="53"/>
        <v/>
      </c>
    </row>
    <row r="1256" spans="1:2" x14ac:dyDescent="0.25">
      <c r="A1256" t="str">
        <f t="shared" si="52"/>
        <v>-</v>
      </c>
      <c r="B1256" t="str">
        <f t="shared" si="53"/>
        <v/>
      </c>
    </row>
    <row r="1257" spans="1:2" x14ac:dyDescent="0.25">
      <c r="A1257" t="str">
        <f t="shared" si="52"/>
        <v>-</v>
      </c>
      <c r="B1257" t="str">
        <f t="shared" si="53"/>
        <v/>
      </c>
    </row>
    <row r="1258" spans="1:2" x14ac:dyDescent="0.25">
      <c r="A1258" t="str">
        <f t="shared" si="52"/>
        <v>-</v>
      </c>
      <c r="B1258" t="str">
        <f t="shared" si="53"/>
        <v/>
      </c>
    </row>
    <row r="1259" spans="1:2" x14ac:dyDescent="0.25">
      <c r="A1259" t="str">
        <f t="shared" si="52"/>
        <v>-</v>
      </c>
      <c r="B1259" t="str">
        <f t="shared" si="53"/>
        <v/>
      </c>
    </row>
    <row r="1260" spans="1:2" x14ac:dyDescent="0.25">
      <c r="A1260" t="str">
        <f t="shared" si="52"/>
        <v>-</v>
      </c>
      <c r="B1260" t="str">
        <f t="shared" si="53"/>
        <v/>
      </c>
    </row>
    <row r="1261" spans="1:2" x14ac:dyDescent="0.25">
      <c r="A1261" t="str">
        <f t="shared" si="52"/>
        <v>-</v>
      </c>
      <c r="B1261" t="str">
        <f t="shared" si="53"/>
        <v/>
      </c>
    </row>
    <row r="1262" spans="1:2" x14ac:dyDescent="0.25">
      <c r="A1262" t="str">
        <f t="shared" si="52"/>
        <v>-</v>
      </c>
      <c r="B1262" t="str">
        <f t="shared" si="53"/>
        <v/>
      </c>
    </row>
    <row r="1263" spans="1:2" x14ac:dyDescent="0.25">
      <c r="A1263" t="str">
        <f t="shared" si="52"/>
        <v>-</v>
      </c>
      <c r="B1263" t="str">
        <f t="shared" si="53"/>
        <v/>
      </c>
    </row>
    <row r="1264" spans="1:2" x14ac:dyDescent="0.25">
      <c r="A1264" t="str">
        <f t="shared" si="52"/>
        <v>-</v>
      </c>
      <c r="B1264" t="str">
        <f t="shared" si="53"/>
        <v/>
      </c>
    </row>
    <row r="1265" spans="1:2" x14ac:dyDescent="0.25">
      <c r="A1265" t="str">
        <f t="shared" si="52"/>
        <v>-</v>
      </c>
      <c r="B1265" t="str">
        <f t="shared" si="53"/>
        <v/>
      </c>
    </row>
    <row r="1266" spans="1:2" x14ac:dyDescent="0.25">
      <c r="A1266" t="str">
        <f t="shared" si="52"/>
        <v>-</v>
      </c>
      <c r="B1266" t="str">
        <f t="shared" si="53"/>
        <v/>
      </c>
    </row>
    <row r="1267" spans="1:2" x14ac:dyDescent="0.25">
      <c r="A1267" t="str">
        <f t="shared" si="52"/>
        <v>-</v>
      </c>
      <c r="B1267" t="str">
        <f t="shared" si="53"/>
        <v/>
      </c>
    </row>
    <row r="1268" spans="1:2" x14ac:dyDescent="0.25">
      <c r="A1268" t="str">
        <f t="shared" si="52"/>
        <v>-</v>
      </c>
      <c r="B1268" t="str">
        <f t="shared" si="53"/>
        <v/>
      </c>
    </row>
    <row r="1269" spans="1:2" x14ac:dyDescent="0.25">
      <c r="A1269" t="str">
        <f t="shared" si="52"/>
        <v>-</v>
      </c>
      <c r="B1269" t="str">
        <f t="shared" si="53"/>
        <v/>
      </c>
    </row>
    <row r="1270" spans="1:2" x14ac:dyDescent="0.25">
      <c r="A1270" t="str">
        <f t="shared" si="52"/>
        <v>-</v>
      </c>
      <c r="B1270" t="str">
        <f t="shared" si="53"/>
        <v/>
      </c>
    </row>
    <row r="1271" spans="1:2" x14ac:dyDescent="0.25">
      <c r="A1271" t="str">
        <f t="shared" si="52"/>
        <v>-</v>
      </c>
      <c r="B1271" t="str">
        <f t="shared" si="53"/>
        <v/>
      </c>
    </row>
    <row r="1272" spans="1:2" x14ac:dyDescent="0.25">
      <c r="A1272" t="str">
        <f t="shared" si="52"/>
        <v>-</v>
      </c>
      <c r="B1272" t="str">
        <f t="shared" si="53"/>
        <v/>
      </c>
    </row>
    <row r="1273" spans="1:2" x14ac:dyDescent="0.25">
      <c r="A1273" t="str">
        <f t="shared" si="52"/>
        <v>-</v>
      </c>
      <c r="B1273" t="str">
        <f t="shared" si="53"/>
        <v/>
      </c>
    </row>
    <row r="1274" spans="1:2" x14ac:dyDescent="0.25">
      <c r="A1274" t="str">
        <f t="shared" si="52"/>
        <v>-</v>
      </c>
      <c r="B1274" t="str">
        <f t="shared" si="53"/>
        <v/>
      </c>
    </row>
    <row r="1275" spans="1:2" x14ac:dyDescent="0.25">
      <c r="A1275" t="str">
        <f t="shared" si="52"/>
        <v>-</v>
      </c>
      <c r="B1275" t="str">
        <f t="shared" si="53"/>
        <v/>
      </c>
    </row>
    <row r="1276" spans="1:2" x14ac:dyDescent="0.25">
      <c r="A1276" t="str">
        <f t="shared" si="52"/>
        <v>-</v>
      </c>
      <c r="B1276" t="str">
        <f t="shared" si="53"/>
        <v/>
      </c>
    </row>
    <row r="1277" spans="1:2" x14ac:dyDescent="0.25">
      <c r="A1277" t="str">
        <f t="shared" si="52"/>
        <v>-</v>
      </c>
      <c r="B1277" t="str">
        <f t="shared" si="53"/>
        <v/>
      </c>
    </row>
    <row r="1278" spans="1:2" x14ac:dyDescent="0.25">
      <c r="A1278" t="str">
        <f t="shared" si="52"/>
        <v>-</v>
      </c>
      <c r="B1278" t="str">
        <f t="shared" si="53"/>
        <v/>
      </c>
    </row>
    <row r="1279" spans="1:2" x14ac:dyDescent="0.25">
      <c r="A1279" t="str">
        <f t="shared" si="52"/>
        <v>-</v>
      </c>
      <c r="B1279" t="str">
        <f t="shared" si="53"/>
        <v/>
      </c>
    </row>
    <row r="1280" spans="1:2" x14ac:dyDescent="0.25">
      <c r="A1280" t="str">
        <f t="shared" si="52"/>
        <v>-</v>
      </c>
      <c r="B1280" t="str">
        <f t="shared" si="53"/>
        <v/>
      </c>
    </row>
    <row r="1281" spans="1:2" x14ac:dyDescent="0.25">
      <c r="A1281" t="str">
        <f t="shared" si="52"/>
        <v>-</v>
      </c>
      <c r="B1281" t="str">
        <f t="shared" si="53"/>
        <v/>
      </c>
    </row>
    <row r="1282" spans="1:2" x14ac:dyDescent="0.25">
      <c r="A1282" t="str">
        <f t="shared" si="52"/>
        <v>-</v>
      </c>
      <c r="B1282" t="str">
        <f t="shared" si="53"/>
        <v/>
      </c>
    </row>
    <row r="1283" spans="1:2" x14ac:dyDescent="0.25">
      <c r="A1283" t="str">
        <f t="shared" si="52"/>
        <v>-</v>
      </c>
      <c r="B1283" t="str">
        <f t="shared" si="53"/>
        <v/>
      </c>
    </row>
    <row r="1284" spans="1:2" x14ac:dyDescent="0.25">
      <c r="A1284" t="str">
        <f t="shared" si="52"/>
        <v>-</v>
      </c>
      <c r="B1284" t="str">
        <f t="shared" si="53"/>
        <v/>
      </c>
    </row>
    <row r="1285" spans="1:2" x14ac:dyDescent="0.25">
      <c r="A1285" t="str">
        <f t="shared" si="52"/>
        <v>-</v>
      </c>
      <c r="B1285" t="str">
        <f t="shared" si="53"/>
        <v/>
      </c>
    </row>
    <row r="1286" spans="1:2" x14ac:dyDescent="0.25">
      <c r="A1286" t="str">
        <f t="shared" si="52"/>
        <v>-</v>
      </c>
      <c r="B1286" t="str">
        <f t="shared" si="53"/>
        <v/>
      </c>
    </row>
    <row r="1287" spans="1:2" x14ac:dyDescent="0.25">
      <c r="A1287" t="str">
        <f t="shared" si="52"/>
        <v>-</v>
      </c>
      <c r="B1287" t="str">
        <f t="shared" si="53"/>
        <v/>
      </c>
    </row>
    <row r="1288" spans="1:2" x14ac:dyDescent="0.25">
      <c r="A1288" t="str">
        <f t="shared" si="52"/>
        <v>-</v>
      </c>
      <c r="B1288" t="str">
        <f t="shared" si="53"/>
        <v/>
      </c>
    </row>
    <row r="1289" spans="1:2" x14ac:dyDescent="0.25">
      <c r="A1289" t="str">
        <f t="shared" si="52"/>
        <v>-</v>
      </c>
      <c r="B1289" t="str">
        <f t="shared" si="53"/>
        <v/>
      </c>
    </row>
    <row r="1290" spans="1:2" x14ac:dyDescent="0.25">
      <c r="A1290" t="str">
        <f t="shared" si="52"/>
        <v>-</v>
      </c>
      <c r="B1290" t="str">
        <f t="shared" si="53"/>
        <v/>
      </c>
    </row>
    <row r="1291" spans="1:2" x14ac:dyDescent="0.25">
      <c r="A1291" t="str">
        <f t="shared" si="52"/>
        <v>-</v>
      </c>
      <c r="B1291" t="str">
        <f t="shared" si="53"/>
        <v/>
      </c>
    </row>
    <row r="1292" spans="1:2" x14ac:dyDescent="0.25">
      <c r="A1292" t="str">
        <f t="shared" si="52"/>
        <v>-</v>
      </c>
      <c r="B1292" t="str">
        <f t="shared" si="53"/>
        <v/>
      </c>
    </row>
    <row r="1293" spans="1:2" x14ac:dyDescent="0.25">
      <c r="A1293" t="str">
        <f t="shared" si="52"/>
        <v>-</v>
      </c>
      <c r="B1293" t="str">
        <f t="shared" si="53"/>
        <v/>
      </c>
    </row>
    <row r="1294" spans="1:2" x14ac:dyDescent="0.25">
      <c r="A1294" t="str">
        <f t="shared" si="52"/>
        <v>-</v>
      </c>
      <c r="B1294" t="str">
        <f t="shared" si="53"/>
        <v/>
      </c>
    </row>
    <row r="1295" spans="1:2" x14ac:dyDescent="0.25">
      <c r="A1295" t="str">
        <f t="shared" si="52"/>
        <v>-</v>
      </c>
      <c r="B1295" t="str">
        <f t="shared" si="53"/>
        <v/>
      </c>
    </row>
    <row r="1296" spans="1:2" x14ac:dyDescent="0.25">
      <c r="A1296" t="str">
        <f t="shared" si="52"/>
        <v>-</v>
      </c>
      <c r="B1296" t="str">
        <f t="shared" si="53"/>
        <v/>
      </c>
    </row>
    <row r="1297" spans="1:2" x14ac:dyDescent="0.25">
      <c r="A1297" t="str">
        <f t="shared" si="52"/>
        <v>-</v>
      </c>
      <c r="B1297" t="str">
        <f t="shared" si="53"/>
        <v/>
      </c>
    </row>
    <row r="1298" spans="1:2" x14ac:dyDescent="0.25">
      <c r="A1298" t="str">
        <f t="shared" si="52"/>
        <v>-</v>
      </c>
      <c r="B1298" t="str">
        <f t="shared" si="53"/>
        <v/>
      </c>
    </row>
    <row r="1299" spans="1:2" x14ac:dyDescent="0.25">
      <c r="A1299" t="str">
        <f t="shared" si="52"/>
        <v>-</v>
      </c>
      <c r="B1299" t="str">
        <f t="shared" si="53"/>
        <v/>
      </c>
    </row>
    <row r="1300" spans="1:2" x14ac:dyDescent="0.25">
      <c r="A1300" t="str">
        <f t="shared" si="52"/>
        <v>-</v>
      </c>
      <c r="B1300" t="str">
        <f t="shared" si="53"/>
        <v/>
      </c>
    </row>
    <row r="1301" spans="1:2" x14ac:dyDescent="0.25">
      <c r="A1301" t="str">
        <f t="shared" si="52"/>
        <v>-</v>
      </c>
      <c r="B1301" t="str">
        <f t="shared" si="53"/>
        <v/>
      </c>
    </row>
    <row r="1302" spans="1:2" x14ac:dyDescent="0.25">
      <c r="A1302" t="str">
        <f t="shared" si="52"/>
        <v>-</v>
      </c>
      <c r="B1302" t="str">
        <f t="shared" si="53"/>
        <v/>
      </c>
    </row>
    <row r="1303" spans="1:2" x14ac:dyDescent="0.25">
      <c r="A1303" t="str">
        <f t="shared" ref="A1303:A1366" si="54">_xlfn.CONCAT(E1303,"-",B1303)</f>
        <v>-</v>
      </c>
      <c r="B1303" t="str">
        <f t="shared" ref="B1303:B1366" si="55">IF(ISBLANK(H1303),"",INDEX($AB$1:$AC$5,MATCH(H1303,$AB$1:$AB$5,0),2))</f>
        <v/>
      </c>
    </row>
    <row r="1304" spans="1:2" x14ac:dyDescent="0.25">
      <c r="A1304" t="str">
        <f t="shared" si="54"/>
        <v>-</v>
      </c>
      <c r="B1304" t="str">
        <f t="shared" si="55"/>
        <v/>
      </c>
    </row>
    <row r="1305" spans="1:2" x14ac:dyDescent="0.25">
      <c r="A1305" t="str">
        <f t="shared" si="54"/>
        <v>-</v>
      </c>
      <c r="B1305" t="str">
        <f t="shared" si="55"/>
        <v/>
      </c>
    </row>
    <row r="1306" spans="1:2" x14ac:dyDescent="0.25">
      <c r="A1306" t="str">
        <f t="shared" si="54"/>
        <v>-</v>
      </c>
      <c r="B1306" t="str">
        <f t="shared" si="55"/>
        <v/>
      </c>
    </row>
    <row r="1307" spans="1:2" x14ac:dyDescent="0.25">
      <c r="A1307" t="str">
        <f t="shared" si="54"/>
        <v>-</v>
      </c>
      <c r="B1307" t="str">
        <f t="shared" si="55"/>
        <v/>
      </c>
    </row>
    <row r="1308" spans="1:2" x14ac:dyDescent="0.25">
      <c r="A1308" t="str">
        <f t="shared" si="54"/>
        <v>-</v>
      </c>
      <c r="B1308" t="str">
        <f t="shared" si="55"/>
        <v/>
      </c>
    </row>
    <row r="1309" spans="1:2" x14ac:dyDescent="0.25">
      <c r="A1309" t="str">
        <f t="shared" si="54"/>
        <v>-</v>
      </c>
      <c r="B1309" t="str">
        <f t="shared" si="55"/>
        <v/>
      </c>
    </row>
    <row r="1310" spans="1:2" x14ac:dyDescent="0.25">
      <c r="A1310" t="str">
        <f t="shared" si="54"/>
        <v>-</v>
      </c>
      <c r="B1310" t="str">
        <f t="shared" si="55"/>
        <v/>
      </c>
    </row>
    <row r="1311" spans="1:2" x14ac:dyDescent="0.25">
      <c r="A1311" t="str">
        <f t="shared" si="54"/>
        <v>-</v>
      </c>
      <c r="B1311" t="str">
        <f t="shared" si="55"/>
        <v/>
      </c>
    </row>
    <row r="1312" spans="1:2" x14ac:dyDescent="0.25">
      <c r="A1312" t="str">
        <f t="shared" si="54"/>
        <v>-</v>
      </c>
      <c r="B1312" t="str">
        <f t="shared" si="55"/>
        <v/>
      </c>
    </row>
    <row r="1313" spans="1:2" x14ac:dyDescent="0.25">
      <c r="A1313" t="str">
        <f t="shared" si="54"/>
        <v>-</v>
      </c>
      <c r="B1313" t="str">
        <f t="shared" si="55"/>
        <v/>
      </c>
    </row>
    <row r="1314" spans="1:2" x14ac:dyDescent="0.25">
      <c r="A1314" t="str">
        <f t="shared" si="54"/>
        <v>-</v>
      </c>
      <c r="B1314" t="str">
        <f t="shared" si="55"/>
        <v/>
      </c>
    </row>
    <row r="1315" spans="1:2" x14ac:dyDescent="0.25">
      <c r="A1315" t="str">
        <f t="shared" si="54"/>
        <v>-</v>
      </c>
      <c r="B1315" t="str">
        <f t="shared" si="55"/>
        <v/>
      </c>
    </row>
    <row r="1316" spans="1:2" x14ac:dyDescent="0.25">
      <c r="A1316" t="str">
        <f t="shared" si="54"/>
        <v>-</v>
      </c>
      <c r="B1316" t="str">
        <f t="shared" si="55"/>
        <v/>
      </c>
    </row>
    <row r="1317" spans="1:2" x14ac:dyDescent="0.25">
      <c r="A1317" t="str">
        <f t="shared" si="54"/>
        <v>-</v>
      </c>
      <c r="B1317" t="str">
        <f t="shared" si="55"/>
        <v/>
      </c>
    </row>
    <row r="1318" spans="1:2" x14ac:dyDescent="0.25">
      <c r="A1318" t="str">
        <f t="shared" si="54"/>
        <v>-</v>
      </c>
      <c r="B1318" t="str">
        <f t="shared" si="55"/>
        <v/>
      </c>
    </row>
    <row r="1319" spans="1:2" x14ac:dyDescent="0.25">
      <c r="A1319" t="str">
        <f t="shared" si="54"/>
        <v>-</v>
      </c>
      <c r="B1319" t="str">
        <f t="shared" si="55"/>
        <v/>
      </c>
    </row>
    <row r="1320" spans="1:2" x14ac:dyDescent="0.25">
      <c r="A1320" t="str">
        <f t="shared" si="54"/>
        <v>-</v>
      </c>
      <c r="B1320" t="str">
        <f t="shared" si="55"/>
        <v/>
      </c>
    </row>
    <row r="1321" spans="1:2" x14ac:dyDescent="0.25">
      <c r="A1321" t="str">
        <f t="shared" si="54"/>
        <v>-</v>
      </c>
      <c r="B1321" t="str">
        <f t="shared" si="55"/>
        <v/>
      </c>
    </row>
    <row r="1322" spans="1:2" x14ac:dyDescent="0.25">
      <c r="A1322" t="str">
        <f t="shared" si="54"/>
        <v>-</v>
      </c>
      <c r="B1322" t="str">
        <f t="shared" si="55"/>
        <v/>
      </c>
    </row>
    <row r="1323" spans="1:2" x14ac:dyDescent="0.25">
      <c r="A1323" t="str">
        <f t="shared" si="54"/>
        <v>-</v>
      </c>
      <c r="B1323" t="str">
        <f t="shared" si="55"/>
        <v/>
      </c>
    </row>
    <row r="1324" spans="1:2" x14ac:dyDescent="0.25">
      <c r="A1324" t="str">
        <f t="shared" si="54"/>
        <v>-</v>
      </c>
      <c r="B1324" t="str">
        <f t="shared" si="55"/>
        <v/>
      </c>
    </row>
    <row r="1325" spans="1:2" x14ac:dyDescent="0.25">
      <c r="A1325" t="str">
        <f t="shared" si="54"/>
        <v>-</v>
      </c>
      <c r="B1325" t="str">
        <f t="shared" si="55"/>
        <v/>
      </c>
    </row>
    <row r="1326" spans="1:2" x14ac:dyDescent="0.25">
      <c r="A1326" t="str">
        <f t="shared" si="54"/>
        <v>-</v>
      </c>
      <c r="B1326" t="str">
        <f t="shared" si="55"/>
        <v/>
      </c>
    </row>
    <row r="1327" spans="1:2" x14ac:dyDescent="0.25">
      <c r="A1327" t="str">
        <f t="shared" si="54"/>
        <v>-</v>
      </c>
      <c r="B1327" t="str">
        <f t="shared" si="55"/>
        <v/>
      </c>
    </row>
    <row r="1328" spans="1:2" x14ac:dyDescent="0.25">
      <c r="A1328" t="str">
        <f t="shared" si="54"/>
        <v>-</v>
      </c>
      <c r="B1328" t="str">
        <f t="shared" si="55"/>
        <v/>
      </c>
    </row>
    <row r="1329" spans="1:2" x14ac:dyDescent="0.25">
      <c r="A1329" t="str">
        <f t="shared" si="54"/>
        <v>-</v>
      </c>
      <c r="B1329" t="str">
        <f t="shared" si="55"/>
        <v/>
      </c>
    </row>
    <row r="1330" spans="1:2" x14ac:dyDescent="0.25">
      <c r="A1330" t="str">
        <f t="shared" si="54"/>
        <v>-</v>
      </c>
      <c r="B1330" t="str">
        <f t="shared" si="55"/>
        <v/>
      </c>
    </row>
    <row r="1331" spans="1:2" x14ac:dyDescent="0.25">
      <c r="A1331" t="str">
        <f t="shared" si="54"/>
        <v>-</v>
      </c>
      <c r="B1331" t="str">
        <f t="shared" si="55"/>
        <v/>
      </c>
    </row>
    <row r="1332" spans="1:2" x14ac:dyDescent="0.25">
      <c r="A1332" t="str">
        <f t="shared" si="54"/>
        <v>-</v>
      </c>
      <c r="B1332" t="str">
        <f t="shared" si="55"/>
        <v/>
      </c>
    </row>
    <row r="1333" spans="1:2" x14ac:dyDescent="0.25">
      <c r="A1333" t="str">
        <f t="shared" si="54"/>
        <v>-</v>
      </c>
      <c r="B1333" t="str">
        <f t="shared" si="55"/>
        <v/>
      </c>
    </row>
    <row r="1334" spans="1:2" x14ac:dyDescent="0.25">
      <c r="A1334" t="str">
        <f t="shared" si="54"/>
        <v>-</v>
      </c>
      <c r="B1334" t="str">
        <f t="shared" si="55"/>
        <v/>
      </c>
    </row>
    <row r="1335" spans="1:2" x14ac:dyDescent="0.25">
      <c r="A1335" t="str">
        <f t="shared" si="54"/>
        <v>-</v>
      </c>
      <c r="B1335" t="str">
        <f t="shared" si="55"/>
        <v/>
      </c>
    </row>
    <row r="1336" spans="1:2" x14ac:dyDescent="0.25">
      <c r="A1336" t="str">
        <f t="shared" si="54"/>
        <v>-</v>
      </c>
      <c r="B1336" t="str">
        <f t="shared" si="55"/>
        <v/>
      </c>
    </row>
    <row r="1337" spans="1:2" x14ac:dyDescent="0.25">
      <c r="A1337" t="str">
        <f t="shared" si="54"/>
        <v>-</v>
      </c>
      <c r="B1337" t="str">
        <f t="shared" si="55"/>
        <v/>
      </c>
    </row>
    <row r="1338" spans="1:2" x14ac:dyDescent="0.25">
      <c r="A1338" t="str">
        <f t="shared" si="54"/>
        <v>-</v>
      </c>
      <c r="B1338" t="str">
        <f t="shared" si="55"/>
        <v/>
      </c>
    </row>
    <row r="1339" spans="1:2" x14ac:dyDescent="0.25">
      <c r="A1339" t="str">
        <f t="shared" si="54"/>
        <v>-</v>
      </c>
      <c r="B1339" t="str">
        <f t="shared" si="55"/>
        <v/>
      </c>
    </row>
    <row r="1340" spans="1:2" x14ac:dyDescent="0.25">
      <c r="A1340" t="str">
        <f t="shared" si="54"/>
        <v>-</v>
      </c>
      <c r="B1340" t="str">
        <f t="shared" si="55"/>
        <v/>
      </c>
    </row>
    <row r="1341" spans="1:2" x14ac:dyDescent="0.25">
      <c r="A1341" t="str">
        <f t="shared" si="54"/>
        <v>-</v>
      </c>
      <c r="B1341" t="str">
        <f t="shared" si="55"/>
        <v/>
      </c>
    </row>
    <row r="1342" spans="1:2" x14ac:dyDescent="0.25">
      <c r="A1342" t="str">
        <f t="shared" si="54"/>
        <v>-</v>
      </c>
      <c r="B1342" t="str">
        <f t="shared" si="55"/>
        <v/>
      </c>
    </row>
    <row r="1343" spans="1:2" x14ac:dyDescent="0.25">
      <c r="A1343" t="str">
        <f t="shared" si="54"/>
        <v>-</v>
      </c>
      <c r="B1343" t="str">
        <f t="shared" si="55"/>
        <v/>
      </c>
    </row>
    <row r="1344" spans="1:2" x14ac:dyDescent="0.25">
      <c r="A1344" t="str">
        <f t="shared" si="54"/>
        <v>-</v>
      </c>
      <c r="B1344" t="str">
        <f t="shared" si="55"/>
        <v/>
      </c>
    </row>
    <row r="1345" spans="1:2" x14ac:dyDescent="0.25">
      <c r="A1345" t="str">
        <f t="shared" si="54"/>
        <v>-</v>
      </c>
      <c r="B1345" t="str">
        <f t="shared" si="55"/>
        <v/>
      </c>
    </row>
    <row r="1346" spans="1:2" x14ac:dyDescent="0.25">
      <c r="A1346" t="str">
        <f t="shared" si="54"/>
        <v>-</v>
      </c>
      <c r="B1346" t="str">
        <f t="shared" si="55"/>
        <v/>
      </c>
    </row>
    <row r="1347" spans="1:2" x14ac:dyDescent="0.25">
      <c r="A1347" t="str">
        <f t="shared" si="54"/>
        <v>-</v>
      </c>
      <c r="B1347" t="str">
        <f t="shared" si="55"/>
        <v/>
      </c>
    </row>
    <row r="1348" spans="1:2" x14ac:dyDescent="0.25">
      <c r="A1348" t="str">
        <f t="shared" si="54"/>
        <v>-</v>
      </c>
      <c r="B1348" t="str">
        <f t="shared" si="55"/>
        <v/>
      </c>
    </row>
    <row r="1349" spans="1:2" x14ac:dyDescent="0.25">
      <c r="A1349" t="str">
        <f t="shared" si="54"/>
        <v>-</v>
      </c>
      <c r="B1349" t="str">
        <f t="shared" si="55"/>
        <v/>
      </c>
    </row>
    <row r="1350" spans="1:2" x14ac:dyDescent="0.25">
      <c r="A1350" t="str">
        <f t="shared" si="54"/>
        <v>-</v>
      </c>
      <c r="B1350" t="str">
        <f t="shared" si="55"/>
        <v/>
      </c>
    </row>
    <row r="1351" spans="1:2" x14ac:dyDescent="0.25">
      <c r="A1351" t="str">
        <f t="shared" si="54"/>
        <v>-</v>
      </c>
      <c r="B1351" t="str">
        <f t="shared" si="55"/>
        <v/>
      </c>
    </row>
    <row r="1352" spans="1:2" x14ac:dyDescent="0.25">
      <c r="A1352" t="str">
        <f t="shared" si="54"/>
        <v>-</v>
      </c>
      <c r="B1352" t="str">
        <f t="shared" si="55"/>
        <v/>
      </c>
    </row>
    <row r="1353" spans="1:2" x14ac:dyDescent="0.25">
      <c r="A1353" t="str">
        <f t="shared" si="54"/>
        <v>-</v>
      </c>
      <c r="B1353" t="str">
        <f t="shared" si="55"/>
        <v/>
      </c>
    </row>
    <row r="1354" spans="1:2" x14ac:dyDescent="0.25">
      <c r="A1354" t="str">
        <f t="shared" si="54"/>
        <v>-</v>
      </c>
      <c r="B1354" t="str">
        <f t="shared" si="55"/>
        <v/>
      </c>
    </row>
    <row r="1355" spans="1:2" x14ac:dyDescent="0.25">
      <c r="A1355" t="str">
        <f t="shared" si="54"/>
        <v>-</v>
      </c>
      <c r="B1355" t="str">
        <f t="shared" si="55"/>
        <v/>
      </c>
    </row>
    <row r="1356" spans="1:2" x14ac:dyDescent="0.25">
      <c r="A1356" t="str">
        <f t="shared" si="54"/>
        <v>-</v>
      </c>
      <c r="B1356" t="str">
        <f t="shared" si="55"/>
        <v/>
      </c>
    </row>
    <row r="1357" spans="1:2" x14ac:dyDescent="0.25">
      <c r="A1357" t="str">
        <f t="shared" si="54"/>
        <v>-</v>
      </c>
      <c r="B1357" t="str">
        <f t="shared" si="55"/>
        <v/>
      </c>
    </row>
    <row r="1358" spans="1:2" x14ac:dyDescent="0.25">
      <c r="A1358" t="str">
        <f t="shared" si="54"/>
        <v>-</v>
      </c>
      <c r="B1358" t="str">
        <f t="shared" si="55"/>
        <v/>
      </c>
    </row>
    <row r="1359" spans="1:2" x14ac:dyDescent="0.25">
      <c r="A1359" t="str">
        <f t="shared" si="54"/>
        <v>-</v>
      </c>
      <c r="B1359" t="str">
        <f t="shared" si="55"/>
        <v/>
      </c>
    </row>
    <row r="1360" spans="1:2" x14ac:dyDescent="0.25">
      <c r="A1360" t="str">
        <f t="shared" si="54"/>
        <v>-</v>
      </c>
      <c r="B1360" t="str">
        <f t="shared" si="55"/>
        <v/>
      </c>
    </row>
    <row r="1361" spans="1:2" x14ac:dyDescent="0.25">
      <c r="A1361" t="str">
        <f t="shared" si="54"/>
        <v>-</v>
      </c>
      <c r="B1361" t="str">
        <f t="shared" si="55"/>
        <v/>
      </c>
    </row>
    <row r="1362" spans="1:2" x14ac:dyDescent="0.25">
      <c r="A1362" t="str">
        <f t="shared" si="54"/>
        <v>-</v>
      </c>
      <c r="B1362" t="str">
        <f t="shared" si="55"/>
        <v/>
      </c>
    </row>
    <row r="1363" spans="1:2" x14ac:dyDescent="0.25">
      <c r="A1363" t="str">
        <f t="shared" si="54"/>
        <v>-</v>
      </c>
      <c r="B1363" t="str">
        <f t="shared" si="55"/>
        <v/>
      </c>
    </row>
    <row r="1364" spans="1:2" x14ac:dyDescent="0.25">
      <c r="A1364" t="str">
        <f t="shared" si="54"/>
        <v>-</v>
      </c>
      <c r="B1364" t="str">
        <f t="shared" si="55"/>
        <v/>
      </c>
    </row>
    <row r="1365" spans="1:2" x14ac:dyDescent="0.25">
      <c r="A1365" t="str">
        <f t="shared" si="54"/>
        <v>-</v>
      </c>
      <c r="B1365" t="str">
        <f t="shared" si="55"/>
        <v/>
      </c>
    </row>
    <row r="1366" spans="1:2" x14ac:dyDescent="0.25">
      <c r="A1366" t="str">
        <f t="shared" si="54"/>
        <v>-</v>
      </c>
      <c r="B1366" t="str">
        <f t="shared" si="55"/>
        <v/>
      </c>
    </row>
    <row r="1367" spans="1:2" x14ac:dyDescent="0.25">
      <c r="A1367" t="str">
        <f t="shared" ref="A1367:A1430" si="56">_xlfn.CONCAT(E1367,"-",B1367)</f>
        <v>-</v>
      </c>
      <c r="B1367" t="str">
        <f t="shared" ref="B1367:B1430" si="57">IF(ISBLANK(H1367),"",INDEX($AB$1:$AC$5,MATCH(H1367,$AB$1:$AB$5,0),2))</f>
        <v/>
      </c>
    </row>
    <row r="1368" spans="1:2" x14ac:dyDescent="0.25">
      <c r="A1368" t="str">
        <f t="shared" si="56"/>
        <v>-</v>
      </c>
      <c r="B1368" t="str">
        <f t="shared" si="57"/>
        <v/>
      </c>
    </row>
    <row r="1369" spans="1:2" x14ac:dyDescent="0.25">
      <c r="A1369" t="str">
        <f t="shared" si="56"/>
        <v>-</v>
      </c>
      <c r="B1369" t="str">
        <f t="shared" si="57"/>
        <v/>
      </c>
    </row>
    <row r="1370" spans="1:2" x14ac:dyDescent="0.25">
      <c r="A1370" t="str">
        <f t="shared" si="56"/>
        <v>-</v>
      </c>
      <c r="B1370" t="str">
        <f t="shared" si="57"/>
        <v/>
      </c>
    </row>
    <row r="1371" spans="1:2" x14ac:dyDescent="0.25">
      <c r="A1371" t="str">
        <f t="shared" si="56"/>
        <v>-</v>
      </c>
      <c r="B1371" t="str">
        <f t="shared" si="57"/>
        <v/>
      </c>
    </row>
    <row r="1372" spans="1:2" x14ac:dyDescent="0.25">
      <c r="A1372" t="str">
        <f t="shared" si="56"/>
        <v>-</v>
      </c>
      <c r="B1372" t="str">
        <f t="shared" si="57"/>
        <v/>
      </c>
    </row>
    <row r="1373" spans="1:2" x14ac:dyDescent="0.25">
      <c r="A1373" t="str">
        <f t="shared" si="56"/>
        <v>-</v>
      </c>
      <c r="B1373" t="str">
        <f t="shared" si="57"/>
        <v/>
      </c>
    </row>
    <row r="1374" spans="1:2" x14ac:dyDescent="0.25">
      <c r="A1374" t="str">
        <f t="shared" si="56"/>
        <v>-</v>
      </c>
      <c r="B1374" t="str">
        <f t="shared" si="57"/>
        <v/>
      </c>
    </row>
    <row r="1375" spans="1:2" x14ac:dyDescent="0.25">
      <c r="A1375" t="str">
        <f t="shared" si="56"/>
        <v>-</v>
      </c>
      <c r="B1375" t="str">
        <f t="shared" si="57"/>
        <v/>
      </c>
    </row>
    <row r="1376" spans="1:2" x14ac:dyDescent="0.25">
      <c r="A1376" t="str">
        <f t="shared" si="56"/>
        <v>-</v>
      </c>
      <c r="B1376" t="str">
        <f t="shared" si="57"/>
        <v/>
      </c>
    </row>
    <row r="1377" spans="1:2" x14ac:dyDescent="0.25">
      <c r="A1377" t="str">
        <f t="shared" si="56"/>
        <v>-</v>
      </c>
      <c r="B1377" t="str">
        <f t="shared" si="57"/>
        <v/>
      </c>
    </row>
    <row r="1378" spans="1:2" x14ac:dyDescent="0.25">
      <c r="A1378" t="str">
        <f t="shared" si="56"/>
        <v>-</v>
      </c>
      <c r="B1378" t="str">
        <f t="shared" si="57"/>
        <v/>
      </c>
    </row>
    <row r="1379" spans="1:2" x14ac:dyDescent="0.25">
      <c r="A1379" t="str">
        <f t="shared" si="56"/>
        <v>-</v>
      </c>
      <c r="B1379" t="str">
        <f t="shared" si="57"/>
        <v/>
      </c>
    </row>
    <row r="1380" spans="1:2" x14ac:dyDescent="0.25">
      <c r="A1380" t="str">
        <f t="shared" si="56"/>
        <v>-</v>
      </c>
      <c r="B1380" t="str">
        <f t="shared" si="57"/>
        <v/>
      </c>
    </row>
    <row r="1381" spans="1:2" x14ac:dyDescent="0.25">
      <c r="A1381" t="str">
        <f t="shared" si="56"/>
        <v>-</v>
      </c>
      <c r="B1381" t="str">
        <f t="shared" si="57"/>
        <v/>
      </c>
    </row>
    <row r="1382" spans="1:2" x14ac:dyDescent="0.25">
      <c r="A1382" t="str">
        <f t="shared" si="56"/>
        <v>-</v>
      </c>
      <c r="B1382" t="str">
        <f t="shared" si="57"/>
        <v/>
      </c>
    </row>
    <row r="1383" spans="1:2" x14ac:dyDescent="0.25">
      <c r="A1383" t="str">
        <f t="shared" si="56"/>
        <v>-</v>
      </c>
      <c r="B1383" t="str">
        <f t="shared" si="57"/>
        <v/>
      </c>
    </row>
    <row r="1384" spans="1:2" x14ac:dyDescent="0.25">
      <c r="A1384" t="str">
        <f t="shared" si="56"/>
        <v>-</v>
      </c>
      <c r="B1384" t="str">
        <f t="shared" si="57"/>
        <v/>
      </c>
    </row>
    <row r="1385" spans="1:2" x14ac:dyDescent="0.25">
      <c r="A1385" t="str">
        <f t="shared" si="56"/>
        <v>-</v>
      </c>
      <c r="B1385" t="str">
        <f t="shared" si="57"/>
        <v/>
      </c>
    </row>
    <row r="1386" spans="1:2" x14ac:dyDescent="0.25">
      <c r="A1386" t="str">
        <f t="shared" si="56"/>
        <v>-</v>
      </c>
      <c r="B1386" t="str">
        <f t="shared" si="57"/>
        <v/>
      </c>
    </row>
    <row r="1387" spans="1:2" x14ac:dyDescent="0.25">
      <c r="A1387" t="str">
        <f t="shared" si="56"/>
        <v>-</v>
      </c>
      <c r="B1387" t="str">
        <f t="shared" si="57"/>
        <v/>
      </c>
    </row>
    <row r="1388" spans="1:2" x14ac:dyDescent="0.25">
      <c r="A1388" t="str">
        <f t="shared" si="56"/>
        <v>-</v>
      </c>
      <c r="B1388" t="str">
        <f t="shared" si="57"/>
        <v/>
      </c>
    </row>
    <row r="1389" spans="1:2" x14ac:dyDescent="0.25">
      <c r="A1389" t="str">
        <f t="shared" si="56"/>
        <v>-</v>
      </c>
      <c r="B1389" t="str">
        <f t="shared" si="57"/>
        <v/>
      </c>
    </row>
    <row r="1390" spans="1:2" x14ac:dyDescent="0.25">
      <c r="A1390" t="str">
        <f t="shared" si="56"/>
        <v>-</v>
      </c>
      <c r="B1390" t="str">
        <f t="shared" si="57"/>
        <v/>
      </c>
    </row>
    <row r="1391" spans="1:2" x14ac:dyDescent="0.25">
      <c r="A1391" t="str">
        <f t="shared" si="56"/>
        <v>-</v>
      </c>
      <c r="B1391" t="str">
        <f t="shared" si="57"/>
        <v/>
      </c>
    </row>
    <row r="1392" spans="1:2" x14ac:dyDescent="0.25">
      <c r="A1392" t="str">
        <f t="shared" si="56"/>
        <v>-</v>
      </c>
      <c r="B1392" t="str">
        <f t="shared" si="57"/>
        <v/>
      </c>
    </row>
    <row r="1393" spans="1:2" x14ac:dyDescent="0.25">
      <c r="A1393" t="str">
        <f t="shared" si="56"/>
        <v>-</v>
      </c>
      <c r="B1393" t="str">
        <f t="shared" si="57"/>
        <v/>
      </c>
    </row>
    <row r="1394" spans="1:2" x14ac:dyDescent="0.25">
      <c r="A1394" t="str">
        <f t="shared" si="56"/>
        <v>-</v>
      </c>
      <c r="B1394" t="str">
        <f t="shared" si="57"/>
        <v/>
      </c>
    </row>
    <row r="1395" spans="1:2" x14ac:dyDescent="0.25">
      <c r="A1395" t="str">
        <f t="shared" si="56"/>
        <v>-</v>
      </c>
      <c r="B1395" t="str">
        <f t="shared" si="57"/>
        <v/>
      </c>
    </row>
    <row r="1396" spans="1:2" x14ac:dyDescent="0.25">
      <c r="A1396" t="str">
        <f t="shared" si="56"/>
        <v>-</v>
      </c>
      <c r="B1396" t="str">
        <f t="shared" si="57"/>
        <v/>
      </c>
    </row>
    <row r="1397" spans="1:2" x14ac:dyDescent="0.25">
      <c r="A1397" t="str">
        <f t="shared" si="56"/>
        <v>-</v>
      </c>
      <c r="B1397" t="str">
        <f t="shared" si="57"/>
        <v/>
      </c>
    </row>
    <row r="1398" spans="1:2" x14ac:dyDescent="0.25">
      <c r="A1398" t="str">
        <f t="shared" si="56"/>
        <v>-</v>
      </c>
      <c r="B1398" t="str">
        <f t="shared" si="57"/>
        <v/>
      </c>
    </row>
    <row r="1399" spans="1:2" x14ac:dyDescent="0.25">
      <c r="A1399" t="str">
        <f t="shared" si="56"/>
        <v>-</v>
      </c>
      <c r="B1399" t="str">
        <f t="shared" si="57"/>
        <v/>
      </c>
    </row>
    <row r="1400" spans="1:2" x14ac:dyDescent="0.25">
      <c r="A1400" t="str">
        <f t="shared" si="56"/>
        <v>-</v>
      </c>
      <c r="B1400" t="str">
        <f t="shared" si="57"/>
        <v/>
      </c>
    </row>
    <row r="1401" spans="1:2" x14ac:dyDescent="0.25">
      <c r="A1401" t="str">
        <f t="shared" si="56"/>
        <v>-</v>
      </c>
      <c r="B1401" t="str">
        <f t="shared" si="57"/>
        <v/>
      </c>
    </row>
    <row r="1402" spans="1:2" x14ac:dyDescent="0.25">
      <c r="A1402" t="str">
        <f t="shared" si="56"/>
        <v>-</v>
      </c>
      <c r="B1402" t="str">
        <f t="shared" si="57"/>
        <v/>
      </c>
    </row>
    <row r="1403" spans="1:2" x14ac:dyDescent="0.25">
      <c r="A1403" t="str">
        <f t="shared" si="56"/>
        <v>-</v>
      </c>
      <c r="B1403" t="str">
        <f t="shared" si="57"/>
        <v/>
      </c>
    </row>
    <row r="1404" spans="1:2" x14ac:dyDescent="0.25">
      <c r="A1404" t="str">
        <f t="shared" si="56"/>
        <v>-</v>
      </c>
      <c r="B1404" t="str">
        <f t="shared" si="57"/>
        <v/>
      </c>
    </row>
    <row r="1405" spans="1:2" x14ac:dyDescent="0.25">
      <c r="A1405" t="str">
        <f t="shared" si="56"/>
        <v>-</v>
      </c>
      <c r="B1405" t="str">
        <f t="shared" si="57"/>
        <v/>
      </c>
    </row>
    <row r="1406" spans="1:2" x14ac:dyDescent="0.25">
      <c r="A1406" t="str">
        <f t="shared" si="56"/>
        <v>-</v>
      </c>
      <c r="B1406" t="str">
        <f t="shared" si="57"/>
        <v/>
      </c>
    </row>
    <row r="1407" spans="1:2" x14ac:dyDescent="0.25">
      <c r="A1407" t="str">
        <f t="shared" si="56"/>
        <v>-</v>
      </c>
      <c r="B1407" t="str">
        <f t="shared" si="57"/>
        <v/>
      </c>
    </row>
    <row r="1408" spans="1:2" x14ac:dyDescent="0.25">
      <c r="A1408" t="str">
        <f t="shared" si="56"/>
        <v>-</v>
      </c>
      <c r="B1408" t="str">
        <f t="shared" si="57"/>
        <v/>
      </c>
    </row>
    <row r="1409" spans="1:2" x14ac:dyDescent="0.25">
      <c r="A1409" t="str">
        <f t="shared" si="56"/>
        <v>-</v>
      </c>
      <c r="B1409" t="str">
        <f t="shared" si="57"/>
        <v/>
      </c>
    </row>
    <row r="1410" spans="1:2" x14ac:dyDescent="0.25">
      <c r="A1410" t="str">
        <f t="shared" si="56"/>
        <v>-</v>
      </c>
      <c r="B1410" t="str">
        <f t="shared" si="57"/>
        <v/>
      </c>
    </row>
    <row r="1411" spans="1:2" x14ac:dyDescent="0.25">
      <c r="A1411" t="str">
        <f t="shared" si="56"/>
        <v>-</v>
      </c>
      <c r="B1411" t="str">
        <f t="shared" si="57"/>
        <v/>
      </c>
    </row>
    <row r="1412" spans="1:2" x14ac:dyDescent="0.25">
      <c r="A1412" t="str">
        <f t="shared" si="56"/>
        <v>-</v>
      </c>
      <c r="B1412" t="str">
        <f t="shared" si="57"/>
        <v/>
      </c>
    </row>
    <row r="1413" spans="1:2" x14ac:dyDescent="0.25">
      <c r="A1413" t="str">
        <f t="shared" si="56"/>
        <v>-</v>
      </c>
      <c r="B1413" t="str">
        <f t="shared" si="57"/>
        <v/>
      </c>
    </row>
    <row r="1414" spans="1:2" x14ac:dyDescent="0.25">
      <c r="A1414" t="str">
        <f t="shared" si="56"/>
        <v>-</v>
      </c>
      <c r="B1414" t="str">
        <f t="shared" si="57"/>
        <v/>
      </c>
    </row>
    <row r="1415" spans="1:2" x14ac:dyDescent="0.25">
      <c r="A1415" t="str">
        <f t="shared" si="56"/>
        <v>-</v>
      </c>
      <c r="B1415" t="str">
        <f t="shared" si="57"/>
        <v/>
      </c>
    </row>
    <row r="1416" spans="1:2" x14ac:dyDescent="0.25">
      <c r="A1416" t="str">
        <f t="shared" si="56"/>
        <v>-</v>
      </c>
      <c r="B1416" t="str">
        <f t="shared" si="57"/>
        <v/>
      </c>
    </row>
    <row r="1417" spans="1:2" x14ac:dyDescent="0.25">
      <c r="A1417" t="str">
        <f t="shared" si="56"/>
        <v>-</v>
      </c>
      <c r="B1417" t="str">
        <f t="shared" si="57"/>
        <v/>
      </c>
    </row>
    <row r="1418" spans="1:2" x14ac:dyDescent="0.25">
      <c r="A1418" t="str">
        <f t="shared" si="56"/>
        <v>-</v>
      </c>
      <c r="B1418" t="str">
        <f t="shared" si="57"/>
        <v/>
      </c>
    </row>
    <row r="1419" spans="1:2" x14ac:dyDescent="0.25">
      <c r="A1419" t="str">
        <f t="shared" si="56"/>
        <v>-</v>
      </c>
      <c r="B1419" t="str">
        <f t="shared" si="57"/>
        <v/>
      </c>
    </row>
    <row r="1420" spans="1:2" x14ac:dyDescent="0.25">
      <c r="A1420" t="str">
        <f t="shared" si="56"/>
        <v>-</v>
      </c>
      <c r="B1420" t="str">
        <f t="shared" si="57"/>
        <v/>
      </c>
    </row>
    <row r="1421" spans="1:2" x14ac:dyDescent="0.25">
      <c r="A1421" t="str">
        <f t="shared" si="56"/>
        <v>-</v>
      </c>
      <c r="B1421" t="str">
        <f t="shared" si="57"/>
        <v/>
      </c>
    </row>
    <row r="1422" spans="1:2" x14ac:dyDescent="0.25">
      <c r="A1422" t="str">
        <f t="shared" si="56"/>
        <v>-</v>
      </c>
      <c r="B1422" t="str">
        <f t="shared" si="57"/>
        <v/>
      </c>
    </row>
    <row r="1423" spans="1:2" x14ac:dyDescent="0.25">
      <c r="A1423" t="str">
        <f t="shared" si="56"/>
        <v>-</v>
      </c>
      <c r="B1423" t="str">
        <f t="shared" si="57"/>
        <v/>
      </c>
    </row>
    <row r="1424" spans="1:2" x14ac:dyDescent="0.25">
      <c r="A1424" t="str">
        <f t="shared" si="56"/>
        <v>-</v>
      </c>
      <c r="B1424" t="str">
        <f t="shared" si="57"/>
        <v/>
      </c>
    </row>
    <row r="1425" spans="1:2" x14ac:dyDescent="0.25">
      <c r="A1425" t="str">
        <f t="shared" si="56"/>
        <v>-</v>
      </c>
      <c r="B1425" t="str">
        <f t="shared" si="57"/>
        <v/>
      </c>
    </row>
    <row r="1426" spans="1:2" x14ac:dyDescent="0.25">
      <c r="A1426" t="str">
        <f t="shared" si="56"/>
        <v>-</v>
      </c>
      <c r="B1426" t="str">
        <f t="shared" si="57"/>
        <v/>
      </c>
    </row>
    <row r="1427" spans="1:2" x14ac:dyDescent="0.25">
      <c r="A1427" t="str">
        <f t="shared" si="56"/>
        <v>-</v>
      </c>
      <c r="B1427" t="str">
        <f t="shared" si="57"/>
        <v/>
      </c>
    </row>
    <row r="1428" spans="1:2" x14ac:dyDescent="0.25">
      <c r="A1428" t="str">
        <f t="shared" si="56"/>
        <v>-</v>
      </c>
      <c r="B1428" t="str">
        <f t="shared" si="57"/>
        <v/>
      </c>
    </row>
    <row r="1429" spans="1:2" x14ac:dyDescent="0.25">
      <c r="A1429" t="str">
        <f t="shared" si="56"/>
        <v>-</v>
      </c>
      <c r="B1429" t="str">
        <f t="shared" si="57"/>
        <v/>
      </c>
    </row>
    <row r="1430" spans="1:2" x14ac:dyDescent="0.25">
      <c r="A1430" t="str">
        <f t="shared" si="56"/>
        <v>-</v>
      </c>
      <c r="B1430" t="str">
        <f t="shared" si="57"/>
        <v/>
      </c>
    </row>
    <row r="1431" spans="1:2" x14ac:dyDescent="0.25">
      <c r="A1431" t="str">
        <f t="shared" ref="A1431:A1494" si="58">_xlfn.CONCAT(E1431,"-",B1431)</f>
        <v>-</v>
      </c>
      <c r="B1431" t="str">
        <f t="shared" ref="B1431:B1494" si="59">IF(ISBLANK(H1431),"",INDEX($AB$1:$AC$5,MATCH(H1431,$AB$1:$AB$5,0),2))</f>
        <v/>
      </c>
    </row>
    <row r="1432" spans="1:2" x14ac:dyDescent="0.25">
      <c r="A1432" t="str">
        <f t="shared" si="58"/>
        <v>-</v>
      </c>
      <c r="B1432" t="str">
        <f t="shared" si="59"/>
        <v/>
      </c>
    </row>
    <row r="1433" spans="1:2" x14ac:dyDescent="0.25">
      <c r="A1433" t="str">
        <f t="shared" si="58"/>
        <v>-</v>
      </c>
      <c r="B1433" t="str">
        <f t="shared" si="59"/>
        <v/>
      </c>
    </row>
    <row r="1434" spans="1:2" x14ac:dyDescent="0.25">
      <c r="A1434" t="str">
        <f t="shared" si="58"/>
        <v>-</v>
      </c>
      <c r="B1434" t="str">
        <f t="shared" si="59"/>
        <v/>
      </c>
    </row>
    <row r="1435" spans="1:2" x14ac:dyDescent="0.25">
      <c r="A1435" t="str">
        <f t="shared" si="58"/>
        <v>-</v>
      </c>
      <c r="B1435" t="str">
        <f t="shared" si="59"/>
        <v/>
      </c>
    </row>
    <row r="1436" spans="1:2" x14ac:dyDescent="0.25">
      <c r="A1436" t="str">
        <f t="shared" si="58"/>
        <v>-</v>
      </c>
      <c r="B1436" t="str">
        <f t="shared" si="59"/>
        <v/>
      </c>
    </row>
    <row r="1437" spans="1:2" x14ac:dyDescent="0.25">
      <c r="A1437" t="str">
        <f t="shared" si="58"/>
        <v>-</v>
      </c>
      <c r="B1437" t="str">
        <f t="shared" si="59"/>
        <v/>
      </c>
    </row>
    <row r="1438" spans="1:2" x14ac:dyDescent="0.25">
      <c r="A1438" t="str">
        <f t="shared" si="58"/>
        <v>-</v>
      </c>
      <c r="B1438" t="str">
        <f t="shared" si="59"/>
        <v/>
      </c>
    </row>
    <row r="1439" spans="1:2" x14ac:dyDescent="0.25">
      <c r="A1439" t="str">
        <f t="shared" si="58"/>
        <v>-</v>
      </c>
      <c r="B1439" t="str">
        <f t="shared" si="59"/>
        <v/>
      </c>
    </row>
    <row r="1440" spans="1:2" x14ac:dyDescent="0.25">
      <c r="A1440" t="str">
        <f t="shared" si="58"/>
        <v>-</v>
      </c>
      <c r="B1440" t="str">
        <f t="shared" si="59"/>
        <v/>
      </c>
    </row>
    <row r="1441" spans="1:2" x14ac:dyDescent="0.25">
      <c r="A1441" t="str">
        <f t="shared" si="58"/>
        <v>-</v>
      </c>
      <c r="B1441" t="str">
        <f t="shared" si="59"/>
        <v/>
      </c>
    </row>
    <row r="1442" spans="1:2" x14ac:dyDescent="0.25">
      <c r="A1442" t="str">
        <f t="shared" si="58"/>
        <v>-</v>
      </c>
      <c r="B1442" t="str">
        <f t="shared" si="59"/>
        <v/>
      </c>
    </row>
    <row r="1443" spans="1:2" x14ac:dyDescent="0.25">
      <c r="A1443" t="str">
        <f t="shared" si="58"/>
        <v>-</v>
      </c>
      <c r="B1443" t="str">
        <f t="shared" si="59"/>
        <v/>
      </c>
    </row>
    <row r="1444" spans="1:2" x14ac:dyDescent="0.25">
      <c r="A1444" t="str">
        <f t="shared" si="58"/>
        <v>-</v>
      </c>
      <c r="B1444" t="str">
        <f t="shared" si="59"/>
        <v/>
      </c>
    </row>
    <row r="1445" spans="1:2" x14ac:dyDescent="0.25">
      <c r="A1445" t="str">
        <f t="shared" si="58"/>
        <v>-</v>
      </c>
      <c r="B1445" t="str">
        <f t="shared" si="59"/>
        <v/>
      </c>
    </row>
    <row r="1446" spans="1:2" x14ac:dyDescent="0.25">
      <c r="A1446" t="str">
        <f t="shared" si="58"/>
        <v>-</v>
      </c>
      <c r="B1446" t="str">
        <f t="shared" si="59"/>
        <v/>
      </c>
    </row>
    <row r="1447" spans="1:2" x14ac:dyDescent="0.25">
      <c r="A1447" t="str">
        <f t="shared" si="58"/>
        <v>-</v>
      </c>
      <c r="B1447" t="str">
        <f t="shared" si="59"/>
        <v/>
      </c>
    </row>
    <row r="1448" spans="1:2" x14ac:dyDescent="0.25">
      <c r="A1448" t="str">
        <f t="shared" si="58"/>
        <v>-</v>
      </c>
      <c r="B1448" t="str">
        <f t="shared" si="59"/>
        <v/>
      </c>
    </row>
    <row r="1449" spans="1:2" x14ac:dyDescent="0.25">
      <c r="A1449" t="str">
        <f t="shared" si="58"/>
        <v>-</v>
      </c>
      <c r="B1449" t="str">
        <f t="shared" si="59"/>
        <v/>
      </c>
    </row>
    <row r="1450" spans="1:2" x14ac:dyDescent="0.25">
      <c r="A1450" t="str">
        <f t="shared" si="58"/>
        <v>-</v>
      </c>
      <c r="B1450" t="str">
        <f t="shared" si="59"/>
        <v/>
      </c>
    </row>
    <row r="1451" spans="1:2" x14ac:dyDescent="0.25">
      <c r="A1451" t="str">
        <f t="shared" si="58"/>
        <v>-</v>
      </c>
      <c r="B1451" t="str">
        <f t="shared" si="59"/>
        <v/>
      </c>
    </row>
    <row r="1452" spans="1:2" x14ac:dyDescent="0.25">
      <c r="A1452" t="str">
        <f t="shared" si="58"/>
        <v>-</v>
      </c>
      <c r="B1452" t="str">
        <f t="shared" si="59"/>
        <v/>
      </c>
    </row>
    <row r="1453" spans="1:2" x14ac:dyDescent="0.25">
      <c r="A1453" t="str">
        <f t="shared" si="58"/>
        <v>-</v>
      </c>
      <c r="B1453" t="str">
        <f t="shared" si="59"/>
        <v/>
      </c>
    </row>
    <row r="1454" spans="1:2" x14ac:dyDescent="0.25">
      <c r="A1454" t="str">
        <f t="shared" si="58"/>
        <v>-</v>
      </c>
      <c r="B1454" t="str">
        <f t="shared" si="59"/>
        <v/>
      </c>
    </row>
    <row r="1455" spans="1:2" x14ac:dyDescent="0.25">
      <c r="A1455" t="str">
        <f t="shared" si="58"/>
        <v>-</v>
      </c>
      <c r="B1455" t="str">
        <f t="shared" si="59"/>
        <v/>
      </c>
    </row>
    <row r="1456" spans="1:2" x14ac:dyDescent="0.25">
      <c r="A1456" t="str">
        <f t="shared" si="58"/>
        <v>-</v>
      </c>
      <c r="B1456" t="str">
        <f t="shared" si="59"/>
        <v/>
      </c>
    </row>
    <row r="1457" spans="1:2" x14ac:dyDescent="0.25">
      <c r="A1457" t="str">
        <f t="shared" si="58"/>
        <v>-</v>
      </c>
      <c r="B1457" t="str">
        <f t="shared" si="59"/>
        <v/>
      </c>
    </row>
    <row r="1458" spans="1:2" x14ac:dyDescent="0.25">
      <c r="A1458" t="str">
        <f t="shared" si="58"/>
        <v>-</v>
      </c>
      <c r="B1458" t="str">
        <f t="shared" si="59"/>
        <v/>
      </c>
    </row>
    <row r="1459" spans="1:2" x14ac:dyDescent="0.25">
      <c r="A1459" t="str">
        <f t="shared" si="58"/>
        <v>-</v>
      </c>
      <c r="B1459" t="str">
        <f t="shared" si="59"/>
        <v/>
      </c>
    </row>
    <row r="1460" spans="1:2" x14ac:dyDescent="0.25">
      <c r="A1460" t="str">
        <f t="shared" si="58"/>
        <v>-</v>
      </c>
      <c r="B1460" t="str">
        <f t="shared" si="59"/>
        <v/>
      </c>
    </row>
    <row r="1461" spans="1:2" x14ac:dyDescent="0.25">
      <c r="A1461" t="str">
        <f t="shared" si="58"/>
        <v>-</v>
      </c>
      <c r="B1461" t="str">
        <f t="shared" si="59"/>
        <v/>
      </c>
    </row>
    <row r="1462" spans="1:2" x14ac:dyDescent="0.25">
      <c r="A1462" t="str">
        <f t="shared" si="58"/>
        <v>-</v>
      </c>
      <c r="B1462" t="str">
        <f t="shared" si="59"/>
        <v/>
      </c>
    </row>
    <row r="1463" spans="1:2" x14ac:dyDescent="0.25">
      <c r="A1463" t="str">
        <f t="shared" si="58"/>
        <v>-</v>
      </c>
      <c r="B1463" t="str">
        <f t="shared" si="59"/>
        <v/>
      </c>
    </row>
    <row r="1464" spans="1:2" x14ac:dyDescent="0.25">
      <c r="A1464" t="str">
        <f t="shared" si="58"/>
        <v>-</v>
      </c>
      <c r="B1464" t="str">
        <f t="shared" si="59"/>
        <v/>
      </c>
    </row>
    <row r="1465" spans="1:2" x14ac:dyDescent="0.25">
      <c r="A1465" t="str">
        <f t="shared" si="58"/>
        <v>-</v>
      </c>
      <c r="B1465" t="str">
        <f t="shared" si="59"/>
        <v/>
      </c>
    </row>
    <row r="1466" spans="1:2" x14ac:dyDescent="0.25">
      <c r="A1466" t="str">
        <f t="shared" si="58"/>
        <v>-</v>
      </c>
      <c r="B1466" t="str">
        <f t="shared" si="59"/>
        <v/>
      </c>
    </row>
    <row r="1467" spans="1:2" x14ac:dyDescent="0.25">
      <c r="A1467" t="str">
        <f t="shared" si="58"/>
        <v>-</v>
      </c>
      <c r="B1467" t="str">
        <f t="shared" si="59"/>
        <v/>
      </c>
    </row>
    <row r="1468" spans="1:2" x14ac:dyDescent="0.25">
      <c r="A1468" t="str">
        <f t="shared" si="58"/>
        <v>-</v>
      </c>
      <c r="B1468" t="str">
        <f t="shared" si="59"/>
        <v/>
      </c>
    </row>
    <row r="1469" spans="1:2" x14ac:dyDescent="0.25">
      <c r="A1469" t="str">
        <f t="shared" si="58"/>
        <v>-</v>
      </c>
      <c r="B1469" t="str">
        <f t="shared" si="59"/>
        <v/>
      </c>
    </row>
    <row r="1470" spans="1:2" x14ac:dyDescent="0.25">
      <c r="A1470" t="str">
        <f t="shared" si="58"/>
        <v>-</v>
      </c>
      <c r="B1470" t="str">
        <f t="shared" si="59"/>
        <v/>
      </c>
    </row>
    <row r="1471" spans="1:2" x14ac:dyDescent="0.25">
      <c r="A1471" t="str">
        <f t="shared" si="58"/>
        <v>-</v>
      </c>
      <c r="B1471" t="str">
        <f t="shared" si="59"/>
        <v/>
      </c>
    </row>
    <row r="1472" spans="1:2" x14ac:dyDescent="0.25">
      <c r="A1472" t="str">
        <f t="shared" si="58"/>
        <v>-</v>
      </c>
      <c r="B1472" t="str">
        <f t="shared" si="59"/>
        <v/>
      </c>
    </row>
    <row r="1473" spans="1:2" x14ac:dyDescent="0.25">
      <c r="A1473" t="str">
        <f t="shared" si="58"/>
        <v>-</v>
      </c>
      <c r="B1473" t="str">
        <f t="shared" si="59"/>
        <v/>
      </c>
    </row>
    <row r="1474" spans="1:2" x14ac:dyDescent="0.25">
      <c r="A1474" t="str">
        <f t="shared" si="58"/>
        <v>-</v>
      </c>
      <c r="B1474" t="str">
        <f t="shared" si="59"/>
        <v/>
      </c>
    </row>
    <row r="1475" spans="1:2" x14ac:dyDescent="0.25">
      <c r="A1475" t="str">
        <f t="shared" si="58"/>
        <v>-</v>
      </c>
      <c r="B1475" t="str">
        <f t="shared" si="59"/>
        <v/>
      </c>
    </row>
    <row r="1476" spans="1:2" x14ac:dyDescent="0.25">
      <c r="A1476" t="str">
        <f t="shared" si="58"/>
        <v>-</v>
      </c>
      <c r="B1476" t="str">
        <f t="shared" si="59"/>
        <v/>
      </c>
    </row>
    <row r="1477" spans="1:2" x14ac:dyDescent="0.25">
      <c r="A1477" t="str">
        <f t="shared" si="58"/>
        <v>-</v>
      </c>
      <c r="B1477" t="str">
        <f t="shared" si="59"/>
        <v/>
      </c>
    </row>
    <row r="1478" spans="1:2" x14ac:dyDescent="0.25">
      <c r="A1478" t="str">
        <f t="shared" si="58"/>
        <v>-</v>
      </c>
      <c r="B1478" t="str">
        <f t="shared" si="59"/>
        <v/>
      </c>
    </row>
    <row r="1479" spans="1:2" x14ac:dyDescent="0.25">
      <c r="A1479" t="str">
        <f t="shared" si="58"/>
        <v>-</v>
      </c>
      <c r="B1479" t="str">
        <f t="shared" si="59"/>
        <v/>
      </c>
    </row>
    <row r="1480" spans="1:2" x14ac:dyDescent="0.25">
      <c r="A1480" t="str">
        <f t="shared" si="58"/>
        <v>-</v>
      </c>
      <c r="B1480" t="str">
        <f t="shared" si="59"/>
        <v/>
      </c>
    </row>
    <row r="1481" spans="1:2" x14ac:dyDescent="0.25">
      <c r="A1481" t="str">
        <f t="shared" si="58"/>
        <v>-</v>
      </c>
      <c r="B1481" t="str">
        <f t="shared" si="59"/>
        <v/>
      </c>
    </row>
    <row r="1482" spans="1:2" x14ac:dyDescent="0.25">
      <c r="A1482" t="str">
        <f t="shared" si="58"/>
        <v>-</v>
      </c>
      <c r="B1482" t="str">
        <f t="shared" si="59"/>
        <v/>
      </c>
    </row>
    <row r="1483" spans="1:2" x14ac:dyDescent="0.25">
      <c r="A1483" t="str">
        <f t="shared" si="58"/>
        <v>-</v>
      </c>
      <c r="B1483" t="str">
        <f t="shared" si="59"/>
        <v/>
      </c>
    </row>
    <row r="1484" spans="1:2" x14ac:dyDescent="0.25">
      <c r="A1484" t="str">
        <f t="shared" si="58"/>
        <v>-</v>
      </c>
      <c r="B1484" t="str">
        <f t="shared" si="59"/>
        <v/>
      </c>
    </row>
    <row r="1485" spans="1:2" x14ac:dyDescent="0.25">
      <c r="A1485" t="str">
        <f t="shared" si="58"/>
        <v>-</v>
      </c>
      <c r="B1485" t="str">
        <f t="shared" si="59"/>
        <v/>
      </c>
    </row>
    <row r="1486" spans="1:2" x14ac:dyDescent="0.25">
      <c r="A1486" t="str">
        <f t="shared" si="58"/>
        <v>-</v>
      </c>
      <c r="B1486" t="str">
        <f t="shared" si="59"/>
        <v/>
      </c>
    </row>
    <row r="1487" spans="1:2" x14ac:dyDescent="0.25">
      <c r="A1487" t="str">
        <f t="shared" si="58"/>
        <v>-</v>
      </c>
      <c r="B1487" t="str">
        <f t="shared" si="59"/>
        <v/>
      </c>
    </row>
    <row r="1488" spans="1:2" x14ac:dyDescent="0.25">
      <c r="A1488" t="str">
        <f t="shared" si="58"/>
        <v>-</v>
      </c>
      <c r="B1488" t="str">
        <f t="shared" si="59"/>
        <v/>
      </c>
    </row>
    <row r="1489" spans="1:2" x14ac:dyDescent="0.25">
      <c r="A1489" t="str">
        <f t="shared" si="58"/>
        <v>-</v>
      </c>
      <c r="B1489" t="str">
        <f t="shared" si="59"/>
        <v/>
      </c>
    </row>
    <row r="1490" spans="1:2" x14ac:dyDescent="0.25">
      <c r="A1490" t="str">
        <f t="shared" si="58"/>
        <v>-</v>
      </c>
      <c r="B1490" t="str">
        <f t="shared" si="59"/>
        <v/>
      </c>
    </row>
    <row r="1491" spans="1:2" x14ac:dyDescent="0.25">
      <c r="A1491" t="str">
        <f t="shared" si="58"/>
        <v>-</v>
      </c>
      <c r="B1491" t="str">
        <f t="shared" si="59"/>
        <v/>
      </c>
    </row>
    <row r="1492" spans="1:2" x14ac:dyDescent="0.25">
      <c r="A1492" t="str">
        <f t="shared" si="58"/>
        <v>-</v>
      </c>
      <c r="B1492" t="str">
        <f t="shared" si="59"/>
        <v/>
      </c>
    </row>
    <row r="1493" spans="1:2" x14ac:dyDescent="0.25">
      <c r="A1493" t="str">
        <f t="shared" si="58"/>
        <v>-</v>
      </c>
      <c r="B1493" t="str">
        <f t="shared" si="59"/>
        <v/>
      </c>
    </row>
    <row r="1494" spans="1:2" x14ac:dyDescent="0.25">
      <c r="A1494" t="str">
        <f t="shared" si="58"/>
        <v>-</v>
      </c>
      <c r="B1494" t="str">
        <f t="shared" si="59"/>
        <v/>
      </c>
    </row>
    <row r="1495" spans="1:2" x14ac:dyDescent="0.25">
      <c r="A1495" t="str">
        <f t="shared" ref="A1495:A1558" si="60">_xlfn.CONCAT(E1495,"-",B1495)</f>
        <v>-</v>
      </c>
      <c r="B1495" t="str">
        <f t="shared" ref="B1495:B1558" si="61">IF(ISBLANK(H1495),"",INDEX($AB$1:$AC$5,MATCH(H1495,$AB$1:$AB$5,0),2))</f>
        <v/>
      </c>
    </row>
    <row r="1496" spans="1:2" x14ac:dyDescent="0.25">
      <c r="A1496" t="str">
        <f t="shared" si="60"/>
        <v>-</v>
      </c>
      <c r="B1496" t="str">
        <f t="shared" si="61"/>
        <v/>
      </c>
    </row>
    <row r="1497" spans="1:2" x14ac:dyDescent="0.25">
      <c r="A1497" t="str">
        <f t="shared" si="60"/>
        <v>-</v>
      </c>
      <c r="B1497" t="str">
        <f t="shared" si="61"/>
        <v/>
      </c>
    </row>
    <row r="1498" spans="1:2" x14ac:dyDescent="0.25">
      <c r="A1498" t="str">
        <f t="shared" si="60"/>
        <v>-</v>
      </c>
      <c r="B1498" t="str">
        <f t="shared" si="61"/>
        <v/>
      </c>
    </row>
    <row r="1499" spans="1:2" x14ac:dyDescent="0.25">
      <c r="A1499" t="str">
        <f t="shared" si="60"/>
        <v>-</v>
      </c>
      <c r="B1499" t="str">
        <f t="shared" si="61"/>
        <v/>
      </c>
    </row>
    <row r="1500" spans="1:2" x14ac:dyDescent="0.25">
      <c r="A1500" t="str">
        <f t="shared" si="60"/>
        <v>-</v>
      </c>
      <c r="B1500" t="str">
        <f t="shared" si="61"/>
        <v/>
      </c>
    </row>
    <row r="1501" spans="1:2" x14ac:dyDescent="0.25">
      <c r="A1501" t="str">
        <f t="shared" si="60"/>
        <v>-</v>
      </c>
      <c r="B1501" t="str">
        <f t="shared" si="61"/>
        <v/>
      </c>
    </row>
    <row r="1502" spans="1:2" x14ac:dyDescent="0.25">
      <c r="A1502" t="str">
        <f t="shared" si="60"/>
        <v>-</v>
      </c>
      <c r="B1502" t="str">
        <f t="shared" si="61"/>
        <v/>
      </c>
    </row>
    <row r="1503" spans="1:2" x14ac:dyDescent="0.25">
      <c r="A1503" t="str">
        <f t="shared" si="60"/>
        <v>-</v>
      </c>
      <c r="B1503" t="str">
        <f t="shared" si="61"/>
        <v/>
      </c>
    </row>
    <row r="1504" spans="1:2" x14ac:dyDescent="0.25">
      <c r="A1504" t="str">
        <f t="shared" si="60"/>
        <v>-</v>
      </c>
      <c r="B1504" t="str">
        <f t="shared" si="61"/>
        <v/>
      </c>
    </row>
    <row r="1505" spans="1:2" x14ac:dyDescent="0.25">
      <c r="A1505" t="str">
        <f t="shared" si="60"/>
        <v>-</v>
      </c>
      <c r="B1505" t="str">
        <f t="shared" si="61"/>
        <v/>
      </c>
    </row>
    <row r="1506" spans="1:2" x14ac:dyDescent="0.25">
      <c r="A1506" t="str">
        <f t="shared" si="60"/>
        <v>-</v>
      </c>
      <c r="B1506" t="str">
        <f t="shared" si="61"/>
        <v/>
      </c>
    </row>
    <row r="1507" spans="1:2" x14ac:dyDescent="0.25">
      <c r="A1507" t="str">
        <f t="shared" si="60"/>
        <v>-</v>
      </c>
      <c r="B1507" t="str">
        <f t="shared" si="61"/>
        <v/>
      </c>
    </row>
    <row r="1508" spans="1:2" x14ac:dyDescent="0.25">
      <c r="A1508" t="str">
        <f t="shared" si="60"/>
        <v>-</v>
      </c>
      <c r="B1508" t="str">
        <f t="shared" si="61"/>
        <v/>
      </c>
    </row>
    <row r="1509" spans="1:2" x14ac:dyDescent="0.25">
      <c r="A1509" t="str">
        <f t="shared" si="60"/>
        <v>-</v>
      </c>
      <c r="B1509" t="str">
        <f t="shared" si="61"/>
        <v/>
      </c>
    </row>
    <row r="1510" spans="1:2" x14ac:dyDescent="0.25">
      <c r="A1510" t="str">
        <f t="shared" si="60"/>
        <v>-</v>
      </c>
      <c r="B1510" t="str">
        <f t="shared" si="61"/>
        <v/>
      </c>
    </row>
    <row r="1511" spans="1:2" x14ac:dyDescent="0.25">
      <c r="A1511" t="str">
        <f t="shared" si="60"/>
        <v>-</v>
      </c>
      <c r="B1511" t="str">
        <f t="shared" si="61"/>
        <v/>
      </c>
    </row>
    <row r="1512" spans="1:2" x14ac:dyDescent="0.25">
      <c r="A1512" t="str">
        <f t="shared" si="60"/>
        <v>-</v>
      </c>
      <c r="B1512" t="str">
        <f t="shared" si="61"/>
        <v/>
      </c>
    </row>
    <row r="1513" spans="1:2" x14ac:dyDescent="0.25">
      <c r="A1513" t="str">
        <f t="shared" si="60"/>
        <v>-</v>
      </c>
      <c r="B1513" t="str">
        <f t="shared" si="61"/>
        <v/>
      </c>
    </row>
    <row r="1514" spans="1:2" x14ac:dyDescent="0.25">
      <c r="A1514" t="str">
        <f t="shared" si="60"/>
        <v>-</v>
      </c>
      <c r="B1514" t="str">
        <f t="shared" si="61"/>
        <v/>
      </c>
    </row>
    <row r="1515" spans="1:2" x14ac:dyDescent="0.25">
      <c r="A1515" t="str">
        <f t="shared" si="60"/>
        <v>-</v>
      </c>
      <c r="B1515" t="str">
        <f t="shared" si="61"/>
        <v/>
      </c>
    </row>
    <row r="1516" spans="1:2" x14ac:dyDescent="0.25">
      <c r="A1516" t="str">
        <f t="shared" si="60"/>
        <v>-</v>
      </c>
      <c r="B1516" t="str">
        <f t="shared" si="61"/>
        <v/>
      </c>
    </row>
    <row r="1517" spans="1:2" x14ac:dyDescent="0.25">
      <c r="A1517" t="str">
        <f t="shared" si="60"/>
        <v>-</v>
      </c>
      <c r="B1517" t="str">
        <f t="shared" si="61"/>
        <v/>
      </c>
    </row>
    <row r="1518" spans="1:2" x14ac:dyDescent="0.25">
      <c r="A1518" t="str">
        <f t="shared" si="60"/>
        <v>-</v>
      </c>
      <c r="B1518" t="str">
        <f t="shared" si="61"/>
        <v/>
      </c>
    </row>
    <row r="1519" spans="1:2" x14ac:dyDescent="0.25">
      <c r="A1519" t="str">
        <f t="shared" si="60"/>
        <v>-</v>
      </c>
      <c r="B1519" t="str">
        <f t="shared" si="61"/>
        <v/>
      </c>
    </row>
    <row r="1520" spans="1:2" x14ac:dyDescent="0.25">
      <c r="A1520" t="str">
        <f t="shared" si="60"/>
        <v>-</v>
      </c>
      <c r="B1520" t="str">
        <f t="shared" si="61"/>
        <v/>
      </c>
    </row>
    <row r="1521" spans="1:2" x14ac:dyDescent="0.25">
      <c r="A1521" t="str">
        <f t="shared" si="60"/>
        <v>-</v>
      </c>
      <c r="B1521" t="str">
        <f t="shared" si="61"/>
        <v/>
      </c>
    </row>
    <row r="1522" spans="1:2" x14ac:dyDescent="0.25">
      <c r="A1522" t="str">
        <f t="shared" si="60"/>
        <v>-</v>
      </c>
      <c r="B1522" t="str">
        <f t="shared" si="61"/>
        <v/>
      </c>
    </row>
    <row r="1523" spans="1:2" x14ac:dyDescent="0.25">
      <c r="A1523" t="str">
        <f t="shared" si="60"/>
        <v>-</v>
      </c>
      <c r="B1523" t="str">
        <f t="shared" si="61"/>
        <v/>
      </c>
    </row>
    <row r="1524" spans="1:2" x14ac:dyDescent="0.25">
      <c r="A1524" t="str">
        <f t="shared" si="60"/>
        <v>-</v>
      </c>
      <c r="B1524" t="str">
        <f t="shared" si="61"/>
        <v/>
      </c>
    </row>
    <row r="1525" spans="1:2" x14ac:dyDescent="0.25">
      <c r="A1525" t="str">
        <f t="shared" si="60"/>
        <v>-</v>
      </c>
      <c r="B1525" t="str">
        <f t="shared" si="61"/>
        <v/>
      </c>
    </row>
    <row r="1526" spans="1:2" x14ac:dyDescent="0.25">
      <c r="A1526" t="str">
        <f t="shared" si="60"/>
        <v>-</v>
      </c>
      <c r="B1526" t="str">
        <f t="shared" si="61"/>
        <v/>
      </c>
    </row>
    <row r="1527" spans="1:2" x14ac:dyDescent="0.25">
      <c r="A1527" t="str">
        <f t="shared" si="60"/>
        <v>-</v>
      </c>
      <c r="B1527" t="str">
        <f t="shared" si="61"/>
        <v/>
      </c>
    </row>
    <row r="1528" spans="1:2" x14ac:dyDescent="0.25">
      <c r="A1528" t="str">
        <f t="shared" si="60"/>
        <v>-</v>
      </c>
      <c r="B1528" t="str">
        <f t="shared" si="61"/>
        <v/>
      </c>
    </row>
    <row r="1529" spans="1:2" x14ac:dyDescent="0.25">
      <c r="A1529" t="str">
        <f t="shared" si="60"/>
        <v>-</v>
      </c>
      <c r="B1529" t="str">
        <f t="shared" si="61"/>
        <v/>
      </c>
    </row>
    <row r="1530" spans="1:2" x14ac:dyDescent="0.25">
      <c r="A1530" t="str">
        <f t="shared" si="60"/>
        <v>-</v>
      </c>
      <c r="B1530" t="str">
        <f t="shared" si="61"/>
        <v/>
      </c>
    </row>
    <row r="1531" spans="1:2" x14ac:dyDescent="0.25">
      <c r="A1531" t="str">
        <f t="shared" si="60"/>
        <v>-</v>
      </c>
      <c r="B1531" t="str">
        <f t="shared" si="61"/>
        <v/>
      </c>
    </row>
    <row r="1532" spans="1:2" x14ac:dyDescent="0.25">
      <c r="A1532" t="str">
        <f t="shared" si="60"/>
        <v>-</v>
      </c>
      <c r="B1532" t="str">
        <f t="shared" si="61"/>
        <v/>
      </c>
    </row>
    <row r="1533" spans="1:2" x14ac:dyDescent="0.25">
      <c r="A1533" t="str">
        <f t="shared" si="60"/>
        <v>-</v>
      </c>
      <c r="B1533" t="str">
        <f t="shared" si="61"/>
        <v/>
      </c>
    </row>
    <row r="1534" spans="1:2" x14ac:dyDescent="0.25">
      <c r="A1534" t="str">
        <f t="shared" si="60"/>
        <v>-</v>
      </c>
      <c r="B1534" t="str">
        <f t="shared" si="61"/>
        <v/>
      </c>
    </row>
    <row r="1535" spans="1:2" x14ac:dyDescent="0.25">
      <c r="A1535" t="str">
        <f t="shared" si="60"/>
        <v>-</v>
      </c>
      <c r="B1535" t="str">
        <f t="shared" si="61"/>
        <v/>
      </c>
    </row>
    <row r="1536" spans="1:2" x14ac:dyDescent="0.25">
      <c r="A1536" t="str">
        <f t="shared" si="60"/>
        <v>-</v>
      </c>
      <c r="B1536" t="str">
        <f t="shared" si="61"/>
        <v/>
      </c>
    </row>
    <row r="1537" spans="1:2" x14ac:dyDescent="0.25">
      <c r="A1537" t="str">
        <f t="shared" si="60"/>
        <v>-</v>
      </c>
      <c r="B1537" t="str">
        <f t="shared" si="61"/>
        <v/>
      </c>
    </row>
    <row r="1538" spans="1:2" x14ac:dyDescent="0.25">
      <c r="A1538" t="str">
        <f t="shared" si="60"/>
        <v>-</v>
      </c>
      <c r="B1538" t="str">
        <f t="shared" si="61"/>
        <v/>
      </c>
    </row>
    <row r="1539" spans="1:2" x14ac:dyDescent="0.25">
      <c r="A1539" t="str">
        <f t="shared" si="60"/>
        <v>-</v>
      </c>
      <c r="B1539" t="str">
        <f t="shared" si="61"/>
        <v/>
      </c>
    </row>
    <row r="1540" spans="1:2" x14ac:dyDescent="0.25">
      <c r="A1540" t="str">
        <f t="shared" si="60"/>
        <v>-</v>
      </c>
      <c r="B1540" t="str">
        <f t="shared" si="61"/>
        <v/>
      </c>
    </row>
    <row r="1541" spans="1:2" x14ac:dyDescent="0.25">
      <c r="A1541" t="str">
        <f t="shared" si="60"/>
        <v>-</v>
      </c>
      <c r="B1541" t="str">
        <f t="shared" si="61"/>
        <v/>
      </c>
    </row>
    <row r="1542" spans="1:2" x14ac:dyDescent="0.25">
      <c r="A1542" t="str">
        <f t="shared" si="60"/>
        <v>-</v>
      </c>
      <c r="B1542" t="str">
        <f t="shared" si="61"/>
        <v/>
      </c>
    </row>
    <row r="1543" spans="1:2" x14ac:dyDescent="0.25">
      <c r="A1543" t="str">
        <f t="shared" si="60"/>
        <v>-</v>
      </c>
      <c r="B1543" t="str">
        <f t="shared" si="61"/>
        <v/>
      </c>
    </row>
    <row r="1544" spans="1:2" x14ac:dyDescent="0.25">
      <c r="A1544" t="str">
        <f t="shared" si="60"/>
        <v>-</v>
      </c>
      <c r="B1544" t="str">
        <f t="shared" si="61"/>
        <v/>
      </c>
    </row>
    <row r="1545" spans="1:2" x14ac:dyDescent="0.25">
      <c r="A1545" t="str">
        <f t="shared" si="60"/>
        <v>-</v>
      </c>
      <c r="B1545" t="str">
        <f t="shared" si="61"/>
        <v/>
      </c>
    </row>
    <row r="1546" spans="1:2" x14ac:dyDescent="0.25">
      <c r="A1546" t="str">
        <f t="shared" si="60"/>
        <v>-</v>
      </c>
      <c r="B1546" t="str">
        <f t="shared" si="61"/>
        <v/>
      </c>
    </row>
    <row r="1547" spans="1:2" x14ac:dyDescent="0.25">
      <c r="A1547" t="str">
        <f t="shared" si="60"/>
        <v>-</v>
      </c>
      <c r="B1547" t="str">
        <f t="shared" si="61"/>
        <v/>
      </c>
    </row>
    <row r="1548" spans="1:2" x14ac:dyDescent="0.25">
      <c r="A1548" t="str">
        <f t="shared" si="60"/>
        <v>-</v>
      </c>
      <c r="B1548" t="str">
        <f t="shared" si="61"/>
        <v/>
      </c>
    </row>
    <row r="1549" spans="1:2" x14ac:dyDescent="0.25">
      <c r="A1549" t="str">
        <f t="shared" si="60"/>
        <v>-</v>
      </c>
      <c r="B1549" t="str">
        <f t="shared" si="61"/>
        <v/>
      </c>
    </row>
    <row r="1550" spans="1:2" x14ac:dyDescent="0.25">
      <c r="A1550" t="str">
        <f t="shared" si="60"/>
        <v>-</v>
      </c>
      <c r="B1550" t="str">
        <f t="shared" si="61"/>
        <v/>
      </c>
    </row>
    <row r="1551" spans="1:2" x14ac:dyDescent="0.25">
      <c r="A1551" t="str">
        <f t="shared" si="60"/>
        <v>-</v>
      </c>
      <c r="B1551" t="str">
        <f t="shared" si="61"/>
        <v/>
      </c>
    </row>
    <row r="1552" spans="1:2" x14ac:dyDescent="0.25">
      <c r="A1552" t="str">
        <f t="shared" si="60"/>
        <v>-</v>
      </c>
      <c r="B1552" t="str">
        <f t="shared" si="61"/>
        <v/>
      </c>
    </row>
    <row r="1553" spans="1:2" x14ac:dyDescent="0.25">
      <c r="A1553" t="str">
        <f t="shared" si="60"/>
        <v>-</v>
      </c>
      <c r="B1553" t="str">
        <f t="shared" si="61"/>
        <v/>
      </c>
    </row>
    <row r="1554" spans="1:2" x14ac:dyDescent="0.25">
      <c r="A1554" t="str">
        <f t="shared" si="60"/>
        <v>-</v>
      </c>
      <c r="B1554" t="str">
        <f t="shared" si="61"/>
        <v/>
      </c>
    </row>
    <row r="1555" spans="1:2" x14ac:dyDescent="0.25">
      <c r="A1555" t="str">
        <f t="shared" si="60"/>
        <v>-</v>
      </c>
      <c r="B1555" t="str">
        <f t="shared" si="61"/>
        <v/>
      </c>
    </row>
    <row r="1556" spans="1:2" x14ac:dyDescent="0.25">
      <c r="A1556" t="str">
        <f t="shared" si="60"/>
        <v>-</v>
      </c>
      <c r="B1556" t="str">
        <f t="shared" si="61"/>
        <v/>
      </c>
    </row>
    <row r="1557" spans="1:2" x14ac:dyDescent="0.25">
      <c r="A1557" t="str">
        <f t="shared" si="60"/>
        <v>-</v>
      </c>
      <c r="B1557" t="str">
        <f t="shared" si="61"/>
        <v/>
      </c>
    </row>
    <row r="1558" spans="1:2" x14ac:dyDescent="0.25">
      <c r="A1558" t="str">
        <f t="shared" si="60"/>
        <v>-</v>
      </c>
      <c r="B1558" t="str">
        <f t="shared" si="61"/>
        <v/>
      </c>
    </row>
    <row r="1559" spans="1:2" x14ac:dyDescent="0.25">
      <c r="A1559" t="str">
        <f t="shared" ref="A1559:A1622" si="62">_xlfn.CONCAT(E1559,"-",B1559)</f>
        <v>-</v>
      </c>
      <c r="B1559" t="str">
        <f t="shared" ref="B1559:B1622" si="63">IF(ISBLANK(H1559),"",INDEX($AB$1:$AC$5,MATCH(H1559,$AB$1:$AB$5,0),2))</f>
        <v/>
      </c>
    </row>
    <row r="1560" spans="1:2" x14ac:dyDescent="0.25">
      <c r="A1560" t="str">
        <f t="shared" si="62"/>
        <v>-</v>
      </c>
      <c r="B1560" t="str">
        <f t="shared" si="63"/>
        <v/>
      </c>
    </row>
    <row r="1561" spans="1:2" x14ac:dyDescent="0.25">
      <c r="A1561" t="str">
        <f t="shared" si="62"/>
        <v>-</v>
      </c>
      <c r="B1561" t="str">
        <f t="shared" si="63"/>
        <v/>
      </c>
    </row>
    <row r="1562" spans="1:2" x14ac:dyDescent="0.25">
      <c r="A1562" t="str">
        <f t="shared" si="62"/>
        <v>-</v>
      </c>
      <c r="B1562" t="str">
        <f t="shared" si="63"/>
        <v/>
      </c>
    </row>
    <row r="1563" spans="1:2" x14ac:dyDescent="0.25">
      <c r="A1563" t="str">
        <f t="shared" si="62"/>
        <v>-</v>
      </c>
      <c r="B1563" t="str">
        <f t="shared" si="63"/>
        <v/>
      </c>
    </row>
    <row r="1564" spans="1:2" x14ac:dyDescent="0.25">
      <c r="A1564" t="str">
        <f t="shared" si="62"/>
        <v>-</v>
      </c>
      <c r="B1564" t="str">
        <f t="shared" si="63"/>
        <v/>
      </c>
    </row>
    <row r="1565" spans="1:2" x14ac:dyDescent="0.25">
      <c r="A1565" t="str">
        <f t="shared" si="62"/>
        <v>-</v>
      </c>
      <c r="B1565" t="str">
        <f t="shared" si="63"/>
        <v/>
      </c>
    </row>
    <row r="1566" spans="1:2" x14ac:dyDescent="0.25">
      <c r="A1566" t="str">
        <f t="shared" si="62"/>
        <v>-</v>
      </c>
      <c r="B1566" t="str">
        <f t="shared" si="63"/>
        <v/>
      </c>
    </row>
    <row r="1567" spans="1:2" x14ac:dyDescent="0.25">
      <c r="A1567" t="str">
        <f t="shared" si="62"/>
        <v>-</v>
      </c>
      <c r="B1567" t="str">
        <f t="shared" si="63"/>
        <v/>
      </c>
    </row>
    <row r="1568" spans="1:2" x14ac:dyDescent="0.25">
      <c r="A1568" t="str">
        <f t="shared" si="62"/>
        <v>-</v>
      </c>
      <c r="B1568" t="str">
        <f t="shared" si="63"/>
        <v/>
      </c>
    </row>
    <row r="1569" spans="1:2" x14ac:dyDescent="0.25">
      <c r="A1569" t="str">
        <f t="shared" si="62"/>
        <v>-</v>
      </c>
      <c r="B1569" t="str">
        <f t="shared" si="63"/>
        <v/>
      </c>
    </row>
    <row r="1570" spans="1:2" x14ac:dyDescent="0.25">
      <c r="A1570" t="str">
        <f t="shared" si="62"/>
        <v>-</v>
      </c>
      <c r="B1570" t="str">
        <f t="shared" si="63"/>
        <v/>
      </c>
    </row>
    <row r="1571" spans="1:2" x14ac:dyDescent="0.25">
      <c r="A1571" t="str">
        <f t="shared" si="62"/>
        <v>-</v>
      </c>
      <c r="B1571" t="str">
        <f t="shared" si="63"/>
        <v/>
      </c>
    </row>
    <row r="1572" spans="1:2" x14ac:dyDescent="0.25">
      <c r="A1572" t="str">
        <f t="shared" si="62"/>
        <v>-</v>
      </c>
      <c r="B1572" t="str">
        <f t="shared" si="63"/>
        <v/>
      </c>
    </row>
    <row r="1573" spans="1:2" x14ac:dyDescent="0.25">
      <c r="A1573" t="str">
        <f t="shared" si="62"/>
        <v>-</v>
      </c>
      <c r="B1573" t="str">
        <f t="shared" si="63"/>
        <v/>
      </c>
    </row>
    <row r="1574" spans="1:2" x14ac:dyDescent="0.25">
      <c r="A1574" t="str">
        <f t="shared" si="62"/>
        <v>-</v>
      </c>
      <c r="B1574" t="str">
        <f t="shared" si="63"/>
        <v/>
      </c>
    </row>
    <row r="1575" spans="1:2" x14ac:dyDescent="0.25">
      <c r="A1575" t="str">
        <f t="shared" si="62"/>
        <v>-</v>
      </c>
      <c r="B1575" t="str">
        <f t="shared" si="63"/>
        <v/>
      </c>
    </row>
    <row r="1576" spans="1:2" x14ac:dyDescent="0.25">
      <c r="A1576" t="str">
        <f t="shared" si="62"/>
        <v>-</v>
      </c>
      <c r="B1576" t="str">
        <f t="shared" si="63"/>
        <v/>
      </c>
    </row>
    <row r="1577" spans="1:2" x14ac:dyDescent="0.25">
      <c r="A1577" t="str">
        <f t="shared" si="62"/>
        <v>-</v>
      </c>
      <c r="B1577" t="str">
        <f t="shared" si="63"/>
        <v/>
      </c>
    </row>
    <row r="1578" spans="1:2" x14ac:dyDescent="0.25">
      <c r="A1578" t="str">
        <f t="shared" si="62"/>
        <v>-</v>
      </c>
      <c r="B1578" t="str">
        <f t="shared" si="63"/>
        <v/>
      </c>
    </row>
    <row r="1579" spans="1:2" x14ac:dyDescent="0.25">
      <c r="A1579" t="str">
        <f t="shared" si="62"/>
        <v>-</v>
      </c>
      <c r="B1579" t="str">
        <f t="shared" si="63"/>
        <v/>
      </c>
    </row>
    <row r="1580" spans="1:2" x14ac:dyDescent="0.25">
      <c r="A1580" t="str">
        <f t="shared" si="62"/>
        <v>-</v>
      </c>
      <c r="B1580" t="str">
        <f t="shared" si="63"/>
        <v/>
      </c>
    </row>
    <row r="1581" spans="1:2" x14ac:dyDescent="0.25">
      <c r="A1581" t="str">
        <f t="shared" si="62"/>
        <v>-</v>
      </c>
      <c r="B1581" t="str">
        <f t="shared" si="63"/>
        <v/>
      </c>
    </row>
    <row r="1582" spans="1:2" x14ac:dyDescent="0.25">
      <c r="A1582" t="str">
        <f t="shared" si="62"/>
        <v>-</v>
      </c>
      <c r="B1582" t="str">
        <f t="shared" si="63"/>
        <v/>
      </c>
    </row>
    <row r="1583" spans="1:2" x14ac:dyDescent="0.25">
      <c r="A1583" t="str">
        <f t="shared" si="62"/>
        <v>-</v>
      </c>
      <c r="B1583" t="str">
        <f t="shared" si="63"/>
        <v/>
      </c>
    </row>
    <row r="1584" spans="1:2" x14ac:dyDescent="0.25">
      <c r="A1584" t="str">
        <f t="shared" si="62"/>
        <v>-</v>
      </c>
      <c r="B1584" t="str">
        <f t="shared" si="63"/>
        <v/>
      </c>
    </row>
    <row r="1585" spans="1:2" x14ac:dyDescent="0.25">
      <c r="A1585" t="str">
        <f t="shared" si="62"/>
        <v>-</v>
      </c>
      <c r="B1585" t="str">
        <f t="shared" si="63"/>
        <v/>
      </c>
    </row>
    <row r="1586" spans="1:2" x14ac:dyDescent="0.25">
      <c r="A1586" t="str">
        <f t="shared" si="62"/>
        <v>-</v>
      </c>
      <c r="B1586" t="str">
        <f t="shared" si="63"/>
        <v/>
      </c>
    </row>
    <row r="1587" spans="1:2" x14ac:dyDescent="0.25">
      <c r="A1587" t="str">
        <f t="shared" si="62"/>
        <v>-</v>
      </c>
      <c r="B1587" t="str">
        <f t="shared" si="63"/>
        <v/>
      </c>
    </row>
    <row r="1588" spans="1:2" x14ac:dyDescent="0.25">
      <c r="A1588" t="str">
        <f t="shared" si="62"/>
        <v>-</v>
      </c>
      <c r="B1588" t="str">
        <f t="shared" si="63"/>
        <v/>
      </c>
    </row>
    <row r="1589" spans="1:2" x14ac:dyDescent="0.25">
      <c r="A1589" t="str">
        <f t="shared" si="62"/>
        <v>-</v>
      </c>
      <c r="B1589" t="str">
        <f t="shared" si="63"/>
        <v/>
      </c>
    </row>
    <row r="1590" spans="1:2" x14ac:dyDescent="0.25">
      <c r="A1590" t="str">
        <f t="shared" si="62"/>
        <v>-</v>
      </c>
      <c r="B1590" t="str">
        <f t="shared" si="63"/>
        <v/>
      </c>
    </row>
    <row r="1591" spans="1:2" x14ac:dyDescent="0.25">
      <c r="A1591" t="str">
        <f t="shared" si="62"/>
        <v>-</v>
      </c>
      <c r="B1591" t="str">
        <f t="shared" si="63"/>
        <v/>
      </c>
    </row>
    <row r="1592" spans="1:2" x14ac:dyDescent="0.25">
      <c r="A1592" t="str">
        <f t="shared" si="62"/>
        <v>-</v>
      </c>
      <c r="B1592" t="str">
        <f t="shared" si="63"/>
        <v/>
      </c>
    </row>
    <row r="1593" spans="1:2" x14ac:dyDescent="0.25">
      <c r="A1593" t="str">
        <f t="shared" si="62"/>
        <v>-</v>
      </c>
      <c r="B1593" t="str">
        <f t="shared" si="63"/>
        <v/>
      </c>
    </row>
    <row r="1594" spans="1:2" x14ac:dyDescent="0.25">
      <c r="A1594" t="str">
        <f t="shared" si="62"/>
        <v>-</v>
      </c>
      <c r="B1594" t="str">
        <f t="shared" si="63"/>
        <v/>
      </c>
    </row>
    <row r="1595" spans="1:2" x14ac:dyDescent="0.25">
      <c r="A1595" t="str">
        <f t="shared" si="62"/>
        <v>-</v>
      </c>
      <c r="B1595" t="str">
        <f t="shared" si="63"/>
        <v/>
      </c>
    </row>
    <row r="1596" spans="1:2" x14ac:dyDescent="0.25">
      <c r="A1596" t="str">
        <f t="shared" si="62"/>
        <v>-</v>
      </c>
      <c r="B1596" t="str">
        <f t="shared" si="63"/>
        <v/>
      </c>
    </row>
    <row r="1597" spans="1:2" x14ac:dyDescent="0.25">
      <c r="A1597" t="str">
        <f t="shared" si="62"/>
        <v>-</v>
      </c>
      <c r="B1597" t="str">
        <f t="shared" si="63"/>
        <v/>
      </c>
    </row>
    <row r="1598" spans="1:2" x14ac:dyDescent="0.25">
      <c r="A1598" t="str">
        <f t="shared" si="62"/>
        <v>-</v>
      </c>
      <c r="B1598" t="str">
        <f t="shared" si="63"/>
        <v/>
      </c>
    </row>
    <row r="1599" spans="1:2" x14ac:dyDescent="0.25">
      <c r="A1599" t="str">
        <f t="shared" si="62"/>
        <v>-</v>
      </c>
      <c r="B1599" t="str">
        <f t="shared" si="63"/>
        <v/>
      </c>
    </row>
    <row r="1600" spans="1:2" x14ac:dyDescent="0.25">
      <c r="A1600" t="str">
        <f t="shared" si="62"/>
        <v>-</v>
      </c>
      <c r="B1600" t="str">
        <f t="shared" si="63"/>
        <v/>
      </c>
    </row>
    <row r="1601" spans="1:2" x14ac:dyDescent="0.25">
      <c r="A1601" t="str">
        <f t="shared" si="62"/>
        <v>-</v>
      </c>
      <c r="B1601" t="str">
        <f t="shared" si="63"/>
        <v/>
      </c>
    </row>
    <row r="1602" spans="1:2" x14ac:dyDescent="0.25">
      <c r="A1602" t="str">
        <f t="shared" si="62"/>
        <v>-</v>
      </c>
      <c r="B1602" t="str">
        <f t="shared" si="63"/>
        <v/>
      </c>
    </row>
    <row r="1603" spans="1:2" x14ac:dyDescent="0.25">
      <c r="A1603" t="str">
        <f t="shared" si="62"/>
        <v>-</v>
      </c>
      <c r="B1603" t="str">
        <f t="shared" si="63"/>
        <v/>
      </c>
    </row>
    <row r="1604" spans="1:2" x14ac:dyDescent="0.25">
      <c r="A1604" t="str">
        <f t="shared" si="62"/>
        <v>-</v>
      </c>
      <c r="B1604" t="str">
        <f t="shared" si="63"/>
        <v/>
      </c>
    </row>
    <row r="1605" spans="1:2" x14ac:dyDescent="0.25">
      <c r="A1605" t="str">
        <f t="shared" si="62"/>
        <v>-</v>
      </c>
      <c r="B1605" t="str">
        <f t="shared" si="63"/>
        <v/>
      </c>
    </row>
    <row r="1606" spans="1:2" x14ac:dyDescent="0.25">
      <c r="A1606" t="str">
        <f t="shared" si="62"/>
        <v>-</v>
      </c>
      <c r="B1606" t="str">
        <f t="shared" si="63"/>
        <v/>
      </c>
    </row>
    <row r="1607" spans="1:2" x14ac:dyDescent="0.25">
      <c r="A1607" t="str">
        <f t="shared" si="62"/>
        <v>-</v>
      </c>
      <c r="B1607" t="str">
        <f t="shared" si="63"/>
        <v/>
      </c>
    </row>
    <row r="1608" spans="1:2" x14ac:dyDescent="0.25">
      <c r="A1608" t="str">
        <f t="shared" si="62"/>
        <v>-</v>
      </c>
      <c r="B1608" t="str">
        <f t="shared" si="63"/>
        <v/>
      </c>
    </row>
    <row r="1609" spans="1:2" x14ac:dyDescent="0.25">
      <c r="A1609" t="str">
        <f t="shared" si="62"/>
        <v>-</v>
      </c>
      <c r="B1609" t="str">
        <f t="shared" si="63"/>
        <v/>
      </c>
    </row>
    <row r="1610" spans="1:2" x14ac:dyDescent="0.25">
      <c r="A1610" t="str">
        <f t="shared" si="62"/>
        <v>-</v>
      </c>
      <c r="B1610" t="str">
        <f t="shared" si="63"/>
        <v/>
      </c>
    </row>
    <row r="1611" spans="1:2" x14ac:dyDescent="0.25">
      <c r="A1611" t="str">
        <f t="shared" si="62"/>
        <v>-</v>
      </c>
      <c r="B1611" t="str">
        <f t="shared" si="63"/>
        <v/>
      </c>
    </row>
    <row r="1612" spans="1:2" x14ac:dyDescent="0.25">
      <c r="A1612" t="str">
        <f t="shared" si="62"/>
        <v>-</v>
      </c>
      <c r="B1612" t="str">
        <f t="shared" si="63"/>
        <v/>
      </c>
    </row>
    <row r="1613" spans="1:2" x14ac:dyDescent="0.25">
      <c r="A1613" t="str">
        <f t="shared" si="62"/>
        <v>-</v>
      </c>
      <c r="B1613" t="str">
        <f t="shared" si="63"/>
        <v/>
      </c>
    </row>
    <row r="1614" spans="1:2" x14ac:dyDescent="0.25">
      <c r="A1614" t="str">
        <f t="shared" si="62"/>
        <v>-</v>
      </c>
      <c r="B1614" t="str">
        <f t="shared" si="63"/>
        <v/>
      </c>
    </row>
    <row r="1615" spans="1:2" x14ac:dyDescent="0.25">
      <c r="A1615" t="str">
        <f t="shared" si="62"/>
        <v>-</v>
      </c>
      <c r="B1615" t="str">
        <f t="shared" si="63"/>
        <v/>
      </c>
    </row>
    <row r="1616" spans="1:2" x14ac:dyDescent="0.25">
      <c r="A1616" t="str">
        <f t="shared" si="62"/>
        <v>-</v>
      </c>
      <c r="B1616" t="str">
        <f t="shared" si="63"/>
        <v/>
      </c>
    </row>
    <row r="1617" spans="1:2" x14ac:dyDescent="0.25">
      <c r="A1617" t="str">
        <f t="shared" si="62"/>
        <v>-</v>
      </c>
      <c r="B1617" t="str">
        <f t="shared" si="63"/>
        <v/>
      </c>
    </row>
    <row r="1618" spans="1:2" x14ac:dyDescent="0.25">
      <c r="A1618" t="str">
        <f t="shared" si="62"/>
        <v>-</v>
      </c>
      <c r="B1618" t="str">
        <f t="shared" si="63"/>
        <v/>
      </c>
    </row>
    <row r="1619" spans="1:2" x14ac:dyDescent="0.25">
      <c r="A1619" t="str">
        <f t="shared" si="62"/>
        <v>-</v>
      </c>
      <c r="B1619" t="str">
        <f t="shared" si="63"/>
        <v/>
      </c>
    </row>
    <row r="1620" spans="1:2" x14ac:dyDescent="0.25">
      <c r="A1620" t="str">
        <f t="shared" si="62"/>
        <v>-</v>
      </c>
      <c r="B1620" t="str">
        <f t="shared" si="63"/>
        <v/>
      </c>
    </row>
    <row r="1621" spans="1:2" x14ac:dyDescent="0.25">
      <c r="A1621" t="str">
        <f t="shared" si="62"/>
        <v>-</v>
      </c>
      <c r="B1621" t="str">
        <f t="shared" si="63"/>
        <v/>
      </c>
    </row>
    <row r="1622" spans="1:2" x14ac:dyDescent="0.25">
      <c r="A1622" t="str">
        <f t="shared" si="62"/>
        <v>-</v>
      </c>
      <c r="B1622" t="str">
        <f t="shared" si="63"/>
        <v/>
      </c>
    </row>
    <row r="1623" spans="1:2" x14ac:dyDescent="0.25">
      <c r="A1623" t="str">
        <f t="shared" ref="A1623:A1686" si="64">_xlfn.CONCAT(E1623,"-",B1623)</f>
        <v>-</v>
      </c>
      <c r="B1623" t="str">
        <f t="shared" ref="B1623:B1686" si="65">IF(ISBLANK(H1623),"",INDEX($AB$1:$AC$5,MATCH(H1623,$AB$1:$AB$5,0),2))</f>
        <v/>
      </c>
    </row>
    <row r="1624" spans="1:2" x14ac:dyDescent="0.25">
      <c r="A1624" t="str">
        <f t="shared" si="64"/>
        <v>-</v>
      </c>
      <c r="B1624" t="str">
        <f t="shared" si="65"/>
        <v/>
      </c>
    </row>
    <row r="1625" spans="1:2" x14ac:dyDescent="0.25">
      <c r="A1625" t="str">
        <f t="shared" si="64"/>
        <v>-</v>
      </c>
      <c r="B1625" t="str">
        <f t="shared" si="65"/>
        <v/>
      </c>
    </row>
    <row r="1626" spans="1:2" x14ac:dyDescent="0.25">
      <c r="A1626" t="str">
        <f t="shared" si="64"/>
        <v>-</v>
      </c>
      <c r="B1626" t="str">
        <f t="shared" si="65"/>
        <v/>
      </c>
    </row>
    <row r="1627" spans="1:2" x14ac:dyDescent="0.25">
      <c r="A1627" t="str">
        <f t="shared" si="64"/>
        <v>-</v>
      </c>
      <c r="B1627" t="str">
        <f t="shared" si="65"/>
        <v/>
      </c>
    </row>
    <row r="1628" spans="1:2" x14ac:dyDescent="0.25">
      <c r="A1628" t="str">
        <f t="shared" si="64"/>
        <v>-</v>
      </c>
      <c r="B1628" t="str">
        <f t="shared" si="65"/>
        <v/>
      </c>
    </row>
    <row r="1629" spans="1:2" x14ac:dyDescent="0.25">
      <c r="A1629" t="str">
        <f t="shared" si="64"/>
        <v>-</v>
      </c>
      <c r="B1629" t="str">
        <f t="shared" si="65"/>
        <v/>
      </c>
    </row>
    <row r="1630" spans="1:2" x14ac:dyDescent="0.25">
      <c r="A1630" t="str">
        <f t="shared" si="64"/>
        <v>-</v>
      </c>
      <c r="B1630" t="str">
        <f t="shared" si="65"/>
        <v/>
      </c>
    </row>
    <row r="1631" spans="1:2" x14ac:dyDescent="0.25">
      <c r="A1631" t="str">
        <f t="shared" si="64"/>
        <v>-</v>
      </c>
      <c r="B1631" t="str">
        <f t="shared" si="65"/>
        <v/>
      </c>
    </row>
    <row r="1632" spans="1:2" x14ac:dyDescent="0.25">
      <c r="A1632" t="str">
        <f t="shared" si="64"/>
        <v>-</v>
      </c>
      <c r="B1632" t="str">
        <f t="shared" si="65"/>
        <v/>
      </c>
    </row>
    <row r="1633" spans="1:2" x14ac:dyDescent="0.25">
      <c r="A1633" t="str">
        <f t="shared" si="64"/>
        <v>-</v>
      </c>
      <c r="B1633" t="str">
        <f t="shared" si="65"/>
        <v/>
      </c>
    </row>
    <row r="1634" spans="1:2" x14ac:dyDescent="0.25">
      <c r="A1634" t="str">
        <f t="shared" si="64"/>
        <v>-</v>
      </c>
      <c r="B1634" t="str">
        <f t="shared" si="65"/>
        <v/>
      </c>
    </row>
    <row r="1635" spans="1:2" x14ac:dyDescent="0.25">
      <c r="A1635" t="str">
        <f t="shared" si="64"/>
        <v>-</v>
      </c>
      <c r="B1635" t="str">
        <f t="shared" si="65"/>
        <v/>
      </c>
    </row>
    <row r="1636" spans="1:2" x14ac:dyDescent="0.25">
      <c r="A1636" t="str">
        <f t="shared" si="64"/>
        <v>-</v>
      </c>
      <c r="B1636" t="str">
        <f t="shared" si="65"/>
        <v/>
      </c>
    </row>
    <row r="1637" spans="1:2" x14ac:dyDescent="0.25">
      <c r="A1637" t="str">
        <f t="shared" si="64"/>
        <v>-</v>
      </c>
      <c r="B1637" t="str">
        <f t="shared" si="65"/>
        <v/>
      </c>
    </row>
    <row r="1638" spans="1:2" x14ac:dyDescent="0.25">
      <c r="A1638" t="str">
        <f t="shared" si="64"/>
        <v>-</v>
      </c>
      <c r="B1638" t="str">
        <f t="shared" si="65"/>
        <v/>
      </c>
    </row>
    <row r="1639" spans="1:2" x14ac:dyDescent="0.25">
      <c r="A1639" t="str">
        <f t="shared" si="64"/>
        <v>-</v>
      </c>
      <c r="B1639" t="str">
        <f t="shared" si="65"/>
        <v/>
      </c>
    </row>
    <row r="1640" spans="1:2" x14ac:dyDescent="0.25">
      <c r="A1640" t="str">
        <f t="shared" si="64"/>
        <v>-</v>
      </c>
      <c r="B1640" t="str">
        <f t="shared" si="65"/>
        <v/>
      </c>
    </row>
    <row r="1641" spans="1:2" x14ac:dyDescent="0.25">
      <c r="A1641" t="str">
        <f t="shared" si="64"/>
        <v>-</v>
      </c>
      <c r="B1641" t="str">
        <f t="shared" si="65"/>
        <v/>
      </c>
    </row>
    <row r="1642" spans="1:2" x14ac:dyDescent="0.25">
      <c r="A1642" t="str">
        <f t="shared" si="64"/>
        <v>-</v>
      </c>
      <c r="B1642" t="str">
        <f t="shared" si="65"/>
        <v/>
      </c>
    </row>
    <row r="1643" spans="1:2" x14ac:dyDescent="0.25">
      <c r="A1643" t="str">
        <f t="shared" si="64"/>
        <v>-</v>
      </c>
      <c r="B1643" t="str">
        <f t="shared" si="65"/>
        <v/>
      </c>
    </row>
    <row r="1644" spans="1:2" x14ac:dyDescent="0.25">
      <c r="A1644" t="str">
        <f t="shared" si="64"/>
        <v>-</v>
      </c>
      <c r="B1644" t="str">
        <f t="shared" si="65"/>
        <v/>
      </c>
    </row>
    <row r="1645" spans="1:2" x14ac:dyDescent="0.25">
      <c r="A1645" t="str">
        <f t="shared" si="64"/>
        <v>-</v>
      </c>
      <c r="B1645" t="str">
        <f t="shared" si="65"/>
        <v/>
      </c>
    </row>
    <row r="1646" spans="1:2" x14ac:dyDescent="0.25">
      <c r="A1646" t="str">
        <f t="shared" si="64"/>
        <v>-</v>
      </c>
      <c r="B1646" t="str">
        <f t="shared" si="65"/>
        <v/>
      </c>
    </row>
    <row r="1647" spans="1:2" x14ac:dyDescent="0.25">
      <c r="A1647" t="str">
        <f t="shared" si="64"/>
        <v>-</v>
      </c>
      <c r="B1647" t="str">
        <f t="shared" si="65"/>
        <v/>
      </c>
    </row>
    <row r="1648" spans="1:2" x14ac:dyDescent="0.25">
      <c r="A1648" t="str">
        <f t="shared" si="64"/>
        <v>-</v>
      </c>
      <c r="B1648" t="str">
        <f t="shared" si="65"/>
        <v/>
      </c>
    </row>
    <row r="1649" spans="1:2" x14ac:dyDescent="0.25">
      <c r="A1649" t="str">
        <f t="shared" si="64"/>
        <v>-</v>
      </c>
      <c r="B1649" t="str">
        <f t="shared" si="65"/>
        <v/>
      </c>
    </row>
    <row r="1650" spans="1:2" x14ac:dyDescent="0.25">
      <c r="A1650" t="str">
        <f t="shared" si="64"/>
        <v>-</v>
      </c>
      <c r="B1650" t="str">
        <f t="shared" si="65"/>
        <v/>
      </c>
    </row>
    <row r="1651" spans="1:2" x14ac:dyDescent="0.25">
      <c r="A1651" t="str">
        <f t="shared" si="64"/>
        <v>-</v>
      </c>
      <c r="B1651" t="str">
        <f t="shared" si="65"/>
        <v/>
      </c>
    </row>
    <row r="1652" spans="1:2" x14ac:dyDescent="0.25">
      <c r="A1652" t="str">
        <f t="shared" si="64"/>
        <v>-</v>
      </c>
      <c r="B1652" t="str">
        <f t="shared" si="65"/>
        <v/>
      </c>
    </row>
    <row r="1653" spans="1:2" x14ac:dyDescent="0.25">
      <c r="A1653" t="str">
        <f t="shared" si="64"/>
        <v>-</v>
      </c>
      <c r="B1653" t="str">
        <f t="shared" si="65"/>
        <v/>
      </c>
    </row>
    <row r="1654" spans="1:2" x14ac:dyDescent="0.25">
      <c r="A1654" t="str">
        <f t="shared" si="64"/>
        <v>-</v>
      </c>
      <c r="B1654" t="str">
        <f t="shared" si="65"/>
        <v/>
      </c>
    </row>
    <row r="1655" spans="1:2" x14ac:dyDescent="0.25">
      <c r="A1655" t="str">
        <f t="shared" si="64"/>
        <v>-</v>
      </c>
      <c r="B1655" t="str">
        <f t="shared" si="65"/>
        <v/>
      </c>
    </row>
    <row r="1656" spans="1:2" x14ac:dyDescent="0.25">
      <c r="A1656" t="str">
        <f t="shared" si="64"/>
        <v>-</v>
      </c>
      <c r="B1656" t="str">
        <f t="shared" si="65"/>
        <v/>
      </c>
    </row>
    <row r="1657" spans="1:2" x14ac:dyDescent="0.25">
      <c r="A1657" t="str">
        <f t="shared" si="64"/>
        <v>-</v>
      </c>
      <c r="B1657" t="str">
        <f t="shared" si="65"/>
        <v/>
      </c>
    </row>
    <row r="1658" spans="1:2" x14ac:dyDescent="0.25">
      <c r="A1658" t="str">
        <f t="shared" si="64"/>
        <v>-</v>
      </c>
      <c r="B1658" t="str">
        <f t="shared" si="65"/>
        <v/>
      </c>
    </row>
    <row r="1659" spans="1:2" x14ac:dyDescent="0.25">
      <c r="A1659" t="str">
        <f t="shared" si="64"/>
        <v>-</v>
      </c>
      <c r="B1659" t="str">
        <f t="shared" si="65"/>
        <v/>
      </c>
    </row>
    <row r="1660" spans="1:2" x14ac:dyDescent="0.25">
      <c r="A1660" t="str">
        <f t="shared" si="64"/>
        <v>-</v>
      </c>
      <c r="B1660" t="str">
        <f t="shared" si="65"/>
        <v/>
      </c>
    </row>
    <row r="1661" spans="1:2" x14ac:dyDescent="0.25">
      <c r="A1661" t="str">
        <f t="shared" si="64"/>
        <v>-</v>
      </c>
      <c r="B1661" t="str">
        <f t="shared" si="65"/>
        <v/>
      </c>
    </row>
    <row r="1662" spans="1:2" x14ac:dyDescent="0.25">
      <c r="A1662" t="str">
        <f t="shared" si="64"/>
        <v>-</v>
      </c>
      <c r="B1662" t="str">
        <f t="shared" si="65"/>
        <v/>
      </c>
    </row>
    <row r="1663" spans="1:2" x14ac:dyDescent="0.25">
      <c r="A1663" t="str">
        <f t="shared" si="64"/>
        <v>-</v>
      </c>
      <c r="B1663" t="str">
        <f t="shared" si="65"/>
        <v/>
      </c>
    </row>
    <row r="1664" spans="1:2" x14ac:dyDescent="0.25">
      <c r="A1664" t="str">
        <f t="shared" si="64"/>
        <v>-</v>
      </c>
      <c r="B1664" t="str">
        <f t="shared" si="65"/>
        <v/>
      </c>
    </row>
    <row r="1665" spans="1:2" x14ac:dyDescent="0.25">
      <c r="A1665" t="str">
        <f t="shared" si="64"/>
        <v>-</v>
      </c>
      <c r="B1665" t="str">
        <f t="shared" si="65"/>
        <v/>
      </c>
    </row>
    <row r="1666" spans="1:2" x14ac:dyDescent="0.25">
      <c r="A1666" t="str">
        <f t="shared" si="64"/>
        <v>-</v>
      </c>
      <c r="B1666" t="str">
        <f t="shared" si="65"/>
        <v/>
      </c>
    </row>
    <row r="1667" spans="1:2" x14ac:dyDescent="0.25">
      <c r="A1667" t="str">
        <f t="shared" si="64"/>
        <v>-</v>
      </c>
      <c r="B1667" t="str">
        <f t="shared" si="65"/>
        <v/>
      </c>
    </row>
    <row r="1668" spans="1:2" x14ac:dyDescent="0.25">
      <c r="A1668" t="str">
        <f t="shared" si="64"/>
        <v>-</v>
      </c>
      <c r="B1668" t="str">
        <f t="shared" si="65"/>
        <v/>
      </c>
    </row>
    <row r="1669" spans="1:2" x14ac:dyDescent="0.25">
      <c r="A1669" t="str">
        <f t="shared" si="64"/>
        <v>-</v>
      </c>
      <c r="B1669" t="str">
        <f t="shared" si="65"/>
        <v/>
      </c>
    </row>
    <row r="1670" spans="1:2" x14ac:dyDescent="0.25">
      <c r="A1670" t="str">
        <f t="shared" si="64"/>
        <v>-</v>
      </c>
      <c r="B1670" t="str">
        <f t="shared" si="65"/>
        <v/>
      </c>
    </row>
    <row r="1671" spans="1:2" x14ac:dyDescent="0.25">
      <c r="A1671" t="str">
        <f t="shared" si="64"/>
        <v>-</v>
      </c>
      <c r="B1671" t="str">
        <f t="shared" si="65"/>
        <v/>
      </c>
    </row>
    <row r="1672" spans="1:2" x14ac:dyDescent="0.25">
      <c r="A1672" t="str">
        <f t="shared" si="64"/>
        <v>-</v>
      </c>
      <c r="B1672" t="str">
        <f t="shared" si="65"/>
        <v/>
      </c>
    </row>
    <row r="1673" spans="1:2" x14ac:dyDescent="0.25">
      <c r="A1673" t="str">
        <f t="shared" si="64"/>
        <v>-</v>
      </c>
      <c r="B1673" t="str">
        <f t="shared" si="65"/>
        <v/>
      </c>
    </row>
    <row r="1674" spans="1:2" x14ac:dyDescent="0.25">
      <c r="A1674" t="str">
        <f t="shared" si="64"/>
        <v>-</v>
      </c>
      <c r="B1674" t="str">
        <f t="shared" si="65"/>
        <v/>
      </c>
    </row>
    <row r="1675" spans="1:2" x14ac:dyDescent="0.25">
      <c r="A1675" t="str">
        <f t="shared" si="64"/>
        <v>-</v>
      </c>
      <c r="B1675" t="str">
        <f t="shared" si="65"/>
        <v/>
      </c>
    </row>
    <row r="1676" spans="1:2" x14ac:dyDescent="0.25">
      <c r="A1676" t="str">
        <f t="shared" si="64"/>
        <v>-</v>
      </c>
      <c r="B1676" t="str">
        <f t="shared" si="65"/>
        <v/>
      </c>
    </row>
    <row r="1677" spans="1:2" x14ac:dyDescent="0.25">
      <c r="A1677" t="str">
        <f t="shared" si="64"/>
        <v>-</v>
      </c>
      <c r="B1677" t="str">
        <f t="shared" si="65"/>
        <v/>
      </c>
    </row>
    <row r="1678" spans="1:2" x14ac:dyDescent="0.25">
      <c r="A1678" t="str">
        <f t="shared" si="64"/>
        <v>-</v>
      </c>
      <c r="B1678" t="str">
        <f t="shared" si="65"/>
        <v/>
      </c>
    </row>
    <row r="1679" spans="1:2" x14ac:dyDescent="0.25">
      <c r="A1679" t="str">
        <f t="shared" si="64"/>
        <v>-</v>
      </c>
      <c r="B1679" t="str">
        <f t="shared" si="65"/>
        <v/>
      </c>
    </row>
    <row r="1680" spans="1:2" x14ac:dyDescent="0.25">
      <c r="A1680" t="str">
        <f t="shared" si="64"/>
        <v>-</v>
      </c>
      <c r="B1680" t="str">
        <f t="shared" si="65"/>
        <v/>
      </c>
    </row>
    <row r="1681" spans="1:2" x14ac:dyDescent="0.25">
      <c r="A1681" t="str">
        <f t="shared" si="64"/>
        <v>-</v>
      </c>
      <c r="B1681" t="str">
        <f t="shared" si="65"/>
        <v/>
      </c>
    </row>
    <row r="1682" spans="1:2" x14ac:dyDescent="0.25">
      <c r="A1682" t="str">
        <f t="shared" si="64"/>
        <v>-</v>
      </c>
      <c r="B1682" t="str">
        <f t="shared" si="65"/>
        <v/>
      </c>
    </row>
    <row r="1683" spans="1:2" x14ac:dyDescent="0.25">
      <c r="A1683" t="str">
        <f t="shared" si="64"/>
        <v>-</v>
      </c>
      <c r="B1683" t="str">
        <f t="shared" si="65"/>
        <v/>
      </c>
    </row>
    <row r="1684" spans="1:2" x14ac:dyDescent="0.25">
      <c r="A1684" t="str">
        <f t="shared" si="64"/>
        <v>-</v>
      </c>
      <c r="B1684" t="str">
        <f t="shared" si="65"/>
        <v/>
      </c>
    </row>
    <row r="1685" spans="1:2" x14ac:dyDescent="0.25">
      <c r="A1685" t="str">
        <f t="shared" si="64"/>
        <v>-</v>
      </c>
      <c r="B1685" t="str">
        <f t="shared" si="65"/>
        <v/>
      </c>
    </row>
    <row r="1686" spans="1:2" x14ac:dyDescent="0.25">
      <c r="A1686" t="str">
        <f t="shared" si="64"/>
        <v>-</v>
      </c>
      <c r="B1686" t="str">
        <f t="shared" si="65"/>
        <v/>
      </c>
    </row>
    <row r="1687" spans="1:2" x14ac:dyDescent="0.25">
      <c r="A1687" t="str">
        <f t="shared" ref="A1687:A1750" si="66">_xlfn.CONCAT(E1687,"-",B1687)</f>
        <v>-</v>
      </c>
      <c r="B1687" t="str">
        <f t="shared" ref="B1687:B1750" si="67">IF(ISBLANK(H1687),"",INDEX($AB$1:$AC$5,MATCH(H1687,$AB$1:$AB$5,0),2))</f>
        <v/>
      </c>
    </row>
    <row r="1688" spans="1:2" x14ac:dyDescent="0.25">
      <c r="A1688" t="str">
        <f t="shared" si="66"/>
        <v>-</v>
      </c>
      <c r="B1688" t="str">
        <f t="shared" si="67"/>
        <v/>
      </c>
    </row>
    <row r="1689" spans="1:2" x14ac:dyDescent="0.25">
      <c r="A1689" t="str">
        <f t="shared" si="66"/>
        <v>-</v>
      </c>
      <c r="B1689" t="str">
        <f t="shared" si="67"/>
        <v/>
      </c>
    </row>
    <row r="1690" spans="1:2" x14ac:dyDescent="0.25">
      <c r="A1690" t="str">
        <f t="shared" si="66"/>
        <v>-</v>
      </c>
      <c r="B1690" t="str">
        <f t="shared" si="67"/>
        <v/>
      </c>
    </row>
    <row r="1691" spans="1:2" x14ac:dyDescent="0.25">
      <c r="A1691" t="str">
        <f t="shared" si="66"/>
        <v>-</v>
      </c>
      <c r="B1691" t="str">
        <f t="shared" si="67"/>
        <v/>
      </c>
    </row>
    <row r="1692" spans="1:2" x14ac:dyDescent="0.25">
      <c r="A1692" t="str">
        <f t="shared" si="66"/>
        <v>-</v>
      </c>
      <c r="B1692" t="str">
        <f t="shared" si="67"/>
        <v/>
      </c>
    </row>
    <row r="1693" spans="1:2" x14ac:dyDescent="0.25">
      <c r="A1693" t="str">
        <f t="shared" si="66"/>
        <v>-</v>
      </c>
      <c r="B1693" t="str">
        <f t="shared" si="67"/>
        <v/>
      </c>
    </row>
    <row r="1694" spans="1:2" x14ac:dyDescent="0.25">
      <c r="A1694" t="str">
        <f t="shared" si="66"/>
        <v>-</v>
      </c>
      <c r="B1694" t="str">
        <f t="shared" si="67"/>
        <v/>
      </c>
    </row>
    <row r="1695" spans="1:2" x14ac:dyDescent="0.25">
      <c r="A1695" t="str">
        <f t="shared" si="66"/>
        <v>-</v>
      </c>
      <c r="B1695" t="str">
        <f t="shared" si="67"/>
        <v/>
      </c>
    </row>
    <row r="1696" spans="1:2" x14ac:dyDescent="0.25">
      <c r="A1696" t="str">
        <f t="shared" si="66"/>
        <v>-</v>
      </c>
      <c r="B1696" t="str">
        <f t="shared" si="67"/>
        <v/>
      </c>
    </row>
    <row r="1697" spans="1:2" x14ac:dyDescent="0.25">
      <c r="A1697" t="str">
        <f t="shared" si="66"/>
        <v>-</v>
      </c>
      <c r="B1697" t="str">
        <f t="shared" si="67"/>
        <v/>
      </c>
    </row>
    <row r="1698" spans="1:2" x14ac:dyDescent="0.25">
      <c r="A1698" t="str">
        <f t="shared" si="66"/>
        <v>-</v>
      </c>
      <c r="B1698" t="str">
        <f t="shared" si="67"/>
        <v/>
      </c>
    </row>
    <row r="1699" spans="1:2" x14ac:dyDescent="0.25">
      <c r="A1699" t="str">
        <f t="shared" si="66"/>
        <v>-</v>
      </c>
      <c r="B1699" t="str">
        <f t="shared" si="67"/>
        <v/>
      </c>
    </row>
    <row r="1700" spans="1:2" x14ac:dyDescent="0.25">
      <c r="A1700" t="str">
        <f t="shared" si="66"/>
        <v>-</v>
      </c>
      <c r="B1700" t="str">
        <f t="shared" si="67"/>
        <v/>
      </c>
    </row>
    <row r="1701" spans="1:2" x14ac:dyDescent="0.25">
      <c r="A1701" t="str">
        <f t="shared" si="66"/>
        <v>-</v>
      </c>
      <c r="B1701" t="str">
        <f t="shared" si="67"/>
        <v/>
      </c>
    </row>
    <row r="1702" spans="1:2" x14ac:dyDescent="0.25">
      <c r="A1702" t="str">
        <f t="shared" si="66"/>
        <v>-</v>
      </c>
      <c r="B1702" t="str">
        <f t="shared" si="67"/>
        <v/>
      </c>
    </row>
    <row r="1703" spans="1:2" x14ac:dyDescent="0.25">
      <c r="A1703" t="str">
        <f t="shared" si="66"/>
        <v>-</v>
      </c>
      <c r="B1703" t="str">
        <f t="shared" si="67"/>
        <v/>
      </c>
    </row>
    <row r="1704" spans="1:2" x14ac:dyDescent="0.25">
      <c r="A1704" t="str">
        <f t="shared" si="66"/>
        <v>-</v>
      </c>
      <c r="B1704" t="str">
        <f t="shared" si="67"/>
        <v/>
      </c>
    </row>
    <row r="1705" spans="1:2" x14ac:dyDescent="0.25">
      <c r="A1705" t="str">
        <f t="shared" si="66"/>
        <v>-</v>
      </c>
      <c r="B1705" t="str">
        <f t="shared" si="67"/>
        <v/>
      </c>
    </row>
    <row r="1706" spans="1:2" x14ac:dyDescent="0.25">
      <c r="A1706" t="str">
        <f t="shared" si="66"/>
        <v>-</v>
      </c>
      <c r="B1706" t="str">
        <f t="shared" si="67"/>
        <v/>
      </c>
    </row>
    <row r="1707" spans="1:2" x14ac:dyDescent="0.25">
      <c r="A1707" t="str">
        <f t="shared" si="66"/>
        <v>-</v>
      </c>
      <c r="B1707" t="str">
        <f t="shared" si="67"/>
        <v/>
      </c>
    </row>
    <row r="1708" spans="1:2" x14ac:dyDescent="0.25">
      <c r="A1708" t="str">
        <f t="shared" si="66"/>
        <v>-</v>
      </c>
      <c r="B1708" t="str">
        <f t="shared" si="67"/>
        <v/>
      </c>
    </row>
    <row r="1709" spans="1:2" x14ac:dyDescent="0.25">
      <c r="A1709" t="str">
        <f t="shared" si="66"/>
        <v>-</v>
      </c>
      <c r="B1709" t="str">
        <f t="shared" si="67"/>
        <v/>
      </c>
    </row>
    <row r="1710" spans="1:2" x14ac:dyDescent="0.25">
      <c r="A1710" t="str">
        <f t="shared" si="66"/>
        <v>-</v>
      </c>
      <c r="B1710" t="str">
        <f t="shared" si="67"/>
        <v/>
      </c>
    </row>
    <row r="1711" spans="1:2" x14ac:dyDescent="0.25">
      <c r="A1711" t="str">
        <f t="shared" si="66"/>
        <v>-</v>
      </c>
      <c r="B1711" t="str">
        <f t="shared" si="67"/>
        <v/>
      </c>
    </row>
    <row r="1712" spans="1:2" x14ac:dyDescent="0.25">
      <c r="A1712" t="str">
        <f t="shared" si="66"/>
        <v>-</v>
      </c>
      <c r="B1712" t="str">
        <f t="shared" si="67"/>
        <v/>
      </c>
    </row>
    <row r="1713" spans="1:2" x14ac:dyDescent="0.25">
      <c r="A1713" t="str">
        <f t="shared" si="66"/>
        <v>-</v>
      </c>
      <c r="B1713" t="str">
        <f t="shared" si="67"/>
        <v/>
      </c>
    </row>
    <row r="1714" spans="1:2" x14ac:dyDescent="0.25">
      <c r="A1714" t="str">
        <f t="shared" si="66"/>
        <v>-</v>
      </c>
      <c r="B1714" t="str">
        <f t="shared" si="67"/>
        <v/>
      </c>
    </row>
    <row r="1715" spans="1:2" x14ac:dyDescent="0.25">
      <c r="A1715" t="str">
        <f t="shared" si="66"/>
        <v>-</v>
      </c>
      <c r="B1715" t="str">
        <f t="shared" si="67"/>
        <v/>
      </c>
    </row>
    <row r="1716" spans="1:2" x14ac:dyDescent="0.25">
      <c r="A1716" t="str">
        <f t="shared" si="66"/>
        <v>-</v>
      </c>
      <c r="B1716" t="str">
        <f t="shared" si="67"/>
        <v/>
      </c>
    </row>
    <row r="1717" spans="1:2" x14ac:dyDescent="0.25">
      <c r="A1717" t="str">
        <f t="shared" si="66"/>
        <v>-</v>
      </c>
      <c r="B1717" t="str">
        <f t="shared" si="67"/>
        <v/>
      </c>
    </row>
    <row r="1718" spans="1:2" x14ac:dyDescent="0.25">
      <c r="A1718" t="str">
        <f t="shared" si="66"/>
        <v>-</v>
      </c>
      <c r="B1718" t="str">
        <f t="shared" si="67"/>
        <v/>
      </c>
    </row>
    <row r="1719" spans="1:2" x14ac:dyDescent="0.25">
      <c r="A1719" t="str">
        <f t="shared" si="66"/>
        <v>-</v>
      </c>
      <c r="B1719" t="str">
        <f t="shared" si="67"/>
        <v/>
      </c>
    </row>
    <row r="1720" spans="1:2" x14ac:dyDescent="0.25">
      <c r="A1720" t="str">
        <f t="shared" si="66"/>
        <v>-</v>
      </c>
      <c r="B1720" t="str">
        <f t="shared" si="67"/>
        <v/>
      </c>
    </row>
    <row r="1721" spans="1:2" x14ac:dyDescent="0.25">
      <c r="A1721" t="str">
        <f t="shared" si="66"/>
        <v>-</v>
      </c>
      <c r="B1721" t="str">
        <f t="shared" si="67"/>
        <v/>
      </c>
    </row>
    <row r="1722" spans="1:2" x14ac:dyDescent="0.25">
      <c r="A1722" t="str">
        <f t="shared" si="66"/>
        <v>-</v>
      </c>
      <c r="B1722" t="str">
        <f t="shared" si="67"/>
        <v/>
      </c>
    </row>
    <row r="1723" spans="1:2" x14ac:dyDescent="0.25">
      <c r="A1723" t="str">
        <f t="shared" si="66"/>
        <v>-</v>
      </c>
      <c r="B1723" t="str">
        <f t="shared" si="67"/>
        <v/>
      </c>
    </row>
    <row r="1724" spans="1:2" x14ac:dyDescent="0.25">
      <c r="A1724" t="str">
        <f t="shared" si="66"/>
        <v>-</v>
      </c>
      <c r="B1724" t="str">
        <f t="shared" si="67"/>
        <v/>
      </c>
    </row>
    <row r="1725" spans="1:2" x14ac:dyDescent="0.25">
      <c r="A1725" t="str">
        <f t="shared" si="66"/>
        <v>-</v>
      </c>
      <c r="B1725" t="str">
        <f t="shared" si="67"/>
        <v/>
      </c>
    </row>
    <row r="1726" spans="1:2" x14ac:dyDescent="0.25">
      <c r="A1726" t="str">
        <f t="shared" si="66"/>
        <v>-</v>
      </c>
      <c r="B1726" t="str">
        <f t="shared" si="67"/>
        <v/>
      </c>
    </row>
    <row r="1727" spans="1:2" x14ac:dyDescent="0.25">
      <c r="A1727" t="str">
        <f t="shared" si="66"/>
        <v>-</v>
      </c>
      <c r="B1727" t="str">
        <f t="shared" si="67"/>
        <v/>
      </c>
    </row>
    <row r="1728" spans="1:2" x14ac:dyDescent="0.25">
      <c r="A1728" t="str">
        <f t="shared" si="66"/>
        <v>-</v>
      </c>
      <c r="B1728" t="str">
        <f t="shared" si="67"/>
        <v/>
      </c>
    </row>
    <row r="1729" spans="1:2" x14ac:dyDescent="0.25">
      <c r="A1729" t="str">
        <f t="shared" si="66"/>
        <v>-</v>
      </c>
      <c r="B1729" t="str">
        <f t="shared" si="67"/>
        <v/>
      </c>
    </row>
    <row r="1730" spans="1:2" x14ac:dyDescent="0.25">
      <c r="A1730" t="str">
        <f t="shared" si="66"/>
        <v>-</v>
      </c>
      <c r="B1730" t="str">
        <f t="shared" si="67"/>
        <v/>
      </c>
    </row>
    <row r="1731" spans="1:2" x14ac:dyDescent="0.25">
      <c r="A1731" t="str">
        <f t="shared" si="66"/>
        <v>-</v>
      </c>
      <c r="B1731" t="str">
        <f t="shared" si="67"/>
        <v/>
      </c>
    </row>
    <row r="1732" spans="1:2" x14ac:dyDescent="0.25">
      <c r="A1732" t="str">
        <f t="shared" si="66"/>
        <v>-</v>
      </c>
      <c r="B1732" t="str">
        <f t="shared" si="67"/>
        <v/>
      </c>
    </row>
    <row r="1733" spans="1:2" x14ac:dyDescent="0.25">
      <c r="A1733" t="str">
        <f t="shared" si="66"/>
        <v>-</v>
      </c>
      <c r="B1733" t="str">
        <f t="shared" si="67"/>
        <v/>
      </c>
    </row>
    <row r="1734" spans="1:2" x14ac:dyDescent="0.25">
      <c r="A1734" t="str">
        <f t="shared" si="66"/>
        <v>-</v>
      </c>
      <c r="B1734" t="str">
        <f t="shared" si="67"/>
        <v/>
      </c>
    </row>
    <row r="1735" spans="1:2" x14ac:dyDescent="0.25">
      <c r="A1735" t="str">
        <f t="shared" si="66"/>
        <v>-</v>
      </c>
      <c r="B1735" t="str">
        <f t="shared" si="67"/>
        <v/>
      </c>
    </row>
    <row r="1736" spans="1:2" x14ac:dyDescent="0.25">
      <c r="A1736" t="str">
        <f t="shared" si="66"/>
        <v>-</v>
      </c>
      <c r="B1736" t="str">
        <f t="shared" si="67"/>
        <v/>
      </c>
    </row>
    <row r="1737" spans="1:2" x14ac:dyDescent="0.25">
      <c r="A1737" t="str">
        <f t="shared" si="66"/>
        <v>-</v>
      </c>
      <c r="B1737" t="str">
        <f t="shared" si="67"/>
        <v/>
      </c>
    </row>
    <row r="1738" spans="1:2" x14ac:dyDescent="0.25">
      <c r="A1738" t="str">
        <f t="shared" si="66"/>
        <v>-</v>
      </c>
      <c r="B1738" t="str">
        <f t="shared" si="67"/>
        <v/>
      </c>
    </row>
    <row r="1739" spans="1:2" x14ac:dyDescent="0.25">
      <c r="A1739" t="str">
        <f t="shared" si="66"/>
        <v>-</v>
      </c>
      <c r="B1739" t="str">
        <f t="shared" si="67"/>
        <v/>
      </c>
    </row>
    <row r="1740" spans="1:2" x14ac:dyDescent="0.25">
      <c r="A1740" t="str">
        <f t="shared" si="66"/>
        <v>-</v>
      </c>
      <c r="B1740" t="str">
        <f t="shared" si="67"/>
        <v/>
      </c>
    </row>
    <row r="1741" spans="1:2" x14ac:dyDescent="0.25">
      <c r="A1741" t="str">
        <f t="shared" si="66"/>
        <v>-</v>
      </c>
      <c r="B1741" t="str">
        <f t="shared" si="67"/>
        <v/>
      </c>
    </row>
    <row r="1742" spans="1:2" x14ac:dyDescent="0.25">
      <c r="A1742" t="str">
        <f t="shared" si="66"/>
        <v>-</v>
      </c>
      <c r="B1742" t="str">
        <f t="shared" si="67"/>
        <v/>
      </c>
    </row>
    <row r="1743" spans="1:2" x14ac:dyDescent="0.25">
      <c r="A1743" t="str">
        <f t="shared" si="66"/>
        <v>-</v>
      </c>
      <c r="B1743" t="str">
        <f t="shared" si="67"/>
        <v/>
      </c>
    </row>
    <row r="1744" spans="1:2" x14ac:dyDescent="0.25">
      <c r="A1744" t="str">
        <f t="shared" si="66"/>
        <v>-</v>
      </c>
      <c r="B1744" t="str">
        <f t="shared" si="67"/>
        <v/>
      </c>
    </row>
    <row r="1745" spans="1:2" x14ac:dyDescent="0.25">
      <c r="A1745" t="str">
        <f t="shared" si="66"/>
        <v>-</v>
      </c>
      <c r="B1745" t="str">
        <f t="shared" si="67"/>
        <v/>
      </c>
    </row>
    <row r="1746" spans="1:2" x14ac:dyDescent="0.25">
      <c r="A1746" t="str">
        <f t="shared" si="66"/>
        <v>-</v>
      </c>
      <c r="B1746" t="str">
        <f t="shared" si="67"/>
        <v/>
      </c>
    </row>
    <row r="1747" spans="1:2" x14ac:dyDescent="0.25">
      <c r="A1747" t="str">
        <f t="shared" si="66"/>
        <v>-</v>
      </c>
      <c r="B1747" t="str">
        <f t="shared" si="67"/>
        <v/>
      </c>
    </row>
    <row r="1748" spans="1:2" x14ac:dyDescent="0.25">
      <c r="A1748" t="str">
        <f t="shared" si="66"/>
        <v>-</v>
      </c>
      <c r="B1748" t="str">
        <f t="shared" si="67"/>
        <v/>
      </c>
    </row>
    <row r="1749" spans="1:2" x14ac:dyDescent="0.25">
      <c r="A1749" t="str">
        <f t="shared" si="66"/>
        <v>-</v>
      </c>
      <c r="B1749" t="str">
        <f t="shared" si="67"/>
        <v/>
      </c>
    </row>
    <row r="1750" spans="1:2" x14ac:dyDescent="0.25">
      <c r="A1750" t="str">
        <f t="shared" si="66"/>
        <v>-</v>
      </c>
      <c r="B1750" t="str">
        <f t="shared" si="67"/>
        <v/>
      </c>
    </row>
    <row r="1751" spans="1:2" x14ac:dyDescent="0.25">
      <c r="A1751" t="str">
        <f t="shared" ref="A1751:A1814" si="68">_xlfn.CONCAT(E1751,"-",B1751)</f>
        <v>-</v>
      </c>
      <c r="B1751" t="str">
        <f t="shared" ref="B1751:B1814" si="69">IF(ISBLANK(H1751),"",INDEX($AB$1:$AC$5,MATCH(H1751,$AB$1:$AB$5,0),2))</f>
        <v/>
      </c>
    </row>
    <row r="1752" spans="1:2" x14ac:dyDescent="0.25">
      <c r="A1752" t="str">
        <f t="shared" si="68"/>
        <v>-</v>
      </c>
      <c r="B1752" t="str">
        <f t="shared" si="69"/>
        <v/>
      </c>
    </row>
    <row r="1753" spans="1:2" x14ac:dyDescent="0.25">
      <c r="A1753" t="str">
        <f t="shared" si="68"/>
        <v>-</v>
      </c>
      <c r="B1753" t="str">
        <f t="shared" si="69"/>
        <v/>
      </c>
    </row>
    <row r="1754" spans="1:2" x14ac:dyDescent="0.25">
      <c r="A1754" t="str">
        <f t="shared" si="68"/>
        <v>-</v>
      </c>
      <c r="B1754" t="str">
        <f t="shared" si="69"/>
        <v/>
      </c>
    </row>
    <row r="1755" spans="1:2" x14ac:dyDescent="0.25">
      <c r="A1755" t="str">
        <f t="shared" si="68"/>
        <v>-</v>
      </c>
      <c r="B1755" t="str">
        <f t="shared" si="69"/>
        <v/>
      </c>
    </row>
    <row r="1756" spans="1:2" x14ac:dyDescent="0.25">
      <c r="A1756" t="str">
        <f t="shared" si="68"/>
        <v>-</v>
      </c>
      <c r="B1756" t="str">
        <f t="shared" si="69"/>
        <v/>
      </c>
    </row>
    <row r="1757" spans="1:2" x14ac:dyDescent="0.25">
      <c r="A1757" t="str">
        <f t="shared" si="68"/>
        <v>-</v>
      </c>
      <c r="B1757" t="str">
        <f t="shared" si="69"/>
        <v/>
      </c>
    </row>
    <row r="1758" spans="1:2" x14ac:dyDescent="0.25">
      <c r="A1758" t="str">
        <f t="shared" si="68"/>
        <v>-</v>
      </c>
      <c r="B1758" t="str">
        <f t="shared" si="69"/>
        <v/>
      </c>
    </row>
    <row r="1759" spans="1:2" x14ac:dyDescent="0.25">
      <c r="A1759" t="str">
        <f t="shared" si="68"/>
        <v>-</v>
      </c>
      <c r="B1759" t="str">
        <f t="shared" si="69"/>
        <v/>
      </c>
    </row>
    <row r="1760" spans="1:2" x14ac:dyDescent="0.25">
      <c r="A1760" t="str">
        <f t="shared" si="68"/>
        <v>-</v>
      </c>
      <c r="B1760" t="str">
        <f t="shared" si="69"/>
        <v/>
      </c>
    </row>
    <row r="1761" spans="1:2" x14ac:dyDescent="0.25">
      <c r="A1761" t="str">
        <f t="shared" si="68"/>
        <v>-</v>
      </c>
      <c r="B1761" t="str">
        <f t="shared" si="69"/>
        <v/>
      </c>
    </row>
    <row r="1762" spans="1:2" x14ac:dyDescent="0.25">
      <c r="A1762" t="str">
        <f t="shared" si="68"/>
        <v>-</v>
      </c>
      <c r="B1762" t="str">
        <f t="shared" si="69"/>
        <v/>
      </c>
    </row>
    <row r="1763" spans="1:2" x14ac:dyDescent="0.25">
      <c r="A1763" t="str">
        <f t="shared" si="68"/>
        <v>-</v>
      </c>
      <c r="B1763" t="str">
        <f t="shared" si="69"/>
        <v/>
      </c>
    </row>
    <row r="1764" spans="1:2" x14ac:dyDescent="0.25">
      <c r="A1764" t="str">
        <f t="shared" si="68"/>
        <v>-</v>
      </c>
      <c r="B1764" t="str">
        <f t="shared" si="69"/>
        <v/>
      </c>
    </row>
    <row r="1765" spans="1:2" x14ac:dyDescent="0.25">
      <c r="A1765" t="str">
        <f t="shared" si="68"/>
        <v>-</v>
      </c>
      <c r="B1765" t="str">
        <f t="shared" si="69"/>
        <v/>
      </c>
    </row>
    <row r="1766" spans="1:2" x14ac:dyDescent="0.25">
      <c r="A1766" t="str">
        <f t="shared" si="68"/>
        <v>-</v>
      </c>
      <c r="B1766" t="str">
        <f t="shared" si="69"/>
        <v/>
      </c>
    </row>
    <row r="1767" spans="1:2" x14ac:dyDescent="0.25">
      <c r="A1767" t="str">
        <f t="shared" si="68"/>
        <v>-</v>
      </c>
      <c r="B1767" t="str">
        <f t="shared" si="69"/>
        <v/>
      </c>
    </row>
    <row r="1768" spans="1:2" x14ac:dyDescent="0.25">
      <c r="A1768" t="str">
        <f t="shared" si="68"/>
        <v>-</v>
      </c>
      <c r="B1768" t="str">
        <f t="shared" si="69"/>
        <v/>
      </c>
    </row>
    <row r="1769" spans="1:2" x14ac:dyDescent="0.25">
      <c r="A1769" t="str">
        <f t="shared" si="68"/>
        <v>-</v>
      </c>
      <c r="B1769" t="str">
        <f t="shared" si="69"/>
        <v/>
      </c>
    </row>
    <row r="1770" spans="1:2" x14ac:dyDescent="0.25">
      <c r="A1770" t="str">
        <f t="shared" si="68"/>
        <v>-</v>
      </c>
      <c r="B1770" t="str">
        <f t="shared" si="69"/>
        <v/>
      </c>
    </row>
    <row r="1771" spans="1:2" x14ac:dyDescent="0.25">
      <c r="A1771" t="str">
        <f t="shared" si="68"/>
        <v>-</v>
      </c>
      <c r="B1771" t="str">
        <f t="shared" si="69"/>
        <v/>
      </c>
    </row>
    <row r="1772" spans="1:2" x14ac:dyDescent="0.25">
      <c r="A1772" t="str">
        <f t="shared" si="68"/>
        <v>-</v>
      </c>
      <c r="B1772" t="str">
        <f t="shared" si="69"/>
        <v/>
      </c>
    </row>
    <row r="1773" spans="1:2" x14ac:dyDescent="0.25">
      <c r="A1773" t="str">
        <f t="shared" si="68"/>
        <v>-</v>
      </c>
      <c r="B1773" t="str">
        <f t="shared" si="69"/>
        <v/>
      </c>
    </row>
    <row r="1774" spans="1:2" x14ac:dyDescent="0.25">
      <c r="A1774" t="str">
        <f t="shared" si="68"/>
        <v>-</v>
      </c>
      <c r="B1774" t="str">
        <f t="shared" si="69"/>
        <v/>
      </c>
    </row>
    <row r="1775" spans="1:2" x14ac:dyDescent="0.25">
      <c r="A1775" t="str">
        <f t="shared" si="68"/>
        <v>-</v>
      </c>
      <c r="B1775" t="str">
        <f t="shared" si="69"/>
        <v/>
      </c>
    </row>
    <row r="1776" spans="1:2" x14ac:dyDescent="0.25">
      <c r="A1776" t="str">
        <f t="shared" si="68"/>
        <v>-</v>
      </c>
      <c r="B1776" t="str">
        <f t="shared" si="69"/>
        <v/>
      </c>
    </row>
    <row r="1777" spans="1:2" x14ac:dyDescent="0.25">
      <c r="A1777" t="str">
        <f t="shared" si="68"/>
        <v>-</v>
      </c>
      <c r="B1777" t="str">
        <f t="shared" si="69"/>
        <v/>
      </c>
    </row>
    <row r="1778" spans="1:2" x14ac:dyDescent="0.25">
      <c r="A1778" t="str">
        <f t="shared" si="68"/>
        <v>-</v>
      </c>
      <c r="B1778" t="str">
        <f t="shared" si="69"/>
        <v/>
      </c>
    </row>
    <row r="1779" spans="1:2" x14ac:dyDescent="0.25">
      <c r="A1779" t="str">
        <f t="shared" si="68"/>
        <v>-</v>
      </c>
      <c r="B1779" t="str">
        <f t="shared" si="69"/>
        <v/>
      </c>
    </row>
    <row r="1780" spans="1:2" x14ac:dyDescent="0.25">
      <c r="A1780" t="str">
        <f t="shared" si="68"/>
        <v>-</v>
      </c>
      <c r="B1780" t="str">
        <f t="shared" si="69"/>
        <v/>
      </c>
    </row>
    <row r="1781" spans="1:2" x14ac:dyDescent="0.25">
      <c r="A1781" t="str">
        <f t="shared" si="68"/>
        <v>-</v>
      </c>
      <c r="B1781" t="str">
        <f t="shared" si="69"/>
        <v/>
      </c>
    </row>
    <row r="1782" spans="1:2" x14ac:dyDescent="0.25">
      <c r="A1782" t="str">
        <f t="shared" si="68"/>
        <v>-</v>
      </c>
      <c r="B1782" t="str">
        <f t="shared" si="69"/>
        <v/>
      </c>
    </row>
    <row r="1783" spans="1:2" x14ac:dyDescent="0.25">
      <c r="A1783" t="str">
        <f t="shared" si="68"/>
        <v>-</v>
      </c>
      <c r="B1783" t="str">
        <f t="shared" si="69"/>
        <v/>
      </c>
    </row>
    <row r="1784" spans="1:2" x14ac:dyDescent="0.25">
      <c r="A1784" t="str">
        <f t="shared" si="68"/>
        <v>-</v>
      </c>
      <c r="B1784" t="str">
        <f t="shared" si="69"/>
        <v/>
      </c>
    </row>
    <row r="1785" spans="1:2" x14ac:dyDescent="0.25">
      <c r="A1785" t="str">
        <f t="shared" si="68"/>
        <v>-</v>
      </c>
      <c r="B1785" t="str">
        <f t="shared" si="69"/>
        <v/>
      </c>
    </row>
    <row r="1786" spans="1:2" x14ac:dyDescent="0.25">
      <c r="A1786" t="str">
        <f t="shared" si="68"/>
        <v>-</v>
      </c>
      <c r="B1786" t="str">
        <f t="shared" si="69"/>
        <v/>
      </c>
    </row>
    <row r="1787" spans="1:2" x14ac:dyDescent="0.25">
      <c r="A1787" t="str">
        <f t="shared" si="68"/>
        <v>-</v>
      </c>
      <c r="B1787" t="str">
        <f t="shared" si="69"/>
        <v/>
      </c>
    </row>
    <row r="1788" spans="1:2" x14ac:dyDescent="0.25">
      <c r="A1788" t="str">
        <f t="shared" si="68"/>
        <v>-</v>
      </c>
      <c r="B1788" t="str">
        <f t="shared" si="69"/>
        <v/>
      </c>
    </row>
    <row r="1789" spans="1:2" x14ac:dyDescent="0.25">
      <c r="A1789" t="str">
        <f t="shared" si="68"/>
        <v>-</v>
      </c>
      <c r="B1789" t="str">
        <f t="shared" si="69"/>
        <v/>
      </c>
    </row>
    <row r="1790" spans="1:2" x14ac:dyDescent="0.25">
      <c r="A1790" t="str">
        <f t="shared" si="68"/>
        <v>-</v>
      </c>
      <c r="B1790" t="str">
        <f t="shared" si="69"/>
        <v/>
      </c>
    </row>
    <row r="1791" spans="1:2" x14ac:dyDescent="0.25">
      <c r="A1791" t="str">
        <f t="shared" si="68"/>
        <v>-</v>
      </c>
      <c r="B1791" t="str">
        <f t="shared" si="69"/>
        <v/>
      </c>
    </row>
    <row r="1792" spans="1:2" x14ac:dyDescent="0.25">
      <c r="A1792" t="str">
        <f t="shared" si="68"/>
        <v>-</v>
      </c>
      <c r="B1792" t="str">
        <f t="shared" si="69"/>
        <v/>
      </c>
    </row>
    <row r="1793" spans="1:2" x14ac:dyDescent="0.25">
      <c r="A1793" t="str">
        <f t="shared" si="68"/>
        <v>-</v>
      </c>
      <c r="B1793" t="str">
        <f t="shared" si="69"/>
        <v/>
      </c>
    </row>
    <row r="1794" spans="1:2" x14ac:dyDescent="0.25">
      <c r="A1794" t="str">
        <f t="shared" si="68"/>
        <v>-</v>
      </c>
      <c r="B1794" t="str">
        <f t="shared" si="69"/>
        <v/>
      </c>
    </row>
    <row r="1795" spans="1:2" x14ac:dyDescent="0.25">
      <c r="A1795" t="str">
        <f t="shared" si="68"/>
        <v>-</v>
      </c>
      <c r="B1795" t="str">
        <f t="shared" si="69"/>
        <v/>
      </c>
    </row>
    <row r="1796" spans="1:2" x14ac:dyDescent="0.25">
      <c r="A1796" t="str">
        <f t="shared" si="68"/>
        <v>-</v>
      </c>
      <c r="B1796" t="str">
        <f t="shared" si="69"/>
        <v/>
      </c>
    </row>
    <row r="1797" spans="1:2" x14ac:dyDescent="0.25">
      <c r="A1797" t="str">
        <f t="shared" si="68"/>
        <v>-</v>
      </c>
      <c r="B1797" t="str">
        <f t="shared" si="69"/>
        <v/>
      </c>
    </row>
    <row r="1798" spans="1:2" x14ac:dyDescent="0.25">
      <c r="A1798" t="str">
        <f t="shared" si="68"/>
        <v>-</v>
      </c>
      <c r="B1798" t="str">
        <f t="shared" si="69"/>
        <v/>
      </c>
    </row>
    <row r="1799" spans="1:2" x14ac:dyDescent="0.25">
      <c r="A1799" t="str">
        <f t="shared" si="68"/>
        <v>-</v>
      </c>
      <c r="B1799" t="str">
        <f t="shared" si="69"/>
        <v/>
      </c>
    </row>
    <row r="1800" spans="1:2" x14ac:dyDescent="0.25">
      <c r="A1800" t="str">
        <f t="shared" si="68"/>
        <v>-</v>
      </c>
      <c r="B1800" t="str">
        <f t="shared" si="69"/>
        <v/>
      </c>
    </row>
    <row r="1801" spans="1:2" x14ac:dyDescent="0.25">
      <c r="A1801" t="str">
        <f t="shared" si="68"/>
        <v>-</v>
      </c>
      <c r="B1801" t="str">
        <f t="shared" si="69"/>
        <v/>
      </c>
    </row>
    <row r="1802" spans="1:2" x14ac:dyDescent="0.25">
      <c r="A1802" t="str">
        <f t="shared" si="68"/>
        <v>-</v>
      </c>
      <c r="B1802" t="str">
        <f t="shared" si="69"/>
        <v/>
      </c>
    </row>
    <row r="1803" spans="1:2" x14ac:dyDescent="0.25">
      <c r="A1803" t="str">
        <f t="shared" si="68"/>
        <v>-</v>
      </c>
      <c r="B1803" t="str">
        <f t="shared" si="69"/>
        <v/>
      </c>
    </row>
    <row r="1804" spans="1:2" x14ac:dyDescent="0.25">
      <c r="A1804" t="str">
        <f t="shared" si="68"/>
        <v>-</v>
      </c>
      <c r="B1804" t="str">
        <f t="shared" si="69"/>
        <v/>
      </c>
    </row>
    <row r="1805" spans="1:2" x14ac:dyDescent="0.25">
      <c r="A1805" t="str">
        <f t="shared" si="68"/>
        <v>-</v>
      </c>
      <c r="B1805" t="str">
        <f t="shared" si="69"/>
        <v/>
      </c>
    </row>
    <row r="1806" spans="1:2" x14ac:dyDescent="0.25">
      <c r="A1806" t="str">
        <f t="shared" si="68"/>
        <v>-</v>
      </c>
      <c r="B1806" t="str">
        <f t="shared" si="69"/>
        <v/>
      </c>
    </row>
    <row r="1807" spans="1:2" x14ac:dyDescent="0.25">
      <c r="A1807" t="str">
        <f t="shared" si="68"/>
        <v>-</v>
      </c>
      <c r="B1807" t="str">
        <f t="shared" si="69"/>
        <v/>
      </c>
    </row>
    <row r="1808" spans="1:2" x14ac:dyDescent="0.25">
      <c r="A1808" t="str">
        <f t="shared" si="68"/>
        <v>-</v>
      </c>
      <c r="B1808" t="str">
        <f t="shared" si="69"/>
        <v/>
      </c>
    </row>
    <row r="1809" spans="1:2" x14ac:dyDescent="0.25">
      <c r="A1809" t="str">
        <f t="shared" si="68"/>
        <v>-</v>
      </c>
      <c r="B1809" t="str">
        <f t="shared" si="69"/>
        <v/>
      </c>
    </row>
    <row r="1810" spans="1:2" x14ac:dyDescent="0.25">
      <c r="A1810" t="str">
        <f t="shared" si="68"/>
        <v>-</v>
      </c>
      <c r="B1810" t="str">
        <f t="shared" si="69"/>
        <v/>
      </c>
    </row>
    <row r="1811" spans="1:2" x14ac:dyDescent="0.25">
      <c r="A1811" t="str">
        <f t="shared" si="68"/>
        <v>-</v>
      </c>
      <c r="B1811" t="str">
        <f t="shared" si="69"/>
        <v/>
      </c>
    </row>
    <row r="1812" spans="1:2" x14ac:dyDescent="0.25">
      <c r="A1812" t="str">
        <f t="shared" si="68"/>
        <v>-</v>
      </c>
      <c r="B1812" t="str">
        <f t="shared" si="69"/>
        <v/>
      </c>
    </row>
    <row r="1813" spans="1:2" x14ac:dyDescent="0.25">
      <c r="A1813" t="str">
        <f t="shared" si="68"/>
        <v>-</v>
      </c>
      <c r="B1813" t="str">
        <f t="shared" si="69"/>
        <v/>
      </c>
    </row>
    <row r="1814" spans="1:2" x14ac:dyDescent="0.25">
      <c r="A1814" t="str">
        <f t="shared" si="68"/>
        <v>-</v>
      </c>
      <c r="B1814" t="str">
        <f t="shared" si="69"/>
        <v/>
      </c>
    </row>
    <row r="1815" spans="1:2" x14ac:dyDescent="0.25">
      <c r="A1815" t="str">
        <f t="shared" ref="A1815:A1878" si="70">_xlfn.CONCAT(E1815,"-",B1815)</f>
        <v>-</v>
      </c>
      <c r="B1815" t="str">
        <f t="shared" ref="B1815:B1878" si="71">IF(ISBLANK(H1815),"",INDEX($AB$1:$AC$5,MATCH(H1815,$AB$1:$AB$5,0),2))</f>
        <v/>
      </c>
    </row>
    <row r="1816" spans="1:2" x14ac:dyDescent="0.25">
      <c r="A1816" t="str">
        <f t="shared" si="70"/>
        <v>-</v>
      </c>
      <c r="B1816" t="str">
        <f t="shared" si="71"/>
        <v/>
      </c>
    </row>
    <row r="1817" spans="1:2" x14ac:dyDescent="0.25">
      <c r="A1817" t="str">
        <f t="shared" si="70"/>
        <v>-</v>
      </c>
      <c r="B1817" t="str">
        <f t="shared" si="71"/>
        <v/>
      </c>
    </row>
    <row r="1818" spans="1:2" x14ac:dyDescent="0.25">
      <c r="A1818" t="str">
        <f t="shared" si="70"/>
        <v>-</v>
      </c>
      <c r="B1818" t="str">
        <f t="shared" si="71"/>
        <v/>
      </c>
    </row>
    <row r="1819" spans="1:2" x14ac:dyDescent="0.25">
      <c r="A1819" t="str">
        <f t="shared" si="70"/>
        <v>-</v>
      </c>
      <c r="B1819" t="str">
        <f t="shared" si="71"/>
        <v/>
      </c>
    </row>
    <row r="1820" spans="1:2" x14ac:dyDescent="0.25">
      <c r="A1820" t="str">
        <f t="shared" si="70"/>
        <v>-</v>
      </c>
      <c r="B1820" t="str">
        <f t="shared" si="71"/>
        <v/>
      </c>
    </row>
    <row r="1821" spans="1:2" x14ac:dyDescent="0.25">
      <c r="A1821" t="str">
        <f t="shared" si="70"/>
        <v>-</v>
      </c>
      <c r="B1821" t="str">
        <f t="shared" si="71"/>
        <v/>
      </c>
    </row>
    <row r="1822" spans="1:2" x14ac:dyDescent="0.25">
      <c r="A1822" t="str">
        <f t="shared" si="70"/>
        <v>-</v>
      </c>
      <c r="B1822" t="str">
        <f t="shared" si="71"/>
        <v/>
      </c>
    </row>
    <row r="1823" spans="1:2" x14ac:dyDescent="0.25">
      <c r="A1823" t="str">
        <f t="shared" si="70"/>
        <v>-</v>
      </c>
      <c r="B1823" t="str">
        <f t="shared" si="71"/>
        <v/>
      </c>
    </row>
    <row r="1824" spans="1:2" x14ac:dyDescent="0.25">
      <c r="A1824" t="str">
        <f t="shared" si="70"/>
        <v>-</v>
      </c>
      <c r="B1824" t="str">
        <f t="shared" si="71"/>
        <v/>
      </c>
    </row>
    <row r="1825" spans="1:2" x14ac:dyDescent="0.25">
      <c r="A1825" t="str">
        <f t="shared" si="70"/>
        <v>-</v>
      </c>
      <c r="B1825" t="str">
        <f t="shared" si="71"/>
        <v/>
      </c>
    </row>
    <row r="1826" spans="1:2" x14ac:dyDescent="0.25">
      <c r="A1826" t="str">
        <f t="shared" si="70"/>
        <v>-</v>
      </c>
      <c r="B1826" t="str">
        <f t="shared" si="71"/>
        <v/>
      </c>
    </row>
    <row r="1827" spans="1:2" x14ac:dyDescent="0.25">
      <c r="A1827" t="str">
        <f t="shared" si="70"/>
        <v>-</v>
      </c>
      <c r="B1827" t="str">
        <f t="shared" si="71"/>
        <v/>
      </c>
    </row>
    <row r="1828" spans="1:2" x14ac:dyDescent="0.25">
      <c r="A1828" t="str">
        <f t="shared" si="70"/>
        <v>-</v>
      </c>
      <c r="B1828" t="str">
        <f t="shared" si="71"/>
        <v/>
      </c>
    </row>
    <row r="1829" spans="1:2" x14ac:dyDescent="0.25">
      <c r="A1829" t="str">
        <f t="shared" si="70"/>
        <v>-</v>
      </c>
      <c r="B1829" t="str">
        <f t="shared" si="71"/>
        <v/>
      </c>
    </row>
    <row r="1830" spans="1:2" x14ac:dyDescent="0.25">
      <c r="A1830" t="str">
        <f t="shared" si="70"/>
        <v>-</v>
      </c>
      <c r="B1830" t="str">
        <f t="shared" si="71"/>
        <v/>
      </c>
    </row>
    <row r="1831" spans="1:2" x14ac:dyDescent="0.25">
      <c r="A1831" t="str">
        <f t="shared" si="70"/>
        <v>-</v>
      </c>
      <c r="B1831" t="str">
        <f t="shared" si="71"/>
        <v/>
      </c>
    </row>
    <row r="1832" spans="1:2" x14ac:dyDescent="0.25">
      <c r="A1832" t="str">
        <f t="shared" si="70"/>
        <v>-</v>
      </c>
      <c r="B1832" t="str">
        <f t="shared" si="71"/>
        <v/>
      </c>
    </row>
    <row r="1833" spans="1:2" x14ac:dyDescent="0.25">
      <c r="A1833" t="str">
        <f t="shared" si="70"/>
        <v>-</v>
      </c>
      <c r="B1833" t="str">
        <f t="shared" si="71"/>
        <v/>
      </c>
    </row>
    <row r="1834" spans="1:2" x14ac:dyDescent="0.25">
      <c r="A1834" t="str">
        <f t="shared" si="70"/>
        <v>-</v>
      </c>
      <c r="B1834" t="str">
        <f t="shared" si="71"/>
        <v/>
      </c>
    </row>
    <row r="1835" spans="1:2" x14ac:dyDescent="0.25">
      <c r="A1835" t="str">
        <f t="shared" si="70"/>
        <v>-</v>
      </c>
      <c r="B1835" t="str">
        <f t="shared" si="71"/>
        <v/>
      </c>
    </row>
    <row r="1836" spans="1:2" x14ac:dyDescent="0.25">
      <c r="A1836" t="str">
        <f t="shared" si="70"/>
        <v>-</v>
      </c>
      <c r="B1836" t="str">
        <f t="shared" si="71"/>
        <v/>
      </c>
    </row>
    <row r="1837" spans="1:2" x14ac:dyDescent="0.25">
      <c r="A1837" t="str">
        <f t="shared" si="70"/>
        <v>-</v>
      </c>
      <c r="B1837" t="str">
        <f t="shared" si="71"/>
        <v/>
      </c>
    </row>
    <row r="1838" spans="1:2" x14ac:dyDescent="0.25">
      <c r="A1838" t="str">
        <f t="shared" si="70"/>
        <v>-</v>
      </c>
      <c r="B1838" t="str">
        <f t="shared" si="71"/>
        <v/>
      </c>
    </row>
    <row r="1839" spans="1:2" x14ac:dyDescent="0.25">
      <c r="A1839" t="str">
        <f t="shared" si="70"/>
        <v>-</v>
      </c>
      <c r="B1839" t="str">
        <f t="shared" si="71"/>
        <v/>
      </c>
    </row>
    <row r="1840" spans="1:2" x14ac:dyDescent="0.25">
      <c r="A1840" t="str">
        <f t="shared" si="70"/>
        <v>-</v>
      </c>
      <c r="B1840" t="str">
        <f t="shared" si="71"/>
        <v/>
      </c>
    </row>
    <row r="1841" spans="1:2" x14ac:dyDescent="0.25">
      <c r="A1841" t="str">
        <f t="shared" si="70"/>
        <v>-</v>
      </c>
      <c r="B1841" t="str">
        <f t="shared" si="71"/>
        <v/>
      </c>
    </row>
    <row r="1842" spans="1:2" x14ac:dyDescent="0.25">
      <c r="A1842" t="str">
        <f t="shared" si="70"/>
        <v>-</v>
      </c>
      <c r="B1842" t="str">
        <f t="shared" si="71"/>
        <v/>
      </c>
    </row>
    <row r="1843" spans="1:2" x14ac:dyDescent="0.25">
      <c r="A1843" t="str">
        <f t="shared" si="70"/>
        <v>-</v>
      </c>
      <c r="B1843" t="str">
        <f t="shared" si="71"/>
        <v/>
      </c>
    </row>
    <row r="1844" spans="1:2" x14ac:dyDescent="0.25">
      <c r="A1844" t="str">
        <f t="shared" si="70"/>
        <v>-</v>
      </c>
      <c r="B1844" t="str">
        <f t="shared" si="71"/>
        <v/>
      </c>
    </row>
    <row r="1845" spans="1:2" x14ac:dyDescent="0.25">
      <c r="A1845" t="str">
        <f t="shared" si="70"/>
        <v>-</v>
      </c>
      <c r="B1845" t="str">
        <f t="shared" si="71"/>
        <v/>
      </c>
    </row>
    <row r="1846" spans="1:2" x14ac:dyDescent="0.25">
      <c r="A1846" t="str">
        <f t="shared" si="70"/>
        <v>-</v>
      </c>
      <c r="B1846" t="str">
        <f t="shared" si="71"/>
        <v/>
      </c>
    </row>
    <row r="1847" spans="1:2" x14ac:dyDescent="0.25">
      <c r="A1847" t="str">
        <f t="shared" si="70"/>
        <v>-</v>
      </c>
      <c r="B1847" t="str">
        <f t="shared" si="71"/>
        <v/>
      </c>
    </row>
    <row r="1848" spans="1:2" x14ac:dyDescent="0.25">
      <c r="A1848" t="str">
        <f t="shared" si="70"/>
        <v>-</v>
      </c>
      <c r="B1848" t="str">
        <f t="shared" si="71"/>
        <v/>
      </c>
    </row>
    <row r="1849" spans="1:2" x14ac:dyDescent="0.25">
      <c r="A1849" t="str">
        <f t="shared" si="70"/>
        <v>-</v>
      </c>
      <c r="B1849" t="str">
        <f t="shared" si="71"/>
        <v/>
      </c>
    </row>
    <row r="1850" spans="1:2" x14ac:dyDescent="0.25">
      <c r="A1850" t="str">
        <f t="shared" si="70"/>
        <v>-</v>
      </c>
      <c r="B1850" t="str">
        <f t="shared" si="71"/>
        <v/>
      </c>
    </row>
    <row r="1851" spans="1:2" x14ac:dyDescent="0.25">
      <c r="A1851" t="str">
        <f t="shared" si="70"/>
        <v>-</v>
      </c>
      <c r="B1851" t="str">
        <f t="shared" si="71"/>
        <v/>
      </c>
    </row>
    <row r="1852" spans="1:2" x14ac:dyDescent="0.25">
      <c r="A1852" t="str">
        <f t="shared" si="70"/>
        <v>-</v>
      </c>
      <c r="B1852" t="str">
        <f t="shared" si="71"/>
        <v/>
      </c>
    </row>
    <row r="1853" spans="1:2" x14ac:dyDescent="0.25">
      <c r="A1853" t="str">
        <f t="shared" si="70"/>
        <v>-</v>
      </c>
      <c r="B1853" t="str">
        <f t="shared" si="71"/>
        <v/>
      </c>
    </row>
    <row r="1854" spans="1:2" x14ac:dyDescent="0.25">
      <c r="A1854" t="str">
        <f t="shared" si="70"/>
        <v>-</v>
      </c>
      <c r="B1854" t="str">
        <f t="shared" si="71"/>
        <v/>
      </c>
    </row>
    <row r="1855" spans="1:2" x14ac:dyDescent="0.25">
      <c r="A1855" t="str">
        <f t="shared" si="70"/>
        <v>-</v>
      </c>
      <c r="B1855" t="str">
        <f t="shared" si="71"/>
        <v/>
      </c>
    </row>
    <row r="1856" spans="1:2" x14ac:dyDescent="0.25">
      <c r="A1856" t="str">
        <f t="shared" si="70"/>
        <v>-</v>
      </c>
      <c r="B1856" t="str">
        <f t="shared" si="71"/>
        <v/>
      </c>
    </row>
    <row r="1857" spans="1:2" x14ac:dyDescent="0.25">
      <c r="A1857" t="str">
        <f t="shared" si="70"/>
        <v>-</v>
      </c>
      <c r="B1857" t="str">
        <f t="shared" si="71"/>
        <v/>
      </c>
    </row>
    <row r="1858" spans="1:2" x14ac:dyDescent="0.25">
      <c r="A1858" t="str">
        <f t="shared" si="70"/>
        <v>-</v>
      </c>
      <c r="B1858" t="str">
        <f t="shared" si="71"/>
        <v/>
      </c>
    </row>
    <row r="1859" spans="1:2" x14ac:dyDescent="0.25">
      <c r="A1859" t="str">
        <f t="shared" si="70"/>
        <v>-</v>
      </c>
      <c r="B1859" t="str">
        <f t="shared" si="71"/>
        <v/>
      </c>
    </row>
    <row r="1860" spans="1:2" x14ac:dyDescent="0.25">
      <c r="A1860" t="str">
        <f t="shared" si="70"/>
        <v>-</v>
      </c>
      <c r="B1860" t="str">
        <f t="shared" si="71"/>
        <v/>
      </c>
    </row>
    <row r="1861" spans="1:2" x14ac:dyDescent="0.25">
      <c r="A1861" t="str">
        <f t="shared" si="70"/>
        <v>-</v>
      </c>
      <c r="B1861" t="str">
        <f t="shared" si="71"/>
        <v/>
      </c>
    </row>
    <row r="1862" spans="1:2" x14ac:dyDescent="0.25">
      <c r="A1862" t="str">
        <f t="shared" si="70"/>
        <v>-</v>
      </c>
      <c r="B1862" t="str">
        <f t="shared" si="71"/>
        <v/>
      </c>
    </row>
    <row r="1863" spans="1:2" x14ac:dyDescent="0.25">
      <c r="A1863" t="str">
        <f t="shared" si="70"/>
        <v>-</v>
      </c>
      <c r="B1863" t="str">
        <f t="shared" si="71"/>
        <v/>
      </c>
    </row>
    <row r="1864" spans="1:2" x14ac:dyDescent="0.25">
      <c r="A1864" t="str">
        <f t="shared" si="70"/>
        <v>-</v>
      </c>
      <c r="B1864" t="str">
        <f t="shared" si="71"/>
        <v/>
      </c>
    </row>
    <row r="1865" spans="1:2" x14ac:dyDescent="0.25">
      <c r="A1865" t="str">
        <f t="shared" si="70"/>
        <v>-</v>
      </c>
      <c r="B1865" t="str">
        <f t="shared" si="71"/>
        <v/>
      </c>
    </row>
    <row r="1866" spans="1:2" x14ac:dyDescent="0.25">
      <c r="A1866" t="str">
        <f t="shared" si="70"/>
        <v>-</v>
      </c>
      <c r="B1866" t="str">
        <f t="shared" si="71"/>
        <v/>
      </c>
    </row>
    <row r="1867" spans="1:2" x14ac:dyDescent="0.25">
      <c r="A1867" t="str">
        <f t="shared" si="70"/>
        <v>-</v>
      </c>
      <c r="B1867" t="str">
        <f t="shared" si="71"/>
        <v/>
      </c>
    </row>
    <row r="1868" spans="1:2" x14ac:dyDescent="0.25">
      <c r="A1868" t="str">
        <f t="shared" si="70"/>
        <v>-</v>
      </c>
      <c r="B1868" t="str">
        <f t="shared" si="71"/>
        <v/>
      </c>
    </row>
    <row r="1869" spans="1:2" x14ac:dyDescent="0.25">
      <c r="A1869" t="str">
        <f t="shared" si="70"/>
        <v>-</v>
      </c>
      <c r="B1869" t="str">
        <f t="shared" si="71"/>
        <v/>
      </c>
    </row>
    <row r="1870" spans="1:2" x14ac:dyDescent="0.25">
      <c r="A1870" t="str">
        <f t="shared" si="70"/>
        <v>-</v>
      </c>
      <c r="B1870" t="str">
        <f t="shared" si="71"/>
        <v/>
      </c>
    </row>
    <row r="1871" spans="1:2" x14ac:dyDescent="0.25">
      <c r="A1871" t="str">
        <f t="shared" si="70"/>
        <v>-</v>
      </c>
      <c r="B1871" t="str">
        <f t="shared" si="71"/>
        <v/>
      </c>
    </row>
    <row r="1872" spans="1:2" x14ac:dyDescent="0.25">
      <c r="A1872" t="str">
        <f t="shared" si="70"/>
        <v>-</v>
      </c>
      <c r="B1872" t="str">
        <f t="shared" si="71"/>
        <v/>
      </c>
    </row>
    <row r="1873" spans="1:2" x14ac:dyDescent="0.25">
      <c r="A1873" t="str">
        <f t="shared" si="70"/>
        <v>-</v>
      </c>
      <c r="B1873" t="str">
        <f t="shared" si="71"/>
        <v/>
      </c>
    </row>
    <row r="1874" spans="1:2" x14ac:dyDescent="0.25">
      <c r="A1874" t="str">
        <f t="shared" si="70"/>
        <v>-</v>
      </c>
      <c r="B1874" t="str">
        <f t="shared" si="71"/>
        <v/>
      </c>
    </row>
    <row r="1875" spans="1:2" x14ac:dyDescent="0.25">
      <c r="A1875" t="str">
        <f t="shared" si="70"/>
        <v>-</v>
      </c>
      <c r="B1875" t="str">
        <f t="shared" si="71"/>
        <v/>
      </c>
    </row>
    <row r="1876" spans="1:2" x14ac:dyDescent="0.25">
      <c r="A1876" t="str">
        <f t="shared" si="70"/>
        <v>-</v>
      </c>
      <c r="B1876" t="str">
        <f t="shared" si="71"/>
        <v/>
      </c>
    </row>
    <row r="1877" spans="1:2" x14ac:dyDescent="0.25">
      <c r="A1877" t="str">
        <f t="shared" si="70"/>
        <v>-</v>
      </c>
      <c r="B1877" t="str">
        <f t="shared" si="71"/>
        <v/>
      </c>
    </row>
    <row r="1878" spans="1:2" x14ac:dyDescent="0.25">
      <c r="A1878" t="str">
        <f t="shared" si="70"/>
        <v>-</v>
      </c>
      <c r="B1878" t="str">
        <f t="shared" si="71"/>
        <v/>
      </c>
    </row>
    <row r="1879" spans="1:2" x14ac:dyDescent="0.25">
      <c r="A1879" t="str">
        <f t="shared" ref="A1879:A1942" si="72">_xlfn.CONCAT(E1879,"-",B1879)</f>
        <v>-</v>
      </c>
      <c r="B1879" t="str">
        <f t="shared" ref="B1879:B1942" si="73">IF(ISBLANK(H1879),"",INDEX($AB$1:$AC$5,MATCH(H1879,$AB$1:$AB$5,0),2))</f>
        <v/>
      </c>
    </row>
    <row r="1880" spans="1:2" x14ac:dyDescent="0.25">
      <c r="A1880" t="str">
        <f t="shared" si="72"/>
        <v>-</v>
      </c>
      <c r="B1880" t="str">
        <f t="shared" si="73"/>
        <v/>
      </c>
    </row>
    <row r="1881" spans="1:2" x14ac:dyDescent="0.25">
      <c r="A1881" t="str">
        <f t="shared" si="72"/>
        <v>-</v>
      </c>
      <c r="B1881" t="str">
        <f t="shared" si="73"/>
        <v/>
      </c>
    </row>
    <row r="1882" spans="1:2" x14ac:dyDescent="0.25">
      <c r="A1882" t="str">
        <f t="shared" si="72"/>
        <v>-</v>
      </c>
      <c r="B1882" t="str">
        <f t="shared" si="73"/>
        <v/>
      </c>
    </row>
    <row r="1883" spans="1:2" x14ac:dyDescent="0.25">
      <c r="A1883" t="str">
        <f t="shared" si="72"/>
        <v>-</v>
      </c>
      <c r="B1883" t="str">
        <f t="shared" si="73"/>
        <v/>
      </c>
    </row>
    <row r="1884" spans="1:2" x14ac:dyDescent="0.25">
      <c r="A1884" t="str">
        <f t="shared" si="72"/>
        <v>-</v>
      </c>
      <c r="B1884" t="str">
        <f t="shared" si="73"/>
        <v/>
      </c>
    </row>
    <row r="1885" spans="1:2" x14ac:dyDescent="0.25">
      <c r="A1885" t="str">
        <f t="shared" si="72"/>
        <v>-</v>
      </c>
      <c r="B1885" t="str">
        <f t="shared" si="73"/>
        <v/>
      </c>
    </row>
    <row r="1886" spans="1:2" x14ac:dyDescent="0.25">
      <c r="A1886" t="str">
        <f t="shared" si="72"/>
        <v>-</v>
      </c>
      <c r="B1886" t="str">
        <f t="shared" si="73"/>
        <v/>
      </c>
    </row>
    <row r="1887" spans="1:2" x14ac:dyDescent="0.25">
      <c r="A1887" t="str">
        <f t="shared" si="72"/>
        <v>-</v>
      </c>
      <c r="B1887" t="str">
        <f t="shared" si="73"/>
        <v/>
      </c>
    </row>
    <row r="1888" spans="1:2" x14ac:dyDescent="0.25">
      <c r="A1888" t="str">
        <f t="shared" si="72"/>
        <v>-</v>
      </c>
      <c r="B1888" t="str">
        <f t="shared" si="73"/>
        <v/>
      </c>
    </row>
    <row r="1889" spans="1:2" x14ac:dyDescent="0.25">
      <c r="A1889" t="str">
        <f t="shared" si="72"/>
        <v>-</v>
      </c>
      <c r="B1889" t="str">
        <f t="shared" si="73"/>
        <v/>
      </c>
    </row>
    <row r="1890" spans="1:2" x14ac:dyDescent="0.25">
      <c r="A1890" t="str">
        <f t="shared" si="72"/>
        <v>-</v>
      </c>
      <c r="B1890" t="str">
        <f t="shared" si="73"/>
        <v/>
      </c>
    </row>
    <row r="1891" spans="1:2" x14ac:dyDescent="0.25">
      <c r="A1891" t="str">
        <f t="shared" si="72"/>
        <v>-</v>
      </c>
      <c r="B1891" t="str">
        <f t="shared" si="73"/>
        <v/>
      </c>
    </row>
    <row r="1892" spans="1:2" x14ac:dyDescent="0.25">
      <c r="A1892" t="str">
        <f t="shared" si="72"/>
        <v>-</v>
      </c>
      <c r="B1892" t="str">
        <f t="shared" si="73"/>
        <v/>
      </c>
    </row>
    <row r="1893" spans="1:2" x14ac:dyDescent="0.25">
      <c r="A1893" t="str">
        <f t="shared" si="72"/>
        <v>-</v>
      </c>
      <c r="B1893" t="str">
        <f t="shared" si="73"/>
        <v/>
      </c>
    </row>
    <row r="1894" spans="1:2" x14ac:dyDescent="0.25">
      <c r="A1894" t="str">
        <f t="shared" si="72"/>
        <v>-</v>
      </c>
      <c r="B1894" t="str">
        <f t="shared" si="73"/>
        <v/>
      </c>
    </row>
    <row r="1895" spans="1:2" x14ac:dyDescent="0.25">
      <c r="A1895" t="str">
        <f t="shared" si="72"/>
        <v>-</v>
      </c>
      <c r="B1895" t="str">
        <f t="shared" si="73"/>
        <v/>
      </c>
    </row>
    <row r="1896" spans="1:2" x14ac:dyDescent="0.25">
      <c r="A1896" t="str">
        <f t="shared" si="72"/>
        <v>-</v>
      </c>
      <c r="B1896" t="str">
        <f t="shared" si="73"/>
        <v/>
      </c>
    </row>
    <row r="1897" spans="1:2" x14ac:dyDescent="0.25">
      <c r="A1897" t="str">
        <f t="shared" si="72"/>
        <v>-</v>
      </c>
      <c r="B1897" t="str">
        <f t="shared" si="73"/>
        <v/>
      </c>
    </row>
    <row r="1898" spans="1:2" x14ac:dyDescent="0.25">
      <c r="A1898" t="str">
        <f t="shared" si="72"/>
        <v>-</v>
      </c>
      <c r="B1898" t="str">
        <f t="shared" si="73"/>
        <v/>
      </c>
    </row>
    <row r="1899" spans="1:2" x14ac:dyDescent="0.25">
      <c r="A1899" t="str">
        <f t="shared" si="72"/>
        <v>-</v>
      </c>
      <c r="B1899" t="str">
        <f t="shared" si="73"/>
        <v/>
      </c>
    </row>
    <row r="1900" spans="1:2" x14ac:dyDescent="0.25">
      <c r="A1900" t="str">
        <f t="shared" si="72"/>
        <v>-</v>
      </c>
      <c r="B1900" t="str">
        <f t="shared" si="73"/>
        <v/>
      </c>
    </row>
    <row r="1901" spans="1:2" x14ac:dyDescent="0.25">
      <c r="A1901" t="str">
        <f t="shared" si="72"/>
        <v>-</v>
      </c>
      <c r="B1901" t="str">
        <f t="shared" si="73"/>
        <v/>
      </c>
    </row>
    <row r="1902" spans="1:2" x14ac:dyDescent="0.25">
      <c r="A1902" t="str">
        <f t="shared" si="72"/>
        <v>-</v>
      </c>
      <c r="B1902" t="str">
        <f t="shared" si="73"/>
        <v/>
      </c>
    </row>
    <row r="1903" spans="1:2" x14ac:dyDescent="0.25">
      <c r="A1903" t="str">
        <f t="shared" si="72"/>
        <v>-</v>
      </c>
      <c r="B1903" t="str">
        <f t="shared" si="73"/>
        <v/>
      </c>
    </row>
    <row r="1904" spans="1:2" x14ac:dyDescent="0.25">
      <c r="A1904" t="str">
        <f t="shared" si="72"/>
        <v>-</v>
      </c>
      <c r="B1904" t="str">
        <f t="shared" si="73"/>
        <v/>
      </c>
    </row>
    <row r="1905" spans="1:2" x14ac:dyDescent="0.25">
      <c r="A1905" t="str">
        <f t="shared" si="72"/>
        <v>-</v>
      </c>
      <c r="B1905" t="str">
        <f t="shared" si="73"/>
        <v/>
      </c>
    </row>
    <row r="1906" spans="1:2" x14ac:dyDescent="0.25">
      <c r="A1906" t="str">
        <f t="shared" si="72"/>
        <v>-</v>
      </c>
      <c r="B1906" t="str">
        <f t="shared" si="73"/>
        <v/>
      </c>
    </row>
    <row r="1907" spans="1:2" x14ac:dyDescent="0.25">
      <c r="A1907" t="str">
        <f t="shared" si="72"/>
        <v>-</v>
      </c>
      <c r="B1907" t="str">
        <f t="shared" si="73"/>
        <v/>
      </c>
    </row>
    <row r="1908" spans="1:2" x14ac:dyDescent="0.25">
      <c r="A1908" t="str">
        <f t="shared" si="72"/>
        <v>-</v>
      </c>
      <c r="B1908" t="str">
        <f t="shared" si="73"/>
        <v/>
      </c>
    </row>
    <row r="1909" spans="1:2" x14ac:dyDescent="0.25">
      <c r="A1909" t="str">
        <f t="shared" si="72"/>
        <v>-</v>
      </c>
      <c r="B1909" t="str">
        <f t="shared" si="73"/>
        <v/>
      </c>
    </row>
    <row r="1910" spans="1:2" x14ac:dyDescent="0.25">
      <c r="A1910" t="str">
        <f t="shared" si="72"/>
        <v>-</v>
      </c>
      <c r="B1910" t="str">
        <f t="shared" si="73"/>
        <v/>
      </c>
    </row>
    <row r="1911" spans="1:2" x14ac:dyDescent="0.25">
      <c r="A1911" t="str">
        <f t="shared" si="72"/>
        <v>-</v>
      </c>
      <c r="B1911" t="str">
        <f t="shared" si="73"/>
        <v/>
      </c>
    </row>
    <row r="1912" spans="1:2" x14ac:dyDescent="0.25">
      <c r="A1912" t="str">
        <f t="shared" si="72"/>
        <v>-</v>
      </c>
      <c r="B1912" t="str">
        <f t="shared" si="73"/>
        <v/>
      </c>
    </row>
    <row r="1913" spans="1:2" x14ac:dyDescent="0.25">
      <c r="A1913" t="str">
        <f t="shared" si="72"/>
        <v>-</v>
      </c>
      <c r="B1913" t="str">
        <f t="shared" si="73"/>
        <v/>
      </c>
    </row>
    <row r="1914" spans="1:2" x14ac:dyDescent="0.25">
      <c r="A1914" t="str">
        <f t="shared" si="72"/>
        <v>-</v>
      </c>
      <c r="B1914" t="str">
        <f t="shared" si="73"/>
        <v/>
      </c>
    </row>
    <row r="1915" spans="1:2" x14ac:dyDescent="0.25">
      <c r="A1915" t="str">
        <f t="shared" si="72"/>
        <v>-</v>
      </c>
      <c r="B1915" t="str">
        <f t="shared" si="73"/>
        <v/>
      </c>
    </row>
    <row r="1916" spans="1:2" x14ac:dyDescent="0.25">
      <c r="A1916" t="str">
        <f t="shared" si="72"/>
        <v>-</v>
      </c>
      <c r="B1916" t="str">
        <f t="shared" si="73"/>
        <v/>
      </c>
    </row>
    <row r="1917" spans="1:2" x14ac:dyDescent="0.25">
      <c r="A1917" t="str">
        <f t="shared" si="72"/>
        <v>-</v>
      </c>
      <c r="B1917" t="str">
        <f t="shared" si="73"/>
        <v/>
      </c>
    </row>
    <row r="1918" spans="1:2" x14ac:dyDescent="0.25">
      <c r="A1918" t="str">
        <f t="shared" si="72"/>
        <v>-</v>
      </c>
      <c r="B1918" t="str">
        <f t="shared" si="73"/>
        <v/>
      </c>
    </row>
    <row r="1919" spans="1:2" x14ac:dyDescent="0.25">
      <c r="A1919" t="str">
        <f t="shared" si="72"/>
        <v>-</v>
      </c>
      <c r="B1919" t="str">
        <f t="shared" si="73"/>
        <v/>
      </c>
    </row>
    <row r="1920" spans="1:2" x14ac:dyDescent="0.25">
      <c r="A1920" t="str">
        <f t="shared" si="72"/>
        <v>-</v>
      </c>
      <c r="B1920" t="str">
        <f t="shared" si="73"/>
        <v/>
      </c>
    </row>
    <row r="1921" spans="1:2" x14ac:dyDescent="0.25">
      <c r="A1921" t="str">
        <f t="shared" si="72"/>
        <v>-</v>
      </c>
      <c r="B1921" t="str">
        <f t="shared" si="73"/>
        <v/>
      </c>
    </row>
    <row r="1922" spans="1:2" x14ac:dyDescent="0.25">
      <c r="A1922" t="str">
        <f t="shared" si="72"/>
        <v>-</v>
      </c>
      <c r="B1922" t="str">
        <f t="shared" si="73"/>
        <v/>
      </c>
    </row>
    <row r="1923" spans="1:2" x14ac:dyDescent="0.25">
      <c r="A1923" t="str">
        <f t="shared" si="72"/>
        <v>-</v>
      </c>
      <c r="B1923" t="str">
        <f t="shared" si="73"/>
        <v/>
      </c>
    </row>
    <row r="1924" spans="1:2" x14ac:dyDescent="0.25">
      <c r="A1924" t="str">
        <f t="shared" si="72"/>
        <v>-</v>
      </c>
      <c r="B1924" t="str">
        <f t="shared" si="73"/>
        <v/>
      </c>
    </row>
    <row r="1925" spans="1:2" x14ac:dyDescent="0.25">
      <c r="A1925" t="str">
        <f t="shared" si="72"/>
        <v>-</v>
      </c>
      <c r="B1925" t="str">
        <f t="shared" si="73"/>
        <v/>
      </c>
    </row>
    <row r="1926" spans="1:2" x14ac:dyDescent="0.25">
      <c r="A1926" t="str">
        <f t="shared" si="72"/>
        <v>-</v>
      </c>
      <c r="B1926" t="str">
        <f t="shared" si="73"/>
        <v/>
      </c>
    </row>
    <row r="1927" spans="1:2" x14ac:dyDescent="0.25">
      <c r="A1927" t="str">
        <f t="shared" si="72"/>
        <v>-</v>
      </c>
      <c r="B1927" t="str">
        <f t="shared" si="73"/>
        <v/>
      </c>
    </row>
    <row r="1928" spans="1:2" x14ac:dyDescent="0.25">
      <c r="A1928" t="str">
        <f t="shared" si="72"/>
        <v>-</v>
      </c>
      <c r="B1928" t="str">
        <f t="shared" si="73"/>
        <v/>
      </c>
    </row>
    <row r="1929" spans="1:2" x14ac:dyDescent="0.25">
      <c r="A1929" t="str">
        <f t="shared" si="72"/>
        <v>-</v>
      </c>
      <c r="B1929" t="str">
        <f t="shared" si="73"/>
        <v/>
      </c>
    </row>
    <row r="1930" spans="1:2" x14ac:dyDescent="0.25">
      <c r="A1930" t="str">
        <f t="shared" si="72"/>
        <v>-</v>
      </c>
      <c r="B1930" t="str">
        <f t="shared" si="73"/>
        <v/>
      </c>
    </row>
    <row r="1931" spans="1:2" x14ac:dyDescent="0.25">
      <c r="A1931" t="str">
        <f t="shared" si="72"/>
        <v>-</v>
      </c>
      <c r="B1931" t="str">
        <f t="shared" si="73"/>
        <v/>
      </c>
    </row>
    <row r="1932" spans="1:2" x14ac:dyDescent="0.25">
      <c r="A1932" t="str">
        <f t="shared" si="72"/>
        <v>-</v>
      </c>
      <c r="B1932" t="str">
        <f t="shared" si="73"/>
        <v/>
      </c>
    </row>
    <row r="1933" spans="1:2" x14ac:dyDescent="0.25">
      <c r="A1933" t="str">
        <f t="shared" si="72"/>
        <v>-</v>
      </c>
      <c r="B1933" t="str">
        <f t="shared" si="73"/>
        <v/>
      </c>
    </row>
    <row r="1934" spans="1:2" x14ac:dyDescent="0.25">
      <c r="A1934" t="str">
        <f t="shared" si="72"/>
        <v>-</v>
      </c>
      <c r="B1934" t="str">
        <f t="shared" si="73"/>
        <v/>
      </c>
    </row>
    <row r="1935" spans="1:2" x14ac:dyDescent="0.25">
      <c r="A1935" t="str">
        <f t="shared" si="72"/>
        <v>-</v>
      </c>
      <c r="B1935" t="str">
        <f t="shared" si="73"/>
        <v/>
      </c>
    </row>
    <row r="1936" spans="1:2" x14ac:dyDescent="0.25">
      <c r="A1936" t="str">
        <f t="shared" si="72"/>
        <v>-</v>
      </c>
      <c r="B1936" t="str">
        <f t="shared" si="73"/>
        <v/>
      </c>
    </row>
    <row r="1937" spans="1:2" x14ac:dyDescent="0.25">
      <c r="A1937" t="str">
        <f t="shared" si="72"/>
        <v>-</v>
      </c>
      <c r="B1937" t="str">
        <f t="shared" si="73"/>
        <v/>
      </c>
    </row>
    <row r="1938" spans="1:2" x14ac:dyDescent="0.25">
      <c r="A1938" t="str">
        <f t="shared" si="72"/>
        <v>-</v>
      </c>
      <c r="B1938" t="str">
        <f t="shared" si="73"/>
        <v/>
      </c>
    </row>
    <row r="1939" spans="1:2" x14ac:dyDescent="0.25">
      <c r="A1939" t="str">
        <f t="shared" si="72"/>
        <v>-</v>
      </c>
      <c r="B1939" t="str">
        <f t="shared" si="73"/>
        <v/>
      </c>
    </row>
    <row r="1940" spans="1:2" x14ac:dyDescent="0.25">
      <c r="A1940" t="str">
        <f t="shared" si="72"/>
        <v>-</v>
      </c>
      <c r="B1940" t="str">
        <f t="shared" si="73"/>
        <v/>
      </c>
    </row>
    <row r="1941" spans="1:2" x14ac:dyDescent="0.25">
      <c r="A1941" t="str">
        <f t="shared" si="72"/>
        <v>-</v>
      </c>
      <c r="B1941" t="str">
        <f t="shared" si="73"/>
        <v/>
      </c>
    </row>
    <row r="1942" spans="1:2" x14ac:dyDescent="0.25">
      <c r="A1942" t="str">
        <f t="shared" si="72"/>
        <v>-</v>
      </c>
      <c r="B1942" t="str">
        <f t="shared" si="73"/>
        <v/>
      </c>
    </row>
    <row r="1943" spans="1:2" x14ac:dyDescent="0.25">
      <c r="A1943" t="str">
        <f t="shared" ref="A1943:A2006" si="74">_xlfn.CONCAT(E1943,"-",B1943)</f>
        <v>-</v>
      </c>
      <c r="B1943" t="str">
        <f t="shared" ref="B1943:B2006" si="75">IF(ISBLANK(H1943),"",INDEX($AB$1:$AC$5,MATCH(H1943,$AB$1:$AB$5,0),2))</f>
        <v/>
      </c>
    </row>
    <row r="1944" spans="1:2" x14ac:dyDescent="0.25">
      <c r="A1944" t="str">
        <f t="shared" si="74"/>
        <v>-</v>
      </c>
      <c r="B1944" t="str">
        <f t="shared" si="75"/>
        <v/>
      </c>
    </row>
    <row r="1945" spans="1:2" x14ac:dyDescent="0.25">
      <c r="A1945" t="str">
        <f t="shared" si="74"/>
        <v>-</v>
      </c>
      <c r="B1945" t="str">
        <f t="shared" si="75"/>
        <v/>
      </c>
    </row>
    <row r="1946" spans="1:2" x14ac:dyDescent="0.25">
      <c r="A1946" t="str">
        <f t="shared" si="74"/>
        <v>-</v>
      </c>
      <c r="B1946" t="str">
        <f t="shared" si="75"/>
        <v/>
      </c>
    </row>
    <row r="1947" spans="1:2" x14ac:dyDescent="0.25">
      <c r="A1947" t="str">
        <f t="shared" si="74"/>
        <v>-</v>
      </c>
      <c r="B1947" t="str">
        <f t="shared" si="75"/>
        <v/>
      </c>
    </row>
    <row r="1948" spans="1:2" x14ac:dyDescent="0.25">
      <c r="A1948" t="str">
        <f t="shared" si="74"/>
        <v>-</v>
      </c>
      <c r="B1948" t="str">
        <f t="shared" si="75"/>
        <v/>
      </c>
    </row>
    <row r="1949" spans="1:2" x14ac:dyDescent="0.25">
      <c r="A1949" t="str">
        <f t="shared" si="74"/>
        <v>-</v>
      </c>
      <c r="B1949" t="str">
        <f t="shared" si="75"/>
        <v/>
      </c>
    </row>
    <row r="1950" spans="1:2" x14ac:dyDescent="0.25">
      <c r="A1950" t="str">
        <f t="shared" si="74"/>
        <v>-</v>
      </c>
      <c r="B1950" t="str">
        <f t="shared" si="75"/>
        <v/>
      </c>
    </row>
    <row r="1951" spans="1:2" x14ac:dyDescent="0.25">
      <c r="A1951" t="str">
        <f t="shared" si="74"/>
        <v>-</v>
      </c>
      <c r="B1951" t="str">
        <f t="shared" si="75"/>
        <v/>
      </c>
    </row>
    <row r="1952" spans="1:2" x14ac:dyDescent="0.25">
      <c r="A1952" t="str">
        <f t="shared" si="74"/>
        <v>-</v>
      </c>
      <c r="B1952" t="str">
        <f t="shared" si="75"/>
        <v/>
      </c>
    </row>
    <row r="1953" spans="1:2" x14ac:dyDescent="0.25">
      <c r="A1953" t="str">
        <f t="shared" si="74"/>
        <v>-</v>
      </c>
      <c r="B1953" t="str">
        <f t="shared" si="75"/>
        <v/>
      </c>
    </row>
    <row r="1954" spans="1:2" x14ac:dyDescent="0.25">
      <c r="A1954" t="str">
        <f t="shared" si="74"/>
        <v>-</v>
      </c>
      <c r="B1954" t="str">
        <f t="shared" si="75"/>
        <v/>
      </c>
    </row>
    <row r="1955" spans="1:2" x14ac:dyDescent="0.25">
      <c r="A1955" t="str">
        <f t="shared" si="74"/>
        <v>-</v>
      </c>
      <c r="B1955" t="str">
        <f t="shared" si="75"/>
        <v/>
      </c>
    </row>
    <row r="1956" spans="1:2" x14ac:dyDescent="0.25">
      <c r="A1956" t="str">
        <f t="shared" si="74"/>
        <v>-</v>
      </c>
      <c r="B1956" t="str">
        <f t="shared" si="75"/>
        <v/>
      </c>
    </row>
    <row r="1957" spans="1:2" x14ac:dyDescent="0.25">
      <c r="A1957" t="str">
        <f t="shared" si="74"/>
        <v>-</v>
      </c>
      <c r="B1957" t="str">
        <f t="shared" si="75"/>
        <v/>
      </c>
    </row>
    <row r="1958" spans="1:2" x14ac:dyDescent="0.25">
      <c r="A1958" t="str">
        <f t="shared" si="74"/>
        <v>-</v>
      </c>
      <c r="B1958" t="str">
        <f t="shared" si="75"/>
        <v/>
      </c>
    </row>
    <row r="1959" spans="1:2" x14ac:dyDescent="0.25">
      <c r="A1959" t="str">
        <f t="shared" si="74"/>
        <v>-</v>
      </c>
      <c r="B1959" t="str">
        <f t="shared" si="75"/>
        <v/>
      </c>
    </row>
    <row r="1960" spans="1:2" x14ac:dyDescent="0.25">
      <c r="A1960" t="str">
        <f t="shared" si="74"/>
        <v>-</v>
      </c>
      <c r="B1960" t="str">
        <f t="shared" si="75"/>
        <v/>
      </c>
    </row>
    <row r="1961" spans="1:2" x14ac:dyDescent="0.25">
      <c r="A1961" t="str">
        <f t="shared" si="74"/>
        <v>-</v>
      </c>
      <c r="B1961" t="str">
        <f t="shared" si="75"/>
        <v/>
      </c>
    </row>
    <row r="1962" spans="1:2" x14ac:dyDescent="0.25">
      <c r="A1962" t="str">
        <f t="shared" si="74"/>
        <v>-</v>
      </c>
      <c r="B1962" t="str">
        <f t="shared" si="75"/>
        <v/>
      </c>
    </row>
    <row r="1963" spans="1:2" x14ac:dyDescent="0.25">
      <c r="A1963" t="str">
        <f t="shared" si="74"/>
        <v>-</v>
      </c>
      <c r="B1963" t="str">
        <f t="shared" si="75"/>
        <v/>
      </c>
    </row>
    <row r="1964" spans="1:2" x14ac:dyDescent="0.25">
      <c r="A1964" t="str">
        <f t="shared" si="74"/>
        <v>-</v>
      </c>
      <c r="B1964" t="str">
        <f t="shared" si="75"/>
        <v/>
      </c>
    </row>
    <row r="1965" spans="1:2" x14ac:dyDescent="0.25">
      <c r="A1965" t="str">
        <f t="shared" si="74"/>
        <v>-</v>
      </c>
      <c r="B1965" t="str">
        <f t="shared" si="75"/>
        <v/>
      </c>
    </row>
    <row r="1966" spans="1:2" x14ac:dyDescent="0.25">
      <c r="A1966" t="str">
        <f t="shared" si="74"/>
        <v>-</v>
      </c>
      <c r="B1966" t="str">
        <f t="shared" si="75"/>
        <v/>
      </c>
    </row>
    <row r="1967" spans="1:2" x14ac:dyDescent="0.25">
      <c r="A1967" t="str">
        <f t="shared" si="74"/>
        <v>-</v>
      </c>
      <c r="B1967" t="str">
        <f t="shared" si="75"/>
        <v/>
      </c>
    </row>
    <row r="1968" spans="1:2" x14ac:dyDescent="0.25">
      <c r="A1968" t="str">
        <f t="shared" si="74"/>
        <v>-</v>
      </c>
      <c r="B1968" t="str">
        <f t="shared" si="75"/>
        <v/>
      </c>
    </row>
    <row r="1969" spans="1:2" x14ac:dyDescent="0.25">
      <c r="A1969" t="str">
        <f t="shared" si="74"/>
        <v>-</v>
      </c>
      <c r="B1969" t="str">
        <f t="shared" si="75"/>
        <v/>
      </c>
    </row>
    <row r="1970" spans="1:2" x14ac:dyDescent="0.25">
      <c r="A1970" t="str">
        <f t="shared" si="74"/>
        <v>-</v>
      </c>
      <c r="B1970" t="str">
        <f t="shared" si="75"/>
        <v/>
      </c>
    </row>
    <row r="1971" spans="1:2" x14ac:dyDescent="0.25">
      <c r="A1971" t="str">
        <f t="shared" si="74"/>
        <v>-</v>
      </c>
      <c r="B1971" t="str">
        <f t="shared" si="75"/>
        <v/>
      </c>
    </row>
    <row r="1972" spans="1:2" x14ac:dyDescent="0.25">
      <c r="A1972" t="str">
        <f t="shared" si="74"/>
        <v>-</v>
      </c>
      <c r="B1972" t="str">
        <f t="shared" si="75"/>
        <v/>
      </c>
    </row>
    <row r="1973" spans="1:2" x14ac:dyDescent="0.25">
      <c r="A1973" t="str">
        <f t="shared" si="74"/>
        <v>-</v>
      </c>
      <c r="B1973" t="str">
        <f t="shared" si="75"/>
        <v/>
      </c>
    </row>
    <row r="1974" spans="1:2" x14ac:dyDescent="0.25">
      <c r="A1974" t="str">
        <f t="shared" si="74"/>
        <v>-</v>
      </c>
      <c r="B1974" t="str">
        <f t="shared" si="75"/>
        <v/>
      </c>
    </row>
    <row r="1975" spans="1:2" x14ac:dyDescent="0.25">
      <c r="A1975" t="str">
        <f t="shared" si="74"/>
        <v>-</v>
      </c>
      <c r="B1975" t="str">
        <f t="shared" si="75"/>
        <v/>
      </c>
    </row>
    <row r="1976" spans="1:2" x14ac:dyDescent="0.25">
      <c r="A1976" t="str">
        <f t="shared" si="74"/>
        <v>-</v>
      </c>
      <c r="B1976" t="str">
        <f t="shared" si="75"/>
        <v/>
      </c>
    </row>
    <row r="1977" spans="1:2" x14ac:dyDescent="0.25">
      <c r="A1977" t="str">
        <f t="shared" si="74"/>
        <v>-</v>
      </c>
      <c r="B1977" t="str">
        <f t="shared" si="75"/>
        <v/>
      </c>
    </row>
    <row r="1978" spans="1:2" x14ac:dyDescent="0.25">
      <c r="A1978" t="str">
        <f t="shared" si="74"/>
        <v>-</v>
      </c>
      <c r="B1978" t="str">
        <f t="shared" si="75"/>
        <v/>
      </c>
    </row>
    <row r="1979" spans="1:2" x14ac:dyDescent="0.25">
      <c r="A1979" t="str">
        <f t="shared" si="74"/>
        <v>-</v>
      </c>
      <c r="B1979" t="str">
        <f t="shared" si="75"/>
        <v/>
      </c>
    </row>
    <row r="1980" spans="1:2" x14ac:dyDescent="0.25">
      <c r="A1980" t="str">
        <f t="shared" si="74"/>
        <v>-</v>
      </c>
      <c r="B1980" t="str">
        <f t="shared" si="75"/>
        <v/>
      </c>
    </row>
    <row r="1981" spans="1:2" x14ac:dyDescent="0.25">
      <c r="A1981" t="str">
        <f t="shared" si="74"/>
        <v>-</v>
      </c>
      <c r="B1981" t="str">
        <f t="shared" si="75"/>
        <v/>
      </c>
    </row>
    <row r="1982" spans="1:2" x14ac:dyDescent="0.25">
      <c r="A1982" t="str">
        <f t="shared" si="74"/>
        <v>-</v>
      </c>
      <c r="B1982" t="str">
        <f t="shared" si="75"/>
        <v/>
      </c>
    </row>
    <row r="1983" spans="1:2" x14ac:dyDescent="0.25">
      <c r="A1983" t="str">
        <f t="shared" si="74"/>
        <v>-</v>
      </c>
      <c r="B1983" t="str">
        <f t="shared" si="75"/>
        <v/>
      </c>
    </row>
    <row r="1984" spans="1:2" x14ac:dyDescent="0.25">
      <c r="A1984" t="str">
        <f t="shared" si="74"/>
        <v>-</v>
      </c>
      <c r="B1984" t="str">
        <f t="shared" si="75"/>
        <v/>
      </c>
    </row>
    <row r="1985" spans="1:2" x14ac:dyDescent="0.25">
      <c r="A1985" t="str">
        <f t="shared" si="74"/>
        <v>-</v>
      </c>
      <c r="B1985" t="str">
        <f t="shared" si="75"/>
        <v/>
      </c>
    </row>
    <row r="1986" spans="1:2" x14ac:dyDescent="0.25">
      <c r="A1986" t="str">
        <f t="shared" si="74"/>
        <v>-</v>
      </c>
      <c r="B1986" t="str">
        <f t="shared" si="75"/>
        <v/>
      </c>
    </row>
    <row r="1987" spans="1:2" x14ac:dyDescent="0.25">
      <c r="A1987" t="str">
        <f t="shared" si="74"/>
        <v>-</v>
      </c>
      <c r="B1987" t="str">
        <f t="shared" si="75"/>
        <v/>
      </c>
    </row>
    <row r="1988" spans="1:2" x14ac:dyDescent="0.25">
      <c r="A1988" t="str">
        <f t="shared" si="74"/>
        <v>-</v>
      </c>
      <c r="B1988" t="str">
        <f t="shared" si="75"/>
        <v/>
      </c>
    </row>
    <row r="1989" spans="1:2" x14ac:dyDescent="0.25">
      <c r="A1989" t="str">
        <f t="shared" si="74"/>
        <v>-</v>
      </c>
      <c r="B1989" t="str">
        <f t="shared" si="75"/>
        <v/>
      </c>
    </row>
    <row r="1990" spans="1:2" x14ac:dyDescent="0.25">
      <c r="A1990" t="str">
        <f t="shared" si="74"/>
        <v>-</v>
      </c>
      <c r="B1990" t="str">
        <f t="shared" si="75"/>
        <v/>
      </c>
    </row>
    <row r="1991" spans="1:2" x14ac:dyDescent="0.25">
      <c r="A1991" t="str">
        <f t="shared" si="74"/>
        <v>-</v>
      </c>
      <c r="B1991" t="str">
        <f t="shared" si="75"/>
        <v/>
      </c>
    </row>
    <row r="1992" spans="1:2" x14ac:dyDescent="0.25">
      <c r="A1992" t="str">
        <f t="shared" si="74"/>
        <v>-</v>
      </c>
      <c r="B1992" t="str">
        <f t="shared" si="75"/>
        <v/>
      </c>
    </row>
    <row r="1993" spans="1:2" x14ac:dyDescent="0.25">
      <c r="A1993" t="str">
        <f t="shared" si="74"/>
        <v>-</v>
      </c>
      <c r="B1993" t="str">
        <f t="shared" si="75"/>
        <v/>
      </c>
    </row>
    <row r="1994" spans="1:2" x14ac:dyDescent="0.25">
      <c r="A1994" t="str">
        <f t="shared" si="74"/>
        <v>-</v>
      </c>
      <c r="B1994" t="str">
        <f t="shared" si="75"/>
        <v/>
      </c>
    </row>
    <row r="1995" spans="1:2" x14ac:dyDescent="0.25">
      <c r="A1995" t="str">
        <f t="shared" si="74"/>
        <v>-</v>
      </c>
      <c r="B1995" t="str">
        <f t="shared" si="75"/>
        <v/>
      </c>
    </row>
    <row r="1996" spans="1:2" x14ac:dyDescent="0.25">
      <c r="A1996" t="str">
        <f t="shared" si="74"/>
        <v>-</v>
      </c>
      <c r="B1996" t="str">
        <f t="shared" si="75"/>
        <v/>
      </c>
    </row>
    <row r="1997" spans="1:2" x14ac:dyDescent="0.25">
      <c r="A1997" t="str">
        <f t="shared" si="74"/>
        <v>-</v>
      </c>
      <c r="B1997" t="str">
        <f t="shared" si="75"/>
        <v/>
      </c>
    </row>
    <row r="1998" spans="1:2" x14ac:dyDescent="0.25">
      <c r="A1998" t="str">
        <f t="shared" si="74"/>
        <v>-</v>
      </c>
      <c r="B1998" t="str">
        <f t="shared" si="75"/>
        <v/>
      </c>
    </row>
    <row r="1999" spans="1:2" x14ac:dyDescent="0.25">
      <c r="A1999" t="str">
        <f t="shared" si="74"/>
        <v>-</v>
      </c>
      <c r="B1999" t="str">
        <f t="shared" si="75"/>
        <v/>
      </c>
    </row>
    <row r="2000" spans="1:2" x14ac:dyDescent="0.25">
      <c r="A2000" t="str">
        <f t="shared" si="74"/>
        <v>-</v>
      </c>
      <c r="B2000" t="str">
        <f t="shared" si="75"/>
        <v/>
      </c>
    </row>
    <row r="2001" spans="1:2" x14ac:dyDescent="0.25">
      <c r="A2001" t="str">
        <f t="shared" si="74"/>
        <v>-</v>
      </c>
      <c r="B2001" t="str">
        <f t="shared" si="75"/>
        <v/>
      </c>
    </row>
    <row r="2002" spans="1:2" x14ac:dyDescent="0.25">
      <c r="A2002" t="str">
        <f t="shared" si="74"/>
        <v>-</v>
      </c>
      <c r="B2002" t="str">
        <f t="shared" si="75"/>
        <v/>
      </c>
    </row>
    <row r="2003" spans="1:2" x14ac:dyDescent="0.25">
      <c r="A2003" t="str">
        <f t="shared" si="74"/>
        <v>-</v>
      </c>
      <c r="B2003" t="str">
        <f t="shared" si="75"/>
        <v/>
      </c>
    </row>
    <row r="2004" spans="1:2" x14ac:dyDescent="0.25">
      <c r="A2004" t="str">
        <f t="shared" si="74"/>
        <v>-</v>
      </c>
      <c r="B2004" t="str">
        <f t="shared" si="75"/>
        <v/>
      </c>
    </row>
    <row r="2005" spans="1:2" x14ac:dyDescent="0.25">
      <c r="A2005" t="str">
        <f t="shared" si="74"/>
        <v>-</v>
      </c>
      <c r="B2005" t="str">
        <f t="shared" si="75"/>
        <v/>
      </c>
    </row>
    <row r="2006" spans="1:2" x14ac:dyDescent="0.25">
      <c r="A2006" t="str">
        <f t="shared" si="74"/>
        <v>-</v>
      </c>
      <c r="B2006" t="str">
        <f t="shared" si="75"/>
        <v/>
      </c>
    </row>
    <row r="2007" spans="1:2" x14ac:dyDescent="0.25">
      <c r="A2007" t="str">
        <f t="shared" ref="A2007:A2070" si="76">_xlfn.CONCAT(E2007,"-",B2007)</f>
        <v>-</v>
      </c>
      <c r="B2007" t="str">
        <f t="shared" ref="B2007:B2070" si="77">IF(ISBLANK(H2007),"",INDEX($AB$1:$AC$5,MATCH(H2007,$AB$1:$AB$5,0),2))</f>
        <v/>
      </c>
    </row>
    <row r="2008" spans="1:2" x14ac:dyDescent="0.25">
      <c r="A2008" t="str">
        <f t="shared" si="76"/>
        <v>-</v>
      </c>
      <c r="B2008" t="str">
        <f t="shared" si="77"/>
        <v/>
      </c>
    </row>
    <row r="2009" spans="1:2" x14ac:dyDescent="0.25">
      <c r="A2009" t="str">
        <f t="shared" si="76"/>
        <v>-</v>
      </c>
      <c r="B2009" t="str">
        <f t="shared" si="77"/>
        <v/>
      </c>
    </row>
    <row r="2010" spans="1:2" x14ac:dyDescent="0.25">
      <c r="A2010" t="str">
        <f t="shared" si="76"/>
        <v>-</v>
      </c>
      <c r="B2010" t="str">
        <f t="shared" si="77"/>
        <v/>
      </c>
    </row>
    <row r="2011" spans="1:2" x14ac:dyDescent="0.25">
      <c r="A2011" t="str">
        <f t="shared" si="76"/>
        <v>-</v>
      </c>
      <c r="B2011" t="str">
        <f t="shared" si="77"/>
        <v/>
      </c>
    </row>
    <row r="2012" spans="1:2" x14ac:dyDescent="0.25">
      <c r="A2012" t="str">
        <f t="shared" si="76"/>
        <v>-</v>
      </c>
      <c r="B2012" t="str">
        <f t="shared" si="77"/>
        <v/>
      </c>
    </row>
    <row r="2013" spans="1:2" x14ac:dyDescent="0.25">
      <c r="A2013" t="str">
        <f t="shared" si="76"/>
        <v>-</v>
      </c>
      <c r="B2013" t="str">
        <f t="shared" si="77"/>
        <v/>
      </c>
    </row>
    <row r="2014" spans="1:2" x14ac:dyDescent="0.25">
      <c r="A2014" t="str">
        <f t="shared" si="76"/>
        <v>-</v>
      </c>
      <c r="B2014" t="str">
        <f t="shared" si="77"/>
        <v/>
      </c>
    </row>
    <row r="2015" spans="1:2" x14ac:dyDescent="0.25">
      <c r="A2015" t="str">
        <f t="shared" si="76"/>
        <v>-</v>
      </c>
      <c r="B2015" t="str">
        <f t="shared" si="77"/>
        <v/>
      </c>
    </row>
    <row r="2016" spans="1:2" x14ac:dyDescent="0.25">
      <c r="A2016" t="str">
        <f t="shared" si="76"/>
        <v>-</v>
      </c>
      <c r="B2016" t="str">
        <f t="shared" si="77"/>
        <v/>
      </c>
    </row>
    <row r="2017" spans="1:2" x14ac:dyDescent="0.25">
      <c r="A2017" t="str">
        <f t="shared" si="76"/>
        <v>-</v>
      </c>
      <c r="B2017" t="str">
        <f t="shared" si="77"/>
        <v/>
      </c>
    </row>
    <row r="2018" spans="1:2" x14ac:dyDescent="0.25">
      <c r="A2018" t="str">
        <f t="shared" si="76"/>
        <v>-</v>
      </c>
      <c r="B2018" t="str">
        <f t="shared" si="77"/>
        <v/>
      </c>
    </row>
    <row r="2019" spans="1:2" x14ac:dyDescent="0.25">
      <c r="A2019" t="str">
        <f t="shared" si="76"/>
        <v>-</v>
      </c>
      <c r="B2019" t="str">
        <f t="shared" si="77"/>
        <v/>
      </c>
    </row>
    <row r="2020" spans="1:2" x14ac:dyDescent="0.25">
      <c r="A2020" t="str">
        <f t="shared" si="76"/>
        <v>-</v>
      </c>
      <c r="B2020" t="str">
        <f t="shared" si="77"/>
        <v/>
      </c>
    </row>
    <row r="2021" spans="1:2" x14ac:dyDescent="0.25">
      <c r="A2021" t="str">
        <f t="shared" si="76"/>
        <v>-</v>
      </c>
      <c r="B2021" t="str">
        <f t="shared" si="77"/>
        <v/>
      </c>
    </row>
    <row r="2022" spans="1:2" x14ac:dyDescent="0.25">
      <c r="A2022" t="str">
        <f t="shared" si="76"/>
        <v>-</v>
      </c>
      <c r="B2022" t="str">
        <f t="shared" si="77"/>
        <v/>
      </c>
    </row>
    <row r="2023" spans="1:2" x14ac:dyDescent="0.25">
      <c r="A2023" t="str">
        <f t="shared" si="76"/>
        <v>-</v>
      </c>
      <c r="B2023" t="str">
        <f t="shared" si="77"/>
        <v/>
      </c>
    </row>
    <row r="2024" spans="1:2" x14ac:dyDescent="0.25">
      <c r="A2024" t="str">
        <f t="shared" si="76"/>
        <v>-</v>
      </c>
      <c r="B2024" t="str">
        <f t="shared" si="77"/>
        <v/>
      </c>
    </row>
    <row r="2025" spans="1:2" x14ac:dyDescent="0.25">
      <c r="A2025" t="str">
        <f t="shared" si="76"/>
        <v>-</v>
      </c>
      <c r="B2025" t="str">
        <f t="shared" si="77"/>
        <v/>
      </c>
    </row>
    <row r="2026" spans="1:2" x14ac:dyDescent="0.25">
      <c r="A2026" t="str">
        <f t="shared" si="76"/>
        <v>-</v>
      </c>
      <c r="B2026" t="str">
        <f t="shared" si="77"/>
        <v/>
      </c>
    </row>
    <row r="2027" spans="1:2" x14ac:dyDescent="0.25">
      <c r="A2027" t="str">
        <f t="shared" si="76"/>
        <v>-</v>
      </c>
      <c r="B2027" t="str">
        <f t="shared" si="77"/>
        <v/>
      </c>
    </row>
    <row r="2028" spans="1:2" x14ac:dyDescent="0.25">
      <c r="A2028" t="str">
        <f t="shared" si="76"/>
        <v>-</v>
      </c>
      <c r="B2028" t="str">
        <f t="shared" si="77"/>
        <v/>
      </c>
    </row>
    <row r="2029" spans="1:2" x14ac:dyDescent="0.25">
      <c r="A2029" t="str">
        <f t="shared" si="76"/>
        <v>-</v>
      </c>
      <c r="B2029" t="str">
        <f t="shared" si="77"/>
        <v/>
      </c>
    </row>
    <row r="2030" spans="1:2" x14ac:dyDescent="0.25">
      <c r="A2030" t="str">
        <f t="shared" si="76"/>
        <v>-</v>
      </c>
      <c r="B2030" t="str">
        <f t="shared" si="77"/>
        <v/>
      </c>
    </row>
    <row r="2031" spans="1:2" x14ac:dyDescent="0.25">
      <c r="A2031" t="str">
        <f t="shared" si="76"/>
        <v>-</v>
      </c>
      <c r="B2031" t="str">
        <f t="shared" si="77"/>
        <v/>
      </c>
    </row>
    <row r="2032" spans="1:2" x14ac:dyDescent="0.25">
      <c r="A2032" t="str">
        <f t="shared" si="76"/>
        <v>-</v>
      </c>
      <c r="B2032" t="str">
        <f t="shared" si="77"/>
        <v/>
      </c>
    </row>
    <row r="2033" spans="1:2" x14ac:dyDescent="0.25">
      <c r="A2033" t="str">
        <f t="shared" si="76"/>
        <v>-</v>
      </c>
      <c r="B2033" t="str">
        <f t="shared" si="77"/>
        <v/>
      </c>
    </row>
    <row r="2034" spans="1:2" x14ac:dyDescent="0.25">
      <c r="A2034" t="str">
        <f t="shared" si="76"/>
        <v>-</v>
      </c>
      <c r="B2034" t="str">
        <f t="shared" si="77"/>
        <v/>
      </c>
    </row>
    <row r="2035" spans="1:2" x14ac:dyDescent="0.25">
      <c r="A2035" t="str">
        <f t="shared" si="76"/>
        <v>-</v>
      </c>
      <c r="B2035" t="str">
        <f t="shared" si="77"/>
        <v/>
      </c>
    </row>
    <row r="2036" spans="1:2" x14ac:dyDescent="0.25">
      <c r="A2036" t="str">
        <f t="shared" si="76"/>
        <v>-</v>
      </c>
      <c r="B2036" t="str">
        <f t="shared" si="77"/>
        <v/>
      </c>
    </row>
    <row r="2037" spans="1:2" x14ac:dyDescent="0.25">
      <c r="A2037" t="str">
        <f t="shared" si="76"/>
        <v>-</v>
      </c>
      <c r="B2037" t="str">
        <f t="shared" si="77"/>
        <v/>
      </c>
    </row>
    <row r="2038" spans="1:2" x14ac:dyDescent="0.25">
      <c r="A2038" t="str">
        <f t="shared" si="76"/>
        <v>-</v>
      </c>
      <c r="B2038" t="str">
        <f t="shared" si="77"/>
        <v/>
      </c>
    </row>
    <row r="2039" spans="1:2" x14ac:dyDescent="0.25">
      <c r="A2039" t="str">
        <f t="shared" si="76"/>
        <v>-</v>
      </c>
      <c r="B2039" t="str">
        <f t="shared" si="77"/>
        <v/>
      </c>
    </row>
    <row r="2040" spans="1:2" x14ac:dyDescent="0.25">
      <c r="A2040" t="str">
        <f t="shared" si="76"/>
        <v>-</v>
      </c>
      <c r="B2040" t="str">
        <f t="shared" si="77"/>
        <v/>
      </c>
    </row>
    <row r="2041" spans="1:2" x14ac:dyDescent="0.25">
      <c r="A2041" t="str">
        <f t="shared" si="76"/>
        <v>-</v>
      </c>
      <c r="B2041" t="str">
        <f t="shared" si="77"/>
        <v/>
      </c>
    </row>
    <row r="2042" spans="1:2" x14ac:dyDescent="0.25">
      <c r="A2042" t="str">
        <f t="shared" si="76"/>
        <v>-</v>
      </c>
      <c r="B2042" t="str">
        <f t="shared" si="77"/>
        <v/>
      </c>
    </row>
    <row r="2043" spans="1:2" x14ac:dyDescent="0.25">
      <c r="A2043" t="str">
        <f t="shared" si="76"/>
        <v>-</v>
      </c>
      <c r="B2043" t="str">
        <f t="shared" si="77"/>
        <v/>
      </c>
    </row>
    <row r="2044" spans="1:2" x14ac:dyDescent="0.25">
      <c r="A2044" t="str">
        <f t="shared" si="76"/>
        <v>-</v>
      </c>
      <c r="B2044" t="str">
        <f t="shared" si="77"/>
        <v/>
      </c>
    </row>
    <row r="2045" spans="1:2" x14ac:dyDescent="0.25">
      <c r="A2045" t="str">
        <f t="shared" si="76"/>
        <v>-</v>
      </c>
      <c r="B2045" t="str">
        <f t="shared" si="77"/>
        <v/>
      </c>
    </row>
    <row r="2046" spans="1:2" x14ac:dyDescent="0.25">
      <c r="A2046" t="str">
        <f t="shared" si="76"/>
        <v>-</v>
      </c>
      <c r="B2046" t="str">
        <f t="shared" si="77"/>
        <v/>
      </c>
    </row>
    <row r="2047" spans="1:2" x14ac:dyDescent="0.25">
      <c r="A2047" t="str">
        <f t="shared" si="76"/>
        <v>-</v>
      </c>
      <c r="B2047" t="str">
        <f t="shared" si="77"/>
        <v/>
      </c>
    </row>
    <row r="2048" spans="1:2" x14ac:dyDescent="0.25">
      <c r="A2048" t="str">
        <f t="shared" si="76"/>
        <v>-</v>
      </c>
      <c r="B2048" t="str">
        <f t="shared" si="77"/>
        <v/>
      </c>
    </row>
    <row r="2049" spans="1:2" x14ac:dyDescent="0.25">
      <c r="A2049" t="str">
        <f t="shared" si="76"/>
        <v>-</v>
      </c>
      <c r="B2049" t="str">
        <f t="shared" si="77"/>
        <v/>
      </c>
    </row>
    <row r="2050" spans="1:2" x14ac:dyDescent="0.25">
      <c r="A2050" t="str">
        <f t="shared" si="76"/>
        <v>-</v>
      </c>
      <c r="B2050" t="str">
        <f t="shared" si="77"/>
        <v/>
      </c>
    </row>
    <row r="2051" spans="1:2" x14ac:dyDescent="0.25">
      <c r="A2051" t="str">
        <f t="shared" si="76"/>
        <v>-</v>
      </c>
      <c r="B2051" t="str">
        <f t="shared" si="77"/>
        <v/>
      </c>
    </row>
    <row r="2052" spans="1:2" x14ac:dyDescent="0.25">
      <c r="A2052" t="str">
        <f t="shared" si="76"/>
        <v>-</v>
      </c>
      <c r="B2052" t="str">
        <f t="shared" si="77"/>
        <v/>
      </c>
    </row>
    <row r="2053" spans="1:2" x14ac:dyDescent="0.25">
      <c r="A2053" t="str">
        <f t="shared" si="76"/>
        <v>-</v>
      </c>
      <c r="B2053" t="str">
        <f t="shared" si="77"/>
        <v/>
      </c>
    </row>
    <row r="2054" spans="1:2" x14ac:dyDescent="0.25">
      <c r="A2054" t="str">
        <f t="shared" si="76"/>
        <v>-</v>
      </c>
      <c r="B2054" t="str">
        <f t="shared" si="77"/>
        <v/>
      </c>
    </row>
    <row r="2055" spans="1:2" x14ac:dyDescent="0.25">
      <c r="A2055" t="str">
        <f t="shared" si="76"/>
        <v>-</v>
      </c>
      <c r="B2055" t="str">
        <f t="shared" si="77"/>
        <v/>
      </c>
    </row>
    <row r="2056" spans="1:2" x14ac:dyDescent="0.25">
      <c r="A2056" t="str">
        <f t="shared" si="76"/>
        <v>-</v>
      </c>
      <c r="B2056" t="str">
        <f t="shared" si="77"/>
        <v/>
      </c>
    </row>
    <row r="2057" spans="1:2" x14ac:dyDescent="0.25">
      <c r="A2057" t="str">
        <f t="shared" si="76"/>
        <v>-</v>
      </c>
      <c r="B2057" t="str">
        <f t="shared" si="77"/>
        <v/>
      </c>
    </row>
    <row r="2058" spans="1:2" x14ac:dyDescent="0.25">
      <c r="A2058" t="str">
        <f t="shared" si="76"/>
        <v>-</v>
      </c>
      <c r="B2058" t="str">
        <f t="shared" si="77"/>
        <v/>
      </c>
    </row>
    <row r="2059" spans="1:2" x14ac:dyDescent="0.25">
      <c r="A2059" t="str">
        <f t="shared" si="76"/>
        <v>-</v>
      </c>
      <c r="B2059" t="str">
        <f t="shared" si="77"/>
        <v/>
      </c>
    </row>
    <row r="2060" spans="1:2" x14ac:dyDescent="0.25">
      <c r="A2060" t="str">
        <f t="shared" si="76"/>
        <v>-</v>
      </c>
      <c r="B2060" t="str">
        <f t="shared" si="77"/>
        <v/>
      </c>
    </row>
    <row r="2061" spans="1:2" x14ac:dyDescent="0.25">
      <c r="A2061" t="str">
        <f t="shared" si="76"/>
        <v>-</v>
      </c>
      <c r="B2061" t="str">
        <f t="shared" si="77"/>
        <v/>
      </c>
    </row>
    <row r="2062" spans="1:2" x14ac:dyDescent="0.25">
      <c r="A2062" t="str">
        <f t="shared" si="76"/>
        <v>-</v>
      </c>
      <c r="B2062" t="str">
        <f t="shared" si="77"/>
        <v/>
      </c>
    </row>
    <row r="2063" spans="1:2" x14ac:dyDescent="0.25">
      <c r="A2063" t="str">
        <f t="shared" si="76"/>
        <v>-</v>
      </c>
      <c r="B2063" t="str">
        <f t="shared" si="77"/>
        <v/>
      </c>
    </row>
    <row r="2064" spans="1:2" x14ac:dyDescent="0.25">
      <c r="A2064" t="str">
        <f t="shared" si="76"/>
        <v>-</v>
      </c>
      <c r="B2064" t="str">
        <f t="shared" si="77"/>
        <v/>
      </c>
    </row>
    <row r="2065" spans="1:2" x14ac:dyDescent="0.25">
      <c r="A2065" t="str">
        <f t="shared" si="76"/>
        <v>-</v>
      </c>
      <c r="B2065" t="str">
        <f t="shared" si="77"/>
        <v/>
      </c>
    </row>
    <row r="2066" spans="1:2" x14ac:dyDescent="0.25">
      <c r="A2066" t="str">
        <f t="shared" si="76"/>
        <v>-</v>
      </c>
      <c r="B2066" t="str">
        <f t="shared" si="77"/>
        <v/>
      </c>
    </row>
    <row r="2067" spans="1:2" x14ac:dyDescent="0.25">
      <c r="A2067" t="str">
        <f t="shared" si="76"/>
        <v>-</v>
      </c>
      <c r="B2067" t="str">
        <f t="shared" si="77"/>
        <v/>
      </c>
    </row>
    <row r="2068" spans="1:2" x14ac:dyDescent="0.25">
      <c r="A2068" t="str">
        <f t="shared" si="76"/>
        <v>-</v>
      </c>
      <c r="B2068" t="str">
        <f t="shared" si="77"/>
        <v/>
      </c>
    </row>
    <row r="2069" spans="1:2" x14ac:dyDescent="0.25">
      <c r="A2069" t="str">
        <f t="shared" si="76"/>
        <v>-</v>
      </c>
      <c r="B2069" t="str">
        <f t="shared" si="77"/>
        <v/>
      </c>
    </row>
    <row r="2070" spans="1:2" x14ac:dyDescent="0.25">
      <c r="A2070" t="str">
        <f t="shared" si="76"/>
        <v>-</v>
      </c>
      <c r="B2070" t="str">
        <f t="shared" si="77"/>
        <v/>
      </c>
    </row>
    <row r="2071" spans="1:2" x14ac:dyDescent="0.25">
      <c r="A2071" t="str">
        <f t="shared" ref="A2071:A2134" si="78">_xlfn.CONCAT(E2071,"-",B2071)</f>
        <v>-</v>
      </c>
      <c r="B2071" t="str">
        <f t="shared" ref="B2071:B2134" si="79">IF(ISBLANK(H2071),"",INDEX($AB$1:$AC$5,MATCH(H2071,$AB$1:$AB$5,0),2))</f>
        <v/>
      </c>
    </row>
    <row r="2072" spans="1:2" x14ac:dyDescent="0.25">
      <c r="A2072" t="str">
        <f t="shared" si="78"/>
        <v>-</v>
      </c>
      <c r="B2072" t="str">
        <f t="shared" si="79"/>
        <v/>
      </c>
    </row>
    <row r="2073" spans="1:2" x14ac:dyDescent="0.25">
      <c r="A2073" t="str">
        <f t="shared" si="78"/>
        <v>-</v>
      </c>
      <c r="B2073" t="str">
        <f t="shared" si="79"/>
        <v/>
      </c>
    </row>
    <row r="2074" spans="1:2" x14ac:dyDescent="0.25">
      <c r="A2074" t="str">
        <f t="shared" si="78"/>
        <v>-</v>
      </c>
      <c r="B2074" t="str">
        <f t="shared" si="79"/>
        <v/>
      </c>
    </row>
    <row r="2075" spans="1:2" x14ac:dyDescent="0.25">
      <c r="A2075" t="str">
        <f t="shared" si="78"/>
        <v>-</v>
      </c>
      <c r="B2075" t="str">
        <f t="shared" si="79"/>
        <v/>
      </c>
    </row>
    <row r="2076" spans="1:2" x14ac:dyDescent="0.25">
      <c r="A2076" t="str">
        <f t="shared" si="78"/>
        <v>-</v>
      </c>
      <c r="B2076" t="str">
        <f t="shared" si="79"/>
        <v/>
      </c>
    </row>
    <row r="2077" spans="1:2" x14ac:dyDescent="0.25">
      <c r="A2077" t="str">
        <f t="shared" si="78"/>
        <v>-</v>
      </c>
      <c r="B2077" t="str">
        <f t="shared" si="79"/>
        <v/>
      </c>
    </row>
    <row r="2078" spans="1:2" x14ac:dyDescent="0.25">
      <c r="A2078" t="str">
        <f t="shared" si="78"/>
        <v>-</v>
      </c>
      <c r="B2078" t="str">
        <f t="shared" si="79"/>
        <v/>
      </c>
    </row>
    <row r="2079" spans="1:2" x14ac:dyDescent="0.25">
      <c r="A2079" t="str">
        <f t="shared" si="78"/>
        <v>-</v>
      </c>
      <c r="B2079" t="str">
        <f t="shared" si="79"/>
        <v/>
      </c>
    </row>
    <row r="2080" spans="1:2" x14ac:dyDescent="0.25">
      <c r="A2080" t="str">
        <f t="shared" si="78"/>
        <v>-</v>
      </c>
      <c r="B2080" t="str">
        <f t="shared" si="79"/>
        <v/>
      </c>
    </row>
    <row r="2081" spans="1:2" x14ac:dyDescent="0.25">
      <c r="A2081" t="str">
        <f t="shared" si="78"/>
        <v>-</v>
      </c>
      <c r="B2081" t="str">
        <f t="shared" si="79"/>
        <v/>
      </c>
    </row>
    <row r="2082" spans="1:2" x14ac:dyDescent="0.25">
      <c r="A2082" t="str">
        <f t="shared" si="78"/>
        <v>-</v>
      </c>
      <c r="B2082" t="str">
        <f t="shared" si="79"/>
        <v/>
      </c>
    </row>
    <row r="2083" spans="1:2" x14ac:dyDescent="0.25">
      <c r="A2083" t="str">
        <f t="shared" si="78"/>
        <v>-</v>
      </c>
      <c r="B2083" t="str">
        <f t="shared" si="79"/>
        <v/>
      </c>
    </row>
    <row r="2084" spans="1:2" x14ac:dyDescent="0.25">
      <c r="A2084" t="str">
        <f t="shared" si="78"/>
        <v>-</v>
      </c>
      <c r="B2084" t="str">
        <f t="shared" si="79"/>
        <v/>
      </c>
    </row>
    <row r="2085" spans="1:2" x14ac:dyDescent="0.25">
      <c r="A2085" t="str">
        <f t="shared" si="78"/>
        <v>-</v>
      </c>
      <c r="B2085" t="str">
        <f t="shared" si="79"/>
        <v/>
      </c>
    </row>
    <row r="2086" spans="1:2" x14ac:dyDescent="0.25">
      <c r="A2086" t="str">
        <f t="shared" si="78"/>
        <v>-</v>
      </c>
      <c r="B2086" t="str">
        <f t="shared" si="79"/>
        <v/>
      </c>
    </row>
    <row r="2087" spans="1:2" x14ac:dyDescent="0.25">
      <c r="A2087" t="str">
        <f t="shared" si="78"/>
        <v>-</v>
      </c>
      <c r="B2087" t="str">
        <f t="shared" si="79"/>
        <v/>
      </c>
    </row>
    <row r="2088" spans="1:2" x14ac:dyDescent="0.25">
      <c r="A2088" t="str">
        <f t="shared" si="78"/>
        <v>-</v>
      </c>
      <c r="B2088" t="str">
        <f t="shared" si="79"/>
        <v/>
      </c>
    </row>
    <row r="2089" spans="1:2" x14ac:dyDescent="0.25">
      <c r="A2089" t="str">
        <f t="shared" si="78"/>
        <v>-</v>
      </c>
      <c r="B2089" t="str">
        <f t="shared" si="79"/>
        <v/>
      </c>
    </row>
    <row r="2090" spans="1:2" x14ac:dyDescent="0.25">
      <c r="A2090" t="str">
        <f t="shared" si="78"/>
        <v>-</v>
      </c>
      <c r="B2090" t="str">
        <f t="shared" si="79"/>
        <v/>
      </c>
    </row>
    <row r="2091" spans="1:2" x14ac:dyDescent="0.25">
      <c r="A2091" t="str">
        <f t="shared" si="78"/>
        <v>-</v>
      </c>
      <c r="B2091" t="str">
        <f t="shared" si="79"/>
        <v/>
      </c>
    </row>
    <row r="2092" spans="1:2" x14ac:dyDescent="0.25">
      <c r="A2092" t="str">
        <f t="shared" si="78"/>
        <v>-</v>
      </c>
      <c r="B2092" t="str">
        <f t="shared" si="79"/>
        <v/>
      </c>
    </row>
    <row r="2093" spans="1:2" x14ac:dyDescent="0.25">
      <c r="A2093" t="str">
        <f t="shared" si="78"/>
        <v>-</v>
      </c>
      <c r="B2093" t="str">
        <f t="shared" si="79"/>
        <v/>
      </c>
    </row>
    <row r="2094" spans="1:2" x14ac:dyDescent="0.25">
      <c r="A2094" t="str">
        <f t="shared" si="78"/>
        <v>-</v>
      </c>
      <c r="B2094" t="str">
        <f t="shared" si="79"/>
        <v/>
      </c>
    </row>
    <row r="2095" spans="1:2" x14ac:dyDescent="0.25">
      <c r="A2095" t="str">
        <f t="shared" si="78"/>
        <v>-</v>
      </c>
      <c r="B2095" t="str">
        <f t="shared" si="79"/>
        <v/>
      </c>
    </row>
    <row r="2096" spans="1:2" x14ac:dyDescent="0.25">
      <c r="A2096" t="str">
        <f t="shared" si="78"/>
        <v>-</v>
      </c>
      <c r="B2096" t="str">
        <f t="shared" si="79"/>
        <v/>
      </c>
    </row>
    <row r="2097" spans="1:2" x14ac:dyDescent="0.25">
      <c r="A2097" t="str">
        <f t="shared" si="78"/>
        <v>-</v>
      </c>
      <c r="B2097" t="str">
        <f t="shared" si="79"/>
        <v/>
      </c>
    </row>
    <row r="2098" spans="1:2" x14ac:dyDescent="0.25">
      <c r="A2098" t="str">
        <f t="shared" si="78"/>
        <v>-</v>
      </c>
      <c r="B2098" t="str">
        <f t="shared" si="79"/>
        <v/>
      </c>
    </row>
    <row r="2099" spans="1:2" x14ac:dyDescent="0.25">
      <c r="A2099" t="str">
        <f t="shared" si="78"/>
        <v>-</v>
      </c>
      <c r="B2099" t="str">
        <f t="shared" si="79"/>
        <v/>
      </c>
    </row>
    <row r="2100" spans="1:2" x14ac:dyDescent="0.25">
      <c r="A2100" t="str">
        <f t="shared" si="78"/>
        <v>-</v>
      </c>
      <c r="B2100" t="str">
        <f t="shared" si="79"/>
        <v/>
      </c>
    </row>
    <row r="2101" spans="1:2" x14ac:dyDescent="0.25">
      <c r="A2101" t="str">
        <f t="shared" si="78"/>
        <v>-</v>
      </c>
      <c r="B2101" t="str">
        <f t="shared" si="79"/>
        <v/>
      </c>
    </row>
    <row r="2102" spans="1:2" x14ac:dyDescent="0.25">
      <c r="A2102" t="str">
        <f t="shared" si="78"/>
        <v>-</v>
      </c>
      <c r="B2102" t="str">
        <f t="shared" si="79"/>
        <v/>
      </c>
    </row>
    <row r="2103" spans="1:2" x14ac:dyDescent="0.25">
      <c r="A2103" t="str">
        <f t="shared" si="78"/>
        <v>-</v>
      </c>
      <c r="B2103" t="str">
        <f t="shared" si="79"/>
        <v/>
      </c>
    </row>
    <row r="2104" spans="1:2" x14ac:dyDescent="0.25">
      <c r="A2104" t="str">
        <f t="shared" si="78"/>
        <v>-</v>
      </c>
      <c r="B2104" t="str">
        <f t="shared" si="79"/>
        <v/>
      </c>
    </row>
    <row r="2105" spans="1:2" x14ac:dyDescent="0.25">
      <c r="A2105" t="str">
        <f t="shared" si="78"/>
        <v>-</v>
      </c>
      <c r="B2105" t="str">
        <f t="shared" si="79"/>
        <v/>
      </c>
    </row>
    <row r="2106" spans="1:2" x14ac:dyDescent="0.25">
      <c r="A2106" t="str">
        <f t="shared" si="78"/>
        <v>-</v>
      </c>
      <c r="B2106" t="str">
        <f t="shared" si="79"/>
        <v/>
      </c>
    </row>
    <row r="2107" spans="1:2" x14ac:dyDescent="0.25">
      <c r="A2107" t="str">
        <f t="shared" si="78"/>
        <v>-</v>
      </c>
      <c r="B2107" t="str">
        <f t="shared" si="79"/>
        <v/>
      </c>
    </row>
    <row r="2108" spans="1:2" x14ac:dyDescent="0.25">
      <c r="A2108" t="str">
        <f t="shared" si="78"/>
        <v>-</v>
      </c>
      <c r="B2108" t="str">
        <f t="shared" si="79"/>
        <v/>
      </c>
    </row>
    <row r="2109" spans="1:2" x14ac:dyDescent="0.25">
      <c r="A2109" t="str">
        <f t="shared" si="78"/>
        <v>-</v>
      </c>
      <c r="B2109" t="str">
        <f t="shared" si="79"/>
        <v/>
      </c>
    </row>
    <row r="2110" spans="1:2" x14ac:dyDescent="0.25">
      <c r="A2110" t="str">
        <f t="shared" si="78"/>
        <v>-</v>
      </c>
      <c r="B2110" t="str">
        <f t="shared" si="79"/>
        <v/>
      </c>
    </row>
    <row r="2111" spans="1:2" x14ac:dyDescent="0.25">
      <c r="A2111" t="str">
        <f t="shared" si="78"/>
        <v>-</v>
      </c>
      <c r="B2111" t="str">
        <f t="shared" si="79"/>
        <v/>
      </c>
    </row>
    <row r="2112" spans="1:2" x14ac:dyDescent="0.25">
      <c r="A2112" t="str">
        <f t="shared" si="78"/>
        <v>-</v>
      </c>
      <c r="B2112" t="str">
        <f t="shared" si="79"/>
        <v/>
      </c>
    </row>
    <row r="2113" spans="1:2" x14ac:dyDescent="0.25">
      <c r="A2113" t="str">
        <f t="shared" si="78"/>
        <v>-</v>
      </c>
      <c r="B2113" t="str">
        <f t="shared" si="79"/>
        <v/>
      </c>
    </row>
    <row r="2114" spans="1:2" x14ac:dyDescent="0.25">
      <c r="A2114" t="str">
        <f t="shared" si="78"/>
        <v>-</v>
      </c>
      <c r="B2114" t="str">
        <f t="shared" si="79"/>
        <v/>
      </c>
    </row>
    <row r="2115" spans="1:2" x14ac:dyDescent="0.25">
      <c r="A2115" t="str">
        <f t="shared" si="78"/>
        <v>-</v>
      </c>
      <c r="B2115" t="str">
        <f t="shared" si="79"/>
        <v/>
      </c>
    </row>
    <row r="2116" spans="1:2" x14ac:dyDescent="0.25">
      <c r="A2116" t="str">
        <f t="shared" si="78"/>
        <v>-</v>
      </c>
      <c r="B2116" t="str">
        <f t="shared" si="79"/>
        <v/>
      </c>
    </row>
    <row r="2117" spans="1:2" x14ac:dyDescent="0.25">
      <c r="A2117" t="str">
        <f t="shared" si="78"/>
        <v>-</v>
      </c>
      <c r="B2117" t="str">
        <f t="shared" si="79"/>
        <v/>
      </c>
    </row>
    <row r="2118" spans="1:2" x14ac:dyDescent="0.25">
      <c r="A2118" t="str">
        <f t="shared" si="78"/>
        <v>-</v>
      </c>
      <c r="B2118" t="str">
        <f t="shared" si="79"/>
        <v/>
      </c>
    </row>
    <row r="2119" spans="1:2" x14ac:dyDescent="0.25">
      <c r="A2119" t="str">
        <f t="shared" si="78"/>
        <v>-</v>
      </c>
      <c r="B2119" t="str">
        <f t="shared" si="79"/>
        <v/>
      </c>
    </row>
    <row r="2120" spans="1:2" x14ac:dyDescent="0.25">
      <c r="A2120" t="str">
        <f t="shared" si="78"/>
        <v>-</v>
      </c>
      <c r="B2120" t="str">
        <f t="shared" si="79"/>
        <v/>
      </c>
    </row>
    <row r="2121" spans="1:2" x14ac:dyDescent="0.25">
      <c r="A2121" t="str">
        <f t="shared" si="78"/>
        <v>-</v>
      </c>
      <c r="B2121" t="str">
        <f t="shared" si="79"/>
        <v/>
      </c>
    </row>
    <row r="2122" spans="1:2" x14ac:dyDescent="0.25">
      <c r="A2122" t="str">
        <f t="shared" si="78"/>
        <v>-</v>
      </c>
      <c r="B2122" t="str">
        <f t="shared" si="79"/>
        <v/>
      </c>
    </row>
    <row r="2123" spans="1:2" x14ac:dyDescent="0.25">
      <c r="A2123" t="str">
        <f t="shared" si="78"/>
        <v>-</v>
      </c>
      <c r="B2123" t="str">
        <f t="shared" si="79"/>
        <v/>
      </c>
    </row>
    <row r="2124" spans="1:2" x14ac:dyDescent="0.25">
      <c r="A2124" t="str">
        <f t="shared" si="78"/>
        <v>-</v>
      </c>
      <c r="B2124" t="str">
        <f t="shared" si="79"/>
        <v/>
      </c>
    </row>
    <row r="2125" spans="1:2" x14ac:dyDescent="0.25">
      <c r="A2125" t="str">
        <f t="shared" si="78"/>
        <v>-</v>
      </c>
      <c r="B2125" t="str">
        <f t="shared" si="79"/>
        <v/>
      </c>
    </row>
    <row r="2126" spans="1:2" x14ac:dyDescent="0.25">
      <c r="A2126" t="str">
        <f t="shared" si="78"/>
        <v>-</v>
      </c>
      <c r="B2126" t="str">
        <f t="shared" si="79"/>
        <v/>
      </c>
    </row>
    <row r="2127" spans="1:2" x14ac:dyDescent="0.25">
      <c r="A2127" t="str">
        <f t="shared" si="78"/>
        <v>-</v>
      </c>
      <c r="B2127" t="str">
        <f t="shared" si="79"/>
        <v/>
      </c>
    </row>
    <row r="2128" spans="1:2" x14ac:dyDescent="0.25">
      <c r="A2128" t="str">
        <f t="shared" si="78"/>
        <v>-</v>
      </c>
      <c r="B2128" t="str">
        <f t="shared" si="79"/>
        <v/>
      </c>
    </row>
    <row r="2129" spans="1:2" x14ac:dyDescent="0.25">
      <c r="A2129" t="str">
        <f t="shared" si="78"/>
        <v>-</v>
      </c>
      <c r="B2129" t="str">
        <f t="shared" si="79"/>
        <v/>
      </c>
    </row>
    <row r="2130" spans="1:2" x14ac:dyDescent="0.25">
      <c r="A2130" t="str">
        <f t="shared" si="78"/>
        <v>-</v>
      </c>
      <c r="B2130" t="str">
        <f t="shared" si="79"/>
        <v/>
      </c>
    </row>
    <row r="2131" spans="1:2" x14ac:dyDescent="0.25">
      <c r="A2131" t="str">
        <f t="shared" si="78"/>
        <v>-</v>
      </c>
      <c r="B2131" t="str">
        <f t="shared" si="79"/>
        <v/>
      </c>
    </row>
    <row r="2132" spans="1:2" x14ac:dyDescent="0.25">
      <c r="A2132" t="str">
        <f t="shared" si="78"/>
        <v>-</v>
      </c>
      <c r="B2132" t="str">
        <f t="shared" si="79"/>
        <v/>
      </c>
    </row>
    <row r="2133" spans="1:2" x14ac:dyDescent="0.25">
      <c r="A2133" t="str">
        <f t="shared" si="78"/>
        <v>-</v>
      </c>
      <c r="B2133" t="str">
        <f t="shared" si="79"/>
        <v/>
      </c>
    </row>
    <row r="2134" spans="1:2" x14ac:dyDescent="0.25">
      <c r="A2134" t="str">
        <f t="shared" si="78"/>
        <v>-</v>
      </c>
      <c r="B2134" t="str">
        <f t="shared" si="79"/>
        <v/>
      </c>
    </row>
    <row r="2135" spans="1:2" x14ac:dyDescent="0.25">
      <c r="A2135" t="str">
        <f t="shared" ref="A2135:A2198" si="80">_xlfn.CONCAT(E2135,"-",B2135)</f>
        <v>-</v>
      </c>
      <c r="B2135" t="str">
        <f t="shared" ref="B2135:B2198" si="81">IF(ISBLANK(H2135),"",INDEX($AB$1:$AC$5,MATCH(H2135,$AB$1:$AB$5,0),2))</f>
        <v/>
      </c>
    </row>
    <row r="2136" spans="1:2" x14ac:dyDescent="0.25">
      <c r="A2136" t="str">
        <f t="shared" si="80"/>
        <v>-</v>
      </c>
      <c r="B2136" t="str">
        <f t="shared" si="81"/>
        <v/>
      </c>
    </row>
    <row r="2137" spans="1:2" x14ac:dyDescent="0.25">
      <c r="A2137" t="str">
        <f t="shared" si="80"/>
        <v>-</v>
      </c>
      <c r="B2137" t="str">
        <f t="shared" si="81"/>
        <v/>
      </c>
    </row>
    <row r="2138" spans="1:2" x14ac:dyDescent="0.25">
      <c r="A2138" t="str">
        <f t="shared" si="80"/>
        <v>-</v>
      </c>
      <c r="B2138" t="str">
        <f t="shared" si="81"/>
        <v/>
      </c>
    </row>
    <row r="2139" spans="1:2" x14ac:dyDescent="0.25">
      <c r="A2139" t="str">
        <f t="shared" si="80"/>
        <v>-</v>
      </c>
      <c r="B2139" t="str">
        <f t="shared" si="81"/>
        <v/>
      </c>
    </row>
    <row r="2140" spans="1:2" x14ac:dyDescent="0.25">
      <c r="A2140" t="str">
        <f t="shared" si="80"/>
        <v>-</v>
      </c>
      <c r="B2140" t="str">
        <f t="shared" si="81"/>
        <v/>
      </c>
    </row>
    <row r="2141" spans="1:2" x14ac:dyDescent="0.25">
      <c r="A2141" t="str">
        <f t="shared" si="80"/>
        <v>-</v>
      </c>
      <c r="B2141" t="str">
        <f t="shared" si="81"/>
        <v/>
      </c>
    </row>
    <row r="2142" spans="1:2" x14ac:dyDescent="0.25">
      <c r="A2142" t="str">
        <f t="shared" si="80"/>
        <v>-</v>
      </c>
      <c r="B2142" t="str">
        <f t="shared" si="81"/>
        <v/>
      </c>
    </row>
    <row r="2143" spans="1:2" x14ac:dyDescent="0.25">
      <c r="A2143" t="str">
        <f t="shared" si="80"/>
        <v>-</v>
      </c>
      <c r="B2143" t="str">
        <f t="shared" si="81"/>
        <v/>
      </c>
    </row>
    <row r="2144" spans="1:2" x14ac:dyDescent="0.25">
      <c r="A2144" t="str">
        <f t="shared" si="80"/>
        <v>-</v>
      </c>
      <c r="B2144" t="str">
        <f t="shared" si="81"/>
        <v/>
      </c>
    </row>
    <row r="2145" spans="1:2" x14ac:dyDescent="0.25">
      <c r="A2145" t="str">
        <f t="shared" si="80"/>
        <v>-</v>
      </c>
      <c r="B2145" t="str">
        <f t="shared" si="81"/>
        <v/>
      </c>
    </row>
    <row r="2146" spans="1:2" x14ac:dyDescent="0.25">
      <c r="A2146" t="str">
        <f t="shared" si="80"/>
        <v>-</v>
      </c>
      <c r="B2146" t="str">
        <f t="shared" si="81"/>
        <v/>
      </c>
    </row>
    <row r="2147" spans="1:2" x14ac:dyDescent="0.25">
      <c r="A2147" t="str">
        <f t="shared" si="80"/>
        <v>-</v>
      </c>
      <c r="B2147" t="str">
        <f t="shared" si="81"/>
        <v/>
      </c>
    </row>
    <row r="2148" spans="1:2" x14ac:dyDescent="0.25">
      <c r="A2148" t="str">
        <f t="shared" si="80"/>
        <v>-</v>
      </c>
      <c r="B2148" t="str">
        <f t="shared" si="81"/>
        <v/>
      </c>
    </row>
    <row r="2149" spans="1:2" x14ac:dyDescent="0.25">
      <c r="A2149" t="str">
        <f t="shared" si="80"/>
        <v>-</v>
      </c>
      <c r="B2149" t="str">
        <f t="shared" si="81"/>
        <v/>
      </c>
    </row>
    <row r="2150" spans="1:2" x14ac:dyDescent="0.25">
      <c r="A2150" t="str">
        <f t="shared" si="80"/>
        <v>-</v>
      </c>
      <c r="B2150" t="str">
        <f t="shared" si="81"/>
        <v/>
      </c>
    </row>
    <row r="2151" spans="1:2" x14ac:dyDescent="0.25">
      <c r="A2151" t="str">
        <f t="shared" si="80"/>
        <v>-</v>
      </c>
      <c r="B2151" t="str">
        <f t="shared" si="81"/>
        <v/>
      </c>
    </row>
    <row r="2152" spans="1:2" x14ac:dyDescent="0.25">
      <c r="A2152" t="str">
        <f t="shared" si="80"/>
        <v>-</v>
      </c>
      <c r="B2152" t="str">
        <f t="shared" si="81"/>
        <v/>
      </c>
    </row>
    <row r="2153" spans="1:2" x14ac:dyDescent="0.25">
      <c r="A2153" t="str">
        <f t="shared" si="80"/>
        <v>-</v>
      </c>
      <c r="B2153" t="str">
        <f t="shared" si="81"/>
        <v/>
      </c>
    </row>
    <row r="2154" spans="1:2" x14ac:dyDescent="0.25">
      <c r="A2154" t="str">
        <f t="shared" si="80"/>
        <v>-</v>
      </c>
      <c r="B2154" t="str">
        <f t="shared" si="81"/>
        <v/>
      </c>
    </row>
    <row r="2155" spans="1:2" x14ac:dyDescent="0.25">
      <c r="A2155" t="str">
        <f t="shared" si="80"/>
        <v>-</v>
      </c>
      <c r="B2155" t="str">
        <f t="shared" si="81"/>
        <v/>
      </c>
    </row>
    <row r="2156" spans="1:2" x14ac:dyDescent="0.25">
      <c r="A2156" t="str">
        <f t="shared" si="80"/>
        <v>-</v>
      </c>
      <c r="B2156" t="str">
        <f t="shared" si="81"/>
        <v/>
      </c>
    </row>
    <row r="2157" spans="1:2" x14ac:dyDescent="0.25">
      <c r="A2157" t="str">
        <f t="shared" si="80"/>
        <v>-</v>
      </c>
      <c r="B2157" t="str">
        <f t="shared" si="81"/>
        <v/>
      </c>
    </row>
    <row r="2158" spans="1:2" x14ac:dyDescent="0.25">
      <c r="A2158" t="str">
        <f t="shared" si="80"/>
        <v>-</v>
      </c>
      <c r="B2158" t="str">
        <f t="shared" si="81"/>
        <v/>
      </c>
    </row>
    <row r="2159" spans="1:2" x14ac:dyDescent="0.25">
      <c r="A2159" t="str">
        <f t="shared" si="80"/>
        <v>-</v>
      </c>
      <c r="B2159" t="str">
        <f t="shared" si="81"/>
        <v/>
      </c>
    </row>
    <row r="2160" spans="1:2" x14ac:dyDescent="0.25">
      <c r="A2160" t="str">
        <f t="shared" si="80"/>
        <v>-</v>
      </c>
      <c r="B2160" t="str">
        <f t="shared" si="81"/>
        <v/>
      </c>
    </row>
    <row r="2161" spans="1:2" x14ac:dyDescent="0.25">
      <c r="A2161" t="str">
        <f t="shared" si="80"/>
        <v>-</v>
      </c>
      <c r="B2161" t="str">
        <f t="shared" si="81"/>
        <v/>
      </c>
    </row>
    <row r="2162" spans="1:2" x14ac:dyDescent="0.25">
      <c r="A2162" t="str">
        <f t="shared" si="80"/>
        <v>-</v>
      </c>
      <c r="B2162" t="str">
        <f t="shared" si="81"/>
        <v/>
      </c>
    </row>
    <row r="2163" spans="1:2" x14ac:dyDescent="0.25">
      <c r="A2163" t="str">
        <f t="shared" si="80"/>
        <v>-</v>
      </c>
      <c r="B2163" t="str">
        <f t="shared" si="81"/>
        <v/>
      </c>
    </row>
    <row r="2164" spans="1:2" x14ac:dyDescent="0.25">
      <c r="A2164" t="str">
        <f t="shared" si="80"/>
        <v>-</v>
      </c>
      <c r="B2164" t="str">
        <f t="shared" si="81"/>
        <v/>
      </c>
    </row>
    <row r="2165" spans="1:2" x14ac:dyDescent="0.25">
      <c r="A2165" t="str">
        <f t="shared" si="80"/>
        <v>-</v>
      </c>
      <c r="B2165" t="str">
        <f t="shared" si="81"/>
        <v/>
      </c>
    </row>
    <row r="2166" spans="1:2" x14ac:dyDescent="0.25">
      <c r="A2166" t="str">
        <f t="shared" si="80"/>
        <v>-</v>
      </c>
      <c r="B2166" t="str">
        <f t="shared" si="81"/>
        <v/>
      </c>
    </row>
    <row r="2167" spans="1:2" x14ac:dyDescent="0.25">
      <c r="A2167" t="str">
        <f t="shared" si="80"/>
        <v>-</v>
      </c>
      <c r="B2167" t="str">
        <f t="shared" si="81"/>
        <v/>
      </c>
    </row>
    <row r="2168" spans="1:2" x14ac:dyDescent="0.25">
      <c r="A2168" t="str">
        <f t="shared" si="80"/>
        <v>-</v>
      </c>
      <c r="B2168" t="str">
        <f t="shared" si="81"/>
        <v/>
      </c>
    </row>
    <row r="2169" spans="1:2" x14ac:dyDescent="0.25">
      <c r="A2169" t="str">
        <f t="shared" si="80"/>
        <v>-</v>
      </c>
      <c r="B2169" t="str">
        <f t="shared" si="81"/>
        <v/>
      </c>
    </row>
    <row r="2170" spans="1:2" x14ac:dyDescent="0.25">
      <c r="A2170" t="str">
        <f t="shared" si="80"/>
        <v>-</v>
      </c>
      <c r="B2170" t="str">
        <f t="shared" si="81"/>
        <v/>
      </c>
    </row>
    <row r="2171" spans="1:2" x14ac:dyDescent="0.25">
      <c r="A2171" t="str">
        <f t="shared" si="80"/>
        <v>-</v>
      </c>
      <c r="B2171" t="str">
        <f t="shared" si="81"/>
        <v/>
      </c>
    </row>
    <row r="2172" spans="1:2" x14ac:dyDescent="0.25">
      <c r="A2172" t="str">
        <f t="shared" si="80"/>
        <v>-</v>
      </c>
      <c r="B2172" t="str">
        <f t="shared" si="81"/>
        <v/>
      </c>
    </row>
    <row r="2173" spans="1:2" x14ac:dyDescent="0.25">
      <c r="A2173" t="str">
        <f t="shared" si="80"/>
        <v>-</v>
      </c>
      <c r="B2173" t="str">
        <f t="shared" si="81"/>
        <v/>
      </c>
    </row>
    <row r="2174" spans="1:2" x14ac:dyDescent="0.25">
      <c r="A2174" t="str">
        <f t="shared" si="80"/>
        <v>-</v>
      </c>
      <c r="B2174" t="str">
        <f t="shared" si="81"/>
        <v/>
      </c>
    </row>
    <row r="2175" spans="1:2" x14ac:dyDescent="0.25">
      <c r="A2175" t="str">
        <f t="shared" si="80"/>
        <v>-</v>
      </c>
      <c r="B2175" t="str">
        <f t="shared" si="81"/>
        <v/>
      </c>
    </row>
    <row r="2176" spans="1:2" x14ac:dyDescent="0.25">
      <c r="A2176" t="str">
        <f t="shared" si="80"/>
        <v>-</v>
      </c>
      <c r="B2176" t="str">
        <f t="shared" si="81"/>
        <v/>
      </c>
    </row>
    <row r="2177" spans="1:2" x14ac:dyDescent="0.25">
      <c r="A2177" t="str">
        <f t="shared" si="80"/>
        <v>-</v>
      </c>
      <c r="B2177" t="str">
        <f t="shared" si="81"/>
        <v/>
      </c>
    </row>
    <row r="2178" spans="1:2" x14ac:dyDescent="0.25">
      <c r="A2178" t="str">
        <f t="shared" si="80"/>
        <v>-</v>
      </c>
      <c r="B2178" t="str">
        <f t="shared" si="81"/>
        <v/>
      </c>
    </row>
    <row r="2179" spans="1:2" x14ac:dyDescent="0.25">
      <c r="A2179" t="str">
        <f t="shared" si="80"/>
        <v>-</v>
      </c>
      <c r="B2179" t="str">
        <f t="shared" si="81"/>
        <v/>
      </c>
    </row>
    <row r="2180" spans="1:2" x14ac:dyDescent="0.25">
      <c r="A2180" t="str">
        <f t="shared" si="80"/>
        <v>-</v>
      </c>
      <c r="B2180" t="str">
        <f t="shared" si="81"/>
        <v/>
      </c>
    </row>
    <row r="2181" spans="1:2" x14ac:dyDescent="0.25">
      <c r="A2181" t="str">
        <f t="shared" si="80"/>
        <v>-</v>
      </c>
      <c r="B2181" t="str">
        <f t="shared" si="81"/>
        <v/>
      </c>
    </row>
    <row r="2182" spans="1:2" x14ac:dyDescent="0.25">
      <c r="A2182" t="str">
        <f t="shared" si="80"/>
        <v>-</v>
      </c>
      <c r="B2182" t="str">
        <f t="shared" si="81"/>
        <v/>
      </c>
    </row>
    <row r="2183" spans="1:2" x14ac:dyDescent="0.25">
      <c r="A2183" t="str">
        <f t="shared" si="80"/>
        <v>-</v>
      </c>
      <c r="B2183" t="str">
        <f t="shared" si="81"/>
        <v/>
      </c>
    </row>
    <row r="2184" spans="1:2" x14ac:dyDescent="0.25">
      <c r="A2184" t="str">
        <f t="shared" si="80"/>
        <v>-</v>
      </c>
      <c r="B2184" t="str">
        <f t="shared" si="81"/>
        <v/>
      </c>
    </row>
    <row r="2185" spans="1:2" x14ac:dyDescent="0.25">
      <c r="A2185" t="str">
        <f t="shared" si="80"/>
        <v>-</v>
      </c>
      <c r="B2185" t="str">
        <f t="shared" si="81"/>
        <v/>
      </c>
    </row>
    <row r="2186" spans="1:2" x14ac:dyDescent="0.25">
      <c r="A2186" t="str">
        <f t="shared" si="80"/>
        <v>-</v>
      </c>
      <c r="B2186" t="str">
        <f t="shared" si="81"/>
        <v/>
      </c>
    </row>
    <row r="2187" spans="1:2" x14ac:dyDescent="0.25">
      <c r="A2187" t="str">
        <f t="shared" si="80"/>
        <v>-</v>
      </c>
      <c r="B2187" t="str">
        <f t="shared" si="81"/>
        <v/>
      </c>
    </row>
    <row r="2188" spans="1:2" x14ac:dyDescent="0.25">
      <c r="A2188" t="str">
        <f t="shared" si="80"/>
        <v>-</v>
      </c>
      <c r="B2188" t="str">
        <f t="shared" si="81"/>
        <v/>
      </c>
    </row>
    <row r="2189" spans="1:2" x14ac:dyDescent="0.25">
      <c r="A2189" t="str">
        <f t="shared" si="80"/>
        <v>-</v>
      </c>
      <c r="B2189" t="str">
        <f t="shared" si="81"/>
        <v/>
      </c>
    </row>
    <row r="2190" spans="1:2" x14ac:dyDescent="0.25">
      <c r="A2190" t="str">
        <f t="shared" si="80"/>
        <v>-</v>
      </c>
      <c r="B2190" t="str">
        <f t="shared" si="81"/>
        <v/>
      </c>
    </row>
    <row r="2191" spans="1:2" x14ac:dyDescent="0.25">
      <c r="A2191" t="str">
        <f t="shared" si="80"/>
        <v>-</v>
      </c>
      <c r="B2191" t="str">
        <f t="shared" si="81"/>
        <v/>
      </c>
    </row>
    <row r="2192" spans="1:2" x14ac:dyDescent="0.25">
      <c r="A2192" t="str">
        <f t="shared" si="80"/>
        <v>-</v>
      </c>
      <c r="B2192" t="str">
        <f t="shared" si="81"/>
        <v/>
      </c>
    </row>
    <row r="2193" spans="1:2" x14ac:dyDescent="0.25">
      <c r="A2193" t="str">
        <f t="shared" si="80"/>
        <v>-</v>
      </c>
      <c r="B2193" t="str">
        <f t="shared" si="81"/>
        <v/>
      </c>
    </row>
    <row r="2194" spans="1:2" x14ac:dyDescent="0.25">
      <c r="A2194" t="str">
        <f t="shared" si="80"/>
        <v>-</v>
      </c>
      <c r="B2194" t="str">
        <f t="shared" si="81"/>
        <v/>
      </c>
    </row>
    <row r="2195" spans="1:2" x14ac:dyDescent="0.25">
      <c r="A2195" t="str">
        <f t="shared" si="80"/>
        <v>-</v>
      </c>
      <c r="B2195" t="str">
        <f t="shared" si="81"/>
        <v/>
      </c>
    </row>
    <row r="2196" spans="1:2" x14ac:dyDescent="0.25">
      <c r="A2196" t="str">
        <f t="shared" si="80"/>
        <v>-</v>
      </c>
      <c r="B2196" t="str">
        <f t="shared" si="81"/>
        <v/>
      </c>
    </row>
    <row r="2197" spans="1:2" x14ac:dyDescent="0.25">
      <c r="A2197" t="str">
        <f t="shared" si="80"/>
        <v>-</v>
      </c>
      <c r="B2197" t="str">
        <f t="shared" si="81"/>
        <v/>
      </c>
    </row>
    <row r="2198" spans="1:2" x14ac:dyDescent="0.25">
      <c r="A2198" t="str">
        <f t="shared" si="80"/>
        <v>-</v>
      </c>
      <c r="B2198" t="str">
        <f t="shared" si="81"/>
        <v/>
      </c>
    </row>
    <row r="2199" spans="1:2" x14ac:dyDescent="0.25">
      <c r="A2199" t="str">
        <f t="shared" ref="A2199:A2262" si="82">_xlfn.CONCAT(E2199,"-",B2199)</f>
        <v>-</v>
      </c>
      <c r="B2199" t="str">
        <f t="shared" ref="B2199:B2262" si="83">IF(ISBLANK(H2199),"",INDEX($AB$1:$AC$5,MATCH(H2199,$AB$1:$AB$5,0),2))</f>
        <v/>
      </c>
    </row>
    <row r="2200" spans="1:2" x14ac:dyDescent="0.25">
      <c r="A2200" t="str">
        <f t="shared" si="82"/>
        <v>-</v>
      </c>
      <c r="B2200" t="str">
        <f t="shared" si="83"/>
        <v/>
      </c>
    </row>
    <row r="2201" spans="1:2" x14ac:dyDescent="0.25">
      <c r="A2201" t="str">
        <f t="shared" si="82"/>
        <v>-</v>
      </c>
      <c r="B2201" t="str">
        <f t="shared" si="83"/>
        <v/>
      </c>
    </row>
    <row r="2202" spans="1:2" x14ac:dyDescent="0.25">
      <c r="A2202" t="str">
        <f t="shared" si="82"/>
        <v>-</v>
      </c>
      <c r="B2202" t="str">
        <f t="shared" si="83"/>
        <v/>
      </c>
    </row>
    <row r="2203" spans="1:2" x14ac:dyDescent="0.25">
      <c r="A2203" t="str">
        <f t="shared" si="82"/>
        <v>-</v>
      </c>
      <c r="B2203" t="str">
        <f t="shared" si="83"/>
        <v/>
      </c>
    </row>
    <row r="2204" spans="1:2" x14ac:dyDescent="0.25">
      <c r="A2204" t="str">
        <f t="shared" si="82"/>
        <v>-</v>
      </c>
      <c r="B2204" t="str">
        <f t="shared" si="83"/>
        <v/>
      </c>
    </row>
    <row r="2205" spans="1:2" x14ac:dyDescent="0.25">
      <c r="A2205" t="str">
        <f t="shared" si="82"/>
        <v>-</v>
      </c>
      <c r="B2205" t="str">
        <f t="shared" si="83"/>
        <v/>
      </c>
    </row>
    <row r="2206" spans="1:2" x14ac:dyDescent="0.25">
      <c r="A2206" t="str">
        <f t="shared" si="82"/>
        <v>-</v>
      </c>
      <c r="B2206" t="str">
        <f t="shared" si="83"/>
        <v/>
      </c>
    </row>
    <row r="2207" spans="1:2" x14ac:dyDescent="0.25">
      <c r="A2207" t="str">
        <f t="shared" si="82"/>
        <v>-</v>
      </c>
      <c r="B2207" t="str">
        <f t="shared" si="83"/>
        <v/>
      </c>
    </row>
    <row r="2208" spans="1:2" x14ac:dyDescent="0.25">
      <c r="A2208" t="str">
        <f t="shared" si="82"/>
        <v>-</v>
      </c>
      <c r="B2208" t="str">
        <f t="shared" si="83"/>
        <v/>
      </c>
    </row>
    <row r="2209" spans="1:2" x14ac:dyDescent="0.25">
      <c r="A2209" t="str">
        <f t="shared" si="82"/>
        <v>-</v>
      </c>
      <c r="B2209" t="str">
        <f t="shared" si="83"/>
        <v/>
      </c>
    </row>
    <row r="2210" spans="1:2" x14ac:dyDescent="0.25">
      <c r="A2210" t="str">
        <f t="shared" si="82"/>
        <v>-</v>
      </c>
      <c r="B2210" t="str">
        <f t="shared" si="83"/>
        <v/>
      </c>
    </row>
    <row r="2211" spans="1:2" x14ac:dyDescent="0.25">
      <c r="A2211" t="str">
        <f t="shared" si="82"/>
        <v>-</v>
      </c>
      <c r="B2211" t="str">
        <f t="shared" si="83"/>
        <v/>
      </c>
    </row>
    <row r="2212" spans="1:2" x14ac:dyDescent="0.25">
      <c r="A2212" t="str">
        <f t="shared" si="82"/>
        <v>-</v>
      </c>
      <c r="B2212" t="str">
        <f t="shared" si="83"/>
        <v/>
      </c>
    </row>
    <row r="2213" spans="1:2" x14ac:dyDescent="0.25">
      <c r="A2213" t="str">
        <f t="shared" si="82"/>
        <v>-</v>
      </c>
      <c r="B2213" t="str">
        <f t="shared" si="83"/>
        <v/>
      </c>
    </row>
    <row r="2214" spans="1:2" x14ac:dyDescent="0.25">
      <c r="A2214" t="str">
        <f t="shared" si="82"/>
        <v>-</v>
      </c>
      <c r="B2214" t="str">
        <f t="shared" si="83"/>
        <v/>
      </c>
    </row>
    <row r="2215" spans="1:2" x14ac:dyDescent="0.25">
      <c r="A2215" t="str">
        <f t="shared" si="82"/>
        <v>-</v>
      </c>
      <c r="B2215" t="str">
        <f t="shared" si="83"/>
        <v/>
      </c>
    </row>
    <row r="2216" spans="1:2" x14ac:dyDescent="0.25">
      <c r="A2216" t="str">
        <f t="shared" si="82"/>
        <v>-</v>
      </c>
      <c r="B2216" t="str">
        <f t="shared" si="83"/>
        <v/>
      </c>
    </row>
    <row r="2217" spans="1:2" x14ac:dyDescent="0.25">
      <c r="A2217" t="str">
        <f t="shared" si="82"/>
        <v>-</v>
      </c>
      <c r="B2217" t="str">
        <f t="shared" si="83"/>
        <v/>
      </c>
    </row>
    <row r="2218" spans="1:2" x14ac:dyDescent="0.25">
      <c r="A2218" t="str">
        <f t="shared" si="82"/>
        <v>-</v>
      </c>
      <c r="B2218" t="str">
        <f t="shared" si="83"/>
        <v/>
      </c>
    </row>
    <row r="2219" spans="1:2" x14ac:dyDescent="0.25">
      <c r="A2219" t="str">
        <f t="shared" si="82"/>
        <v>-</v>
      </c>
      <c r="B2219" t="str">
        <f t="shared" si="83"/>
        <v/>
      </c>
    </row>
    <row r="2220" spans="1:2" x14ac:dyDescent="0.25">
      <c r="A2220" t="str">
        <f t="shared" si="82"/>
        <v>-</v>
      </c>
      <c r="B2220" t="str">
        <f t="shared" si="83"/>
        <v/>
      </c>
    </row>
    <row r="2221" spans="1:2" x14ac:dyDescent="0.25">
      <c r="A2221" t="str">
        <f t="shared" si="82"/>
        <v>-</v>
      </c>
      <c r="B2221" t="str">
        <f t="shared" si="83"/>
        <v/>
      </c>
    </row>
    <row r="2222" spans="1:2" x14ac:dyDescent="0.25">
      <c r="A2222" t="str">
        <f t="shared" si="82"/>
        <v>-</v>
      </c>
      <c r="B2222" t="str">
        <f t="shared" si="83"/>
        <v/>
      </c>
    </row>
    <row r="2223" spans="1:2" x14ac:dyDescent="0.25">
      <c r="A2223" t="str">
        <f t="shared" si="82"/>
        <v>-</v>
      </c>
      <c r="B2223" t="str">
        <f t="shared" si="83"/>
        <v/>
      </c>
    </row>
    <row r="2224" spans="1:2" x14ac:dyDescent="0.25">
      <c r="A2224" t="str">
        <f t="shared" si="82"/>
        <v>-</v>
      </c>
      <c r="B2224" t="str">
        <f t="shared" si="83"/>
        <v/>
      </c>
    </row>
    <row r="2225" spans="1:2" x14ac:dyDescent="0.25">
      <c r="A2225" t="str">
        <f t="shared" si="82"/>
        <v>-</v>
      </c>
      <c r="B2225" t="str">
        <f t="shared" si="83"/>
        <v/>
      </c>
    </row>
    <row r="2226" spans="1:2" x14ac:dyDescent="0.25">
      <c r="A2226" t="str">
        <f t="shared" si="82"/>
        <v>-</v>
      </c>
      <c r="B2226" t="str">
        <f t="shared" si="83"/>
        <v/>
      </c>
    </row>
    <row r="2227" spans="1:2" x14ac:dyDescent="0.25">
      <c r="A2227" t="str">
        <f t="shared" si="82"/>
        <v>-</v>
      </c>
      <c r="B2227" t="str">
        <f t="shared" si="83"/>
        <v/>
      </c>
    </row>
    <row r="2228" spans="1:2" x14ac:dyDescent="0.25">
      <c r="A2228" t="str">
        <f t="shared" si="82"/>
        <v>-</v>
      </c>
      <c r="B2228" t="str">
        <f t="shared" si="83"/>
        <v/>
      </c>
    </row>
    <row r="2229" spans="1:2" x14ac:dyDescent="0.25">
      <c r="A2229" t="str">
        <f t="shared" si="82"/>
        <v>-</v>
      </c>
      <c r="B2229" t="str">
        <f t="shared" si="83"/>
        <v/>
      </c>
    </row>
    <row r="2230" spans="1:2" x14ac:dyDescent="0.25">
      <c r="A2230" t="str">
        <f t="shared" si="82"/>
        <v>-</v>
      </c>
      <c r="B2230" t="str">
        <f t="shared" si="83"/>
        <v/>
      </c>
    </row>
    <row r="2231" spans="1:2" x14ac:dyDescent="0.25">
      <c r="A2231" t="str">
        <f t="shared" si="82"/>
        <v>-</v>
      </c>
      <c r="B2231" t="str">
        <f t="shared" si="83"/>
        <v/>
      </c>
    </row>
    <row r="2232" spans="1:2" x14ac:dyDescent="0.25">
      <c r="A2232" t="str">
        <f t="shared" si="82"/>
        <v>-</v>
      </c>
      <c r="B2232" t="str">
        <f t="shared" si="83"/>
        <v/>
      </c>
    </row>
    <row r="2233" spans="1:2" x14ac:dyDescent="0.25">
      <c r="A2233" t="str">
        <f t="shared" si="82"/>
        <v>-</v>
      </c>
      <c r="B2233" t="str">
        <f t="shared" si="83"/>
        <v/>
      </c>
    </row>
    <row r="2234" spans="1:2" x14ac:dyDescent="0.25">
      <c r="A2234" t="str">
        <f t="shared" si="82"/>
        <v>-</v>
      </c>
      <c r="B2234" t="str">
        <f t="shared" si="83"/>
        <v/>
      </c>
    </row>
    <row r="2235" spans="1:2" x14ac:dyDescent="0.25">
      <c r="A2235" t="str">
        <f t="shared" si="82"/>
        <v>-</v>
      </c>
      <c r="B2235" t="str">
        <f t="shared" si="83"/>
        <v/>
      </c>
    </row>
    <row r="2236" spans="1:2" x14ac:dyDescent="0.25">
      <c r="A2236" t="str">
        <f t="shared" si="82"/>
        <v>-</v>
      </c>
      <c r="B2236" t="str">
        <f t="shared" si="83"/>
        <v/>
      </c>
    </row>
    <row r="2237" spans="1:2" x14ac:dyDescent="0.25">
      <c r="A2237" t="str">
        <f t="shared" si="82"/>
        <v>-</v>
      </c>
      <c r="B2237" t="str">
        <f t="shared" si="83"/>
        <v/>
      </c>
    </row>
    <row r="2238" spans="1:2" x14ac:dyDescent="0.25">
      <c r="A2238" t="str">
        <f t="shared" si="82"/>
        <v>-</v>
      </c>
      <c r="B2238" t="str">
        <f t="shared" si="83"/>
        <v/>
      </c>
    </row>
    <row r="2239" spans="1:2" x14ac:dyDescent="0.25">
      <c r="A2239" t="str">
        <f t="shared" si="82"/>
        <v>-</v>
      </c>
      <c r="B2239" t="str">
        <f t="shared" si="83"/>
        <v/>
      </c>
    </row>
    <row r="2240" spans="1:2" x14ac:dyDescent="0.25">
      <c r="A2240" t="str">
        <f t="shared" si="82"/>
        <v>-</v>
      </c>
      <c r="B2240" t="str">
        <f t="shared" si="83"/>
        <v/>
      </c>
    </row>
    <row r="2241" spans="1:2" x14ac:dyDescent="0.25">
      <c r="A2241" t="str">
        <f t="shared" si="82"/>
        <v>-</v>
      </c>
      <c r="B2241" t="str">
        <f t="shared" si="83"/>
        <v/>
      </c>
    </row>
    <row r="2242" spans="1:2" x14ac:dyDescent="0.25">
      <c r="A2242" t="str">
        <f t="shared" si="82"/>
        <v>-</v>
      </c>
      <c r="B2242" t="str">
        <f t="shared" si="83"/>
        <v/>
      </c>
    </row>
    <row r="2243" spans="1:2" x14ac:dyDescent="0.25">
      <c r="A2243" t="str">
        <f t="shared" si="82"/>
        <v>-</v>
      </c>
      <c r="B2243" t="str">
        <f t="shared" si="83"/>
        <v/>
      </c>
    </row>
    <row r="2244" spans="1:2" x14ac:dyDescent="0.25">
      <c r="A2244" t="str">
        <f t="shared" si="82"/>
        <v>-</v>
      </c>
      <c r="B2244" t="str">
        <f t="shared" si="83"/>
        <v/>
      </c>
    </row>
    <row r="2245" spans="1:2" x14ac:dyDescent="0.25">
      <c r="A2245" t="str">
        <f t="shared" si="82"/>
        <v>-</v>
      </c>
      <c r="B2245" t="str">
        <f t="shared" si="83"/>
        <v/>
      </c>
    </row>
    <row r="2246" spans="1:2" x14ac:dyDescent="0.25">
      <c r="A2246" t="str">
        <f t="shared" si="82"/>
        <v>-</v>
      </c>
      <c r="B2246" t="str">
        <f t="shared" si="83"/>
        <v/>
      </c>
    </row>
    <row r="2247" spans="1:2" x14ac:dyDescent="0.25">
      <c r="A2247" t="str">
        <f t="shared" si="82"/>
        <v>-</v>
      </c>
      <c r="B2247" t="str">
        <f t="shared" si="83"/>
        <v/>
      </c>
    </row>
    <row r="2248" spans="1:2" x14ac:dyDescent="0.25">
      <c r="A2248" t="str">
        <f t="shared" si="82"/>
        <v>-</v>
      </c>
      <c r="B2248" t="str">
        <f t="shared" si="83"/>
        <v/>
      </c>
    </row>
    <row r="2249" spans="1:2" x14ac:dyDescent="0.25">
      <c r="A2249" t="str">
        <f t="shared" si="82"/>
        <v>-</v>
      </c>
      <c r="B2249" t="str">
        <f t="shared" si="83"/>
        <v/>
      </c>
    </row>
    <row r="2250" spans="1:2" x14ac:dyDescent="0.25">
      <c r="A2250" t="str">
        <f t="shared" si="82"/>
        <v>-</v>
      </c>
      <c r="B2250" t="str">
        <f t="shared" si="83"/>
        <v/>
      </c>
    </row>
    <row r="2251" spans="1:2" x14ac:dyDescent="0.25">
      <c r="A2251" t="str">
        <f t="shared" si="82"/>
        <v>-</v>
      </c>
      <c r="B2251" t="str">
        <f t="shared" si="83"/>
        <v/>
      </c>
    </row>
    <row r="2252" spans="1:2" x14ac:dyDescent="0.25">
      <c r="A2252" t="str">
        <f t="shared" si="82"/>
        <v>-</v>
      </c>
      <c r="B2252" t="str">
        <f t="shared" si="83"/>
        <v/>
      </c>
    </row>
    <row r="2253" spans="1:2" x14ac:dyDescent="0.25">
      <c r="A2253" t="str">
        <f t="shared" si="82"/>
        <v>-</v>
      </c>
      <c r="B2253" t="str">
        <f t="shared" si="83"/>
        <v/>
      </c>
    </row>
    <row r="2254" spans="1:2" x14ac:dyDescent="0.25">
      <c r="A2254" t="str">
        <f t="shared" si="82"/>
        <v>-</v>
      </c>
      <c r="B2254" t="str">
        <f t="shared" si="83"/>
        <v/>
      </c>
    </row>
    <row r="2255" spans="1:2" x14ac:dyDescent="0.25">
      <c r="A2255" t="str">
        <f t="shared" si="82"/>
        <v>-</v>
      </c>
      <c r="B2255" t="str">
        <f t="shared" si="83"/>
        <v/>
      </c>
    </row>
    <row r="2256" spans="1:2" x14ac:dyDescent="0.25">
      <c r="A2256" t="str">
        <f t="shared" si="82"/>
        <v>-</v>
      </c>
      <c r="B2256" t="str">
        <f t="shared" si="83"/>
        <v/>
      </c>
    </row>
    <row r="2257" spans="1:2" x14ac:dyDescent="0.25">
      <c r="A2257" t="str">
        <f t="shared" si="82"/>
        <v>-</v>
      </c>
      <c r="B2257" t="str">
        <f t="shared" si="83"/>
        <v/>
      </c>
    </row>
    <row r="2258" spans="1:2" x14ac:dyDescent="0.25">
      <c r="A2258" t="str">
        <f t="shared" si="82"/>
        <v>-</v>
      </c>
      <c r="B2258" t="str">
        <f t="shared" si="83"/>
        <v/>
      </c>
    </row>
    <row r="2259" spans="1:2" x14ac:dyDescent="0.25">
      <c r="A2259" t="str">
        <f t="shared" si="82"/>
        <v>-</v>
      </c>
      <c r="B2259" t="str">
        <f t="shared" si="83"/>
        <v/>
      </c>
    </row>
    <row r="2260" spans="1:2" x14ac:dyDescent="0.25">
      <c r="A2260" t="str">
        <f t="shared" si="82"/>
        <v>-</v>
      </c>
      <c r="B2260" t="str">
        <f t="shared" si="83"/>
        <v/>
      </c>
    </row>
    <row r="2261" spans="1:2" x14ac:dyDescent="0.25">
      <c r="A2261" t="str">
        <f t="shared" si="82"/>
        <v>-</v>
      </c>
      <c r="B2261" t="str">
        <f t="shared" si="83"/>
        <v/>
      </c>
    </row>
    <row r="2262" spans="1:2" x14ac:dyDescent="0.25">
      <c r="A2262" t="str">
        <f t="shared" si="82"/>
        <v>-</v>
      </c>
      <c r="B2262" t="str">
        <f t="shared" si="83"/>
        <v/>
      </c>
    </row>
    <row r="2263" spans="1:2" x14ac:dyDescent="0.25">
      <c r="A2263" t="str">
        <f t="shared" ref="A2263:A2326" si="84">_xlfn.CONCAT(E2263,"-",B2263)</f>
        <v>-</v>
      </c>
      <c r="B2263" t="str">
        <f t="shared" ref="B2263:B2326" si="85">IF(ISBLANK(H2263),"",INDEX($AB$1:$AC$5,MATCH(H2263,$AB$1:$AB$5,0),2))</f>
        <v/>
      </c>
    </row>
    <row r="2264" spans="1:2" x14ac:dyDescent="0.25">
      <c r="A2264" t="str">
        <f t="shared" si="84"/>
        <v>-</v>
      </c>
      <c r="B2264" t="str">
        <f t="shared" si="85"/>
        <v/>
      </c>
    </row>
    <row r="2265" spans="1:2" x14ac:dyDescent="0.25">
      <c r="A2265" t="str">
        <f t="shared" si="84"/>
        <v>-</v>
      </c>
      <c r="B2265" t="str">
        <f t="shared" si="85"/>
        <v/>
      </c>
    </row>
    <row r="2266" spans="1:2" x14ac:dyDescent="0.25">
      <c r="A2266" t="str">
        <f t="shared" si="84"/>
        <v>-</v>
      </c>
      <c r="B2266" t="str">
        <f t="shared" si="85"/>
        <v/>
      </c>
    </row>
    <row r="2267" spans="1:2" x14ac:dyDescent="0.25">
      <c r="A2267" t="str">
        <f t="shared" si="84"/>
        <v>-</v>
      </c>
      <c r="B2267" t="str">
        <f t="shared" si="85"/>
        <v/>
      </c>
    </row>
    <row r="2268" spans="1:2" x14ac:dyDescent="0.25">
      <c r="A2268" t="str">
        <f t="shared" si="84"/>
        <v>-</v>
      </c>
      <c r="B2268" t="str">
        <f t="shared" si="85"/>
        <v/>
      </c>
    </row>
    <row r="2269" spans="1:2" x14ac:dyDescent="0.25">
      <c r="A2269" t="str">
        <f t="shared" si="84"/>
        <v>-</v>
      </c>
      <c r="B2269" t="str">
        <f t="shared" si="85"/>
        <v/>
      </c>
    </row>
    <row r="2270" spans="1:2" x14ac:dyDescent="0.25">
      <c r="A2270" t="str">
        <f t="shared" si="84"/>
        <v>-</v>
      </c>
      <c r="B2270" t="str">
        <f t="shared" si="85"/>
        <v/>
      </c>
    </row>
    <row r="2271" spans="1:2" x14ac:dyDescent="0.25">
      <c r="A2271" t="str">
        <f t="shared" si="84"/>
        <v>-</v>
      </c>
      <c r="B2271" t="str">
        <f t="shared" si="85"/>
        <v/>
      </c>
    </row>
    <row r="2272" spans="1:2" x14ac:dyDescent="0.25">
      <c r="A2272" t="str">
        <f t="shared" si="84"/>
        <v>-</v>
      </c>
      <c r="B2272" t="str">
        <f t="shared" si="85"/>
        <v/>
      </c>
    </row>
    <row r="2273" spans="1:2" x14ac:dyDescent="0.25">
      <c r="A2273" t="str">
        <f t="shared" si="84"/>
        <v>-</v>
      </c>
      <c r="B2273" t="str">
        <f t="shared" si="85"/>
        <v/>
      </c>
    </row>
    <row r="2274" spans="1:2" x14ac:dyDescent="0.25">
      <c r="A2274" t="str">
        <f t="shared" si="84"/>
        <v>-</v>
      </c>
      <c r="B2274" t="str">
        <f t="shared" si="85"/>
        <v/>
      </c>
    </row>
    <row r="2275" spans="1:2" x14ac:dyDescent="0.25">
      <c r="A2275" t="str">
        <f t="shared" si="84"/>
        <v>-</v>
      </c>
      <c r="B2275" t="str">
        <f t="shared" si="85"/>
        <v/>
      </c>
    </row>
    <row r="2276" spans="1:2" x14ac:dyDescent="0.25">
      <c r="A2276" t="str">
        <f t="shared" si="84"/>
        <v>-</v>
      </c>
      <c r="B2276" t="str">
        <f t="shared" si="85"/>
        <v/>
      </c>
    </row>
    <row r="2277" spans="1:2" x14ac:dyDescent="0.25">
      <c r="A2277" t="str">
        <f t="shared" si="84"/>
        <v>-</v>
      </c>
      <c r="B2277" t="str">
        <f t="shared" si="85"/>
        <v/>
      </c>
    </row>
    <row r="2278" spans="1:2" x14ac:dyDescent="0.25">
      <c r="A2278" t="str">
        <f t="shared" si="84"/>
        <v>-</v>
      </c>
      <c r="B2278" t="str">
        <f t="shared" si="85"/>
        <v/>
      </c>
    </row>
    <row r="2279" spans="1:2" x14ac:dyDescent="0.25">
      <c r="A2279" t="str">
        <f t="shared" si="84"/>
        <v>-</v>
      </c>
      <c r="B2279" t="str">
        <f t="shared" si="85"/>
        <v/>
      </c>
    </row>
    <row r="2280" spans="1:2" x14ac:dyDescent="0.25">
      <c r="A2280" t="str">
        <f t="shared" si="84"/>
        <v>-</v>
      </c>
      <c r="B2280" t="str">
        <f t="shared" si="85"/>
        <v/>
      </c>
    </row>
    <row r="2281" spans="1:2" x14ac:dyDescent="0.25">
      <c r="A2281" t="str">
        <f t="shared" si="84"/>
        <v>-</v>
      </c>
      <c r="B2281" t="str">
        <f t="shared" si="85"/>
        <v/>
      </c>
    </row>
    <row r="2282" spans="1:2" x14ac:dyDescent="0.25">
      <c r="A2282" t="str">
        <f t="shared" si="84"/>
        <v>-</v>
      </c>
      <c r="B2282" t="str">
        <f t="shared" si="85"/>
        <v/>
      </c>
    </row>
    <row r="2283" spans="1:2" x14ac:dyDescent="0.25">
      <c r="A2283" t="str">
        <f t="shared" si="84"/>
        <v>-</v>
      </c>
      <c r="B2283" t="str">
        <f t="shared" si="85"/>
        <v/>
      </c>
    </row>
    <row r="2284" spans="1:2" x14ac:dyDescent="0.25">
      <c r="A2284" t="str">
        <f t="shared" si="84"/>
        <v>-</v>
      </c>
      <c r="B2284" t="str">
        <f t="shared" si="85"/>
        <v/>
      </c>
    </row>
    <row r="2285" spans="1:2" x14ac:dyDescent="0.25">
      <c r="A2285" t="str">
        <f t="shared" si="84"/>
        <v>-</v>
      </c>
      <c r="B2285" t="str">
        <f t="shared" si="85"/>
        <v/>
      </c>
    </row>
    <row r="2286" spans="1:2" x14ac:dyDescent="0.25">
      <c r="A2286" t="str">
        <f t="shared" si="84"/>
        <v>-</v>
      </c>
      <c r="B2286" t="str">
        <f t="shared" si="85"/>
        <v/>
      </c>
    </row>
    <row r="2287" spans="1:2" x14ac:dyDescent="0.25">
      <c r="A2287" t="str">
        <f t="shared" si="84"/>
        <v>-</v>
      </c>
      <c r="B2287" t="str">
        <f t="shared" si="85"/>
        <v/>
      </c>
    </row>
    <row r="2288" spans="1:2" x14ac:dyDescent="0.25">
      <c r="A2288" t="str">
        <f t="shared" si="84"/>
        <v>-</v>
      </c>
      <c r="B2288" t="str">
        <f t="shared" si="85"/>
        <v/>
      </c>
    </row>
    <row r="2289" spans="1:2" x14ac:dyDescent="0.25">
      <c r="A2289" t="str">
        <f t="shared" si="84"/>
        <v>-</v>
      </c>
      <c r="B2289" t="str">
        <f t="shared" si="85"/>
        <v/>
      </c>
    </row>
    <row r="2290" spans="1:2" x14ac:dyDescent="0.25">
      <c r="A2290" t="str">
        <f t="shared" si="84"/>
        <v>-</v>
      </c>
      <c r="B2290" t="str">
        <f t="shared" si="85"/>
        <v/>
      </c>
    </row>
    <row r="2291" spans="1:2" x14ac:dyDescent="0.25">
      <c r="A2291" t="str">
        <f t="shared" si="84"/>
        <v>-</v>
      </c>
      <c r="B2291" t="str">
        <f t="shared" si="85"/>
        <v/>
      </c>
    </row>
    <row r="2292" spans="1:2" x14ac:dyDescent="0.25">
      <c r="A2292" t="str">
        <f t="shared" si="84"/>
        <v>-</v>
      </c>
      <c r="B2292" t="str">
        <f t="shared" si="85"/>
        <v/>
      </c>
    </row>
    <row r="2293" spans="1:2" x14ac:dyDescent="0.25">
      <c r="A2293" t="str">
        <f t="shared" si="84"/>
        <v>-</v>
      </c>
      <c r="B2293" t="str">
        <f t="shared" si="85"/>
        <v/>
      </c>
    </row>
    <row r="2294" spans="1:2" x14ac:dyDescent="0.25">
      <c r="A2294" t="str">
        <f t="shared" si="84"/>
        <v>-</v>
      </c>
      <c r="B2294" t="str">
        <f t="shared" si="85"/>
        <v/>
      </c>
    </row>
    <row r="2295" spans="1:2" x14ac:dyDescent="0.25">
      <c r="A2295" t="str">
        <f t="shared" si="84"/>
        <v>-</v>
      </c>
      <c r="B2295" t="str">
        <f t="shared" si="85"/>
        <v/>
      </c>
    </row>
    <row r="2296" spans="1:2" x14ac:dyDescent="0.25">
      <c r="A2296" t="str">
        <f t="shared" si="84"/>
        <v>-</v>
      </c>
      <c r="B2296" t="str">
        <f t="shared" si="85"/>
        <v/>
      </c>
    </row>
    <row r="2297" spans="1:2" x14ac:dyDescent="0.25">
      <c r="A2297" t="str">
        <f t="shared" si="84"/>
        <v>-</v>
      </c>
      <c r="B2297" t="str">
        <f t="shared" si="85"/>
        <v/>
      </c>
    </row>
    <row r="2298" spans="1:2" x14ac:dyDescent="0.25">
      <c r="A2298" t="str">
        <f t="shared" si="84"/>
        <v>-</v>
      </c>
      <c r="B2298" t="str">
        <f t="shared" si="85"/>
        <v/>
      </c>
    </row>
    <row r="2299" spans="1:2" x14ac:dyDescent="0.25">
      <c r="A2299" t="str">
        <f t="shared" si="84"/>
        <v>-</v>
      </c>
      <c r="B2299" t="str">
        <f t="shared" si="85"/>
        <v/>
      </c>
    </row>
    <row r="2300" spans="1:2" x14ac:dyDescent="0.25">
      <c r="A2300" t="str">
        <f t="shared" si="84"/>
        <v>-</v>
      </c>
      <c r="B2300" t="str">
        <f t="shared" si="85"/>
        <v/>
      </c>
    </row>
    <row r="2301" spans="1:2" x14ac:dyDescent="0.25">
      <c r="A2301" t="str">
        <f t="shared" si="84"/>
        <v>-</v>
      </c>
      <c r="B2301" t="str">
        <f t="shared" si="85"/>
        <v/>
      </c>
    </row>
    <row r="2302" spans="1:2" x14ac:dyDescent="0.25">
      <c r="A2302" t="str">
        <f t="shared" si="84"/>
        <v>-</v>
      </c>
      <c r="B2302" t="str">
        <f t="shared" si="85"/>
        <v/>
      </c>
    </row>
    <row r="2303" spans="1:2" x14ac:dyDescent="0.25">
      <c r="A2303" t="str">
        <f t="shared" si="84"/>
        <v>-</v>
      </c>
      <c r="B2303" t="str">
        <f t="shared" si="85"/>
        <v/>
      </c>
    </row>
    <row r="2304" spans="1:2" x14ac:dyDescent="0.25">
      <c r="A2304" t="str">
        <f t="shared" si="84"/>
        <v>-</v>
      </c>
      <c r="B2304" t="str">
        <f t="shared" si="85"/>
        <v/>
      </c>
    </row>
    <row r="2305" spans="1:2" x14ac:dyDescent="0.25">
      <c r="A2305" t="str">
        <f t="shared" si="84"/>
        <v>-</v>
      </c>
      <c r="B2305" t="str">
        <f t="shared" si="85"/>
        <v/>
      </c>
    </row>
    <row r="2306" spans="1:2" x14ac:dyDescent="0.25">
      <c r="A2306" t="str">
        <f t="shared" si="84"/>
        <v>-</v>
      </c>
      <c r="B2306" t="str">
        <f t="shared" si="85"/>
        <v/>
      </c>
    </row>
    <row r="2307" spans="1:2" x14ac:dyDescent="0.25">
      <c r="A2307" t="str">
        <f t="shared" si="84"/>
        <v>-</v>
      </c>
      <c r="B2307" t="str">
        <f t="shared" si="85"/>
        <v/>
      </c>
    </row>
    <row r="2308" spans="1:2" x14ac:dyDescent="0.25">
      <c r="A2308" t="str">
        <f t="shared" si="84"/>
        <v>-</v>
      </c>
      <c r="B2308" t="str">
        <f t="shared" si="85"/>
        <v/>
      </c>
    </row>
    <row r="2309" spans="1:2" x14ac:dyDescent="0.25">
      <c r="A2309" t="str">
        <f t="shared" si="84"/>
        <v>-</v>
      </c>
      <c r="B2309" t="str">
        <f t="shared" si="85"/>
        <v/>
      </c>
    </row>
    <row r="2310" spans="1:2" x14ac:dyDescent="0.25">
      <c r="A2310" t="str">
        <f t="shared" si="84"/>
        <v>-</v>
      </c>
      <c r="B2310" t="str">
        <f t="shared" si="85"/>
        <v/>
      </c>
    </row>
    <row r="2311" spans="1:2" x14ac:dyDescent="0.25">
      <c r="A2311" t="str">
        <f t="shared" si="84"/>
        <v>-</v>
      </c>
      <c r="B2311" t="str">
        <f t="shared" si="85"/>
        <v/>
      </c>
    </row>
    <row r="2312" spans="1:2" x14ac:dyDescent="0.25">
      <c r="A2312" t="str">
        <f t="shared" si="84"/>
        <v>-</v>
      </c>
      <c r="B2312" t="str">
        <f t="shared" si="85"/>
        <v/>
      </c>
    </row>
    <row r="2313" spans="1:2" x14ac:dyDescent="0.25">
      <c r="A2313" t="str">
        <f t="shared" si="84"/>
        <v>-</v>
      </c>
      <c r="B2313" t="str">
        <f t="shared" si="85"/>
        <v/>
      </c>
    </row>
    <row r="2314" spans="1:2" x14ac:dyDescent="0.25">
      <c r="A2314" t="str">
        <f t="shared" si="84"/>
        <v>-</v>
      </c>
      <c r="B2314" t="str">
        <f t="shared" si="85"/>
        <v/>
      </c>
    </row>
    <row r="2315" spans="1:2" x14ac:dyDescent="0.25">
      <c r="A2315" t="str">
        <f t="shared" si="84"/>
        <v>-</v>
      </c>
      <c r="B2315" t="str">
        <f t="shared" si="85"/>
        <v/>
      </c>
    </row>
    <row r="2316" spans="1:2" x14ac:dyDescent="0.25">
      <c r="A2316" t="str">
        <f t="shared" si="84"/>
        <v>-</v>
      </c>
      <c r="B2316" t="str">
        <f t="shared" si="85"/>
        <v/>
      </c>
    </row>
    <row r="2317" spans="1:2" x14ac:dyDescent="0.25">
      <c r="A2317" t="str">
        <f t="shared" si="84"/>
        <v>-</v>
      </c>
      <c r="B2317" t="str">
        <f t="shared" si="85"/>
        <v/>
      </c>
    </row>
    <row r="2318" spans="1:2" x14ac:dyDescent="0.25">
      <c r="A2318" t="str">
        <f t="shared" si="84"/>
        <v>-</v>
      </c>
      <c r="B2318" t="str">
        <f t="shared" si="85"/>
        <v/>
      </c>
    </row>
    <row r="2319" spans="1:2" x14ac:dyDescent="0.25">
      <c r="A2319" t="str">
        <f t="shared" si="84"/>
        <v>-</v>
      </c>
      <c r="B2319" t="str">
        <f t="shared" si="85"/>
        <v/>
      </c>
    </row>
    <row r="2320" spans="1:2" x14ac:dyDescent="0.25">
      <c r="A2320" t="str">
        <f t="shared" si="84"/>
        <v>-</v>
      </c>
      <c r="B2320" t="str">
        <f t="shared" si="85"/>
        <v/>
      </c>
    </row>
    <row r="2321" spans="1:2" x14ac:dyDescent="0.25">
      <c r="A2321" t="str">
        <f t="shared" si="84"/>
        <v>-</v>
      </c>
      <c r="B2321" t="str">
        <f t="shared" si="85"/>
        <v/>
      </c>
    </row>
    <row r="2322" spans="1:2" x14ac:dyDescent="0.25">
      <c r="A2322" t="str">
        <f t="shared" si="84"/>
        <v>-</v>
      </c>
      <c r="B2322" t="str">
        <f t="shared" si="85"/>
        <v/>
      </c>
    </row>
    <row r="2323" spans="1:2" x14ac:dyDescent="0.25">
      <c r="A2323" t="str">
        <f t="shared" si="84"/>
        <v>-</v>
      </c>
      <c r="B2323" t="str">
        <f t="shared" si="85"/>
        <v/>
      </c>
    </row>
    <row r="2324" spans="1:2" x14ac:dyDescent="0.25">
      <c r="A2324" t="str">
        <f t="shared" si="84"/>
        <v>-</v>
      </c>
      <c r="B2324" t="str">
        <f t="shared" si="85"/>
        <v/>
      </c>
    </row>
    <row r="2325" spans="1:2" x14ac:dyDescent="0.25">
      <c r="A2325" t="str">
        <f t="shared" si="84"/>
        <v>-</v>
      </c>
      <c r="B2325" t="str">
        <f t="shared" si="85"/>
        <v/>
      </c>
    </row>
    <row r="2326" spans="1:2" x14ac:dyDescent="0.25">
      <c r="A2326" t="str">
        <f t="shared" si="84"/>
        <v>-</v>
      </c>
      <c r="B2326" t="str">
        <f t="shared" si="85"/>
        <v/>
      </c>
    </row>
    <row r="2327" spans="1:2" x14ac:dyDescent="0.25">
      <c r="A2327" t="str">
        <f t="shared" ref="A2327:A2390" si="86">_xlfn.CONCAT(E2327,"-",B2327)</f>
        <v>-</v>
      </c>
      <c r="B2327" t="str">
        <f t="shared" ref="B2327:B2390" si="87">IF(ISBLANK(H2327),"",INDEX($AB$1:$AC$5,MATCH(H2327,$AB$1:$AB$5,0),2))</f>
        <v/>
      </c>
    </row>
    <row r="2328" spans="1:2" x14ac:dyDescent="0.25">
      <c r="A2328" t="str">
        <f t="shared" si="86"/>
        <v>-</v>
      </c>
      <c r="B2328" t="str">
        <f t="shared" si="87"/>
        <v/>
      </c>
    </row>
    <row r="2329" spans="1:2" x14ac:dyDescent="0.25">
      <c r="A2329" t="str">
        <f t="shared" si="86"/>
        <v>-</v>
      </c>
      <c r="B2329" t="str">
        <f t="shared" si="87"/>
        <v/>
      </c>
    </row>
    <row r="2330" spans="1:2" x14ac:dyDescent="0.25">
      <c r="A2330" t="str">
        <f t="shared" si="86"/>
        <v>-</v>
      </c>
      <c r="B2330" t="str">
        <f t="shared" si="87"/>
        <v/>
      </c>
    </row>
    <row r="2331" spans="1:2" x14ac:dyDescent="0.25">
      <c r="A2331" t="str">
        <f t="shared" si="86"/>
        <v>-</v>
      </c>
      <c r="B2331" t="str">
        <f t="shared" si="87"/>
        <v/>
      </c>
    </row>
    <row r="2332" spans="1:2" x14ac:dyDescent="0.25">
      <c r="A2332" t="str">
        <f t="shared" si="86"/>
        <v>-</v>
      </c>
      <c r="B2332" t="str">
        <f t="shared" si="87"/>
        <v/>
      </c>
    </row>
    <row r="2333" spans="1:2" x14ac:dyDescent="0.25">
      <c r="A2333" t="str">
        <f t="shared" si="86"/>
        <v>-</v>
      </c>
      <c r="B2333" t="str">
        <f t="shared" si="87"/>
        <v/>
      </c>
    </row>
    <row r="2334" spans="1:2" x14ac:dyDescent="0.25">
      <c r="A2334" t="str">
        <f t="shared" si="86"/>
        <v>-</v>
      </c>
      <c r="B2334" t="str">
        <f t="shared" si="87"/>
        <v/>
      </c>
    </row>
    <row r="2335" spans="1:2" x14ac:dyDescent="0.25">
      <c r="A2335" t="str">
        <f t="shared" si="86"/>
        <v>-</v>
      </c>
      <c r="B2335" t="str">
        <f t="shared" si="87"/>
        <v/>
      </c>
    </row>
    <row r="2336" spans="1:2" x14ac:dyDescent="0.25">
      <c r="A2336" t="str">
        <f t="shared" si="86"/>
        <v>-</v>
      </c>
      <c r="B2336" t="str">
        <f t="shared" si="87"/>
        <v/>
      </c>
    </row>
    <row r="2337" spans="1:2" x14ac:dyDescent="0.25">
      <c r="A2337" t="str">
        <f t="shared" si="86"/>
        <v>-</v>
      </c>
      <c r="B2337" t="str">
        <f t="shared" si="87"/>
        <v/>
      </c>
    </row>
    <row r="2338" spans="1:2" x14ac:dyDescent="0.25">
      <c r="A2338" t="str">
        <f t="shared" si="86"/>
        <v>-</v>
      </c>
      <c r="B2338" t="str">
        <f t="shared" si="87"/>
        <v/>
      </c>
    </row>
    <row r="2339" spans="1:2" x14ac:dyDescent="0.25">
      <c r="A2339" t="str">
        <f t="shared" si="86"/>
        <v>-</v>
      </c>
      <c r="B2339" t="str">
        <f t="shared" si="87"/>
        <v/>
      </c>
    </row>
    <row r="2340" spans="1:2" x14ac:dyDescent="0.25">
      <c r="A2340" t="str">
        <f t="shared" si="86"/>
        <v>-</v>
      </c>
      <c r="B2340" t="str">
        <f t="shared" si="87"/>
        <v/>
      </c>
    </row>
    <row r="2341" spans="1:2" x14ac:dyDescent="0.25">
      <c r="A2341" t="str">
        <f t="shared" si="86"/>
        <v>-</v>
      </c>
      <c r="B2341" t="str">
        <f t="shared" si="87"/>
        <v/>
      </c>
    </row>
    <row r="2342" spans="1:2" x14ac:dyDescent="0.25">
      <c r="A2342" t="str">
        <f t="shared" si="86"/>
        <v>-</v>
      </c>
      <c r="B2342" t="str">
        <f t="shared" si="87"/>
        <v/>
      </c>
    </row>
    <row r="2343" spans="1:2" x14ac:dyDescent="0.25">
      <c r="A2343" t="str">
        <f t="shared" si="86"/>
        <v>-</v>
      </c>
      <c r="B2343" t="str">
        <f t="shared" si="87"/>
        <v/>
      </c>
    </row>
    <row r="2344" spans="1:2" x14ac:dyDescent="0.25">
      <c r="A2344" t="str">
        <f t="shared" si="86"/>
        <v>-</v>
      </c>
      <c r="B2344" t="str">
        <f t="shared" si="87"/>
        <v/>
      </c>
    </row>
    <row r="2345" spans="1:2" x14ac:dyDescent="0.25">
      <c r="A2345" t="str">
        <f t="shared" si="86"/>
        <v>-</v>
      </c>
      <c r="B2345" t="str">
        <f t="shared" si="87"/>
        <v/>
      </c>
    </row>
    <row r="2346" spans="1:2" x14ac:dyDescent="0.25">
      <c r="A2346" t="str">
        <f t="shared" si="86"/>
        <v>-</v>
      </c>
      <c r="B2346" t="str">
        <f t="shared" si="87"/>
        <v/>
      </c>
    </row>
    <row r="2347" spans="1:2" x14ac:dyDescent="0.25">
      <c r="A2347" t="str">
        <f t="shared" si="86"/>
        <v>-</v>
      </c>
      <c r="B2347" t="str">
        <f t="shared" si="87"/>
        <v/>
      </c>
    </row>
    <row r="2348" spans="1:2" x14ac:dyDescent="0.25">
      <c r="A2348" t="str">
        <f t="shared" si="86"/>
        <v>-</v>
      </c>
      <c r="B2348" t="str">
        <f t="shared" si="87"/>
        <v/>
      </c>
    </row>
    <row r="2349" spans="1:2" x14ac:dyDescent="0.25">
      <c r="A2349" t="str">
        <f t="shared" si="86"/>
        <v>-</v>
      </c>
      <c r="B2349" t="str">
        <f t="shared" si="87"/>
        <v/>
      </c>
    </row>
    <row r="2350" spans="1:2" x14ac:dyDescent="0.25">
      <c r="A2350" t="str">
        <f t="shared" si="86"/>
        <v>-</v>
      </c>
      <c r="B2350" t="str">
        <f t="shared" si="87"/>
        <v/>
      </c>
    </row>
    <row r="2351" spans="1:2" x14ac:dyDescent="0.25">
      <c r="A2351" t="str">
        <f t="shared" si="86"/>
        <v>-</v>
      </c>
      <c r="B2351" t="str">
        <f t="shared" si="87"/>
        <v/>
      </c>
    </row>
    <row r="2352" spans="1:2" x14ac:dyDescent="0.25">
      <c r="A2352" t="str">
        <f t="shared" si="86"/>
        <v>-</v>
      </c>
      <c r="B2352" t="str">
        <f t="shared" si="87"/>
        <v/>
      </c>
    </row>
    <row r="2353" spans="1:2" x14ac:dyDescent="0.25">
      <c r="A2353" t="str">
        <f t="shared" si="86"/>
        <v>-</v>
      </c>
      <c r="B2353" t="str">
        <f t="shared" si="87"/>
        <v/>
      </c>
    </row>
    <row r="2354" spans="1:2" x14ac:dyDescent="0.25">
      <c r="A2354" t="str">
        <f t="shared" si="86"/>
        <v>-</v>
      </c>
      <c r="B2354" t="str">
        <f t="shared" si="87"/>
        <v/>
      </c>
    </row>
    <row r="2355" spans="1:2" x14ac:dyDescent="0.25">
      <c r="A2355" t="str">
        <f t="shared" si="86"/>
        <v>-</v>
      </c>
      <c r="B2355" t="str">
        <f t="shared" si="87"/>
        <v/>
      </c>
    </row>
    <row r="2356" spans="1:2" x14ac:dyDescent="0.25">
      <c r="A2356" t="str">
        <f t="shared" si="86"/>
        <v>-</v>
      </c>
      <c r="B2356" t="str">
        <f t="shared" si="87"/>
        <v/>
      </c>
    </row>
    <row r="2357" spans="1:2" x14ac:dyDescent="0.25">
      <c r="A2357" t="str">
        <f t="shared" si="86"/>
        <v>-</v>
      </c>
      <c r="B2357" t="str">
        <f t="shared" si="87"/>
        <v/>
      </c>
    </row>
    <row r="2358" spans="1:2" x14ac:dyDescent="0.25">
      <c r="A2358" t="str">
        <f t="shared" si="86"/>
        <v>-</v>
      </c>
      <c r="B2358" t="str">
        <f t="shared" si="87"/>
        <v/>
      </c>
    </row>
    <row r="2359" spans="1:2" x14ac:dyDescent="0.25">
      <c r="A2359" t="str">
        <f t="shared" si="86"/>
        <v>-</v>
      </c>
      <c r="B2359" t="str">
        <f t="shared" si="87"/>
        <v/>
      </c>
    </row>
    <row r="2360" spans="1:2" x14ac:dyDescent="0.25">
      <c r="A2360" t="str">
        <f t="shared" si="86"/>
        <v>-</v>
      </c>
      <c r="B2360" t="str">
        <f t="shared" si="87"/>
        <v/>
      </c>
    </row>
    <row r="2361" spans="1:2" x14ac:dyDescent="0.25">
      <c r="A2361" t="str">
        <f t="shared" si="86"/>
        <v>-</v>
      </c>
      <c r="B2361" t="str">
        <f t="shared" si="87"/>
        <v/>
      </c>
    </row>
    <row r="2362" spans="1:2" x14ac:dyDescent="0.25">
      <c r="A2362" t="str">
        <f t="shared" si="86"/>
        <v>-</v>
      </c>
      <c r="B2362" t="str">
        <f t="shared" si="87"/>
        <v/>
      </c>
    </row>
    <row r="2363" spans="1:2" x14ac:dyDescent="0.25">
      <c r="A2363" t="str">
        <f t="shared" si="86"/>
        <v>-</v>
      </c>
      <c r="B2363" t="str">
        <f t="shared" si="87"/>
        <v/>
      </c>
    </row>
    <row r="2364" spans="1:2" x14ac:dyDescent="0.25">
      <c r="A2364" t="str">
        <f t="shared" si="86"/>
        <v>-</v>
      </c>
      <c r="B2364" t="str">
        <f t="shared" si="87"/>
        <v/>
      </c>
    </row>
    <row r="2365" spans="1:2" x14ac:dyDescent="0.25">
      <c r="A2365" t="str">
        <f t="shared" si="86"/>
        <v>-</v>
      </c>
      <c r="B2365" t="str">
        <f t="shared" si="87"/>
        <v/>
      </c>
    </row>
    <row r="2366" spans="1:2" x14ac:dyDescent="0.25">
      <c r="A2366" t="str">
        <f t="shared" si="86"/>
        <v>-</v>
      </c>
      <c r="B2366" t="str">
        <f t="shared" si="87"/>
        <v/>
      </c>
    </row>
    <row r="2367" spans="1:2" x14ac:dyDescent="0.25">
      <c r="A2367" t="str">
        <f t="shared" si="86"/>
        <v>-</v>
      </c>
      <c r="B2367" t="str">
        <f t="shared" si="87"/>
        <v/>
      </c>
    </row>
    <row r="2368" spans="1:2" x14ac:dyDescent="0.25">
      <c r="A2368" t="str">
        <f t="shared" si="86"/>
        <v>-</v>
      </c>
      <c r="B2368" t="str">
        <f t="shared" si="87"/>
        <v/>
      </c>
    </row>
    <row r="2369" spans="1:2" x14ac:dyDescent="0.25">
      <c r="A2369" t="str">
        <f t="shared" si="86"/>
        <v>-</v>
      </c>
      <c r="B2369" t="str">
        <f t="shared" si="87"/>
        <v/>
      </c>
    </row>
    <row r="2370" spans="1:2" x14ac:dyDescent="0.25">
      <c r="A2370" t="str">
        <f t="shared" si="86"/>
        <v>-</v>
      </c>
      <c r="B2370" t="str">
        <f t="shared" si="87"/>
        <v/>
      </c>
    </row>
    <row r="2371" spans="1:2" x14ac:dyDescent="0.25">
      <c r="A2371" t="str">
        <f t="shared" si="86"/>
        <v>-</v>
      </c>
      <c r="B2371" t="str">
        <f t="shared" si="87"/>
        <v/>
      </c>
    </row>
    <row r="2372" spans="1:2" x14ac:dyDescent="0.25">
      <c r="A2372" t="str">
        <f t="shared" si="86"/>
        <v>-</v>
      </c>
      <c r="B2372" t="str">
        <f t="shared" si="87"/>
        <v/>
      </c>
    </row>
    <row r="2373" spans="1:2" x14ac:dyDescent="0.25">
      <c r="A2373" t="str">
        <f t="shared" si="86"/>
        <v>-</v>
      </c>
      <c r="B2373" t="str">
        <f t="shared" si="87"/>
        <v/>
      </c>
    </row>
    <row r="2374" spans="1:2" x14ac:dyDescent="0.25">
      <c r="A2374" t="str">
        <f t="shared" si="86"/>
        <v>-</v>
      </c>
      <c r="B2374" t="str">
        <f t="shared" si="87"/>
        <v/>
      </c>
    </row>
    <row r="2375" spans="1:2" x14ac:dyDescent="0.25">
      <c r="A2375" t="str">
        <f t="shared" si="86"/>
        <v>-</v>
      </c>
      <c r="B2375" t="str">
        <f t="shared" si="87"/>
        <v/>
      </c>
    </row>
    <row r="2376" spans="1:2" x14ac:dyDescent="0.25">
      <c r="A2376" t="str">
        <f t="shared" si="86"/>
        <v>-</v>
      </c>
      <c r="B2376" t="str">
        <f t="shared" si="87"/>
        <v/>
      </c>
    </row>
    <row r="2377" spans="1:2" x14ac:dyDescent="0.25">
      <c r="A2377" t="str">
        <f t="shared" si="86"/>
        <v>-</v>
      </c>
      <c r="B2377" t="str">
        <f t="shared" si="87"/>
        <v/>
      </c>
    </row>
    <row r="2378" spans="1:2" x14ac:dyDescent="0.25">
      <c r="A2378" t="str">
        <f t="shared" si="86"/>
        <v>-</v>
      </c>
      <c r="B2378" t="str">
        <f t="shared" si="87"/>
        <v/>
      </c>
    </row>
    <row r="2379" spans="1:2" x14ac:dyDescent="0.25">
      <c r="A2379" t="str">
        <f t="shared" si="86"/>
        <v>-</v>
      </c>
      <c r="B2379" t="str">
        <f t="shared" si="87"/>
        <v/>
      </c>
    </row>
    <row r="2380" spans="1:2" x14ac:dyDescent="0.25">
      <c r="A2380" t="str">
        <f t="shared" si="86"/>
        <v>-</v>
      </c>
      <c r="B2380" t="str">
        <f t="shared" si="87"/>
        <v/>
      </c>
    </row>
    <row r="2381" spans="1:2" x14ac:dyDescent="0.25">
      <c r="A2381" t="str">
        <f t="shared" si="86"/>
        <v>-</v>
      </c>
      <c r="B2381" t="str">
        <f t="shared" si="87"/>
        <v/>
      </c>
    </row>
    <row r="2382" spans="1:2" x14ac:dyDescent="0.25">
      <c r="A2382" t="str">
        <f t="shared" si="86"/>
        <v>-</v>
      </c>
      <c r="B2382" t="str">
        <f t="shared" si="87"/>
        <v/>
      </c>
    </row>
    <row r="2383" spans="1:2" x14ac:dyDescent="0.25">
      <c r="A2383" t="str">
        <f t="shared" si="86"/>
        <v>-</v>
      </c>
      <c r="B2383" t="str">
        <f t="shared" si="87"/>
        <v/>
      </c>
    </row>
    <row r="2384" spans="1:2" x14ac:dyDescent="0.25">
      <c r="A2384" t="str">
        <f t="shared" si="86"/>
        <v>-</v>
      </c>
      <c r="B2384" t="str">
        <f t="shared" si="87"/>
        <v/>
      </c>
    </row>
    <row r="2385" spans="1:2" x14ac:dyDescent="0.25">
      <c r="A2385" t="str">
        <f t="shared" si="86"/>
        <v>-</v>
      </c>
      <c r="B2385" t="str">
        <f t="shared" si="87"/>
        <v/>
      </c>
    </row>
    <row r="2386" spans="1:2" x14ac:dyDescent="0.25">
      <c r="A2386" t="str">
        <f t="shared" si="86"/>
        <v>-</v>
      </c>
      <c r="B2386" t="str">
        <f t="shared" si="87"/>
        <v/>
      </c>
    </row>
    <row r="2387" spans="1:2" x14ac:dyDescent="0.25">
      <c r="A2387" t="str">
        <f t="shared" si="86"/>
        <v>-</v>
      </c>
      <c r="B2387" t="str">
        <f t="shared" si="87"/>
        <v/>
      </c>
    </row>
    <row r="2388" spans="1:2" x14ac:dyDescent="0.25">
      <c r="A2388" t="str">
        <f t="shared" si="86"/>
        <v>-</v>
      </c>
      <c r="B2388" t="str">
        <f t="shared" si="87"/>
        <v/>
      </c>
    </row>
    <row r="2389" spans="1:2" x14ac:dyDescent="0.25">
      <c r="A2389" t="str">
        <f t="shared" si="86"/>
        <v>-</v>
      </c>
      <c r="B2389" t="str">
        <f t="shared" si="87"/>
        <v/>
      </c>
    </row>
    <row r="2390" spans="1:2" x14ac:dyDescent="0.25">
      <c r="A2390" t="str">
        <f t="shared" si="86"/>
        <v>-</v>
      </c>
      <c r="B2390" t="str">
        <f t="shared" si="87"/>
        <v/>
      </c>
    </row>
    <row r="2391" spans="1:2" x14ac:dyDescent="0.25">
      <c r="A2391" t="str">
        <f t="shared" ref="A2391:A2454" si="88">_xlfn.CONCAT(E2391,"-",B2391)</f>
        <v>-</v>
      </c>
      <c r="B2391" t="str">
        <f t="shared" ref="B2391:B2454" si="89">IF(ISBLANK(H2391),"",INDEX($AB$1:$AC$5,MATCH(H2391,$AB$1:$AB$5,0),2))</f>
        <v/>
      </c>
    </row>
    <row r="2392" spans="1:2" x14ac:dyDescent="0.25">
      <c r="A2392" t="str">
        <f t="shared" si="88"/>
        <v>-</v>
      </c>
      <c r="B2392" t="str">
        <f t="shared" si="89"/>
        <v/>
      </c>
    </row>
    <row r="2393" spans="1:2" x14ac:dyDescent="0.25">
      <c r="A2393" t="str">
        <f t="shared" si="88"/>
        <v>-</v>
      </c>
      <c r="B2393" t="str">
        <f t="shared" si="89"/>
        <v/>
      </c>
    </row>
    <row r="2394" spans="1:2" x14ac:dyDescent="0.25">
      <c r="A2394" t="str">
        <f t="shared" si="88"/>
        <v>-</v>
      </c>
      <c r="B2394" t="str">
        <f t="shared" si="89"/>
        <v/>
      </c>
    </row>
    <row r="2395" spans="1:2" x14ac:dyDescent="0.25">
      <c r="A2395" t="str">
        <f t="shared" si="88"/>
        <v>-</v>
      </c>
      <c r="B2395" t="str">
        <f t="shared" si="89"/>
        <v/>
      </c>
    </row>
    <row r="2396" spans="1:2" x14ac:dyDescent="0.25">
      <c r="A2396" t="str">
        <f t="shared" si="88"/>
        <v>-</v>
      </c>
      <c r="B2396" t="str">
        <f t="shared" si="89"/>
        <v/>
      </c>
    </row>
    <row r="2397" spans="1:2" x14ac:dyDescent="0.25">
      <c r="A2397" t="str">
        <f t="shared" si="88"/>
        <v>-</v>
      </c>
      <c r="B2397" t="str">
        <f t="shared" si="89"/>
        <v/>
      </c>
    </row>
    <row r="2398" spans="1:2" x14ac:dyDescent="0.25">
      <c r="A2398" t="str">
        <f t="shared" si="88"/>
        <v>-</v>
      </c>
      <c r="B2398" t="str">
        <f t="shared" si="89"/>
        <v/>
      </c>
    </row>
    <row r="2399" spans="1:2" x14ac:dyDescent="0.25">
      <c r="A2399" t="str">
        <f t="shared" si="88"/>
        <v>-</v>
      </c>
      <c r="B2399" t="str">
        <f t="shared" si="89"/>
        <v/>
      </c>
    </row>
    <row r="2400" spans="1:2" x14ac:dyDescent="0.25">
      <c r="A2400" t="str">
        <f t="shared" si="88"/>
        <v>-</v>
      </c>
      <c r="B2400" t="str">
        <f t="shared" si="89"/>
        <v/>
      </c>
    </row>
    <row r="2401" spans="1:2" x14ac:dyDescent="0.25">
      <c r="A2401" t="str">
        <f t="shared" si="88"/>
        <v>-</v>
      </c>
      <c r="B2401" t="str">
        <f t="shared" si="89"/>
        <v/>
      </c>
    </row>
    <row r="2402" spans="1:2" x14ac:dyDescent="0.25">
      <c r="A2402" t="str">
        <f t="shared" si="88"/>
        <v>-</v>
      </c>
      <c r="B2402" t="str">
        <f t="shared" si="89"/>
        <v/>
      </c>
    </row>
    <row r="2403" spans="1:2" x14ac:dyDescent="0.25">
      <c r="A2403" t="str">
        <f t="shared" si="88"/>
        <v>-</v>
      </c>
      <c r="B2403" t="str">
        <f t="shared" si="89"/>
        <v/>
      </c>
    </row>
    <row r="2404" spans="1:2" x14ac:dyDescent="0.25">
      <c r="A2404" t="str">
        <f t="shared" si="88"/>
        <v>-</v>
      </c>
      <c r="B2404" t="str">
        <f t="shared" si="89"/>
        <v/>
      </c>
    </row>
    <row r="2405" spans="1:2" x14ac:dyDescent="0.25">
      <c r="A2405" t="str">
        <f t="shared" si="88"/>
        <v>-</v>
      </c>
      <c r="B2405" t="str">
        <f t="shared" si="89"/>
        <v/>
      </c>
    </row>
    <row r="2406" spans="1:2" x14ac:dyDescent="0.25">
      <c r="A2406" t="str">
        <f t="shared" si="88"/>
        <v>-</v>
      </c>
      <c r="B2406" t="str">
        <f t="shared" si="89"/>
        <v/>
      </c>
    </row>
    <row r="2407" spans="1:2" x14ac:dyDescent="0.25">
      <c r="A2407" t="str">
        <f t="shared" si="88"/>
        <v>-</v>
      </c>
      <c r="B2407" t="str">
        <f t="shared" si="89"/>
        <v/>
      </c>
    </row>
    <row r="2408" spans="1:2" x14ac:dyDescent="0.25">
      <c r="A2408" t="str">
        <f t="shared" si="88"/>
        <v>-</v>
      </c>
      <c r="B2408" t="str">
        <f t="shared" si="89"/>
        <v/>
      </c>
    </row>
    <row r="2409" spans="1:2" x14ac:dyDescent="0.25">
      <c r="A2409" t="str">
        <f t="shared" si="88"/>
        <v>-</v>
      </c>
      <c r="B2409" t="str">
        <f t="shared" si="89"/>
        <v/>
      </c>
    </row>
    <row r="2410" spans="1:2" x14ac:dyDescent="0.25">
      <c r="A2410" t="str">
        <f t="shared" si="88"/>
        <v>-</v>
      </c>
      <c r="B2410" t="str">
        <f t="shared" si="89"/>
        <v/>
      </c>
    </row>
    <row r="2411" spans="1:2" x14ac:dyDescent="0.25">
      <c r="A2411" t="str">
        <f t="shared" si="88"/>
        <v>-</v>
      </c>
      <c r="B2411" t="str">
        <f t="shared" si="89"/>
        <v/>
      </c>
    </row>
    <row r="2412" spans="1:2" x14ac:dyDescent="0.25">
      <c r="A2412" t="str">
        <f t="shared" si="88"/>
        <v>-</v>
      </c>
      <c r="B2412" t="str">
        <f t="shared" si="89"/>
        <v/>
      </c>
    </row>
    <row r="2413" spans="1:2" x14ac:dyDescent="0.25">
      <c r="A2413" t="str">
        <f t="shared" si="88"/>
        <v>-</v>
      </c>
      <c r="B2413" t="str">
        <f t="shared" si="89"/>
        <v/>
      </c>
    </row>
    <row r="2414" spans="1:2" x14ac:dyDescent="0.25">
      <c r="A2414" t="str">
        <f t="shared" si="88"/>
        <v>-</v>
      </c>
      <c r="B2414" t="str">
        <f t="shared" si="89"/>
        <v/>
      </c>
    </row>
    <row r="2415" spans="1:2" x14ac:dyDescent="0.25">
      <c r="A2415" t="str">
        <f t="shared" si="88"/>
        <v>-</v>
      </c>
      <c r="B2415" t="str">
        <f t="shared" si="89"/>
        <v/>
      </c>
    </row>
    <row r="2416" spans="1:2" x14ac:dyDescent="0.25">
      <c r="A2416" t="str">
        <f t="shared" si="88"/>
        <v>-</v>
      </c>
      <c r="B2416" t="str">
        <f t="shared" si="89"/>
        <v/>
      </c>
    </row>
    <row r="2417" spans="1:2" x14ac:dyDescent="0.25">
      <c r="A2417" t="str">
        <f t="shared" si="88"/>
        <v>-</v>
      </c>
      <c r="B2417" t="str">
        <f t="shared" si="89"/>
        <v/>
      </c>
    </row>
    <row r="2418" spans="1:2" x14ac:dyDescent="0.25">
      <c r="A2418" t="str">
        <f t="shared" si="88"/>
        <v>-</v>
      </c>
      <c r="B2418" t="str">
        <f t="shared" si="89"/>
        <v/>
      </c>
    </row>
    <row r="2419" spans="1:2" x14ac:dyDescent="0.25">
      <c r="A2419" t="str">
        <f t="shared" si="88"/>
        <v>-</v>
      </c>
      <c r="B2419" t="str">
        <f t="shared" si="89"/>
        <v/>
      </c>
    </row>
    <row r="2420" spans="1:2" x14ac:dyDescent="0.25">
      <c r="A2420" t="str">
        <f t="shared" si="88"/>
        <v>-</v>
      </c>
      <c r="B2420" t="str">
        <f t="shared" si="89"/>
        <v/>
      </c>
    </row>
    <row r="2421" spans="1:2" x14ac:dyDescent="0.25">
      <c r="A2421" t="str">
        <f t="shared" si="88"/>
        <v>-</v>
      </c>
      <c r="B2421" t="str">
        <f t="shared" si="89"/>
        <v/>
      </c>
    </row>
    <row r="2422" spans="1:2" x14ac:dyDescent="0.25">
      <c r="A2422" t="str">
        <f t="shared" si="88"/>
        <v>-</v>
      </c>
      <c r="B2422" t="str">
        <f t="shared" si="89"/>
        <v/>
      </c>
    </row>
    <row r="2423" spans="1:2" x14ac:dyDescent="0.25">
      <c r="A2423" t="str">
        <f t="shared" si="88"/>
        <v>-</v>
      </c>
      <c r="B2423" t="str">
        <f t="shared" si="89"/>
        <v/>
      </c>
    </row>
    <row r="2424" spans="1:2" x14ac:dyDescent="0.25">
      <c r="A2424" t="str">
        <f t="shared" si="88"/>
        <v>-</v>
      </c>
      <c r="B2424" t="str">
        <f t="shared" si="89"/>
        <v/>
      </c>
    </row>
    <row r="2425" spans="1:2" x14ac:dyDescent="0.25">
      <c r="A2425" t="str">
        <f t="shared" si="88"/>
        <v>-</v>
      </c>
      <c r="B2425" t="str">
        <f t="shared" si="89"/>
        <v/>
      </c>
    </row>
    <row r="2426" spans="1:2" x14ac:dyDescent="0.25">
      <c r="A2426" t="str">
        <f t="shared" si="88"/>
        <v>-</v>
      </c>
      <c r="B2426" t="str">
        <f t="shared" si="89"/>
        <v/>
      </c>
    </row>
    <row r="2427" spans="1:2" x14ac:dyDescent="0.25">
      <c r="A2427" t="str">
        <f t="shared" si="88"/>
        <v>-</v>
      </c>
      <c r="B2427" t="str">
        <f t="shared" si="89"/>
        <v/>
      </c>
    </row>
    <row r="2428" spans="1:2" x14ac:dyDescent="0.25">
      <c r="A2428" t="str">
        <f t="shared" si="88"/>
        <v>-</v>
      </c>
      <c r="B2428" t="str">
        <f t="shared" si="89"/>
        <v/>
      </c>
    </row>
    <row r="2429" spans="1:2" x14ac:dyDescent="0.25">
      <c r="A2429" t="str">
        <f t="shared" si="88"/>
        <v>-</v>
      </c>
      <c r="B2429" t="str">
        <f t="shared" si="89"/>
        <v/>
      </c>
    </row>
    <row r="2430" spans="1:2" x14ac:dyDescent="0.25">
      <c r="A2430" t="str">
        <f t="shared" si="88"/>
        <v>-</v>
      </c>
      <c r="B2430" t="str">
        <f t="shared" si="89"/>
        <v/>
      </c>
    </row>
    <row r="2431" spans="1:2" x14ac:dyDescent="0.25">
      <c r="A2431" t="str">
        <f t="shared" si="88"/>
        <v>-</v>
      </c>
      <c r="B2431" t="str">
        <f t="shared" si="89"/>
        <v/>
      </c>
    </row>
    <row r="2432" spans="1:2" x14ac:dyDescent="0.25">
      <c r="A2432" t="str">
        <f t="shared" si="88"/>
        <v>-</v>
      </c>
      <c r="B2432" t="str">
        <f t="shared" si="89"/>
        <v/>
      </c>
    </row>
    <row r="2433" spans="1:2" x14ac:dyDescent="0.25">
      <c r="A2433" t="str">
        <f t="shared" si="88"/>
        <v>-</v>
      </c>
      <c r="B2433" t="str">
        <f t="shared" si="89"/>
        <v/>
      </c>
    </row>
    <row r="2434" spans="1:2" x14ac:dyDescent="0.25">
      <c r="A2434" t="str">
        <f t="shared" si="88"/>
        <v>-</v>
      </c>
      <c r="B2434" t="str">
        <f t="shared" si="89"/>
        <v/>
      </c>
    </row>
    <row r="2435" spans="1:2" x14ac:dyDescent="0.25">
      <c r="A2435" t="str">
        <f t="shared" si="88"/>
        <v>-</v>
      </c>
      <c r="B2435" t="str">
        <f t="shared" si="89"/>
        <v/>
      </c>
    </row>
    <row r="2436" spans="1:2" x14ac:dyDescent="0.25">
      <c r="A2436" t="str">
        <f t="shared" si="88"/>
        <v>-</v>
      </c>
      <c r="B2436" t="str">
        <f t="shared" si="89"/>
        <v/>
      </c>
    </row>
    <row r="2437" spans="1:2" x14ac:dyDescent="0.25">
      <c r="A2437" t="str">
        <f t="shared" si="88"/>
        <v>-</v>
      </c>
      <c r="B2437" t="str">
        <f t="shared" si="89"/>
        <v/>
      </c>
    </row>
    <row r="2438" spans="1:2" x14ac:dyDescent="0.25">
      <c r="A2438" t="str">
        <f t="shared" si="88"/>
        <v>-</v>
      </c>
      <c r="B2438" t="str">
        <f t="shared" si="89"/>
        <v/>
      </c>
    </row>
    <row r="2439" spans="1:2" x14ac:dyDescent="0.25">
      <c r="A2439" t="str">
        <f t="shared" si="88"/>
        <v>-</v>
      </c>
      <c r="B2439" t="str">
        <f t="shared" si="89"/>
        <v/>
      </c>
    </row>
    <row r="2440" spans="1:2" x14ac:dyDescent="0.25">
      <c r="A2440" t="str">
        <f t="shared" si="88"/>
        <v>-</v>
      </c>
      <c r="B2440" t="str">
        <f t="shared" si="89"/>
        <v/>
      </c>
    </row>
    <row r="2441" spans="1:2" x14ac:dyDescent="0.25">
      <c r="A2441" t="str">
        <f t="shared" si="88"/>
        <v>-</v>
      </c>
      <c r="B2441" t="str">
        <f t="shared" si="89"/>
        <v/>
      </c>
    </row>
    <row r="2442" spans="1:2" x14ac:dyDescent="0.25">
      <c r="A2442" t="str">
        <f t="shared" si="88"/>
        <v>-</v>
      </c>
      <c r="B2442" t="str">
        <f t="shared" si="89"/>
        <v/>
      </c>
    </row>
    <row r="2443" spans="1:2" x14ac:dyDescent="0.25">
      <c r="A2443" t="str">
        <f t="shared" si="88"/>
        <v>-</v>
      </c>
      <c r="B2443" t="str">
        <f t="shared" si="89"/>
        <v/>
      </c>
    </row>
    <row r="2444" spans="1:2" x14ac:dyDescent="0.25">
      <c r="A2444" t="str">
        <f t="shared" si="88"/>
        <v>-</v>
      </c>
      <c r="B2444" t="str">
        <f t="shared" si="89"/>
        <v/>
      </c>
    </row>
    <row r="2445" spans="1:2" x14ac:dyDescent="0.25">
      <c r="A2445" t="str">
        <f t="shared" si="88"/>
        <v>-</v>
      </c>
      <c r="B2445" t="str">
        <f t="shared" si="89"/>
        <v/>
      </c>
    </row>
    <row r="2446" spans="1:2" x14ac:dyDescent="0.25">
      <c r="A2446" t="str">
        <f t="shared" si="88"/>
        <v>-</v>
      </c>
      <c r="B2446" t="str">
        <f t="shared" si="89"/>
        <v/>
      </c>
    </row>
    <row r="2447" spans="1:2" x14ac:dyDescent="0.25">
      <c r="A2447" t="str">
        <f t="shared" si="88"/>
        <v>-</v>
      </c>
      <c r="B2447" t="str">
        <f t="shared" si="89"/>
        <v/>
      </c>
    </row>
    <row r="2448" spans="1:2" x14ac:dyDescent="0.25">
      <c r="A2448" t="str">
        <f t="shared" si="88"/>
        <v>-</v>
      </c>
      <c r="B2448" t="str">
        <f t="shared" si="89"/>
        <v/>
      </c>
    </row>
    <row r="2449" spans="1:2" x14ac:dyDescent="0.25">
      <c r="A2449" t="str">
        <f t="shared" si="88"/>
        <v>-</v>
      </c>
      <c r="B2449" t="str">
        <f t="shared" si="89"/>
        <v/>
      </c>
    </row>
    <row r="2450" spans="1:2" x14ac:dyDescent="0.25">
      <c r="A2450" t="str">
        <f t="shared" si="88"/>
        <v>-</v>
      </c>
      <c r="B2450" t="str">
        <f t="shared" si="89"/>
        <v/>
      </c>
    </row>
    <row r="2451" spans="1:2" x14ac:dyDescent="0.25">
      <c r="A2451" t="str">
        <f t="shared" si="88"/>
        <v>-</v>
      </c>
      <c r="B2451" t="str">
        <f t="shared" si="89"/>
        <v/>
      </c>
    </row>
    <row r="2452" spans="1:2" x14ac:dyDescent="0.25">
      <c r="A2452" t="str">
        <f t="shared" si="88"/>
        <v>-</v>
      </c>
      <c r="B2452" t="str">
        <f t="shared" si="89"/>
        <v/>
      </c>
    </row>
    <row r="2453" spans="1:2" x14ac:dyDescent="0.25">
      <c r="A2453" t="str">
        <f t="shared" si="88"/>
        <v>-</v>
      </c>
      <c r="B2453" t="str">
        <f t="shared" si="89"/>
        <v/>
      </c>
    </row>
    <row r="2454" spans="1:2" x14ac:dyDescent="0.25">
      <c r="A2454" t="str">
        <f t="shared" si="88"/>
        <v>-</v>
      </c>
      <c r="B2454" t="str">
        <f t="shared" si="89"/>
        <v/>
      </c>
    </row>
    <row r="2455" spans="1:2" x14ac:dyDescent="0.25">
      <c r="A2455" t="str">
        <f t="shared" ref="A2455:A2518" si="90">_xlfn.CONCAT(E2455,"-",B2455)</f>
        <v>-</v>
      </c>
      <c r="B2455" t="str">
        <f t="shared" ref="B2455:B2518" si="91">IF(ISBLANK(H2455),"",INDEX($AB$1:$AC$5,MATCH(H2455,$AB$1:$AB$5,0),2))</f>
        <v/>
      </c>
    </row>
    <row r="2456" spans="1:2" x14ac:dyDescent="0.25">
      <c r="A2456" t="str">
        <f t="shared" si="90"/>
        <v>-</v>
      </c>
      <c r="B2456" t="str">
        <f t="shared" si="91"/>
        <v/>
      </c>
    </row>
    <row r="2457" spans="1:2" x14ac:dyDescent="0.25">
      <c r="A2457" t="str">
        <f t="shared" si="90"/>
        <v>-</v>
      </c>
      <c r="B2457" t="str">
        <f t="shared" si="91"/>
        <v/>
      </c>
    </row>
    <row r="2458" spans="1:2" x14ac:dyDescent="0.25">
      <c r="A2458" t="str">
        <f t="shared" si="90"/>
        <v>-</v>
      </c>
      <c r="B2458" t="str">
        <f t="shared" si="91"/>
        <v/>
      </c>
    </row>
    <row r="2459" spans="1:2" x14ac:dyDescent="0.25">
      <c r="A2459" t="str">
        <f t="shared" si="90"/>
        <v>-</v>
      </c>
      <c r="B2459" t="str">
        <f t="shared" si="91"/>
        <v/>
      </c>
    </row>
    <row r="2460" spans="1:2" x14ac:dyDescent="0.25">
      <c r="A2460" t="str">
        <f t="shared" si="90"/>
        <v>-</v>
      </c>
      <c r="B2460" t="str">
        <f t="shared" si="91"/>
        <v/>
      </c>
    </row>
    <row r="2461" spans="1:2" x14ac:dyDescent="0.25">
      <c r="A2461" t="str">
        <f t="shared" si="90"/>
        <v>-</v>
      </c>
      <c r="B2461" t="str">
        <f t="shared" si="91"/>
        <v/>
      </c>
    </row>
    <row r="2462" spans="1:2" x14ac:dyDescent="0.25">
      <c r="A2462" t="str">
        <f t="shared" si="90"/>
        <v>-</v>
      </c>
      <c r="B2462" t="str">
        <f t="shared" si="91"/>
        <v/>
      </c>
    </row>
    <row r="2463" spans="1:2" x14ac:dyDescent="0.25">
      <c r="A2463" t="str">
        <f t="shared" si="90"/>
        <v>-</v>
      </c>
      <c r="B2463" t="str">
        <f t="shared" si="91"/>
        <v/>
      </c>
    </row>
    <row r="2464" spans="1:2" x14ac:dyDescent="0.25">
      <c r="A2464" t="str">
        <f t="shared" si="90"/>
        <v>-</v>
      </c>
      <c r="B2464" t="str">
        <f t="shared" si="91"/>
        <v/>
      </c>
    </row>
    <row r="2465" spans="1:2" x14ac:dyDescent="0.25">
      <c r="A2465" t="str">
        <f t="shared" si="90"/>
        <v>-</v>
      </c>
      <c r="B2465" t="str">
        <f t="shared" si="91"/>
        <v/>
      </c>
    </row>
    <row r="2466" spans="1:2" x14ac:dyDescent="0.25">
      <c r="A2466" t="str">
        <f t="shared" si="90"/>
        <v>-</v>
      </c>
      <c r="B2466" t="str">
        <f t="shared" si="91"/>
        <v/>
      </c>
    </row>
    <row r="2467" spans="1:2" x14ac:dyDescent="0.25">
      <c r="A2467" t="str">
        <f t="shared" si="90"/>
        <v>-</v>
      </c>
      <c r="B2467" t="str">
        <f t="shared" si="91"/>
        <v/>
      </c>
    </row>
    <row r="2468" spans="1:2" x14ac:dyDescent="0.25">
      <c r="A2468" t="str">
        <f t="shared" si="90"/>
        <v>-</v>
      </c>
      <c r="B2468" t="str">
        <f t="shared" si="91"/>
        <v/>
      </c>
    </row>
    <row r="2469" spans="1:2" x14ac:dyDescent="0.25">
      <c r="A2469" t="str">
        <f t="shared" si="90"/>
        <v>-</v>
      </c>
      <c r="B2469" t="str">
        <f t="shared" si="91"/>
        <v/>
      </c>
    </row>
    <row r="2470" spans="1:2" x14ac:dyDescent="0.25">
      <c r="A2470" t="str">
        <f t="shared" si="90"/>
        <v>-</v>
      </c>
      <c r="B2470" t="str">
        <f t="shared" si="91"/>
        <v/>
      </c>
    </row>
    <row r="2471" spans="1:2" x14ac:dyDescent="0.25">
      <c r="A2471" t="str">
        <f t="shared" si="90"/>
        <v>-</v>
      </c>
      <c r="B2471" t="str">
        <f t="shared" si="91"/>
        <v/>
      </c>
    </row>
    <row r="2472" spans="1:2" x14ac:dyDescent="0.25">
      <c r="A2472" t="str">
        <f t="shared" si="90"/>
        <v>-</v>
      </c>
      <c r="B2472" t="str">
        <f t="shared" si="91"/>
        <v/>
      </c>
    </row>
    <row r="2473" spans="1:2" x14ac:dyDescent="0.25">
      <c r="A2473" t="str">
        <f t="shared" si="90"/>
        <v>-</v>
      </c>
      <c r="B2473" t="str">
        <f t="shared" si="91"/>
        <v/>
      </c>
    </row>
    <row r="2474" spans="1:2" x14ac:dyDescent="0.25">
      <c r="A2474" t="str">
        <f t="shared" si="90"/>
        <v>-</v>
      </c>
      <c r="B2474" t="str">
        <f t="shared" si="91"/>
        <v/>
      </c>
    </row>
    <row r="2475" spans="1:2" x14ac:dyDescent="0.25">
      <c r="A2475" t="str">
        <f t="shared" si="90"/>
        <v>-</v>
      </c>
      <c r="B2475" t="str">
        <f t="shared" si="91"/>
        <v/>
      </c>
    </row>
    <row r="2476" spans="1:2" x14ac:dyDescent="0.25">
      <c r="A2476" t="str">
        <f t="shared" si="90"/>
        <v>-</v>
      </c>
      <c r="B2476" t="str">
        <f t="shared" si="91"/>
        <v/>
      </c>
    </row>
    <row r="2477" spans="1:2" x14ac:dyDescent="0.25">
      <c r="A2477" t="str">
        <f t="shared" si="90"/>
        <v>-</v>
      </c>
      <c r="B2477" t="str">
        <f t="shared" si="91"/>
        <v/>
      </c>
    </row>
    <row r="2478" spans="1:2" x14ac:dyDescent="0.25">
      <c r="A2478" t="str">
        <f t="shared" si="90"/>
        <v>-</v>
      </c>
      <c r="B2478" t="str">
        <f t="shared" si="91"/>
        <v/>
      </c>
    </row>
    <row r="2479" spans="1:2" x14ac:dyDescent="0.25">
      <c r="A2479" t="str">
        <f t="shared" si="90"/>
        <v>-</v>
      </c>
      <c r="B2479" t="str">
        <f t="shared" si="91"/>
        <v/>
      </c>
    </row>
    <row r="2480" spans="1:2" x14ac:dyDescent="0.25">
      <c r="A2480" t="str">
        <f t="shared" si="90"/>
        <v>-</v>
      </c>
      <c r="B2480" t="str">
        <f t="shared" si="91"/>
        <v/>
      </c>
    </row>
    <row r="2481" spans="1:2" x14ac:dyDescent="0.25">
      <c r="A2481" t="str">
        <f t="shared" si="90"/>
        <v>-</v>
      </c>
      <c r="B2481" t="str">
        <f t="shared" si="91"/>
        <v/>
      </c>
    </row>
    <row r="2482" spans="1:2" x14ac:dyDescent="0.25">
      <c r="A2482" t="str">
        <f t="shared" si="90"/>
        <v>-</v>
      </c>
      <c r="B2482" t="str">
        <f t="shared" si="91"/>
        <v/>
      </c>
    </row>
    <row r="2483" spans="1:2" x14ac:dyDescent="0.25">
      <c r="A2483" t="str">
        <f t="shared" si="90"/>
        <v>-</v>
      </c>
      <c r="B2483" t="str">
        <f t="shared" si="91"/>
        <v/>
      </c>
    </row>
    <row r="2484" spans="1:2" x14ac:dyDescent="0.25">
      <c r="A2484" t="str">
        <f t="shared" si="90"/>
        <v>-</v>
      </c>
      <c r="B2484" t="str">
        <f t="shared" si="91"/>
        <v/>
      </c>
    </row>
    <row r="2485" spans="1:2" x14ac:dyDescent="0.25">
      <c r="A2485" t="str">
        <f t="shared" si="90"/>
        <v>-</v>
      </c>
      <c r="B2485" t="str">
        <f t="shared" si="91"/>
        <v/>
      </c>
    </row>
    <row r="2486" spans="1:2" x14ac:dyDescent="0.25">
      <c r="A2486" t="str">
        <f t="shared" si="90"/>
        <v>-</v>
      </c>
      <c r="B2486" t="str">
        <f t="shared" si="91"/>
        <v/>
      </c>
    </row>
    <row r="2487" spans="1:2" x14ac:dyDescent="0.25">
      <c r="A2487" t="str">
        <f t="shared" si="90"/>
        <v>-</v>
      </c>
      <c r="B2487" t="str">
        <f t="shared" si="91"/>
        <v/>
      </c>
    </row>
    <row r="2488" spans="1:2" x14ac:dyDescent="0.25">
      <c r="A2488" t="str">
        <f t="shared" si="90"/>
        <v>-</v>
      </c>
      <c r="B2488" t="str">
        <f t="shared" si="91"/>
        <v/>
      </c>
    </row>
    <row r="2489" spans="1:2" x14ac:dyDescent="0.25">
      <c r="A2489" t="str">
        <f t="shared" si="90"/>
        <v>-</v>
      </c>
      <c r="B2489" t="str">
        <f t="shared" si="91"/>
        <v/>
      </c>
    </row>
    <row r="2490" spans="1:2" x14ac:dyDescent="0.25">
      <c r="A2490" t="str">
        <f t="shared" si="90"/>
        <v>-</v>
      </c>
      <c r="B2490" t="str">
        <f t="shared" si="91"/>
        <v/>
      </c>
    </row>
    <row r="2491" spans="1:2" x14ac:dyDescent="0.25">
      <c r="A2491" t="str">
        <f t="shared" si="90"/>
        <v>-</v>
      </c>
      <c r="B2491" t="str">
        <f t="shared" si="91"/>
        <v/>
      </c>
    </row>
    <row r="2492" spans="1:2" x14ac:dyDescent="0.25">
      <c r="A2492" t="str">
        <f t="shared" si="90"/>
        <v>-</v>
      </c>
      <c r="B2492" t="str">
        <f t="shared" si="91"/>
        <v/>
      </c>
    </row>
    <row r="2493" spans="1:2" x14ac:dyDescent="0.25">
      <c r="A2493" t="str">
        <f t="shared" si="90"/>
        <v>-</v>
      </c>
      <c r="B2493" t="str">
        <f t="shared" si="91"/>
        <v/>
      </c>
    </row>
    <row r="2494" spans="1:2" x14ac:dyDescent="0.25">
      <c r="A2494" t="str">
        <f t="shared" si="90"/>
        <v>-</v>
      </c>
      <c r="B2494" t="str">
        <f t="shared" si="91"/>
        <v/>
      </c>
    </row>
    <row r="2495" spans="1:2" x14ac:dyDescent="0.25">
      <c r="A2495" t="str">
        <f t="shared" si="90"/>
        <v>-</v>
      </c>
      <c r="B2495" t="str">
        <f t="shared" si="91"/>
        <v/>
      </c>
    </row>
    <row r="2496" spans="1:2" x14ac:dyDescent="0.25">
      <c r="A2496" t="str">
        <f t="shared" si="90"/>
        <v>-</v>
      </c>
      <c r="B2496" t="str">
        <f t="shared" si="91"/>
        <v/>
      </c>
    </row>
    <row r="2497" spans="1:2" x14ac:dyDescent="0.25">
      <c r="A2497" t="str">
        <f t="shared" si="90"/>
        <v>-</v>
      </c>
      <c r="B2497" t="str">
        <f t="shared" si="91"/>
        <v/>
      </c>
    </row>
    <row r="2498" spans="1:2" x14ac:dyDescent="0.25">
      <c r="A2498" t="str">
        <f t="shared" si="90"/>
        <v>-</v>
      </c>
      <c r="B2498" t="str">
        <f t="shared" si="91"/>
        <v/>
      </c>
    </row>
    <row r="2499" spans="1:2" x14ac:dyDescent="0.25">
      <c r="A2499" t="str">
        <f t="shared" si="90"/>
        <v>-</v>
      </c>
      <c r="B2499" t="str">
        <f t="shared" si="91"/>
        <v/>
      </c>
    </row>
    <row r="2500" spans="1:2" x14ac:dyDescent="0.25">
      <c r="A2500" t="str">
        <f t="shared" si="90"/>
        <v>-</v>
      </c>
      <c r="B2500" t="str">
        <f t="shared" si="91"/>
        <v/>
      </c>
    </row>
    <row r="2501" spans="1:2" x14ac:dyDescent="0.25">
      <c r="A2501" t="str">
        <f t="shared" si="90"/>
        <v>-</v>
      </c>
      <c r="B2501" t="str">
        <f t="shared" si="91"/>
        <v/>
      </c>
    </row>
    <row r="2502" spans="1:2" x14ac:dyDescent="0.25">
      <c r="A2502" t="str">
        <f t="shared" si="90"/>
        <v>-</v>
      </c>
      <c r="B2502" t="str">
        <f t="shared" si="91"/>
        <v/>
      </c>
    </row>
    <row r="2503" spans="1:2" x14ac:dyDescent="0.25">
      <c r="A2503" t="str">
        <f t="shared" si="90"/>
        <v>-</v>
      </c>
      <c r="B2503" t="str">
        <f t="shared" si="91"/>
        <v/>
      </c>
    </row>
    <row r="2504" spans="1:2" x14ac:dyDescent="0.25">
      <c r="A2504" t="str">
        <f t="shared" si="90"/>
        <v>-</v>
      </c>
      <c r="B2504" t="str">
        <f t="shared" si="91"/>
        <v/>
      </c>
    </row>
    <row r="2505" spans="1:2" x14ac:dyDescent="0.25">
      <c r="A2505" t="str">
        <f t="shared" si="90"/>
        <v>-</v>
      </c>
      <c r="B2505" t="str">
        <f t="shared" si="91"/>
        <v/>
      </c>
    </row>
    <row r="2506" spans="1:2" x14ac:dyDescent="0.25">
      <c r="A2506" t="str">
        <f t="shared" si="90"/>
        <v>-</v>
      </c>
      <c r="B2506" t="str">
        <f t="shared" si="91"/>
        <v/>
      </c>
    </row>
    <row r="2507" spans="1:2" x14ac:dyDescent="0.25">
      <c r="A2507" t="str">
        <f t="shared" si="90"/>
        <v>-</v>
      </c>
      <c r="B2507" t="str">
        <f t="shared" si="91"/>
        <v/>
      </c>
    </row>
    <row r="2508" spans="1:2" x14ac:dyDescent="0.25">
      <c r="A2508" t="str">
        <f t="shared" si="90"/>
        <v>-</v>
      </c>
      <c r="B2508" t="str">
        <f t="shared" si="91"/>
        <v/>
      </c>
    </row>
    <row r="2509" spans="1:2" x14ac:dyDescent="0.25">
      <c r="A2509" t="str">
        <f t="shared" si="90"/>
        <v>-</v>
      </c>
      <c r="B2509" t="str">
        <f t="shared" si="91"/>
        <v/>
      </c>
    </row>
    <row r="2510" spans="1:2" x14ac:dyDescent="0.25">
      <c r="A2510" t="str">
        <f t="shared" si="90"/>
        <v>-</v>
      </c>
      <c r="B2510" t="str">
        <f t="shared" si="91"/>
        <v/>
      </c>
    </row>
    <row r="2511" spans="1:2" x14ac:dyDescent="0.25">
      <c r="A2511" t="str">
        <f t="shared" si="90"/>
        <v>-</v>
      </c>
      <c r="B2511" t="str">
        <f t="shared" si="91"/>
        <v/>
      </c>
    </row>
    <row r="2512" spans="1:2" x14ac:dyDescent="0.25">
      <c r="A2512" t="str">
        <f t="shared" si="90"/>
        <v>-</v>
      </c>
      <c r="B2512" t="str">
        <f t="shared" si="91"/>
        <v/>
      </c>
    </row>
    <row r="2513" spans="1:2" x14ac:dyDescent="0.25">
      <c r="A2513" t="str">
        <f t="shared" si="90"/>
        <v>-</v>
      </c>
      <c r="B2513" t="str">
        <f t="shared" si="91"/>
        <v/>
      </c>
    </row>
    <row r="2514" spans="1:2" x14ac:dyDescent="0.25">
      <c r="A2514" t="str">
        <f t="shared" si="90"/>
        <v>-</v>
      </c>
      <c r="B2514" t="str">
        <f t="shared" si="91"/>
        <v/>
      </c>
    </row>
    <row r="2515" spans="1:2" x14ac:dyDescent="0.25">
      <c r="A2515" t="str">
        <f t="shared" si="90"/>
        <v>-</v>
      </c>
      <c r="B2515" t="str">
        <f t="shared" si="91"/>
        <v/>
      </c>
    </row>
    <row r="2516" spans="1:2" x14ac:dyDescent="0.25">
      <c r="A2516" t="str">
        <f t="shared" si="90"/>
        <v>-</v>
      </c>
      <c r="B2516" t="str">
        <f t="shared" si="91"/>
        <v/>
      </c>
    </row>
    <row r="2517" spans="1:2" x14ac:dyDescent="0.25">
      <c r="A2517" t="str">
        <f t="shared" si="90"/>
        <v>-</v>
      </c>
      <c r="B2517" t="str">
        <f t="shared" si="91"/>
        <v/>
      </c>
    </row>
    <row r="2518" spans="1:2" x14ac:dyDescent="0.25">
      <c r="A2518" t="str">
        <f t="shared" si="90"/>
        <v>-</v>
      </c>
      <c r="B2518" t="str">
        <f t="shared" si="91"/>
        <v/>
      </c>
    </row>
    <row r="2519" spans="1:2" x14ac:dyDescent="0.25">
      <c r="A2519" t="str">
        <f t="shared" ref="A2519:A2582" si="92">_xlfn.CONCAT(E2519,"-",B2519)</f>
        <v>-</v>
      </c>
      <c r="B2519" t="str">
        <f t="shared" ref="B2519:B2582" si="93">IF(ISBLANK(H2519),"",INDEX($AB$1:$AC$5,MATCH(H2519,$AB$1:$AB$5,0),2))</f>
        <v/>
      </c>
    </row>
    <row r="2520" spans="1:2" x14ac:dyDescent="0.25">
      <c r="A2520" t="str">
        <f t="shared" si="92"/>
        <v>-</v>
      </c>
      <c r="B2520" t="str">
        <f t="shared" si="93"/>
        <v/>
      </c>
    </row>
    <row r="2521" spans="1:2" x14ac:dyDescent="0.25">
      <c r="A2521" t="str">
        <f t="shared" si="92"/>
        <v>-</v>
      </c>
      <c r="B2521" t="str">
        <f t="shared" si="93"/>
        <v/>
      </c>
    </row>
    <row r="2522" spans="1:2" x14ac:dyDescent="0.25">
      <c r="A2522" t="str">
        <f t="shared" si="92"/>
        <v>-</v>
      </c>
      <c r="B2522" t="str">
        <f t="shared" si="93"/>
        <v/>
      </c>
    </row>
    <row r="2523" spans="1:2" x14ac:dyDescent="0.25">
      <c r="A2523" t="str">
        <f t="shared" si="92"/>
        <v>-</v>
      </c>
      <c r="B2523" t="str">
        <f t="shared" si="93"/>
        <v/>
      </c>
    </row>
    <row r="2524" spans="1:2" x14ac:dyDescent="0.25">
      <c r="A2524" t="str">
        <f t="shared" si="92"/>
        <v>-</v>
      </c>
      <c r="B2524" t="str">
        <f t="shared" si="93"/>
        <v/>
      </c>
    </row>
    <row r="2525" spans="1:2" x14ac:dyDescent="0.25">
      <c r="A2525" t="str">
        <f t="shared" si="92"/>
        <v>-</v>
      </c>
      <c r="B2525" t="str">
        <f t="shared" si="93"/>
        <v/>
      </c>
    </row>
    <row r="2526" spans="1:2" x14ac:dyDescent="0.25">
      <c r="A2526" t="str">
        <f t="shared" si="92"/>
        <v>-</v>
      </c>
      <c r="B2526" t="str">
        <f t="shared" si="93"/>
        <v/>
      </c>
    </row>
    <row r="2527" spans="1:2" x14ac:dyDescent="0.25">
      <c r="A2527" t="str">
        <f t="shared" si="92"/>
        <v>-</v>
      </c>
      <c r="B2527" t="str">
        <f t="shared" si="93"/>
        <v/>
      </c>
    </row>
    <row r="2528" spans="1:2" x14ac:dyDescent="0.25">
      <c r="A2528" t="str">
        <f t="shared" si="92"/>
        <v>-</v>
      </c>
      <c r="B2528" t="str">
        <f t="shared" si="93"/>
        <v/>
      </c>
    </row>
    <row r="2529" spans="1:2" x14ac:dyDescent="0.25">
      <c r="A2529" t="str">
        <f t="shared" si="92"/>
        <v>-</v>
      </c>
      <c r="B2529" t="str">
        <f t="shared" si="93"/>
        <v/>
      </c>
    </row>
    <row r="2530" spans="1:2" x14ac:dyDescent="0.25">
      <c r="A2530" t="str">
        <f t="shared" si="92"/>
        <v>-</v>
      </c>
      <c r="B2530" t="str">
        <f t="shared" si="93"/>
        <v/>
      </c>
    </row>
    <row r="2531" spans="1:2" x14ac:dyDescent="0.25">
      <c r="A2531" t="str">
        <f t="shared" si="92"/>
        <v>-</v>
      </c>
      <c r="B2531" t="str">
        <f t="shared" si="93"/>
        <v/>
      </c>
    </row>
    <row r="2532" spans="1:2" x14ac:dyDescent="0.25">
      <c r="A2532" t="str">
        <f t="shared" si="92"/>
        <v>-</v>
      </c>
      <c r="B2532" t="str">
        <f t="shared" si="93"/>
        <v/>
      </c>
    </row>
    <row r="2533" spans="1:2" x14ac:dyDescent="0.25">
      <c r="A2533" t="str">
        <f t="shared" si="92"/>
        <v>-</v>
      </c>
      <c r="B2533" t="str">
        <f t="shared" si="93"/>
        <v/>
      </c>
    </row>
    <row r="2534" spans="1:2" x14ac:dyDescent="0.25">
      <c r="A2534" t="str">
        <f t="shared" si="92"/>
        <v>-</v>
      </c>
      <c r="B2534" t="str">
        <f t="shared" si="93"/>
        <v/>
      </c>
    </row>
    <row r="2535" spans="1:2" x14ac:dyDescent="0.25">
      <c r="A2535" t="str">
        <f t="shared" si="92"/>
        <v>-</v>
      </c>
      <c r="B2535" t="str">
        <f t="shared" si="93"/>
        <v/>
      </c>
    </row>
    <row r="2536" spans="1:2" x14ac:dyDescent="0.25">
      <c r="A2536" t="str">
        <f t="shared" si="92"/>
        <v>-</v>
      </c>
      <c r="B2536" t="str">
        <f t="shared" si="93"/>
        <v/>
      </c>
    </row>
    <row r="2537" spans="1:2" x14ac:dyDescent="0.25">
      <c r="A2537" t="str">
        <f t="shared" si="92"/>
        <v>-</v>
      </c>
      <c r="B2537" t="str">
        <f t="shared" si="93"/>
        <v/>
      </c>
    </row>
    <row r="2538" spans="1:2" x14ac:dyDescent="0.25">
      <c r="A2538" t="str">
        <f t="shared" si="92"/>
        <v>-</v>
      </c>
      <c r="B2538" t="str">
        <f t="shared" si="93"/>
        <v/>
      </c>
    </row>
    <row r="2539" spans="1:2" x14ac:dyDescent="0.25">
      <c r="A2539" t="str">
        <f t="shared" si="92"/>
        <v>-</v>
      </c>
      <c r="B2539" t="str">
        <f t="shared" si="93"/>
        <v/>
      </c>
    </row>
    <row r="2540" spans="1:2" x14ac:dyDescent="0.25">
      <c r="A2540" t="str">
        <f t="shared" si="92"/>
        <v>-</v>
      </c>
      <c r="B2540" t="str">
        <f t="shared" si="93"/>
        <v/>
      </c>
    </row>
    <row r="2541" spans="1:2" x14ac:dyDescent="0.25">
      <c r="A2541" t="str">
        <f t="shared" si="92"/>
        <v>-</v>
      </c>
      <c r="B2541" t="str">
        <f t="shared" si="93"/>
        <v/>
      </c>
    </row>
    <row r="2542" spans="1:2" x14ac:dyDescent="0.25">
      <c r="A2542" t="str">
        <f t="shared" si="92"/>
        <v>-</v>
      </c>
      <c r="B2542" t="str">
        <f t="shared" si="93"/>
        <v/>
      </c>
    </row>
    <row r="2543" spans="1:2" x14ac:dyDescent="0.25">
      <c r="A2543" t="str">
        <f t="shared" si="92"/>
        <v>-</v>
      </c>
      <c r="B2543" t="str">
        <f t="shared" si="93"/>
        <v/>
      </c>
    </row>
    <row r="2544" spans="1:2" x14ac:dyDescent="0.25">
      <c r="A2544" t="str">
        <f t="shared" si="92"/>
        <v>-</v>
      </c>
      <c r="B2544" t="str">
        <f t="shared" si="93"/>
        <v/>
      </c>
    </row>
    <row r="2545" spans="1:2" x14ac:dyDescent="0.25">
      <c r="A2545" t="str">
        <f t="shared" si="92"/>
        <v>-</v>
      </c>
      <c r="B2545" t="str">
        <f t="shared" si="93"/>
        <v/>
      </c>
    </row>
    <row r="2546" spans="1:2" x14ac:dyDescent="0.25">
      <c r="A2546" t="str">
        <f t="shared" si="92"/>
        <v>-</v>
      </c>
      <c r="B2546" t="str">
        <f t="shared" si="93"/>
        <v/>
      </c>
    </row>
    <row r="2547" spans="1:2" x14ac:dyDescent="0.25">
      <c r="A2547" t="str">
        <f t="shared" si="92"/>
        <v>-</v>
      </c>
      <c r="B2547" t="str">
        <f t="shared" si="93"/>
        <v/>
      </c>
    </row>
    <row r="2548" spans="1:2" x14ac:dyDescent="0.25">
      <c r="A2548" t="str">
        <f t="shared" si="92"/>
        <v>-</v>
      </c>
      <c r="B2548" t="str">
        <f t="shared" si="93"/>
        <v/>
      </c>
    </row>
    <row r="2549" spans="1:2" x14ac:dyDescent="0.25">
      <c r="A2549" t="str">
        <f t="shared" si="92"/>
        <v>-</v>
      </c>
      <c r="B2549" t="str">
        <f t="shared" si="93"/>
        <v/>
      </c>
    </row>
    <row r="2550" spans="1:2" x14ac:dyDescent="0.25">
      <c r="A2550" t="str">
        <f t="shared" si="92"/>
        <v>-</v>
      </c>
      <c r="B2550" t="str">
        <f t="shared" si="93"/>
        <v/>
      </c>
    </row>
    <row r="2551" spans="1:2" x14ac:dyDescent="0.25">
      <c r="A2551" t="str">
        <f t="shared" si="92"/>
        <v>-</v>
      </c>
      <c r="B2551" t="str">
        <f t="shared" si="93"/>
        <v/>
      </c>
    </row>
    <row r="2552" spans="1:2" x14ac:dyDescent="0.25">
      <c r="A2552" t="str">
        <f t="shared" si="92"/>
        <v>-</v>
      </c>
      <c r="B2552" t="str">
        <f t="shared" si="93"/>
        <v/>
      </c>
    </row>
    <row r="2553" spans="1:2" x14ac:dyDescent="0.25">
      <c r="A2553" t="str">
        <f t="shared" si="92"/>
        <v>-</v>
      </c>
      <c r="B2553" t="str">
        <f t="shared" si="93"/>
        <v/>
      </c>
    </row>
    <row r="2554" spans="1:2" x14ac:dyDescent="0.25">
      <c r="A2554" t="str">
        <f t="shared" si="92"/>
        <v>-</v>
      </c>
      <c r="B2554" t="str">
        <f t="shared" si="93"/>
        <v/>
      </c>
    </row>
    <row r="2555" spans="1:2" x14ac:dyDescent="0.25">
      <c r="A2555" t="str">
        <f t="shared" si="92"/>
        <v>-</v>
      </c>
      <c r="B2555" t="str">
        <f t="shared" si="93"/>
        <v/>
      </c>
    </row>
    <row r="2556" spans="1:2" x14ac:dyDescent="0.25">
      <c r="A2556" t="str">
        <f t="shared" si="92"/>
        <v>-</v>
      </c>
      <c r="B2556" t="str">
        <f t="shared" si="93"/>
        <v/>
      </c>
    </row>
    <row r="2557" spans="1:2" x14ac:dyDescent="0.25">
      <c r="A2557" t="str">
        <f t="shared" si="92"/>
        <v>-</v>
      </c>
      <c r="B2557" t="str">
        <f t="shared" si="93"/>
        <v/>
      </c>
    </row>
    <row r="2558" spans="1:2" x14ac:dyDescent="0.25">
      <c r="A2558" t="str">
        <f t="shared" si="92"/>
        <v>-</v>
      </c>
      <c r="B2558" t="str">
        <f t="shared" si="93"/>
        <v/>
      </c>
    </row>
    <row r="2559" spans="1:2" x14ac:dyDescent="0.25">
      <c r="A2559" t="str">
        <f t="shared" si="92"/>
        <v>-</v>
      </c>
      <c r="B2559" t="str">
        <f t="shared" si="93"/>
        <v/>
      </c>
    </row>
    <row r="2560" spans="1:2" x14ac:dyDescent="0.25">
      <c r="A2560" t="str">
        <f t="shared" si="92"/>
        <v>-</v>
      </c>
      <c r="B2560" t="str">
        <f t="shared" si="93"/>
        <v/>
      </c>
    </row>
    <row r="2561" spans="1:2" x14ac:dyDescent="0.25">
      <c r="A2561" t="str">
        <f t="shared" si="92"/>
        <v>-</v>
      </c>
      <c r="B2561" t="str">
        <f t="shared" si="93"/>
        <v/>
      </c>
    </row>
    <row r="2562" spans="1:2" x14ac:dyDescent="0.25">
      <c r="A2562" t="str">
        <f t="shared" si="92"/>
        <v>-</v>
      </c>
      <c r="B2562" t="str">
        <f t="shared" si="93"/>
        <v/>
      </c>
    </row>
    <row r="2563" spans="1:2" x14ac:dyDescent="0.25">
      <c r="A2563" t="str">
        <f t="shared" si="92"/>
        <v>-</v>
      </c>
      <c r="B2563" t="str">
        <f t="shared" si="93"/>
        <v/>
      </c>
    </row>
    <row r="2564" spans="1:2" x14ac:dyDescent="0.25">
      <c r="A2564" t="str">
        <f t="shared" si="92"/>
        <v>-</v>
      </c>
      <c r="B2564" t="str">
        <f t="shared" si="93"/>
        <v/>
      </c>
    </row>
    <row r="2565" spans="1:2" x14ac:dyDescent="0.25">
      <c r="A2565" t="str">
        <f t="shared" si="92"/>
        <v>-</v>
      </c>
      <c r="B2565" t="str">
        <f t="shared" si="93"/>
        <v/>
      </c>
    </row>
    <row r="2566" spans="1:2" x14ac:dyDescent="0.25">
      <c r="A2566" t="str">
        <f t="shared" si="92"/>
        <v>-</v>
      </c>
      <c r="B2566" t="str">
        <f t="shared" si="93"/>
        <v/>
      </c>
    </row>
    <row r="2567" spans="1:2" x14ac:dyDescent="0.25">
      <c r="A2567" t="str">
        <f t="shared" si="92"/>
        <v>-</v>
      </c>
      <c r="B2567" t="str">
        <f t="shared" si="93"/>
        <v/>
      </c>
    </row>
    <row r="2568" spans="1:2" x14ac:dyDescent="0.25">
      <c r="A2568" t="str">
        <f t="shared" si="92"/>
        <v>-</v>
      </c>
      <c r="B2568" t="str">
        <f t="shared" si="93"/>
        <v/>
      </c>
    </row>
    <row r="2569" spans="1:2" x14ac:dyDescent="0.25">
      <c r="A2569" t="str">
        <f t="shared" si="92"/>
        <v>-</v>
      </c>
      <c r="B2569" t="str">
        <f t="shared" si="93"/>
        <v/>
      </c>
    </row>
    <row r="2570" spans="1:2" x14ac:dyDescent="0.25">
      <c r="A2570" t="str">
        <f t="shared" si="92"/>
        <v>-</v>
      </c>
      <c r="B2570" t="str">
        <f t="shared" si="93"/>
        <v/>
      </c>
    </row>
    <row r="2571" spans="1:2" x14ac:dyDescent="0.25">
      <c r="A2571" t="str">
        <f t="shared" si="92"/>
        <v>-</v>
      </c>
      <c r="B2571" t="str">
        <f t="shared" si="93"/>
        <v/>
      </c>
    </row>
    <row r="2572" spans="1:2" x14ac:dyDescent="0.25">
      <c r="A2572" t="str">
        <f t="shared" si="92"/>
        <v>-</v>
      </c>
      <c r="B2572" t="str">
        <f t="shared" si="93"/>
        <v/>
      </c>
    </row>
    <row r="2573" spans="1:2" x14ac:dyDescent="0.25">
      <c r="A2573" t="str">
        <f t="shared" si="92"/>
        <v>-</v>
      </c>
      <c r="B2573" t="str">
        <f t="shared" si="93"/>
        <v/>
      </c>
    </row>
    <row r="2574" spans="1:2" x14ac:dyDescent="0.25">
      <c r="A2574" t="str">
        <f t="shared" si="92"/>
        <v>-</v>
      </c>
      <c r="B2574" t="str">
        <f t="shared" si="93"/>
        <v/>
      </c>
    </row>
    <row r="2575" spans="1:2" x14ac:dyDescent="0.25">
      <c r="A2575" t="str">
        <f t="shared" si="92"/>
        <v>-</v>
      </c>
      <c r="B2575" t="str">
        <f t="shared" si="93"/>
        <v/>
      </c>
    </row>
    <row r="2576" spans="1:2" x14ac:dyDescent="0.25">
      <c r="A2576" t="str">
        <f t="shared" si="92"/>
        <v>-</v>
      </c>
      <c r="B2576" t="str">
        <f t="shared" si="93"/>
        <v/>
      </c>
    </row>
    <row r="2577" spans="1:2" x14ac:dyDescent="0.25">
      <c r="A2577" t="str">
        <f t="shared" si="92"/>
        <v>-</v>
      </c>
      <c r="B2577" t="str">
        <f t="shared" si="93"/>
        <v/>
      </c>
    </row>
    <row r="2578" spans="1:2" x14ac:dyDescent="0.25">
      <c r="A2578" t="str">
        <f t="shared" si="92"/>
        <v>-</v>
      </c>
      <c r="B2578" t="str">
        <f t="shared" si="93"/>
        <v/>
      </c>
    </row>
    <row r="2579" spans="1:2" x14ac:dyDescent="0.25">
      <c r="A2579" t="str">
        <f t="shared" si="92"/>
        <v>-</v>
      </c>
      <c r="B2579" t="str">
        <f t="shared" si="93"/>
        <v/>
      </c>
    </row>
    <row r="2580" spans="1:2" x14ac:dyDescent="0.25">
      <c r="A2580" t="str">
        <f t="shared" si="92"/>
        <v>-</v>
      </c>
      <c r="B2580" t="str">
        <f t="shared" si="93"/>
        <v/>
      </c>
    </row>
    <row r="2581" spans="1:2" x14ac:dyDescent="0.25">
      <c r="A2581" t="str">
        <f t="shared" si="92"/>
        <v>-</v>
      </c>
      <c r="B2581" t="str">
        <f t="shared" si="93"/>
        <v/>
      </c>
    </row>
    <row r="2582" spans="1:2" x14ac:dyDescent="0.25">
      <c r="A2582" t="str">
        <f t="shared" si="92"/>
        <v>-</v>
      </c>
      <c r="B2582" t="str">
        <f t="shared" si="93"/>
        <v/>
      </c>
    </row>
    <row r="2583" spans="1:2" x14ac:dyDescent="0.25">
      <c r="A2583" t="str">
        <f t="shared" ref="A2583:A2646" si="94">_xlfn.CONCAT(E2583,"-",B2583)</f>
        <v>-</v>
      </c>
      <c r="B2583" t="str">
        <f t="shared" ref="B2583:B2646" si="95">IF(ISBLANK(H2583),"",INDEX($AB$1:$AC$5,MATCH(H2583,$AB$1:$AB$5,0),2))</f>
        <v/>
      </c>
    </row>
    <row r="2584" spans="1:2" x14ac:dyDescent="0.25">
      <c r="A2584" t="str">
        <f t="shared" si="94"/>
        <v>-</v>
      </c>
      <c r="B2584" t="str">
        <f t="shared" si="95"/>
        <v/>
      </c>
    </row>
    <row r="2585" spans="1:2" x14ac:dyDescent="0.25">
      <c r="A2585" t="str">
        <f t="shared" si="94"/>
        <v>-</v>
      </c>
      <c r="B2585" t="str">
        <f t="shared" si="95"/>
        <v/>
      </c>
    </row>
    <row r="2586" spans="1:2" x14ac:dyDescent="0.25">
      <c r="A2586" t="str">
        <f t="shared" si="94"/>
        <v>-</v>
      </c>
      <c r="B2586" t="str">
        <f t="shared" si="95"/>
        <v/>
      </c>
    </row>
    <row r="2587" spans="1:2" x14ac:dyDescent="0.25">
      <c r="A2587" t="str">
        <f t="shared" si="94"/>
        <v>-</v>
      </c>
      <c r="B2587" t="str">
        <f t="shared" si="95"/>
        <v/>
      </c>
    </row>
    <row r="2588" spans="1:2" x14ac:dyDescent="0.25">
      <c r="A2588" t="str">
        <f t="shared" si="94"/>
        <v>-</v>
      </c>
      <c r="B2588" t="str">
        <f t="shared" si="95"/>
        <v/>
      </c>
    </row>
    <row r="2589" spans="1:2" x14ac:dyDescent="0.25">
      <c r="A2589" t="str">
        <f t="shared" si="94"/>
        <v>-</v>
      </c>
      <c r="B2589" t="str">
        <f t="shared" si="95"/>
        <v/>
      </c>
    </row>
    <row r="2590" spans="1:2" x14ac:dyDescent="0.25">
      <c r="A2590" t="str">
        <f t="shared" si="94"/>
        <v>-</v>
      </c>
      <c r="B2590" t="str">
        <f t="shared" si="95"/>
        <v/>
      </c>
    </row>
    <row r="2591" spans="1:2" x14ac:dyDescent="0.25">
      <c r="A2591" t="str">
        <f t="shared" si="94"/>
        <v>-</v>
      </c>
      <c r="B2591" t="str">
        <f t="shared" si="95"/>
        <v/>
      </c>
    </row>
    <row r="2592" spans="1:2" x14ac:dyDescent="0.25">
      <c r="A2592" t="str">
        <f t="shared" si="94"/>
        <v>-</v>
      </c>
      <c r="B2592" t="str">
        <f t="shared" si="95"/>
        <v/>
      </c>
    </row>
    <row r="2593" spans="1:2" x14ac:dyDescent="0.25">
      <c r="A2593" t="str">
        <f t="shared" si="94"/>
        <v>-</v>
      </c>
      <c r="B2593" t="str">
        <f t="shared" si="95"/>
        <v/>
      </c>
    </row>
    <row r="2594" spans="1:2" x14ac:dyDescent="0.25">
      <c r="A2594" t="str">
        <f t="shared" si="94"/>
        <v>-</v>
      </c>
      <c r="B2594" t="str">
        <f t="shared" si="95"/>
        <v/>
      </c>
    </row>
    <row r="2595" spans="1:2" x14ac:dyDescent="0.25">
      <c r="A2595" t="str">
        <f t="shared" si="94"/>
        <v>-</v>
      </c>
      <c r="B2595" t="str">
        <f t="shared" si="95"/>
        <v/>
      </c>
    </row>
    <row r="2596" spans="1:2" x14ac:dyDescent="0.25">
      <c r="A2596" t="str">
        <f t="shared" si="94"/>
        <v>-</v>
      </c>
      <c r="B2596" t="str">
        <f t="shared" si="95"/>
        <v/>
      </c>
    </row>
    <row r="2597" spans="1:2" x14ac:dyDescent="0.25">
      <c r="A2597" t="str">
        <f t="shared" si="94"/>
        <v>-</v>
      </c>
      <c r="B2597" t="str">
        <f t="shared" si="95"/>
        <v/>
      </c>
    </row>
    <row r="2598" spans="1:2" x14ac:dyDescent="0.25">
      <c r="A2598" t="str">
        <f t="shared" si="94"/>
        <v>-</v>
      </c>
      <c r="B2598" t="str">
        <f t="shared" si="95"/>
        <v/>
      </c>
    </row>
    <row r="2599" spans="1:2" x14ac:dyDescent="0.25">
      <c r="A2599" t="str">
        <f t="shared" si="94"/>
        <v>-</v>
      </c>
      <c r="B2599" t="str">
        <f t="shared" si="95"/>
        <v/>
      </c>
    </row>
    <row r="2600" spans="1:2" x14ac:dyDescent="0.25">
      <c r="A2600" t="str">
        <f t="shared" si="94"/>
        <v>-</v>
      </c>
      <c r="B2600" t="str">
        <f t="shared" si="95"/>
        <v/>
      </c>
    </row>
    <row r="2601" spans="1:2" x14ac:dyDescent="0.25">
      <c r="A2601" t="str">
        <f t="shared" si="94"/>
        <v>-</v>
      </c>
      <c r="B2601" t="str">
        <f t="shared" si="95"/>
        <v/>
      </c>
    </row>
    <row r="2602" spans="1:2" x14ac:dyDescent="0.25">
      <c r="A2602" t="str">
        <f t="shared" si="94"/>
        <v>-</v>
      </c>
      <c r="B2602" t="str">
        <f t="shared" si="95"/>
        <v/>
      </c>
    </row>
    <row r="2603" spans="1:2" x14ac:dyDescent="0.25">
      <c r="A2603" t="str">
        <f t="shared" si="94"/>
        <v>-</v>
      </c>
      <c r="B2603" t="str">
        <f t="shared" si="95"/>
        <v/>
      </c>
    </row>
    <row r="2604" spans="1:2" x14ac:dyDescent="0.25">
      <c r="A2604" t="str">
        <f t="shared" si="94"/>
        <v>-</v>
      </c>
      <c r="B2604" t="str">
        <f t="shared" si="95"/>
        <v/>
      </c>
    </row>
    <row r="2605" spans="1:2" x14ac:dyDescent="0.25">
      <c r="A2605" t="str">
        <f t="shared" si="94"/>
        <v>-</v>
      </c>
      <c r="B2605" t="str">
        <f t="shared" si="95"/>
        <v/>
      </c>
    </row>
    <row r="2606" spans="1:2" x14ac:dyDescent="0.25">
      <c r="A2606" t="str">
        <f t="shared" si="94"/>
        <v>-</v>
      </c>
      <c r="B2606" t="str">
        <f t="shared" si="95"/>
        <v/>
      </c>
    </row>
    <row r="2607" spans="1:2" x14ac:dyDescent="0.25">
      <c r="A2607" t="str">
        <f t="shared" si="94"/>
        <v>-</v>
      </c>
      <c r="B2607" t="str">
        <f t="shared" si="95"/>
        <v/>
      </c>
    </row>
    <row r="2608" spans="1:2" x14ac:dyDescent="0.25">
      <c r="A2608" t="str">
        <f t="shared" si="94"/>
        <v>-</v>
      </c>
      <c r="B2608" t="str">
        <f t="shared" si="95"/>
        <v/>
      </c>
    </row>
    <row r="2609" spans="1:2" x14ac:dyDescent="0.25">
      <c r="A2609" t="str">
        <f t="shared" si="94"/>
        <v>-</v>
      </c>
      <c r="B2609" t="str">
        <f t="shared" si="95"/>
        <v/>
      </c>
    </row>
    <row r="2610" spans="1:2" x14ac:dyDescent="0.25">
      <c r="A2610" t="str">
        <f t="shared" si="94"/>
        <v>-</v>
      </c>
      <c r="B2610" t="str">
        <f t="shared" si="95"/>
        <v/>
      </c>
    </row>
    <row r="2611" spans="1:2" x14ac:dyDescent="0.25">
      <c r="A2611" t="str">
        <f t="shared" si="94"/>
        <v>-</v>
      </c>
      <c r="B2611" t="str">
        <f t="shared" si="95"/>
        <v/>
      </c>
    </row>
    <row r="2612" spans="1:2" x14ac:dyDescent="0.25">
      <c r="A2612" t="str">
        <f t="shared" si="94"/>
        <v>-</v>
      </c>
      <c r="B2612" t="str">
        <f t="shared" si="95"/>
        <v/>
      </c>
    </row>
    <row r="2613" spans="1:2" x14ac:dyDescent="0.25">
      <c r="A2613" t="str">
        <f t="shared" si="94"/>
        <v>-</v>
      </c>
      <c r="B2613" t="str">
        <f t="shared" si="95"/>
        <v/>
      </c>
    </row>
    <row r="2614" spans="1:2" x14ac:dyDescent="0.25">
      <c r="A2614" t="str">
        <f t="shared" si="94"/>
        <v>-</v>
      </c>
      <c r="B2614" t="str">
        <f t="shared" si="95"/>
        <v/>
      </c>
    </row>
    <row r="2615" spans="1:2" x14ac:dyDescent="0.25">
      <c r="A2615" t="str">
        <f t="shared" si="94"/>
        <v>-</v>
      </c>
      <c r="B2615" t="str">
        <f t="shared" si="95"/>
        <v/>
      </c>
    </row>
    <row r="2616" spans="1:2" x14ac:dyDescent="0.25">
      <c r="A2616" t="str">
        <f t="shared" si="94"/>
        <v>-</v>
      </c>
      <c r="B2616" t="str">
        <f t="shared" si="95"/>
        <v/>
      </c>
    </row>
    <row r="2617" spans="1:2" x14ac:dyDescent="0.25">
      <c r="A2617" t="str">
        <f t="shared" si="94"/>
        <v>-</v>
      </c>
      <c r="B2617" t="str">
        <f t="shared" si="95"/>
        <v/>
      </c>
    </row>
    <row r="2618" spans="1:2" x14ac:dyDescent="0.25">
      <c r="A2618" t="str">
        <f t="shared" si="94"/>
        <v>-</v>
      </c>
      <c r="B2618" t="str">
        <f t="shared" si="95"/>
        <v/>
      </c>
    </row>
    <row r="2619" spans="1:2" x14ac:dyDescent="0.25">
      <c r="A2619" t="str">
        <f t="shared" si="94"/>
        <v>-</v>
      </c>
      <c r="B2619" t="str">
        <f t="shared" si="95"/>
        <v/>
      </c>
    </row>
    <row r="2620" spans="1:2" x14ac:dyDescent="0.25">
      <c r="A2620" t="str">
        <f t="shared" si="94"/>
        <v>-</v>
      </c>
      <c r="B2620" t="str">
        <f t="shared" si="95"/>
        <v/>
      </c>
    </row>
    <row r="2621" spans="1:2" x14ac:dyDescent="0.25">
      <c r="A2621" t="str">
        <f t="shared" si="94"/>
        <v>-</v>
      </c>
      <c r="B2621" t="str">
        <f t="shared" si="95"/>
        <v/>
      </c>
    </row>
    <row r="2622" spans="1:2" x14ac:dyDescent="0.25">
      <c r="A2622" t="str">
        <f t="shared" si="94"/>
        <v>-</v>
      </c>
      <c r="B2622" t="str">
        <f t="shared" si="95"/>
        <v/>
      </c>
    </row>
    <row r="2623" spans="1:2" x14ac:dyDescent="0.25">
      <c r="A2623" t="str">
        <f t="shared" si="94"/>
        <v>-</v>
      </c>
      <c r="B2623" t="str">
        <f t="shared" si="95"/>
        <v/>
      </c>
    </row>
    <row r="2624" spans="1:2" x14ac:dyDescent="0.25">
      <c r="A2624" t="str">
        <f t="shared" si="94"/>
        <v>-</v>
      </c>
      <c r="B2624" t="str">
        <f t="shared" si="95"/>
        <v/>
      </c>
    </row>
    <row r="2625" spans="1:2" x14ac:dyDescent="0.25">
      <c r="A2625" t="str">
        <f t="shared" si="94"/>
        <v>-</v>
      </c>
      <c r="B2625" t="str">
        <f t="shared" si="95"/>
        <v/>
      </c>
    </row>
    <row r="2626" spans="1:2" x14ac:dyDescent="0.25">
      <c r="A2626" t="str">
        <f t="shared" si="94"/>
        <v>-</v>
      </c>
      <c r="B2626" t="str">
        <f t="shared" si="95"/>
        <v/>
      </c>
    </row>
    <row r="2627" spans="1:2" x14ac:dyDescent="0.25">
      <c r="A2627" t="str">
        <f t="shared" si="94"/>
        <v>-</v>
      </c>
      <c r="B2627" t="str">
        <f t="shared" si="95"/>
        <v/>
      </c>
    </row>
    <row r="2628" spans="1:2" x14ac:dyDescent="0.25">
      <c r="A2628" t="str">
        <f t="shared" si="94"/>
        <v>-</v>
      </c>
      <c r="B2628" t="str">
        <f t="shared" si="95"/>
        <v/>
      </c>
    </row>
    <row r="2629" spans="1:2" x14ac:dyDescent="0.25">
      <c r="A2629" t="str">
        <f t="shared" si="94"/>
        <v>-</v>
      </c>
      <c r="B2629" t="str">
        <f t="shared" si="95"/>
        <v/>
      </c>
    </row>
    <row r="2630" spans="1:2" x14ac:dyDescent="0.25">
      <c r="A2630" t="str">
        <f t="shared" si="94"/>
        <v>-</v>
      </c>
      <c r="B2630" t="str">
        <f t="shared" si="95"/>
        <v/>
      </c>
    </row>
    <row r="2631" spans="1:2" x14ac:dyDescent="0.25">
      <c r="A2631" t="str">
        <f t="shared" si="94"/>
        <v>-</v>
      </c>
      <c r="B2631" t="str">
        <f t="shared" si="95"/>
        <v/>
      </c>
    </row>
    <row r="2632" spans="1:2" x14ac:dyDescent="0.25">
      <c r="A2632" t="str">
        <f t="shared" si="94"/>
        <v>-</v>
      </c>
      <c r="B2632" t="str">
        <f t="shared" si="95"/>
        <v/>
      </c>
    </row>
    <row r="2633" spans="1:2" x14ac:dyDescent="0.25">
      <c r="A2633" t="str">
        <f t="shared" si="94"/>
        <v>-</v>
      </c>
      <c r="B2633" t="str">
        <f t="shared" si="95"/>
        <v/>
      </c>
    </row>
    <row r="2634" spans="1:2" x14ac:dyDescent="0.25">
      <c r="A2634" t="str">
        <f t="shared" si="94"/>
        <v>-</v>
      </c>
      <c r="B2634" t="str">
        <f t="shared" si="95"/>
        <v/>
      </c>
    </row>
    <row r="2635" spans="1:2" x14ac:dyDescent="0.25">
      <c r="A2635" t="str">
        <f t="shared" si="94"/>
        <v>-</v>
      </c>
      <c r="B2635" t="str">
        <f t="shared" si="95"/>
        <v/>
      </c>
    </row>
    <row r="2636" spans="1:2" x14ac:dyDescent="0.25">
      <c r="A2636" t="str">
        <f t="shared" si="94"/>
        <v>-</v>
      </c>
      <c r="B2636" t="str">
        <f t="shared" si="95"/>
        <v/>
      </c>
    </row>
    <row r="2637" spans="1:2" x14ac:dyDescent="0.25">
      <c r="A2637" t="str">
        <f t="shared" si="94"/>
        <v>-</v>
      </c>
      <c r="B2637" t="str">
        <f t="shared" si="95"/>
        <v/>
      </c>
    </row>
    <row r="2638" spans="1:2" x14ac:dyDescent="0.25">
      <c r="A2638" t="str">
        <f t="shared" si="94"/>
        <v>-</v>
      </c>
      <c r="B2638" t="str">
        <f t="shared" si="95"/>
        <v/>
      </c>
    </row>
    <row r="2639" spans="1:2" x14ac:dyDescent="0.25">
      <c r="A2639" t="str">
        <f t="shared" si="94"/>
        <v>-</v>
      </c>
      <c r="B2639" t="str">
        <f t="shared" si="95"/>
        <v/>
      </c>
    </row>
    <row r="2640" spans="1:2" x14ac:dyDescent="0.25">
      <c r="A2640" t="str">
        <f t="shared" si="94"/>
        <v>-</v>
      </c>
      <c r="B2640" t="str">
        <f t="shared" si="95"/>
        <v/>
      </c>
    </row>
    <row r="2641" spans="1:2" x14ac:dyDescent="0.25">
      <c r="A2641" t="str">
        <f t="shared" si="94"/>
        <v>-</v>
      </c>
      <c r="B2641" t="str">
        <f t="shared" si="95"/>
        <v/>
      </c>
    </row>
    <row r="2642" spans="1:2" x14ac:dyDescent="0.25">
      <c r="A2642" t="str">
        <f t="shared" si="94"/>
        <v>-</v>
      </c>
      <c r="B2642" t="str">
        <f t="shared" si="95"/>
        <v/>
      </c>
    </row>
    <row r="2643" spans="1:2" x14ac:dyDescent="0.25">
      <c r="A2643" t="str">
        <f t="shared" si="94"/>
        <v>-</v>
      </c>
      <c r="B2643" t="str">
        <f t="shared" si="95"/>
        <v/>
      </c>
    </row>
    <row r="2644" spans="1:2" x14ac:dyDescent="0.25">
      <c r="A2644" t="str">
        <f t="shared" si="94"/>
        <v>-</v>
      </c>
      <c r="B2644" t="str">
        <f t="shared" si="95"/>
        <v/>
      </c>
    </row>
    <row r="2645" spans="1:2" x14ac:dyDescent="0.25">
      <c r="A2645" t="str">
        <f t="shared" si="94"/>
        <v>-</v>
      </c>
      <c r="B2645" t="str">
        <f t="shared" si="95"/>
        <v/>
      </c>
    </row>
    <row r="2646" spans="1:2" x14ac:dyDescent="0.25">
      <c r="A2646" t="str">
        <f t="shared" si="94"/>
        <v>-</v>
      </c>
      <c r="B2646" t="str">
        <f t="shared" si="95"/>
        <v/>
      </c>
    </row>
    <row r="2647" spans="1:2" x14ac:dyDescent="0.25">
      <c r="A2647" t="str">
        <f t="shared" ref="A2647:A2710" si="96">_xlfn.CONCAT(E2647,"-",B2647)</f>
        <v>-</v>
      </c>
      <c r="B2647" t="str">
        <f t="shared" ref="B2647:B2710" si="97">IF(ISBLANK(H2647),"",INDEX($AB$1:$AC$5,MATCH(H2647,$AB$1:$AB$5,0),2))</f>
        <v/>
      </c>
    </row>
    <row r="2648" spans="1:2" x14ac:dyDescent="0.25">
      <c r="A2648" t="str">
        <f t="shared" si="96"/>
        <v>-</v>
      </c>
      <c r="B2648" t="str">
        <f t="shared" si="97"/>
        <v/>
      </c>
    </row>
    <row r="2649" spans="1:2" x14ac:dyDescent="0.25">
      <c r="A2649" t="str">
        <f t="shared" si="96"/>
        <v>-</v>
      </c>
      <c r="B2649" t="str">
        <f t="shared" si="97"/>
        <v/>
      </c>
    </row>
    <row r="2650" spans="1:2" x14ac:dyDescent="0.25">
      <c r="A2650" t="str">
        <f t="shared" si="96"/>
        <v>-</v>
      </c>
      <c r="B2650" t="str">
        <f t="shared" si="97"/>
        <v/>
      </c>
    </row>
    <row r="2651" spans="1:2" x14ac:dyDescent="0.25">
      <c r="A2651" t="str">
        <f t="shared" si="96"/>
        <v>-</v>
      </c>
      <c r="B2651" t="str">
        <f t="shared" si="97"/>
        <v/>
      </c>
    </row>
    <row r="2652" spans="1:2" x14ac:dyDescent="0.25">
      <c r="A2652" t="str">
        <f t="shared" si="96"/>
        <v>-</v>
      </c>
      <c r="B2652" t="str">
        <f t="shared" si="97"/>
        <v/>
      </c>
    </row>
    <row r="2653" spans="1:2" x14ac:dyDescent="0.25">
      <c r="A2653" t="str">
        <f t="shared" si="96"/>
        <v>-</v>
      </c>
      <c r="B2653" t="str">
        <f t="shared" si="97"/>
        <v/>
      </c>
    </row>
    <row r="2654" spans="1:2" x14ac:dyDescent="0.25">
      <c r="A2654" t="str">
        <f t="shared" si="96"/>
        <v>-</v>
      </c>
      <c r="B2654" t="str">
        <f t="shared" si="97"/>
        <v/>
      </c>
    </row>
    <row r="2655" spans="1:2" x14ac:dyDescent="0.25">
      <c r="A2655" t="str">
        <f t="shared" si="96"/>
        <v>-</v>
      </c>
      <c r="B2655" t="str">
        <f t="shared" si="97"/>
        <v/>
      </c>
    </row>
    <row r="2656" spans="1:2" x14ac:dyDescent="0.25">
      <c r="A2656" t="str">
        <f t="shared" si="96"/>
        <v>-</v>
      </c>
      <c r="B2656" t="str">
        <f t="shared" si="97"/>
        <v/>
      </c>
    </row>
    <row r="2657" spans="1:2" x14ac:dyDescent="0.25">
      <c r="A2657" t="str">
        <f t="shared" si="96"/>
        <v>-</v>
      </c>
      <c r="B2657" t="str">
        <f t="shared" si="97"/>
        <v/>
      </c>
    </row>
    <row r="2658" spans="1:2" x14ac:dyDescent="0.25">
      <c r="A2658" t="str">
        <f t="shared" si="96"/>
        <v>-</v>
      </c>
      <c r="B2658" t="str">
        <f t="shared" si="97"/>
        <v/>
      </c>
    </row>
    <row r="2659" spans="1:2" x14ac:dyDescent="0.25">
      <c r="A2659" t="str">
        <f t="shared" si="96"/>
        <v>-</v>
      </c>
      <c r="B2659" t="str">
        <f t="shared" si="97"/>
        <v/>
      </c>
    </row>
    <row r="2660" spans="1:2" x14ac:dyDescent="0.25">
      <c r="A2660" t="str">
        <f t="shared" si="96"/>
        <v>-</v>
      </c>
      <c r="B2660" t="str">
        <f t="shared" si="97"/>
        <v/>
      </c>
    </row>
    <row r="2661" spans="1:2" x14ac:dyDescent="0.25">
      <c r="A2661" t="str">
        <f t="shared" si="96"/>
        <v>-</v>
      </c>
      <c r="B2661" t="str">
        <f t="shared" si="97"/>
        <v/>
      </c>
    </row>
    <row r="2662" spans="1:2" x14ac:dyDescent="0.25">
      <c r="A2662" t="str">
        <f t="shared" si="96"/>
        <v>-</v>
      </c>
      <c r="B2662" t="str">
        <f t="shared" si="97"/>
        <v/>
      </c>
    </row>
    <row r="2663" spans="1:2" x14ac:dyDescent="0.25">
      <c r="A2663" t="str">
        <f t="shared" si="96"/>
        <v>-</v>
      </c>
      <c r="B2663" t="str">
        <f t="shared" si="97"/>
        <v/>
      </c>
    </row>
    <row r="2664" spans="1:2" x14ac:dyDescent="0.25">
      <c r="A2664" t="str">
        <f t="shared" si="96"/>
        <v>-</v>
      </c>
      <c r="B2664" t="str">
        <f t="shared" si="97"/>
        <v/>
      </c>
    </row>
    <row r="2665" spans="1:2" x14ac:dyDescent="0.25">
      <c r="A2665" t="str">
        <f t="shared" si="96"/>
        <v>-</v>
      </c>
      <c r="B2665" t="str">
        <f t="shared" si="97"/>
        <v/>
      </c>
    </row>
    <row r="2666" spans="1:2" x14ac:dyDescent="0.25">
      <c r="A2666" t="str">
        <f t="shared" si="96"/>
        <v>-</v>
      </c>
      <c r="B2666" t="str">
        <f t="shared" si="97"/>
        <v/>
      </c>
    </row>
    <row r="2667" spans="1:2" x14ac:dyDescent="0.25">
      <c r="A2667" t="str">
        <f t="shared" si="96"/>
        <v>-</v>
      </c>
      <c r="B2667" t="str">
        <f t="shared" si="97"/>
        <v/>
      </c>
    </row>
    <row r="2668" spans="1:2" x14ac:dyDescent="0.25">
      <c r="A2668" t="str">
        <f t="shared" si="96"/>
        <v>-</v>
      </c>
      <c r="B2668" t="str">
        <f t="shared" si="97"/>
        <v/>
      </c>
    </row>
    <row r="2669" spans="1:2" x14ac:dyDescent="0.25">
      <c r="A2669" t="str">
        <f t="shared" si="96"/>
        <v>-</v>
      </c>
      <c r="B2669" t="str">
        <f t="shared" si="97"/>
        <v/>
      </c>
    </row>
    <row r="2670" spans="1:2" x14ac:dyDescent="0.25">
      <c r="A2670" t="str">
        <f t="shared" si="96"/>
        <v>-</v>
      </c>
      <c r="B2670" t="str">
        <f t="shared" si="97"/>
        <v/>
      </c>
    </row>
    <row r="2671" spans="1:2" x14ac:dyDescent="0.25">
      <c r="A2671" t="str">
        <f t="shared" si="96"/>
        <v>-</v>
      </c>
      <c r="B2671" t="str">
        <f t="shared" si="97"/>
        <v/>
      </c>
    </row>
    <row r="2672" spans="1:2" x14ac:dyDescent="0.25">
      <c r="A2672" t="str">
        <f t="shared" si="96"/>
        <v>-</v>
      </c>
      <c r="B2672" t="str">
        <f t="shared" si="97"/>
        <v/>
      </c>
    </row>
    <row r="2673" spans="1:2" x14ac:dyDescent="0.25">
      <c r="A2673" t="str">
        <f t="shared" si="96"/>
        <v>-</v>
      </c>
      <c r="B2673" t="str">
        <f t="shared" si="97"/>
        <v/>
      </c>
    </row>
    <row r="2674" spans="1:2" x14ac:dyDescent="0.25">
      <c r="A2674" t="str">
        <f t="shared" si="96"/>
        <v>-</v>
      </c>
      <c r="B2674" t="str">
        <f t="shared" si="97"/>
        <v/>
      </c>
    </row>
    <row r="2675" spans="1:2" x14ac:dyDescent="0.25">
      <c r="A2675" t="str">
        <f t="shared" si="96"/>
        <v>-</v>
      </c>
      <c r="B2675" t="str">
        <f t="shared" si="97"/>
        <v/>
      </c>
    </row>
    <row r="2676" spans="1:2" x14ac:dyDescent="0.25">
      <c r="A2676" t="str">
        <f t="shared" si="96"/>
        <v>-</v>
      </c>
      <c r="B2676" t="str">
        <f t="shared" si="97"/>
        <v/>
      </c>
    </row>
    <row r="2677" spans="1:2" x14ac:dyDescent="0.25">
      <c r="A2677" t="str">
        <f t="shared" si="96"/>
        <v>-</v>
      </c>
      <c r="B2677" t="str">
        <f t="shared" si="97"/>
        <v/>
      </c>
    </row>
    <row r="2678" spans="1:2" x14ac:dyDescent="0.25">
      <c r="A2678" t="str">
        <f t="shared" si="96"/>
        <v>-</v>
      </c>
      <c r="B2678" t="str">
        <f t="shared" si="97"/>
        <v/>
      </c>
    </row>
    <row r="2679" spans="1:2" x14ac:dyDescent="0.25">
      <c r="A2679" t="str">
        <f t="shared" si="96"/>
        <v>-</v>
      </c>
      <c r="B2679" t="str">
        <f t="shared" si="97"/>
        <v/>
      </c>
    </row>
    <row r="2680" spans="1:2" x14ac:dyDescent="0.25">
      <c r="A2680" t="str">
        <f t="shared" si="96"/>
        <v>-</v>
      </c>
      <c r="B2680" t="str">
        <f t="shared" si="97"/>
        <v/>
      </c>
    </row>
    <row r="2681" spans="1:2" x14ac:dyDescent="0.25">
      <c r="A2681" t="str">
        <f t="shared" si="96"/>
        <v>-</v>
      </c>
      <c r="B2681" t="str">
        <f t="shared" si="97"/>
        <v/>
      </c>
    </row>
    <row r="2682" spans="1:2" x14ac:dyDescent="0.25">
      <c r="A2682" t="str">
        <f t="shared" si="96"/>
        <v>-</v>
      </c>
      <c r="B2682" t="str">
        <f t="shared" si="97"/>
        <v/>
      </c>
    </row>
    <row r="2683" spans="1:2" x14ac:dyDescent="0.25">
      <c r="A2683" t="str">
        <f t="shared" si="96"/>
        <v>-</v>
      </c>
      <c r="B2683" t="str">
        <f t="shared" si="97"/>
        <v/>
      </c>
    </row>
    <row r="2684" spans="1:2" x14ac:dyDescent="0.25">
      <c r="A2684" t="str">
        <f t="shared" si="96"/>
        <v>-</v>
      </c>
      <c r="B2684" t="str">
        <f t="shared" si="97"/>
        <v/>
      </c>
    </row>
    <row r="2685" spans="1:2" x14ac:dyDescent="0.25">
      <c r="A2685" t="str">
        <f t="shared" si="96"/>
        <v>-</v>
      </c>
      <c r="B2685" t="str">
        <f t="shared" si="97"/>
        <v/>
      </c>
    </row>
    <row r="2686" spans="1:2" x14ac:dyDescent="0.25">
      <c r="A2686" t="str">
        <f t="shared" si="96"/>
        <v>-</v>
      </c>
      <c r="B2686" t="str">
        <f t="shared" si="97"/>
        <v/>
      </c>
    </row>
    <row r="2687" spans="1:2" x14ac:dyDescent="0.25">
      <c r="A2687" t="str">
        <f t="shared" si="96"/>
        <v>-</v>
      </c>
      <c r="B2687" t="str">
        <f t="shared" si="97"/>
        <v/>
      </c>
    </row>
    <row r="2688" spans="1:2" x14ac:dyDescent="0.25">
      <c r="A2688" t="str">
        <f t="shared" si="96"/>
        <v>-</v>
      </c>
      <c r="B2688" t="str">
        <f t="shared" si="97"/>
        <v/>
      </c>
    </row>
    <row r="2689" spans="1:2" x14ac:dyDescent="0.25">
      <c r="A2689" t="str">
        <f t="shared" si="96"/>
        <v>-</v>
      </c>
      <c r="B2689" t="str">
        <f t="shared" si="97"/>
        <v/>
      </c>
    </row>
    <row r="2690" spans="1:2" x14ac:dyDescent="0.25">
      <c r="A2690" t="str">
        <f t="shared" si="96"/>
        <v>-</v>
      </c>
      <c r="B2690" t="str">
        <f t="shared" si="97"/>
        <v/>
      </c>
    </row>
    <row r="2691" spans="1:2" x14ac:dyDescent="0.25">
      <c r="A2691" t="str">
        <f t="shared" si="96"/>
        <v>-</v>
      </c>
      <c r="B2691" t="str">
        <f t="shared" si="97"/>
        <v/>
      </c>
    </row>
    <row r="2692" spans="1:2" x14ac:dyDescent="0.25">
      <c r="A2692" t="str">
        <f t="shared" si="96"/>
        <v>-</v>
      </c>
      <c r="B2692" t="str">
        <f t="shared" si="97"/>
        <v/>
      </c>
    </row>
    <row r="2693" spans="1:2" x14ac:dyDescent="0.25">
      <c r="A2693" t="str">
        <f t="shared" si="96"/>
        <v>-</v>
      </c>
      <c r="B2693" t="str">
        <f t="shared" si="97"/>
        <v/>
      </c>
    </row>
    <row r="2694" spans="1:2" x14ac:dyDescent="0.25">
      <c r="A2694" t="str">
        <f t="shared" si="96"/>
        <v>-</v>
      </c>
      <c r="B2694" t="str">
        <f t="shared" si="97"/>
        <v/>
      </c>
    </row>
    <row r="2695" spans="1:2" x14ac:dyDescent="0.25">
      <c r="A2695" t="str">
        <f t="shared" si="96"/>
        <v>-</v>
      </c>
      <c r="B2695" t="str">
        <f t="shared" si="97"/>
        <v/>
      </c>
    </row>
    <row r="2696" spans="1:2" x14ac:dyDescent="0.25">
      <c r="A2696" t="str">
        <f t="shared" si="96"/>
        <v>-</v>
      </c>
      <c r="B2696" t="str">
        <f t="shared" si="97"/>
        <v/>
      </c>
    </row>
    <row r="2697" spans="1:2" x14ac:dyDescent="0.25">
      <c r="A2697" t="str">
        <f t="shared" si="96"/>
        <v>-</v>
      </c>
      <c r="B2697" t="str">
        <f t="shared" si="97"/>
        <v/>
      </c>
    </row>
    <row r="2698" spans="1:2" x14ac:dyDescent="0.25">
      <c r="A2698" t="str">
        <f t="shared" si="96"/>
        <v>-</v>
      </c>
      <c r="B2698" t="str">
        <f t="shared" si="97"/>
        <v/>
      </c>
    </row>
    <row r="2699" spans="1:2" x14ac:dyDescent="0.25">
      <c r="A2699" t="str">
        <f t="shared" si="96"/>
        <v>-</v>
      </c>
      <c r="B2699" t="str">
        <f t="shared" si="97"/>
        <v/>
      </c>
    </row>
    <row r="2700" spans="1:2" x14ac:dyDescent="0.25">
      <c r="A2700" t="str">
        <f t="shared" si="96"/>
        <v>-</v>
      </c>
      <c r="B2700" t="str">
        <f t="shared" si="97"/>
        <v/>
      </c>
    </row>
    <row r="2701" spans="1:2" x14ac:dyDescent="0.25">
      <c r="A2701" t="str">
        <f t="shared" si="96"/>
        <v>-</v>
      </c>
      <c r="B2701" t="str">
        <f t="shared" si="97"/>
        <v/>
      </c>
    </row>
    <row r="2702" spans="1:2" x14ac:dyDescent="0.25">
      <c r="A2702" t="str">
        <f t="shared" si="96"/>
        <v>-</v>
      </c>
      <c r="B2702" t="str">
        <f t="shared" si="97"/>
        <v/>
      </c>
    </row>
    <row r="2703" spans="1:2" x14ac:dyDescent="0.25">
      <c r="A2703" t="str">
        <f t="shared" si="96"/>
        <v>-</v>
      </c>
      <c r="B2703" t="str">
        <f t="shared" si="97"/>
        <v/>
      </c>
    </row>
    <row r="2704" spans="1:2" x14ac:dyDescent="0.25">
      <c r="A2704" t="str">
        <f t="shared" si="96"/>
        <v>-</v>
      </c>
      <c r="B2704" t="str">
        <f t="shared" si="97"/>
        <v/>
      </c>
    </row>
    <row r="2705" spans="1:2" x14ac:dyDescent="0.25">
      <c r="A2705" t="str">
        <f t="shared" si="96"/>
        <v>-</v>
      </c>
      <c r="B2705" t="str">
        <f t="shared" si="97"/>
        <v/>
      </c>
    </row>
    <row r="2706" spans="1:2" x14ac:dyDescent="0.25">
      <c r="A2706" t="str">
        <f t="shared" si="96"/>
        <v>-</v>
      </c>
      <c r="B2706" t="str">
        <f t="shared" si="97"/>
        <v/>
      </c>
    </row>
    <row r="2707" spans="1:2" x14ac:dyDescent="0.25">
      <c r="A2707" t="str">
        <f t="shared" si="96"/>
        <v>-</v>
      </c>
      <c r="B2707" t="str">
        <f t="shared" si="97"/>
        <v/>
      </c>
    </row>
    <row r="2708" spans="1:2" x14ac:dyDescent="0.25">
      <c r="A2708" t="str">
        <f t="shared" si="96"/>
        <v>-</v>
      </c>
      <c r="B2708" t="str">
        <f t="shared" si="97"/>
        <v/>
      </c>
    </row>
    <row r="2709" spans="1:2" x14ac:dyDescent="0.25">
      <c r="A2709" t="str">
        <f t="shared" si="96"/>
        <v>-</v>
      </c>
      <c r="B2709" t="str">
        <f t="shared" si="97"/>
        <v/>
      </c>
    </row>
    <row r="2710" spans="1:2" x14ac:dyDescent="0.25">
      <c r="A2710" t="str">
        <f t="shared" si="96"/>
        <v>-</v>
      </c>
      <c r="B2710" t="str">
        <f t="shared" si="97"/>
        <v/>
      </c>
    </row>
    <row r="2711" spans="1:2" x14ac:dyDescent="0.25">
      <c r="A2711" t="str">
        <f t="shared" ref="A2711:A2774" si="98">_xlfn.CONCAT(E2711,"-",B2711)</f>
        <v>-</v>
      </c>
      <c r="B2711" t="str">
        <f t="shared" ref="B2711:B2774" si="99">IF(ISBLANK(H2711),"",INDEX($AB$1:$AC$5,MATCH(H2711,$AB$1:$AB$5,0),2))</f>
        <v/>
      </c>
    </row>
    <row r="2712" spans="1:2" x14ac:dyDescent="0.25">
      <c r="A2712" t="str">
        <f t="shared" si="98"/>
        <v>-</v>
      </c>
      <c r="B2712" t="str">
        <f t="shared" si="99"/>
        <v/>
      </c>
    </row>
    <row r="2713" spans="1:2" x14ac:dyDescent="0.25">
      <c r="A2713" t="str">
        <f t="shared" si="98"/>
        <v>-</v>
      </c>
      <c r="B2713" t="str">
        <f t="shared" si="99"/>
        <v/>
      </c>
    </row>
    <row r="2714" spans="1:2" x14ac:dyDescent="0.25">
      <c r="A2714" t="str">
        <f t="shared" si="98"/>
        <v>-</v>
      </c>
      <c r="B2714" t="str">
        <f t="shared" si="99"/>
        <v/>
      </c>
    </row>
    <row r="2715" spans="1:2" x14ac:dyDescent="0.25">
      <c r="A2715" t="str">
        <f t="shared" si="98"/>
        <v>-</v>
      </c>
      <c r="B2715" t="str">
        <f t="shared" si="99"/>
        <v/>
      </c>
    </row>
    <row r="2716" spans="1:2" x14ac:dyDescent="0.25">
      <c r="A2716" t="str">
        <f t="shared" si="98"/>
        <v>-</v>
      </c>
      <c r="B2716" t="str">
        <f t="shared" si="99"/>
        <v/>
      </c>
    </row>
    <row r="2717" spans="1:2" x14ac:dyDescent="0.25">
      <c r="A2717" t="str">
        <f t="shared" si="98"/>
        <v>-</v>
      </c>
      <c r="B2717" t="str">
        <f t="shared" si="99"/>
        <v/>
      </c>
    </row>
    <row r="2718" spans="1:2" x14ac:dyDescent="0.25">
      <c r="A2718" t="str">
        <f t="shared" si="98"/>
        <v>-</v>
      </c>
      <c r="B2718" t="str">
        <f t="shared" si="99"/>
        <v/>
      </c>
    </row>
    <row r="2719" spans="1:2" x14ac:dyDescent="0.25">
      <c r="A2719" t="str">
        <f t="shared" si="98"/>
        <v>-</v>
      </c>
      <c r="B2719" t="str">
        <f t="shared" si="99"/>
        <v/>
      </c>
    </row>
    <row r="2720" spans="1:2" x14ac:dyDescent="0.25">
      <c r="A2720" t="str">
        <f t="shared" si="98"/>
        <v>-</v>
      </c>
      <c r="B2720" t="str">
        <f t="shared" si="99"/>
        <v/>
      </c>
    </row>
    <row r="2721" spans="1:2" x14ac:dyDescent="0.25">
      <c r="A2721" t="str">
        <f t="shared" si="98"/>
        <v>-</v>
      </c>
      <c r="B2721" t="str">
        <f t="shared" si="99"/>
        <v/>
      </c>
    </row>
    <row r="2722" spans="1:2" x14ac:dyDescent="0.25">
      <c r="A2722" t="str">
        <f t="shared" si="98"/>
        <v>-</v>
      </c>
      <c r="B2722" t="str">
        <f t="shared" si="99"/>
        <v/>
      </c>
    </row>
    <row r="2723" spans="1:2" x14ac:dyDescent="0.25">
      <c r="A2723" t="str">
        <f t="shared" si="98"/>
        <v>-</v>
      </c>
      <c r="B2723" t="str">
        <f t="shared" si="99"/>
        <v/>
      </c>
    </row>
    <row r="2724" spans="1:2" x14ac:dyDescent="0.25">
      <c r="A2724" t="str">
        <f t="shared" si="98"/>
        <v>-</v>
      </c>
      <c r="B2724" t="str">
        <f t="shared" si="99"/>
        <v/>
      </c>
    </row>
    <row r="2725" spans="1:2" x14ac:dyDescent="0.25">
      <c r="A2725" t="str">
        <f t="shared" si="98"/>
        <v>-</v>
      </c>
      <c r="B2725" t="str">
        <f t="shared" si="99"/>
        <v/>
      </c>
    </row>
    <row r="2726" spans="1:2" x14ac:dyDescent="0.25">
      <c r="A2726" t="str">
        <f t="shared" si="98"/>
        <v>-</v>
      </c>
      <c r="B2726" t="str">
        <f t="shared" si="99"/>
        <v/>
      </c>
    </row>
    <row r="2727" spans="1:2" x14ac:dyDescent="0.25">
      <c r="A2727" t="str">
        <f t="shared" si="98"/>
        <v>-</v>
      </c>
      <c r="B2727" t="str">
        <f t="shared" si="99"/>
        <v/>
      </c>
    </row>
    <row r="2728" spans="1:2" x14ac:dyDescent="0.25">
      <c r="A2728" t="str">
        <f t="shared" si="98"/>
        <v>-</v>
      </c>
      <c r="B2728" t="str">
        <f t="shared" si="99"/>
        <v/>
      </c>
    </row>
    <row r="2729" spans="1:2" x14ac:dyDescent="0.25">
      <c r="A2729" t="str">
        <f t="shared" si="98"/>
        <v>-</v>
      </c>
      <c r="B2729" t="str">
        <f t="shared" si="99"/>
        <v/>
      </c>
    </row>
    <row r="2730" spans="1:2" x14ac:dyDescent="0.25">
      <c r="A2730" t="str">
        <f t="shared" si="98"/>
        <v>-</v>
      </c>
      <c r="B2730" t="str">
        <f t="shared" si="99"/>
        <v/>
      </c>
    </row>
    <row r="2731" spans="1:2" x14ac:dyDescent="0.25">
      <c r="A2731" t="str">
        <f t="shared" si="98"/>
        <v>-</v>
      </c>
      <c r="B2731" t="str">
        <f t="shared" si="99"/>
        <v/>
      </c>
    </row>
    <row r="2732" spans="1:2" x14ac:dyDescent="0.25">
      <c r="A2732" t="str">
        <f t="shared" si="98"/>
        <v>-</v>
      </c>
      <c r="B2732" t="str">
        <f t="shared" si="99"/>
        <v/>
      </c>
    </row>
    <row r="2733" spans="1:2" x14ac:dyDescent="0.25">
      <c r="A2733" t="str">
        <f t="shared" si="98"/>
        <v>-</v>
      </c>
      <c r="B2733" t="str">
        <f t="shared" si="99"/>
        <v/>
      </c>
    </row>
    <row r="2734" spans="1:2" x14ac:dyDescent="0.25">
      <c r="A2734" t="str">
        <f t="shared" si="98"/>
        <v>-</v>
      </c>
      <c r="B2734" t="str">
        <f t="shared" si="99"/>
        <v/>
      </c>
    </row>
    <row r="2735" spans="1:2" x14ac:dyDescent="0.25">
      <c r="A2735" t="str">
        <f t="shared" si="98"/>
        <v>-</v>
      </c>
      <c r="B2735" t="str">
        <f t="shared" si="99"/>
        <v/>
      </c>
    </row>
    <row r="2736" spans="1:2" x14ac:dyDescent="0.25">
      <c r="A2736" t="str">
        <f t="shared" si="98"/>
        <v>-</v>
      </c>
      <c r="B2736" t="str">
        <f t="shared" si="99"/>
        <v/>
      </c>
    </row>
    <row r="2737" spans="1:2" x14ac:dyDescent="0.25">
      <c r="A2737" t="str">
        <f t="shared" si="98"/>
        <v>-</v>
      </c>
      <c r="B2737" t="str">
        <f t="shared" si="99"/>
        <v/>
      </c>
    </row>
    <row r="2738" spans="1:2" x14ac:dyDescent="0.25">
      <c r="A2738" t="str">
        <f t="shared" si="98"/>
        <v>-</v>
      </c>
      <c r="B2738" t="str">
        <f t="shared" si="99"/>
        <v/>
      </c>
    </row>
    <row r="2739" spans="1:2" x14ac:dyDescent="0.25">
      <c r="A2739" t="str">
        <f t="shared" si="98"/>
        <v>-</v>
      </c>
      <c r="B2739" t="str">
        <f t="shared" si="99"/>
        <v/>
      </c>
    </row>
    <row r="2740" spans="1:2" x14ac:dyDescent="0.25">
      <c r="A2740" t="str">
        <f t="shared" si="98"/>
        <v>-</v>
      </c>
      <c r="B2740" t="str">
        <f t="shared" si="99"/>
        <v/>
      </c>
    </row>
    <row r="2741" spans="1:2" x14ac:dyDescent="0.25">
      <c r="A2741" t="str">
        <f t="shared" si="98"/>
        <v>-</v>
      </c>
      <c r="B2741" t="str">
        <f t="shared" si="99"/>
        <v/>
      </c>
    </row>
    <row r="2742" spans="1:2" x14ac:dyDescent="0.25">
      <c r="A2742" t="str">
        <f t="shared" si="98"/>
        <v>-</v>
      </c>
      <c r="B2742" t="str">
        <f t="shared" si="99"/>
        <v/>
      </c>
    </row>
    <row r="2743" spans="1:2" x14ac:dyDescent="0.25">
      <c r="A2743" t="str">
        <f t="shared" si="98"/>
        <v>-</v>
      </c>
      <c r="B2743" t="str">
        <f t="shared" si="99"/>
        <v/>
      </c>
    </row>
    <row r="2744" spans="1:2" x14ac:dyDescent="0.25">
      <c r="A2744" t="str">
        <f t="shared" si="98"/>
        <v>-</v>
      </c>
      <c r="B2744" t="str">
        <f t="shared" si="99"/>
        <v/>
      </c>
    </row>
    <row r="2745" spans="1:2" x14ac:dyDescent="0.25">
      <c r="A2745" t="str">
        <f t="shared" si="98"/>
        <v>-</v>
      </c>
      <c r="B2745" t="str">
        <f t="shared" si="99"/>
        <v/>
      </c>
    </row>
    <row r="2746" spans="1:2" x14ac:dyDescent="0.25">
      <c r="A2746" t="str">
        <f t="shared" si="98"/>
        <v>-</v>
      </c>
      <c r="B2746" t="str">
        <f t="shared" si="99"/>
        <v/>
      </c>
    </row>
    <row r="2747" spans="1:2" x14ac:dyDescent="0.25">
      <c r="A2747" t="str">
        <f t="shared" si="98"/>
        <v>-</v>
      </c>
      <c r="B2747" t="str">
        <f t="shared" si="99"/>
        <v/>
      </c>
    </row>
    <row r="2748" spans="1:2" x14ac:dyDescent="0.25">
      <c r="A2748" t="str">
        <f t="shared" si="98"/>
        <v>-</v>
      </c>
      <c r="B2748" t="str">
        <f t="shared" si="99"/>
        <v/>
      </c>
    </row>
    <row r="2749" spans="1:2" x14ac:dyDescent="0.25">
      <c r="A2749" t="str">
        <f t="shared" si="98"/>
        <v>-</v>
      </c>
      <c r="B2749" t="str">
        <f t="shared" si="99"/>
        <v/>
      </c>
    </row>
    <row r="2750" spans="1:2" x14ac:dyDescent="0.25">
      <c r="A2750" t="str">
        <f t="shared" si="98"/>
        <v>-</v>
      </c>
      <c r="B2750" t="str">
        <f t="shared" si="99"/>
        <v/>
      </c>
    </row>
    <row r="2751" spans="1:2" x14ac:dyDescent="0.25">
      <c r="A2751" t="str">
        <f t="shared" si="98"/>
        <v>-</v>
      </c>
      <c r="B2751" t="str">
        <f t="shared" si="99"/>
        <v/>
      </c>
    </row>
    <row r="2752" spans="1:2" x14ac:dyDescent="0.25">
      <c r="A2752" t="str">
        <f t="shared" si="98"/>
        <v>-</v>
      </c>
      <c r="B2752" t="str">
        <f t="shared" si="99"/>
        <v/>
      </c>
    </row>
    <row r="2753" spans="1:2" x14ac:dyDescent="0.25">
      <c r="A2753" t="str">
        <f t="shared" si="98"/>
        <v>-</v>
      </c>
      <c r="B2753" t="str">
        <f t="shared" si="99"/>
        <v/>
      </c>
    </row>
    <row r="2754" spans="1:2" x14ac:dyDescent="0.25">
      <c r="A2754" t="str">
        <f t="shared" si="98"/>
        <v>-</v>
      </c>
      <c r="B2754" t="str">
        <f t="shared" si="99"/>
        <v/>
      </c>
    </row>
    <row r="2755" spans="1:2" x14ac:dyDescent="0.25">
      <c r="A2755" t="str">
        <f t="shared" si="98"/>
        <v>-</v>
      </c>
      <c r="B2755" t="str">
        <f t="shared" si="99"/>
        <v/>
      </c>
    </row>
    <row r="2756" spans="1:2" x14ac:dyDescent="0.25">
      <c r="A2756" t="str">
        <f t="shared" si="98"/>
        <v>-</v>
      </c>
      <c r="B2756" t="str">
        <f t="shared" si="99"/>
        <v/>
      </c>
    </row>
    <row r="2757" spans="1:2" x14ac:dyDescent="0.25">
      <c r="A2757" t="str">
        <f t="shared" si="98"/>
        <v>-</v>
      </c>
      <c r="B2757" t="str">
        <f t="shared" si="99"/>
        <v/>
      </c>
    </row>
    <row r="2758" spans="1:2" x14ac:dyDescent="0.25">
      <c r="A2758" t="str">
        <f t="shared" si="98"/>
        <v>-</v>
      </c>
      <c r="B2758" t="str">
        <f t="shared" si="99"/>
        <v/>
      </c>
    </row>
    <row r="2759" spans="1:2" x14ac:dyDescent="0.25">
      <c r="A2759" t="str">
        <f t="shared" si="98"/>
        <v>-</v>
      </c>
      <c r="B2759" t="str">
        <f t="shared" si="99"/>
        <v/>
      </c>
    </row>
    <row r="2760" spans="1:2" x14ac:dyDescent="0.25">
      <c r="A2760" t="str">
        <f t="shared" si="98"/>
        <v>-</v>
      </c>
      <c r="B2760" t="str">
        <f t="shared" si="99"/>
        <v/>
      </c>
    </row>
    <row r="2761" spans="1:2" x14ac:dyDescent="0.25">
      <c r="A2761" t="str">
        <f t="shared" si="98"/>
        <v>-</v>
      </c>
      <c r="B2761" t="str">
        <f t="shared" si="99"/>
        <v/>
      </c>
    </row>
    <row r="2762" spans="1:2" x14ac:dyDescent="0.25">
      <c r="A2762" t="str">
        <f t="shared" si="98"/>
        <v>-</v>
      </c>
      <c r="B2762" t="str">
        <f t="shared" si="99"/>
        <v/>
      </c>
    </row>
    <row r="2763" spans="1:2" x14ac:dyDescent="0.25">
      <c r="A2763" t="str">
        <f t="shared" si="98"/>
        <v>-</v>
      </c>
      <c r="B2763" t="str">
        <f t="shared" si="99"/>
        <v/>
      </c>
    </row>
    <row r="2764" spans="1:2" x14ac:dyDescent="0.25">
      <c r="A2764" t="str">
        <f t="shared" si="98"/>
        <v>-</v>
      </c>
      <c r="B2764" t="str">
        <f t="shared" si="99"/>
        <v/>
      </c>
    </row>
    <row r="2765" spans="1:2" x14ac:dyDescent="0.25">
      <c r="A2765" t="str">
        <f t="shared" si="98"/>
        <v>-</v>
      </c>
      <c r="B2765" t="str">
        <f t="shared" si="99"/>
        <v/>
      </c>
    </row>
    <row r="2766" spans="1:2" x14ac:dyDescent="0.25">
      <c r="A2766" t="str">
        <f t="shared" si="98"/>
        <v>-</v>
      </c>
      <c r="B2766" t="str">
        <f t="shared" si="99"/>
        <v/>
      </c>
    </row>
    <row r="2767" spans="1:2" x14ac:dyDescent="0.25">
      <c r="A2767" t="str">
        <f t="shared" si="98"/>
        <v>-</v>
      </c>
      <c r="B2767" t="str">
        <f t="shared" si="99"/>
        <v/>
      </c>
    </row>
    <row r="2768" spans="1:2" x14ac:dyDescent="0.25">
      <c r="A2768" t="str">
        <f t="shared" si="98"/>
        <v>-</v>
      </c>
      <c r="B2768" t="str">
        <f t="shared" si="99"/>
        <v/>
      </c>
    </row>
    <row r="2769" spans="1:2" x14ac:dyDescent="0.25">
      <c r="A2769" t="str">
        <f t="shared" si="98"/>
        <v>-</v>
      </c>
      <c r="B2769" t="str">
        <f t="shared" si="99"/>
        <v/>
      </c>
    </row>
    <row r="2770" spans="1:2" x14ac:dyDescent="0.25">
      <c r="A2770" t="str">
        <f t="shared" si="98"/>
        <v>-</v>
      </c>
      <c r="B2770" t="str">
        <f t="shared" si="99"/>
        <v/>
      </c>
    </row>
    <row r="2771" spans="1:2" x14ac:dyDescent="0.25">
      <c r="A2771" t="str">
        <f t="shared" si="98"/>
        <v>-</v>
      </c>
      <c r="B2771" t="str">
        <f t="shared" si="99"/>
        <v/>
      </c>
    </row>
    <row r="2772" spans="1:2" x14ac:dyDescent="0.25">
      <c r="A2772" t="str">
        <f t="shared" si="98"/>
        <v>-</v>
      </c>
      <c r="B2772" t="str">
        <f t="shared" si="99"/>
        <v/>
      </c>
    </row>
    <row r="2773" spans="1:2" x14ac:dyDescent="0.25">
      <c r="A2773" t="str">
        <f t="shared" si="98"/>
        <v>-</v>
      </c>
      <c r="B2773" t="str">
        <f t="shared" si="99"/>
        <v/>
      </c>
    </row>
    <row r="2774" spans="1:2" x14ac:dyDescent="0.25">
      <c r="A2774" t="str">
        <f t="shared" si="98"/>
        <v>-</v>
      </c>
      <c r="B2774" t="str">
        <f t="shared" si="99"/>
        <v/>
      </c>
    </row>
    <row r="2775" spans="1:2" x14ac:dyDescent="0.25">
      <c r="A2775" t="str">
        <f t="shared" ref="A2775:A2838" si="100">_xlfn.CONCAT(E2775,"-",B2775)</f>
        <v>-</v>
      </c>
      <c r="B2775" t="str">
        <f t="shared" ref="B2775:B2838" si="101">IF(ISBLANK(H2775),"",INDEX($AB$1:$AC$5,MATCH(H2775,$AB$1:$AB$5,0),2))</f>
        <v/>
      </c>
    </row>
    <row r="2776" spans="1:2" x14ac:dyDescent="0.25">
      <c r="A2776" t="str">
        <f t="shared" si="100"/>
        <v>-</v>
      </c>
      <c r="B2776" t="str">
        <f t="shared" si="101"/>
        <v/>
      </c>
    </row>
    <row r="2777" spans="1:2" x14ac:dyDescent="0.25">
      <c r="A2777" t="str">
        <f t="shared" si="100"/>
        <v>-</v>
      </c>
      <c r="B2777" t="str">
        <f t="shared" si="101"/>
        <v/>
      </c>
    </row>
    <row r="2778" spans="1:2" x14ac:dyDescent="0.25">
      <c r="A2778" t="str">
        <f t="shared" si="100"/>
        <v>-</v>
      </c>
      <c r="B2778" t="str">
        <f t="shared" si="101"/>
        <v/>
      </c>
    </row>
    <row r="2779" spans="1:2" x14ac:dyDescent="0.25">
      <c r="A2779" t="str">
        <f t="shared" si="100"/>
        <v>-</v>
      </c>
      <c r="B2779" t="str">
        <f t="shared" si="101"/>
        <v/>
      </c>
    </row>
    <row r="2780" spans="1:2" x14ac:dyDescent="0.25">
      <c r="A2780" t="str">
        <f t="shared" si="100"/>
        <v>-</v>
      </c>
      <c r="B2780" t="str">
        <f t="shared" si="101"/>
        <v/>
      </c>
    </row>
    <row r="2781" spans="1:2" x14ac:dyDescent="0.25">
      <c r="A2781" t="str">
        <f t="shared" si="100"/>
        <v>-</v>
      </c>
      <c r="B2781" t="str">
        <f t="shared" si="101"/>
        <v/>
      </c>
    </row>
    <row r="2782" spans="1:2" x14ac:dyDescent="0.25">
      <c r="A2782" t="str">
        <f t="shared" si="100"/>
        <v>-</v>
      </c>
      <c r="B2782" t="str">
        <f t="shared" si="101"/>
        <v/>
      </c>
    </row>
    <row r="2783" spans="1:2" x14ac:dyDescent="0.25">
      <c r="A2783" t="str">
        <f t="shared" si="100"/>
        <v>-</v>
      </c>
      <c r="B2783" t="str">
        <f t="shared" si="101"/>
        <v/>
      </c>
    </row>
    <row r="2784" spans="1:2" x14ac:dyDescent="0.25">
      <c r="A2784" t="str">
        <f t="shared" si="100"/>
        <v>-</v>
      </c>
      <c r="B2784" t="str">
        <f t="shared" si="101"/>
        <v/>
      </c>
    </row>
    <row r="2785" spans="1:2" x14ac:dyDescent="0.25">
      <c r="A2785" t="str">
        <f t="shared" si="100"/>
        <v>-</v>
      </c>
      <c r="B2785" t="str">
        <f t="shared" si="101"/>
        <v/>
      </c>
    </row>
    <row r="2786" spans="1:2" x14ac:dyDescent="0.25">
      <c r="A2786" t="str">
        <f t="shared" si="100"/>
        <v>-</v>
      </c>
      <c r="B2786" t="str">
        <f t="shared" si="101"/>
        <v/>
      </c>
    </row>
    <row r="2787" spans="1:2" x14ac:dyDescent="0.25">
      <c r="A2787" t="str">
        <f t="shared" si="100"/>
        <v>-</v>
      </c>
      <c r="B2787" t="str">
        <f t="shared" si="101"/>
        <v/>
      </c>
    </row>
    <row r="2788" spans="1:2" x14ac:dyDescent="0.25">
      <c r="A2788" t="str">
        <f t="shared" si="100"/>
        <v>-</v>
      </c>
      <c r="B2788" t="str">
        <f t="shared" si="101"/>
        <v/>
      </c>
    </row>
    <row r="2789" spans="1:2" x14ac:dyDescent="0.25">
      <c r="A2789" t="str">
        <f t="shared" si="100"/>
        <v>-</v>
      </c>
      <c r="B2789" t="str">
        <f t="shared" si="101"/>
        <v/>
      </c>
    </row>
    <row r="2790" spans="1:2" x14ac:dyDescent="0.25">
      <c r="A2790" t="str">
        <f t="shared" si="100"/>
        <v>-</v>
      </c>
      <c r="B2790" t="str">
        <f t="shared" si="101"/>
        <v/>
      </c>
    </row>
    <row r="2791" spans="1:2" x14ac:dyDescent="0.25">
      <c r="A2791" t="str">
        <f t="shared" si="100"/>
        <v>-</v>
      </c>
      <c r="B2791" t="str">
        <f t="shared" si="101"/>
        <v/>
      </c>
    </row>
    <row r="2792" spans="1:2" x14ac:dyDescent="0.25">
      <c r="A2792" t="str">
        <f t="shared" si="100"/>
        <v>-</v>
      </c>
      <c r="B2792" t="str">
        <f t="shared" si="101"/>
        <v/>
      </c>
    </row>
    <row r="2793" spans="1:2" x14ac:dyDescent="0.25">
      <c r="A2793" t="str">
        <f t="shared" si="100"/>
        <v>-</v>
      </c>
      <c r="B2793" t="str">
        <f t="shared" si="101"/>
        <v/>
      </c>
    </row>
    <row r="2794" spans="1:2" x14ac:dyDescent="0.25">
      <c r="A2794" t="str">
        <f t="shared" si="100"/>
        <v>-</v>
      </c>
      <c r="B2794" t="str">
        <f t="shared" si="101"/>
        <v/>
      </c>
    </row>
    <row r="2795" spans="1:2" x14ac:dyDescent="0.25">
      <c r="A2795" t="str">
        <f t="shared" si="100"/>
        <v>-</v>
      </c>
      <c r="B2795" t="str">
        <f t="shared" si="101"/>
        <v/>
      </c>
    </row>
    <row r="2796" spans="1:2" x14ac:dyDescent="0.25">
      <c r="A2796" t="str">
        <f t="shared" si="100"/>
        <v>-</v>
      </c>
      <c r="B2796" t="str">
        <f t="shared" si="101"/>
        <v/>
      </c>
    </row>
    <row r="2797" spans="1:2" x14ac:dyDescent="0.25">
      <c r="A2797" t="str">
        <f t="shared" si="100"/>
        <v>-</v>
      </c>
      <c r="B2797" t="str">
        <f t="shared" si="101"/>
        <v/>
      </c>
    </row>
    <row r="2798" spans="1:2" x14ac:dyDescent="0.25">
      <c r="A2798" t="str">
        <f t="shared" si="100"/>
        <v>-</v>
      </c>
      <c r="B2798" t="str">
        <f t="shared" si="101"/>
        <v/>
      </c>
    </row>
    <row r="2799" spans="1:2" x14ac:dyDescent="0.25">
      <c r="A2799" t="str">
        <f t="shared" si="100"/>
        <v>-</v>
      </c>
      <c r="B2799" t="str">
        <f t="shared" si="101"/>
        <v/>
      </c>
    </row>
    <row r="2800" spans="1:2" x14ac:dyDescent="0.25">
      <c r="A2800" t="str">
        <f t="shared" si="100"/>
        <v>-</v>
      </c>
      <c r="B2800" t="str">
        <f t="shared" si="101"/>
        <v/>
      </c>
    </row>
    <row r="2801" spans="1:2" x14ac:dyDescent="0.25">
      <c r="A2801" t="str">
        <f t="shared" si="100"/>
        <v>-</v>
      </c>
      <c r="B2801" t="str">
        <f t="shared" si="101"/>
        <v/>
      </c>
    </row>
    <row r="2802" spans="1:2" x14ac:dyDescent="0.25">
      <c r="A2802" t="str">
        <f t="shared" si="100"/>
        <v>-</v>
      </c>
      <c r="B2802" t="str">
        <f t="shared" si="101"/>
        <v/>
      </c>
    </row>
    <row r="2803" spans="1:2" x14ac:dyDescent="0.25">
      <c r="A2803" t="str">
        <f t="shared" si="100"/>
        <v>-</v>
      </c>
      <c r="B2803" t="str">
        <f t="shared" si="101"/>
        <v/>
      </c>
    </row>
    <row r="2804" spans="1:2" x14ac:dyDescent="0.25">
      <c r="A2804" t="str">
        <f t="shared" si="100"/>
        <v>-</v>
      </c>
      <c r="B2804" t="str">
        <f t="shared" si="101"/>
        <v/>
      </c>
    </row>
    <row r="2805" spans="1:2" x14ac:dyDescent="0.25">
      <c r="A2805" t="str">
        <f t="shared" si="100"/>
        <v>-</v>
      </c>
      <c r="B2805" t="str">
        <f t="shared" si="101"/>
        <v/>
      </c>
    </row>
    <row r="2806" spans="1:2" x14ac:dyDescent="0.25">
      <c r="A2806" t="str">
        <f t="shared" si="100"/>
        <v>-</v>
      </c>
      <c r="B2806" t="str">
        <f t="shared" si="101"/>
        <v/>
      </c>
    </row>
    <row r="2807" spans="1:2" x14ac:dyDescent="0.25">
      <c r="A2807" t="str">
        <f t="shared" si="100"/>
        <v>-</v>
      </c>
      <c r="B2807" t="str">
        <f t="shared" si="101"/>
        <v/>
      </c>
    </row>
    <row r="2808" spans="1:2" x14ac:dyDescent="0.25">
      <c r="A2808" t="str">
        <f t="shared" si="100"/>
        <v>-</v>
      </c>
      <c r="B2808" t="str">
        <f t="shared" si="101"/>
        <v/>
      </c>
    </row>
    <row r="2809" spans="1:2" x14ac:dyDescent="0.25">
      <c r="A2809" t="str">
        <f t="shared" si="100"/>
        <v>-</v>
      </c>
      <c r="B2809" t="str">
        <f t="shared" si="101"/>
        <v/>
      </c>
    </row>
    <row r="2810" spans="1:2" x14ac:dyDescent="0.25">
      <c r="A2810" t="str">
        <f t="shared" si="100"/>
        <v>-</v>
      </c>
      <c r="B2810" t="str">
        <f t="shared" si="101"/>
        <v/>
      </c>
    </row>
    <row r="2811" spans="1:2" x14ac:dyDescent="0.25">
      <c r="A2811" t="str">
        <f t="shared" si="100"/>
        <v>-</v>
      </c>
      <c r="B2811" t="str">
        <f t="shared" si="101"/>
        <v/>
      </c>
    </row>
    <row r="2812" spans="1:2" x14ac:dyDescent="0.25">
      <c r="A2812" t="str">
        <f t="shared" si="100"/>
        <v>-</v>
      </c>
      <c r="B2812" t="str">
        <f t="shared" si="101"/>
        <v/>
      </c>
    </row>
    <row r="2813" spans="1:2" x14ac:dyDescent="0.25">
      <c r="A2813" t="str">
        <f t="shared" si="100"/>
        <v>-</v>
      </c>
      <c r="B2813" t="str">
        <f t="shared" si="101"/>
        <v/>
      </c>
    </row>
    <row r="2814" spans="1:2" x14ac:dyDescent="0.25">
      <c r="A2814" t="str">
        <f t="shared" si="100"/>
        <v>-</v>
      </c>
      <c r="B2814" t="str">
        <f t="shared" si="101"/>
        <v/>
      </c>
    </row>
    <row r="2815" spans="1:2" x14ac:dyDescent="0.25">
      <c r="A2815" t="str">
        <f t="shared" si="100"/>
        <v>-</v>
      </c>
      <c r="B2815" t="str">
        <f t="shared" si="101"/>
        <v/>
      </c>
    </row>
    <row r="2816" spans="1:2" x14ac:dyDescent="0.25">
      <c r="A2816" t="str">
        <f t="shared" si="100"/>
        <v>-</v>
      </c>
      <c r="B2816" t="str">
        <f t="shared" si="101"/>
        <v/>
      </c>
    </row>
    <row r="2817" spans="1:2" x14ac:dyDescent="0.25">
      <c r="A2817" t="str">
        <f t="shared" si="100"/>
        <v>-</v>
      </c>
      <c r="B2817" t="str">
        <f t="shared" si="101"/>
        <v/>
      </c>
    </row>
    <row r="2818" spans="1:2" x14ac:dyDescent="0.25">
      <c r="A2818" t="str">
        <f t="shared" si="100"/>
        <v>-</v>
      </c>
      <c r="B2818" t="str">
        <f t="shared" si="101"/>
        <v/>
      </c>
    </row>
    <row r="2819" spans="1:2" x14ac:dyDescent="0.25">
      <c r="A2819" t="str">
        <f t="shared" si="100"/>
        <v>-</v>
      </c>
      <c r="B2819" t="str">
        <f t="shared" si="101"/>
        <v/>
      </c>
    </row>
    <row r="2820" spans="1:2" x14ac:dyDescent="0.25">
      <c r="A2820" t="str">
        <f t="shared" si="100"/>
        <v>-</v>
      </c>
      <c r="B2820" t="str">
        <f t="shared" si="101"/>
        <v/>
      </c>
    </row>
    <row r="2821" spans="1:2" x14ac:dyDescent="0.25">
      <c r="A2821" t="str">
        <f t="shared" si="100"/>
        <v>-</v>
      </c>
      <c r="B2821" t="str">
        <f t="shared" si="101"/>
        <v/>
      </c>
    </row>
    <row r="2822" spans="1:2" x14ac:dyDescent="0.25">
      <c r="A2822" t="str">
        <f t="shared" si="100"/>
        <v>-</v>
      </c>
      <c r="B2822" t="str">
        <f t="shared" si="101"/>
        <v/>
      </c>
    </row>
    <row r="2823" spans="1:2" x14ac:dyDescent="0.25">
      <c r="A2823" t="str">
        <f t="shared" si="100"/>
        <v>-</v>
      </c>
      <c r="B2823" t="str">
        <f t="shared" si="101"/>
        <v/>
      </c>
    </row>
    <row r="2824" spans="1:2" x14ac:dyDescent="0.25">
      <c r="A2824" t="str">
        <f t="shared" si="100"/>
        <v>-</v>
      </c>
      <c r="B2824" t="str">
        <f t="shared" si="101"/>
        <v/>
      </c>
    </row>
    <row r="2825" spans="1:2" x14ac:dyDescent="0.25">
      <c r="A2825" t="str">
        <f t="shared" si="100"/>
        <v>-</v>
      </c>
      <c r="B2825" t="str">
        <f t="shared" si="101"/>
        <v/>
      </c>
    </row>
    <row r="2826" spans="1:2" x14ac:dyDescent="0.25">
      <c r="A2826" t="str">
        <f t="shared" si="100"/>
        <v>-</v>
      </c>
      <c r="B2826" t="str">
        <f t="shared" si="101"/>
        <v/>
      </c>
    </row>
    <row r="2827" spans="1:2" x14ac:dyDescent="0.25">
      <c r="A2827" t="str">
        <f t="shared" si="100"/>
        <v>-</v>
      </c>
      <c r="B2827" t="str">
        <f t="shared" si="101"/>
        <v/>
      </c>
    </row>
    <row r="2828" spans="1:2" x14ac:dyDescent="0.25">
      <c r="A2828" t="str">
        <f t="shared" si="100"/>
        <v>-</v>
      </c>
      <c r="B2828" t="str">
        <f t="shared" si="101"/>
        <v/>
      </c>
    </row>
    <row r="2829" spans="1:2" x14ac:dyDescent="0.25">
      <c r="A2829" t="str">
        <f t="shared" si="100"/>
        <v>-</v>
      </c>
      <c r="B2829" t="str">
        <f t="shared" si="101"/>
        <v/>
      </c>
    </row>
    <row r="2830" spans="1:2" x14ac:dyDescent="0.25">
      <c r="A2830" t="str">
        <f t="shared" si="100"/>
        <v>-</v>
      </c>
      <c r="B2830" t="str">
        <f t="shared" si="101"/>
        <v/>
      </c>
    </row>
    <row r="2831" spans="1:2" x14ac:dyDescent="0.25">
      <c r="A2831" t="str">
        <f t="shared" si="100"/>
        <v>-</v>
      </c>
      <c r="B2831" t="str">
        <f t="shared" si="101"/>
        <v/>
      </c>
    </row>
    <row r="2832" spans="1:2" x14ac:dyDescent="0.25">
      <c r="A2832" t="str">
        <f t="shared" si="100"/>
        <v>-</v>
      </c>
      <c r="B2832" t="str">
        <f t="shared" si="101"/>
        <v/>
      </c>
    </row>
    <row r="2833" spans="1:2" x14ac:dyDescent="0.25">
      <c r="A2833" t="str">
        <f t="shared" si="100"/>
        <v>-</v>
      </c>
      <c r="B2833" t="str">
        <f t="shared" si="101"/>
        <v/>
      </c>
    </row>
    <row r="2834" spans="1:2" x14ac:dyDescent="0.25">
      <c r="A2834" t="str">
        <f t="shared" si="100"/>
        <v>-</v>
      </c>
      <c r="B2834" t="str">
        <f t="shared" si="101"/>
        <v/>
      </c>
    </row>
    <row r="2835" spans="1:2" x14ac:dyDescent="0.25">
      <c r="A2835" t="str">
        <f t="shared" si="100"/>
        <v>-</v>
      </c>
      <c r="B2835" t="str">
        <f t="shared" si="101"/>
        <v/>
      </c>
    </row>
    <row r="2836" spans="1:2" x14ac:dyDescent="0.25">
      <c r="A2836" t="str">
        <f t="shared" si="100"/>
        <v>-</v>
      </c>
      <c r="B2836" t="str">
        <f t="shared" si="101"/>
        <v/>
      </c>
    </row>
    <row r="2837" spans="1:2" x14ac:dyDescent="0.25">
      <c r="A2837" t="str">
        <f t="shared" si="100"/>
        <v>-</v>
      </c>
      <c r="B2837" t="str">
        <f t="shared" si="101"/>
        <v/>
      </c>
    </row>
    <row r="2838" spans="1:2" x14ac:dyDescent="0.25">
      <c r="A2838" t="str">
        <f t="shared" si="100"/>
        <v>-</v>
      </c>
      <c r="B2838" t="str">
        <f t="shared" si="101"/>
        <v/>
      </c>
    </row>
    <row r="2839" spans="1:2" x14ac:dyDescent="0.25">
      <c r="A2839" t="str">
        <f t="shared" ref="A2839:A2902" si="102">_xlfn.CONCAT(E2839,"-",B2839)</f>
        <v>-</v>
      </c>
      <c r="B2839" t="str">
        <f t="shared" ref="B2839:B2902" si="103">IF(ISBLANK(H2839),"",INDEX($AB$1:$AC$5,MATCH(H2839,$AB$1:$AB$5,0),2))</f>
        <v/>
      </c>
    </row>
    <row r="2840" spans="1:2" x14ac:dyDescent="0.25">
      <c r="A2840" t="str">
        <f t="shared" si="102"/>
        <v>-</v>
      </c>
      <c r="B2840" t="str">
        <f t="shared" si="103"/>
        <v/>
      </c>
    </row>
    <row r="2841" spans="1:2" x14ac:dyDescent="0.25">
      <c r="A2841" t="str">
        <f t="shared" si="102"/>
        <v>-</v>
      </c>
      <c r="B2841" t="str">
        <f t="shared" si="103"/>
        <v/>
      </c>
    </row>
    <row r="2842" spans="1:2" x14ac:dyDescent="0.25">
      <c r="A2842" t="str">
        <f t="shared" si="102"/>
        <v>-</v>
      </c>
      <c r="B2842" t="str">
        <f t="shared" si="103"/>
        <v/>
      </c>
    </row>
    <row r="2843" spans="1:2" x14ac:dyDescent="0.25">
      <c r="A2843" t="str">
        <f t="shared" si="102"/>
        <v>-</v>
      </c>
      <c r="B2843" t="str">
        <f t="shared" si="103"/>
        <v/>
      </c>
    </row>
    <row r="2844" spans="1:2" x14ac:dyDescent="0.25">
      <c r="A2844" t="str">
        <f t="shared" si="102"/>
        <v>-</v>
      </c>
      <c r="B2844" t="str">
        <f t="shared" si="103"/>
        <v/>
      </c>
    </row>
    <row r="2845" spans="1:2" x14ac:dyDescent="0.25">
      <c r="A2845" t="str">
        <f t="shared" si="102"/>
        <v>-</v>
      </c>
      <c r="B2845" t="str">
        <f t="shared" si="103"/>
        <v/>
      </c>
    </row>
    <row r="2846" spans="1:2" x14ac:dyDescent="0.25">
      <c r="A2846" t="str">
        <f t="shared" si="102"/>
        <v>-</v>
      </c>
      <c r="B2846" t="str">
        <f t="shared" si="103"/>
        <v/>
      </c>
    </row>
    <row r="2847" spans="1:2" x14ac:dyDescent="0.25">
      <c r="A2847" t="str">
        <f t="shared" si="102"/>
        <v>-</v>
      </c>
      <c r="B2847" t="str">
        <f t="shared" si="103"/>
        <v/>
      </c>
    </row>
    <row r="2848" spans="1:2" x14ac:dyDescent="0.25">
      <c r="A2848" t="str">
        <f t="shared" si="102"/>
        <v>-</v>
      </c>
      <c r="B2848" t="str">
        <f t="shared" si="103"/>
        <v/>
      </c>
    </row>
    <row r="2849" spans="1:2" x14ac:dyDescent="0.25">
      <c r="A2849" t="str">
        <f t="shared" si="102"/>
        <v>-</v>
      </c>
      <c r="B2849" t="str">
        <f t="shared" si="103"/>
        <v/>
      </c>
    </row>
    <row r="2850" spans="1:2" x14ac:dyDescent="0.25">
      <c r="A2850" t="str">
        <f t="shared" si="102"/>
        <v>-</v>
      </c>
      <c r="B2850" t="str">
        <f t="shared" si="103"/>
        <v/>
      </c>
    </row>
    <row r="2851" spans="1:2" x14ac:dyDescent="0.25">
      <c r="A2851" t="str">
        <f t="shared" si="102"/>
        <v>-</v>
      </c>
      <c r="B2851" t="str">
        <f t="shared" si="103"/>
        <v/>
      </c>
    </row>
    <row r="2852" spans="1:2" x14ac:dyDescent="0.25">
      <c r="A2852" t="str">
        <f t="shared" si="102"/>
        <v>-</v>
      </c>
      <c r="B2852" t="str">
        <f t="shared" si="103"/>
        <v/>
      </c>
    </row>
    <row r="2853" spans="1:2" x14ac:dyDescent="0.25">
      <c r="A2853" t="str">
        <f t="shared" si="102"/>
        <v>-</v>
      </c>
      <c r="B2853" t="str">
        <f t="shared" si="103"/>
        <v/>
      </c>
    </row>
    <row r="2854" spans="1:2" x14ac:dyDescent="0.25">
      <c r="A2854" t="str">
        <f t="shared" si="102"/>
        <v>-</v>
      </c>
      <c r="B2854" t="str">
        <f t="shared" si="103"/>
        <v/>
      </c>
    </row>
    <row r="2855" spans="1:2" x14ac:dyDescent="0.25">
      <c r="A2855" t="str">
        <f t="shared" si="102"/>
        <v>-</v>
      </c>
      <c r="B2855" t="str">
        <f t="shared" si="103"/>
        <v/>
      </c>
    </row>
    <row r="2856" spans="1:2" x14ac:dyDescent="0.25">
      <c r="A2856" t="str">
        <f t="shared" si="102"/>
        <v>-</v>
      </c>
      <c r="B2856" t="str">
        <f t="shared" si="103"/>
        <v/>
      </c>
    </row>
    <row r="2857" spans="1:2" x14ac:dyDescent="0.25">
      <c r="A2857" t="str">
        <f t="shared" si="102"/>
        <v>-</v>
      </c>
      <c r="B2857" t="str">
        <f t="shared" si="103"/>
        <v/>
      </c>
    </row>
    <row r="2858" spans="1:2" x14ac:dyDescent="0.25">
      <c r="A2858" t="str">
        <f t="shared" si="102"/>
        <v>-</v>
      </c>
      <c r="B2858" t="str">
        <f t="shared" si="103"/>
        <v/>
      </c>
    </row>
    <row r="2859" spans="1:2" x14ac:dyDescent="0.25">
      <c r="A2859" t="str">
        <f t="shared" si="102"/>
        <v>-</v>
      </c>
      <c r="B2859" t="str">
        <f t="shared" si="103"/>
        <v/>
      </c>
    </row>
    <row r="2860" spans="1:2" x14ac:dyDescent="0.25">
      <c r="A2860" t="str">
        <f t="shared" si="102"/>
        <v>-</v>
      </c>
      <c r="B2860" t="str">
        <f t="shared" si="103"/>
        <v/>
      </c>
    </row>
    <row r="2861" spans="1:2" x14ac:dyDescent="0.25">
      <c r="A2861" t="str">
        <f t="shared" si="102"/>
        <v>-</v>
      </c>
      <c r="B2861" t="str">
        <f t="shared" si="103"/>
        <v/>
      </c>
    </row>
    <row r="2862" spans="1:2" x14ac:dyDescent="0.25">
      <c r="A2862" t="str">
        <f t="shared" si="102"/>
        <v>-</v>
      </c>
      <c r="B2862" t="str">
        <f t="shared" si="103"/>
        <v/>
      </c>
    </row>
    <row r="2863" spans="1:2" x14ac:dyDescent="0.25">
      <c r="A2863" t="str">
        <f t="shared" si="102"/>
        <v>-</v>
      </c>
      <c r="B2863" t="str">
        <f t="shared" si="103"/>
        <v/>
      </c>
    </row>
    <row r="2864" spans="1:2" x14ac:dyDescent="0.25">
      <c r="A2864" t="str">
        <f t="shared" si="102"/>
        <v>-</v>
      </c>
      <c r="B2864" t="str">
        <f t="shared" si="103"/>
        <v/>
      </c>
    </row>
    <row r="2865" spans="1:2" x14ac:dyDescent="0.25">
      <c r="A2865" t="str">
        <f t="shared" si="102"/>
        <v>-</v>
      </c>
      <c r="B2865" t="str">
        <f t="shared" si="103"/>
        <v/>
      </c>
    </row>
    <row r="2866" spans="1:2" x14ac:dyDescent="0.25">
      <c r="A2866" t="str">
        <f t="shared" si="102"/>
        <v>-</v>
      </c>
      <c r="B2866" t="str">
        <f t="shared" si="103"/>
        <v/>
      </c>
    </row>
    <row r="2867" spans="1:2" x14ac:dyDescent="0.25">
      <c r="A2867" t="str">
        <f t="shared" si="102"/>
        <v>-</v>
      </c>
      <c r="B2867" t="str">
        <f t="shared" si="103"/>
        <v/>
      </c>
    </row>
    <row r="2868" spans="1:2" x14ac:dyDescent="0.25">
      <c r="A2868" t="str">
        <f t="shared" si="102"/>
        <v>-</v>
      </c>
      <c r="B2868" t="str">
        <f t="shared" si="103"/>
        <v/>
      </c>
    </row>
    <row r="2869" spans="1:2" x14ac:dyDescent="0.25">
      <c r="A2869" t="str">
        <f t="shared" si="102"/>
        <v>-</v>
      </c>
      <c r="B2869" t="str">
        <f t="shared" si="103"/>
        <v/>
      </c>
    </row>
    <row r="2870" spans="1:2" x14ac:dyDescent="0.25">
      <c r="A2870" t="str">
        <f t="shared" si="102"/>
        <v>-</v>
      </c>
      <c r="B2870" t="str">
        <f t="shared" si="103"/>
        <v/>
      </c>
    </row>
    <row r="2871" spans="1:2" x14ac:dyDescent="0.25">
      <c r="A2871" t="str">
        <f t="shared" si="102"/>
        <v>-</v>
      </c>
      <c r="B2871" t="str">
        <f t="shared" si="103"/>
        <v/>
      </c>
    </row>
    <row r="2872" spans="1:2" x14ac:dyDescent="0.25">
      <c r="A2872" t="str">
        <f t="shared" si="102"/>
        <v>-</v>
      </c>
      <c r="B2872" t="str">
        <f t="shared" si="103"/>
        <v/>
      </c>
    </row>
    <row r="2873" spans="1:2" x14ac:dyDescent="0.25">
      <c r="A2873" t="str">
        <f t="shared" si="102"/>
        <v>-</v>
      </c>
      <c r="B2873" t="str">
        <f t="shared" si="103"/>
        <v/>
      </c>
    </row>
    <row r="2874" spans="1:2" x14ac:dyDescent="0.25">
      <c r="A2874" t="str">
        <f t="shared" si="102"/>
        <v>-</v>
      </c>
      <c r="B2874" t="str">
        <f t="shared" si="103"/>
        <v/>
      </c>
    </row>
    <row r="2875" spans="1:2" x14ac:dyDescent="0.25">
      <c r="A2875" t="str">
        <f t="shared" si="102"/>
        <v>-</v>
      </c>
      <c r="B2875" t="str">
        <f t="shared" si="103"/>
        <v/>
      </c>
    </row>
    <row r="2876" spans="1:2" x14ac:dyDescent="0.25">
      <c r="A2876" t="str">
        <f t="shared" si="102"/>
        <v>-</v>
      </c>
      <c r="B2876" t="str">
        <f t="shared" si="103"/>
        <v/>
      </c>
    </row>
    <row r="2877" spans="1:2" x14ac:dyDescent="0.25">
      <c r="A2877" t="str">
        <f t="shared" si="102"/>
        <v>-</v>
      </c>
      <c r="B2877" t="str">
        <f t="shared" si="103"/>
        <v/>
      </c>
    </row>
    <row r="2878" spans="1:2" x14ac:dyDescent="0.25">
      <c r="A2878" t="str">
        <f t="shared" si="102"/>
        <v>-</v>
      </c>
      <c r="B2878" t="str">
        <f t="shared" si="103"/>
        <v/>
      </c>
    </row>
    <row r="2879" spans="1:2" x14ac:dyDescent="0.25">
      <c r="A2879" t="str">
        <f t="shared" si="102"/>
        <v>-</v>
      </c>
      <c r="B2879" t="str">
        <f t="shared" si="103"/>
        <v/>
      </c>
    </row>
    <row r="2880" spans="1:2" x14ac:dyDescent="0.25">
      <c r="A2880" t="str">
        <f t="shared" si="102"/>
        <v>-</v>
      </c>
      <c r="B2880" t="str">
        <f t="shared" si="103"/>
        <v/>
      </c>
    </row>
    <row r="2881" spans="1:2" x14ac:dyDescent="0.25">
      <c r="A2881" t="str">
        <f t="shared" si="102"/>
        <v>-</v>
      </c>
      <c r="B2881" t="str">
        <f t="shared" si="103"/>
        <v/>
      </c>
    </row>
    <row r="2882" spans="1:2" x14ac:dyDescent="0.25">
      <c r="A2882" t="str">
        <f t="shared" si="102"/>
        <v>-</v>
      </c>
      <c r="B2882" t="str">
        <f t="shared" si="103"/>
        <v/>
      </c>
    </row>
    <row r="2883" spans="1:2" x14ac:dyDescent="0.25">
      <c r="A2883" t="str">
        <f t="shared" si="102"/>
        <v>-</v>
      </c>
      <c r="B2883" t="str">
        <f t="shared" si="103"/>
        <v/>
      </c>
    </row>
    <row r="2884" spans="1:2" x14ac:dyDescent="0.25">
      <c r="A2884" t="str">
        <f t="shared" si="102"/>
        <v>-</v>
      </c>
      <c r="B2884" t="str">
        <f t="shared" si="103"/>
        <v/>
      </c>
    </row>
    <row r="2885" spans="1:2" x14ac:dyDescent="0.25">
      <c r="A2885" t="str">
        <f t="shared" si="102"/>
        <v>-</v>
      </c>
      <c r="B2885" t="str">
        <f t="shared" si="103"/>
        <v/>
      </c>
    </row>
    <row r="2886" spans="1:2" x14ac:dyDescent="0.25">
      <c r="A2886" t="str">
        <f t="shared" si="102"/>
        <v>-</v>
      </c>
      <c r="B2886" t="str">
        <f t="shared" si="103"/>
        <v/>
      </c>
    </row>
    <row r="2887" spans="1:2" x14ac:dyDescent="0.25">
      <c r="A2887" t="str">
        <f t="shared" si="102"/>
        <v>-</v>
      </c>
      <c r="B2887" t="str">
        <f t="shared" si="103"/>
        <v/>
      </c>
    </row>
    <row r="2888" spans="1:2" x14ac:dyDescent="0.25">
      <c r="A2888" t="str">
        <f t="shared" si="102"/>
        <v>-</v>
      </c>
      <c r="B2888" t="str">
        <f t="shared" si="103"/>
        <v/>
      </c>
    </row>
    <row r="2889" spans="1:2" x14ac:dyDescent="0.25">
      <c r="A2889" t="str">
        <f t="shared" si="102"/>
        <v>-</v>
      </c>
      <c r="B2889" t="str">
        <f t="shared" si="103"/>
        <v/>
      </c>
    </row>
    <row r="2890" spans="1:2" x14ac:dyDescent="0.25">
      <c r="A2890" t="str">
        <f t="shared" si="102"/>
        <v>-</v>
      </c>
      <c r="B2890" t="str">
        <f t="shared" si="103"/>
        <v/>
      </c>
    </row>
    <row r="2891" spans="1:2" x14ac:dyDescent="0.25">
      <c r="A2891" t="str">
        <f t="shared" si="102"/>
        <v>-</v>
      </c>
      <c r="B2891" t="str">
        <f t="shared" si="103"/>
        <v/>
      </c>
    </row>
    <row r="2892" spans="1:2" x14ac:dyDescent="0.25">
      <c r="A2892" t="str">
        <f t="shared" si="102"/>
        <v>-</v>
      </c>
      <c r="B2892" t="str">
        <f t="shared" si="103"/>
        <v/>
      </c>
    </row>
    <row r="2893" spans="1:2" x14ac:dyDescent="0.25">
      <c r="A2893" t="str">
        <f t="shared" si="102"/>
        <v>-</v>
      </c>
      <c r="B2893" t="str">
        <f t="shared" si="103"/>
        <v/>
      </c>
    </row>
    <row r="2894" spans="1:2" x14ac:dyDescent="0.25">
      <c r="A2894" t="str">
        <f t="shared" si="102"/>
        <v>-</v>
      </c>
      <c r="B2894" t="str">
        <f t="shared" si="103"/>
        <v/>
      </c>
    </row>
    <row r="2895" spans="1:2" x14ac:dyDescent="0.25">
      <c r="A2895" t="str">
        <f t="shared" si="102"/>
        <v>-</v>
      </c>
      <c r="B2895" t="str">
        <f t="shared" si="103"/>
        <v/>
      </c>
    </row>
    <row r="2896" spans="1:2" x14ac:dyDescent="0.25">
      <c r="A2896" t="str">
        <f t="shared" si="102"/>
        <v>-</v>
      </c>
      <c r="B2896" t="str">
        <f t="shared" si="103"/>
        <v/>
      </c>
    </row>
    <row r="2897" spans="1:2" x14ac:dyDescent="0.25">
      <c r="A2897" t="str">
        <f t="shared" si="102"/>
        <v>-</v>
      </c>
      <c r="B2897" t="str">
        <f t="shared" si="103"/>
        <v/>
      </c>
    </row>
    <row r="2898" spans="1:2" x14ac:dyDescent="0.25">
      <c r="A2898" t="str">
        <f t="shared" si="102"/>
        <v>-</v>
      </c>
      <c r="B2898" t="str">
        <f t="shared" si="103"/>
        <v/>
      </c>
    </row>
    <row r="2899" spans="1:2" x14ac:dyDescent="0.25">
      <c r="A2899" t="str">
        <f t="shared" si="102"/>
        <v>-</v>
      </c>
      <c r="B2899" t="str">
        <f t="shared" si="103"/>
        <v/>
      </c>
    </row>
    <row r="2900" spans="1:2" x14ac:dyDescent="0.25">
      <c r="A2900" t="str">
        <f t="shared" si="102"/>
        <v>-</v>
      </c>
      <c r="B2900" t="str">
        <f t="shared" si="103"/>
        <v/>
      </c>
    </row>
    <row r="2901" spans="1:2" x14ac:dyDescent="0.25">
      <c r="A2901" t="str">
        <f t="shared" si="102"/>
        <v>-</v>
      </c>
      <c r="B2901" t="str">
        <f t="shared" si="103"/>
        <v/>
      </c>
    </row>
    <row r="2902" spans="1:2" x14ac:dyDescent="0.25">
      <c r="A2902" t="str">
        <f t="shared" si="102"/>
        <v>-</v>
      </c>
      <c r="B2902" t="str">
        <f t="shared" si="103"/>
        <v/>
      </c>
    </row>
    <row r="2903" spans="1:2" x14ac:dyDescent="0.25">
      <c r="A2903" t="str">
        <f t="shared" ref="A2903:A2966" si="104">_xlfn.CONCAT(E2903,"-",B2903)</f>
        <v>-</v>
      </c>
      <c r="B2903" t="str">
        <f t="shared" ref="B2903:B2966" si="105">IF(ISBLANK(H2903),"",INDEX($AB$1:$AC$5,MATCH(H2903,$AB$1:$AB$5,0),2))</f>
        <v/>
      </c>
    </row>
    <row r="2904" spans="1:2" x14ac:dyDescent="0.25">
      <c r="A2904" t="str">
        <f t="shared" si="104"/>
        <v>-</v>
      </c>
      <c r="B2904" t="str">
        <f t="shared" si="105"/>
        <v/>
      </c>
    </row>
    <row r="2905" spans="1:2" x14ac:dyDescent="0.25">
      <c r="A2905" t="str">
        <f t="shared" si="104"/>
        <v>-</v>
      </c>
      <c r="B2905" t="str">
        <f t="shared" si="105"/>
        <v/>
      </c>
    </row>
    <row r="2906" spans="1:2" x14ac:dyDescent="0.25">
      <c r="A2906" t="str">
        <f t="shared" si="104"/>
        <v>-</v>
      </c>
      <c r="B2906" t="str">
        <f t="shared" si="105"/>
        <v/>
      </c>
    </row>
    <row r="2907" spans="1:2" x14ac:dyDescent="0.25">
      <c r="A2907" t="str">
        <f t="shared" si="104"/>
        <v>-</v>
      </c>
      <c r="B2907" t="str">
        <f t="shared" si="105"/>
        <v/>
      </c>
    </row>
    <row r="2908" spans="1:2" x14ac:dyDescent="0.25">
      <c r="A2908" t="str">
        <f t="shared" si="104"/>
        <v>-</v>
      </c>
      <c r="B2908" t="str">
        <f t="shared" si="105"/>
        <v/>
      </c>
    </row>
    <row r="2909" spans="1:2" x14ac:dyDescent="0.25">
      <c r="A2909" t="str">
        <f t="shared" si="104"/>
        <v>-</v>
      </c>
      <c r="B2909" t="str">
        <f t="shared" si="105"/>
        <v/>
      </c>
    </row>
    <row r="2910" spans="1:2" x14ac:dyDescent="0.25">
      <c r="A2910" t="str">
        <f t="shared" si="104"/>
        <v>-</v>
      </c>
      <c r="B2910" t="str">
        <f t="shared" si="105"/>
        <v/>
      </c>
    </row>
    <row r="2911" spans="1:2" x14ac:dyDescent="0.25">
      <c r="A2911" t="str">
        <f t="shared" si="104"/>
        <v>-</v>
      </c>
      <c r="B2911" t="str">
        <f t="shared" si="105"/>
        <v/>
      </c>
    </row>
    <row r="2912" spans="1:2" x14ac:dyDescent="0.25">
      <c r="A2912" t="str">
        <f t="shared" si="104"/>
        <v>-</v>
      </c>
      <c r="B2912" t="str">
        <f t="shared" si="105"/>
        <v/>
      </c>
    </row>
    <row r="2913" spans="1:2" x14ac:dyDescent="0.25">
      <c r="A2913" t="str">
        <f t="shared" si="104"/>
        <v>-</v>
      </c>
      <c r="B2913" t="str">
        <f t="shared" si="105"/>
        <v/>
      </c>
    </row>
    <row r="2914" spans="1:2" x14ac:dyDescent="0.25">
      <c r="A2914" t="str">
        <f t="shared" si="104"/>
        <v>-</v>
      </c>
      <c r="B2914" t="str">
        <f t="shared" si="105"/>
        <v/>
      </c>
    </row>
    <row r="2915" spans="1:2" x14ac:dyDescent="0.25">
      <c r="A2915" t="str">
        <f t="shared" si="104"/>
        <v>-</v>
      </c>
      <c r="B2915" t="str">
        <f t="shared" si="105"/>
        <v/>
      </c>
    </row>
    <row r="2916" spans="1:2" x14ac:dyDescent="0.25">
      <c r="A2916" t="str">
        <f t="shared" si="104"/>
        <v>-</v>
      </c>
      <c r="B2916" t="str">
        <f t="shared" si="105"/>
        <v/>
      </c>
    </row>
    <row r="2917" spans="1:2" x14ac:dyDescent="0.25">
      <c r="A2917" t="str">
        <f t="shared" si="104"/>
        <v>-</v>
      </c>
      <c r="B2917" t="str">
        <f t="shared" si="105"/>
        <v/>
      </c>
    </row>
    <row r="2918" spans="1:2" x14ac:dyDescent="0.25">
      <c r="A2918" t="str">
        <f t="shared" si="104"/>
        <v>-</v>
      </c>
      <c r="B2918" t="str">
        <f t="shared" si="105"/>
        <v/>
      </c>
    </row>
    <row r="2919" spans="1:2" x14ac:dyDescent="0.25">
      <c r="A2919" t="str">
        <f t="shared" si="104"/>
        <v>-</v>
      </c>
      <c r="B2919" t="str">
        <f t="shared" si="105"/>
        <v/>
      </c>
    </row>
    <row r="2920" spans="1:2" x14ac:dyDescent="0.25">
      <c r="A2920" t="str">
        <f t="shared" si="104"/>
        <v>-</v>
      </c>
      <c r="B2920" t="str">
        <f t="shared" si="105"/>
        <v/>
      </c>
    </row>
    <row r="2921" spans="1:2" x14ac:dyDescent="0.25">
      <c r="A2921" t="str">
        <f t="shared" si="104"/>
        <v>-</v>
      </c>
      <c r="B2921" t="str">
        <f t="shared" si="105"/>
        <v/>
      </c>
    </row>
    <row r="2922" spans="1:2" x14ac:dyDescent="0.25">
      <c r="A2922" t="str">
        <f t="shared" si="104"/>
        <v>-</v>
      </c>
      <c r="B2922" t="str">
        <f t="shared" si="105"/>
        <v/>
      </c>
    </row>
    <row r="2923" spans="1:2" x14ac:dyDescent="0.25">
      <c r="A2923" t="str">
        <f t="shared" si="104"/>
        <v>-</v>
      </c>
      <c r="B2923" t="str">
        <f t="shared" si="105"/>
        <v/>
      </c>
    </row>
    <row r="2924" spans="1:2" x14ac:dyDescent="0.25">
      <c r="A2924" t="str">
        <f t="shared" si="104"/>
        <v>-</v>
      </c>
      <c r="B2924" t="str">
        <f t="shared" si="105"/>
        <v/>
      </c>
    </row>
    <row r="2925" spans="1:2" x14ac:dyDescent="0.25">
      <c r="A2925" t="str">
        <f t="shared" si="104"/>
        <v>-</v>
      </c>
      <c r="B2925" t="str">
        <f t="shared" si="105"/>
        <v/>
      </c>
    </row>
    <row r="2926" spans="1:2" x14ac:dyDescent="0.25">
      <c r="A2926" t="str">
        <f t="shared" si="104"/>
        <v>-</v>
      </c>
      <c r="B2926" t="str">
        <f t="shared" si="105"/>
        <v/>
      </c>
    </row>
    <row r="2927" spans="1:2" x14ac:dyDescent="0.25">
      <c r="A2927" t="str">
        <f t="shared" si="104"/>
        <v>-</v>
      </c>
      <c r="B2927" t="str">
        <f t="shared" si="105"/>
        <v/>
      </c>
    </row>
    <row r="2928" spans="1:2" x14ac:dyDescent="0.25">
      <c r="A2928" t="str">
        <f t="shared" si="104"/>
        <v>-</v>
      </c>
      <c r="B2928" t="str">
        <f t="shared" si="105"/>
        <v/>
      </c>
    </row>
    <row r="2929" spans="1:2" x14ac:dyDescent="0.25">
      <c r="A2929" t="str">
        <f t="shared" si="104"/>
        <v>-</v>
      </c>
      <c r="B2929" t="str">
        <f t="shared" si="105"/>
        <v/>
      </c>
    </row>
    <row r="2930" spans="1:2" x14ac:dyDescent="0.25">
      <c r="A2930" t="str">
        <f t="shared" si="104"/>
        <v>-</v>
      </c>
      <c r="B2930" t="str">
        <f t="shared" si="105"/>
        <v/>
      </c>
    </row>
    <row r="2931" spans="1:2" x14ac:dyDescent="0.25">
      <c r="A2931" t="str">
        <f t="shared" si="104"/>
        <v>-</v>
      </c>
      <c r="B2931" t="str">
        <f t="shared" si="105"/>
        <v/>
      </c>
    </row>
    <row r="2932" spans="1:2" x14ac:dyDescent="0.25">
      <c r="A2932" t="str">
        <f t="shared" si="104"/>
        <v>-</v>
      </c>
      <c r="B2932" t="str">
        <f t="shared" si="105"/>
        <v/>
      </c>
    </row>
    <row r="2933" spans="1:2" x14ac:dyDescent="0.25">
      <c r="A2933" t="str">
        <f t="shared" si="104"/>
        <v>-</v>
      </c>
      <c r="B2933" t="str">
        <f t="shared" si="105"/>
        <v/>
      </c>
    </row>
    <row r="2934" spans="1:2" x14ac:dyDescent="0.25">
      <c r="A2934" t="str">
        <f t="shared" si="104"/>
        <v>-</v>
      </c>
      <c r="B2934" t="str">
        <f t="shared" si="105"/>
        <v/>
      </c>
    </row>
    <row r="2935" spans="1:2" x14ac:dyDescent="0.25">
      <c r="A2935" t="str">
        <f t="shared" si="104"/>
        <v>-</v>
      </c>
      <c r="B2935" t="str">
        <f t="shared" si="105"/>
        <v/>
      </c>
    </row>
    <row r="2936" spans="1:2" x14ac:dyDescent="0.25">
      <c r="A2936" t="str">
        <f t="shared" si="104"/>
        <v>-</v>
      </c>
      <c r="B2936" t="str">
        <f t="shared" si="105"/>
        <v/>
      </c>
    </row>
    <row r="2937" spans="1:2" x14ac:dyDescent="0.25">
      <c r="A2937" t="str">
        <f t="shared" si="104"/>
        <v>-</v>
      </c>
      <c r="B2937" t="str">
        <f t="shared" si="105"/>
        <v/>
      </c>
    </row>
    <row r="2938" spans="1:2" x14ac:dyDescent="0.25">
      <c r="A2938" t="str">
        <f t="shared" si="104"/>
        <v>-</v>
      </c>
      <c r="B2938" t="str">
        <f t="shared" si="105"/>
        <v/>
      </c>
    </row>
    <row r="2939" spans="1:2" x14ac:dyDescent="0.25">
      <c r="A2939" t="str">
        <f t="shared" si="104"/>
        <v>-</v>
      </c>
      <c r="B2939" t="str">
        <f t="shared" si="105"/>
        <v/>
      </c>
    </row>
    <row r="2940" spans="1:2" x14ac:dyDescent="0.25">
      <c r="A2940" t="str">
        <f t="shared" si="104"/>
        <v>-</v>
      </c>
      <c r="B2940" t="str">
        <f t="shared" si="105"/>
        <v/>
      </c>
    </row>
    <row r="2941" spans="1:2" x14ac:dyDescent="0.25">
      <c r="A2941" t="str">
        <f t="shared" si="104"/>
        <v>-</v>
      </c>
      <c r="B2941" t="str">
        <f t="shared" si="105"/>
        <v/>
      </c>
    </row>
    <row r="2942" spans="1:2" x14ac:dyDescent="0.25">
      <c r="A2942" t="str">
        <f t="shared" si="104"/>
        <v>-</v>
      </c>
      <c r="B2942" t="str">
        <f t="shared" si="105"/>
        <v/>
      </c>
    </row>
    <row r="2943" spans="1:2" x14ac:dyDescent="0.25">
      <c r="A2943" t="str">
        <f t="shared" si="104"/>
        <v>-</v>
      </c>
      <c r="B2943" t="str">
        <f t="shared" si="105"/>
        <v/>
      </c>
    </row>
    <row r="2944" spans="1:2" x14ac:dyDescent="0.25">
      <c r="A2944" t="str">
        <f t="shared" si="104"/>
        <v>-</v>
      </c>
      <c r="B2944" t="str">
        <f t="shared" si="105"/>
        <v/>
      </c>
    </row>
    <row r="2945" spans="1:2" x14ac:dyDescent="0.25">
      <c r="A2945" t="str">
        <f t="shared" si="104"/>
        <v>-</v>
      </c>
      <c r="B2945" t="str">
        <f t="shared" si="105"/>
        <v/>
      </c>
    </row>
    <row r="2946" spans="1:2" x14ac:dyDescent="0.25">
      <c r="A2946" t="str">
        <f t="shared" si="104"/>
        <v>-</v>
      </c>
      <c r="B2946" t="str">
        <f t="shared" si="105"/>
        <v/>
      </c>
    </row>
    <row r="2947" spans="1:2" x14ac:dyDescent="0.25">
      <c r="A2947" t="str">
        <f t="shared" si="104"/>
        <v>-</v>
      </c>
      <c r="B2947" t="str">
        <f t="shared" si="105"/>
        <v/>
      </c>
    </row>
    <row r="2948" spans="1:2" x14ac:dyDescent="0.25">
      <c r="A2948" t="str">
        <f t="shared" si="104"/>
        <v>-</v>
      </c>
      <c r="B2948" t="str">
        <f t="shared" si="105"/>
        <v/>
      </c>
    </row>
    <row r="2949" spans="1:2" x14ac:dyDescent="0.25">
      <c r="A2949" t="str">
        <f t="shared" si="104"/>
        <v>-</v>
      </c>
      <c r="B2949" t="str">
        <f t="shared" si="105"/>
        <v/>
      </c>
    </row>
    <row r="2950" spans="1:2" x14ac:dyDescent="0.25">
      <c r="A2950" t="str">
        <f t="shared" si="104"/>
        <v>-</v>
      </c>
      <c r="B2950" t="str">
        <f t="shared" si="105"/>
        <v/>
      </c>
    </row>
    <row r="2951" spans="1:2" x14ac:dyDescent="0.25">
      <c r="A2951" t="str">
        <f t="shared" si="104"/>
        <v>-</v>
      </c>
      <c r="B2951" t="str">
        <f t="shared" si="105"/>
        <v/>
      </c>
    </row>
    <row r="2952" spans="1:2" x14ac:dyDescent="0.25">
      <c r="A2952" t="str">
        <f t="shared" si="104"/>
        <v>-</v>
      </c>
      <c r="B2952" t="str">
        <f t="shared" si="105"/>
        <v/>
      </c>
    </row>
    <row r="2953" spans="1:2" x14ac:dyDescent="0.25">
      <c r="A2953" t="str">
        <f t="shared" si="104"/>
        <v>-</v>
      </c>
      <c r="B2953" t="str">
        <f t="shared" si="105"/>
        <v/>
      </c>
    </row>
    <row r="2954" spans="1:2" x14ac:dyDescent="0.25">
      <c r="A2954" t="str">
        <f t="shared" si="104"/>
        <v>-</v>
      </c>
      <c r="B2954" t="str">
        <f t="shared" si="105"/>
        <v/>
      </c>
    </row>
    <row r="2955" spans="1:2" x14ac:dyDescent="0.25">
      <c r="A2955" t="str">
        <f t="shared" si="104"/>
        <v>-</v>
      </c>
      <c r="B2955" t="str">
        <f t="shared" si="105"/>
        <v/>
      </c>
    </row>
    <row r="2956" spans="1:2" x14ac:dyDescent="0.25">
      <c r="A2956" t="str">
        <f t="shared" si="104"/>
        <v>-</v>
      </c>
      <c r="B2956" t="str">
        <f t="shared" si="105"/>
        <v/>
      </c>
    </row>
    <row r="2957" spans="1:2" x14ac:dyDescent="0.25">
      <c r="A2957" t="str">
        <f t="shared" si="104"/>
        <v>-</v>
      </c>
      <c r="B2957" t="str">
        <f t="shared" si="105"/>
        <v/>
      </c>
    </row>
    <row r="2958" spans="1:2" x14ac:dyDescent="0.25">
      <c r="A2958" t="str">
        <f t="shared" si="104"/>
        <v>-</v>
      </c>
      <c r="B2958" t="str">
        <f t="shared" si="105"/>
        <v/>
      </c>
    </row>
    <row r="2959" spans="1:2" x14ac:dyDescent="0.25">
      <c r="A2959" t="str">
        <f t="shared" si="104"/>
        <v>-</v>
      </c>
      <c r="B2959" t="str">
        <f t="shared" si="105"/>
        <v/>
      </c>
    </row>
    <row r="2960" spans="1:2" x14ac:dyDescent="0.25">
      <c r="A2960" t="str">
        <f t="shared" si="104"/>
        <v>-</v>
      </c>
      <c r="B2960" t="str">
        <f t="shared" si="105"/>
        <v/>
      </c>
    </row>
    <row r="2961" spans="1:2" x14ac:dyDescent="0.25">
      <c r="A2961" t="str">
        <f t="shared" si="104"/>
        <v>-</v>
      </c>
      <c r="B2961" t="str">
        <f t="shared" si="105"/>
        <v/>
      </c>
    </row>
    <row r="2962" spans="1:2" x14ac:dyDescent="0.25">
      <c r="A2962" t="str">
        <f t="shared" si="104"/>
        <v>-</v>
      </c>
      <c r="B2962" t="str">
        <f t="shared" si="105"/>
        <v/>
      </c>
    </row>
    <row r="2963" spans="1:2" x14ac:dyDescent="0.25">
      <c r="A2963" t="str">
        <f t="shared" si="104"/>
        <v>-</v>
      </c>
      <c r="B2963" t="str">
        <f t="shared" si="105"/>
        <v/>
      </c>
    </row>
    <row r="2964" spans="1:2" x14ac:dyDescent="0.25">
      <c r="A2964" t="str">
        <f t="shared" si="104"/>
        <v>-</v>
      </c>
      <c r="B2964" t="str">
        <f t="shared" si="105"/>
        <v/>
      </c>
    </row>
    <row r="2965" spans="1:2" x14ac:dyDescent="0.25">
      <c r="A2965" t="str">
        <f t="shared" si="104"/>
        <v>-</v>
      </c>
      <c r="B2965" t="str">
        <f t="shared" si="105"/>
        <v/>
      </c>
    </row>
    <row r="2966" spans="1:2" x14ac:dyDescent="0.25">
      <c r="A2966" t="str">
        <f t="shared" si="104"/>
        <v>-</v>
      </c>
      <c r="B2966" t="str">
        <f t="shared" si="105"/>
        <v/>
      </c>
    </row>
    <row r="2967" spans="1:2" x14ac:dyDescent="0.25">
      <c r="A2967" t="str">
        <f t="shared" ref="A2967:A3030" si="106">_xlfn.CONCAT(E2967,"-",B2967)</f>
        <v>-</v>
      </c>
      <c r="B2967" t="str">
        <f t="shared" ref="B2967:B3030" si="107">IF(ISBLANK(H2967),"",INDEX($AB$1:$AC$5,MATCH(H2967,$AB$1:$AB$5,0),2))</f>
        <v/>
      </c>
    </row>
    <row r="2968" spans="1:2" x14ac:dyDescent="0.25">
      <c r="A2968" t="str">
        <f t="shared" si="106"/>
        <v>-</v>
      </c>
      <c r="B2968" t="str">
        <f t="shared" si="107"/>
        <v/>
      </c>
    </row>
    <row r="2969" spans="1:2" x14ac:dyDescent="0.25">
      <c r="A2969" t="str">
        <f t="shared" si="106"/>
        <v>-</v>
      </c>
      <c r="B2969" t="str">
        <f t="shared" si="107"/>
        <v/>
      </c>
    </row>
    <row r="2970" spans="1:2" x14ac:dyDescent="0.25">
      <c r="A2970" t="str">
        <f t="shared" si="106"/>
        <v>-</v>
      </c>
      <c r="B2970" t="str">
        <f t="shared" si="107"/>
        <v/>
      </c>
    </row>
    <row r="2971" spans="1:2" x14ac:dyDescent="0.25">
      <c r="A2971" t="str">
        <f t="shared" si="106"/>
        <v>-</v>
      </c>
      <c r="B2971" t="str">
        <f t="shared" si="107"/>
        <v/>
      </c>
    </row>
    <row r="2972" spans="1:2" x14ac:dyDescent="0.25">
      <c r="A2972" t="str">
        <f t="shared" si="106"/>
        <v>-</v>
      </c>
      <c r="B2972" t="str">
        <f t="shared" si="107"/>
        <v/>
      </c>
    </row>
    <row r="2973" spans="1:2" x14ac:dyDescent="0.25">
      <c r="A2973" t="str">
        <f t="shared" si="106"/>
        <v>-</v>
      </c>
      <c r="B2973" t="str">
        <f t="shared" si="107"/>
        <v/>
      </c>
    </row>
    <row r="2974" spans="1:2" x14ac:dyDescent="0.25">
      <c r="A2974" t="str">
        <f t="shared" si="106"/>
        <v>-</v>
      </c>
      <c r="B2974" t="str">
        <f t="shared" si="107"/>
        <v/>
      </c>
    </row>
    <row r="2975" spans="1:2" x14ac:dyDescent="0.25">
      <c r="A2975" t="str">
        <f t="shared" si="106"/>
        <v>-</v>
      </c>
      <c r="B2975" t="str">
        <f t="shared" si="107"/>
        <v/>
      </c>
    </row>
    <row r="2976" spans="1:2" x14ac:dyDescent="0.25">
      <c r="A2976" t="str">
        <f t="shared" si="106"/>
        <v>-</v>
      </c>
      <c r="B2976" t="str">
        <f t="shared" si="107"/>
        <v/>
      </c>
    </row>
    <row r="2977" spans="1:2" x14ac:dyDescent="0.25">
      <c r="A2977" t="str">
        <f t="shared" si="106"/>
        <v>-</v>
      </c>
      <c r="B2977" t="str">
        <f t="shared" si="107"/>
        <v/>
      </c>
    </row>
    <row r="2978" spans="1:2" x14ac:dyDescent="0.25">
      <c r="A2978" t="str">
        <f t="shared" si="106"/>
        <v>-</v>
      </c>
      <c r="B2978" t="str">
        <f t="shared" si="107"/>
        <v/>
      </c>
    </row>
    <row r="2979" spans="1:2" x14ac:dyDescent="0.25">
      <c r="A2979" t="str">
        <f t="shared" si="106"/>
        <v>-</v>
      </c>
      <c r="B2979" t="str">
        <f t="shared" si="107"/>
        <v/>
      </c>
    </row>
    <row r="2980" spans="1:2" x14ac:dyDescent="0.25">
      <c r="A2980" t="str">
        <f t="shared" si="106"/>
        <v>-</v>
      </c>
      <c r="B2980" t="str">
        <f t="shared" si="107"/>
        <v/>
      </c>
    </row>
    <row r="2981" spans="1:2" x14ac:dyDescent="0.25">
      <c r="A2981" t="str">
        <f t="shared" si="106"/>
        <v>-</v>
      </c>
      <c r="B2981" t="str">
        <f t="shared" si="107"/>
        <v/>
      </c>
    </row>
    <row r="2982" spans="1:2" x14ac:dyDescent="0.25">
      <c r="A2982" t="str">
        <f t="shared" si="106"/>
        <v>-</v>
      </c>
      <c r="B2982" t="str">
        <f t="shared" si="107"/>
        <v/>
      </c>
    </row>
    <row r="2983" spans="1:2" x14ac:dyDescent="0.25">
      <c r="A2983" t="str">
        <f t="shared" si="106"/>
        <v>-</v>
      </c>
      <c r="B2983" t="str">
        <f t="shared" si="107"/>
        <v/>
      </c>
    </row>
    <row r="2984" spans="1:2" x14ac:dyDescent="0.25">
      <c r="A2984" t="str">
        <f t="shared" si="106"/>
        <v>-</v>
      </c>
      <c r="B2984" t="str">
        <f t="shared" si="107"/>
        <v/>
      </c>
    </row>
    <row r="2985" spans="1:2" x14ac:dyDescent="0.25">
      <c r="A2985" t="str">
        <f t="shared" si="106"/>
        <v>-</v>
      </c>
      <c r="B2985" t="str">
        <f t="shared" si="107"/>
        <v/>
      </c>
    </row>
    <row r="2986" spans="1:2" x14ac:dyDescent="0.25">
      <c r="A2986" t="str">
        <f t="shared" si="106"/>
        <v>-</v>
      </c>
      <c r="B2986" t="str">
        <f t="shared" si="107"/>
        <v/>
      </c>
    </row>
    <row r="2987" spans="1:2" x14ac:dyDescent="0.25">
      <c r="A2987" t="str">
        <f t="shared" si="106"/>
        <v>-</v>
      </c>
      <c r="B2987" t="str">
        <f t="shared" si="107"/>
        <v/>
      </c>
    </row>
    <row r="2988" spans="1:2" x14ac:dyDescent="0.25">
      <c r="A2988" t="str">
        <f t="shared" si="106"/>
        <v>-</v>
      </c>
      <c r="B2988" t="str">
        <f t="shared" si="107"/>
        <v/>
      </c>
    </row>
    <row r="2989" spans="1:2" x14ac:dyDescent="0.25">
      <c r="A2989" t="str">
        <f t="shared" si="106"/>
        <v>-</v>
      </c>
      <c r="B2989" t="str">
        <f t="shared" si="107"/>
        <v/>
      </c>
    </row>
    <row r="2990" spans="1:2" x14ac:dyDescent="0.25">
      <c r="A2990" t="str">
        <f t="shared" si="106"/>
        <v>-</v>
      </c>
      <c r="B2990" t="str">
        <f t="shared" si="107"/>
        <v/>
      </c>
    </row>
    <row r="2991" spans="1:2" x14ac:dyDescent="0.25">
      <c r="A2991" t="str">
        <f t="shared" si="106"/>
        <v>-</v>
      </c>
      <c r="B2991" t="str">
        <f t="shared" si="107"/>
        <v/>
      </c>
    </row>
    <row r="2992" spans="1:2" x14ac:dyDescent="0.25">
      <c r="A2992" t="str">
        <f t="shared" si="106"/>
        <v>-</v>
      </c>
      <c r="B2992" t="str">
        <f t="shared" si="107"/>
        <v/>
      </c>
    </row>
    <row r="2993" spans="1:2" x14ac:dyDescent="0.25">
      <c r="A2993" t="str">
        <f t="shared" si="106"/>
        <v>-</v>
      </c>
      <c r="B2993" t="str">
        <f t="shared" si="107"/>
        <v/>
      </c>
    </row>
    <row r="2994" spans="1:2" x14ac:dyDescent="0.25">
      <c r="A2994" t="str">
        <f t="shared" si="106"/>
        <v>-</v>
      </c>
      <c r="B2994" t="str">
        <f t="shared" si="107"/>
        <v/>
      </c>
    </row>
    <row r="2995" spans="1:2" x14ac:dyDescent="0.25">
      <c r="A2995" t="str">
        <f t="shared" si="106"/>
        <v>-</v>
      </c>
      <c r="B2995" t="str">
        <f t="shared" si="107"/>
        <v/>
      </c>
    </row>
    <row r="2996" spans="1:2" x14ac:dyDescent="0.25">
      <c r="A2996" t="str">
        <f t="shared" si="106"/>
        <v>-</v>
      </c>
      <c r="B2996" t="str">
        <f t="shared" si="107"/>
        <v/>
      </c>
    </row>
    <row r="2997" spans="1:2" x14ac:dyDescent="0.25">
      <c r="A2997" t="str">
        <f t="shared" si="106"/>
        <v>-</v>
      </c>
      <c r="B2997" t="str">
        <f t="shared" si="107"/>
        <v/>
      </c>
    </row>
    <row r="2998" spans="1:2" x14ac:dyDescent="0.25">
      <c r="A2998" t="str">
        <f t="shared" si="106"/>
        <v>-</v>
      </c>
      <c r="B2998" t="str">
        <f t="shared" si="107"/>
        <v/>
      </c>
    </row>
    <row r="2999" spans="1:2" x14ac:dyDescent="0.25">
      <c r="A2999" t="str">
        <f t="shared" si="106"/>
        <v>-</v>
      </c>
      <c r="B2999" t="str">
        <f t="shared" si="107"/>
        <v/>
      </c>
    </row>
    <row r="3000" spans="1:2" x14ac:dyDescent="0.25">
      <c r="A3000" t="str">
        <f t="shared" si="106"/>
        <v>-</v>
      </c>
      <c r="B3000" t="str">
        <f t="shared" si="107"/>
        <v/>
      </c>
    </row>
    <row r="3001" spans="1:2" x14ac:dyDescent="0.25">
      <c r="A3001" t="str">
        <f t="shared" si="106"/>
        <v>-</v>
      </c>
      <c r="B3001" t="str">
        <f t="shared" si="107"/>
        <v/>
      </c>
    </row>
    <row r="3002" spans="1:2" x14ac:dyDescent="0.25">
      <c r="A3002" t="str">
        <f t="shared" si="106"/>
        <v>-</v>
      </c>
      <c r="B3002" t="str">
        <f t="shared" si="107"/>
        <v/>
      </c>
    </row>
    <row r="3003" spans="1:2" x14ac:dyDescent="0.25">
      <c r="A3003" t="str">
        <f t="shared" si="106"/>
        <v>-</v>
      </c>
      <c r="B3003" t="str">
        <f t="shared" si="107"/>
        <v/>
      </c>
    </row>
    <row r="3004" spans="1:2" x14ac:dyDescent="0.25">
      <c r="A3004" t="str">
        <f t="shared" si="106"/>
        <v>-</v>
      </c>
      <c r="B3004" t="str">
        <f t="shared" si="107"/>
        <v/>
      </c>
    </row>
    <row r="3005" spans="1:2" x14ac:dyDescent="0.25">
      <c r="A3005" t="str">
        <f t="shared" si="106"/>
        <v>-</v>
      </c>
      <c r="B3005" t="str">
        <f t="shared" si="107"/>
        <v/>
      </c>
    </row>
    <row r="3006" spans="1:2" x14ac:dyDescent="0.25">
      <c r="A3006" t="str">
        <f t="shared" si="106"/>
        <v>-</v>
      </c>
      <c r="B3006" t="str">
        <f t="shared" si="107"/>
        <v/>
      </c>
    </row>
    <row r="3007" spans="1:2" x14ac:dyDescent="0.25">
      <c r="A3007" t="str">
        <f t="shared" si="106"/>
        <v>-</v>
      </c>
      <c r="B3007" t="str">
        <f t="shared" si="107"/>
        <v/>
      </c>
    </row>
    <row r="3008" spans="1:2" x14ac:dyDescent="0.25">
      <c r="A3008" t="str">
        <f t="shared" si="106"/>
        <v>-</v>
      </c>
      <c r="B3008" t="str">
        <f t="shared" si="107"/>
        <v/>
      </c>
    </row>
    <row r="3009" spans="1:2" x14ac:dyDescent="0.25">
      <c r="A3009" t="str">
        <f t="shared" si="106"/>
        <v>-</v>
      </c>
      <c r="B3009" t="str">
        <f t="shared" si="107"/>
        <v/>
      </c>
    </row>
    <row r="3010" spans="1:2" x14ac:dyDescent="0.25">
      <c r="A3010" t="str">
        <f t="shared" si="106"/>
        <v>-</v>
      </c>
      <c r="B3010" t="str">
        <f t="shared" si="107"/>
        <v/>
      </c>
    </row>
    <row r="3011" spans="1:2" x14ac:dyDescent="0.25">
      <c r="A3011" t="str">
        <f t="shared" si="106"/>
        <v>-</v>
      </c>
      <c r="B3011" t="str">
        <f t="shared" si="107"/>
        <v/>
      </c>
    </row>
    <row r="3012" spans="1:2" x14ac:dyDescent="0.25">
      <c r="A3012" t="str">
        <f t="shared" si="106"/>
        <v>-</v>
      </c>
      <c r="B3012" t="str">
        <f t="shared" si="107"/>
        <v/>
      </c>
    </row>
    <row r="3013" spans="1:2" x14ac:dyDescent="0.25">
      <c r="A3013" t="str">
        <f t="shared" si="106"/>
        <v>-</v>
      </c>
      <c r="B3013" t="str">
        <f t="shared" si="107"/>
        <v/>
      </c>
    </row>
    <row r="3014" spans="1:2" x14ac:dyDescent="0.25">
      <c r="A3014" t="str">
        <f t="shared" si="106"/>
        <v>-</v>
      </c>
      <c r="B3014" t="str">
        <f t="shared" si="107"/>
        <v/>
      </c>
    </row>
    <row r="3015" spans="1:2" x14ac:dyDescent="0.25">
      <c r="A3015" t="str">
        <f t="shared" si="106"/>
        <v>-</v>
      </c>
      <c r="B3015" t="str">
        <f t="shared" si="107"/>
        <v/>
      </c>
    </row>
    <row r="3016" spans="1:2" x14ac:dyDescent="0.25">
      <c r="A3016" t="str">
        <f t="shared" si="106"/>
        <v>-</v>
      </c>
      <c r="B3016" t="str">
        <f t="shared" si="107"/>
        <v/>
      </c>
    </row>
    <row r="3017" spans="1:2" x14ac:dyDescent="0.25">
      <c r="A3017" t="str">
        <f t="shared" si="106"/>
        <v>-</v>
      </c>
      <c r="B3017" t="str">
        <f t="shared" si="107"/>
        <v/>
      </c>
    </row>
    <row r="3018" spans="1:2" x14ac:dyDescent="0.25">
      <c r="A3018" t="str">
        <f t="shared" si="106"/>
        <v>-</v>
      </c>
      <c r="B3018" t="str">
        <f t="shared" si="107"/>
        <v/>
      </c>
    </row>
    <row r="3019" spans="1:2" x14ac:dyDescent="0.25">
      <c r="A3019" t="str">
        <f t="shared" si="106"/>
        <v>-</v>
      </c>
      <c r="B3019" t="str">
        <f t="shared" si="107"/>
        <v/>
      </c>
    </row>
    <row r="3020" spans="1:2" x14ac:dyDescent="0.25">
      <c r="A3020" t="str">
        <f t="shared" si="106"/>
        <v>-</v>
      </c>
      <c r="B3020" t="str">
        <f t="shared" si="107"/>
        <v/>
      </c>
    </row>
    <row r="3021" spans="1:2" x14ac:dyDescent="0.25">
      <c r="A3021" t="str">
        <f t="shared" si="106"/>
        <v>-</v>
      </c>
      <c r="B3021" t="str">
        <f t="shared" si="107"/>
        <v/>
      </c>
    </row>
    <row r="3022" spans="1:2" x14ac:dyDescent="0.25">
      <c r="A3022" t="str">
        <f t="shared" si="106"/>
        <v>-</v>
      </c>
      <c r="B3022" t="str">
        <f t="shared" si="107"/>
        <v/>
      </c>
    </row>
    <row r="3023" spans="1:2" x14ac:dyDescent="0.25">
      <c r="A3023" t="str">
        <f t="shared" si="106"/>
        <v>-</v>
      </c>
      <c r="B3023" t="str">
        <f t="shared" si="107"/>
        <v/>
      </c>
    </row>
    <row r="3024" spans="1:2" x14ac:dyDescent="0.25">
      <c r="A3024" t="str">
        <f t="shared" si="106"/>
        <v>-</v>
      </c>
      <c r="B3024" t="str">
        <f t="shared" si="107"/>
        <v/>
      </c>
    </row>
    <row r="3025" spans="1:2" x14ac:dyDescent="0.25">
      <c r="A3025" t="str">
        <f t="shared" si="106"/>
        <v>-</v>
      </c>
      <c r="B3025" t="str">
        <f t="shared" si="107"/>
        <v/>
      </c>
    </row>
    <row r="3026" spans="1:2" x14ac:dyDescent="0.25">
      <c r="A3026" t="str">
        <f t="shared" si="106"/>
        <v>-</v>
      </c>
      <c r="B3026" t="str">
        <f t="shared" si="107"/>
        <v/>
      </c>
    </row>
    <row r="3027" spans="1:2" x14ac:dyDescent="0.25">
      <c r="A3027" t="str">
        <f t="shared" si="106"/>
        <v>-</v>
      </c>
      <c r="B3027" t="str">
        <f t="shared" si="107"/>
        <v/>
      </c>
    </row>
    <row r="3028" spans="1:2" x14ac:dyDescent="0.25">
      <c r="A3028" t="str">
        <f t="shared" si="106"/>
        <v>-</v>
      </c>
      <c r="B3028" t="str">
        <f t="shared" si="107"/>
        <v/>
      </c>
    </row>
    <row r="3029" spans="1:2" x14ac:dyDescent="0.25">
      <c r="A3029" t="str">
        <f t="shared" si="106"/>
        <v>-</v>
      </c>
      <c r="B3029" t="str">
        <f t="shared" si="107"/>
        <v/>
      </c>
    </row>
    <row r="3030" spans="1:2" x14ac:dyDescent="0.25">
      <c r="A3030" t="str">
        <f t="shared" si="106"/>
        <v>-</v>
      </c>
      <c r="B3030" t="str">
        <f t="shared" si="107"/>
        <v/>
      </c>
    </row>
    <row r="3031" spans="1:2" x14ac:dyDescent="0.25">
      <c r="A3031" t="str">
        <f t="shared" ref="A3031:A3094" si="108">_xlfn.CONCAT(E3031,"-",B3031)</f>
        <v>-</v>
      </c>
      <c r="B3031" t="str">
        <f t="shared" ref="B3031:B3094" si="109">IF(ISBLANK(H3031),"",INDEX($AB$1:$AC$5,MATCH(H3031,$AB$1:$AB$5,0),2))</f>
        <v/>
      </c>
    </row>
    <row r="3032" spans="1:2" x14ac:dyDescent="0.25">
      <c r="A3032" t="str">
        <f t="shared" si="108"/>
        <v>-</v>
      </c>
      <c r="B3032" t="str">
        <f t="shared" si="109"/>
        <v/>
      </c>
    </row>
    <row r="3033" spans="1:2" x14ac:dyDescent="0.25">
      <c r="A3033" t="str">
        <f t="shared" si="108"/>
        <v>-</v>
      </c>
      <c r="B3033" t="str">
        <f t="shared" si="109"/>
        <v/>
      </c>
    </row>
    <row r="3034" spans="1:2" x14ac:dyDescent="0.25">
      <c r="A3034" t="str">
        <f t="shared" si="108"/>
        <v>-</v>
      </c>
      <c r="B3034" t="str">
        <f t="shared" si="109"/>
        <v/>
      </c>
    </row>
    <row r="3035" spans="1:2" x14ac:dyDescent="0.25">
      <c r="A3035" t="str">
        <f t="shared" si="108"/>
        <v>-</v>
      </c>
      <c r="B3035" t="str">
        <f t="shared" si="109"/>
        <v/>
      </c>
    </row>
    <row r="3036" spans="1:2" x14ac:dyDescent="0.25">
      <c r="A3036" t="str">
        <f t="shared" si="108"/>
        <v>-</v>
      </c>
      <c r="B3036" t="str">
        <f t="shared" si="109"/>
        <v/>
      </c>
    </row>
    <row r="3037" spans="1:2" x14ac:dyDescent="0.25">
      <c r="A3037" t="str">
        <f t="shared" si="108"/>
        <v>-</v>
      </c>
      <c r="B3037" t="str">
        <f t="shared" si="109"/>
        <v/>
      </c>
    </row>
    <row r="3038" spans="1:2" x14ac:dyDescent="0.25">
      <c r="A3038" t="str">
        <f t="shared" si="108"/>
        <v>-</v>
      </c>
      <c r="B3038" t="str">
        <f t="shared" si="109"/>
        <v/>
      </c>
    </row>
    <row r="3039" spans="1:2" x14ac:dyDescent="0.25">
      <c r="A3039" t="str">
        <f t="shared" si="108"/>
        <v>-</v>
      </c>
      <c r="B3039" t="str">
        <f t="shared" si="109"/>
        <v/>
      </c>
    </row>
    <row r="3040" spans="1:2" x14ac:dyDescent="0.25">
      <c r="A3040" t="str">
        <f t="shared" si="108"/>
        <v>-</v>
      </c>
      <c r="B3040" t="str">
        <f t="shared" si="109"/>
        <v/>
      </c>
    </row>
    <row r="3041" spans="1:2" x14ac:dyDescent="0.25">
      <c r="A3041" t="str">
        <f t="shared" si="108"/>
        <v>-</v>
      </c>
      <c r="B3041" t="str">
        <f t="shared" si="109"/>
        <v/>
      </c>
    </row>
    <row r="3042" spans="1:2" x14ac:dyDescent="0.25">
      <c r="A3042" t="str">
        <f t="shared" si="108"/>
        <v>-</v>
      </c>
      <c r="B3042" t="str">
        <f t="shared" si="109"/>
        <v/>
      </c>
    </row>
    <row r="3043" spans="1:2" x14ac:dyDescent="0.25">
      <c r="A3043" t="str">
        <f t="shared" si="108"/>
        <v>-</v>
      </c>
      <c r="B3043" t="str">
        <f t="shared" si="109"/>
        <v/>
      </c>
    </row>
    <row r="3044" spans="1:2" x14ac:dyDescent="0.25">
      <c r="A3044" t="str">
        <f t="shared" si="108"/>
        <v>-</v>
      </c>
      <c r="B3044" t="str">
        <f t="shared" si="109"/>
        <v/>
      </c>
    </row>
    <row r="3045" spans="1:2" x14ac:dyDescent="0.25">
      <c r="A3045" t="str">
        <f t="shared" si="108"/>
        <v>-</v>
      </c>
      <c r="B3045" t="str">
        <f t="shared" si="109"/>
        <v/>
      </c>
    </row>
    <row r="3046" spans="1:2" x14ac:dyDescent="0.25">
      <c r="A3046" t="str">
        <f t="shared" si="108"/>
        <v>-</v>
      </c>
      <c r="B3046" t="str">
        <f t="shared" si="109"/>
        <v/>
      </c>
    </row>
    <row r="3047" spans="1:2" x14ac:dyDescent="0.25">
      <c r="A3047" t="str">
        <f t="shared" si="108"/>
        <v>-</v>
      </c>
      <c r="B3047" t="str">
        <f t="shared" si="109"/>
        <v/>
      </c>
    </row>
    <row r="3048" spans="1:2" x14ac:dyDescent="0.25">
      <c r="A3048" t="str">
        <f t="shared" si="108"/>
        <v>-</v>
      </c>
      <c r="B3048" t="str">
        <f t="shared" si="109"/>
        <v/>
      </c>
    </row>
    <row r="3049" spans="1:2" x14ac:dyDescent="0.25">
      <c r="A3049" t="str">
        <f t="shared" si="108"/>
        <v>-</v>
      </c>
      <c r="B3049" t="str">
        <f t="shared" si="109"/>
        <v/>
      </c>
    </row>
    <row r="3050" spans="1:2" x14ac:dyDescent="0.25">
      <c r="A3050" t="str">
        <f t="shared" si="108"/>
        <v>-</v>
      </c>
      <c r="B3050" t="str">
        <f t="shared" si="109"/>
        <v/>
      </c>
    </row>
    <row r="3051" spans="1:2" x14ac:dyDescent="0.25">
      <c r="A3051" t="str">
        <f t="shared" si="108"/>
        <v>-</v>
      </c>
      <c r="B3051" t="str">
        <f t="shared" si="109"/>
        <v/>
      </c>
    </row>
    <row r="3052" spans="1:2" x14ac:dyDescent="0.25">
      <c r="A3052" t="str">
        <f t="shared" si="108"/>
        <v>-</v>
      </c>
      <c r="B3052" t="str">
        <f t="shared" si="109"/>
        <v/>
      </c>
    </row>
    <row r="3053" spans="1:2" x14ac:dyDescent="0.25">
      <c r="A3053" t="str">
        <f t="shared" si="108"/>
        <v>-</v>
      </c>
      <c r="B3053" t="str">
        <f t="shared" si="109"/>
        <v/>
      </c>
    </row>
    <row r="3054" spans="1:2" x14ac:dyDescent="0.25">
      <c r="A3054" t="str">
        <f t="shared" si="108"/>
        <v>-</v>
      </c>
      <c r="B3054" t="str">
        <f t="shared" si="109"/>
        <v/>
      </c>
    </row>
    <row r="3055" spans="1:2" x14ac:dyDescent="0.25">
      <c r="A3055" t="str">
        <f t="shared" si="108"/>
        <v>-</v>
      </c>
      <c r="B3055" t="str">
        <f t="shared" si="109"/>
        <v/>
      </c>
    </row>
    <row r="3056" spans="1:2" x14ac:dyDescent="0.25">
      <c r="A3056" t="str">
        <f t="shared" si="108"/>
        <v>-</v>
      </c>
      <c r="B3056" t="str">
        <f t="shared" si="109"/>
        <v/>
      </c>
    </row>
    <row r="3057" spans="1:2" x14ac:dyDescent="0.25">
      <c r="A3057" t="str">
        <f t="shared" si="108"/>
        <v>-</v>
      </c>
      <c r="B3057" t="str">
        <f t="shared" si="109"/>
        <v/>
      </c>
    </row>
    <row r="3058" spans="1:2" x14ac:dyDescent="0.25">
      <c r="A3058" t="str">
        <f t="shared" si="108"/>
        <v>-</v>
      </c>
      <c r="B3058" t="str">
        <f t="shared" si="109"/>
        <v/>
      </c>
    </row>
    <row r="3059" spans="1:2" x14ac:dyDescent="0.25">
      <c r="A3059" t="str">
        <f t="shared" si="108"/>
        <v>-</v>
      </c>
      <c r="B3059" t="str">
        <f t="shared" si="109"/>
        <v/>
      </c>
    </row>
    <row r="3060" spans="1:2" x14ac:dyDescent="0.25">
      <c r="A3060" t="str">
        <f t="shared" si="108"/>
        <v>-</v>
      </c>
      <c r="B3060" t="str">
        <f t="shared" si="109"/>
        <v/>
      </c>
    </row>
    <row r="3061" spans="1:2" x14ac:dyDescent="0.25">
      <c r="A3061" t="str">
        <f t="shared" si="108"/>
        <v>-</v>
      </c>
      <c r="B3061" t="str">
        <f t="shared" si="109"/>
        <v/>
      </c>
    </row>
    <row r="3062" spans="1:2" x14ac:dyDescent="0.25">
      <c r="A3062" t="str">
        <f t="shared" si="108"/>
        <v>-</v>
      </c>
      <c r="B3062" t="str">
        <f t="shared" si="109"/>
        <v/>
      </c>
    </row>
    <row r="3063" spans="1:2" x14ac:dyDescent="0.25">
      <c r="A3063" t="str">
        <f t="shared" si="108"/>
        <v>-</v>
      </c>
      <c r="B3063" t="str">
        <f t="shared" si="109"/>
        <v/>
      </c>
    </row>
    <row r="3064" spans="1:2" x14ac:dyDescent="0.25">
      <c r="A3064" t="str">
        <f t="shared" si="108"/>
        <v>-</v>
      </c>
      <c r="B3064" t="str">
        <f t="shared" si="109"/>
        <v/>
      </c>
    </row>
    <row r="3065" spans="1:2" x14ac:dyDescent="0.25">
      <c r="A3065" t="str">
        <f t="shared" si="108"/>
        <v>-</v>
      </c>
      <c r="B3065" t="str">
        <f t="shared" si="109"/>
        <v/>
      </c>
    </row>
    <row r="3066" spans="1:2" x14ac:dyDescent="0.25">
      <c r="A3066" t="str">
        <f t="shared" si="108"/>
        <v>-</v>
      </c>
      <c r="B3066" t="str">
        <f t="shared" si="109"/>
        <v/>
      </c>
    </row>
    <row r="3067" spans="1:2" x14ac:dyDescent="0.25">
      <c r="A3067" t="str">
        <f t="shared" si="108"/>
        <v>-</v>
      </c>
      <c r="B3067" t="str">
        <f t="shared" si="109"/>
        <v/>
      </c>
    </row>
    <row r="3068" spans="1:2" x14ac:dyDescent="0.25">
      <c r="A3068" t="str">
        <f t="shared" si="108"/>
        <v>-</v>
      </c>
      <c r="B3068" t="str">
        <f t="shared" si="109"/>
        <v/>
      </c>
    </row>
    <row r="3069" spans="1:2" x14ac:dyDescent="0.25">
      <c r="A3069" t="str">
        <f t="shared" si="108"/>
        <v>-</v>
      </c>
      <c r="B3069" t="str">
        <f t="shared" si="109"/>
        <v/>
      </c>
    </row>
    <row r="3070" spans="1:2" x14ac:dyDescent="0.25">
      <c r="A3070" t="str">
        <f t="shared" si="108"/>
        <v>-</v>
      </c>
      <c r="B3070" t="str">
        <f t="shared" si="109"/>
        <v/>
      </c>
    </row>
    <row r="3071" spans="1:2" x14ac:dyDescent="0.25">
      <c r="A3071" t="str">
        <f t="shared" si="108"/>
        <v>-</v>
      </c>
      <c r="B3071" t="str">
        <f t="shared" si="109"/>
        <v/>
      </c>
    </row>
    <row r="3072" spans="1:2" x14ac:dyDescent="0.25">
      <c r="A3072" t="str">
        <f t="shared" si="108"/>
        <v>-</v>
      </c>
      <c r="B3072" t="str">
        <f t="shared" si="109"/>
        <v/>
      </c>
    </row>
    <row r="3073" spans="1:2" x14ac:dyDescent="0.25">
      <c r="A3073" t="str">
        <f t="shared" si="108"/>
        <v>-</v>
      </c>
      <c r="B3073" t="str">
        <f t="shared" si="109"/>
        <v/>
      </c>
    </row>
    <row r="3074" spans="1:2" x14ac:dyDescent="0.25">
      <c r="A3074" t="str">
        <f t="shared" si="108"/>
        <v>-</v>
      </c>
      <c r="B3074" t="str">
        <f t="shared" si="109"/>
        <v/>
      </c>
    </row>
    <row r="3075" spans="1:2" x14ac:dyDescent="0.25">
      <c r="A3075" t="str">
        <f t="shared" si="108"/>
        <v>-</v>
      </c>
      <c r="B3075" t="str">
        <f t="shared" si="109"/>
        <v/>
      </c>
    </row>
    <row r="3076" spans="1:2" x14ac:dyDescent="0.25">
      <c r="A3076" t="str">
        <f t="shared" si="108"/>
        <v>-</v>
      </c>
      <c r="B3076" t="str">
        <f t="shared" si="109"/>
        <v/>
      </c>
    </row>
    <row r="3077" spans="1:2" x14ac:dyDescent="0.25">
      <c r="A3077" t="str">
        <f t="shared" si="108"/>
        <v>-</v>
      </c>
      <c r="B3077" t="str">
        <f t="shared" si="109"/>
        <v/>
      </c>
    </row>
    <row r="3078" spans="1:2" x14ac:dyDescent="0.25">
      <c r="A3078" t="str">
        <f t="shared" si="108"/>
        <v>-</v>
      </c>
      <c r="B3078" t="str">
        <f t="shared" si="109"/>
        <v/>
      </c>
    </row>
    <row r="3079" spans="1:2" x14ac:dyDescent="0.25">
      <c r="A3079" t="str">
        <f t="shared" si="108"/>
        <v>-</v>
      </c>
      <c r="B3079" t="str">
        <f t="shared" si="109"/>
        <v/>
      </c>
    </row>
    <row r="3080" spans="1:2" x14ac:dyDescent="0.25">
      <c r="A3080" t="str">
        <f t="shared" si="108"/>
        <v>-</v>
      </c>
      <c r="B3080" t="str">
        <f t="shared" si="109"/>
        <v/>
      </c>
    </row>
    <row r="3081" spans="1:2" x14ac:dyDescent="0.25">
      <c r="A3081" t="str">
        <f t="shared" si="108"/>
        <v>-</v>
      </c>
      <c r="B3081" t="str">
        <f t="shared" si="109"/>
        <v/>
      </c>
    </row>
    <row r="3082" spans="1:2" x14ac:dyDescent="0.25">
      <c r="A3082" t="str">
        <f t="shared" si="108"/>
        <v>-</v>
      </c>
      <c r="B3082" t="str">
        <f t="shared" si="109"/>
        <v/>
      </c>
    </row>
    <row r="3083" spans="1:2" x14ac:dyDescent="0.25">
      <c r="A3083" t="str">
        <f t="shared" si="108"/>
        <v>-</v>
      </c>
      <c r="B3083" t="str">
        <f t="shared" si="109"/>
        <v/>
      </c>
    </row>
    <row r="3084" spans="1:2" x14ac:dyDescent="0.25">
      <c r="A3084" t="str">
        <f t="shared" si="108"/>
        <v>-</v>
      </c>
      <c r="B3084" t="str">
        <f t="shared" si="109"/>
        <v/>
      </c>
    </row>
    <row r="3085" spans="1:2" x14ac:dyDescent="0.25">
      <c r="A3085" t="str">
        <f t="shared" si="108"/>
        <v>-</v>
      </c>
      <c r="B3085" t="str">
        <f t="shared" si="109"/>
        <v/>
      </c>
    </row>
    <row r="3086" spans="1:2" x14ac:dyDescent="0.25">
      <c r="A3086" t="str">
        <f t="shared" si="108"/>
        <v>-</v>
      </c>
      <c r="B3086" t="str">
        <f t="shared" si="109"/>
        <v/>
      </c>
    </row>
    <row r="3087" spans="1:2" x14ac:dyDescent="0.25">
      <c r="A3087" t="str">
        <f t="shared" si="108"/>
        <v>-</v>
      </c>
      <c r="B3087" t="str">
        <f t="shared" si="109"/>
        <v/>
      </c>
    </row>
    <row r="3088" spans="1:2" x14ac:dyDescent="0.25">
      <c r="A3088" t="str">
        <f t="shared" si="108"/>
        <v>-</v>
      </c>
      <c r="B3088" t="str">
        <f t="shared" si="109"/>
        <v/>
      </c>
    </row>
    <row r="3089" spans="1:2" x14ac:dyDescent="0.25">
      <c r="A3089" t="str">
        <f t="shared" si="108"/>
        <v>-</v>
      </c>
      <c r="B3089" t="str">
        <f t="shared" si="109"/>
        <v/>
      </c>
    </row>
    <row r="3090" spans="1:2" x14ac:dyDescent="0.25">
      <c r="A3090" t="str">
        <f t="shared" si="108"/>
        <v>-</v>
      </c>
      <c r="B3090" t="str">
        <f t="shared" si="109"/>
        <v/>
      </c>
    </row>
    <row r="3091" spans="1:2" x14ac:dyDescent="0.25">
      <c r="A3091" t="str">
        <f t="shared" si="108"/>
        <v>-</v>
      </c>
      <c r="B3091" t="str">
        <f t="shared" si="109"/>
        <v/>
      </c>
    </row>
    <row r="3092" spans="1:2" x14ac:dyDescent="0.25">
      <c r="A3092" t="str">
        <f t="shared" si="108"/>
        <v>-</v>
      </c>
      <c r="B3092" t="str">
        <f t="shared" si="109"/>
        <v/>
      </c>
    </row>
    <row r="3093" spans="1:2" x14ac:dyDescent="0.25">
      <c r="A3093" t="str">
        <f t="shared" si="108"/>
        <v>-</v>
      </c>
      <c r="B3093" t="str">
        <f t="shared" si="109"/>
        <v/>
      </c>
    </row>
    <row r="3094" spans="1:2" x14ac:dyDescent="0.25">
      <c r="A3094" t="str">
        <f t="shared" si="108"/>
        <v>-</v>
      </c>
      <c r="B3094" t="str">
        <f t="shared" si="109"/>
        <v/>
      </c>
    </row>
    <row r="3095" spans="1:2" x14ac:dyDescent="0.25">
      <c r="A3095" t="str">
        <f t="shared" ref="A3095:A3158" si="110">_xlfn.CONCAT(E3095,"-",B3095)</f>
        <v>-</v>
      </c>
      <c r="B3095" t="str">
        <f t="shared" ref="B3095:B3158" si="111">IF(ISBLANK(H3095),"",INDEX($AB$1:$AC$5,MATCH(H3095,$AB$1:$AB$5,0),2))</f>
        <v/>
      </c>
    </row>
    <row r="3096" spans="1:2" x14ac:dyDescent="0.25">
      <c r="A3096" t="str">
        <f t="shared" si="110"/>
        <v>-</v>
      </c>
      <c r="B3096" t="str">
        <f t="shared" si="111"/>
        <v/>
      </c>
    </row>
    <row r="3097" spans="1:2" x14ac:dyDescent="0.25">
      <c r="A3097" t="str">
        <f t="shared" si="110"/>
        <v>-</v>
      </c>
      <c r="B3097" t="str">
        <f t="shared" si="111"/>
        <v/>
      </c>
    </row>
    <row r="3098" spans="1:2" x14ac:dyDescent="0.25">
      <c r="A3098" t="str">
        <f t="shared" si="110"/>
        <v>-</v>
      </c>
      <c r="B3098" t="str">
        <f t="shared" si="111"/>
        <v/>
      </c>
    </row>
    <row r="3099" spans="1:2" x14ac:dyDescent="0.25">
      <c r="A3099" t="str">
        <f t="shared" si="110"/>
        <v>-</v>
      </c>
      <c r="B3099" t="str">
        <f t="shared" si="111"/>
        <v/>
      </c>
    </row>
    <row r="3100" spans="1:2" x14ac:dyDescent="0.25">
      <c r="A3100" t="str">
        <f t="shared" si="110"/>
        <v>-</v>
      </c>
      <c r="B3100" t="str">
        <f t="shared" si="111"/>
        <v/>
      </c>
    </row>
    <row r="3101" spans="1:2" x14ac:dyDescent="0.25">
      <c r="A3101" t="str">
        <f t="shared" si="110"/>
        <v>-</v>
      </c>
      <c r="B3101" t="str">
        <f t="shared" si="111"/>
        <v/>
      </c>
    </row>
    <row r="3102" spans="1:2" x14ac:dyDescent="0.25">
      <c r="A3102" t="str">
        <f t="shared" si="110"/>
        <v>-</v>
      </c>
      <c r="B3102" t="str">
        <f t="shared" si="111"/>
        <v/>
      </c>
    </row>
    <row r="3103" spans="1:2" x14ac:dyDescent="0.25">
      <c r="A3103" t="str">
        <f t="shared" si="110"/>
        <v>-</v>
      </c>
      <c r="B3103" t="str">
        <f t="shared" si="111"/>
        <v/>
      </c>
    </row>
    <row r="3104" spans="1:2" x14ac:dyDescent="0.25">
      <c r="A3104" t="str">
        <f t="shared" si="110"/>
        <v>-</v>
      </c>
      <c r="B3104" t="str">
        <f t="shared" si="111"/>
        <v/>
      </c>
    </row>
    <row r="3105" spans="1:2" x14ac:dyDescent="0.25">
      <c r="A3105" t="str">
        <f t="shared" si="110"/>
        <v>-</v>
      </c>
      <c r="B3105" t="str">
        <f t="shared" si="111"/>
        <v/>
      </c>
    </row>
    <row r="3106" spans="1:2" x14ac:dyDescent="0.25">
      <c r="A3106" t="str">
        <f t="shared" si="110"/>
        <v>-</v>
      </c>
      <c r="B3106" t="str">
        <f t="shared" si="111"/>
        <v/>
      </c>
    </row>
    <row r="3107" spans="1:2" x14ac:dyDescent="0.25">
      <c r="A3107" t="str">
        <f t="shared" si="110"/>
        <v>-</v>
      </c>
      <c r="B3107" t="str">
        <f t="shared" si="111"/>
        <v/>
      </c>
    </row>
    <row r="3108" spans="1:2" x14ac:dyDescent="0.25">
      <c r="A3108" t="str">
        <f t="shared" si="110"/>
        <v>-</v>
      </c>
      <c r="B3108" t="str">
        <f t="shared" si="111"/>
        <v/>
      </c>
    </row>
    <row r="3109" spans="1:2" x14ac:dyDescent="0.25">
      <c r="A3109" t="str">
        <f t="shared" si="110"/>
        <v>-</v>
      </c>
      <c r="B3109" t="str">
        <f t="shared" si="111"/>
        <v/>
      </c>
    </row>
    <row r="3110" spans="1:2" x14ac:dyDescent="0.25">
      <c r="A3110" t="str">
        <f t="shared" si="110"/>
        <v>-</v>
      </c>
      <c r="B3110" t="str">
        <f t="shared" si="111"/>
        <v/>
      </c>
    </row>
    <row r="3111" spans="1:2" x14ac:dyDescent="0.25">
      <c r="A3111" t="str">
        <f t="shared" si="110"/>
        <v>-</v>
      </c>
      <c r="B3111" t="str">
        <f t="shared" si="111"/>
        <v/>
      </c>
    </row>
    <row r="3112" spans="1:2" x14ac:dyDescent="0.25">
      <c r="A3112" t="str">
        <f t="shared" si="110"/>
        <v>-</v>
      </c>
      <c r="B3112" t="str">
        <f t="shared" si="111"/>
        <v/>
      </c>
    </row>
    <row r="3113" spans="1:2" x14ac:dyDescent="0.25">
      <c r="A3113" t="str">
        <f t="shared" si="110"/>
        <v>-</v>
      </c>
      <c r="B3113" t="str">
        <f t="shared" si="111"/>
        <v/>
      </c>
    </row>
    <row r="3114" spans="1:2" x14ac:dyDescent="0.25">
      <c r="A3114" t="str">
        <f t="shared" si="110"/>
        <v>-</v>
      </c>
      <c r="B3114" t="str">
        <f t="shared" si="111"/>
        <v/>
      </c>
    </row>
    <row r="3115" spans="1:2" x14ac:dyDescent="0.25">
      <c r="A3115" t="str">
        <f t="shared" si="110"/>
        <v>-</v>
      </c>
      <c r="B3115" t="str">
        <f t="shared" si="111"/>
        <v/>
      </c>
    </row>
    <row r="3116" spans="1:2" x14ac:dyDescent="0.25">
      <c r="A3116" t="str">
        <f t="shared" si="110"/>
        <v>-</v>
      </c>
      <c r="B3116" t="str">
        <f t="shared" si="111"/>
        <v/>
      </c>
    </row>
    <row r="3117" spans="1:2" x14ac:dyDescent="0.25">
      <c r="A3117" t="str">
        <f t="shared" si="110"/>
        <v>-</v>
      </c>
      <c r="B3117" t="str">
        <f t="shared" si="111"/>
        <v/>
      </c>
    </row>
    <row r="3118" spans="1:2" x14ac:dyDescent="0.25">
      <c r="A3118" t="str">
        <f t="shared" si="110"/>
        <v>-</v>
      </c>
      <c r="B3118" t="str">
        <f t="shared" si="111"/>
        <v/>
      </c>
    </row>
    <row r="3119" spans="1:2" x14ac:dyDescent="0.25">
      <c r="A3119" t="str">
        <f t="shared" si="110"/>
        <v>-</v>
      </c>
      <c r="B3119" t="str">
        <f t="shared" si="111"/>
        <v/>
      </c>
    </row>
    <row r="3120" spans="1:2" x14ac:dyDescent="0.25">
      <c r="A3120" t="str">
        <f t="shared" si="110"/>
        <v>-</v>
      </c>
      <c r="B3120" t="str">
        <f t="shared" si="111"/>
        <v/>
      </c>
    </row>
    <row r="3121" spans="1:2" x14ac:dyDescent="0.25">
      <c r="A3121" t="str">
        <f t="shared" si="110"/>
        <v>-</v>
      </c>
      <c r="B3121" t="str">
        <f t="shared" si="111"/>
        <v/>
      </c>
    </row>
    <row r="3122" spans="1:2" x14ac:dyDescent="0.25">
      <c r="A3122" t="str">
        <f t="shared" si="110"/>
        <v>-</v>
      </c>
      <c r="B3122" t="str">
        <f t="shared" si="111"/>
        <v/>
      </c>
    </row>
    <row r="3123" spans="1:2" x14ac:dyDescent="0.25">
      <c r="A3123" t="str">
        <f t="shared" si="110"/>
        <v>-</v>
      </c>
      <c r="B3123" t="str">
        <f t="shared" si="111"/>
        <v/>
      </c>
    </row>
    <row r="3124" spans="1:2" x14ac:dyDescent="0.25">
      <c r="A3124" t="str">
        <f t="shared" si="110"/>
        <v>-</v>
      </c>
      <c r="B3124" t="str">
        <f t="shared" si="111"/>
        <v/>
      </c>
    </row>
    <row r="3125" spans="1:2" x14ac:dyDescent="0.25">
      <c r="A3125" t="str">
        <f t="shared" si="110"/>
        <v>-</v>
      </c>
      <c r="B3125" t="str">
        <f t="shared" si="111"/>
        <v/>
      </c>
    </row>
    <row r="3126" spans="1:2" x14ac:dyDescent="0.25">
      <c r="A3126" t="str">
        <f t="shared" si="110"/>
        <v>-</v>
      </c>
      <c r="B3126" t="str">
        <f t="shared" si="111"/>
        <v/>
      </c>
    </row>
    <row r="3127" spans="1:2" x14ac:dyDescent="0.25">
      <c r="A3127" t="str">
        <f t="shared" si="110"/>
        <v>-</v>
      </c>
      <c r="B3127" t="str">
        <f t="shared" si="111"/>
        <v/>
      </c>
    </row>
    <row r="3128" spans="1:2" x14ac:dyDescent="0.25">
      <c r="A3128" t="str">
        <f t="shared" si="110"/>
        <v>-</v>
      </c>
      <c r="B3128" t="str">
        <f t="shared" si="111"/>
        <v/>
      </c>
    </row>
    <row r="3129" spans="1:2" x14ac:dyDescent="0.25">
      <c r="A3129" t="str">
        <f t="shared" si="110"/>
        <v>-</v>
      </c>
      <c r="B3129" t="str">
        <f t="shared" si="111"/>
        <v/>
      </c>
    </row>
    <row r="3130" spans="1:2" x14ac:dyDescent="0.25">
      <c r="A3130" t="str">
        <f t="shared" si="110"/>
        <v>-</v>
      </c>
      <c r="B3130" t="str">
        <f t="shared" si="111"/>
        <v/>
      </c>
    </row>
    <row r="3131" spans="1:2" x14ac:dyDescent="0.25">
      <c r="A3131" t="str">
        <f t="shared" si="110"/>
        <v>-</v>
      </c>
      <c r="B3131" t="str">
        <f t="shared" si="111"/>
        <v/>
      </c>
    </row>
    <row r="3132" spans="1:2" x14ac:dyDescent="0.25">
      <c r="A3132" t="str">
        <f t="shared" si="110"/>
        <v>-</v>
      </c>
      <c r="B3132" t="str">
        <f t="shared" si="111"/>
        <v/>
      </c>
    </row>
    <row r="3133" spans="1:2" x14ac:dyDescent="0.25">
      <c r="A3133" t="str">
        <f t="shared" si="110"/>
        <v>-</v>
      </c>
      <c r="B3133" t="str">
        <f t="shared" si="111"/>
        <v/>
      </c>
    </row>
    <row r="3134" spans="1:2" x14ac:dyDescent="0.25">
      <c r="A3134" t="str">
        <f t="shared" si="110"/>
        <v>-</v>
      </c>
      <c r="B3134" t="str">
        <f t="shared" si="111"/>
        <v/>
      </c>
    </row>
    <row r="3135" spans="1:2" x14ac:dyDescent="0.25">
      <c r="A3135" t="str">
        <f t="shared" si="110"/>
        <v>-</v>
      </c>
      <c r="B3135" t="str">
        <f t="shared" si="111"/>
        <v/>
      </c>
    </row>
    <row r="3136" spans="1:2" x14ac:dyDescent="0.25">
      <c r="A3136" t="str">
        <f t="shared" si="110"/>
        <v>-</v>
      </c>
      <c r="B3136" t="str">
        <f t="shared" si="111"/>
        <v/>
      </c>
    </row>
    <row r="3137" spans="1:2" x14ac:dyDescent="0.25">
      <c r="A3137" t="str">
        <f t="shared" si="110"/>
        <v>-</v>
      </c>
      <c r="B3137" t="str">
        <f t="shared" si="111"/>
        <v/>
      </c>
    </row>
    <row r="3138" spans="1:2" x14ac:dyDescent="0.25">
      <c r="A3138" t="str">
        <f t="shared" si="110"/>
        <v>-</v>
      </c>
      <c r="B3138" t="str">
        <f t="shared" si="111"/>
        <v/>
      </c>
    </row>
    <row r="3139" spans="1:2" x14ac:dyDescent="0.25">
      <c r="A3139" t="str">
        <f t="shared" si="110"/>
        <v>-</v>
      </c>
      <c r="B3139" t="str">
        <f t="shared" si="111"/>
        <v/>
      </c>
    </row>
    <row r="3140" spans="1:2" x14ac:dyDescent="0.25">
      <c r="A3140" t="str">
        <f t="shared" si="110"/>
        <v>-</v>
      </c>
      <c r="B3140" t="str">
        <f t="shared" si="111"/>
        <v/>
      </c>
    </row>
    <row r="3141" spans="1:2" x14ac:dyDescent="0.25">
      <c r="A3141" t="str">
        <f t="shared" si="110"/>
        <v>-</v>
      </c>
      <c r="B3141" t="str">
        <f t="shared" si="111"/>
        <v/>
      </c>
    </row>
    <row r="3142" spans="1:2" x14ac:dyDescent="0.25">
      <c r="A3142" t="str">
        <f t="shared" si="110"/>
        <v>-</v>
      </c>
      <c r="B3142" t="str">
        <f t="shared" si="111"/>
        <v/>
      </c>
    </row>
    <row r="3143" spans="1:2" x14ac:dyDescent="0.25">
      <c r="A3143" t="str">
        <f t="shared" si="110"/>
        <v>-</v>
      </c>
      <c r="B3143" t="str">
        <f t="shared" si="111"/>
        <v/>
      </c>
    </row>
    <row r="3144" spans="1:2" x14ac:dyDescent="0.25">
      <c r="A3144" t="str">
        <f t="shared" si="110"/>
        <v>-</v>
      </c>
      <c r="B3144" t="str">
        <f t="shared" si="111"/>
        <v/>
      </c>
    </row>
    <row r="3145" spans="1:2" x14ac:dyDescent="0.25">
      <c r="A3145" t="str">
        <f t="shared" si="110"/>
        <v>-</v>
      </c>
      <c r="B3145" t="str">
        <f t="shared" si="111"/>
        <v/>
      </c>
    </row>
    <row r="3146" spans="1:2" x14ac:dyDescent="0.25">
      <c r="A3146" t="str">
        <f t="shared" si="110"/>
        <v>-</v>
      </c>
      <c r="B3146" t="str">
        <f t="shared" si="111"/>
        <v/>
      </c>
    </row>
    <row r="3147" spans="1:2" x14ac:dyDescent="0.25">
      <c r="A3147" t="str">
        <f t="shared" si="110"/>
        <v>-</v>
      </c>
      <c r="B3147" t="str">
        <f t="shared" si="111"/>
        <v/>
      </c>
    </row>
    <row r="3148" spans="1:2" x14ac:dyDescent="0.25">
      <c r="A3148" t="str">
        <f t="shared" si="110"/>
        <v>-</v>
      </c>
      <c r="B3148" t="str">
        <f t="shared" si="111"/>
        <v/>
      </c>
    </row>
    <row r="3149" spans="1:2" x14ac:dyDescent="0.25">
      <c r="A3149" t="str">
        <f t="shared" si="110"/>
        <v>-</v>
      </c>
      <c r="B3149" t="str">
        <f t="shared" si="111"/>
        <v/>
      </c>
    </row>
    <row r="3150" spans="1:2" x14ac:dyDescent="0.25">
      <c r="A3150" t="str">
        <f t="shared" si="110"/>
        <v>-</v>
      </c>
      <c r="B3150" t="str">
        <f t="shared" si="111"/>
        <v/>
      </c>
    </row>
    <row r="3151" spans="1:2" x14ac:dyDescent="0.25">
      <c r="A3151" t="str">
        <f t="shared" si="110"/>
        <v>-</v>
      </c>
      <c r="B3151" t="str">
        <f t="shared" si="111"/>
        <v/>
      </c>
    </row>
    <row r="3152" spans="1:2" x14ac:dyDescent="0.25">
      <c r="A3152" t="str">
        <f t="shared" si="110"/>
        <v>-</v>
      </c>
      <c r="B3152" t="str">
        <f t="shared" si="111"/>
        <v/>
      </c>
    </row>
    <row r="3153" spans="1:2" x14ac:dyDescent="0.25">
      <c r="A3153" t="str">
        <f t="shared" si="110"/>
        <v>-</v>
      </c>
      <c r="B3153" t="str">
        <f t="shared" si="111"/>
        <v/>
      </c>
    </row>
    <row r="3154" spans="1:2" x14ac:dyDescent="0.25">
      <c r="A3154" t="str">
        <f t="shared" si="110"/>
        <v>-</v>
      </c>
      <c r="B3154" t="str">
        <f t="shared" si="111"/>
        <v/>
      </c>
    </row>
    <row r="3155" spans="1:2" x14ac:dyDescent="0.25">
      <c r="A3155" t="str">
        <f t="shared" si="110"/>
        <v>-</v>
      </c>
      <c r="B3155" t="str">
        <f t="shared" si="111"/>
        <v/>
      </c>
    </row>
    <row r="3156" spans="1:2" x14ac:dyDescent="0.25">
      <c r="A3156" t="str">
        <f t="shared" si="110"/>
        <v>-</v>
      </c>
      <c r="B3156" t="str">
        <f t="shared" si="111"/>
        <v/>
      </c>
    </row>
    <row r="3157" spans="1:2" x14ac:dyDescent="0.25">
      <c r="A3157" t="str">
        <f t="shared" si="110"/>
        <v>-</v>
      </c>
      <c r="B3157" t="str">
        <f t="shared" si="111"/>
        <v/>
      </c>
    </row>
    <row r="3158" spans="1:2" x14ac:dyDescent="0.25">
      <c r="A3158" t="str">
        <f t="shared" si="110"/>
        <v>-</v>
      </c>
      <c r="B3158" t="str">
        <f t="shared" si="111"/>
        <v/>
      </c>
    </row>
    <row r="3159" spans="1:2" x14ac:dyDescent="0.25">
      <c r="A3159" t="str">
        <f t="shared" ref="A3159:A3222" si="112">_xlfn.CONCAT(E3159,"-",B3159)</f>
        <v>-</v>
      </c>
      <c r="B3159" t="str">
        <f t="shared" ref="B3159:B3222" si="113">IF(ISBLANK(H3159),"",INDEX($AB$1:$AC$5,MATCH(H3159,$AB$1:$AB$5,0),2))</f>
        <v/>
      </c>
    </row>
    <row r="3160" spans="1:2" x14ac:dyDescent="0.25">
      <c r="A3160" t="str">
        <f t="shared" si="112"/>
        <v>-</v>
      </c>
      <c r="B3160" t="str">
        <f t="shared" si="113"/>
        <v/>
      </c>
    </row>
    <row r="3161" spans="1:2" x14ac:dyDescent="0.25">
      <c r="A3161" t="str">
        <f t="shared" si="112"/>
        <v>-</v>
      </c>
      <c r="B3161" t="str">
        <f t="shared" si="113"/>
        <v/>
      </c>
    </row>
    <row r="3162" spans="1:2" x14ac:dyDescent="0.25">
      <c r="A3162" t="str">
        <f t="shared" si="112"/>
        <v>-</v>
      </c>
      <c r="B3162" t="str">
        <f t="shared" si="113"/>
        <v/>
      </c>
    </row>
    <row r="3163" spans="1:2" x14ac:dyDescent="0.25">
      <c r="A3163" t="str">
        <f t="shared" si="112"/>
        <v>-</v>
      </c>
      <c r="B3163" t="str">
        <f t="shared" si="113"/>
        <v/>
      </c>
    </row>
    <row r="3164" spans="1:2" x14ac:dyDescent="0.25">
      <c r="A3164" t="str">
        <f t="shared" si="112"/>
        <v>-</v>
      </c>
      <c r="B3164" t="str">
        <f t="shared" si="113"/>
        <v/>
      </c>
    </row>
    <row r="3165" spans="1:2" x14ac:dyDescent="0.25">
      <c r="A3165" t="str">
        <f t="shared" si="112"/>
        <v>-</v>
      </c>
      <c r="B3165" t="str">
        <f t="shared" si="113"/>
        <v/>
      </c>
    </row>
    <row r="3166" spans="1:2" x14ac:dyDescent="0.25">
      <c r="A3166" t="str">
        <f t="shared" si="112"/>
        <v>-</v>
      </c>
      <c r="B3166" t="str">
        <f t="shared" si="113"/>
        <v/>
      </c>
    </row>
    <row r="3167" spans="1:2" x14ac:dyDescent="0.25">
      <c r="A3167" t="str">
        <f t="shared" si="112"/>
        <v>-</v>
      </c>
      <c r="B3167" t="str">
        <f t="shared" si="113"/>
        <v/>
      </c>
    </row>
    <row r="3168" spans="1:2" x14ac:dyDescent="0.25">
      <c r="A3168" t="str">
        <f t="shared" si="112"/>
        <v>-</v>
      </c>
      <c r="B3168" t="str">
        <f t="shared" si="113"/>
        <v/>
      </c>
    </row>
    <row r="3169" spans="1:2" x14ac:dyDescent="0.25">
      <c r="A3169" t="str">
        <f t="shared" si="112"/>
        <v>-</v>
      </c>
      <c r="B3169" t="str">
        <f t="shared" si="113"/>
        <v/>
      </c>
    </row>
    <row r="3170" spans="1:2" x14ac:dyDescent="0.25">
      <c r="A3170" t="str">
        <f t="shared" si="112"/>
        <v>-</v>
      </c>
      <c r="B3170" t="str">
        <f t="shared" si="113"/>
        <v/>
      </c>
    </row>
    <row r="3171" spans="1:2" x14ac:dyDescent="0.25">
      <c r="A3171" t="str">
        <f t="shared" si="112"/>
        <v>-</v>
      </c>
      <c r="B3171" t="str">
        <f t="shared" si="113"/>
        <v/>
      </c>
    </row>
    <row r="3172" spans="1:2" x14ac:dyDescent="0.25">
      <c r="A3172" t="str">
        <f t="shared" si="112"/>
        <v>-</v>
      </c>
      <c r="B3172" t="str">
        <f t="shared" si="113"/>
        <v/>
      </c>
    </row>
    <row r="3173" spans="1:2" x14ac:dyDescent="0.25">
      <c r="A3173" t="str">
        <f t="shared" si="112"/>
        <v>-</v>
      </c>
      <c r="B3173" t="str">
        <f t="shared" si="113"/>
        <v/>
      </c>
    </row>
    <row r="3174" spans="1:2" x14ac:dyDescent="0.25">
      <c r="A3174" t="str">
        <f t="shared" si="112"/>
        <v>-</v>
      </c>
      <c r="B3174" t="str">
        <f t="shared" si="113"/>
        <v/>
      </c>
    </row>
    <row r="3175" spans="1:2" x14ac:dyDescent="0.25">
      <c r="A3175" t="str">
        <f t="shared" si="112"/>
        <v>-</v>
      </c>
      <c r="B3175" t="str">
        <f t="shared" si="113"/>
        <v/>
      </c>
    </row>
    <row r="3176" spans="1:2" x14ac:dyDescent="0.25">
      <c r="A3176" t="str">
        <f t="shared" si="112"/>
        <v>-</v>
      </c>
      <c r="B3176" t="str">
        <f t="shared" si="113"/>
        <v/>
      </c>
    </row>
    <row r="3177" spans="1:2" x14ac:dyDescent="0.25">
      <c r="A3177" t="str">
        <f t="shared" si="112"/>
        <v>-</v>
      </c>
      <c r="B3177" t="str">
        <f t="shared" si="113"/>
        <v/>
      </c>
    </row>
    <row r="3178" spans="1:2" x14ac:dyDescent="0.25">
      <c r="A3178" t="str">
        <f t="shared" si="112"/>
        <v>-</v>
      </c>
      <c r="B3178" t="str">
        <f t="shared" si="113"/>
        <v/>
      </c>
    </row>
    <row r="3179" spans="1:2" x14ac:dyDescent="0.25">
      <c r="A3179" t="str">
        <f t="shared" si="112"/>
        <v>-</v>
      </c>
      <c r="B3179" t="str">
        <f t="shared" si="113"/>
        <v/>
      </c>
    </row>
    <row r="3180" spans="1:2" x14ac:dyDescent="0.25">
      <c r="A3180" t="str">
        <f t="shared" si="112"/>
        <v>-</v>
      </c>
      <c r="B3180" t="str">
        <f t="shared" si="113"/>
        <v/>
      </c>
    </row>
    <row r="3181" spans="1:2" x14ac:dyDescent="0.25">
      <c r="A3181" t="str">
        <f t="shared" si="112"/>
        <v>-</v>
      </c>
      <c r="B3181" t="str">
        <f t="shared" si="113"/>
        <v/>
      </c>
    </row>
    <row r="3182" spans="1:2" x14ac:dyDescent="0.25">
      <c r="A3182" t="str">
        <f t="shared" si="112"/>
        <v>-</v>
      </c>
      <c r="B3182" t="str">
        <f t="shared" si="113"/>
        <v/>
      </c>
    </row>
    <row r="3183" spans="1:2" x14ac:dyDescent="0.25">
      <c r="A3183" t="str">
        <f t="shared" si="112"/>
        <v>-</v>
      </c>
      <c r="B3183" t="str">
        <f t="shared" si="113"/>
        <v/>
      </c>
    </row>
    <row r="3184" spans="1:2" x14ac:dyDescent="0.25">
      <c r="A3184" t="str">
        <f t="shared" si="112"/>
        <v>-</v>
      </c>
      <c r="B3184" t="str">
        <f t="shared" si="113"/>
        <v/>
      </c>
    </row>
    <row r="3185" spans="1:2" x14ac:dyDescent="0.25">
      <c r="A3185" t="str">
        <f t="shared" si="112"/>
        <v>-</v>
      </c>
      <c r="B3185" t="str">
        <f t="shared" si="113"/>
        <v/>
      </c>
    </row>
    <row r="3186" spans="1:2" x14ac:dyDescent="0.25">
      <c r="A3186" t="str">
        <f t="shared" si="112"/>
        <v>-</v>
      </c>
      <c r="B3186" t="str">
        <f t="shared" si="113"/>
        <v/>
      </c>
    </row>
    <row r="3187" spans="1:2" x14ac:dyDescent="0.25">
      <c r="A3187" t="str">
        <f t="shared" si="112"/>
        <v>-</v>
      </c>
      <c r="B3187" t="str">
        <f t="shared" si="113"/>
        <v/>
      </c>
    </row>
    <row r="3188" spans="1:2" x14ac:dyDescent="0.25">
      <c r="A3188" t="str">
        <f t="shared" si="112"/>
        <v>-</v>
      </c>
      <c r="B3188" t="str">
        <f t="shared" si="113"/>
        <v/>
      </c>
    </row>
    <row r="3189" spans="1:2" x14ac:dyDescent="0.25">
      <c r="A3189" t="str">
        <f t="shared" si="112"/>
        <v>-</v>
      </c>
      <c r="B3189" t="str">
        <f t="shared" si="113"/>
        <v/>
      </c>
    </row>
    <row r="3190" spans="1:2" x14ac:dyDescent="0.25">
      <c r="A3190" t="str">
        <f t="shared" si="112"/>
        <v>-</v>
      </c>
      <c r="B3190" t="str">
        <f t="shared" si="113"/>
        <v/>
      </c>
    </row>
    <row r="3191" spans="1:2" x14ac:dyDescent="0.25">
      <c r="A3191" t="str">
        <f t="shared" si="112"/>
        <v>-</v>
      </c>
      <c r="B3191" t="str">
        <f t="shared" si="113"/>
        <v/>
      </c>
    </row>
    <row r="3192" spans="1:2" x14ac:dyDescent="0.25">
      <c r="A3192" t="str">
        <f t="shared" si="112"/>
        <v>-</v>
      </c>
      <c r="B3192" t="str">
        <f t="shared" si="113"/>
        <v/>
      </c>
    </row>
    <row r="3193" spans="1:2" x14ac:dyDescent="0.25">
      <c r="A3193" t="str">
        <f t="shared" si="112"/>
        <v>-</v>
      </c>
      <c r="B3193" t="str">
        <f t="shared" si="113"/>
        <v/>
      </c>
    </row>
    <row r="3194" spans="1:2" x14ac:dyDescent="0.25">
      <c r="A3194" t="str">
        <f t="shared" si="112"/>
        <v>-</v>
      </c>
      <c r="B3194" t="str">
        <f t="shared" si="113"/>
        <v/>
      </c>
    </row>
    <row r="3195" spans="1:2" x14ac:dyDescent="0.25">
      <c r="A3195" t="str">
        <f t="shared" si="112"/>
        <v>-</v>
      </c>
      <c r="B3195" t="str">
        <f t="shared" si="113"/>
        <v/>
      </c>
    </row>
    <row r="3196" spans="1:2" x14ac:dyDescent="0.25">
      <c r="A3196" t="str">
        <f t="shared" si="112"/>
        <v>-</v>
      </c>
      <c r="B3196" t="str">
        <f t="shared" si="113"/>
        <v/>
      </c>
    </row>
    <row r="3197" spans="1:2" x14ac:dyDescent="0.25">
      <c r="A3197" t="str">
        <f t="shared" si="112"/>
        <v>-</v>
      </c>
      <c r="B3197" t="str">
        <f t="shared" si="113"/>
        <v/>
      </c>
    </row>
    <row r="3198" spans="1:2" x14ac:dyDescent="0.25">
      <c r="A3198" t="str">
        <f t="shared" si="112"/>
        <v>-</v>
      </c>
      <c r="B3198" t="str">
        <f t="shared" si="113"/>
        <v/>
      </c>
    </row>
    <row r="3199" spans="1:2" x14ac:dyDescent="0.25">
      <c r="A3199" t="str">
        <f t="shared" si="112"/>
        <v>-</v>
      </c>
      <c r="B3199" t="str">
        <f t="shared" si="113"/>
        <v/>
      </c>
    </row>
    <row r="3200" spans="1:2" x14ac:dyDescent="0.25">
      <c r="A3200" t="str">
        <f t="shared" si="112"/>
        <v>-</v>
      </c>
      <c r="B3200" t="str">
        <f t="shared" si="113"/>
        <v/>
      </c>
    </row>
    <row r="3201" spans="1:2" x14ac:dyDescent="0.25">
      <c r="A3201" t="str">
        <f t="shared" si="112"/>
        <v>-</v>
      </c>
      <c r="B3201" t="str">
        <f t="shared" si="113"/>
        <v/>
      </c>
    </row>
    <row r="3202" spans="1:2" x14ac:dyDescent="0.25">
      <c r="A3202" t="str">
        <f t="shared" si="112"/>
        <v>-</v>
      </c>
      <c r="B3202" t="str">
        <f t="shared" si="113"/>
        <v/>
      </c>
    </row>
    <row r="3203" spans="1:2" x14ac:dyDescent="0.25">
      <c r="A3203" t="str">
        <f t="shared" si="112"/>
        <v>-</v>
      </c>
      <c r="B3203" t="str">
        <f t="shared" si="113"/>
        <v/>
      </c>
    </row>
    <row r="3204" spans="1:2" x14ac:dyDescent="0.25">
      <c r="A3204" t="str">
        <f t="shared" si="112"/>
        <v>-</v>
      </c>
      <c r="B3204" t="str">
        <f t="shared" si="113"/>
        <v/>
      </c>
    </row>
    <row r="3205" spans="1:2" x14ac:dyDescent="0.25">
      <c r="A3205" t="str">
        <f t="shared" si="112"/>
        <v>-</v>
      </c>
      <c r="B3205" t="str">
        <f t="shared" si="113"/>
        <v/>
      </c>
    </row>
    <row r="3206" spans="1:2" x14ac:dyDescent="0.25">
      <c r="A3206" t="str">
        <f t="shared" si="112"/>
        <v>-</v>
      </c>
      <c r="B3206" t="str">
        <f t="shared" si="113"/>
        <v/>
      </c>
    </row>
    <row r="3207" spans="1:2" x14ac:dyDescent="0.25">
      <c r="A3207" t="str">
        <f t="shared" si="112"/>
        <v>-</v>
      </c>
      <c r="B3207" t="str">
        <f t="shared" si="113"/>
        <v/>
      </c>
    </row>
    <row r="3208" spans="1:2" x14ac:dyDescent="0.25">
      <c r="A3208" t="str">
        <f t="shared" si="112"/>
        <v>-</v>
      </c>
      <c r="B3208" t="str">
        <f t="shared" si="113"/>
        <v/>
      </c>
    </row>
    <row r="3209" spans="1:2" x14ac:dyDescent="0.25">
      <c r="A3209" t="str">
        <f t="shared" si="112"/>
        <v>-</v>
      </c>
      <c r="B3209" t="str">
        <f t="shared" si="113"/>
        <v/>
      </c>
    </row>
    <row r="3210" spans="1:2" x14ac:dyDescent="0.25">
      <c r="A3210" t="str">
        <f t="shared" si="112"/>
        <v>-</v>
      </c>
      <c r="B3210" t="str">
        <f t="shared" si="113"/>
        <v/>
      </c>
    </row>
    <row r="3211" spans="1:2" x14ac:dyDescent="0.25">
      <c r="A3211" t="str">
        <f t="shared" si="112"/>
        <v>-</v>
      </c>
      <c r="B3211" t="str">
        <f t="shared" si="113"/>
        <v/>
      </c>
    </row>
    <row r="3212" spans="1:2" x14ac:dyDescent="0.25">
      <c r="A3212" t="str">
        <f t="shared" si="112"/>
        <v>-</v>
      </c>
      <c r="B3212" t="str">
        <f t="shared" si="113"/>
        <v/>
      </c>
    </row>
    <row r="3213" spans="1:2" x14ac:dyDescent="0.25">
      <c r="A3213" t="str">
        <f t="shared" si="112"/>
        <v>-</v>
      </c>
      <c r="B3213" t="str">
        <f t="shared" si="113"/>
        <v/>
      </c>
    </row>
    <row r="3214" spans="1:2" x14ac:dyDescent="0.25">
      <c r="A3214" t="str">
        <f t="shared" si="112"/>
        <v>-</v>
      </c>
      <c r="B3214" t="str">
        <f t="shared" si="113"/>
        <v/>
      </c>
    </row>
    <row r="3215" spans="1:2" x14ac:dyDescent="0.25">
      <c r="A3215" t="str">
        <f t="shared" si="112"/>
        <v>-</v>
      </c>
      <c r="B3215" t="str">
        <f t="shared" si="113"/>
        <v/>
      </c>
    </row>
    <row r="3216" spans="1:2" x14ac:dyDescent="0.25">
      <c r="A3216" t="str">
        <f t="shared" si="112"/>
        <v>-</v>
      </c>
      <c r="B3216" t="str">
        <f t="shared" si="113"/>
        <v/>
      </c>
    </row>
    <row r="3217" spans="1:2" x14ac:dyDescent="0.25">
      <c r="A3217" t="str">
        <f t="shared" si="112"/>
        <v>-</v>
      </c>
      <c r="B3217" t="str">
        <f t="shared" si="113"/>
        <v/>
      </c>
    </row>
    <row r="3218" spans="1:2" x14ac:dyDescent="0.25">
      <c r="A3218" t="str">
        <f t="shared" si="112"/>
        <v>-</v>
      </c>
      <c r="B3218" t="str">
        <f t="shared" si="113"/>
        <v/>
      </c>
    </row>
    <row r="3219" spans="1:2" x14ac:dyDescent="0.25">
      <c r="A3219" t="str">
        <f t="shared" si="112"/>
        <v>-</v>
      </c>
      <c r="B3219" t="str">
        <f t="shared" si="113"/>
        <v/>
      </c>
    </row>
    <row r="3220" spans="1:2" x14ac:dyDescent="0.25">
      <c r="A3220" t="str">
        <f t="shared" si="112"/>
        <v>-</v>
      </c>
      <c r="B3220" t="str">
        <f t="shared" si="113"/>
        <v/>
      </c>
    </row>
    <row r="3221" spans="1:2" x14ac:dyDescent="0.25">
      <c r="A3221" t="str">
        <f t="shared" si="112"/>
        <v>-</v>
      </c>
      <c r="B3221" t="str">
        <f t="shared" si="113"/>
        <v/>
      </c>
    </row>
    <row r="3222" spans="1:2" x14ac:dyDescent="0.25">
      <c r="A3222" t="str">
        <f t="shared" si="112"/>
        <v>-</v>
      </c>
      <c r="B3222" t="str">
        <f t="shared" si="113"/>
        <v/>
      </c>
    </row>
    <row r="3223" spans="1:2" x14ac:dyDescent="0.25">
      <c r="A3223" t="str">
        <f t="shared" ref="A3223:A3286" si="114">_xlfn.CONCAT(E3223,"-",B3223)</f>
        <v>-</v>
      </c>
      <c r="B3223" t="str">
        <f t="shared" ref="B3223:B3286" si="115">IF(ISBLANK(H3223),"",INDEX($AB$1:$AC$5,MATCH(H3223,$AB$1:$AB$5,0),2))</f>
        <v/>
      </c>
    </row>
    <row r="3224" spans="1:2" x14ac:dyDescent="0.25">
      <c r="A3224" t="str">
        <f t="shared" si="114"/>
        <v>-</v>
      </c>
      <c r="B3224" t="str">
        <f t="shared" si="115"/>
        <v/>
      </c>
    </row>
    <row r="3225" spans="1:2" x14ac:dyDescent="0.25">
      <c r="A3225" t="str">
        <f t="shared" si="114"/>
        <v>-</v>
      </c>
      <c r="B3225" t="str">
        <f t="shared" si="115"/>
        <v/>
      </c>
    </row>
    <row r="3226" spans="1:2" x14ac:dyDescent="0.25">
      <c r="A3226" t="str">
        <f t="shared" si="114"/>
        <v>-</v>
      </c>
      <c r="B3226" t="str">
        <f t="shared" si="115"/>
        <v/>
      </c>
    </row>
    <row r="3227" spans="1:2" x14ac:dyDescent="0.25">
      <c r="A3227" t="str">
        <f t="shared" si="114"/>
        <v>-</v>
      </c>
      <c r="B3227" t="str">
        <f t="shared" si="115"/>
        <v/>
      </c>
    </row>
    <row r="3228" spans="1:2" x14ac:dyDescent="0.25">
      <c r="A3228" t="str">
        <f t="shared" si="114"/>
        <v>-</v>
      </c>
      <c r="B3228" t="str">
        <f t="shared" si="115"/>
        <v/>
      </c>
    </row>
    <row r="3229" spans="1:2" x14ac:dyDescent="0.25">
      <c r="A3229" t="str">
        <f t="shared" si="114"/>
        <v>-</v>
      </c>
      <c r="B3229" t="str">
        <f t="shared" si="115"/>
        <v/>
      </c>
    </row>
    <row r="3230" spans="1:2" x14ac:dyDescent="0.25">
      <c r="A3230" t="str">
        <f t="shared" si="114"/>
        <v>-</v>
      </c>
      <c r="B3230" t="str">
        <f t="shared" si="115"/>
        <v/>
      </c>
    </row>
    <row r="3231" spans="1:2" x14ac:dyDescent="0.25">
      <c r="A3231" t="str">
        <f t="shared" si="114"/>
        <v>-</v>
      </c>
      <c r="B3231" t="str">
        <f t="shared" si="115"/>
        <v/>
      </c>
    </row>
    <row r="3232" spans="1:2" x14ac:dyDescent="0.25">
      <c r="A3232" t="str">
        <f t="shared" si="114"/>
        <v>-</v>
      </c>
      <c r="B3232" t="str">
        <f t="shared" si="115"/>
        <v/>
      </c>
    </row>
    <row r="3233" spans="1:2" x14ac:dyDescent="0.25">
      <c r="A3233" t="str">
        <f t="shared" si="114"/>
        <v>-</v>
      </c>
      <c r="B3233" t="str">
        <f t="shared" si="115"/>
        <v/>
      </c>
    </row>
    <row r="3234" spans="1:2" x14ac:dyDescent="0.25">
      <c r="A3234" t="str">
        <f t="shared" si="114"/>
        <v>-</v>
      </c>
      <c r="B3234" t="str">
        <f t="shared" si="115"/>
        <v/>
      </c>
    </row>
    <row r="3235" spans="1:2" x14ac:dyDescent="0.25">
      <c r="A3235" t="str">
        <f t="shared" si="114"/>
        <v>-</v>
      </c>
      <c r="B3235" t="str">
        <f t="shared" si="115"/>
        <v/>
      </c>
    </row>
    <row r="3236" spans="1:2" x14ac:dyDescent="0.25">
      <c r="A3236" t="str">
        <f t="shared" si="114"/>
        <v>-</v>
      </c>
      <c r="B3236" t="str">
        <f t="shared" si="115"/>
        <v/>
      </c>
    </row>
    <row r="3237" spans="1:2" x14ac:dyDescent="0.25">
      <c r="A3237" t="str">
        <f t="shared" si="114"/>
        <v>-</v>
      </c>
      <c r="B3237" t="str">
        <f t="shared" si="115"/>
        <v/>
      </c>
    </row>
    <row r="3238" spans="1:2" x14ac:dyDescent="0.25">
      <c r="A3238" t="str">
        <f t="shared" si="114"/>
        <v>-</v>
      </c>
      <c r="B3238" t="str">
        <f t="shared" si="115"/>
        <v/>
      </c>
    </row>
    <row r="3239" spans="1:2" x14ac:dyDescent="0.25">
      <c r="A3239" t="str">
        <f t="shared" si="114"/>
        <v>-</v>
      </c>
      <c r="B3239" t="str">
        <f t="shared" si="115"/>
        <v/>
      </c>
    </row>
    <row r="3240" spans="1:2" x14ac:dyDescent="0.25">
      <c r="A3240" t="str">
        <f t="shared" si="114"/>
        <v>-</v>
      </c>
      <c r="B3240" t="str">
        <f t="shared" si="115"/>
        <v/>
      </c>
    </row>
    <row r="3241" spans="1:2" x14ac:dyDescent="0.25">
      <c r="A3241" t="str">
        <f t="shared" si="114"/>
        <v>-</v>
      </c>
      <c r="B3241" t="str">
        <f t="shared" si="115"/>
        <v/>
      </c>
    </row>
    <row r="3242" spans="1:2" x14ac:dyDescent="0.25">
      <c r="A3242" t="str">
        <f t="shared" si="114"/>
        <v>-</v>
      </c>
      <c r="B3242" t="str">
        <f t="shared" si="115"/>
        <v/>
      </c>
    </row>
    <row r="3243" spans="1:2" x14ac:dyDescent="0.25">
      <c r="A3243" t="str">
        <f t="shared" si="114"/>
        <v>-</v>
      </c>
      <c r="B3243" t="str">
        <f t="shared" si="115"/>
        <v/>
      </c>
    </row>
    <row r="3244" spans="1:2" x14ac:dyDescent="0.25">
      <c r="A3244" t="str">
        <f t="shared" si="114"/>
        <v>-</v>
      </c>
      <c r="B3244" t="str">
        <f t="shared" si="115"/>
        <v/>
      </c>
    </row>
    <row r="3245" spans="1:2" x14ac:dyDescent="0.25">
      <c r="A3245" t="str">
        <f t="shared" si="114"/>
        <v>-</v>
      </c>
      <c r="B3245" t="str">
        <f t="shared" si="115"/>
        <v/>
      </c>
    </row>
    <row r="3246" spans="1:2" x14ac:dyDescent="0.25">
      <c r="A3246" t="str">
        <f t="shared" si="114"/>
        <v>-</v>
      </c>
      <c r="B3246" t="str">
        <f t="shared" si="115"/>
        <v/>
      </c>
    </row>
    <row r="3247" spans="1:2" x14ac:dyDescent="0.25">
      <c r="A3247" t="str">
        <f t="shared" si="114"/>
        <v>-</v>
      </c>
      <c r="B3247" t="str">
        <f t="shared" si="115"/>
        <v/>
      </c>
    </row>
    <row r="3248" spans="1:2" x14ac:dyDescent="0.25">
      <c r="A3248" t="str">
        <f t="shared" si="114"/>
        <v>-</v>
      </c>
      <c r="B3248" t="str">
        <f t="shared" si="115"/>
        <v/>
      </c>
    </row>
    <row r="3249" spans="1:2" x14ac:dyDescent="0.25">
      <c r="A3249" t="str">
        <f t="shared" si="114"/>
        <v>-</v>
      </c>
      <c r="B3249" t="str">
        <f t="shared" si="115"/>
        <v/>
      </c>
    </row>
    <row r="3250" spans="1:2" x14ac:dyDescent="0.25">
      <c r="A3250" t="str">
        <f t="shared" si="114"/>
        <v>-</v>
      </c>
      <c r="B3250" t="str">
        <f t="shared" si="115"/>
        <v/>
      </c>
    </row>
    <row r="3251" spans="1:2" x14ac:dyDescent="0.25">
      <c r="A3251" t="str">
        <f t="shared" si="114"/>
        <v>-</v>
      </c>
      <c r="B3251" t="str">
        <f t="shared" si="115"/>
        <v/>
      </c>
    </row>
    <row r="3252" spans="1:2" x14ac:dyDescent="0.25">
      <c r="A3252" t="str">
        <f t="shared" si="114"/>
        <v>-</v>
      </c>
      <c r="B3252" t="str">
        <f t="shared" si="115"/>
        <v/>
      </c>
    </row>
    <row r="3253" spans="1:2" x14ac:dyDescent="0.25">
      <c r="A3253" t="str">
        <f t="shared" si="114"/>
        <v>-</v>
      </c>
      <c r="B3253" t="str">
        <f t="shared" si="115"/>
        <v/>
      </c>
    </row>
    <row r="3254" spans="1:2" x14ac:dyDescent="0.25">
      <c r="A3254" t="str">
        <f t="shared" si="114"/>
        <v>-</v>
      </c>
      <c r="B3254" t="str">
        <f t="shared" si="115"/>
        <v/>
      </c>
    </row>
    <row r="3255" spans="1:2" x14ac:dyDescent="0.25">
      <c r="A3255" t="str">
        <f t="shared" si="114"/>
        <v>-</v>
      </c>
      <c r="B3255" t="str">
        <f t="shared" si="115"/>
        <v/>
      </c>
    </row>
    <row r="3256" spans="1:2" x14ac:dyDescent="0.25">
      <c r="A3256" t="str">
        <f t="shared" si="114"/>
        <v>-</v>
      </c>
      <c r="B3256" t="str">
        <f t="shared" si="115"/>
        <v/>
      </c>
    </row>
    <row r="3257" spans="1:2" x14ac:dyDescent="0.25">
      <c r="A3257" t="str">
        <f t="shared" si="114"/>
        <v>-</v>
      </c>
      <c r="B3257" t="str">
        <f t="shared" si="115"/>
        <v/>
      </c>
    </row>
    <row r="3258" spans="1:2" x14ac:dyDescent="0.25">
      <c r="A3258" t="str">
        <f t="shared" si="114"/>
        <v>-</v>
      </c>
      <c r="B3258" t="str">
        <f t="shared" si="115"/>
        <v/>
      </c>
    </row>
    <row r="3259" spans="1:2" x14ac:dyDescent="0.25">
      <c r="A3259" t="str">
        <f t="shared" si="114"/>
        <v>-</v>
      </c>
      <c r="B3259" t="str">
        <f t="shared" si="115"/>
        <v/>
      </c>
    </row>
    <row r="3260" spans="1:2" x14ac:dyDescent="0.25">
      <c r="A3260" t="str">
        <f t="shared" si="114"/>
        <v>-</v>
      </c>
      <c r="B3260" t="str">
        <f t="shared" si="115"/>
        <v/>
      </c>
    </row>
    <row r="3261" spans="1:2" x14ac:dyDescent="0.25">
      <c r="A3261" t="str">
        <f t="shared" si="114"/>
        <v>-</v>
      </c>
      <c r="B3261" t="str">
        <f t="shared" si="115"/>
        <v/>
      </c>
    </row>
    <row r="3262" spans="1:2" x14ac:dyDescent="0.25">
      <c r="A3262" t="str">
        <f t="shared" si="114"/>
        <v>-</v>
      </c>
      <c r="B3262" t="str">
        <f t="shared" si="115"/>
        <v/>
      </c>
    </row>
    <row r="3263" spans="1:2" x14ac:dyDescent="0.25">
      <c r="A3263" t="str">
        <f t="shared" si="114"/>
        <v>-</v>
      </c>
      <c r="B3263" t="str">
        <f t="shared" si="115"/>
        <v/>
      </c>
    </row>
    <row r="3264" spans="1:2" x14ac:dyDescent="0.25">
      <c r="A3264" t="str">
        <f t="shared" si="114"/>
        <v>-</v>
      </c>
      <c r="B3264" t="str">
        <f t="shared" si="115"/>
        <v/>
      </c>
    </row>
    <row r="3265" spans="1:2" x14ac:dyDescent="0.25">
      <c r="A3265" t="str">
        <f t="shared" si="114"/>
        <v>-</v>
      </c>
      <c r="B3265" t="str">
        <f t="shared" si="115"/>
        <v/>
      </c>
    </row>
    <row r="3266" spans="1:2" x14ac:dyDescent="0.25">
      <c r="A3266" t="str">
        <f t="shared" si="114"/>
        <v>-</v>
      </c>
      <c r="B3266" t="str">
        <f t="shared" si="115"/>
        <v/>
      </c>
    </row>
    <row r="3267" spans="1:2" x14ac:dyDescent="0.25">
      <c r="A3267" t="str">
        <f t="shared" si="114"/>
        <v>-</v>
      </c>
      <c r="B3267" t="str">
        <f t="shared" si="115"/>
        <v/>
      </c>
    </row>
    <row r="3268" spans="1:2" x14ac:dyDescent="0.25">
      <c r="A3268" t="str">
        <f t="shared" si="114"/>
        <v>-</v>
      </c>
      <c r="B3268" t="str">
        <f t="shared" si="115"/>
        <v/>
      </c>
    </row>
    <row r="3269" spans="1:2" x14ac:dyDescent="0.25">
      <c r="A3269" t="str">
        <f t="shared" si="114"/>
        <v>-</v>
      </c>
      <c r="B3269" t="str">
        <f t="shared" si="115"/>
        <v/>
      </c>
    </row>
    <row r="3270" spans="1:2" x14ac:dyDescent="0.25">
      <c r="A3270" t="str">
        <f t="shared" si="114"/>
        <v>-</v>
      </c>
      <c r="B3270" t="str">
        <f t="shared" si="115"/>
        <v/>
      </c>
    </row>
    <row r="3271" spans="1:2" x14ac:dyDescent="0.25">
      <c r="A3271" t="str">
        <f t="shared" si="114"/>
        <v>-</v>
      </c>
      <c r="B3271" t="str">
        <f t="shared" si="115"/>
        <v/>
      </c>
    </row>
    <row r="3272" spans="1:2" x14ac:dyDescent="0.25">
      <c r="A3272" t="str">
        <f t="shared" si="114"/>
        <v>-</v>
      </c>
      <c r="B3272" t="str">
        <f t="shared" si="115"/>
        <v/>
      </c>
    </row>
    <row r="3273" spans="1:2" x14ac:dyDescent="0.25">
      <c r="A3273" t="str">
        <f t="shared" si="114"/>
        <v>-</v>
      </c>
      <c r="B3273" t="str">
        <f t="shared" si="115"/>
        <v/>
      </c>
    </row>
    <row r="3274" spans="1:2" x14ac:dyDescent="0.25">
      <c r="A3274" t="str">
        <f t="shared" si="114"/>
        <v>-</v>
      </c>
      <c r="B3274" t="str">
        <f t="shared" si="115"/>
        <v/>
      </c>
    </row>
    <row r="3275" spans="1:2" x14ac:dyDescent="0.25">
      <c r="A3275" t="str">
        <f t="shared" si="114"/>
        <v>-</v>
      </c>
      <c r="B3275" t="str">
        <f t="shared" si="115"/>
        <v/>
      </c>
    </row>
    <row r="3276" spans="1:2" x14ac:dyDescent="0.25">
      <c r="A3276" t="str">
        <f t="shared" si="114"/>
        <v>-</v>
      </c>
      <c r="B3276" t="str">
        <f t="shared" si="115"/>
        <v/>
      </c>
    </row>
    <row r="3277" spans="1:2" x14ac:dyDescent="0.25">
      <c r="A3277" t="str">
        <f t="shared" si="114"/>
        <v>-</v>
      </c>
      <c r="B3277" t="str">
        <f t="shared" si="115"/>
        <v/>
      </c>
    </row>
    <row r="3278" spans="1:2" x14ac:dyDescent="0.25">
      <c r="A3278" t="str">
        <f t="shared" si="114"/>
        <v>-</v>
      </c>
      <c r="B3278" t="str">
        <f t="shared" si="115"/>
        <v/>
      </c>
    </row>
    <row r="3279" spans="1:2" x14ac:dyDescent="0.25">
      <c r="A3279" t="str">
        <f t="shared" si="114"/>
        <v>-</v>
      </c>
      <c r="B3279" t="str">
        <f t="shared" si="115"/>
        <v/>
      </c>
    </row>
    <row r="3280" spans="1:2" x14ac:dyDescent="0.25">
      <c r="A3280" t="str">
        <f t="shared" si="114"/>
        <v>-</v>
      </c>
      <c r="B3280" t="str">
        <f t="shared" si="115"/>
        <v/>
      </c>
    </row>
    <row r="3281" spans="1:2" x14ac:dyDescent="0.25">
      <c r="A3281" t="str">
        <f t="shared" si="114"/>
        <v>-</v>
      </c>
      <c r="B3281" t="str">
        <f t="shared" si="115"/>
        <v/>
      </c>
    </row>
    <row r="3282" spans="1:2" x14ac:dyDescent="0.25">
      <c r="A3282" t="str">
        <f t="shared" si="114"/>
        <v>-</v>
      </c>
      <c r="B3282" t="str">
        <f t="shared" si="115"/>
        <v/>
      </c>
    </row>
    <row r="3283" spans="1:2" x14ac:dyDescent="0.25">
      <c r="A3283" t="str">
        <f t="shared" si="114"/>
        <v>-</v>
      </c>
      <c r="B3283" t="str">
        <f t="shared" si="115"/>
        <v/>
      </c>
    </row>
    <row r="3284" spans="1:2" x14ac:dyDescent="0.25">
      <c r="A3284" t="str">
        <f t="shared" si="114"/>
        <v>-</v>
      </c>
      <c r="B3284" t="str">
        <f t="shared" si="115"/>
        <v/>
      </c>
    </row>
    <row r="3285" spans="1:2" x14ac:dyDescent="0.25">
      <c r="A3285" t="str">
        <f t="shared" si="114"/>
        <v>-</v>
      </c>
      <c r="B3285" t="str">
        <f t="shared" si="115"/>
        <v/>
      </c>
    </row>
    <row r="3286" spans="1:2" x14ac:dyDescent="0.25">
      <c r="A3286" t="str">
        <f t="shared" si="114"/>
        <v>-</v>
      </c>
      <c r="B3286" t="str">
        <f t="shared" si="115"/>
        <v/>
      </c>
    </row>
    <row r="3287" spans="1:2" x14ac:dyDescent="0.25">
      <c r="A3287" t="str">
        <f t="shared" ref="A3287:A3350" si="116">_xlfn.CONCAT(E3287,"-",B3287)</f>
        <v>-</v>
      </c>
      <c r="B3287" t="str">
        <f t="shared" ref="B3287:B3350" si="117">IF(ISBLANK(H3287),"",INDEX($AB$1:$AC$5,MATCH(H3287,$AB$1:$AB$5,0),2))</f>
        <v/>
      </c>
    </row>
    <row r="3288" spans="1:2" x14ac:dyDescent="0.25">
      <c r="A3288" t="str">
        <f t="shared" si="116"/>
        <v>-</v>
      </c>
      <c r="B3288" t="str">
        <f t="shared" si="117"/>
        <v/>
      </c>
    </row>
    <row r="3289" spans="1:2" x14ac:dyDescent="0.25">
      <c r="A3289" t="str">
        <f t="shared" si="116"/>
        <v>-</v>
      </c>
      <c r="B3289" t="str">
        <f t="shared" si="117"/>
        <v/>
      </c>
    </row>
    <row r="3290" spans="1:2" x14ac:dyDescent="0.25">
      <c r="A3290" t="str">
        <f t="shared" si="116"/>
        <v>-</v>
      </c>
      <c r="B3290" t="str">
        <f t="shared" si="117"/>
        <v/>
      </c>
    </row>
    <row r="3291" spans="1:2" x14ac:dyDescent="0.25">
      <c r="A3291" t="str">
        <f t="shared" si="116"/>
        <v>-</v>
      </c>
      <c r="B3291" t="str">
        <f t="shared" si="117"/>
        <v/>
      </c>
    </row>
    <row r="3292" spans="1:2" x14ac:dyDescent="0.25">
      <c r="A3292" t="str">
        <f t="shared" si="116"/>
        <v>-</v>
      </c>
      <c r="B3292" t="str">
        <f t="shared" si="117"/>
        <v/>
      </c>
    </row>
    <row r="3293" spans="1:2" x14ac:dyDescent="0.25">
      <c r="A3293" t="str">
        <f t="shared" si="116"/>
        <v>-</v>
      </c>
      <c r="B3293" t="str">
        <f t="shared" si="117"/>
        <v/>
      </c>
    </row>
    <row r="3294" spans="1:2" x14ac:dyDescent="0.25">
      <c r="A3294" t="str">
        <f t="shared" si="116"/>
        <v>-</v>
      </c>
      <c r="B3294" t="str">
        <f t="shared" si="117"/>
        <v/>
      </c>
    </row>
    <row r="3295" spans="1:2" x14ac:dyDescent="0.25">
      <c r="A3295" t="str">
        <f t="shared" si="116"/>
        <v>-</v>
      </c>
      <c r="B3295" t="str">
        <f t="shared" si="117"/>
        <v/>
      </c>
    </row>
    <row r="3296" spans="1:2" x14ac:dyDescent="0.25">
      <c r="A3296" t="str">
        <f t="shared" si="116"/>
        <v>-</v>
      </c>
      <c r="B3296" t="str">
        <f t="shared" si="117"/>
        <v/>
      </c>
    </row>
    <row r="3297" spans="1:2" x14ac:dyDescent="0.25">
      <c r="A3297" t="str">
        <f t="shared" si="116"/>
        <v>-</v>
      </c>
      <c r="B3297" t="str">
        <f t="shared" si="117"/>
        <v/>
      </c>
    </row>
    <row r="3298" spans="1:2" x14ac:dyDescent="0.25">
      <c r="A3298" t="str">
        <f t="shared" si="116"/>
        <v>-</v>
      </c>
      <c r="B3298" t="str">
        <f t="shared" si="117"/>
        <v/>
      </c>
    </row>
    <row r="3299" spans="1:2" x14ac:dyDescent="0.25">
      <c r="A3299" t="str">
        <f t="shared" si="116"/>
        <v>-</v>
      </c>
      <c r="B3299" t="str">
        <f t="shared" si="117"/>
        <v/>
      </c>
    </row>
    <row r="3300" spans="1:2" x14ac:dyDescent="0.25">
      <c r="A3300" t="str">
        <f t="shared" si="116"/>
        <v>-</v>
      </c>
      <c r="B3300" t="str">
        <f t="shared" si="117"/>
        <v/>
      </c>
    </row>
    <row r="3301" spans="1:2" x14ac:dyDescent="0.25">
      <c r="A3301" t="str">
        <f t="shared" si="116"/>
        <v>-</v>
      </c>
      <c r="B3301" t="str">
        <f t="shared" si="117"/>
        <v/>
      </c>
    </row>
    <row r="3302" spans="1:2" x14ac:dyDescent="0.25">
      <c r="A3302" t="str">
        <f t="shared" si="116"/>
        <v>-</v>
      </c>
      <c r="B3302" t="str">
        <f t="shared" si="117"/>
        <v/>
      </c>
    </row>
    <row r="3303" spans="1:2" x14ac:dyDescent="0.25">
      <c r="A3303" t="str">
        <f t="shared" si="116"/>
        <v>-</v>
      </c>
      <c r="B3303" t="str">
        <f t="shared" si="117"/>
        <v/>
      </c>
    </row>
    <row r="3304" spans="1:2" x14ac:dyDescent="0.25">
      <c r="A3304" t="str">
        <f t="shared" si="116"/>
        <v>-</v>
      </c>
      <c r="B3304" t="str">
        <f t="shared" si="117"/>
        <v/>
      </c>
    </row>
    <row r="3305" spans="1:2" x14ac:dyDescent="0.25">
      <c r="A3305" t="str">
        <f t="shared" si="116"/>
        <v>-</v>
      </c>
      <c r="B3305" t="str">
        <f t="shared" si="117"/>
        <v/>
      </c>
    </row>
    <row r="3306" spans="1:2" x14ac:dyDescent="0.25">
      <c r="A3306" t="str">
        <f t="shared" si="116"/>
        <v>-</v>
      </c>
      <c r="B3306" t="str">
        <f t="shared" si="117"/>
        <v/>
      </c>
    </row>
    <row r="3307" spans="1:2" x14ac:dyDescent="0.25">
      <c r="A3307" t="str">
        <f t="shared" si="116"/>
        <v>-</v>
      </c>
      <c r="B3307" t="str">
        <f t="shared" si="117"/>
        <v/>
      </c>
    </row>
    <row r="3308" spans="1:2" x14ac:dyDescent="0.25">
      <c r="A3308" t="str">
        <f t="shared" si="116"/>
        <v>-</v>
      </c>
      <c r="B3308" t="str">
        <f t="shared" si="117"/>
        <v/>
      </c>
    </row>
    <row r="3309" spans="1:2" x14ac:dyDescent="0.25">
      <c r="A3309" t="str">
        <f t="shared" si="116"/>
        <v>-</v>
      </c>
      <c r="B3309" t="str">
        <f t="shared" si="117"/>
        <v/>
      </c>
    </row>
    <row r="3310" spans="1:2" x14ac:dyDescent="0.25">
      <c r="A3310" t="str">
        <f t="shared" si="116"/>
        <v>-</v>
      </c>
      <c r="B3310" t="str">
        <f t="shared" si="117"/>
        <v/>
      </c>
    </row>
    <row r="3311" spans="1:2" x14ac:dyDescent="0.25">
      <c r="A3311" t="str">
        <f t="shared" si="116"/>
        <v>-</v>
      </c>
      <c r="B3311" t="str">
        <f t="shared" si="117"/>
        <v/>
      </c>
    </row>
    <row r="3312" spans="1:2" x14ac:dyDescent="0.25">
      <c r="A3312" t="str">
        <f t="shared" si="116"/>
        <v>-</v>
      </c>
      <c r="B3312" t="str">
        <f t="shared" si="117"/>
        <v/>
      </c>
    </row>
    <row r="3313" spans="1:2" x14ac:dyDescent="0.25">
      <c r="A3313" t="str">
        <f t="shared" si="116"/>
        <v>-</v>
      </c>
      <c r="B3313" t="str">
        <f t="shared" si="117"/>
        <v/>
      </c>
    </row>
    <row r="3314" spans="1:2" x14ac:dyDescent="0.25">
      <c r="A3314" t="str">
        <f t="shared" si="116"/>
        <v>-</v>
      </c>
      <c r="B3314" t="str">
        <f t="shared" si="117"/>
        <v/>
      </c>
    </row>
    <row r="3315" spans="1:2" x14ac:dyDescent="0.25">
      <c r="A3315" t="str">
        <f t="shared" si="116"/>
        <v>-</v>
      </c>
      <c r="B3315" t="str">
        <f t="shared" si="117"/>
        <v/>
      </c>
    </row>
    <row r="3316" spans="1:2" x14ac:dyDescent="0.25">
      <c r="A3316" t="str">
        <f t="shared" si="116"/>
        <v>-</v>
      </c>
      <c r="B3316" t="str">
        <f t="shared" si="117"/>
        <v/>
      </c>
    </row>
    <row r="3317" spans="1:2" x14ac:dyDescent="0.25">
      <c r="A3317" t="str">
        <f t="shared" si="116"/>
        <v>-</v>
      </c>
      <c r="B3317" t="str">
        <f t="shared" si="117"/>
        <v/>
      </c>
    </row>
    <row r="3318" spans="1:2" x14ac:dyDescent="0.25">
      <c r="A3318" t="str">
        <f t="shared" si="116"/>
        <v>-</v>
      </c>
      <c r="B3318" t="str">
        <f t="shared" si="117"/>
        <v/>
      </c>
    </row>
    <row r="3319" spans="1:2" x14ac:dyDescent="0.25">
      <c r="A3319" t="str">
        <f t="shared" si="116"/>
        <v>-</v>
      </c>
      <c r="B3319" t="str">
        <f t="shared" si="117"/>
        <v/>
      </c>
    </row>
    <row r="3320" spans="1:2" x14ac:dyDescent="0.25">
      <c r="A3320" t="str">
        <f t="shared" si="116"/>
        <v>-</v>
      </c>
      <c r="B3320" t="str">
        <f t="shared" si="117"/>
        <v/>
      </c>
    </row>
    <row r="3321" spans="1:2" x14ac:dyDescent="0.25">
      <c r="A3321" t="str">
        <f t="shared" si="116"/>
        <v>-</v>
      </c>
      <c r="B3321" t="str">
        <f t="shared" si="117"/>
        <v/>
      </c>
    </row>
    <row r="3322" spans="1:2" x14ac:dyDescent="0.25">
      <c r="A3322" t="str">
        <f t="shared" si="116"/>
        <v>-</v>
      </c>
      <c r="B3322" t="str">
        <f t="shared" si="117"/>
        <v/>
      </c>
    </row>
    <row r="3323" spans="1:2" x14ac:dyDescent="0.25">
      <c r="A3323" t="str">
        <f t="shared" si="116"/>
        <v>-</v>
      </c>
      <c r="B3323" t="str">
        <f t="shared" si="117"/>
        <v/>
      </c>
    </row>
    <row r="3324" spans="1:2" x14ac:dyDescent="0.25">
      <c r="A3324" t="str">
        <f t="shared" si="116"/>
        <v>-</v>
      </c>
      <c r="B3324" t="str">
        <f t="shared" si="117"/>
        <v/>
      </c>
    </row>
    <row r="3325" spans="1:2" x14ac:dyDescent="0.25">
      <c r="A3325" t="str">
        <f t="shared" si="116"/>
        <v>-</v>
      </c>
      <c r="B3325" t="str">
        <f t="shared" si="117"/>
        <v/>
      </c>
    </row>
    <row r="3326" spans="1:2" x14ac:dyDescent="0.25">
      <c r="A3326" t="str">
        <f t="shared" si="116"/>
        <v>-</v>
      </c>
      <c r="B3326" t="str">
        <f t="shared" si="117"/>
        <v/>
      </c>
    </row>
    <row r="3327" spans="1:2" x14ac:dyDescent="0.25">
      <c r="A3327" t="str">
        <f t="shared" si="116"/>
        <v>-</v>
      </c>
      <c r="B3327" t="str">
        <f t="shared" si="117"/>
        <v/>
      </c>
    </row>
    <row r="3328" spans="1:2" x14ac:dyDescent="0.25">
      <c r="A3328" t="str">
        <f t="shared" si="116"/>
        <v>-</v>
      </c>
      <c r="B3328" t="str">
        <f t="shared" si="117"/>
        <v/>
      </c>
    </row>
    <row r="3329" spans="1:2" x14ac:dyDescent="0.25">
      <c r="A3329" t="str">
        <f t="shared" si="116"/>
        <v>-</v>
      </c>
      <c r="B3329" t="str">
        <f t="shared" si="117"/>
        <v/>
      </c>
    </row>
    <row r="3330" spans="1:2" x14ac:dyDescent="0.25">
      <c r="A3330" t="str">
        <f t="shared" si="116"/>
        <v>-</v>
      </c>
      <c r="B3330" t="str">
        <f t="shared" si="117"/>
        <v/>
      </c>
    </row>
    <row r="3331" spans="1:2" x14ac:dyDescent="0.25">
      <c r="A3331" t="str">
        <f t="shared" si="116"/>
        <v>-</v>
      </c>
      <c r="B3331" t="str">
        <f t="shared" si="117"/>
        <v/>
      </c>
    </row>
    <row r="3332" spans="1:2" x14ac:dyDescent="0.25">
      <c r="A3332" t="str">
        <f t="shared" si="116"/>
        <v>-</v>
      </c>
      <c r="B3332" t="str">
        <f t="shared" si="117"/>
        <v/>
      </c>
    </row>
    <row r="3333" spans="1:2" x14ac:dyDescent="0.25">
      <c r="A3333" t="str">
        <f t="shared" si="116"/>
        <v>-</v>
      </c>
      <c r="B3333" t="str">
        <f t="shared" si="117"/>
        <v/>
      </c>
    </row>
    <row r="3334" spans="1:2" x14ac:dyDescent="0.25">
      <c r="A3334" t="str">
        <f t="shared" si="116"/>
        <v>-</v>
      </c>
      <c r="B3334" t="str">
        <f t="shared" si="117"/>
        <v/>
      </c>
    </row>
    <row r="3335" spans="1:2" x14ac:dyDescent="0.25">
      <c r="A3335" t="str">
        <f t="shared" si="116"/>
        <v>-</v>
      </c>
      <c r="B3335" t="str">
        <f t="shared" si="117"/>
        <v/>
      </c>
    </row>
    <row r="3336" spans="1:2" x14ac:dyDescent="0.25">
      <c r="A3336" t="str">
        <f t="shared" si="116"/>
        <v>-</v>
      </c>
      <c r="B3336" t="str">
        <f t="shared" si="117"/>
        <v/>
      </c>
    </row>
    <row r="3337" spans="1:2" x14ac:dyDescent="0.25">
      <c r="A3337" t="str">
        <f t="shared" si="116"/>
        <v>-</v>
      </c>
      <c r="B3337" t="str">
        <f t="shared" si="117"/>
        <v/>
      </c>
    </row>
    <row r="3338" spans="1:2" x14ac:dyDescent="0.25">
      <c r="A3338" t="str">
        <f t="shared" si="116"/>
        <v>-</v>
      </c>
      <c r="B3338" t="str">
        <f t="shared" si="117"/>
        <v/>
      </c>
    </row>
    <row r="3339" spans="1:2" x14ac:dyDescent="0.25">
      <c r="A3339" t="str">
        <f t="shared" si="116"/>
        <v>-</v>
      </c>
      <c r="B3339" t="str">
        <f t="shared" si="117"/>
        <v/>
      </c>
    </row>
    <row r="3340" spans="1:2" x14ac:dyDescent="0.25">
      <c r="A3340" t="str">
        <f t="shared" si="116"/>
        <v>-</v>
      </c>
      <c r="B3340" t="str">
        <f t="shared" si="117"/>
        <v/>
      </c>
    </row>
    <row r="3341" spans="1:2" x14ac:dyDescent="0.25">
      <c r="A3341" t="str">
        <f t="shared" si="116"/>
        <v>-</v>
      </c>
      <c r="B3341" t="str">
        <f t="shared" si="117"/>
        <v/>
      </c>
    </row>
    <row r="3342" spans="1:2" x14ac:dyDescent="0.25">
      <c r="A3342" t="str">
        <f t="shared" si="116"/>
        <v>-</v>
      </c>
      <c r="B3342" t="str">
        <f t="shared" si="117"/>
        <v/>
      </c>
    </row>
    <row r="3343" spans="1:2" x14ac:dyDescent="0.25">
      <c r="A3343" t="str">
        <f t="shared" si="116"/>
        <v>-</v>
      </c>
      <c r="B3343" t="str">
        <f t="shared" si="117"/>
        <v/>
      </c>
    </row>
    <row r="3344" spans="1:2" x14ac:dyDescent="0.25">
      <c r="A3344" t="str">
        <f t="shared" si="116"/>
        <v>-</v>
      </c>
      <c r="B3344" t="str">
        <f t="shared" si="117"/>
        <v/>
      </c>
    </row>
    <row r="3345" spans="1:2" x14ac:dyDescent="0.25">
      <c r="A3345" t="str">
        <f t="shared" si="116"/>
        <v>-</v>
      </c>
      <c r="B3345" t="str">
        <f t="shared" si="117"/>
        <v/>
      </c>
    </row>
    <row r="3346" spans="1:2" x14ac:dyDescent="0.25">
      <c r="A3346" t="str">
        <f t="shared" si="116"/>
        <v>-</v>
      </c>
      <c r="B3346" t="str">
        <f t="shared" si="117"/>
        <v/>
      </c>
    </row>
    <row r="3347" spans="1:2" x14ac:dyDescent="0.25">
      <c r="A3347" t="str">
        <f t="shared" si="116"/>
        <v>-</v>
      </c>
      <c r="B3347" t="str">
        <f t="shared" si="117"/>
        <v/>
      </c>
    </row>
    <row r="3348" spans="1:2" x14ac:dyDescent="0.25">
      <c r="A3348" t="str">
        <f t="shared" si="116"/>
        <v>-</v>
      </c>
      <c r="B3348" t="str">
        <f t="shared" si="117"/>
        <v/>
      </c>
    </row>
    <row r="3349" spans="1:2" x14ac:dyDescent="0.25">
      <c r="A3349" t="str">
        <f t="shared" si="116"/>
        <v>-</v>
      </c>
      <c r="B3349" t="str">
        <f t="shared" si="117"/>
        <v/>
      </c>
    </row>
    <row r="3350" spans="1:2" x14ac:dyDescent="0.25">
      <c r="A3350" t="str">
        <f t="shared" si="116"/>
        <v>-</v>
      </c>
      <c r="B3350" t="str">
        <f t="shared" si="117"/>
        <v/>
      </c>
    </row>
    <row r="3351" spans="1:2" x14ac:dyDescent="0.25">
      <c r="A3351" t="str">
        <f t="shared" ref="A3351:A3414" si="118">_xlfn.CONCAT(E3351,"-",B3351)</f>
        <v>-</v>
      </c>
      <c r="B3351" t="str">
        <f t="shared" ref="B3351:B3414" si="119">IF(ISBLANK(H3351),"",INDEX($AB$1:$AC$5,MATCH(H3351,$AB$1:$AB$5,0),2))</f>
        <v/>
      </c>
    </row>
    <row r="3352" spans="1:2" x14ac:dyDescent="0.25">
      <c r="A3352" t="str">
        <f t="shared" si="118"/>
        <v>-</v>
      </c>
      <c r="B3352" t="str">
        <f t="shared" si="119"/>
        <v/>
      </c>
    </row>
    <row r="3353" spans="1:2" x14ac:dyDescent="0.25">
      <c r="A3353" t="str">
        <f t="shared" si="118"/>
        <v>-</v>
      </c>
      <c r="B3353" t="str">
        <f t="shared" si="119"/>
        <v/>
      </c>
    </row>
    <row r="3354" spans="1:2" x14ac:dyDescent="0.25">
      <c r="A3354" t="str">
        <f t="shared" si="118"/>
        <v>-</v>
      </c>
      <c r="B3354" t="str">
        <f t="shared" si="119"/>
        <v/>
      </c>
    </row>
    <row r="3355" spans="1:2" x14ac:dyDescent="0.25">
      <c r="A3355" t="str">
        <f t="shared" si="118"/>
        <v>-</v>
      </c>
      <c r="B3355" t="str">
        <f t="shared" si="119"/>
        <v/>
      </c>
    </row>
    <row r="3356" spans="1:2" x14ac:dyDescent="0.25">
      <c r="A3356" t="str">
        <f t="shared" si="118"/>
        <v>-</v>
      </c>
      <c r="B3356" t="str">
        <f t="shared" si="119"/>
        <v/>
      </c>
    </row>
    <row r="3357" spans="1:2" x14ac:dyDescent="0.25">
      <c r="A3357" t="str">
        <f t="shared" si="118"/>
        <v>-</v>
      </c>
      <c r="B3357" t="str">
        <f t="shared" si="119"/>
        <v/>
      </c>
    </row>
    <row r="3358" spans="1:2" x14ac:dyDescent="0.25">
      <c r="A3358" t="str">
        <f t="shared" si="118"/>
        <v>-</v>
      </c>
      <c r="B3358" t="str">
        <f t="shared" si="119"/>
        <v/>
      </c>
    </row>
    <row r="3359" spans="1:2" x14ac:dyDescent="0.25">
      <c r="A3359" t="str">
        <f t="shared" si="118"/>
        <v>-</v>
      </c>
      <c r="B3359" t="str">
        <f t="shared" si="119"/>
        <v/>
      </c>
    </row>
    <row r="3360" spans="1:2" x14ac:dyDescent="0.25">
      <c r="A3360" t="str">
        <f t="shared" si="118"/>
        <v>-</v>
      </c>
      <c r="B3360" t="str">
        <f t="shared" si="119"/>
        <v/>
      </c>
    </row>
    <row r="3361" spans="1:2" x14ac:dyDescent="0.25">
      <c r="A3361" t="str">
        <f t="shared" si="118"/>
        <v>-</v>
      </c>
      <c r="B3361" t="str">
        <f t="shared" si="119"/>
        <v/>
      </c>
    </row>
    <row r="3362" spans="1:2" x14ac:dyDescent="0.25">
      <c r="A3362" t="str">
        <f t="shared" si="118"/>
        <v>-</v>
      </c>
      <c r="B3362" t="str">
        <f t="shared" si="119"/>
        <v/>
      </c>
    </row>
    <row r="3363" spans="1:2" x14ac:dyDescent="0.25">
      <c r="A3363" t="str">
        <f t="shared" si="118"/>
        <v>-</v>
      </c>
      <c r="B3363" t="str">
        <f t="shared" si="119"/>
        <v/>
      </c>
    </row>
    <row r="3364" spans="1:2" x14ac:dyDescent="0.25">
      <c r="A3364" t="str">
        <f t="shared" si="118"/>
        <v>-</v>
      </c>
      <c r="B3364" t="str">
        <f t="shared" si="119"/>
        <v/>
      </c>
    </row>
    <row r="3365" spans="1:2" x14ac:dyDescent="0.25">
      <c r="A3365" t="str">
        <f t="shared" si="118"/>
        <v>-</v>
      </c>
      <c r="B3365" t="str">
        <f t="shared" si="119"/>
        <v/>
      </c>
    </row>
    <row r="3366" spans="1:2" x14ac:dyDescent="0.25">
      <c r="A3366" t="str">
        <f t="shared" si="118"/>
        <v>-</v>
      </c>
      <c r="B3366" t="str">
        <f t="shared" si="119"/>
        <v/>
      </c>
    </row>
    <row r="3367" spans="1:2" x14ac:dyDescent="0.25">
      <c r="A3367" t="str">
        <f t="shared" si="118"/>
        <v>-</v>
      </c>
      <c r="B3367" t="str">
        <f t="shared" si="119"/>
        <v/>
      </c>
    </row>
    <row r="3368" spans="1:2" x14ac:dyDescent="0.25">
      <c r="A3368" t="str">
        <f t="shared" si="118"/>
        <v>-</v>
      </c>
      <c r="B3368" t="str">
        <f t="shared" si="119"/>
        <v/>
      </c>
    </row>
    <row r="3369" spans="1:2" x14ac:dyDescent="0.25">
      <c r="A3369" t="str">
        <f t="shared" si="118"/>
        <v>-</v>
      </c>
      <c r="B3369" t="str">
        <f t="shared" si="119"/>
        <v/>
      </c>
    </row>
    <row r="3370" spans="1:2" x14ac:dyDescent="0.25">
      <c r="A3370" t="str">
        <f t="shared" si="118"/>
        <v>-</v>
      </c>
      <c r="B3370" t="str">
        <f t="shared" si="119"/>
        <v/>
      </c>
    </row>
    <row r="3371" spans="1:2" x14ac:dyDescent="0.25">
      <c r="A3371" t="str">
        <f t="shared" si="118"/>
        <v>-</v>
      </c>
      <c r="B3371" t="str">
        <f t="shared" si="119"/>
        <v/>
      </c>
    </row>
    <row r="3372" spans="1:2" x14ac:dyDescent="0.25">
      <c r="A3372" t="str">
        <f t="shared" si="118"/>
        <v>-</v>
      </c>
      <c r="B3372" t="str">
        <f t="shared" si="119"/>
        <v/>
      </c>
    </row>
    <row r="3373" spans="1:2" x14ac:dyDescent="0.25">
      <c r="A3373" t="str">
        <f t="shared" si="118"/>
        <v>-</v>
      </c>
      <c r="B3373" t="str">
        <f t="shared" si="119"/>
        <v/>
      </c>
    </row>
    <row r="3374" spans="1:2" x14ac:dyDescent="0.25">
      <c r="A3374" t="str">
        <f t="shared" si="118"/>
        <v>-</v>
      </c>
      <c r="B3374" t="str">
        <f t="shared" si="119"/>
        <v/>
      </c>
    </row>
    <row r="3375" spans="1:2" x14ac:dyDescent="0.25">
      <c r="A3375" t="str">
        <f t="shared" si="118"/>
        <v>-</v>
      </c>
      <c r="B3375" t="str">
        <f t="shared" si="119"/>
        <v/>
      </c>
    </row>
    <row r="3376" spans="1:2" x14ac:dyDescent="0.25">
      <c r="A3376" t="str">
        <f t="shared" si="118"/>
        <v>-</v>
      </c>
      <c r="B3376" t="str">
        <f t="shared" si="119"/>
        <v/>
      </c>
    </row>
    <row r="3377" spans="1:2" x14ac:dyDescent="0.25">
      <c r="A3377" t="str">
        <f t="shared" si="118"/>
        <v>-</v>
      </c>
      <c r="B3377" t="str">
        <f t="shared" si="119"/>
        <v/>
      </c>
    </row>
    <row r="3378" spans="1:2" x14ac:dyDescent="0.25">
      <c r="A3378" t="str">
        <f t="shared" si="118"/>
        <v>-</v>
      </c>
      <c r="B3378" t="str">
        <f t="shared" si="119"/>
        <v/>
      </c>
    </row>
    <row r="3379" spans="1:2" x14ac:dyDescent="0.25">
      <c r="A3379" t="str">
        <f t="shared" si="118"/>
        <v>-</v>
      </c>
      <c r="B3379" t="str">
        <f t="shared" si="119"/>
        <v/>
      </c>
    </row>
    <row r="3380" spans="1:2" x14ac:dyDescent="0.25">
      <c r="A3380" t="str">
        <f t="shared" si="118"/>
        <v>-</v>
      </c>
      <c r="B3380" t="str">
        <f t="shared" si="119"/>
        <v/>
      </c>
    </row>
    <row r="3381" spans="1:2" x14ac:dyDescent="0.25">
      <c r="A3381" t="str">
        <f t="shared" si="118"/>
        <v>-</v>
      </c>
      <c r="B3381" t="str">
        <f t="shared" si="119"/>
        <v/>
      </c>
    </row>
    <row r="3382" spans="1:2" x14ac:dyDescent="0.25">
      <c r="A3382" t="str">
        <f t="shared" si="118"/>
        <v>-</v>
      </c>
      <c r="B3382" t="str">
        <f t="shared" si="119"/>
        <v/>
      </c>
    </row>
    <row r="3383" spans="1:2" x14ac:dyDescent="0.25">
      <c r="A3383" t="str">
        <f t="shared" si="118"/>
        <v>-</v>
      </c>
      <c r="B3383" t="str">
        <f t="shared" si="119"/>
        <v/>
      </c>
    </row>
    <row r="3384" spans="1:2" x14ac:dyDescent="0.25">
      <c r="A3384" t="str">
        <f t="shared" si="118"/>
        <v>-</v>
      </c>
      <c r="B3384" t="str">
        <f t="shared" si="119"/>
        <v/>
      </c>
    </row>
    <row r="3385" spans="1:2" x14ac:dyDescent="0.25">
      <c r="A3385" t="str">
        <f t="shared" si="118"/>
        <v>-</v>
      </c>
      <c r="B3385" t="str">
        <f t="shared" si="119"/>
        <v/>
      </c>
    </row>
    <row r="3386" spans="1:2" x14ac:dyDescent="0.25">
      <c r="A3386" t="str">
        <f t="shared" si="118"/>
        <v>-</v>
      </c>
      <c r="B3386" t="str">
        <f t="shared" si="119"/>
        <v/>
      </c>
    </row>
    <row r="3387" spans="1:2" x14ac:dyDescent="0.25">
      <c r="A3387" t="str">
        <f t="shared" si="118"/>
        <v>-</v>
      </c>
      <c r="B3387" t="str">
        <f t="shared" si="119"/>
        <v/>
      </c>
    </row>
    <row r="3388" spans="1:2" x14ac:dyDescent="0.25">
      <c r="A3388" t="str">
        <f t="shared" si="118"/>
        <v>-</v>
      </c>
      <c r="B3388" t="str">
        <f t="shared" si="119"/>
        <v/>
      </c>
    </row>
    <row r="3389" spans="1:2" x14ac:dyDescent="0.25">
      <c r="A3389" t="str">
        <f t="shared" si="118"/>
        <v>-</v>
      </c>
      <c r="B3389" t="str">
        <f t="shared" si="119"/>
        <v/>
      </c>
    </row>
    <row r="3390" spans="1:2" x14ac:dyDescent="0.25">
      <c r="A3390" t="str">
        <f t="shared" si="118"/>
        <v>-</v>
      </c>
      <c r="B3390" t="str">
        <f t="shared" si="119"/>
        <v/>
      </c>
    </row>
    <row r="3391" spans="1:2" x14ac:dyDescent="0.25">
      <c r="A3391" t="str">
        <f t="shared" si="118"/>
        <v>-</v>
      </c>
      <c r="B3391" t="str">
        <f t="shared" si="119"/>
        <v/>
      </c>
    </row>
    <row r="3392" spans="1:2" x14ac:dyDescent="0.25">
      <c r="A3392" t="str">
        <f t="shared" si="118"/>
        <v>-</v>
      </c>
      <c r="B3392" t="str">
        <f t="shared" si="119"/>
        <v/>
      </c>
    </row>
    <row r="3393" spans="1:2" x14ac:dyDescent="0.25">
      <c r="A3393" t="str">
        <f t="shared" si="118"/>
        <v>-</v>
      </c>
      <c r="B3393" t="str">
        <f t="shared" si="119"/>
        <v/>
      </c>
    </row>
    <row r="3394" spans="1:2" x14ac:dyDescent="0.25">
      <c r="A3394" t="str">
        <f t="shared" si="118"/>
        <v>-</v>
      </c>
      <c r="B3394" t="str">
        <f t="shared" si="119"/>
        <v/>
      </c>
    </row>
    <row r="3395" spans="1:2" x14ac:dyDescent="0.25">
      <c r="A3395" t="str">
        <f t="shared" si="118"/>
        <v>-</v>
      </c>
      <c r="B3395" t="str">
        <f t="shared" si="119"/>
        <v/>
      </c>
    </row>
    <row r="3396" spans="1:2" x14ac:dyDescent="0.25">
      <c r="A3396" t="str">
        <f t="shared" si="118"/>
        <v>-</v>
      </c>
      <c r="B3396" t="str">
        <f t="shared" si="119"/>
        <v/>
      </c>
    </row>
    <row r="3397" spans="1:2" x14ac:dyDescent="0.25">
      <c r="A3397" t="str">
        <f t="shared" si="118"/>
        <v>-</v>
      </c>
      <c r="B3397" t="str">
        <f t="shared" si="119"/>
        <v/>
      </c>
    </row>
    <row r="3398" spans="1:2" x14ac:dyDescent="0.25">
      <c r="A3398" t="str">
        <f t="shared" si="118"/>
        <v>-</v>
      </c>
      <c r="B3398" t="str">
        <f t="shared" si="119"/>
        <v/>
      </c>
    </row>
    <row r="3399" spans="1:2" x14ac:dyDescent="0.25">
      <c r="A3399" t="str">
        <f t="shared" si="118"/>
        <v>-</v>
      </c>
      <c r="B3399" t="str">
        <f t="shared" si="119"/>
        <v/>
      </c>
    </row>
    <row r="3400" spans="1:2" x14ac:dyDescent="0.25">
      <c r="A3400" t="str">
        <f t="shared" si="118"/>
        <v>-</v>
      </c>
      <c r="B3400" t="str">
        <f t="shared" si="119"/>
        <v/>
      </c>
    </row>
    <row r="3401" spans="1:2" x14ac:dyDescent="0.25">
      <c r="A3401" t="str">
        <f t="shared" si="118"/>
        <v>-</v>
      </c>
      <c r="B3401" t="str">
        <f t="shared" si="119"/>
        <v/>
      </c>
    </row>
    <row r="3402" spans="1:2" x14ac:dyDescent="0.25">
      <c r="A3402" t="str">
        <f t="shared" si="118"/>
        <v>-</v>
      </c>
      <c r="B3402" t="str">
        <f t="shared" si="119"/>
        <v/>
      </c>
    </row>
    <row r="3403" spans="1:2" x14ac:dyDescent="0.25">
      <c r="A3403" t="str">
        <f t="shared" si="118"/>
        <v>-</v>
      </c>
      <c r="B3403" t="str">
        <f t="shared" si="119"/>
        <v/>
      </c>
    </row>
    <row r="3404" spans="1:2" x14ac:dyDescent="0.25">
      <c r="A3404" t="str">
        <f t="shared" si="118"/>
        <v>-</v>
      </c>
      <c r="B3404" t="str">
        <f t="shared" si="119"/>
        <v/>
      </c>
    </row>
    <row r="3405" spans="1:2" x14ac:dyDescent="0.25">
      <c r="A3405" t="str">
        <f t="shared" si="118"/>
        <v>-</v>
      </c>
      <c r="B3405" t="str">
        <f t="shared" si="119"/>
        <v/>
      </c>
    </row>
    <row r="3406" spans="1:2" x14ac:dyDescent="0.25">
      <c r="A3406" t="str">
        <f t="shared" si="118"/>
        <v>-</v>
      </c>
      <c r="B3406" t="str">
        <f t="shared" si="119"/>
        <v/>
      </c>
    </row>
    <row r="3407" spans="1:2" x14ac:dyDescent="0.25">
      <c r="A3407" t="str">
        <f t="shared" si="118"/>
        <v>-</v>
      </c>
      <c r="B3407" t="str">
        <f t="shared" si="119"/>
        <v/>
      </c>
    </row>
    <row r="3408" spans="1:2" x14ac:dyDescent="0.25">
      <c r="A3408" t="str">
        <f t="shared" si="118"/>
        <v>-</v>
      </c>
      <c r="B3408" t="str">
        <f t="shared" si="119"/>
        <v/>
      </c>
    </row>
    <row r="3409" spans="1:2" x14ac:dyDescent="0.25">
      <c r="A3409" t="str">
        <f t="shared" si="118"/>
        <v>-</v>
      </c>
      <c r="B3409" t="str">
        <f t="shared" si="119"/>
        <v/>
      </c>
    </row>
    <row r="3410" spans="1:2" x14ac:dyDescent="0.25">
      <c r="A3410" t="str">
        <f t="shared" si="118"/>
        <v>-</v>
      </c>
      <c r="B3410" t="str">
        <f t="shared" si="119"/>
        <v/>
      </c>
    </row>
    <row r="3411" spans="1:2" x14ac:dyDescent="0.25">
      <c r="A3411" t="str">
        <f t="shared" si="118"/>
        <v>-</v>
      </c>
      <c r="B3411" t="str">
        <f t="shared" si="119"/>
        <v/>
      </c>
    </row>
    <row r="3412" spans="1:2" x14ac:dyDescent="0.25">
      <c r="A3412" t="str">
        <f t="shared" si="118"/>
        <v>-</v>
      </c>
      <c r="B3412" t="str">
        <f t="shared" si="119"/>
        <v/>
      </c>
    </row>
    <row r="3413" spans="1:2" x14ac:dyDescent="0.25">
      <c r="A3413" t="str">
        <f t="shared" si="118"/>
        <v>-</v>
      </c>
      <c r="B3413" t="str">
        <f t="shared" si="119"/>
        <v/>
      </c>
    </row>
    <row r="3414" spans="1:2" x14ac:dyDescent="0.25">
      <c r="A3414" t="str">
        <f t="shared" si="118"/>
        <v>-</v>
      </c>
      <c r="B3414" t="str">
        <f t="shared" si="119"/>
        <v/>
      </c>
    </row>
    <row r="3415" spans="1:2" x14ac:dyDescent="0.25">
      <c r="A3415" t="str">
        <f t="shared" ref="A3415:A3478" si="120">_xlfn.CONCAT(E3415,"-",B3415)</f>
        <v>-</v>
      </c>
      <c r="B3415" t="str">
        <f t="shared" ref="B3415:B3478" si="121">IF(ISBLANK(H3415),"",INDEX($AB$1:$AC$5,MATCH(H3415,$AB$1:$AB$5,0),2))</f>
        <v/>
      </c>
    </row>
    <row r="3416" spans="1:2" x14ac:dyDescent="0.25">
      <c r="A3416" t="str">
        <f t="shared" si="120"/>
        <v>-</v>
      </c>
      <c r="B3416" t="str">
        <f t="shared" si="121"/>
        <v/>
      </c>
    </row>
    <row r="3417" spans="1:2" x14ac:dyDescent="0.25">
      <c r="A3417" t="str">
        <f t="shared" si="120"/>
        <v>-</v>
      </c>
      <c r="B3417" t="str">
        <f t="shared" si="121"/>
        <v/>
      </c>
    </row>
    <row r="3418" spans="1:2" x14ac:dyDescent="0.25">
      <c r="A3418" t="str">
        <f t="shared" si="120"/>
        <v>-</v>
      </c>
      <c r="B3418" t="str">
        <f t="shared" si="121"/>
        <v/>
      </c>
    </row>
    <row r="3419" spans="1:2" x14ac:dyDescent="0.25">
      <c r="A3419" t="str">
        <f t="shared" si="120"/>
        <v>-</v>
      </c>
      <c r="B3419" t="str">
        <f t="shared" si="121"/>
        <v/>
      </c>
    </row>
    <row r="3420" spans="1:2" x14ac:dyDescent="0.25">
      <c r="A3420" t="str">
        <f t="shared" si="120"/>
        <v>-</v>
      </c>
      <c r="B3420" t="str">
        <f t="shared" si="121"/>
        <v/>
      </c>
    </row>
    <row r="3421" spans="1:2" x14ac:dyDescent="0.25">
      <c r="A3421" t="str">
        <f t="shared" si="120"/>
        <v>-</v>
      </c>
      <c r="B3421" t="str">
        <f t="shared" si="121"/>
        <v/>
      </c>
    </row>
    <row r="3422" spans="1:2" x14ac:dyDescent="0.25">
      <c r="A3422" t="str">
        <f t="shared" si="120"/>
        <v>-</v>
      </c>
      <c r="B3422" t="str">
        <f t="shared" si="121"/>
        <v/>
      </c>
    </row>
    <row r="3423" spans="1:2" x14ac:dyDescent="0.25">
      <c r="A3423" t="str">
        <f t="shared" si="120"/>
        <v>-</v>
      </c>
      <c r="B3423" t="str">
        <f t="shared" si="121"/>
        <v/>
      </c>
    </row>
    <row r="3424" spans="1:2" x14ac:dyDescent="0.25">
      <c r="A3424" t="str">
        <f t="shared" si="120"/>
        <v>-</v>
      </c>
      <c r="B3424" t="str">
        <f t="shared" si="121"/>
        <v/>
      </c>
    </row>
    <row r="3425" spans="1:2" x14ac:dyDescent="0.25">
      <c r="A3425" t="str">
        <f t="shared" si="120"/>
        <v>-</v>
      </c>
      <c r="B3425" t="str">
        <f t="shared" si="121"/>
        <v/>
      </c>
    </row>
    <row r="3426" spans="1:2" x14ac:dyDescent="0.25">
      <c r="A3426" t="str">
        <f t="shared" si="120"/>
        <v>-</v>
      </c>
      <c r="B3426" t="str">
        <f t="shared" si="121"/>
        <v/>
      </c>
    </row>
    <row r="3427" spans="1:2" x14ac:dyDescent="0.25">
      <c r="A3427" t="str">
        <f t="shared" si="120"/>
        <v>-</v>
      </c>
      <c r="B3427" t="str">
        <f t="shared" si="121"/>
        <v/>
      </c>
    </row>
    <row r="3428" spans="1:2" x14ac:dyDescent="0.25">
      <c r="A3428" t="str">
        <f t="shared" si="120"/>
        <v>-</v>
      </c>
      <c r="B3428" t="str">
        <f t="shared" si="121"/>
        <v/>
      </c>
    </row>
    <row r="3429" spans="1:2" x14ac:dyDescent="0.25">
      <c r="A3429" t="str">
        <f t="shared" si="120"/>
        <v>-</v>
      </c>
      <c r="B3429" t="str">
        <f t="shared" si="121"/>
        <v/>
      </c>
    </row>
    <row r="3430" spans="1:2" x14ac:dyDescent="0.25">
      <c r="A3430" t="str">
        <f t="shared" si="120"/>
        <v>-</v>
      </c>
      <c r="B3430" t="str">
        <f t="shared" si="121"/>
        <v/>
      </c>
    </row>
    <row r="3431" spans="1:2" x14ac:dyDescent="0.25">
      <c r="A3431" t="str">
        <f t="shared" si="120"/>
        <v>-</v>
      </c>
      <c r="B3431" t="str">
        <f t="shared" si="121"/>
        <v/>
      </c>
    </row>
    <row r="3432" spans="1:2" x14ac:dyDescent="0.25">
      <c r="A3432" t="str">
        <f t="shared" si="120"/>
        <v>-</v>
      </c>
      <c r="B3432" t="str">
        <f t="shared" si="121"/>
        <v/>
      </c>
    </row>
    <row r="3433" spans="1:2" x14ac:dyDescent="0.25">
      <c r="A3433" t="str">
        <f t="shared" si="120"/>
        <v>-</v>
      </c>
      <c r="B3433" t="str">
        <f t="shared" si="121"/>
        <v/>
      </c>
    </row>
    <row r="3434" spans="1:2" x14ac:dyDescent="0.25">
      <c r="A3434" t="str">
        <f t="shared" si="120"/>
        <v>-</v>
      </c>
      <c r="B3434" t="str">
        <f t="shared" si="121"/>
        <v/>
      </c>
    </row>
    <row r="3435" spans="1:2" x14ac:dyDescent="0.25">
      <c r="A3435" t="str">
        <f t="shared" si="120"/>
        <v>-</v>
      </c>
      <c r="B3435" t="str">
        <f t="shared" si="121"/>
        <v/>
      </c>
    </row>
    <row r="3436" spans="1:2" x14ac:dyDescent="0.25">
      <c r="A3436" t="str">
        <f t="shared" si="120"/>
        <v>-</v>
      </c>
      <c r="B3436" t="str">
        <f t="shared" si="121"/>
        <v/>
      </c>
    </row>
    <row r="3437" spans="1:2" x14ac:dyDescent="0.25">
      <c r="A3437" t="str">
        <f t="shared" si="120"/>
        <v>-</v>
      </c>
      <c r="B3437" t="str">
        <f t="shared" si="121"/>
        <v/>
      </c>
    </row>
    <row r="3438" spans="1:2" x14ac:dyDescent="0.25">
      <c r="A3438" t="str">
        <f t="shared" si="120"/>
        <v>-</v>
      </c>
      <c r="B3438" t="str">
        <f t="shared" si="121"/>
        <v/>
      </c>
    </row>
    <row r="3439" spans="1:2" x14ac:dyDescent="0.25">
      <c r="A3439" t="str">
        <f t="shared" si="120"/>
        <v>-</v>
      </c>
      <c r="B3439" t="str">
        <f t="shared" si="121"/>
        <v/>
      </c>
    </row>
    <row r="3440" spans="1:2" x14ac:dyDescent="0.25">
      <c r="A3440" t="str">
        <f t="shared" si="120"/>
        <v>-</v>
      </c>
      <c r="B3440" t="str">
        <f t="shared" si="121"/>
        <v/>
      </c>
    </row>
    <row r="3441" spans="1:2" x14ac:dyDescent="0.25">
      <c r="A3441" t="str">
        <f t="shared" si="120"/>
        <v>-</v>
      </c>
      <c r="B3441" t="str">
        <f t="shared" si="121"/>
        <v/>
      </c>
    </row>
    <row r="3442" spans="1:2" x14ac:dyDescent="0.25">
      <c r="A3442" t="str">
        <f t="shared" si="120"/>
        <v>-</v>
      </c>
      <c r="B3442" t="str">
        <f t="shared" si="121"/>
        <v/>
      </c>
    </row>
    <row r="3443" spans="1:2" x14ac:dyDescent="0.25">
      <c r="A3443" t="str">
        <f t="shared" si="120"/>
        <v>-</v>
      </c>
      <c r="B3443" t="str">
        <f t="shared" si="121"/>
        <v/>
      </c>
    </row>
    <row r="3444" spans="1:2" x14ac:dyDescent="0.25">
      <c r="A3444" t="str">
        <f t="shared" si="120"/>
        <v>-</v>
      </c>
      <c r="B3444" t="str">
        <f t="shared" si="121"/>
        <v/>
      </c>
    </row>
    <row r="3445" spans="1:2" x14ac:dyDescent="0.25">
      <c r="A3445" t="str">
        <f t="shared" si="120"/>
        <v>-</v>
      </c>
      <c r="B3445" t="str">
        <f t="shared" si="121"/>
        <v/>
      </c>
    </row>
    <row r="3446" spans="1:2" x14ac:dyDescent="0.25">
      <c r="A3446" t="str">
        <f t="shared" si="120"/>
        <v>-</v>
      </c>
      <c r="B3446" t="str">
        <f t="shared" si="121"/>
        <v/>
      </c>
    </row>
    <row r="3447" spans="1:2" x14ac:dyDescent="0.25">
      <c r="A3447" t="str">
        <f t="shared" si="120"/>
        <v>-</v>
      </c>
      <c r="B3447" t="str">
        <f t="shared" si="121"/>
        <v/>
      </c>
    </row>
    <row r="3448" spans="1:2" x14ac:dyDescent="0.25">
      <c r="A3448" t="str">
        <f t="shared" si="120"/>
        <v>-</v>
      </c>
      <c r="B3448" t="str">
        <f t="shared" si="121"/>
        <v/>
      </c>
    </row>
    <row r="3449" spans="1:2" x14ac:dyDescent="0.25">
      <c r="A3449" t="str">
        <f t="shared" si="120"/>
        <v>-</v>
      </c>
      <c r="B3449" t="str">
        <f t="shared" si="121"/>
        <v/>
      </c>
    </row>
    <row r="3450" spans="1:2" x14ac:dyDescent="0.25">
      <c r="A3450" t="str">
        <f t="shared" si="120"/>
        <v>-</v>
      </c>
      <c r="B3450" t="str">
        <f t="shared" si="121"/>
        <v/>
      </c>
    </row>
    <row r="3451" spans="1:2" x14ac:dyDescent="0.25">
      <c r="A3451" t="str">
        <f t="shared" si="120"/>
        <v>-</v>
      </c>
      <c r="B3451" t="str">
        <f t="shared" si="121"/>
        <v/>
      </c>
    </row>
    <row r="3452" spans="1:2" x14ac:dyDescent="0.25">
      <c r="A3452" t="str">
        <f t="shared" si="120"/>
        <v>-</v>
      </c>
      <c r="B3452" t="str">
        <f t="shared" si="121"/>
        <v/>
      </c>
    </row>
    <row r="3453" spans="1:2" x14ac:dyDescent="0.25">
      <c r="A3453" t="str">
        <f t="shared" si="120"/>
        <v>-</v>
      </c>
      <c r="B3453" t="str">
        <f t="shared" si="121"/>
        <v/>
      </c>
    </row>
    <row r="3454" spans="1:2" x14ac:dyDescent="0.25">
      <c r="A3454" t="str">
        <f t="shared" si="120"/>
        <v>-</v>
      </c>
      <c r="B3454" t="str">
        <f t="shared" si="121"/>
        <v/>
      </c>
    </row>
    <row r="3455" spans="1:2" x14ac:dyDescent="0.25">
      <c r="A3455" t="str">
        <f t="shared" si="120"/>
        <v>-</v>
      </c>
      <c r="B3455" t="str">
        <f t="shared" si="121"/>
        <v/>
      </c>
    </row>
    <row r="3456" spans="1:2" x14ac:dyDescent="0.25">
      <c r="A3456" t="str">
        <f t="shared" si="120"/>
        <v>-</v>
      </c>
      <c r="B3456" t="str">
        <f t="shared" si="121"/>
        <v/>
      </c>
    </row>
    <row r="3457" spans="1:2" x14ac:dyDescent="0.25">
      <c r="A3457" t="str">
        <f t="shared" si="120"/>
        <v>-</v>
      </c>
      <c r="B3457" t="str">
        <f t="shared" si="121"/>
        <v/>
      </c>
    </row>
    <row r="3458" spans="1:2" x14ac:dyDescent="0.25">
      <c r="A3458" t="str">
        <f t="shared" si="120"/>
        <v>-</v>
      </c>
      <c r="B3458" t="str">
        <f t="shared" si="121"/>
        <v/>
      </c>
    </row>
    <row r="3459" spans="1:2" x14ac:dyDescent="0.25">
      <c r="A3459" t="str">
        <f t="shared" si="120"/>
        <v>-</v>
      </c>
      <c r="B3459" t="str">
        <f t="shared" si="121"/>
        <v/>
      </c>
    </row>
    <row r="3460" spans="1:2" x14ac:dyDescent="0.25">
      <c r="A3460" t="str">
        <f t="shared" si="120"/>
        <v>-</v>
      </c>
      <c r="B3460" t="str">
        <f t="shared" si="121"/>
        <v/>
      </c>
    </row>
    <row r="3461" spans="1:2" x14ac:dyDescent="0.25">
      <c r="A3461" t="str">
        <f t="shared" si="120"/>
        <v>-</v>
      </c>
      <c r="B3461" t="str">
        <f t="shared" si="121"/>
        <v/>
      </c>
    </row>
    <row r="3462" spans="1:2" x14ac:dyDescent="0.25">
      <c r="A3462" t="str">
        <f t="shared" si="120"/>
        <v>-</v>
      </c>
      <c r="B3462" t="str">
        <f t="shared" si="121"/>
        <v/>
      </c>
    </row>
    <row r="3463" spans="1:2" x14ac:dyDescent="0.25">
      <c r="A3463" t="str">
        <f t="shared" si="120"/>
        <v>-</v>
      </c>
      <c r="B3463" t="str">
        <f t="shared" si="121"/>
        <v/>
      </c>
    </row>
    <row r="3464" spans="1:2" x14ac:dyDescent="0.25">
      <c r="A3464" t="str">
        <f t="shared" si="120"/>
        <v>-</v>
      </c>
      <c r="B3464" t="str">
        <f t="shared" si="121"/>
        <v/>
      </c>
    </row>
    <row r="3465" spans="1:2" x14ac:dyDescent="0.25">
      <c r="A3465" t="str">
        <f t="shared" si="120"/>
        <v>-</v>
      </c>
      <c r="B3465" t="str">
        <f t="shared" si="121"/>
        <v/>
      </c>
    </row>
    <row r="3466" spans="1:2" x14ac:dyDescent="0.25">
      <c r="A3466" t="str">
        <f t="shared" si="120"/>
        <v>-</v>
      </c>
      <c r="B3466" t="str">
        <f t="shared" si="121"/>
        <v/>
      </c>
    </row>
    <row r="3467" spans="1:2" x14ac:dyDescent="0.25">
      <c r="A3467" t="str">
        <f t="shared" si="120"/>
        <v>-</v>
      </c>
      <c r="B3467" t="str">
        <f t="shared" si="121"/>
        <v/>
      </c>
    </row>
    <row r="3468" spans="1:2" x14ac:dyDescent="0.25">
      <c r="A3468" t="str">
        <f t="shared" si="120"/>
        <v>-</v>
      </c>
      <c r="B3468" t="str">
        <f t="shared" si="121"/>
        <v/>
      </c>
    </row>
    <row r="3469" spans="1:2" x14ac:dyDescent="0.25">
      <c r="A3469" t="str">
        <f t="shared" si="120"/>
        <v>-</v>
      </c>
      <c r="B3469" t="str">
        <f t="shared" si="121"/>
        <v/>
      </c>
    </row>
    <row r="3470" spans="1:2" x14ac:dyDescent="0.25">
      <c r="A3470" t="str">
        <f t="shared" si="120"/>
        <v>-</v>
      </c>
      <c r="B3470" t="str">
        <f t="shared" si="121"/>
        <v/>
      </c>
    </row>
    <row r="3471" spans="1:2" x14ac:dyDescent="0.25">
      <c r="A3471" t="str">
        <f t="shared" si="120"/>
        <v>-</v>
      </c>
      <c r="B3471" t="str">
        <f t="shared" si="121"/>
        <v/>
      </c>
    </row>
    <row r="3472" spans="1:2" x14ac:dyDescent="0.25">
      <c r="A3472" t="str">
        <f t="shared" si="120"/>
        <v>-</v>
      </c>
      <c r="B3472" t="str">
        <f t="shared" si="121"/>
        <v/>
      </c>
    </row>
    <row r="3473" spans="1:2" x14ac:dyDescent="0.25">
      <c r="A3473" t="str">
        <f t="shared" si="120"/>
        <v>-</v>
      </c>
      <c r="B3473" t="str">
        <f t="shared" si="121"/>
        <v/>
      </c>
    </row>
    <row r="3474" spans="1:2" x14ac:dyDescent="0.25">
      <c r="A3474" t="str">
        <f t="shared" si="120"/>
        <v>-</v>
      </c>
      <c r="B3474" t="str">
        <f t="shared" si="121"/>
        <v/>
      </c>
    </row>
    <row r="3475" spans="1:2" x14ac:dyDescent="0.25">
      <c r="A3475" t="str">
        <f t="shared" si="120"/>
        <v>-</v>
      </c>
      <c r="B3475" t="str">
        <f t="shared" si="121"/>
        <v/>
      </c>
    </row>
    <row r="3476" spans="1:2" x14ac:dyDescent="0.25">
      <c r="A3476" t="str">
        <f t="shared" si="120"/>
        <v>-</v>
      </c>
      <c r="B3476" t="str">
        <f t="shared" si="121"/>
        <v/>
      </c>
    </row>
    <row r="3477" spans="1:2" x14ac:dyDescent="0.25">
      <c r="A3477" t="str">
        <f t="shared" si="120"/>
        <v>-</v>
      </c>
      <c r="B3477" t="str">
        <f t="shared" si="121"/>
        <v/>
      </c>
    </row>
    <row r="3478" spans="1:2" x14ac:dyDescent="0.25">
      <c r="A3478" t="str">
        <f t="shared" si="120"/>
        <v>-</v>
      </c>
      <c r="B3478" t="str">
        <f t="shared" si="121"/>
        <v/>
      </c>
    </row>
    <row r="3479" spans="1:2" x14ac:dyDescent="0.25">
      <c r="A3479" t="str">
        <f t="shared" ref="A3479:A3542" si="122">_xlfn.CONCAT(E3479,"-",B3479)</f>
        <v>-</v>
      </c>
      <c r="B3479" t="str">
        <f t="shared" ref="B3479:B3542" si="123">IF(ISBLANK(H3479),"",INDEX($AB$1:$AC$5,MATCH(H3479,$AB$1:$AB$5,0),2))</f>
        <v/>
      </c>
    </row>
    <row r="3480" spans="1:2" x14ac:dyDescent="0.25">
      <c r="A3480" t="str">
        <f t="shared" si="122"/>
        <v>-</v>
      </c>
      <c r="B3480" t="str">
        <f t="shared" si="123"/>
        <v/>
      </c>
    </row>
    <row r="3481" spans="1:2" x14ac:dyDescent="0.25">
      <c r="A3481" t="str">
        <f t="shared" si="122"/>
        <v>-</v>
      </c>
      <c r="B3481" t="str">
        <f t="shared" si="123"/>
        <v/>
      </c>
    </row>
    <row r="3482" spans="1:2" x14ac:dyDescent="0.25">
      <c r="A3482" t="str">
        <f t="shared" si="122"/>
        <v>-</v>
      </c>
      <c r="B3482" t="str">
        <f t="shared" si="123"/>
        <v/>
      </c>
    </row>
    <row r="3483" spans="1:2" x14ac:dyDescent="0.25">
      <c r="A3483" t="str">
        <f t="shared" si="122"/>
        <v>-</v>
      </c>
      <c r="B3483" t="str">
        <f t="shared" si="123"/>
        <v/>
      </c>
    </row>
    <row r="3484" spans="1:2" x14ac:dyDescent="0.25">
      <c r="A3484" t="str">
        <f t="shared" si="122"/>
        <v>-</v>
      </c>
      <c r="B3484" t="str">
        <f t="shared" si="123"/>
        <v/>
      </c>
    </row>
    <row r="3485" spans="1:2" x14ac:dyDescent="0.25">
      <c r="A3485" t="str">
        <f t="shared" si="122"/>
        <v>-</v>
      </c>
      <c r="B3485" t="str">
        <f t="shared" si="123"/>
        <v/>
      </c>
    </row>
    <row r="3486" spans="1:2" x14ac:dyDescent="0.25">
      <c r="A3486" t="str">
        <f t="shared" si="122"/>
        <v>-</v>
      </c>
      <c r="B3486" t="str">
        <f t="shared" si="123"/>
        <v/>
      </c>
    </row>
    <row r="3487" spans="1:2" x14ac:dyDescent="0.25">
      <c r="A3487" t="str">
        <f t="shared" si="122"/>
        <v>-</v>
      </c>
      <c r="B3487" t="str">
        <f t="shared" si="123"/>
        <v/>
      </c>
    </row>
    <row r="3488" spans="1:2" x14ac:dyDescent="0.25">
      <c r="A3488" t="str">
        <f t="shared" si="122"/>
        <v>-</v>
      </c>
      <c r="B3488" t="str">
        <f t="shared" si="123"/>
        <v/>
      </c>
    </row>
    <row r="3489" spans="1:2" x14ac:dyDescent="0.25">
      <c r="A3489" t="str">
        <f t="shared" si="122"/>
        <v>-</v>
      </c>
      <c r="B3489" t="str">
        <f t="shared" si="123"/>
        <v/>
      </c>
    </row>
    <row r="3490" spans="1:2" x14ac:dyDescent="0.25">
      <c r="A3490" t="str">
        <f t="shared" si="122"/>
        <v>-</v>
      </c>
      <c r="B3490" t="str">
        <f t="shared" si="123"/>
        <v/>
      </c>
    </row>
    <row r="3491" spans="1:2" x14ac:dyDescent="0.25">
      <c r="A3491" t="str">
        <f t="shared" si="122"/>
        <v>-</v>
      </c>
      <c r="B3491" t="str">
        <f t="shared" si="123"/>
        <v/>
      </c>
    </row>
    <row r="3492" spans="1:2" x14ac:dyDescent="0.25">
      <c r="A3492" t="str">
        <f t="shared" si="122"/>
        <v>-</v>
      </c>
      <c r="B3492" t="str">
        <f t="shared" si="123"/>
        <v/>
      </c>
    </row>
    <row r="3493" spans="1:2" x14ac:dyDescent="0.25">
      <c r="A3493" t="str">
        <f t="shared" si="122"/>
        <v>-</v>
      </c>
      <c r="B3493" t="str">
        <f t="shared" si="123"/>
        <v/>
      </c>
    </row>
    <row r="3494" spans="1:2" x14ac:dyDescent="0.25">
      <c r="A3494" t="str">
        <f t="shared" si="122"/>
        <v>-</v>
      </c>
      <c r="B3494" t="str">
        <f t="shared" si="123"/>
        <v/>
      </c>
    </row>
    <row r="3495" spans="1:2" x14ac:dyDescent="0.25">
      <c r="A3495" t="str">
        <f t="shared" si="122"/>
        <v>-</v>
      </c>
      <c r="B3495" t="str">
        <f t="shared" si="123"/>
        <v/>
      </c>
    </row>
    <row r="3496" spans="1:2" x14ac:dyDescent="0.25">
      <c r="A3496" t="str">
        <f t="shared" si="122"/>
        <v>-</v>
      </c>
      <c r="B3496" t="str">
        <f t="shared" si="123"/>
        <v/>
      </c>
    </row>
    <row r="3497" spans="1:2" x14ac:dyDescent="0.25">
      <c r="A3497" t="str">
        <f t="shared" si="122"/>
        <v>-</v>
      </c>
      <c r="B3497" t="str">
        <f t="shared" si="123"/>
        <v/>
      </c>
    </row>
    <row r="3498" spans="1:2" x14ac:dyDescent="0.25">
      <c r="A3498" t="str">
        <f t="shared" si="122"/>
        <v>-</v>
      </c>
      <c r="B3498" t="str">
        <f t="shared" si="123"/>
        <v/>
      </c>
    </row>
    <row r="3499" spans="1:2" x14ac:dyDescent="0.25">
      <c r="A3499" t="str">
        <f t="shared" si="122"/>
        <v>-</v>
      </c>
      <c r="B3499" t="str">
        <f t="shared" si="123"/>
        <v/>
      </c>
    </row>
    <row r="3500" spans="1:2" x14ac:dyDescent="0.25">
      <c r="A3500" t="str">
        <f t="shared" si="122"/>
        <v>-</v>
      </c>
      <c r="B3500" t="str">
        <f t="shared" si="123"/>
        <v/>
      </c>
    </row>
    <row r="3501" spans="1:2" x14ac:dyDescent="0.25">
      <c r="A3501" t="str">
        <f t="shared" si="122"/>
        <v>-</v>
      </c>
      <c r="B3501" t="str">
        <f t="shared" si="123"/>
        <v/>
      </c>
    </row>
    <row r="3502" spans="1:2" x14ac:dyDescent="0.25">
      <c r="A3502" t="str">
        <f t="shared" si="122"/>
        <v>-</v>
      </c>
      <c r="B3502" t="str">
        <f t="shared" si="123"/>
        <v/>
      </c>
    </row>
    <row r="3503" spans="1:2" x14ac:dyDescent="0.25">
      <c r="A3503" t="str">
        <f t="shared" si="122"/>
        <v>-</v>
      </c>
      <c r="B3503" t="str">
        <f t="shared" si="123"/>
        <v/>
      </c>
    </row>
    <row r="3504" spans="1:2" x14ac:dyDescent="0.25">
      <c r="A3504" t="str">
        <f t="shared" si="122"/>
        <v>-</v>
      </c>
      <c r="B3504" t="str">
        <f t="shared" si="123"/>
        <v/>
      </c>
    </row>
    <row r="3505" spans="1:2" x14ac:dyDescent="0.25">
      <c r="A3505" t="str">
        <f t="shared" si="122"/>
        <v>-</v>
      </c>
      <c r="B3505" t="str">
        <f t="shared" si="123"/>
        <v/>
      </c>
    </row>
    <row r="3506" spans="1:2" x14ac:dyDescent="0.25">
      <c r="A3506" t="str">
        <f t="shared" si="122"/>
        <v>-</v>
      </c>
      <c r="B3506" t="str">
        <f t="shared" si="123"/>
        <v/>
      </c>
    </row>
    <row r="3507" spans="1:2" x14ac:dyDescent="0.25">
      <c r="A3507" t="str">
        <f t="shared" si="122"/>
        <v>-</v>
      </c>
      <c r="B3507" t="str">
        <f t="shared" si="123"/>
        <v/>
      </c>
    </row>
    <row r="3508" spans="1:2" x14ac:dyDescent="0.25">
      <c r="A3508" t="str">
        <f t="shared" si="122"/>
        <v>-</v>
      </c>
      <c r="B3508" t="str">
        <f t="shared" si="123"/>
        <v/>
      </c>
    </row>
    <row r="3509" spans="1:2" x14ac:dyDescent="0.25">
      <c r="A3509" t="str">
        <f t="shared" si="122"/>
        <v>-</v>
      </c>
      <c r="B3509" t="str">
        <f t="shared" si="123"/>
        <v/>
      </c>
    </row>
    <row r="3510" spans="1:2" x14ac:dyDescent="0.25">
      <c r="A3510" t="str">
        <f t="shared" si="122"/>
        <v>-</v>
      </c>
      <c r="B3510" t="str">
        <f t="shared" si="123"/>
        <v/>
      </c>
    </row>
    <row r="3511" spans="1:2" x14ac:dyDescent="0.25">
      <c r="A3511" t="str">
        <f t="shared" si="122"/>
        <v>-</v>
      </c>
      <c r="B3511" t="str">
        <f t="shared" si="123"/>
        <v/>
      </c>
    </row>
    <row r="3512" spans="1:2" x14ac:dyDescent="0.25">
      <c r="A3512" t="str">
        <f t="shared" si="122"/>
        <v>-</v>
      </c>
      <c r="B3512" t="str">
        <f t="shared" si="123"/>
        <v/>
      </c>
    </row>
    <row r="3513" spans="1:2" x14ac:dyDescent="0.25">
      <c r="A3513" t="str">
        <f t="shared" si="122"/>
        <v>-</v>
      </c>
      <c r="B3513" t="str">
        <f t="shared" si="123"/>
        <v/>
      </c>
    </row>
    <row r="3514" spans="1:2" x14ac:dyDescent="0.25">
      <c r="A3514" t="str">
        <f t="shared" si="122"/>
        <v>-</v>
      </c>
      <c r="B3514" t="str">
        <f t="shared" si="123"/>
        <v/>
      </c>
    </row>
    <row r="3515" spans="1:2" x14ac:dyDescent="0.25">
      <c r="A3515" t="str">
        <f t="shared" si="122"/>
        <v>-</v>
      </c>
      <c r="B3515" t="str">
        <f t="shared" si="123"/>
        <v/>
      </c>
    </row>
    <row r="3516" spans="1:2" x14ac:dyDescent="0.25">
      <c r="A3516" t="str">
        <f t="shared" si="122"/>
        <v>-</v>
      </c>
      <c r="B3516" t="str">
        <f t="shared" si="123"/>
        <v/>
      </c>
    </row>
    <row r="3517" spans="1:2" x14ac:dyDescent="0.25">
      <c r="A3517" t="str">
        <f t="shared" si="122"/>
        <v>-</v>
      </c>
      <c r="B3517" t="str">
        <f t="shared" si="123"/>
        <v/>
      </c>
    </row>
    <row r="3518" spans="1:2" x14ac:dyDescent="0.25">
      <c r="A3518" t="str">
        <f t="shared" si="122"/>
        <v>-</v>
      </c>
      <c r="B3518" t="str">
        <f t="shared" si="123"/>
        <v/>
      </c>
    </row>
    <row r="3519" spans="1:2" x14ac:dyDescent="0.25">
      <c r="A3519" t="str">
        <f t="shared" si="122"/>
        <v>-</v>
      </c>
      <c r="B3519" t="str">
        <f t="shared" si="123"/>
        <v/>
      </c>
    </row>
    <row r="3520" spans="1:2" x14ac:dyDescent="0.25">
      <c r="A3520" t="str">
        <f t="shared" si="122"/>
        <v>-</v>
      </c>
      <c r="B3520" t="str">
        <f t="shared" si="123"/>
        <v/>
      </c>
    </row>
    <row r="3521" spans="1:2" x14ac:dyDescent="0.25">
      <c r="A3521" t="str">
        <f t="shared" si="122"/>
        <v>-</v>
      </c>
      <c r="B3521" t="str">
        <f t="shared" si="123"/>
        <v/>
      </c>
    </row>
    <row r="3522" spans="1:2" x14ac:dyDescent="0.25">
      <c r="A3522" t="str">
        <f t="shared" si="122"/>
        <v>-</v>
      </c>
      <c r="B3522" t="str">
        <f t="shared" si="123"/>
        <v/>
      </c>
    </row>
    <row r="3523" spans="1:2" x14ac:dyDescent="0.25">
      <c r="A3523" t="str">
        <f t="shared" si="122"/>
        <v>-</v>
      </c>
      <c r="B3523" t="str">
        <f t="shared" si="123"/>
        <v/>
      </c>
    </row>
    <row r="3524" spans="1:2" x14ac:dyDescent="0.25">
      <c r="A3524" t="str">
        <f t="shared" si="122"/>
        <v>-</v>
      </c>
      <c r="B3524" t="str">
        <f t="shared" si="123"/>
        <v/>
      </c>
    </row>
    <row r="3525" spans="1:2" x14ac:dyDescent="0.25">
      <c r="A3525" t="str">
        <f t="shared" si="122"/>
        <v>-</v>
      </c>
      <c r="B3525" t="str">
        <f t="shared" si="123"/>
        <v/>
      </c>
    </row>
    <row r="3526" spans="1:2" x14ac:dyDescent="0.25">
      <c r="A3526" t="str">
        <f t="shared" si="122"/>
        <v>-</v>
      </c>
      <c r="B3526" t="str">
        <f t="shared" si="123"/>
        <v/>
      </c>
    </row>
    <row r="3527" spans="1:2" x14ac:dyDescent="0.25">
      <c r="A3527" t="str">
        <f t="shared" si="122"/>
        <v>-</v>
      </c>
      <c r="B3527" t="str">
        <f t="shared" si="123"/>
        <v/>
      </c>
    </row>
    <row r="3528" spans="1:2" x14ac:dyDescent="0.25">
      <c r="A3528" t="str">
        <f t="shared" si="122"/>
        <v>-</v>
      </c>
      <c r="B3528" t="str">
        <f t="shared" si="123"/>
        <v/>
      </c>
    </row>
    <row r="3529" spans="1:2" x14ac:dyDescent="0.25">
      <c r="A3529" t="str">
        <f t="shared" si="122"/>
        <v>-</v>
      </c>
      <c r="B3529" t="str">
        <f t="shared" si="123"/>
        <v/>
      </c>
    </row>
    <row r="3530" spans="1:2" x14ac:dyDescent="0.25">
      <c r="A3530" t="str">
        <f t="shared" si="122"/>
        <v>-</v>
      </c>
      <c r="B3530" t="str">
        <f t="shared" si="123"/>
        <v/>
      </c>
    </row>
    <row r="3531" spans="1:2" x14ac:dyDescent="0.25">
      <c r="A3531" t="str">
        <f t="shared" si="122"/>
        <v>-</v>
      </c>
      <c r="B3531" t="str">
        <f t="shared" si="123"/>
        <v/>
      </c>
    </row>
    <row r="3532" spans="1:2" x14ac:dyDescent="0.25">
      <c r="A3532" t="str">
        <f t="shared" si="122"/>
        <v>-</v>
      </c>
      <c r="B3532" t="str">
        <f t="shared" si="123"/>
        <v/>
      </c>
    </row>
    <row r="3533" spans="1:2" x14ac:dyDescent="0.25">
      <c r="A3533" t="str">
        <f t="shared" si="122"/>
        <v>-</v>
      </c>
      <c r="B3533" t="str">
        <f t="shared" si="123"/>
        <v/>
      </c>
    </row>
    <row r="3534" spans="1:2" x14ac:dyDescent="0.25">
      <c r="A3534" t="str">
        <f t="shared" si="122"/>
        <v>-</v>
      </c>
      <c r="B3534" t="str">
        <f t="shared" si="123"/>
        <v/>
      </c>
    </row>
    <row r="3535" spans="1:2" x14ac:dyDescent="0.25">
      <c r="A3535" t="str">
        <f t="shared" si="122"/>
        <v>-</v>
      </c>
      <c r="B3535" t="str">
        <f t="shared" si="123"/>
        <v/>
      </c>
    </row>
    <row r="3536" spans="1:2" x14ac:dyDescent="0.25">
      <c r="A3536" t="str">
        <f t="shared" si="122"/>
        <v>-</v>
      </c>
      <c r="B3536" t="str">
        <f t="shared" si="123"/>
        <v/>
      </c>
    </row>
    <row r="3537" spans="1:2" x14ac:dyDescent="0.25">
      <c r="A3537" t="str">
        <f t="shared" si="122"/>
        <v>-</v>
      </c>
      <c r="B3537" t="str">
        <f t="shared" si="123"/>
        <v/>
      </c>
    </row>
    <row r="3538" spans="1:2" x14ac:dyDescent="0.25">
      <c r="A3538" t="str">
        <f t="shared" si="122"/>
        <v>-</v>
      </c>
      <c r="B3538" t="str">
        <f t="shared" si="123"/>
        <v/>
      </c>
    </row>
    <row r="3539" spans="1:2" x14ac:dyDescent="0.25">
      <c r="A3539" t="str">
        <f t="shared" si="122"/>
        <v>-</v>
      </c>
      <c r="B3539" t="str">
        <f t="shared" si="123"/>
        <v/>
      </c>
    </row>
    <row r="3540" spans="1:2" x14ac:dyDescent="0.25">
      <c r="A3540" t="str">
        <f t="shared" si="122"/>
        <v>-</v>
      </c>
      <c r="B3540" t="str">
        <f t="shared" si="123"/>
        <v/>
      </c>
    </row>
    <row r="3541" spans="1:2" x14ac:dyDescent="0.25">
      <c r="A3541" t="str">
        <f t="shared" si="122"/>
        <v>-</v>
      </c>
      <c r="B3541" t="str">
        <f t="shared" si="123"/>
        <v/>
      </c>
    </row>
    <row r="3542" spans="1:2" x14ac:dyDescent="0.25">
      <c r="A3542" t="str">
        <f t="shared" si="122"/>
        <v>-</v>
      </c>
      <c r="B3542" t="str">
        <f t="shared" si="123"/>
        <v/>
      </c>
    </row>
    <row r="3543" spans="1:2" x14ac:dyDescent="0.25">
      <c r="A3543" t="str">
        <f t="shared" ref="A3543:A3606" si="124">_xlfn.CONCAT(E3543,"-",B3543)</f>
        <v>-</v>
      </c>
      <c r="B3543" t="str">
        <f t="shared" ref="B3543:B3606" si="125">IF(ISBLANK(H3543),"",INDEX($AB$1:$AC$5,MATCH(H3543,$AB$1:$AB$5,0),2))</f>
        <v/>
      </c>
    </row>
    <row r="3544" spans="1:2" x14ac:dyDescent="0.25">
      <c r="A3544" t="str">
        <f t="shared" si="124"/>
        <v>-</v>
      </c>
      <c r="B3544" t="str">
        <f t="shared" si="125"/>
        <v/>
      </c>
    </row>
    <row r="3545" spans="1:2" x14ac:dyDescent="0.25">
      <c r="A3545" t="str">
        <f t="shared" si="124"/>
        <v>-</v>
      </c>
      <c r="B3545" t="str">
        <f t="shared" si="125"/>
        <v/>
      </c>
    </row>
    <row r="3546" spans="1:2" x14ac:dyDescent="0.25">
      <c r="A3546" t="str">
        <f t="shared" si="124"/>
        <v>-</v>
      </c>
      <c r="B3546" t="str">
        <f t="shared" si="125"/>
        <v/>
      </c>
    </row>
    <row r="3547" spans="1:2" x14ac:dyDescent="0.25">
      <c r="A3547" t="str">
        <f t="shared" si="124"/>
        <v>-</v>
      </c>
      <c r="B3547" t="str">
        <f t="shared" si="125"/>
        <v/>
      </c>
    </row>
    <row r="3548" spans="1:2" x14ac:dyDescent="0.25">
      <c r="A3548" t="str">
        <f t="shared" si="124"/>
        <v>-</v>
      </c>
      <c r="B3548" t="str">
        <f t="shared" si="125"/>
        <v/>
      </c>
    </row>
    <row r="3549" spans="1:2" x14ac:dyDescent="0.25">
      <c r="A3549" t="str">
        <f t="shared" si="124"/>
        <v>-</v>
      </c>
      <c r="B3549" t="str">
        <f t="shared" si="125"/>
        <v/>
      </c>
    </row>
    <row r="3550" spans="1:2" x14ac:dyDescent="0.25">
      <c r="A3550" t="str">
        <f t="shared" si="124"/>
        <v>-</v>
      </c>
      <c r="B3550" t="str">
        <f t="shared" si="125"/>
        <v/>
      </c>
    </row>
    <row r="3551" spans="1:2" x14ac:dyDescent="0.25">
      <c r="A3551" t="str">
        <f t="shared" si="124"/>
        <v>-</v>
      </c>
      <c r="B3551" t="str">
        <f t="shared" si="125"/>
        <v/>
      </c>
    </row>
    <row r="3552" spans="1:2" x14ac:dyDescent="0.25">
      <c r="A3552" t="str">
        <f t="shared" si="124"/>
        <v>-</v>
      </c>
      <c r="B3552" t="str">
        <f t="shared" si="125"/>
        <v/>
      </c>
    </row>
    <row r="3553" spans="1:2" x14ac:dyDescent="0.25">
      <c r="A3553" t="str">
        <f t="shared" si="124"/>
        <v>-</v>
      </c>
      <c r="B3553" t="str">
        <f t="shared" si="125"/>
        <v/>
      </c>
    </row>
    <row r="3554" spans="1:2" x14ac:dyDescent="0.25">
      <c r="A3554" t="str">
        <f t="shared" si="124"/>
        <v>-</v>
      </c>
      <c r="B3554" t="str">
        <f t="shared" si="125"/>
        <v/>
      </c>
    </row>
    <row r="3555" spans="1:2" x14ac:dyDescent="0.25">
      <c r="A3555" t="str">
        <f t="shared" si="124"/>
        <v>-</v>
      </c>
      <c r="B3555" t="str">
        <f t="shared" si="125"/>
        <v/>
      </c>
    </row>
    <row r="3556" spans="1:2" x14ac:dyDescent="0.25">
      <c r="A3556" t="str">
        <f t="shared" si="124"/>
        <v>-</v>
      </c>
      <c r="B3556" t="str">
        <f t="shared" si="125"/>
        <v/>
      </c>
    </row>
    <row r="3557" spans="1:2" x14ac:dyDescent="0.25">
      <c r="A3557" t="str">
        <f t="shared" si="124"/>
        <v>-</v>
      </c>
      <c r="B3557" t="str">
        <f t="shared" si="125"/>
        <v/>
      </c>
    </row>
    <row r="3558" spans="1:2" x14ac:dyDescent="0.25">
      <c r="A3558" t="str">
        <f t="shared" si="124"/>
        <v>-</v>
      </c>
      <c r="B3558" t="str">
        <f t="shared" si="125"/>
        <v/>
      </c>
    </row>
    <row r="3559" spans="1:2" x14ac:dyDescent="0.25">
      <c r="A3559" t="str">
        <f t="shared" si="124"/>
        <v>-</v>
      </c>
      <c r="B3559" t="str">
        <f t="shared" si="125"/>
        <v/>
      </c>
    </row>
    <row r="3560" spans="1:2" x14ac:dyDescent="0.25">
      <c r="A3560" t="str">
        <f t="shared" si="124"/>
        <v>-</v>
      </c>
      <c r="B3560" t="str">
        <f t="shared" si="125"/>
        <v/>
      </c>
    </row>
    <row r="3561" spans="1:2" x14ac:dyDescent="0.25">
      <c r="A3561" t="str">
        <f t="shared" si="124"/>
        <v>-</v>
      </c>
      <c r="B3561" t="str">
        <f t="shared" si="125"/>
        <v/>
      </c>
    </row>
    <row r="3562" spans="1:2" x14ac:dyDescent="0.25">
      <c r="A3562" t="str">
        <f t="shared" si="124"/>
        <v>-</v>
      </c>
      <c r="B3562" t="str">
        <f t="shared" si="125"/>
        <v/>
      </c>
    </row>
    <row r="3563" spans="1:2" x14ac:dyDescent="0.25">
      <c r="A3563" t="str">
        <f t="shared" si="124"/>
        <v>-</v>
      </c>
      <c r="B3563" t="str">
        <f t="shared" si="125"/>
        <v/>
      </c>
    </row>
    <row r="3564" spans="1:2" x14ac:dyDescent="0.25">
      <c r="A3564" t="str">
        <f t="shared" si="124"/>
        <v>-</v>
      </c>
      <c r="B3564" t="str">
        <f t="shared" si="125"/>
        <v/>
      </c>
    </row>
    <row r="3565" spans="1:2" x14ac:dyDescent="0.25">
      <c r="A3565" t="str">
        <f t="shared" si="124"/>
        <v>-</v>
      </c>
      <c r="B3565" t="str">
        <f t="shared" si="125"/>
        <v/>
      </c>
    </row>
    <row r="3566" spans="1:2" x14ac:dyDescent="0.25">
      <c r="A3566" t="str">
        <f t="shared" si="124"/>
        <v>-</v>
      </c>
      <c r="B3566" t="str">
        <f t="shared" si="125"/>
        <v/>
      </c>
    </row>
    <row r="3567" spans="1:2" x14ac:dyDescent="0.25">
      <c r="A3567" t="str">
        <f t="shared" si="124"/>
        <v>-</v>
      </c>
      <c r="B3567" t="str">
        <f t="shared" si="125"/>
        <v/>
      </c>
    </row>
    <row r="3568" spans="1:2" x14ac:dyDescent="0.25">
      <c r="A3568" t="str">
        <f t="shared" si="124"/>
        <v>-</v>
      </c>
      <c r="B3568" t="str">
        <f t="shared" si="125"/>
        <v/>
      </c>
    </row>
    <row r="3569" spans="1:2" x14ac:dyDescent="0.25">
      <c r="A3569" t="str">
        <f t="shared" si="124"/>
        <v>-</v>
      </c>
      <c r="B3569" t="str">
        <f t="shared" si="125"/>
        <v/>
      </c>
    </row>
    <row r="3570" spans="1:2" x14ac:dyDescent="0.25">
      <c r="A3570" t="str">
        <f t="shared" si="124"/>
        <v>-</v>
      </c>
      <c r="B3570" t="str">
        <f t="shared" si="125"/>
        <v/>
      </c>
    </row>
    <row r="3571" spans="1:2" x14ac:dyDescent="0.25">
      <c r="A3571" t="str">
        <f t="shared" si="124"/>
        <v>-</v>
      </c>
      <c r="B3571" t="str">
        <f t="shared" si="125"/>
        <v/>
      </c>
    </row>
    <row r="3572" spans="1:2" x14ac:dyDescent="0.25">
      <c r="A3572" t="str">
        <f t="shared" si="124"/>
        <v>-</v>
      </c>
      <c r="B3572" t="str">
        <f t="shared" si="125"/>
        <v/>
      </c>
    </row>
    <row r="3573" spans="1:2" x14ac:dyDescent="0.25">
      <c r="A3573" t="str">
        <f t="shared" si="124"/>
        <v>-</v>
      </c>
      <c r="B3573" t="str">
        <f t="shared" si="125"/>
        <v/>
      </c>
    </row>
    <row r="3574" spans="1:2" x14ac:dyDescent="0.25">
      <c r="A3574" t="str">
        <f t="shared" si="124"/>
        <v>-</v>
      </c>
      <c r="B3574" t="str">
        <f t="shared" si="125"/>
        <v/>
      </c>
    </row>
    <row r="3575" spans="1:2" x14ac:dyDescent="0.25">
      <c r="A3575" t="str">
        <f t="shared" si="124"/>
        <v>-</v>
      </c>
      <c r="B3575" t="str">
        <f t="shared" si="125"/>
        <v/>
      </c>
    </row>
    <row r="3576" spans="1:2" x14ac:dyDescent="0.25">
      <c r="A3576" t="str">
        <f t="shared" si="124"/>
        <v>-</v>
      </c>
      <c r="B3576" t="str">
        <f t="shared" si="125"/>
        <v/>
      </c>
    </row>
    <row r="3577" spans="1:2" x14ac:dyDescent="0.25">
      <c r="A3577" t="str">
        <f t="shared" si="124"/>
        <v>-</v>
      </c>
      <c r="B3577" t="str">
        <f t="shared" si="125"/>
        <v/>
      </c>
    </row>
    <row r="3578" spans="1:2" x14ac:dyDescent="0.25">
      <c r="A3578" t="str">
        <f t="shared" si="124"/>
        <v>-</v>
      </c>
      <c r="B3578" t="str">
        <f t="shared" si="125"/>
        <v/>
      </c>
    </row>
    <row r="3579" spans="1:2" x14ac:dyDescent="0.25">
      <c r="A3579" t="str">
        <f t="shared" si="124"/>
        <v>-</v>
      </c>
      <c r="B3579" t="str">
        <f t="shared" si="125"/>
        <v/>
      </c>
    </row>
    <row r="3580" spans="1:2" x14ac:dyDescent="0.25">
      <c r="A3580" t="str">
        <f t="shared" si="124"/>
        <v>-</v>
      </c>
      <c r="B3580" t="str">
        <f t="shared" si="125"/>
        <v/>
      </c>
    </row>
    <row r="3581" spans="1:2" x14ac:dyDescent="0.25">
      <c r="A3581" t="str">
        <f t="shared" si="124"/>
        <v>-</v>
      </c>
      <c r="B3581" t="str">
        <f t="shared" si="125"/>
        <v/>
      </c>
    </row>
    <row r="3582" spans="1:2" x14ac:dyDescent="0.25">
      <c r="A3582" t="str">
        <f t="shared" si="124"/>
        <v>-</v>
      </c>
      <c r="B3582" t="str">
        <f t="shared" si="125"/>
        <v/>
      </c>
    </row>
    <row r="3583" spans="1:2" x14ac:dyDescent="0.25">
      <c r="A3583" t="str">
        <f t="shared" si="124"/>
        <v>-</v>
      </c>
      <c r="B3583" t="str">
        <f t="shared" si="125"/>
        <v/>
      </c>
    </row>
    <row r="3584" spans="1:2" x14ac:dyDescent="0.25">
      <c r="A3584" t="str">
        <f t="shared" si="124"/>
        <v>-</v>
      </c>
      <c r="B3584" t="str">
        <f t="shared" si="125"/>
        <v/>
      </c>
    </row>
    <row r="3585" spans="1:2" x14ac:dyDescent="0.25">
      <c r="A3585" t="str">
        <f t="shared" si="124"/>
        <v>-</v>
      </c>
      <c r="B3585" t="str">
        <f t="shared" si="125"/>
        <v/>
      </c>
    </row>
    <row r="3586" spans="1:2" x14ac:dyDescent="0.25">
      <c r="A3586" t="str">
        <f t="shared" si="124"/>
        <v>-</v>
      </c>
      <c r="B3586" t="str">
        <f t="shared" si="125"/>
        <v/>
      </c>
    </row>
    <row r="3587" spans="1:2" x14ac:dyDescent="0.25">
      <c r="A3587" t="str">
        <f t="shared" si="124"/>
        <v>-</v>
      </c>
      <c r="B3587" t="str">
        <f t="shared" si="125"/>
        <v/>
      </c>
    </row>
    <row r="3588" spans="1:2" x14ac:dyDescent="0.25">
      <c r="A3588" t="str">
        <f t="shared" si="124"/>
        <v>-</v>
      </c>
      <c r="B3588" t="str">
        <f t="shared" si="125"/>
        <v/>
      </c>
    </row>
    <row r="3589" spans="1:2" x14ac:dyDescent="0.25">
      <c r="A3589" t="str">
        <f t="shared" si="124"/>
        <v>-</v>
      </c>
      <c r="B3589" t="str">
        <f t="shared" si="125"/>
        <v/>
      </c>
    </row>
    <row r="3590" spans="1:2" x14ac:dyDescent="0.25">
      <c r="A3590" t="str">
        <f t="shared" si="124"/>
        <v>-</v>
      </c>
      <c r="B3590" t="str">
        <f t="shared" si="125"/>
        <v/>
      </c>
    </row>
    <row r="3591" spans="1:2" x14ac:dyDescent="0.25">
      <c r="A3591" t="str">
        <f t="shared" si="124"/>
        <v>-</v>
      </c>
      <c r="B3591" t="str">
        <f t="shared" si="125"/>
        <v/>
      </c>
    </row>
    <row r="3592" spans="1:2" x14ac:dyDescent="0.25">
      <c r="A3592" t="str">
        <f t="shared" si="124"/>
        <v>-</v>
      </c>
      <c r="B3592" t="str">
        <f t="shared" si="125"/>
        <v/>
      </c>
    </row>
    <row r="3593" spans="1:2" x14ac:dyDescent="0.25">
      <c r="A3593" t="str">
        <f t="shared" si="124"/>
        <v>-</v>
      </c>
      <c r="B3593" t="str">
        <f t="shared" si="125"/>
        <v/>
      </c>
    </row>
    <row r="3594" spans="1:2" x14ac:dyDescent="0.25">
      <c r="A3594" t="str">
        <f t="shared" si="124"/>
        <v>-</v>
      </c>
      <c r="B3594" t="str">
        <f t="shared" si="125"/>
        <v/>
      </c>
    </row>
    <row r="3595" spans="1:2" x14ac:dyDescent="0.25">
      <c r="A3595" t="str">
        <f t="shared" si="124"/>
        <v>-</v>
      </c>
      <c r="B3595" t="str">
        <f t="shared" si="125"/>
        <v/>
      </c>
    </row>
    <row r="3596" spans="1:2" x14ac:dyDescent="0.25">
      <c r="A3596" t="str">
        <f t="shared" si="124"/>
        <v>-</v>
      </c>
      <c r="B3596" t="str">
        <f t="shared" si="125"/>
        <v/>
      </c>
    </row>
    <row r="3597" spans="1:2" x14ac:dyDescent="0.25">
      <c r="A3597" t="str">
        <f t="shared" si="124"/>
        <v>-</v>
      </c>
      <c r="B3597" t="str">
        <f t="shared" si="125"/>
        <v/>
      </c>
    </row>
    <row r="3598" spans="1:2" x14ac:dyDescent="0.25">
      <c r="A3598" t="str">
        <f t="shared" si="124"/>
        <v>-</v>
      </c>
      <c r="B3598" t="str">
        <f t="shared" si="125"/>
        <v/>
      </c>
    </row>
    <row r="3599" spans="1:2" x14ac:dyDescent="0.25">
      <c r="A3599" t="str">
        <f t="shared" si="124"/>
        <v>-</v>
      </c>
      <c r="B3599" t="str">
        <f t="shared" si="125"/>
        <v/>
      </c>
    </row>
    <row r="3600" spans="1:2" x14ac:dyDescent="0.25">
      <c r="A3600" t="str">
        <f t="shared" si="124"/>
        <v>-</v>
      </c>
      <c r="B3600" t="str">
        <f t="shared" si="125"/>
        <v/>
      </c>
    </row>
    <row r="3601" spans="1:2" x14ac:dyDescent="0.25">
      <c r="A3601" t="str">
        <f t="shared" si="124"/>
        <v>-</v>
      </c>
      <c r="B3601" t="str">
        <f t="shared" si="125"/>
        <v/>
      </c>
    </row>
    <row r="3602" spans="1:2" x14ac:dyDescent="0.25">
      <c r="A3602" t="str">
        <f t="shared" si="124"/>
        <v>-</v>
      </c>
      <c r="B3602" t="str">
        <f t="shared" si="125"/>
        <v/>
      </c>
    </row>
    <row r="3603" spans="1:2" x14ac:dyDescent="0.25">
      <c r="A3603" t="str">
        <f t="shared" si="124"/>
        <v>-</v>
      </c>
      <c r="B3603" t="str">
        <f t="shared" si="125"/>
        <v/>
      </c>
    </row>
    <row r="3604" spans="1:2" x14ac:dyDescent="0.25">
      <c r="A3604" t="str">
        <f t="shared" si="124"/>
        <v>-</v>
      </c>
      <c r="B3604" t="str">
        <f t="shared" si="125"/>
        <v/>
      </c>
    </row>
    <row r="3605" spans="1:2" x14ac:dyDescent="0.25">
      <c r="A3605" t="str">
        <f t="shared" si="124"/>
        <v>-</v>
      </c>
      <c r="B3605" t="str">
        <f t="shared" si="125"/>
        <v/>
      </c>
    </row>
    <row r="3606" spans="1:2" x14ac:dyDescent="0.25">
      <c r="A3606" t="str">
        <f t="shared" si="124"/>
        <v>-</v>
      </c>
      <c r="B3606" t="str">
        <f t="shared" si="125"/>
        <v/>
      </c>
    </row>
    <row r="3607" spans="1:2" x14ac:dyDescent="0.25">
      <c r="A3607" t="str">
        <f t="shared" ref="A3607:A3670" si="126">_xlfn.CONCAT(E3607,"-",B3607)</f>
        <v>-</v>
      </c>
      <c r="B3607" t="str">
        <f t="shared" ref="B3607:B3670" si="127">IF(ISBLANK(H3607),"",INDEX($AB$1:$AC$5,MATCH(H3607,$AB$1:$AB$5,0),2))</f>
        <v/>
      </c>
    </row>
    <row r="3608" spans="1:2" x14ac:dyDescent="0.25">
      <c r="A3608" t="str">
        <f t="shared" si="126"/>
        <v>-</v>
      </c>
      <c r="B3608" t="str">
        <f t="shared" si="127"/>
        <v/>
      </c>
    </row>
    <row r="3609" spans="1:2" x14ac:dyDescent="0.25">
      <c r="A3609" t="str">
        <f t="shared" si="126"/>
        <v>-</v>
      </c>
      <c r="B3609" t="str">
        <f t="shared" si="127"/>
        <v/>
      </c>
    </row>
    <row r="3610" spans="1:2" x14ac:dyDescent="0.25">
      <c r="A3610" t="str">
        <f t="shared" si="126"/>
        <v>-</v>
      </c>
      <c r="B3610" t="str">
        <f t="shared" si="127"/>
        <v/>
      </c>
    </row>
    <row r="3611" spans="1:2" x14ac:dyDescent="0.25">
      <c r="A3611" t="str">
        <f t="shared" si="126"/>
        <v>-</v>
      </c>
      <c r="B3611" t="str">
        <f t="shared" si="127"/>
        <v/>
      </c>
    </row>
    <row r="3612" spans="1:2" x14ac:dyDescent="0.25">
      <c r="A3612" t="str">
        <f t="shared" si="126"/>
        <v>-</v>
      </c>
      <c r="B3612" t="str">
        <f t="shared" si="127"/>
        <v/>
      </c>
    </row>
    <row r="3613" spans="1:2" x14ac:dyDescent="0.25">
      <c r="A3613" t="str">
        <f t="shared" si="126"/>
        <v>-</v>
      </c>
      <c r="B3613" t="str">
        <f t="shared" si="127"/>
        <v/>
      </c>
    </row>
    <row r="3614" spans="1:2" x14ac:dyDescent="0.25">
      <c r="A3614" t="str">
        <f t="shared" si="126"/>
        <v>-</v>
      </c>
      <c r="B3614" t="str">
        <f t="shared" si="127"/>
        <v/>
      </c>
    </row>
    <row r="3615" spans="1:2" x14ac:dyDescent="0.25">
      <c r="A3615" t="str">
        <f t="shared" si="126"/>
        <v>-</v>
      </c>
      <c r="B3615" t="str">
        <f t="shared" si="127"/>
        <v/>
      </c>
    </row>
    <row r="3616" spans="1:2" x14ac:dyDescent="0.25">
      <c r="A3616" t="str">
        <f t="shared" si="126"/>
        <v>-</v>
      </c>
      <c r="B3616" t="str">
        <f t="shared" si="127"/>
        <v/>
      </c>
    </row>
    <row r="3617" spans="1:2" x14ac:dyDescent="0.25">
      <c r="A3617" t="str">
        <f t="shared" si="126"/>
        <v>-</v>
      </c>
      <c r="B3617" t="str">
        <f t="shared" si="127"/>
        <v/>
      </c>
    </row>
    <row r="3618" spans="1:2" x14ac:dyDescent="0.25">
      <c r="A3618" t="str">
        <f t="shared" si="126"/>
        <v>-</v>
      </c>
      <c r="B3618" t="str">
        <f t="shared" si="127"/>
        <v/>
      </c>
    </row>
    <row r="3619" spans="1:2" x14ac:dyDescent="0.25">
      <c r="A3619" t="str">
        <f t="shared" si="126"/>
        <v>-</v>
      </c>
      <c r="B3619" t="str">
        <f t="shared" si="127"/>
        <v/>
      </c>
    </row>
    <row r="3620" spans="1:2" x14ac:dyDescent="0.25">
      <c r="A3620" t="str">
        <f t="shared" si="126"/>
        <v>-</v>
      </c>
      <c r="B3620" t="str">
        <f t="shared" si="127"/>
        <v/>
      </c>
    </row>
    <row r="3621" spans="1:2" x14ac:dyDescent="0.25">
      <c r="A3621" t="str">
        <f t="shared" si="126"/>
        <v>-</v>
      </c>
      <c r="B3621" t="str">
        <f t="shared" si="127"/>
        <v/>
      </c>
    </row>
    <row r="3622" spans="1:2" x14ac:dyDescent="0.25">
      <c r="A3622" t="str">
        <f t="shared" si="126"/>
        <v>-</v>
      </c>
      <c r="B3622" t="str">
        <f t="shared" si="127"/>
        <v/>
      </c>
    </row>
    <row r="3623" spans="1:2" x14ac:dyDescent="0.25">
      <c r="A3623" t="str">
        <f t="shared" si="126"/>
        <v>-</v>
      </c>
      <c r="B3623" t="str">
        <f t="shared" si="127"/>
        <v/>
      </c>
    </row>
    <row r="3624" spans="1:2" x14ac:dyDescent="0.25">
      <c r="A3624" t="str">
        <f t="shared" si="126"/>
        <v>-</v>
      </c>
      <c r="B3624" t="str">
        <f t="shared" si="127"/>
        <v/>
      </c>
    </row>
    <row r="3625" spans="1:2" x14ac:dyDescent="0.25">
      <c r="A3625" t="str">
        <f t="shared" si="126"/>
        <v>-</v>
      </c>
      <c r="B3625" t="str">
        <f t="shared" si="127"/>
        <v/>
      </c>
    </row>
    <row r="3626" spans="1:2" x14ac:dyDescent="0.25">
      <c r="A3626" t="str">
        <f t="shared" si="126"/>
        <v>-</v>
      </c>
      <c r="B3626" t="str">
        <f t="shared" si="127"/>
        <v/>
      </c>
    </row>
    <row r="3627" spans="1:2" x14ac:dyDescent="0.25">
      <c r="A3627" t="str">
        <f t="shared" si="126"/>
        <v>-</v>
      </c>
      <c r="B3627" t="str">
        <f t="shared" si="127"/>
        <v/>
      </c>
    </row>
    <row r="3628" spans="1:2" x14ac:dyDescent="0.25">
      <c r="A3628" t="str">
        <f t="shared" si="126"/>
        <v>-</v>
      </c>
      <c r="B3628" t="str">
        <f t="shared" si="127"/>
        <v/>
      </c>
    </row>
    <row r="3629" spans="1:2" x14ac:dyDescent="0.25">
      <c r="A3629" t="str">
        <f t="shared" si="126"/>
        <v>-</v>
      </c>
      <c r="B3629" t="str">
        <f t="shared" si="127"/>
        <v/>
      </c>
    </row>
    <row r="3630" spans="1:2" x14ac:dyDescent="0.25">
      <c r="A3630" t="str">
        <f t="shared" si="126"/>
        <v>-</v>
      </c>
      <c r="B3630" t="str">
        <f t="shared" si="127"/>
        <v/>
      </c>
    </row>
    <row r="3631" spans="1:2" x14ac:dyDescent="0.25">
      <c r="A3631" t="str">
        <f t="shared" si="126"/>
        <v>-</v>
      </c>
      <c r="B3631" t="str">
        <f t="shared" si="127"/>
        <v/>
      </c>
    </row>
    <row r="3632" spans="1:2" x14ac:dyDescent="0.25">
      <c r="A3632" t="str">
        <f t="shared" si="126"/>
        <v>-</v>
      </c>
      <c r="B3632" t="str">
        <f t="shared" si="127"/>
        <v/>
      </c>
    </row>
    <row r="3633" spans="1:2" x14ac:dyDescent="0.25">
      <c r="A3633" t="str">
        <f t="shared" si="126"/>
        <v>-</v>
      </c>
      <c r="B3633" t="str">
        <f t="shared" si="127"/>
        <v/>
      </c>
    </row>
    <row r="3634" spans="1:2" x14ac:dyDescent="0.25">
      <c r="A3634" t="str">
        <f t="shared" si="126"/>
        <v>-</v>
      </c>
      <c r="B3634" t="str">
        <f t="shared" si="127"/>
        <v/>
      </c>
    </row>
    <row r="3635" spans="1:2" x14ac:dyDescent="0.25">
      <c r="A3635" t="str">
        <f t="shared" si="126"/>
        <v>-</v>
      </c>
      <c r="B3635" t="str">
        <f t="shared" si="127"/>
        <v/>
      </c>
    </row>
    <row r="3636" spans="1:2" x14ac:dyDescent="0.25">
      <c r="A3636" t="str">
        <f t="shared" si="126"/>
        <v>-</v>
      </c>
      <c r="B3636" t="str">
        <f t="shared" si="127"/>
        <v/>
      </c>
    </row>
    <row r="3637" spans="1:2" x14ac:dyDescent="0.25">
      <c r="A3637" t="str">
        <f t="shared" si="126"/>
        <v>-</v>
      </c>
      <c r="B3637" t="str">
        <f t="shared" si="127"/>
        <v/>
      </c>
    </row>
    <row r="3638" spans="1:2" x14ac:dyDescent="0.25">
      <c r="A3638" t="str">
        <f t="shared" si="126"/>
        <v>-</v>
      </c>
      <c r="B3638" t="str">
        <f t="shared" si="127"/>
        <v/>
      </c>
    </row>
    <row r="3639" spans="1:2" x14ac:dyDescent="0.25">
      <c r="A3639" t="str">
        <f t="shared" si="126"/>
        <v>-</v>
      </c>
      <c r="B3639" t="str">
        <f t="shared" si="127"/>
        <v/>
      </c>
    </row>
    <row r="3640" spans="1:2" x14ac:dyDescent="0.25">
      <c r="A3640" t="str">
        <f t="shared" si="126"/>
        <v>-</v>
      </c>
      <c r="B3640" t="str">
        <f t="shared" si="127"/>
        <v/>
      </c>
    </row>
    <row r="3641" spans="1:2" x14ac:dyDescent="0.25">
      <c r="A3641" t="str">
        <f t="shared" si="126"/>
        <v>-</v>
      </c>
      <c r="B3641" t="str">
        <f t="shared" si="127"/>
        <v/>
      </c>
    </row>
    <row r="3642" spans="1:2" x14ac:dyDescent="0.25">
      <c r="A3642" t="str">
        <f t="shared" si="126"/>
        <v>-</v>
      </c>
      <c r="B3642" t="str">
        <f t="shared" si="127"/>
        <v/>
      </c>
    </row>
    <row r="3643" spans="1:2" x14ac:dyDescent="0.25">
      <c r="A3643" t="str">
        <f t="shared" si="126"/>
        <v>-</v>
      </c>
      <c r="B3643" t="str">
        <f t="shared" si="127"/>
        <v/>
      </c>
    </row>
    <row r="3644" spans="1:2" x14ac:dyDescent="0.25">
      <c r="A3644" t="str">
        <f t="shared" si="126"/>
        <v>-</v>
      </c>
      <c r="B3644" t="str">
        <f t="shared" si="127"/>
        <v/>
      </c>
    </row>
    <row r="3645" spans="1:2" x14ac:dyDescent="0.25">
      <c r="A3645" t="str">
        <f t="shared" si="126"/>
        <v>-</v>
      </c>
      <c r="B3645" t="str">
        <f t="shared" si="127"/>
        <v/>
      </c>
    </row>
    <row r="3646" spans="1:2" x14ac:dyDescent="0.25">
      <c r="A3646" t="str">
        <f t="shared" si="126"/>
        <v>-</v>
      </c>
      <c r="B3646" t="str">
        <f t="shared" si="127"/>
        <v/>
      </c>
    </row>
    <row r="3647" spans="1:2" x14ac:dyDescent="0.25">
      <c r="A3647" t="str">
        <f t="shared" si="126"/>
        <v>-</v>
      </c>
      <c r="B3647" t="str">
        <f t="shared" si="127"/>
        <v/>
      </c>
    </row>
    <row r="3648" spans="1:2" x14ac:dyDescent="0.25">
      <c r="A3648" t="str">
        <f t="shared" si="126"/>
        <v>-</v>
      </c>
      <c r="B3648" t="str">
        <f t="shared" si="127"/>
        <v/>
      </c>
    </row>
    <row r="3649" spans="1:2" x14ac:dyDescent="0.25">
      <c r="A3649" t="str">
        <f t="shared" si="126"/>
        <v>-</v>
      </c>
      <c r="B3649" t="str">
        <f t="shared" si="127"/>
        <v/>
      </c>
    </row>
    <row r="3650" spans="1:2" x14ac:dyDescent="0.25">
      <c r="A3650" t="str">
        <f t="shared" si="126"/>
        <v>-</v>
      </c>
      <c r="B3650" t="str">
        <f t="shared" si="127"/>
        <v/>
      </c>
    </row>
    <row r="3651" spans="1:2" x14ac:dyDescent="0.25">
      <c r="A3651" t="str">
        <f t="shared" si="126"/>
        <v>-</v>
      </c>
      <c r="B3651" t="str">
        <f t="shared" si="127"/>
        <v/>
      </c>
    </row>
    <row r="3652" spans="1:2" x14ac:dyDescent="0.25">
      <c r="A3652" t="str">
        <f t="shared" si="126"/>
        <v>-</v>
      </c>
      <c r="B3652" t="str">
        <f t="shared" si="127"/>
        <v/>
      </c>
    </row>
    <row r="3653" spans="1:2" x14ac:dyDescent="0.25">
      <c r="A3653" t="str">
        <f t="shared" si="126"/>
        <v>-</v>
      </c>
      <c r="B3653" t="str">
        <f t="shared" si="127"/>
        <v/>
      </c>
    </row>
    <row r="3654" spans="1:2" x14ac:dyDescent="0.25">
      <c r="A3654" t="str">
        <f t="shared" si="126"/>
        <v>-</v>
      </c>
      <c r="B3654" t="str">
        <f t="shared" si="127"/>
        <v/>
      </c>
    </row>
    <row r="3655" spans="1:2" x14ac:dyDescent="0.25">
      <c r="A3655" t="str">
        <f t="shared" si="126"/>
        <v>-</v>
      </c>
      <c r="B3655" t="str">
        <f t="shared" si="127"/>
        <v/>
      </c>
    </row>
    <row r="3656" spans="1:2" x14ac:dyDescent="0.25">
      <c r="A3656" t="str">
        <f t="shared" si="126"/>
        <v>-</v>
      </c>
      <c r="B3656" t="str">
        <f t="shared" si="127"/>
        <v/>
      </c>
    </row>
    <row r="3657" spans="1:2" x14ac:dyDescent="0.25">
      <c r="A3657" t="str">
        <f t="shared" si="126"/>
        <v>-</v>
      </c>
      <c r="B3657" t="str">
        <f t="shared" si="127"/>
        <v/>
      </c>
    </row>
    <row r="3658" spans="1:2" x14ac:dyDescent="0.25">
      <c r="A3658" t="str">
        <f t="shared" si="126"/>
        <v>-</v>
      </c>
      <c r="B3658" t="str">
        <f t="shared" si="127"/>
        <v/>
      </c>
    </row>
    <row r="3659" spans="1:2" x14ac:dyDescent="0.25">
      <c r="A3659" t="str">
        <f t="shared" si="126"/>
        <v>-</v>
      </c>
      <c r="B3659" t="str">
        <f t="shared" si="127"/>
        <v/>
      </c>
    </row>
    <row r="3660" spans="1:2" x14ac:dyDescent="0.25">
      <c r="A3660" t="str">
        <f t="shared" si="126"/>
        <v>-</v>
      </c>
      <c r="B3660" t="str">
        <f t="shared" si="127"/>
        <v/>
      </c>
    </row>
    <row r="3661" spans="1:2" x14ac:dyDescent="0.25">
      <c r="A3661" t="str">
        <f t="shared" si="126"/>
        <v>-</v>
      </c>
      <c r="B3661" t="str">
        <f t="shared" si="127"/>
        <v/>
      </c>
    </row>
    <row r="3662" spans="1:2" x14ac:dyDescent="0.25">
      <c r="A3662" t="str">
        <f t="shared" si="126"/>
        <v>-</v>
      </c>
      <c r="B3662" t="str">
        <f t="shared" si="127"/>
        <v/>
      </c>
    </row>
    <row r="3663" spans="1:2" x14ac:dyDescent="0.25">
      <c r="A3663" t="str">
        <f t="shared" si="126"/>
        <v>-</v>
      </c>
      <c r="B3663" t="str">
        <f t="shared" si="127"/>
        <v/>
      </c>
    </row>
    <row r="3664" spans="1:2" x14ac:dyDescent="0.25">
      <c r="A3664" t="str">
        <f t="shared" si="126"/>
        <v>-</v>
      </c>
      <c r="B3664" t="str">
        <f t="shared" si="127"/>
        <v/>
      </c>
    </row>
    <row r="3665" spans="1:2" x14ac:dyDescent="0.25">
      <c r="A3665" t="str">
        <f t="shared" si="126"/>
        <v>-</v>
      </c>
      <c r="B3665" t="str">
        <f t="shared" si="127"/>
        <v/>
      </c>
    </row>
    <row r="3666" spans="1:2" x14ac:dyDescent="0.25">
      <c r="A3666" t="str">
        <f t="shared" si="126"/>
        <v>-</v>
      </c>
      <c r="B3666" t="str">
        <f t="shared" si="127"/>
        <v/>
      </c>
    </row>
    <row r="3667" spans="1:2" x14ac:dyDescent="0.25">
      <c r="A3667" t="str">
        <f t="shared" si="126"/>
        <v>-</v>
      </c>
      <c r="B3667" t="str">
        <f t="shared" si="127"/>
        <v/>
      </c>
    </row>
    <row r="3668" spans="1:2" x14ac:dyDescent="0.25">
      <c r="A3668" t="str">
        <f t="shared" si="126"/>
        <v>-</v>
      </c>
      <c r="B3668" t="str">
        <f t="shared" si="127"/>
        <v/>
      </c>
    </row>
    <row r="3669" spans="1:2" x14ac:dyDescent="0.25">
      <c r="A3669" t="str">
        <f t="shared" si="126"/>
        <v>-</v>
      </c>
      <c r="B3669" t="str">
        <f t="shared" si="127"/>
        <v/>
      </c>
    </row>
    <row r="3670" spans="1:2" x14ac:dyDescent="0.25">
      <c r="A3670" t="str">
        <f t="shared" si="126"/>
        <v>-</v>
      </c>
      <c r="B3670" t="str">
        <f t="shared" si="127"/>
        <v/>
      </c>
    </row>
    <row r="3671" spans="1:2" x14ac:dyDescent="0.25">
      <c r="A3671" t="str">
        <f t="shared" ref="A3671:A3734" si="128">_xlfn.CONCAT(E3671,"-",B3671)</f>
        <v>-</v>
      </c>
      <c r="B3671" t="str">
        <f t="shared" ref="B3671:B3734" si="129">IF(ISBLANK(H3671),"",INDEX($AB$1:$AC$5,MATCH(H3671,$AB$1:$AB$5,0),2))</f>
        <v/>
      </c>
    </row>
    <row r="3672" spans="1:2" x14ac:dyDescent="0.25">
      <c r="A3672" t="str">
        <f t="shared" si="128"/>
        <v>-</v>
      </c>
      <c r="B3672" t="str">
        <f t="shared" si="129"/>
        <v/>
      </c>
    </row>
    <row r="3673" spans="1:2" x14ac:dyDescent="0.25">
      <c r="A3673" t="str">
        <f t="shared" si="128"/>
        <v>-</v>
      </c>
      <c r="B3673" t="str">
        <f t="shared" si="129"/>
        <v/>
      </c>
    </row>
    <row r="3674" spans="1:2" x14ac:dyDescent="0.25">
      <c r="A3674" t="str">
        <f t="shared" si="128"/>
        <v>-</v>
      </c>
      <c r="B3674" t="str">
        <f t="shared" si="129"/>
        <v/>
      </c>
    </row>
    <row r="3675" spans="1:2" x14ac:dyDescent="0.25">
      <c r="A3675" t="str">
        <f t="shared" si="128"/>
        <v>-</v>
      </c>
      <c r="B3675" t="str">
        <f t="shared" si="129"/>
        <v/>
      </c>
    </row>
    <row r="3676" spans="1:2" x14ac:dyDescent="0.25">
      <c r="A3676" t="str">
        <f t="shared" si="128"/>
        <v>-</v>
      </c>
      <c r="B3676" t="str">
        <f t="shared" si="129"/>
        <v/>
      </c>
    </row>
    <row r="3677" spans="1:2" x14ac:dyDescent="0.25">
      <c r="A3677" t="str">
        <f t="shared" si="128"/>
        <v>-</v>
      </c>
      <c r="B3677" t="str">
        <f t="shared" si="129"/>
        <v/>
      </c>
    </row>
    <row r="3678" spans="1:2" x14ac:dyDescent="0.25">
      <c r="A3678" t="str">
        <f t="shared" si="128"/>
        <v>-</v>
      </c>
      <c r="B3678" t="str">
        <f t="shared" si="129"/>
        <v/>
      </c>
    </row>
    <row r="3679" spans="1:2" x14ac:dyDescent="0.25">
      <c r="A3679" t="str">
        <f t="shared" si="128"/>
        <v>-</v>
      </c>
      <c r="B3679" t="str">
        <f t="shared" si="129"/>
        <v/>
      </c>
    </row>
    <row r="3680" spans="1:2" x14ac:dyDescent="0.25">
      <c r="A3680" t="str">
        <f t="shared" si="128"/>
        <v>-</v>
      </c>
      <c r="B3680" t="str">
        <f t="shared" si="129"/>
        <v/>
      </c>
    </row>
    <row r="3681" spans="1:2" x14ac:dyDescent="0.25">
      <c r="A3681" t="str">
        <f t="shared" si="128"/>
        <v>-</v>
      </c>
      <c r="B3681" t="str">
        <f t="shared" si="129"/>
        <v/>
      </c>
    </row>
    <row r="3682" spans="1:2" x14ac:dyDescent="0.25">
      <c r="A3682" t="str">
        <f t="shared" si="128"/>
        <v>-</v>
      </c>
      <c r="B3682" t="str">
        <f t="shared" si="129"/>
        <v/>
      </c>
    </row>
    <row r="3683" spans="1:2" x14ac:dyDescent="0.25">
      <c r="A3683" t="str">
        <f t="shared" si="128"/>
        <v>-</v>
      </c>
      <c r="B3683" t="str">
        <f t="shared" si="129"/>
        <v/>
      </c>
    </row>
    <row r="3684" spans="1:2" x14ac:dyDescent="0.25">
      <c r="A3684" t="str">
        <f t="shared" si="128"/>
        <v>-</v>
      </c>
      <c r="B3684" t="str">
        <f t="shared" si="129"/>
        <v/>
      </c>
    </row>
    <row r="3685" spans="1:2" x14ac:dyDescent="0.25">
      <c r="A3685" t="str">
        <f t="shared" si="128"/>
        <v>-</v>
      </c>
      <c r="B3685" t="str">
        <f t="shared" si="129"/>
        <v/>
      </c>
    </row>
    <row r="3686" spans="1:2" x14ac:dyDescent="0.25">
      <c r="A3686" t="str">
        <f t="shared" si="128"/>
        <v>-</v>
      </c>
      <c r="B3686" t="str">
        <f t="shared" si="129"/>
        <v/>
      </c>
    </row>
    <row r="3687" spans="1:2" x14ac:dyDescent="0.25">
      <c r="A3687" t="str">
        <f t="shared" si="128"/>
        <v>-</v>
      </c>
      <c r="B3687" t="str">
        <f t="shared" si="129"/>
        <v/>
      </c>
    </row>
    <row r="3688" spans="1:2" x14ac:dyDescent="0.25">
      <c r="A3688" t="str">
        <f t="shared" si="128"/>
        <v>-</v>
      </c>
      <c r="B3688" t="str">
        <f t="shared" si="129"/>
        <v/>
      </c>
    </row>
    <row r="3689" spans="1:2" x14ac:dyDescent="0.25">
      <c r="A3689" t="str">
        <f t="shared" si="128"/>
        <v>-</v>
      </c>
      <c r="B3689" t="str">
        <f t="shared" si="129"/>
        <v/>
      </c>
    </row>
    <row r="3690" spans="1:2" x14ac:dyDescent="0.25">
      <c r="A3690" t="str">
        <f t="shared" si="128"/>
        <v>-</v>
      </c>
      <c r="B3690" t="str">
        <f t="shared" si="129"/>
        <v/>
      </c>
    </row>
    <row r="3691" spans="1:2" x14ac:dyDescent="0.25">
      <c r="A3691" t="str">
        <f t="shared" si="128"/>
        <v>-</v>
      </c>
      <c r="B3691" t="str">
        <f t="shared" si="129"/>
        <v/>
      </c>
    </row>
    <row r="3692" spans="1:2" x14ac:dyDescent="0.25">
      <c r="A3692" t="str">
        <f t="shared" si="128"/>
        <v>-</v>
      </c>
      <c r="B3692" t="str">
        <f t="shared" si="129"/>
        <v/>
      </c>
    </row>
    <row r="3693" spans="1:2" x14ac:dyDescent="0.25">
      <c r="A3693" t="str">
        <f t="shared" si="128"/>
        <v>-</v>
      </c>
      <c r="B3693" t="str">
        <f t="shared" si="129"/>
        <v/>
      </c>
    </row>
    <row r="3694" spans="1:2" x14ac:dyDescent="0.25">
      <c r="A3694" t="str">
        <f t="shared" si="128"/>
        <v>-</v>
      </c>
      <c r="B3694" t="str">
        <f t="shared" si="129"/>
        <v/>
      </c>
    </row>
    <row r="3695" spans="1:2" x14ac:dyDescent="0.25">
      <c r="A3695" t="str">
        <f t="shared" si="128"/>
        <v>-</v>
      </c>
      <c r="B3695" t="str">
        <f t="shared" si="129"/>
        <v/>
      </c>
    </row>
    <row r="3696" spans="1:2" x14ac:dyDescent="0.25">
      <c r="A3696" t="str">
        <f t="shared" si="128"/>
        <v>-</v>
      </c>
      <c r="B3696" t="str">
        <f t="shared" si="129"/>
        <v/>
      </c>
    </row>
    <row r="3697" spans="1:2" x14ac:dyDescent="0.25">
      <c r="A3697" t="str">
        <f t="shared" si="128"/>
        <v>-</v>
      </c>
      <c r="B3697" t="str">
        <f t="shared" si="129"/>
        <v/>
      </c>
    </row>
    <row r="3698" spans="1:2" x14ac:dyDescent="0.25">
      <c r="A3698" t="str">
        <f t="shared" si="128"/>
        <v>-</v>
      </c>
      <c r="B3698" t="str">
        <f t="shared" si="129"/>
        <v/>
      </c>
    </row>
    <row r="3699" spans="1:2" x14ac:dyDescent="0.25">
      <c r="A3699" t="str">
        <f t="shared" si="128"/>
        <v>-</v>
      </c>
      <c r="B3699" t="str">
        <f t="shared" si="129"/>
        <v/>
      </c>
    </row>
    <row r="3700" spans="1:2" x14ac:dyDescent="0.25">
      <c r="A3700" t="str">
        <f t="shared" si="128"/>
        <v>-</v>
      </c>
      <c r="B3700" t="str">
        <f t="shared" si="129"/>
        <v/>
      </c>
    </row>
    <row r="3701" spans="1:2" x14ac:dyDescent="0.25">
      <c r="A3701" t="str">
        <f t="shared" si="128"/>
        <v>-</v>
      </c>
      <c r="B3701" t="str">
        <f t="shared" si="129"/>
        <v/>
      </c>
    </row>
    <row r="3702" spans="1:2" x14ac:dyDescent="0.25">
      <c r="A3702" t="str">
        <f t="shared" si="128"/>
        <v>-</v>
      </c>
      <c r="B3702" t="str">
        <f t="shared" si="129"/>
        <v/>
      </c>
    </row>
    <row r="3703" spans="1:2" x14ac:dyDescent="0.25">
      <c r="A3703" t="str">
        <f t="shared" si="128"/>
        <v>-</v>
      </c>
      <c r="B3703" t="str">
        <f t="shared" si="129"/>
        <v/>
      </c>
    </row>
    <row r="3704" spans="1:2" x14ac:dyDescent="0.25">
      <c r="A3704" t="str">
        <f t="shared" si="128"/>
        <v>-</v>
      </c>
      <c r="B3704" t="str">
        <f t="shared" si="129"/>
        <v/>
      </c>
    </row>
    <row r="3705" spans="1:2" x14ac:dyDescent="0.25">
      <c r="A3705" t="str">
        <f t="shared" si="128"/>
        <v>-</v>
      </c>
      <c r="B3705" t="str">
        <f t="shared" si="129"/>
        <v/>
      </c>
    </row>
    <row r="3706" spans="1:2" x14ac:dyDescent="0.25">
      <c r="A3706" t="str">
        <f t="shared" si="128"/>
        <v>-</v>
      </c>
      <c r="B3706" t="str">
        <f t="shared" si="129"/>
        <v/>
      </c>
    </row>
    <row r="3707" spans="1:2" x14ac:dyDescent="0.25">
      <c r="A3707" t="str">
        <f t="shared" si="128"/>
        <v>-</v>
      </c>
      <c r="B3707" t="str">
        <f t="shared" si="129"/>
        <v/>
      </c>
    </row>
    <row r="3708" spans="1:2" x14ac:dyDescent="0.25">
      <c r="A3708" t="str">
        <f t="shared" si="128"/>
        <v>-</v>
      </c>
      <c r="B3708" t="str">
        <f t="shared" si="129"/>
        <v/>
      </c>
    </row>
    <row r="3709" spans="1:2" x14ac:dyDescent="0.25">
      <c r="A3709" t="str">
        <f t="shared" si="128"/>
        <v>-</v>
      </c>
      <c r="B3709" t="str">
        <f t="shared" si="129"/>
        <v/>
      </c>
    </row>
    <row r="3710" spans="1:2" x14ac:dyDescent="0.25">
      <c r="A3710" t="str">
        <f t="shared" si="128"/>
        <v>-</v>
      </c>
      <c r="B3710" t="str">
        <f t="shared" si="129"/>
        <v/>
      </c>
    </row>
    <row r="3711" spans="1:2" x14ac:dyDescent="0.25">
      <c r="A3711" t="str">
        <f t="shared" si="128"/>
        <v>-</v>
      </c>
      <c r="B3711" t="str">
        <f t="shared" si="129"/>
        <v/>
      </c>
    </row>
    <row r="3712" spans="1:2" x14ac:dyDescent="0.25">
      <c r="A3712" t="str">
        <f t="shared" si="128"/>
        <v>-</v>
      </c>
      <c r="B3712" t="str">
        <f t="shared" si="129"/>
        <v/>
      </c>
    </row>
    <row r="3713" spans="1:2" x14ac:dyDescent="0.25">
      <c r="A3713" t="str">
        <f t="shared" si="128"/>
        <v>-</v>
      </c>
      <c r="B3713" t="str">
        <f t="shared" si="129"/>
        <v/>
      </c>
    </row>
    <row r="3714" spans="1:2" x14ac:dyDescent="0.25">
      <c r="A3714" t="str">
        <f t="shared" si="128"/>
        <v>-</v>
      </c>
      <c r="B3714" t="str">
        <f t="shared" si="129"/>
        <v/>
      </c>
    </row>
    <row r="3715" spans="1:2" x14ac:dyDescent="0.25">
      <c r="A3715" t="str">
        <f t="shared" si="128"/>
        <v>-</v>
      </c>
      <c r="B3715" t="str">
        <f t="shared" si="129"/>
        <v/>
      </c>
    </row>
    <row r="3716" spans="1:2" x14ac:dyDescent="0.25">
      <c r="A3716" t="str">
        <f t="shared" si="128"/>
        <v>-</v>
      </c>
      <c r="B3716" t="str">
        <f t="shared" si="129"/>
        <v/>
      </c>
    </row>
    <row r="3717" spans="1:2" x14ac:dyDescent="0.25">
      <c r="A3717" t="str">
        <f t="shared" si="128"/>
        <v>-</v>
      </c>
      <c r="B3717" t="str">
        <f t="shared" si="129"/>
        <v/>
      </c>
    </row>
    <row r="3718" spans="1:2" x14ac:dyDescent="0.25">
      <c r="A3718" t="str">
        <f t="shared" si="128"/>
        <v>-</v>
      </c>
      <c r="B3718" t="str">
        <f t="shared" si="129"/>
        <v/>
      </c>
    </row>
    <row r="3719" spans="1:2" x14ac:dyDescent="0.25">
      <c r="A3719" t="str">
        <f t="shared" si="128"/>
        <v>-</v>
      </c>
      <c r="B3719" t="str">
        <f t="shared" si="129"/>
        <v/>
      </c>
    </row>
    <row r="3720" spans="1:2" x14ac:dyDescent="0.25">
      <c r="A3720" t="str">
        <f t="shared" si="128"/>
        <v>-</v>
      </c>
      <c r="B3720" t="str">
        <f t="shared" si="129"/>
        <v/>
      </c>
    </row>
    <row r="3721" spans="1:2" x14ac:dyDescent="0.25">
      <c r="A3721" t="str">
        <f t="shared" si="128"/>
        <v>-</v>
      </c>
      <c r="B3721" t="str">
        <f t="shared" si="129"/>
        <v/>
      </c>
    </row>
    <row r="3722" spans="1:2" x14ac:dyDescent="0.25">
      <c r="A3722" t="str">
        <f t="shared" si="128"/>
        <v>-</v>
      </c>
      <c r="B3722" t="str">
        <f t="shared" si="129"/>
        <v/>
      </c>
    </row>
    <row r="3723" spans="1:2" x14ac:dyDescent="0.25">
      <c r="A3723" t="str">
        <f t="shared" si="128"/>
        <v>-</v>
      </c>
      <c r="B3723" t="str">
        <f t="shared" si="129"/>
        <v/>
      </c>
    </row>
    <row r="3724" spans="1:2" x14ac:dyDescent="0.25">
      <c r="A3724" t="str">
        <f t="shared" si="128"/>
        <v>-</v>
      </c>
      <c r="B3724" t="str">
        <f t="shared" si="129"/>
        <v/>
      </c>
    </row>
    <row r="3725" spans="1:2" x14ac:dyDescent="0.25">
      <c r="A3725" t="str">
        <f t="shared" si="128"/>
        <v>-</v>
      </c>
      <c r="B3725" t="str">
        <f t="shared" si="129"/>
        <v/>
      </c>
    </row>
    <row r="3726" spans="1:2" x14ac:dyDescent="0.25">
      <c r="A3726" t="str">
        <f t="shared" si="128"/>
        <v>-</v>
      </c>
      <c r="B3726" t="str">
        <f t="shared" si="129"/>
        <v/>
      </c>
    </row>
    <row r="3727" spans="1:2" x14ac:dyDescent="0.25">
      <c r="A3727" t="str">
        <f t="shared" si="128"/>
        <v>-</v>
      </c>
      <c r="B3727" t="str">
        <f t="shared" si="129"/>
        <v/>
      </c>
    </row>
    <row r="3728" spans="1:2" x14ac:dyDescent="0.25">
      <c r="A3728" t="str">
        <f t="shared" si="128"/>
        <v>-</v>
      </c>
      <c r="B3728" t="str">
        <f t="shared" si="129"/>
        <v/>
      </c>
    </row>
    <row r="3729" spans="1:2" x14ac:dyDescent="0.25">
      <c r="A3729" t="str">
        <f t="shared" si="128"/>
        <v>-</v>
      </c>
      <c r="B3729" t="str">
        <f t="shared" si="129"/>
        <v/>
      </c>
    </row>
    <row r="3730" spans="1:2" x14ac:dyDescent="0.25">
      <c r="A3730" t="str">
        <f t="shared" si="128"/>
        <v>-</v>
      </c>
      <c r="B3730" t="str">
        <f t="shared" si="129"/>
        <v/>
      </c>
    </row>
    <row r="3731" spans="1:2" x14ac:dyDescent="0.25">
      <c r="A3731" t="str">
        <f t="shared" si="128"/>
        <v>-</v>
      </c>
      <c r="B3731" t="str">
        <f t="shared" si="129"/>
        <v/>
      </c>
    </row>
    <row r="3732" spans="1:2" x14ac:dyDescent="0.25">
      <c r="A3732" t="str">
        <f t="shared" si="128"/>
        <v>-</v>
      </c>
      <c r="B3732" t="str">
        <f t="shared" si="129"/>
        <v/>
      </c>
    </row>
    <row r="3733" spans="1:2" x14ac:dyDescent="0.25">
      <c r="A3733" t="str">
        <f t="shared" si="128"/>
        <v>-</v>
      </c>
      <c r="B3733" t="str">
        <f t="shared" si="129"/>
        <v/>
      </c>
    </row>
    <row r="3734" spans="1:2" x14ac:dyDescent="0.25">
      <c r="A3734" t="str">
        <f t="shared" si="128"/>
        <v>-</v>
      </c>
      <c r="B3734" t="str">
        <f t="shared" si="129"/>
        <v/>
      </c>
    </row>
    <row r="3735" spans="1:2" x14ac:dyDescent="0.25">
      <c r="A3735" t="str">
        <f t="shared" ref="A3735:A3798" si="130">_xlfn.CONCAT(E3735,"-",B3735)</f>
        <v>-</v>
      </c>
      <c r="B3735" t="str">
        <f t="shared" ref="B3735:B3798" si="131">IF(ISBLANK(H3735),"",INDEX($AB$1:$AC$5,MATCH(H3735,$AB$1:$AB$5,0),2))</f>
        <v/>
      </c>
    </row>
    <row r="3736" spans="1:2" x14ac:dyDescent="0.25">
      <c r="A3736" t="str">
        <f t="shared" si="130"/>
        <v>-</v>
      </c>
      <c r="B3736" t="str">
        <f t="shared" si="131"/>
        <v/>
      </c>
    </row>
    <row r="3737" spans="1:2" x14ac:dyDescent="0.25">
      <c r="A3737" t="str">
        <f t="shared" si="130"/>
        <v>-</v>
      </c>
      <c r="B3737" t="str">
        <f t="shared" si="131"/>
        <v/>
      </c>
    </row>
    <row r="3738" spans="1:2" x14ac:dyDescent="0.25">
      <c r="A3738" t="str">
        <f t="shared" si="130"/>
        <v>-</v>
      </c>
      <c r="B3738" t="str">
        <f t="shared" si="131"/>
        <v/>
      </c>
    </row>
    <row r="3739" spans="1:2" x14ac:dyDescent="0.25">
      <c r="A3739" t="str">
        <f t="shared" si="130"/>
        <v>-</v>
      </c>
      <c r="B3739" t="str">
        <f t="shared" si="131"/>
        <v/>
      </c>
    </row>
    <row r="3740" spans="1:2" x14ac:dyDescent="0.25">
      <c r="A3740" t="str">
        <f t="shared" si="130"/>
        <v>-</v>
      </c>
      <c r="B3740" t="str">
        <f t="shared" si="131"/>
        <v/>
      </c>
    </row>
    <row r="3741" spans="1:2" x14ac:dyDescent="0.25">
      <c r="A3741" t="str">
        <f t="shared" si="130"/>
        <v>-</v>
      </c>
      <c r="B3741" t="str">
        <f t="shared" si="131"/>
        <v/>
      </c>
    </row>
    <row r="3742" spans="1:2" x14ac:dyDescent="0.25">
      <c r="A3742" t="str">
        <f t="shared" si="130"/>
        <v>-</v>
      </c>
      <c r="B3742" t="str">
        <f t="shared" si="131"/>
        <v/>
      </c>
    </row>
    <row r="3743" spans="1:2" x14ac:dyDescent="0.25">
      <c r="A3743" t="str">
        <f t="shared" si="130"/>
        <v>-</v>
      </c>
      <c r="B3743" t="str">
        <f t="shared" si="131"/>
        <v/>
      </c>
    </row>
    <row r="3744" spans="1:2" x14ac:dyDescent="0.25">
      <c r="A3744" t="str">
        <f t="shared" si="130"/>
        <v>-</v>
      </c>
      <c r="B3744" t="str">
        <f t="shared" si="131"/>
        <v/>
      </c>
    </row>
    <row r="3745" spans="1:2" x14ac:dyDescent="0.25">
      <c r="A3745" t="str">
        <f t="shared" si="130"/>
        <v>-</v>
      </c>
      <c r="B3745" t="str">
        <f t="shared" si="131"/>
        <v/>
      </c>
    </row>
    <row r="3746" spans="1:2" x14ac:dyDescent="0.25">
      <c r="A3746" t="str">
        <f t="shared" si="130"/>
        <v>-</v>
      </c>
      <c r="B3746" t="str">
        <f t="shared" si="131"/>
        <v/>
      </c>
    </row>
    <row r="3747" spans="1:2" x14ac:dyDescent="0.25">
      <c r="A3747" t="str">
        <f t="shared" si="130"/>
        <v>-</v>
      </c>
      <c r="B3747" t="str">
        <f t="shared" si="131"/>
        <v/>
      </c>
    </row>
    <row r="3748" spans="1:2" x14ac:dyDescent="0.25">
      <c r="A3748" t="str">
        <f t="shared" si="130"/>
        <v>-</v>
      </c>
      <c r="B3748" t="str">
        <f t="shared" si="131"/>
        <v/>
      </c>
    </row>
    <row r="3749" spans="1:2" x14ac:dyDescent="0.25">
      <c r="A3749" t="str">
        <f t="shared" si="130"/>
        <v>-</v>
      </c>
      <c r="B3749" t="str">
        <f t="shared" si="131"/>
        <v/>
      </c>
    </row>
    <row r="3750" spans="1:2" x14ac:dyDescent="0.25">
      <c r="A3750" t="str">
        <f t="shared" si="130"/>
        <v>-</v>
      </c>
      <c r="B3750" t="str">
        <f t="shared" si="131"/>
        <v/>
      </c>
    </row>
    <row r="3751" spans="1:2" x14ac:dyDescent="0.25">
      <c r="A3751" t="str">
        <f t="shared" si="130"/>
        <v>-</v>
      </c>
      <c r="B3751" t="str">
        <f t="shared" si="131"/>
        <v/>
      </c>
    </row>
    <row r="3752" spans="1:2" x14ac:dyDescent="0.25">
      <c r="A3752" t="str">
        <f t="shared" si="130"/>
        <v>-</v>
      </c>
      <c r="B3752" t="str">
        <f t="shared" si="131"/>
        <v/>
      </c>
    </row>
    <row r="3753" spans="1:2" x14ac:dyDescent="0.25">
      <c r="A3753" t="str">
        <f t="shared" si="130"/>
        <v>-</v>
      </c>
      <c r="B3753" t="str">
        <f t="shared" si="131"/>
        <v/>
      </c>
    </row>
    <row r="3754" spans="1:2" x14ac:dyDescent="0.25">
      <c r="A3754" t="str">
        <f t="shared" si="130"/>
        <v>-</v>
      </c>
      <c r="B3754" t="str">
        <f t="shared" si="131"/>
        <v/>
      </c>
    </row>
    <row r="3755" spans="1:2" x14ac:dyDescent="0.25">
      <c r="A3755" t="str">
        <f t="shared" si="130"/>
        <v>-</v>
      </c>
      <c r="B3755" t="str">
        <f t="shared" si="131"/>
        <v/>
      </c>
    </row>
    <row r="3756" spans="1:2" x14ac:dyDescent="0.25">
      <c r="A3756" t="str">
        <f t="shared" si="130"/>
        <v>-</v>
      </c>
      <c r="B3756" t="str">
        <f t="shared" si="131"/>
        <v/>
      </c>
    </row>
    <row r="3757" spans="1:2" x14ac:dyDescent="0.25">
      <c r="A3757" t="str">
        <f t="shared" si="130"/>
        <v>-</v>
      </c>
      <c r="B3757" t="str">
        <f t="shared" si="131"/>
        <v/>
      </c>
    </row>
    <row r="3758" spans="1:2" x14ac:dyDescent="0.25">
      <c r="A3758" t="str">
        <f t="shared" si="130"/>
        <v>-</v>
      </c>
      <c r="B3758" t="str">
        <f t="shared" si="131"/>
        <v/>
      </c>
    </row>
    <row r="3759" spans="1:2" x14ac:dyDescent="0.25">
      <c r="A3759" t="str">
        <f t="shared" si="130"/>
        <v>-</v>
      </c>
      <c r="B3759" t="str">
        <f t="shared" si="131"/>
        <v/>
      </c>
    </row>
    <row r="3760" spans="1:2" x14ac:dyDescent="0.25">
      <c r="A3760" t="str">
        <f t="shared" si="130"/>
        <v>-</v>
      </c>
      <c r="B3760" t="str">
        <f t="shared" si="131"/>
        <v/>
      </c>
    </row>
    <row r="3761" spans="1:2" x14ac:dyDescent="0.25">
      <c r="A3761" t="str">
        <f t="shared" si="130"/>
        <v>-</v>
      </c>
      <c r="B3761" t="str">
        <f t="shared" si="131"/>
        <v/>
      </c>
    </row>
    <row r="3762" spans="1:2" x14ac:dyDescent="0.25">
      <c r="A3762" t="str">
        <f t="shared" si="130"/>
        <v>-</v>
      </c>
      <c r="B3762" t="str">
        <f t="shared" si="131"/>
        <v/>
      </c>
    </row>
    <row r="3763" spans="1:2" x14ac:dyDescent="0.25">
      <c r="A3763" t="str">
        <f t="shared" si="130"/>
        <v>-</v>
      </c>
      <c r="B3763" t="str">
        <f t="shared" si="131"/>
        <v/>
      </c>
    </row>
    <row r="3764" spans="1:2" x14ac:dyDescent="0.25">
      <c r="A3764" t="str">
        <f t="shared" si="130"/>
        <v>-</v>
      </c>
      <c r="B3764" t="str">
        <f t="shared" si="131"/>
        <v/>
      </c>
    </row>
    <row r="3765" spans="1:2" x14ac:dyDescent="0.25">
      <c r="A3765" t="str">
        <f t="shared" si="130"/>
        <v>-</v>
      </c>
      <c r="B3765" t="str">
        <f t="shared" si="131"/>
        <v/>
      </c>
    </row>
    <row r="3766" spans="1:2" x14ac:dyDescent="0.25">
      <c r="A3766" t="str">
        <f t="shared" si="130"/>
        <v>-</v>
      </c>
      <c r="B3766" t="str">
        <f t="shared" si="131"/>
        <v/>
      </c>
    </row>
    <row r="3767" spans="1:2" x14ac:dyDescent="0.25">
      <c r="A3767" t="str">
        <f t="shared" si="130"/>
        <v>-</v>
      </c>
      <c r="B3767" t="str">
        <f t="shared" si="131"/>
        <v/>
      </c>
    </row>
    <row r="3768" spans="1:2" x14ac:dyDescent="0.25">
      <c r="A3768" t="str">
        <f t="shared" si="130"/>
        <v>-</v>
      </c>
      <c r="B3768" t="str">
        <f t="shared" si="131"/>
        <v/>
      </c>
    </row>
    <row r="3769" spans="1:2" x14ac:dyDescent="0.25">
      <c r="A3769" t="str">
        <f t="shared" si="130"/>
        <v>-</v>
      </c>
      <c r="B3769" t="str">
        <f t="shared" si="131"/>
        <v/>
      </c>
    </row>
    <row r="3770" spans="1:2" x14ac:dyDescent="0.25">
      <c r="A3770" t="str">
        <f t="shared" si="130"/>
        <v>-</v>
      </c>
      <c r="B3770" t="str">
        <f t="shared" si="131"/>
        <v/>
      </c>
    </row>
    <row r="3771" spans="1:2" x14ac:dyDescent="0.25">
      <c r="A3771" t="str">
        <f t="shared" si="130"/>
        <v>-</v>
      </c>
      <c r="B3771" t="str">
        <f t="shared" si="131"/>
        <v/>
      </c>
    </row>
    <row r="3772" spans="1:2" x14ac:dyDescent="0.25">
      <c r="A3772" t="str">
        <f t="shared" si="130"/>
        <v>-</v>
      </c>
      <c r="B3772" t="str">
        <f t="shared" si="131"/>
        <v/>
      </c>
    </row>
    <row r="3773" spans="1:2" x14ac:dyDescent="0.25">
      <c r="A3773" t="str">
        <f t="shared" si="130"/>
        <v>-</v>
      </c>
      <c r="B3773" t="str">
        <f t="shared" si="131"/>
        <v/>
      </c>
    </row>
    <row r="3774" spans="1:2" x14ac:dyDescent="0.25">
      <c r="A3774" t="str">
        <f t="shared" si="130"/>
        <v>-</v>
      </c>
      <c r="B3774" t="str">
        <f t="shared" si="131"/>
        <v/>
      </c>
    </row>
    <row r="3775" spans="1:2" x14ac:dyDescent="0.25">
      <c r="A3775" t="str">
        <f t="shared" si="130"/>
        <v>-</v>
      </c>
      <c r="B3775" t="str">
        <f t="shared" si="131"/>
        <v/>
      </c>
    </row>
    <row r="3776" spans="1:2" x14ac:dyDescent="0.25">
      <c r="A3776" t="str">
        <f t="shared" si="130"/>
        <v>-</v>
      </c>
      <c r="B3776" t="str">
        <f t="shared" si="131"/>
        <v/>
      </c>
    </row>
    <row r="3777" spans="1:2" x14ac:dyDescent="0.25">
      <c r="A3777" t="str">
        <f t="shared" si="130"/>
        <v>-</v>
      </c>
      <c r="B3777" t="str">
        <f t="shared" si="131"/>
        <v/>
      </c>
    </row>
    <row r="3778" spans="1:2" x14ac:dyDescent="0.25">
      <c r="A3778" t="str">
        <f t="shared" si="130"/>
        <v>-</v>
      </c>
      <c r="B3778" t="str">
        <f t="shared" si="131"/>
        <v/>
      </c>
    </row>
    <row r="3779" spans="1:2" x14ac:dyDescent="0.25">
      <c r="A3779" t="str">
        <f t="shared" si="130"/>
        <v>-</v>
      </c>
      <c r="B3779" t="str">
        <f t="shared" si="131"/>
        <v/>
      </c>
    </row>
    <row r="3780" spans="1:2" x14ac:dyDescent="0.25">
      <c r="A3780" t="str">
        <f t="shared" si="130"/>
        <v>-</v>
      </c>
      <c r="B3780" t="str">
        <f t="shared" si="131"/>
        <v/>
      </c>
    </row>
    <row r="3781" spans="1:2" x14ac:dyDescent="0.25">
      <c r="A3781" t="str">
        <f t="shared" si="130"/>
        <v>-</v>
      </c>
      <c r="B3781" t="str">
        <f t="shared" si="131"/>
        <v/>
      </c>
    </row>
    <row r="3782" spans="1:2" x14ac:dyDescent="0.25">
      <c r="A3782" t="str">
        <f t="shared" si="130"/>
        <v>-</v>
      </c>
      <c r="B3782" t="str">
        <f t="shared" si="131"/>
        <v/>
      </c>
    </row>
    <row r="3783" spans="1:2" x14ac:dyDescent="0.25">
      <c r="A3783" t="str">
        <f t="shared" si="130"/>
        <v>-</v>
      </c>
      <c r="B3783" t="str">
        <f t="shared" si="131"/>
        <v/>
      </c>
    </row>
    <row r="3784" spans="1:2" x14ac:dyDescent="0.25">
      <c r="A3784" t="str">
        <f t="shared" si="130"/>
        <v>-</v>
      </c>
      <c r="B3784" t="str">
        <f t="shared" si="131"/>
        <v/>
      </c>
    </row>
    <row r="3785" spans="1:2" x14ac:dyDescent="0.25">
      <c r="A3785" t="str">
        <f t="shared" si="130"/>
        <v>-</v>
      </c>
      <c r="B3785" t="str">
        <f t="shared" si="131"/>
        <v/>
      </c>
    </row>
    <row r="3786" spans="1:2" x14ac:dyDescent="0.25">
      <c r="A3786" t="str">
        <f t="shared" si="130"/>
        <v>-</v>
      </c>
      <c r="B3786" t="str">
        <f t="shared" si="131"/>
        <v/>
      </c>
    </row>
    <row r="3787" spans="1:2" x14ac:dyDescent="0.25">
      <c r="A3787" t="str">
        <f t="shared" si="130"/>
        <v>-</v>
      </c>
      <c r="B3787" t="str">
        <f t="shared" si="131"/>
        <v/>
      </c>
    </row>
    <row r="3788" spans="1:2" x14ac:dyDescent="0.25">
      <c r="A3788" t="str">
        <f t="shared" si="130"/>
        <v>-</v>
      </c>
      <c r="B3788" t="str">
        <f t="shared" si="131"/>
        <v/>
      </c>
    </row>
    <row r="3789" spans="1:2" x14ac:dyDescent="0.25">
      <c r="A3789" t="str">
        <f t="shared" si="130"/>
        <v>-</v>
      </c>
      <c r="B3789" t="str">
        <f t="shared" si="131"/>
        <v/>
      </c>
    </row>
    <row r="3790" spans="1:2" x14ac:dyDescent="0.25">
      <c r="A3790" t="str">
        <f t="shared" si="130"/>
        <v>-</v>
      </c>
      <c r="B3790" t="str">
        <f t="shared" si="131"/>
        <v/>
      </c>
    </row>
    <row r="3791" spans="1:2" x14ac:dyDescent="0.25">
      <c r="A3791" t="str">
        <f t="shared" si="130"/>
        <v>-</v>
      </c>
      <c r="B3791" t="str">
        <f t="shared" si="131"/>
        <v/>
      </c>
    </row>
    <row r="3792" spans="1:2" x14ac:dyDescent="0.25">
      <c r="A3792" t="str">
        <f t="shared" si="130"/>
        <v>-</v>
      </c>
      <c r="B3792" t="str">
        <f t="shared" si="131"/>
        <v/>
      </c>
    </row>
    <row r="3793" spans="1:2" x14ac:dyDescent="0.25">
      <c r="A3793" t="str">
        <f t="shared" si="130"/>
        <v>-</v>
      </c>
      <c r="B3793" t="str">
        <f t="shared" si="131"/>
        <v/>
      </c>
    </row>
    <row r="3794" spans="1:2" x14ac:dyDescent="0.25">
      <c r="A3794" t="str">
        <f t="shared" si="130"/>
        <v>-</v>
      </c>
      <c r="B3794" t="str">
        <f t="shared" si="131"/>
        <v/>
      </c>
    </row>
    <row r="3795" spans="1:2" x14ac:dyDescent="0.25">
      <c r="A3795" t="str">
        <f t="shared" si="130"/>
        <v>-</v>
      </c>
      <c r="B3795" t="str">
        <f t="shared" si="131"/>
        <v/>
      </c>
    </row>
    <row r="3796" spans="1:2" x14ac:dyDescent="0.25">
      <c r="A3796" t="str">
        <f t="shared" si="130"/>
        <v>-</v>
      </c>
      <c r="B3796" t="str">
        <f t="shared" si="131"/>
        <v/>
      </c>
    </row>
    <row r="3797" spans="1:2" x14ac:dyDescent="0.25">
      <c r="A3797" t="str">
        <f t="shared" si="130"/>
        <v>-</v>
      </c>
      <c r="B3797" t="str">
        <f t="shared" si="131"/>
        <v/>
      </c>
    </row>
    <row r="3798" spans="1:2" x14ac:dyDescent="0.25">
      <c r="A3798" t="str">
        <f t="shared" si="130"/>
        <v>-</v>
      </c>
      <c r="B3798" t="str">
        <f t="shared" si="131"/>
        <v/>
      </c>
    </row>
    <row r="3799" spans="1:2" x14ac:dyDescent="0.25">
      <c r="A3799" t="str">
        <f t="shared" ref="A3799:A3862" si="132">_xlfn.CONCAT(E3799,"-",B3799)</f>
        <v>-</v>
      </c>
      <c r="B3799" t="str">
        <f t="shared" ref="B3799:B3862" si="133">IF(ISBLANK(H3799),"",INDEX($AB$1:$AC$5,MATCH(H3799,$AB$1:$AB$5,0),2))</f>
        <v/>
      </c>
    </row>
    <row r="3800" spans="1:2" x14ac:dyDescent="0.25">
      <c r="A3800" t="str">
        <f t="shared" si="132"/>
        <v>-</v>
      </c>
      <c r="B3800" t="str">
        <f t="shared" si="133"/>
        <v/>
      </c>
    </row>
    <row r="3801" spans="1:2" x14ac:dyDescent="0.25">
      <c r="A3801" t="str">
        <f t="shared" si="132"/>
        <v>-</v>
      </c>
      <c r="B3801" t="str">
        <f t="shared" si="133"/>
        <v/>
      </c>
    </row>
    <row r="3802" spans="1:2" x14ac:dyDescent="0.25">
      <c r="A3802" t="str">
        <f t="shared" si="132"/>
        <v>-</v>
      </c>
      <c r="B3802" t="str">
        <f t="shared" si="133"/>
        <v/>
      </c>
    </row>
    <row r="3803" spans="1:2" x14ac:dyDescent="0.25">
      <c r="A3803" t="str">
        <f t="shared" si="132"/>
        <v>-</v>
      </c>
      <c r="B3803" t="str">
        <f t="shared" si="133"/>
        <v/>
      </c>
    </row>
    <row r="3804" spans="1:2" x14ac:dyDescent="0.25">
      <c r="A3804" t="str">
        <f t="shared" si="132"/>
        <v>-</v>
      </c>
      <c r="B3804" t="str">
        <f t="shared" si="133"/>
        <v/>
      </c>
    </row>
    <row r="3805" spans="1:2" x14ac:dyDescent="0.25">
      <c r="A3805" t="str">
        <f t="shared" si="132"/>
        <v>-</v>
      </c>
      <c r="B3805" t="str">
        <f t="shared" si="133"/>
        <v/>
      </c>
    </row>
    <row r="3806" spans="1:2" x14ac:dyDescent="0.25">
      <c r="A3806" t="str">
        <f t="shared" si="132"/>
        <v>-</v>
      </c>
      <c r="B3806" t="str">
        <f t="shared" si="133"/>
        <v/>
      </c>
    </row>
    <row r="3807" spans="1:2" x14ac:dyDescent="0.25">
      <c r="A3807" t="str">
        <f t="shared" si="132"/>
        <v>-</v>
      </c>
      <c r="B3807" t="str">
        <f t="shared" si="133"/>
        <v/>
      </c>
    </row>
    <row r="3808" spans="1:2" x14ac:dyDescent="0.25">
      <c r="A3808" t="str">
        <f t="shared" si="132"/>
        <v>-</v>
      </c>
      <c r="B3808" t="str">
        <f t="shared" si="133"/>
        <v/>
      </c>
    </row>
    <row r="3809" spans="1:2" x14ac:dyDescent="0.25">
      <c r="A3809" t="str">
        <f t="shared" si="132"/>
        <v>-</v>
      </c>
      <c r="B3809" t="str">
        <f t="shared" si="133"/>
        <v/>
      </c>
    </row>
    <row r="3810" spans="1:2" x14ac:dyDescent="0.25">
      <c r="A3810" t="str">
        <f t="shared" si="132"/>
        <v>-</v>
      </c>
      <c r="B3810" t="str">
        <f t="shared" si="133"/>
        <v/>
      </c>
    </row>
    <row r="3811" spans="1:2" x14ac:dyDescent="0.25">
      <c r="A3811" t="str">
        <f t="shared" si="132"/>
        <v>-</v>
      </c>
      <c r="B3811" t="str">
        <f t="shared" si="133"/>
        <v/>
      </c>
    </row>
    <row r="3812" spans="1:2" x14ac:dyDescent="0.25">
      <c r="A3812" t="str">
        <f t="shared" si="132"/>
        <v>-</v>
      </c>
      <c r="B3812" t="str">
        <f t="shared" si="133"/>
        <v/>
      </c>
    </row>
    <row r="3813" spans="1:2" x14ac:dyDescent="0.25">
      <c r="A3813" t="str">
        <f t="shared" si="132"/>
        <v>-</v>
      </c>
      <c r="B3813" t="str">
        <f t="shared" si="133"/>
        <v/>
      </c>
    </row>
    <row r="3814" spans="1:2" x14ac:dyDescent="0.25">
      <c r="A3814" t="str">
        <f t="shared" si="132"/>
        <v>-</v>
      </c>
      <c r="B3814" t="str">
        <f t="shared" si="133"/>
        <v/>
      </c>
    </row>
    <row r="3815" spans="1:2" x14ac:dyDescent="0.25">
      <c r="A3815" t="str">
        <f t="shared" si="132"/>
        <v>-</v>
      </c>
      <c r="B3815" t="str">
        <f t="shared" si="133"/>
        <v/>
      </c>
    </row>
    <row r="3816" spans="1:2" x14ac:dyDescent="0.25">
      <c r="A3816" t="str">
        <f t="shared" si="132"/>
        <v>-</v>
      </c>
      <c r="B3816" t="str">
        <f t="shared" si="133"/>
        <v/>
      </c>
    </row>
    <row r="3817" spans="1:2" x14ac:dyDescent="0.25">
      <c r="A3817" t="str">
        <f t="shared" si="132"/>
        <v>-</v>
      </c>
      <c r="B3817" t="str">
        <f t="shared" si="133"/>
        <v/>
      </c>
    </row>
    <row r="3818" spans="1:2" x14ac:dyDescent="0.25">
      <c r="A3818" t="str">
        <f t="shared" si="132"/>
        <v>-</v>
      </c>
      <c r="B3818" t="str">
        <f t="shared" si="133"/>
        <v/>
      </c>
    </row>
    <row r="3819" spans="1:2" x14ac:dyDescent="0.25">
      <c r="A3819" t="str">
        <f t="shared" si="132"/>
        <v>-</v>
      </c>
      <c r="B3819" t="str">
        <f t="shared" si="133"/>
        <v/>
      </c>
    </row>
    <row r="3820" spans="1:2" x14ac:dyDescent="0.25">
      <c r="A3820" t="str">
        <f t="shared" si="132"/>
        <v>-</v>
      </c>
      <c r="B3820" t="str">
        <f t="shared" si="133"/>
        <v/>
      </c>
    </row>
    <row r="3821" spans="1:2" x14ac:dyDescent="0.25">
      <c r="A3821" t="str">
        <f t="shared" si="132"/>
        <v>-</v>
      </c>
      <c r="B3821" t="str">
        <f t="shared" si="133"/>
        <v/>
      </c>
    </row>
    <row r="3822" spans="1:2" x14ac:dyDescent="0.25">
      <c r="A3822" t="str">
        <f t="shared" si="132"/>
        <v>-</v>
      </c>
      <c r="B3822" t="str">
        <f t="shared" si="133"/>
        <v/>
      </c>
    </row>
    <row r="3823" spans="1:2" x14ac:dyDescent="0.25">
      <c r="A3823" t="str">
        <f t="shared" si="132"/>
        <v>-</v>
      </c>
      <c r="B3823" t="str">
        <f t="shared" si="133"/>
        <v/>
      </c>
    </row>
    <row r="3824" spans="1:2" x14ac:dyDescent="0.25">
      <c r="A3824" t="str">
        <f t="shared" si="132"/>
        <v>-</v>
      </c>
      <c r="B3824" t="str">
        <f t="shared" si="133"/>
        <v/>
      </c>
    </row>
    <row r="3825" spans="1:2" x14ac:dyDescent="0.25">
      <c r="A3825" t="str">
        <f t="shared" si="132"/>
        <v>-</v>
      </c>
      <c r="B3825" t="str">
        <f t="shared" si="133"/>
        <v/>
      </c>
    </row>
    <row r="3826" spans="1:2" x14ac:dyDescent="0.25">
      <c r="A3826" t="str">
        <f t="shared" si="132"/>
        <v>-</v>
      </c>
      <c r="B3826" t="str">
        <f t="shared" si="133"/>
        <v/>
      </c>
    </row>
    <row r="3827" spans="1:2" x14ac:dyDescent="0.25">
      <c r="A3827" t="str">
        <f t="shared" si="132"/>
        <v>-</v>
      </c>
      <c r="B3827" t="str">
        <f t="shared" si="133"/>
        <v/>
      </c>
    </row>
    <row r="3828" spans="1:2" x14ac:dyDescent="0.25">
      <c r="A3828" t="str">
        <f t="shared" si="132"/>
        <v>-</v>
      </c>
      <c r="B3828" t="str">
        <f t="shared" si="133"/>
        <v/>
      </c>
    </row>
    <row r="3829" spans="1:2" x14ac:dyDescent="0.25">
      <c r="A3829" t="str">
        <f t="shared" si="132"/>
        <v>-</v>
      </c>
      <c r="B3829" t="str">
        <f t="shared" si="133"/>
        <v/>
      </c>
    </row>
    <row r="3830" spans="1:2" x14ac:dyDescent="0.25">
      <c r="A3830" t="str">
        <f t="shared" si="132"/>
        <v>-</v>
      </c>
      <c r="B3830" t="str">
        <f t="shared" si="133"/>
        <v/>
      </c>
    </row>
    <row r="3831" spans="1:2" x14ac:dyDescent="0.25">
      <c r="A3831" t="str">
        <f t="shared" si="132"/>
        <v>-</v>
      </c>
      <c r="B3831" t="str">
        <f t="shared" si="133"/>
        <v/>
      </c>
    </row>
    <row r="3832" spans="1:2" x14ac:dyDescent="0.25">
      <c r="A3832" t="str">
        <f t="shared" si="132"/>
        <v>-</v>
      </c>
      <c r="B3832" t="str">
        <f t="shared" si="133"/>
        <v/>
      </c>
    </row>
    <row r="3833" spans="1:2" x14ac:dyDescent="0.25">
      <c r="A3833" t="str">
        <f t="shared" si="132"/>
        <v>-</v>
      </c>
      <c r="B3833" t="str">
        <f t="shared" si="133"/>
        <v/>
      </c>
    </row>
    <row r="3834" spans="1:2" x14ac:dyDescent="0.25">
      <c r="A3834" t="str">
        <f t="shared" si="132"/>
        <v>-</v>
      </c>
      <c r="B3834" t="str">
        <f t="shared" si="133"/>
        <v/>
      </c>
    </row>
    <row r="3835" spans="1:2" x14ac:dyDescent="0.25">
      <c r="A3835" t="str">
        <f t="shared" si="132"/>
        <v>-</v>
      </c>
      <c r="B3835" t="str">
        <f t="shared" si="133"/>
        <v/>
      </c>
    </row>
    <row r="3836" spans="1:2" x14ac:dyDescent="0.25">
      <c r="A3836" t="str">
        <f t="shared" si="132"/>
        <v>-</v>
      </c>
      <c r="B3836" t="str">
        <f t="shared" si="133"/>
        <v/>
      </c>
    </row>
    <row r="3837" spans="1:2" x14ac:dyDescent="0.25">
      <c r="A3837" t="str">
        <f t="shared" si="132"/>
        <v>-</v>
      </c>
      <c r="B3837" t="str">
        <f t="shared" si="133"/>
        <v/>
      </c>
    </row>
    <row r="3838" spans="1:2" x14ac:dyDescent="0.25">
      <c r="A3838" t="str">
        <f t="shared" si="132"/>
        <v>-</v>
      </c>
      <c r="B3838" t="str">
        <f t="shared" si="133"/>
        <v/>
      </c>
    </row>
    <row r="3839" spans="1:2" x14ac:dyDescent="0.25">
      <c r="A3839" t="str">
        <f t="shared" si="132"/>
        <v>-</v>
      </c>
      <c r="B3839" t="str">
        <f t="shared" si="133"/>
        <v/>
      </c>
    </row>
    <row r="3840" spans="1:2" x14ac:dyDescent="0.25">
      <c r="A3840" t="str">
        <f t="shared" si="132"/>
        <v>-</v>
      </c>
      <c r="B3840" t="str">
        <f t="shared" si="133"/>
        <v/>
      </c>
    </row>
    <row r="3841" spans="1:2" x14ac:dyDescent="0.25">
      <c r="A3841" t="str">
        <f t="shared" si="132"/>
        <v>-</v>
      </c>
      <c r="B3841" t="str">
        <f t="shared" si="133"/>
        <v/>
      </c>
    </row>
    <row r="3842" spans="1:2" x14ac:dyDescent="0.25">
      <c r="A3842" t="str">
        <f t="shared" si="132"/>
        <v>-</v>
      </c>
      <c r="B3842" t="str">
        <f t="shared" si="133"/>
        <v/>
      </c>
    </row>
    <row r="3843" spans="1:2" x14ac:dyDescent="0.25">
      <c r="A3843" t="str">
        <f t="shared" si="132"/>
        <v>-</v>
      </c>
      <c r="B3843" t="str">
        <f t="shared" si="133"/>
        <v/>
      </c>
    </row>
    <row r="3844" spans="1:2" x14ac:dyDescent="0.25">
      <c r="A3844" t="str">
        <f t="shared" si="132"/>
        <v>-</v>
      </c>
      <c r="B3844" t="str">
        <f t="shared" si="133"/>
        <v/>
      </c>
    </row>
    <row r="3845" spans="1:2" x14ac:dyDescent="0.25">
      <c r="A3845" t="str">
        <f t="shared" si="132"/>
        <v>-</v>
      </c>
      <c r="B3845" t="str">
        <f t="shared" si="133"/>
        <v/>
      </c>
    </row>
    <row r="3846" spans="1:2" x14ac:dyDescent="0.25">
      <c r="A3846" t="str">
        <f t="shared" si="132"/>
        <v>-</v>
      </c>
      <c r="B3846" t="str">
        <f t="shared" si="133"/>
        <v/>
      </c>
    </row>
    <row r="3847" spans="1:2" x14ac:dyDescent="0.25">
      <c r="A3847" t="str">
        <f t="shared" si="132"/>
        <v>-</v>
      </c>
      <c r="B3847" t="str">
        <f t="shared" si="133"/>
        <v/>
      </c>
    </row>
    <row r="3848" spans="1:2" x14ac:dyDescent="0.25">
      <c r="A3848" t="str">
        <f t="shared" si="132"/>
        <v>-</v>
      </c>
      <c r="B3848" t="str">
        <f t="shared" si="133"/>
        <v/>
      </c>
    </row>
    <row r="3849" spans="1:2" x14ac:dyDescent="0.25">
      <c r="A3849" t="str">
        <f t="shared" si="132"/>
        <v>-</v>
      </c>
      <c r="B3849" t="str">
        <f t="shared" si="133"/>
        <v/>
      </c>
    </row>
    <row r="3850" spans="1:2" x14ac:dyDescent="0.25">
      <c r="A3850" t="str">
        <f t="shared" si="132"/>
        <v>-</v>
      </c>
      <c r="B3850" t="str">
        <f t="shared" si="133"/>
        <v/>
      </c>
    </row>
    <row r="3851" spans="1:2" x14ac:dyDescent="0.25">
      <c r="A3851" t="str">
        <f t="shared" si="132"/>
        <v>-</v>
      </c>
      <c r="B3851" t="str">
        <f t="shared" si="133"/>
        <v/>
      </c>
    </row>
    <row r="3852" spans="1:2" x14ac:dyDescent="0.25">
      <c r="A3852" t="str">
        <f t="shared" si="132"/>
        <v>-</v>
      </c>
      <c r="B3852" t="str">
        <f t="shared" si="133"/>
        <v/>
      </c>
    </row>
    <row r="3853" spans="1:2" x14ac:dyDescent="0.25">
      <c r="A3853" t="str">
        <f t="shared" si="132"/>
        <v>-</v>
      </c>
      <c r="B3853" t="str">
        <f t="shared" si="133"/>
        <v/>
      </c>
    </row>
    <row r="3854" spans="1:2" x14ac:dyDescent="0.25">
      <c r="A3854" t="str">
        <f t="shared" si="132"/>
        <v>-</v>
      </c>
      <c r="B3854" t="str">
        <f t="shared" si="133"/>
        <v/>
      </c>
    </row>
    <row r="3855" spans="1:2" x14ac:dyDescent="0.25">
      <c r="A3855" t="str">
        <f t="shared" si="132"/>
        <v>-</v>
      </c>
      <c r="B3855" t="str">
        <f t="shared" si="133"/>
        <v/>
      </c>
    </row>
    <row r="3856" spans="1:2" x14ac:dyDescent="0.25">
      <c r="A3856" t="str">
        <f t="shared" si="132"/>
        <v>-</v>
      </c>
      <c r="B3856" t="str">
        <f t="shared" si="133"/>
        <v/>
      </c>
    </row>
    <row r="3857" spans="1:2" x14ac:dyDescent="0.25">
      <c r="A3857" t="str">
        <f t="shared" si="132"/>
        <v>-</v>
      </c>
      <c r="B3857" t="str">
        <f t="shared" si="133"/>
        <v/>
      </c>
    </row>
    <row r="3858" spans="1:2" x14ac:dyDescent="0.25">
      <c r="A3858" t="str">
        <f t="shared" si="132"/>
        <v>-</v>
      </c>
      <c r="B3858" t="str">
        <f t="shared" si="133"/>
        <v/>
      </c>
    </row>
    <row r="3859" spans="1:2" x14ac:dyDescent="0.25">
      <c r="A3859" t="str">
        <f t="shared" si="132"/>
        <v>-</v>
      </c>
      <c r="B3859" t="str">
        <f t="shared" si="133"/>
        <v/>
      </c>
    </row>
    <row r="3860" spans="1:2" x14ac:dyDescent="0.25">
      <c r="A3860" t="str">
        <f t="shared" si="132"/>
        <v>-</v>
      </c>
      <c r="B3860" t="str">
        <f t="shared" si="133"/>
        <v/>
      </c>
    </row>
    <row r="3861" spans="1:2" x14ac:dyDescent="0.25">
      <c r="A3861" t="str">
        <f t="shared" si="132"/>
        <v>-</v>
      </c>
      <c r="B3861" t="str">
        <f t="shared" si="133"/>
        <v/>
      </c>
    </row>
    <row r="3862" spans="1:2" x14ac:dyDescent="0.25">
      <c r="A3862" t="str">
        <f t="shared" si="132"/>
        <v>-</v>
      </c>
      <c r="B3862" t="str">
        <f t="shared" si="133"/>
        <v/>
      </c>
    </row>
    <row r="3863" spans="1:2" x14ac:dyDescent="0.25">
      <c r="A3863" t="str">
        <f t="shared" ref="A3863:A3926" si="134">_xlfn.CONCAT(E3863,"-",B3863)</f>
        <v>-</v>
      </c>
      <c r="B3863" t="str">
        <f t="shared" ref="B3863:B3926" si="135">IF(ISBLANK(H3863),"",INDEX($AB$1:$AC$5,MATCH(H3863,$AB$1:$AB$5,0),2))</f>
        <v/>
      </c>
    </row>
    <row r="3864" spans="1:2" x14ac:dyDescent="0.25">
      <c r="A3864" t="str">
        <f t="shared" si="134"/>
        <v>-</v>
      </c>
      <c r="B3864" t="str">
        <f t="shared" si="135"/>
        <v/>
      </c>
    </row>
    <row r="3865" spans="1:2" x14ac:dyDescent="0.25">
      <c r="A3865" t="str">
        <f t="shared" si="134"/>
        <v>-</v>
      </c>
      <c r="B3865" t="str">
        <f t="shared" si="135"/>
        <v/>
      </c>
    </row>
    <row r="3866" spans="1:2" x14ac:dyDescent="0.25">
      <c r="A3866" t="str">
        <f t="shared" si="134"/>
        <v>-</v>
      </c>
      <c r="B3866" t="str">
        <f t="shared" si="135"/>
        <v/>
      </c>
    </row>
    <row r="3867" spans="1:2" x14ac:dyDescent="0.25">
      <c r="A3867" t="str">
        <f t="shared" si="134"/>
        <v>-</v>
      </c>
      <c r="B3867" t="str">
        <f t="shared" si="135"/>
        <v/>
      </c>
    </row>
    <row r="3868" spans="1:2" x14ac:dyDescent="0.25">
      <c r="A3868" t="str">
        <f t="shared" si="134"/>
        <v>-</v>
      </c>
      <c r="B3868" t="str">
        <f t="shared" si="135"/>
        <v/>
      </c>
    </row>
    <row r="3869" spans="1:2" x14ac:dyDescent="0.25">
      <c r="A3869" t="str">
        <f t="shared" si="134"/>
        <v>-</v>
      </c>
      <c r="B3869" t="str">
        <f t="shared" si="135"/>
        <v/>
      </c>
    </row>
    <row r="3870" spans="1:2" x14ac:dyDescent="0.25">
      <c r="A3870" t="str">
        <f t="shared" si="134"/>
        <v>-</v>
      </c>
      <c r="B3870" t="str">
        <f t="shared" si="135"/>
        <v/>
      </c>
    </row>
    <row r="3871" spans="1:2" x14ac:dyDescent="0.25">
      <c r="A3871" t="str">
        <f t="shared" si="134"/>
        <v>-</v>
      </c>
      <c r="B3871" t="str">
        <f t="shared" si="135"/>
        <v/>
      </c>
    </row>
    <row r="3872" spans="1:2" x14ac:dyDescent="0.25">
      <c r="A3872" t="str">
        <f t="shared" si="134"/>
        <v>-</v>
      </c>
      <c r="B3872" t="str">
        <f t="shared" si="135"/>
        <v/>
      </c>
    </row>
    <row r="3873" spans="1:2" x14ac:dyDescent="0.25">
      <c r="A3873" t="str">
        <f t="shared" si="134"/>
        <v>-</v>
      </c>
      <c r="B3873" t="str">
        <f t="shared" si="135"/>
        <v/>
      </c>
    </row>
    <row r="3874" spans="1:2" x14ac:dyDescent="0.25">
      <c r="A3874" t="str">
        <f t="shared" si="134"/>
        <v>-</v>
      </c>
      <c r="B3874" t="str">
        <f t="shared" si="135"/>
        <v/>
      </c>
    </row>
    <row r="3875" spans="1:2" x14ac:dyDescent="0.25">
      <c r="A3875" t="str">
        <f t="shared" si="134"/>
        <v>-</v>
      </c>
      <c r="B3875" t="str">
        <f t="shared" si="135"/>
        <v/>
      </c>
    </row>
    <row r="3876" spans="1:2" x14ac:dyDescent="0.25">
      <c r="A3876" t="str">
        <f t="shared" si="134"/>
        <v>-</v>
      </c>
      <c r="B3876" t="str">
        <f t="shared" si="135"/>
        <v/>
      </c>
    </row>
    <row r="3877" spans="1:2" x14ac:dyDescent="0.25">
      <c r="A3877" t="str">
        <f t="shared" si="134"/>
        <v>-</v>
      </c>
      <c r="B3877" t="str">
        <f t="shared" si="135"/>
        <v/>
      </c>
    </row>
    <row r="3878" spans="1:2" x14ac:dyDescent="0.25">
      <c r="A3878" t="str">
        <f t="shared" si="134"/>
        <v>-</v>
      </c>
      <c r="B3878" t="str">
        <f t="shared" si="135"/>
        <v/>
      </c>
    </row>
    <row r="3879" spans="1:2" x14ac:dyDescent="0.25">
      <c r="A3879" t="str">
        <f t="shared" si="134"/>
        <v>-</v>
      </c>
      <c r="B3879" t="str">
        <f t="shared" si="135"/>
        <v/>
      </c>
    </row>
    <row r="3880" spans="1:2" x14ac:dyDescent="0.25">
      <c r="A3880" t="str">
        <f t="shared" si="134"/>
        <v>-</v>
      </c>
      <c r="B3880" t="str">
        <f t="shared" si="135"/>
        <v/>
      </c>
    </row>
    <row r="3881" spans="1:2" x14ac:dyDescent="0.25">
      <c r="A3881" t="str">
        <f t="shared" si="134"/>
        <v>-</v>
      </c>
      <c r="B3881" t="str">
        <f t="shared" si="135"/>
        <v/>
      </c>
    </row>
    <row r="3882" spans="1:2" x14ac:dyDescent="0.25">
      <c r="A3882" t="str">
        <f t="shared" si="134"/>
        <v>-</v>
      </c>
      <c r="B3882" t="str">
        <f t="shared" si="135"/>
        <v/>
      </c>
    </row>
    <row r="3883" spans="1:2" x14ac:dyDescent="0.25">
      <c r="A3883" t="str">
        <f t="shared" si="134"/>
        <v>-</v>
      </c>
      <c r="B3883" t="str">
        <f t="shared" si="135"/>
        <v/>
      </c>
    </row>
    <row r="3884" spans="1:2" x14ac:dyDescent="0.25">
      <c r="A3884" t="str">
        <f t="shared" si="134"/>
        <v>-</v>
      </c>
      <c r="B3884" t="str">
        <f t="shared" si="135"/>
        <v/>
      </c>
    </row>
    <row r="3885" spans="1:2" x14ac:dyDescent="0.25">
      <c r="A3885" t="str">
        <f t="shared" si="134"/>
        <v>-</v>
      </c>
      <c r="B3885" t="str">
        <f t="shared" si="135"/>
        <v/>
      </c>
    </row>
    <row r="3886" spans="1:2" x14ac:dyDescent="0.25">
      <c r="A3886" t="str">
        <f t="shared" si="134"/>
        <v>-</v>
      </c>
      <c r="B3886" t="str">
        <f t="shared" si="135"/>
        <v/>
      </c>
    </row>
    <row r="3887" spans="1:2" x14ac:dyDescent="0.25">
      <c r="A3887" t="str">
        <f t="shared" si="134"/>
        <v>-</v>
      </c>
      <c r="B3887" t="str">
        <f t="shared" si="135"/>
        <v/>
      </c>
    </row>
    <row r="3888" spans="1:2" x14ac:dyDescent="0.25">
      <c r="A3888" t="str">
        <f t="shared" si="134"/>
        <v>-</v>
      </c>
      <c r="B3888" t="str">
        <f t="shared" si="135"/>
        <v/>
      </c>
    </row>
    <row r="3889" spans="1:2" x14ac:dyDescent="0.25">
      <c r="A3889" t="str">
        <f t="shared" si="134"/>
        <v>-</v>
      </c>
      <c r="B3889" t="str">
        <f t="shared" si="135"/>
        <v/>
      </c>
    </row>
    <row r="3890" spans="1:2" x14ac:dyDescent="0.25">
      <c r="A3890" t="str">
        <f t="shared" si="134"/>
        <v>-</v>
      </c>
      <c r="B3890" t="str">
        <f t="shared" si="135"/>
        <v/>
      </c>
    </row>
    <row r="3891" spans="1:2" x14ac:dyDescent="0.25">
      <c r="A3891" t="str">
        <f t="shared" si="134"/>
        <v>-</v>
      </c>
      <c r="B3891" t="str">
        <f t="shared" si="135"/>
        <v/>
      </c>
    </row>
    <row r="3892" spans="1:2" x14ac:dyDescent="0.25">
      <c r="A3892" t="str">
        <f t="shared" si="134"/>
        <v>-</v>
      </c>
      <c r="B3892" t="str">
        <f t="shared" si="135"/>
        <v/>
      </c>
    </row>
    <row r="3893" spans="1:2" x14ac:dyDescent="0.25">
      <c r="A3893" t="str">
        <f t="shared" si="134"/>
        <v>-</v>
      </c>
      <c r="B3893" t="str">
        <f t="shared" si="135"/>
        <v/>
      </c>
    </row>
    <row r="3894" spans="1:2" x14ac:dyDescent="0.25">
      <c r="A3894" t="str">
        <f t="shared" si="134"/>
        <v>-</v>
      </c>
      <c r="B3894" t="str">
        <f t="shared" si="135"/>
        <v/>
      </c>
    </row>
    <row r="3895" spans="1:2" x14ac:dyDescent="0.25">
      <c r="A3895" t="str">
        <f t="shared" si="134"/>
        <v>-</v>
      </c>
      <c r="B3895" t="str">
        <f t="shared" si="135"/>
        <v/>
      </c>
    </row>
    <row r="3896" spans="1:2" x14ac:dyDescent="0.25">
      <c r="A3896" t="str">
        <f t="shared" si="134"/>
        <v>-</v>
      </c>
      <c r="B3896" t="str">
        <f t="shared" si="135"/>
        <v/>
      </c>
    </row>
    <row r="3897" spans="1:2" x14ac:dyDescent="0.25">
      <c r="A3897" t="str">
        <f t="shared" si="134"/>
        <v>-</v>
      </c>
      <c r="B3897" t="str">
        <f t="shared" si="135"/>
        <v/>
      </c>
    </row>
    <row r="3898" spans="1:2" x14ac:dyDescent="0.25">
      <c r="A3898" t="str">
        <f t="shared" si="134"/>
        <v>-</v>
      </c>
      <c r="B3898" t="str">
        <f t="shared" si="135"/>
        <v/>
      </c>
    </row>
    <row r="3899" spans="1:2" x14ac:dyDescent="0.25">
      <c r="A3899" t="str">
        <f t="shared" si="134"/>
        <v>-</v>
      </c>
      <c r="B3899" t="str">
        <f t="shared" si="135"/>
        <v/>
      </c>
    </row>
    <row r="3900" spans="1:2" x14ac:dyDescent="0.25">
      <c r="A3900" t="str">
        <f t="shared" si="134"/>
        <v>-</v>
      </c>
      <c r="B3900" t="str">
        <f t="shared" si="135"/>
        <v/>
      </c>
    </row>
    <row r="3901" spans="1:2" x14ac:dyDescent="0.25">
      <c r="A3901" t="str">
        <f t="shared" si="134"/>
        <v>-</v>
      </c>
      <c r="B3901" t="str">
        <f t="shared" si="135"/>
        <v/>
      </c>
    </row>
    <row r="3902" spans="1:2" x14ac:dyDescent="0.25">
      <c r="A3902" t="str">
        <f t="shared" si="134"/>
        <v>-</v>
      </c>
      <c r="B3902" t="str">
        <f t="shared" si="135"/>
        <v/>
      </c>
    </row>
    <row r="3903" spans="1:2" x14ac:dyDescent="0.25">
      <c r="A3903" t="str">
        <f t="shared" si="134"/>
        <v>-</v>
      </c>
      <c r="B3903" t="str">
        <f t="shared" si="135"/>
        <v/>
      </c>
    </row>
    <row r="3904" spans="1:2" x14ac:dyDescent="0.25">
      <c r="A3904" t="str">
        <f t="shared" si="134"/>
        <v>-</v>
      </c>
      <c r="B3904" t="str">
        <f t="shared" si="135"/>
        <v/>
      </c>
    </row>
    <row r="3905" spans="1:2" x14ac:dyDescent="0.25">
      <c r="A3905" t="str">
        <f t="shared" si="134"/>
        <v>-</v>
      </c>
      <c r="B3905" t="str">
        <f t="shared" si="135"/>
        <v/>
      </c>
    </row>
    <row r="3906" spans="1:2" x14ac:dyDescent="0.25">
      <c r="A3906" t="str">
        <f t="shared" si="134"/>
        <v>-</v>
      </c>
      <c r="B3906" t="str">
        <f t="shared" si="135"/>
        <v/>
      </c>
    </row>
    <row r="3907" spans="1:2" x14ac:dyDescent="0.25">
      <c r="A3907" t="str">
        <f t="shared" si="134"/>
        <v>-</v>
      </c>
      <c r="B3907" t="str">
        <f t="shared" si="135"/>
        <v/>
      </c>
    </row>
    <row r="3908" spans="1:2" x14ac:dyDescent="0.25">
      <c r="A3908" t="str">
        <f t="shared" si="134"/>
        <v>-</v>
      </c>
      <c r="B3908" t="str">
        <f t="shared" si="135"/>
        <v/>
      </c>
    </row>
    <row r="3909" spans="1:2" x14ac:dyDescent="0.25">
      <c r="A3909" t="str">
        <f t="shared" si="134"/>
        <v>-</v>
      </c>
      <c r="B3909" t="str">
        <f t="shared" si="135"/>
        <v/>
      </c>
    </row>
    <row r="3910" spans="1:2" x14ac:dyDescent="0.25">
      <c r="A3910" t="str">
        <f t="shared" si="134"/>
        <v>-</v>
      </c>
      <c r="B3910" t="str">
        <f t="shared" si="135"/>
        <v/>
      </c>
    </row>
    <row r="3911" spans="1:2" x14ac:dyDescent="0.25">
      <c r="A3911" t="str">
        <f t="shared" si="134"/>
        <v>-</v>
      </c>
      <c r="B3911" t="str">
        <f t="shared" si="135"/>
        <v/>
      </c>
    </row>
    <row r="3912" spans="1:2" x14ac:dyDescent="0.25">
      <c r="A3912" t="str">
        <f t="shared" si="134"/>
        <v>-</v>
      </c>
      <c r="B3912" t="str">
        <f t="shared" si="135"/>
        <v/>
      </c>
    </row>
    <row r="3913" spans="1:2" x14ac:dyDescent="0.25">
      <c r="A3913" t="str">
        <f t="shared" si="134"/>
        <v>-</v>
      </c>
      <c r="B3913" t="str">
        <f t="shared" si="135"/>
        <v/>
      </c>
    </row>
    <row r="3914" spans="1:2" x14ac:dyDescent="0.25">
      <c r="A3914" t="str">
        <f t="shared" si="134"/>
        <v>-</v>
      </c>
      <c r="B3914" t="str">
        <f t="shared" si="135"/>
        <v/>
      </c>
    </row>
    <row r="3915" spans="1:2" x14ac:dyDescent="0.25">
      <c r="A3915" t="str">
        <f t="shared" si="134"/>
        <v>-</v>
      </c>
      <c r="B3915" t="str">
        <f t="shared" si="135"/>
        <v/>
      </c>
    </row>
    <row r="3916" spans="1:2" x14ac:dyDescent="0.25">
      <c r="A3916" t="str">
        <f t="shared" si="134"/>
        <v>-</v>
      </c>
      <c r="B3916" t="str">
        <f t="shared" si="135"/>
        <v/>
      </c>
    </row>
    <row r="3917" spans="1:2" x14ac:dyDescent="0.25">
      <c r="A3917" t="str">
        <f t="shared" si="134"/>
        <v>-</v>
      </c>
      <c r="B3917" t="str">
        <f t="shared" si="135"/>
        <v/>
      </c>
    </row>
    <row r="3918" spans="1:2" x14ac:dyDescent="0.25">
      <c r="A3918" t="str">
        <f t="shared" si="134"/>
        <v>-</v>
      </c>
      <c r="B3918" t="str">
        <f t="shared" si="135"/>
        <v/>
      </c>
    </row>
    <row r="3919" spans="1:2" x14ac:dyDescent="0.25">
      <c r="A3919" t="str">
        <f t="shared" si="134"/>
        <v>-</v>
      </c>
      <c r="B3919" t="str">
        <f t="shared" si="135"/>
        <v/>
      </c>
    </row>
    <row r="3920" spans="1:2" x14ac:dyDescent="0.25">
      <c r="A3920" t="str">
        <f t="shared" si="134"/>
        <v>-</v>
      </c>
      <c r="B3920" t="str">
        <f t="shared" si="135"/>
        <v/>
      </c>
    </row>
    <row r="3921" spans="1:2" x14ac:dyDescent="0.25">
      <c r="A3921" t="str">
        <f t="shared" si="134"/>
        <v>-</v>
      </c>
      <c r="B3921" t="str">
        <f t="shared" si="135"/>
        <v/>
      </c>
    </row>
    <row r="3922" spans="1:2" x14ac:dyDescent="0.25">
      <c r="A3922" t="str">
        <f t="shared" si="134"/>
        <v>-</v>
      </c>
      <c r="B3922" t="str">
        <f t="shared" si="135"/>
        <v/>
      </c>
    </row>
    <row r="3923" spans="1:2" x14ac:dyDescent="0.25">
      <c r="A3923" t="str">
        <f t="shared" si="134"/>
        <v>-</v>
      </c>
      <c r="B3923" t="str">
        <f t="shared" si="135"/>
        <v/>
      </c>
    </row>
    <row r="3924" spans="1:2" x14ac:dyDescent="0.25">
      <c r="A3924" t="str">
        <f t="shared" si="134"/>
        <v>-</v>
      </c>
      <c r="B3924" t="str">
        <f t="shared" si="135"/>
        <v/>
      </c>
    </row>
    <row r="3925" spans="1:2" x14ac:dyDescent="0.25">
      <c r="A3925" t="str">
        <f t="shared" si="134"/>
        <v>-</v>
      </c>
      <c r="B3925" t="str">
        <f t="shared" si="135"/>
        <v/>
      </c>
    </row>
    <row r="3926" spans="1:2" x14ac:dyDescent="0.25">
      <c r="A3926" t="str">
        <f t="shared" si="134"/>
        <v>-</v>
      </c>
      <c r="B3926" t="str">
        <f t="shared" si="135"/>
        <v/>
      </c>
    </row>
    <row r="3927" spans="1:2" x14ac:dyDescent="0.25">
      <c r="A3927" t="str">
        <f t="shared" ref="A3927:A3990" si="136">_xlfn.CONCAT(E3927,"-",B3927)</f>
        <v>-</v>
      </c>
      <c r="B3927" t="str">
        <f t="shared" ref="B3927:B3990" si="137">IF(ISBLANK(H3927),"",INDEX($AB$1:$AC$5,MATCH(H3927,$AB$1:$AB$5,0),2))</f>
        <v/>
      </c>
    </row>
    <row r="3928" spans="1:2" x14ac:dyDescent="0.25">
      <c r="A3928" t="str">
        <f t="shared" si="136"/>
        <v>-</v>
      </c>
      <c r="B3928" t="str">
        <f t="shared" si="137"/>
        <v/>
      </c>
    </row>
    <row r="3929" spans="1:2" x14ac:dyDescent="0.25">
      <c r="A3929" t="str">
        <f t="shared" si="136"/>
        <v>-</v>
      </c>
      <c r="B3929" t="str">
        <f t="shared" si="137"/>
        <v/>
      </c>
    </row>
    <row r="3930" spans="1:2" x14ac:dyDescent="0.25">
      <c r="A3930" t="str">
        <f t="shared" si="136"/>
        <v>-</v>
      </c>
      <c r="B3930" t="str">
        <f t="shared" si="137"/>
        <v/>
      </c>
    </row>
    <row r="3931" spans="1:2" x14ac:dyDescent="0.25">
      <c r="A3931" t="str">
        <f t="shared" si="136"/>
        <v>-</v>
      </c>
      <c r="B3931" t="str">
        <f t="shared" si="137"/>
        <v/>
      </c>
    </row>
    <row r="3932" spans="1:2" x14ac:dyDescent="0.25">
      <c r="A3932" t="str">
        <f t="shared" si="136"/>
        <v>-</v>
      </c>
      <c r="B3932" t="str">
        <f t="shared" si="137"/>
        <v/>
      </c>
    </row>
    <row r="3933" spans="1:2" x14ac:dyDescent="0.25">
      <c r="A3933" t="str">
        <f t="shared" si="136"/>
        <v>-</v>
      </c>
      <c r="B3933" t="str">
        <f t="shared" si="137"/>
        <v/>
      </c>
    </row>
    <row r="3934" spans="1:2" x14ac:dyDescent="0.25">
      <c r="A3934" t="str">
        <f t="shared" si="136"/>
        <v>-</v>
      </c>
      <c r="B3934" t="str">
        <f t="shared" si="137"/>
        <v/>
      </c>
    </row>
    <row r="3935" spans="1:2" x14ac:dyDescent="0.25">
      <c r="A3935" t="str">
        <f t="shared" si="136"/>
        <v>-</v>
      </c>
      <c r="B3935" t="str">
        <f t="shared" si="137"/>
        <v/>
      </c>
    </row>
    <row r="3936" spans="1:2" x14ac:dyDescent="0.25">
      <c r="A3936" t="str">
        <f t="shared" si="136"/>
        <v>-</v>
      </c>
      <c r="B3936" t="str">
        <f t="shared" si="137"/>
        <v/>
      </c>
    </row>
    <row r="3937" spans="1:2" x14ac:dyDescent="0.25">
      <c r="A3937" t="str">
        <f t="shared" si="136"/>
        <v>-</v>
      </c>
      <c r="B3937" t="str">
        <f t="shared" si="137"/>
        <v/>
      </c>
    </row>
    <row r="3938" spans="1:2" x14ac:dyDescent="0.25">
      <c r="A3938" t="str">
        <f t="shared" si="136"/>
        <v>-</v>
      </c>
      <c r="B3938" t="str">
        <f t="shared" si="137"/>
        <v/>
      </c>
    </row>
    <row r="3939" spans="1:2" x14ac:dyDescent="0.25">
      <c r="A3939" t="str">
        <f t="shared" si="136"/>
        <v>-</v>
      </c>
      <c r="B3939" t="str">
        <f t="shared" si="137"/>
        <v/>
      </c>
    </row>
    <row r="3940" spans="1:2" x14ac:dyDescent="0.25">
      <c r="A3940" t="str">
        <f t="shared" si="136"/>
        <v>-</v>
      </c>
      <c r="B3940" t="str">
        <f t="shared" si="137"/>
        <v/>
      </c>
    </row>
    <row r="3941" spans="1:2" x14ac:dyDescent="0.25">
      <c r="A3941" t="str">
        <f t="shared" si="136"/>
        <v>-</v>
      </c>
      <c r="B3941" t="str">
        <f t="shared" si="137"/>
        <v/>
      </c>
    </row>
    <row r="3942" spans="1:2" x14ac:dyDescent="0.25">
      <c r="A3942" t="str">
        <f t="shared" si="136"/>
        <v>-</v>
      </c>
      <c r="B3942" t="str">
        <f t="shared" si="137"/>
        <v/>
      </c>
    </row>
    <row r="3943" spans="1:2" x14ac:dyDescent="0.25">
      <c r="A3943" t="str">
        <f t="shared" si="136"/>
        <v>-</v>
      </c>
      <c r="B3943" t="str">
        <f t="shared" si="137"/>
        <v/>
      </c>
    </row>
    <row r="3944" spans="1:2" x14ac:dyDescent="0.25">
      <c r="A3944" t="str">
        <f t="shared" si="136"/>
        <v>-</v>
      </c>
      <c r="B3944" t="str">
        <f t="shared" si="137"/>
        <v/>
      </c>
    </row>
    <row r="3945" spans="1:2" x14ac:dyDescent="0.25">
      <c r="A3945" t="str">
        <f t="shared" si="136"/>
        <v>-</v>
      </c>
      <c r="B3945" t="str">
        <f t="shared" si="137"/>
        <v/>
      </c>
    </row>
    <row r="3946" spans="1:2" x14ac:dyDescent="0.25">
      <c r="A3946" t="str">
        <f t="shared" si="136"/>
        <v>-</v>
      </c>
      <c r="B3946" t="str">
        <f t="shared" si="137"/>
        <v/>
      </c>
    </row>
    <row r="3947" spans="1:2" x14ac:dyDescent="0.25">
      <c r="A3947" t="str">
        <f t="shared" si="136"/>
        <v>-</v>
      </c>
      <c r="B3947" t="str">
        <f t="shared" si="137"/>
        <v/>
      </c>
    </row>
    <row r="3948" spans="1:2" x14ac:dyDescent="0.25">
      <c r="A3948" t="str">
        <f t="shared" si="136"/>
        <v>-</v>
      </c>
      <c r="B3948" t="str">
        <f t="shared" si="137"/>
        <v/>
      </c>
    </row>
    <row r="3949" spans="1:2" x14ac:dyDescent="0.25">
      <c r="A3949" t="str">
        <f t="shared" si="136"/>
        <v>-</v>
      </c>
      <c r="B3949" t="str">
        <f t="shared" si="137"/>
        <v/>
      </c>
    </row>
    <row r="3950" spans="1:2" x14ac:dyDescent="0.25">
      <c r="A3950" t="str">
        <f t="shared" si="136"/>
        <v>-</v>
      </c>
      <c r="B3950" t="str">
        <f t="shared" si="137"/>
        <v/>
      </c>
    </row>
    <row r="3951" spans="1:2" x14ac:dyDescent="0.25">
      <c r="A3951" t="str">
        <f t="shared" si="136"/>
        <v>-</v>
      </c>
      <c r="B3951" t="str">
        <f t="shared" si="137"/>
        <v/>
      </c>
    </row>
    <row r="3952" spans="1:2" x14ac:dyDescent="0.25">
      <c r="A3952" t="str">
        <f t="shared" si="136"/>
        <v>-</v>
      </c>
      <c r="B3952" t="str">
        <f t="shared" si="137"/>
        <v/>
      </c>
    </row>
    <row r="3953" spans="1:2" x14ac:dyDescent="0.25">
      <c r="A3953" t="str">
        <f t="shared" si="136"/>
        <v>-</v>
      </c>
      <c r="B3953" t="str">
        <f t="shared" si="137"/>
        <v/>
      </c>
    </row>
    <row r="3954" spans="1:2" x14ac:dyDescent="0.25">
      <c r="A3954" t="str">
        <f t="shared" si="136"/>
        <v>-</v>
      </c>
      <c r="B3954" t="str">
        <f t="shared" si="137"/>
        <v/>
      </c>
    </row>
    <row r="3955" spans="1:2" x14ac:dyDescent="0.25">
      <c r="A3955" t="str">
        <f t="shared" si="136"/>
        <v>-</v>
      </c>
      <c r="B3955" t="str">
        <f t="shared" si="137"/>
        <v/>
      </c>
    </row>
    <row r="3956" spans="1:2" x14ac:dyDescent="0.25">
      <c r="A3956" t="str">
        <f t="shared" si="136"/>
        <v>-</v>
      </c>
      <c r="B3956" t="str">
        <f t="shared" si="137"/>
        <v/>
      </c>
    </row>
    <row r="3957" spans="1:2" x14ac:dyDescent="0.25">
      <c r="A3957" t="str">
        <f t="shared" si="136"/>
        <v>-</v>
      </c>
      <c r="B3957" t="str">
        <f t="shared" si="137"/>
        <v/>
      </c>
    </row>
    <row r="3958" spans="1:2" x14ac:dyDescent="0.25">
      <c r="A3958" t="str">
        <f t="shared" si="136"/>
        <v>-</v>
      </c>
      <c r="B3958" t="str">
        <f t="shared" si="137"/>
        <v/>
      </c>
    </row>
    <row r="3959" spans="1:2" x14ac:dyDescent="0.25">
      <c r="A3959" t="str">
        <f t="shared" si="136"/>
        <v>-</v>
      </c>
      <c r="B3959" t="str">
        <f t="shared" si="137"/>
        <v/>
      </c>
    </row>
    <row r="3960" spans="1:2" x14ac:dyDescent="0.25">
      <c r="A3960" t="str">
        <f t="shared" si="136"/>
        <v>-</v>
      </c>
      <c r="B3960" t="str">
        <f t="shared" si="137"/>
        <v/>
      </c>
    </row>
    <row r="3961" spans="1:2" x14ac:dyDescent="0.25">
      <c r="A3961" t="str">
        <f t="shared" si="136"/>
        <v>-</v>
      </c>
      <c r="B3961" t="str">
        <f t="shared" si="137"/>
        <v/>
      </c>
    </row>
    <row r="3962" spans="1:2" x14ac:dyDescent="0.25">
      <c r="A3962" t="str">
        <f t="shared" si="136"/>
        <v>-</v>
      </c>
      <c r="B3962" t="str">
        <f t="shared" si="137"/>
        <v/>
      </c>
    </row>
    <row r="3963" spans="1:2" x14ac:dyDescent="0.25">
      <c r="A3963" t="str">
        <f t="shared" si="136"/>
        <v>-</v>
      </c>
      <c r="B3963" t="str">
        <f t="shared" si="137"/>
        <v/>
      </c>
    </row>
    <row r="3964" spans="1:2" x14ac:dyDescent="0.25">
      <c r="A3964" t="str">
        <f t="shared" si="136"/>
        <v>-</v>
      </c>
      <c r="B3964" t="str">
        <f t="shared" si="137"/>
        <v/>
      </c>
    </row>
    <row r="3965" spans="1:2" x14ac:dyDescent="0.25">
      <c r="A3965" t="str">
        <f t="shared" si="136"/>
        <v>-</v>
      </c>
      <c r="B3965" t="str">
        <f t="shared" si="137"/>
        <v/>
      </c>
    </row>
    <row r="3966" spans="1:2" x14ac:dyDescent="0.25">
      <c r="A3966" t="str">
        <f t="shared" si="136"/>
        <v>-</v>
      </c>
      <c r="B3966" t="str">
        <f t="shared" si="137"/>
        <v/>
      </c>
    </row>
    <row r="3967" spans="1:2" x14ac:dyDescent="0.25">
      <c r="A3967" t="str">
        <f t="shared" si="136"/>
        <v>-</v>
      </c>
      <c r="B3967" t="str">
        <f t="shared" si="137"/>
        <v/>
      </c>
    </row>
    <row r="3968" spans="1:2" x14ac:dyDescent="0.25">
      <c r="A3968" t="str">
        <f t="shared" si="136"/>
        <v>-</v>
      </c>
      <c r="B3968" t="str">
        <f t="shared" si="137"/>
        <v/>
      </c>
    </row>
    <row r="3969" spans="1:2" x14ac:dyDescent="0.25">
      <c r="A3969" t="str">
        <f t="shared" si="136"/>
        <v>-</v>
      </c>
      <c r="B3969" t="str">
        <f t="shared" si="137"/>
        <v/>
      </c>
    </row>
    <row r="3970" spans="1:2" x14ac:dyDescent="0.25">
      <c r="A3970" t="str">
        <f t="shared" si="136"/>
        <v>-</v>
      </c>
      <c r="B3970" t="str">
        <f t="shared" si="137"/>
        <v/>
      </c>
    </row>
    <row r="3971" spans="1:2" x14ac:dyDescent="0.25">
      <c r="A3971" t="str">
        <f t="shared" si="136"/>
        <v>-</v>
      </c>
      <c r="B3971" t="str">
        <f t="shared" si="137"/>
        <v/>
      </c>
    </row>
    <row r="3972" spans="1:2" x14ac:dyDescent="0.25">
      <c r="A3972" t="str">
        <f t="shared" si="136"/>
        <v>-</v>
      </c>
      <c r="B3972" t="str">
        <f t="shared" si="137"/>
        <v/>
      </c>
    </row>
    <row r="3973" spans="1:2" x14ac:dyDescent="0.25">
      <c r="A3973" t="str">
        <f t="shared" si="136"/>
        <v>-</v>
      </c>
      <c r="B3973" t="str">
        <f t="shared" si="137"/>
        <v/>
      </c>
    </row>
    <row r="3974" spans="1:2" x14ac:dyDescent="0.25">
      <c r="A3974" t="str">
        <f t="shared" si="136"/>
        <v>-</v>
      </c>
      <c r="B3974" t="str">
        <f t="shared" si="137"/>
        <v/>
      </c>
    </row>
    <row r="3975" spans="1:2" x14ac:dyDescent="0.25">
      <c r="A3975" t="str">
        <f t="shared" si="136"/>
        <v>-</v>
      </c>
      <c r="B3975" t="str">
        <f t="shared" si="137"/>
        <v/>
      </c>
    </row>
    <row r="3976" spans="1:2" x14ac:dyDescent="0.25">
      <c r="A3976" t="str">
        <f t="shared" si="136"/>
        <v>-</v>
      </c>
      <c r="B3976" t="str">
        <f t="shared" si="137"/>
        <v/>
      </c>
    </row>
    <row r="3977" spans="1:2" x14ac:dyDescent="0.25">
      <c r="A3977" t="str">
        <f t="shared" si="136"/>
        <v>-</v>
      </c>
      <c r="B3977" t="str">
        <f t="shared" si="137"/>
        <v/>
      </c>
    </row>
    <row r="3978" spans="1:2" x14ac:dyDescent="0.25">
      <c r="A3978" t="str">
        <f t="shared" si="136"/>
        <v>-</v>
      </c>
      <c r="B3978" t="str">
        <f t="shared" si="137"/>
        <v/>
      </c>
    </row>
    <row r="3979" spans="1:2" x14ac:dyDescent="0.25">
      <c r="A3979" t="str">
        <f t="shared" si="136"/>
        <v>-</v>
      </c>
      <c r="B3979" t="str">
        <f t="shared" si="137"/>
        <v/>
      </c>
    </row>
    <row r="3980" spans="1:2" x14ac:dyDescent="0.25">
      <c r="A3980" t="str">
        <f t="shared" si="136"/>
        <v>-</v>
      </c>
      <c r="B3980" t="str">
        <f t="shared" si="137"/>
        <v/>
      </c>
    </row>
    <row r="3981" spans="1:2" x14ac:dyDescent="0.25">
      <c r="A3981" t="str">
        <f t="shared" si="136"/>
        <v>-</v>
      </c>
      <c r="B3981" t="str">
        <f t="shared" si="137"/>
        <v/>
      </c>
    </row>
    <row r="3982" spans="1:2" x14ac:dyDescent="0.25">
      <c r="A3982" t="str">
        <f t="shared" si="136"/>
        <v>-</v>
      </c>
      <c r="B3982" t="str">
        <f t="shared" si="137"/>
        <v/>
      </c>
    </row>
    <row r="3983" spans="1:2" x14ac:dyDescent="0.25">
      <c r="A3983" t="str">
        <f t="shared" si="136"/>
        <v>-</v>
      </c>
      <c r="B3983" t="str">
        <f t="shared" si="137"/>
        <v/>
      </c>
    </row>
    <row r="3984" spans="1:2" x14ac:dyDescent="0.25">
      <c r="A3984" t="str">
        <f t="shared" si="136"/>
        <v>-</v>
      </c>
      <c r="B3984" t="str">
        <f t="shared" si="137"/>
        <v/>
      </c>
    </row>
    <row r="3985" spans="1:2" x14ac:dyDescent="0.25">
      <c r="A3985" t="str">
        <f t="shared" si="136"/>
        <v>-</v>
      </c>
      <c r="B3985" t="str">
        <f t="shared" si="137"/>
        <v/>
      </c>
    </row>
    <row r="3986" spans="1:2" x14ac:dyDescent="0.25">
      <c r="A3986" t="str">
        <f t="shared" si="136"/>
        <v>-</v>
      </c>
      <c r="B3986" t="str">
        <f t="shared" si="137"/>
        <v/>
      </c>
    </row>
    <row r="3987" spans="1:2" x14ac:dyDescent="0.25">
      <c r="A3987" t="str">
        <f t="shared" si="136"/>
        <v>-</v>
      </c>
      <c r="B3987" t="str">
        <f t="shared" si="137"/>
        <v/>
      </c>
    </row>
    <row r="3988" spans="1:2" x14ac:dyDescent="0.25">
      <c r="A3988" t="str">
        <f t="shared" si="136"/>
        <v>-</v>
      </c>
      <c r="B3988" t="str">
        <f t="shared" si="137"/>
        <v/>
      </c>
    </row>
    <row r="3989" spans="1:2" x14ac:dyDescent="0.25">
      <c r="A3989" t="str">
        <f t="shared" si="136"/>
        <v>-</v>
      </c>
      <c r="B3989" t="str">
        <f t="shared" si="137"/>
        <v/>
      </c>
    </row>
    <row r="3990" spans="1:2" x14ac:dyDescent="0.25">
      <c r="A3990" t="str">
        <f t="shared" si="136"/>
        <v>-</v>
      </c>
      <c r="B3990" t="str">
        <f t="shared" si="137"/>
        <v/>
      </c>
    </row>
    <row r="3991" spans="1:2" x14ac:dyDescent="0.25">
      <c r="A3991" t="str">
        <f t="shared" ref="A3991:A4054" si="138">_xlfn.CONCAT(E3991,"-",B3991)</f>
        <v>-</v>
      </c>
      <c r="B3991" t="str">
        <f t="shared" ref="B3991:B4054" si="139">IF(ISBLANK(H3991),"",INDEX($AB$1:$AC$5,MATCH(H3991,$AB$1:$AB$5,0),2))</f>
        <v/>
      </c>
    </row>
    <row r="3992" spans="1:2" x14ac:dyDescent="0.25">
      <c r="A3992" t="str">
        <f t="shared" si="138"/>
        <v>-</v>
      </c>
      <c r="B3992" t="str">
        <f t="shared" si="139"/>
        <v/>
      </c>
    </row>
    <row r="3993" spans="1:2" x14ac:dyDescent="0.25">
      <c r="A3993" t="str">
        <f t="shared" si="138"/>
        <v>-</v>
      </c>
      <c r="B3993" t="str">
        <f t="shared" si="139"/>
        <v/>
      </c>
    </row>
    <row r="3994" spans="1:2" x14ac:dyDescent="0.25">
      <c r="A3994" t="str">
        <f t="shared" si="138"/>
        <v>-</v>
      </c>
      <c r="B3994" t="str">
        <f t="shared" si="139"/>
        <v/>
      </c>
    </row>
    <row r="3995" spans="1:2" x14ac:dyDescent="0.25">
      <c r="A3995" t="str">
        <f t="shared" si="138"/>
        <v>-</v>
      </c>
      <c r="B3995" t="str">
        <f t="shared" si="139"/>
        <v/>
      </c>
    </row>
    <row r="3996" spans="1:2" x14ac:dyDescent="0.25">
      <c r="A3996" t="str">
        <f t="shared" si="138"/>
        <v>-</v>
      </c>
      <c r="B3996" t="str">
        <f t="shared" si="139"/>
        <v/>
      </c>
    </row>
    <row r="3997" spans="1:2" x14ac:dyDescent="0.25">
      <c r="A3997" t="str">
        <f t="shared" si="138"/>
        <v>-</v>
      </c>
      <c r="B3997" t="str">
        <f t="shared" si="139"/>
        <v/>
      </c>
    </row>
    <row r="3998" spans="1:2" x14ac:dyDescent="0.25">
      <c r="A3998" t="str">
        <f t="shared" si="138"/>
        <v>-</v>
      </c>
      <c r="B3998" t="str">
        <f t="shared" si="139"/>
        <v/>
      </c>
    </row>
    <row r="3999" spans="1:2" x14ac:dyDescent="0.25">
      <c r="A3999" t="str">
        <f t="shared" si="138"/>
        <v>-</v>
      </c>
      <c r="B3999" t="str">
        <f t="shared" si="139"/>
        <v/>
      </c>
    </row>
    <row r="4000" spans="1:2" x14ac:dyDescent="0.25">
      <c r="A4000" t="str">
        <f t="shared" si="138"/>
        <v>-</v>
      </c>
      <c r="B4000" t="str">
        <f t="shared" si="139"/>
        <v/>
      </c>
    </row>
    <row r="4001" spans="1:2" x14ac:dyDescent="0.25">
      <c r="A4001" t="str">
        <f t="shared" si="138"/>
        <v>-</v>
      </c>
      <c r="B4001" t="str">
        <f t="shared" si="139"/>
        <v/>
      </c>
    </row>
    <row r="4002" spans="1:2" x14ac:dyDescent="0.25">
      <c r="A4002" t="str">
        <f t="shared" si="138"/>
        <v>-</v>
      </c>
      <c r="B4002" t="str">
        <f t="shared" si="139"/>
        <v/>
      </c>
    </row>
    <row r="4003" spans="1:2" x14ac:dyDescent="0.25">
      <c r="A4003" t="str">
        <f t="shared" si="138"/>
        <v>-</v>
      </c>
      <c r="B4003" t="str">
        <f t="shared" si="139"/>
        <v/>
      </c>
    </row>
    <row r="4004" spans="1:2" x14ac:dyDescent="0.25">
      <c r="A4004" t="str">
        <f t="shared" si="138"/>
        <v>-</v>
      </c>
      <c r="B4004" t="str">
        <f t="shared" si="139"/>
        <v/>
      </c>
    </row>
    <row r="4005" spans="1:2" x14ac:dyDescent="0.25">
      <c r="A4005" t="str">
        <f t="shared" si="138"/>
        <v>-</v>
      </c>
      <c r="B4005" t="str">
        <f t="shared" si="139"/>
        <v/>
      </c>
    </row>
    <row r="4006" spans="1:2" x14ac:dyDescent="0.25">
      <c r="A4006" t="str">
        <f t="shared" si="138"/>
        <v>-</v>
      </c>
      <c r="B4006" t="str">
        <f t="shared" si="139"/>
        <v/>
      </c>
    </row>
    <row r="4007" spans="1:2" x14ac:dyDescent="0.25">
      <c r="A4007" t="str">
        <f t="shared" si="138"/>
        <v>-</v>
      </c>
      <c r="B4007" t="str">
        <f t="shared" si="139"/>
        <v/>
      </c>
    </row>
    <row r="4008" spans="1:2" x14ac:dyDescent="0.25">
      <c r="A4008" t="str">
        <f t="shared" si="138"/>
        <v>-</v>
      </c>
      <c r="B4008" t="str">
        <f t="shared" si="139"/>
        <v/>
      </c>
    </row>
    <row r="4009" spans="1:2" x14ac:dyDescent="0.25">
      <c r="A4009" t="str">
        <f t="shared" si="138"/>
        <v>-</v>
      </c>
      <c r="B4009" t="str">
        <f t="shared" si="139"/>
        <v/>
      </c>
    </row>
    <row r="4010" spans="1:2" x14ac:dyDescent="0.25">
      <c r="A4010" t="str">
        <f t="shared" si="138"/>
        <v>-</v>
      </c>
      <c r="B4010" t="str">
        <f t="shared" si="139"/>
        <v/>
      </c>
    </row>
    <row r="4011" spans="1:2" x14ac:dyDescent="0.25">
      <c r="A4011" t="str">
        <f t="shared" si="138"/>
        <v>-</v>
      </c>
      <c r="B4011" t="str">
        <f t="shared" si="139"/>
        <v/>
      </c>
    </row>
    <row r="4012" spans="1:2" x14ac:dyDescent="0.25">
      <c r="A4012" t="str">
        <f t="shared" si="138"/>
        <v>-</v>
      </c>
      <c r="B4012" t="str">
        <f t="shared" si="139"/>
        <v/>
      </c>
    </row>
    <row r="4013" spans="1:2" x14ac:dyDescent="0.25">
      <c r="A4013" t="str">
        <f t="shared" si="138"/>
        <v>-</v>
      </c>
      <c r="B4013" t="str">
        <f t="shared" si="139"/>
        <v/>
      </c>
    </row>
    <row r="4014" spans="1:2" x14ac:dyDescent="0.25">
      <c r="A4014" t="str">
        <f t="shared" si="138"/>
        <v>-</v>
      </c>
      <c r="B4014" t="str">
        <f t="shared" si="139"/>
        <v/>
      </c>
    </row>
    <row r="4015" spans="1:2" x14ac:dyDescent="0.25">
      <c r="A4015" t="str">
        <f t="shared" si="138"/>
        <v>-</v>
      </c>
      <c r="B4015" t="str">
        <f t="shared" si="139"/>
        <v/>
      </c>
    </row>
    <row r="4016" spans="1:2" x14ac:dyDescent="0.25">
      <c r="A4016" t="str">
        <f t="shared" si="138"/>
        <v>-</v>
      </c>
      <c r="B4016" t="str">
        <f t="shared" si="139"/>
        <v/>
      </c>
    </row>
    <row r="4017" spans="1:2" x14ac:dyDescent="0.25">
      <c r="A4017" t="str">
        <f t="shared" si="138"/>
        <v>-</v>
      </c>
      <c r="B4017" t="str">
        <f t="shared" si="139"/>
        <v/>
      </c>
    </row>
    <row r="4018" spans="1:2" x14ac:dyDescent="0.25">
      <c r="A4018" t="str">
        <f t="shared" si="138"/>
        <v>-</v>
      </c>
      <c r="B4018" t="str">
        <f t="shared" si="139"/>
        <v/>
      </c>
    </row>
    <row r="4019" spans="1:2" x14ac:dyDescent="0.25">
      <c r="A4019" t="str">
        <f t="shared" si="138"/>
        <v>-</v>
      </c>
      <c r="B4019" t="str">
        <f t="shared" si="139"/>
        <v/>
      </c>
    </row>
    <row r="4020" spans="1:2" x14ac:dyDescent="0.25">
      <c r="A4020" t="str">
        <f t="shared" si="138"/>
        <v>-</v>
      </c>
      <c r="B4020" t="str">
        <f t="shared" si="139"/>
        <v/>
      </c>
    </row>
    <row r="4021" spans="1:2" x14ac:dyDescent="0.25">
      <c r="A4021" t="str">
        <f t="shared" si="138"/>
        <v>-</v>
      </c>
      <c r="B4021" t="str">
        <f t="shared" si="139"/>
        <v/>
      </c>
    </row>
    <row r="4022" spans="1:2" x14ac:dyDescent="0.25">
      <c r="A4022" t="str">
        <f t="shared" si="138"/>
        <v>-</v>
      </c>
      <c r="B4022" t="str">
        <f t="shared" si="139"/>
        <v/>
      </c>
    </row>
    <row r="4023" spans="1:2" x14ac:dyDescent="0.25">
      <c r="A4023" t="str">
        <f t="shared" si="138"/>
        <v>-</v>
      </c>
      <c r="B4023" t="str">
        <f t="shared" si="139"/>
        <v/>
      </c>
    </row>
    <row r="4024" spans="1:2" x14ac:dyDescent="0.25">
      <c r="A4024" t="str">
        <f t="shared" si="138"/>
        <v>-</v>
      </c>
      <c r="B4024" t="str">
        <f t="shared" si="139"/>
        <v/>
      </c>
    </row>
    <row r="4025" spans="1:2" x14ac:dyDescent="0.25">
      <c r="A4025" t="str">
        <f t="shared" si="138"/>
        <v>-</v>
      </c>
      <c r="B4025" t="str">
        <f t="shared" si="139"/>
        <v/>
      </c>
    </row>
    <row r="4026" spans="1:2" x14ac:dyDescent="0.25">
      <c r="A4026" t="str">
        <f t="shared" si="138"/>
        <v>-</v>
      </c>
      <c r="B4026" t="str">
        <f t="shared" si="139"/>
        <v/>
      </c>
    </row>
    <row r="4027" spans="1:2" x14ac:dyDescent="0.25">
      <c r="A4027" t="str">
        <f t="shared" si="138"/>
        <v>-</v>
      </c>
      <c r="B4027" t="str">
        <f t="shared" si="139"/>
        <v/>
      </c>
    </row>
    <row r="4028" spans="1:2" x14ac:dyDescent="0.25">
      <c r="A4028" t="str">
        <f t="shared" si="138"/>
        <v>-</v>
      </c>
      <c r="B4028" t="str">
        <f t="shared" si="139"/>
        <v/>
      </c>
    </row>
    <row r="4029" spans="1:2" x14ac:dyDescent="0.25">
      <c r="A4029" t="str">
        <f t="shared" si="138"/>
        <v>-</v>
      </c>
      <c r="B4029" t="str">
        <f t="shared" si="139"/>
        <v/>
      </c>
    </row>
    <row r="4030" spans="1:2" x14ac:dyDescent="0.25">
      <c r="A4030" t="str">
        <f t="shared" si="138"/>
        <v>-</v>
      </c>
      <c r="B4030" t="str">
        <f t="shared" si="139"/>
        <v/>
      </c>
    </row>
    <row r="4031" spans="1:2" x14ac:dyDescent="0.25">
      <c r="A4031" t="str">
        <f t="shared" si="138"/>
        <v>-</v>
      </c>
      <c r="B4031" t="str">
        <f t="shared" si="139"/>
        <v/>
      </c>
    </row>
    <row r="4032" spans="1:2" x14ac:dyDescent="0.25">
      <c r="A4032" t="str">
        <f t="shared" si="138"/>
        <v>-</v>
      </c>
      <c r="B4032" t="str">
        <f t="shared" si="139"/>
        <v/>
      </c>
    </row>
    <row r="4033" spans="1:2" x14ac:dyDescent="0.25">
      <c r="A4033" t="str">
        <f t="shared" si="138"/>
        <v>-</v>
      </c>
      <c r="B4033" t="str">
        <f t="shared" si="139"/>
        <v/>
      </c>
    </row>
    <row r="4034" spans="1:2" x14ac:dyDescent="0.25">
      <c r="A4034" t="str">
        <f t="shared" si="138"/>
        <v>-</v>
      </c>
      <c r="B4034" t="str">
        <f t="shared" si="139"/>
        <v/>
      </c>
    </row>
    <row r="4035" spans="1:2" x14ac:dyDescent="0.25">
      <c r="A4035" t="str">
        <f t="shared" si="138"/>
        <v>-</v>
      </c>
      <c r="B4035" t="str">
        <f t="shared" si="139"/>
        <v/>
      </c>
    </row>
    <row r="4036" spans="1:2" x14ac:dyDescent="0.25">
      <c r="A4036" t="str">
        <f t="shared" si="138"/>
        <v>-</v>
      </c>
      <c r="B4036" t="str">
        <f t="shared" si="139"/>
        <v/>
      </c>
    </row>
    <row r="4037" spans="1:2" x14ac:dyDescent="0.25">
      <c r="A4037" t="str">
        <f t="shared" si="138"/>
        <v>-</v>
      </c>
      <c r="B4037" t="str">
        <f t="shared" si="139"/>
        <v/>
      </c>
    </row>
    <row r="4038" spans="1:2" x14ac:dyDescent="0.25">
      <c r="A4038" t="str">
        <f t="shared" si="138"/>
        <v>-</v>
      </c>
      <c r="B4038" t="str">
        <f t="shared" si="139"/>
        <v/>
      </c>
    </row>
    <row r="4039" spans="1:2" x14ac:dyDescent="0.25">
      <c r="A4039" t="str">
        <f t="shared" si="138"/>
        <v>-</v>
      </c>
      <c r="B4039" t="str">
        <f t="shared" si="139"/>
        <v/>
      </c>
    </row>
    <row r="4040" spans="1:2" x14ac:dyDescent="0.25">
      <c r="A4040" t="str">
        <f t="shared" si="138"/>
        <v>-</v>
      </c>
      <c r="B4040" t="str">
        <f t="shared" si="139"/>
        <v/>
      </c>
    </row>
    <row r="4041" spans="1:2" x14ac:dyDescent="0.25">
      <c r="A4041" t="str">
        <f t="shared" si="138"/>
        <v>-</v>
      </c>
      <c r="B4041" t="str">
        <f t="shared" si="139"/>
        <v/>
      </c>
    </row>
    <row r="4042" spans="1:2" x14ac:dyDescent="0.25">
      <c r="A4042" t="str">
        <f t="shared" si="138"/>
        <v>-</v>
      </c>
      <c r="B4042" t="str">
        <f t="shared" si="139"/>
        <v/>
      </c>
    </row>
    <row r="4043" spans="1:2" x14ac:dyDescent="0.25">
      <c r="A4043" t="str">
        <f t="shared" si="138"/>
        <v>-</v>
      </c>
      <c r="B4043" t="str">
        <f t="shared" si="139"/>
        <v/>
      </c>
    </row>
    <row r="4044" spans="1:2" x14ac:dyDescent="0.25">
      <c r="A4044" t="str">
        <f t="shared" si="138"/>
        <v>-</v>
      </c>
      <c r="B4044" t="str">
        <f t="shared" si="139"/>
        <v/>
      </c>
    </row>
    <row r="4045" spans="1:2" x14ac:dyDescent="0.25">
      <c r="A4045" t="str">
        <f t="shared" si="138"/>
        <v>-</v>
      </c>
      <c r="B4045" t="str">
        <f t="shared" si="139"/>
        <v/>
      </c>
    </row>
    <row r="4046" spans="1:2" x14ac:dyDescent="0.25">
      <c r="A4046" t="str">
        <f t="shared" si="138"/>
        <v>-</v>
      </c>
      <c r="B4046" t="str">
        <f t="shared" si="139"/>
        <v/>
      </c>
    </row>
    <row r="4047" spans="1:2" x14ac:dyDescent="0.25">
      <c r="A4047" t="str">
        <f t="shared" si="138"/>
        <v>-</v>
      </c>
      <c r="B4047" t="str">
        <f t="shared" si="139"/>
        <v/>
      </c>
    </row>
    <row r="4048" spans="1:2" x14ac:dyDescent="0.25">
      <c r="A4048" t="str">
        <f t="shared" si="138"/>
        <v>-</v>
      </c>
      <c r="B4048" t="str">
        <f t="shared" si="139"/>
        <v/>
      </c>
    </row>
    <row r="4049" spans="1:2" x14ac:dyDescent="0.25">
      <c r="A4049" t="str">
        <f t="shared" si="138"/>
        <v>-</v>
      </c>
      <c r="B4049" t="str">
        <f t="shared" si="139"/>
        <v/>
      </c>
    </row>
    <row r="4050" spans="1:2" x14ac:dyDescent="0.25">
      <c r="A4050" t="str">
        <f t="shared" si="138"/>
        <v>-</v>
      </c>
      <c r="B4050" t="str">
        <f t="shared" si="139"/>
        <v/>
      </c>
    </row>
    <row r="4051" spans="1:2" x14ac:dyDescent="0.25">
      <c r="A4051" t="str">
        <f t="shared" si="138"/>
        <v>-</v>
      </c>
      <c r="B4051" t="str">
        <f t="shared" si="139"/>
        <v/>
      </c>
    </row>
    <row r="4052" spans="1:2" x14ac:dyDescent="0.25">
      <c r="A4052" t="str">
        <f t="shared" si="138"/>
        <v>-</v>
      </c>
      <c r="B4052" t="str">
        <f t="shared" si="139"/>
        <v/>
      </c>
    </row>
    <row r="4053" spans="1:2" x14ac:dyDescent="0.25">
      <c r="A4053" t="str">
        <f t="shared" si="138"/>
        <v>-</v>
      </c>
      <c r="B4053" t="str">
        <f t="shared" si="139"/>
        <v/>
      </c>
    </row>
    <row r="4054" spans="1:2" x14ac:dyDescent="0.25">
      <c r="A4054" t="str">
        <f t="shared" si="138"/>
        <v>-</v>
      </c>
      <c r="B4054" t="str">
        <f t="shared" si="139"/>
        <v/>
      </c>
    </row>
    <row r="4055" spans="1:2" x14ac:dyDescent="0.25">
      <c r="A4055" t="str">
        <f t="shared" ref="A4055:A4118" si="140">_xlfn.CONCAT(E4055,"-",B4055)</f>
        <v>-</v>
      </c>
      <c r="B4055" t="str">
        <f t="shared" ref="B4055:B4118" si="141">IF(ISBLANK(H4055),"",INDEX($AB$1:$AC$5,MATCH(H4055,$AB$1:$AB$5,0),2))</f>
        <v/>
      </c>
    </row>
    <row r="4056" spans="1:2" x14ac:dyDescent="0.25">
      <c r="A4056" t="str">
        <f t="shared" si="140"/>
        <v>-</v>
      </c>
      <c r="B4056" t="str">
        <f t="shared" si="141"/>
        <v/>
      </c>
    </row>
    <row r="4057" spans="1:2" x14ac:dyDescent="0.25">
      <c r="A4057" t="str">
        <f t="shared" si="140"/>
        <v>-</v>
      </c>
      <c r="B4057" t="str">
        <f t="shared" si="141"/>
        <v/>
      </c>
    </row>
    <row r="4058" spans="1:2" x14ac:dyDescent="0.25">
      <c r="A4058" t="str">
        <f t="shared" si="140"/>
        <v>-</v>
      </c>
      <c r="B4058" t="str">
        <f t="shared" si="141"/>
        <v/>
      </c>
    </row>
    <row r="4059" spans="1:2" x14ac:dyDescent="0.25">
      <c r="A4059" t="str">
        <f t="shared" si="140"/>
        <v>-</v>
      </c>
      <c r="B4059" t="str">
        <f t="shared" si="141"/>
        <v/>
      </c>
    </row>
    <row r="4060" spans="1:2" x14ac:dyDescent="0.25">
      <c r="A4060" t="str">
        <f t="shared" si="140"/>
        <v>-</v>
      </c>
      <c r="B4060" t="str">
        <f t="shared" si="141"/>
        <v/>
      </c>
    </row>
    <row r="4061" spans="1:2" x14ac:dyDescent="0.25">
      <c r="A4061" t="str">
        <f t="shared" si="140"/>
        <v>-</v>
      </c>
      <c r="B4061" t="str">
        <f t="shared" si="141"/>
        <v/>
      </c>
    </row>
    <row r="4062" spans="1:2" x14ac:dyDescent="0.25">
      <c r="A4062" t="str">
        <f t="shared" si="140"/>
        <v>-</v>
      </c>
      <c r="B4062" t="str">
        <f t="shared" si="141"/>
        <v/>
      </c>
    </row>
    <row r="4063" spans="1:2" x14ac:dyDescent="0.25">
      <c r="A4063" t="str">
        <f t="shared" si="140"/>
        <v>-</v>
      </c>
      <c r="B4063" t="str">
        <f t="shared" si="141"/>
        <v/>
      </c>
    </row>
    <row r="4064" spans="1:2" x14ac:dyDescent="0.25">
      <c r="A4064" t="str">
        <f t="shared" si="140"/>
        <v>-</v>
      </c>
      <c r="B4064" t="str">
        <f t="shared" si="141"/>
        <v/>
      </c>
    </row>
    <row r="4065" spans="1:2" x14ac:dyDescent="0.25">
      <c r="A4065" t="str">
        <f t="shared" si="140"/>
        <v>-</v>
      </c>
      <c r="B4065" t="str">
        <f t="shared" si="141"/>
        <v/>
      </c>
    </row>
    <row r="4066" spans="1:2" x14ac:dyDescent="0.25">
      <c r="A4066" t="str">
        <f t="shared" si="140"/>
        <v>-</v>
      </c>
      <c r="B4066" t="str">
        <f t="shared" si="141"/>
        <v/>
      </c>
    </row>
    <row r="4067" spans="1:2" x14ac:dyDescent="0.25">
      <c r="A4067" t="str">
        <f t="shared" si="140"/>
        <v>-</v>
      </c>
      <c r="B4067" t="str">
        <f t="shared" si="141"/>
        <v/>
      </c>
    </row>
    <row r="4068" spans="1:2" x14ac:dyDescent="0.25">
      <c r="A4068" t="str">
        <f t="shared" si="140"/>
        <v>-</v>
      </c>
      <c r="B4068" t="str">
        <f t="shared" si="141"/>
        <v/>
      </c>
    </row>
    <row r="4069" spans="1:2" x14ac:dyDescent="0.25">
      <c r="A4069" t="str">
        <f t="shared" si="140"/>
        <v>-</v>
      </c>
      <c r="B4069" t="str">
        <f t="shared" si="141"/>
        <v/>
      </c>
    </row>
    <row r="4070" spans="1:2" x14ac:dyDescent="0.25">
      <c r="A4070" t="str">
        <f t="shared" si="140"/>
        <v>-</v>
      </c>
      <c r="B4070" t="str">
        <f t="shared" si="141"/>
        <v/>
      </c>
    </row>
    <row r="4071" spans="1:2" x14ac:dyDescent="0.25">
      <c r="A4071" t="str">
        <f t="shared" si="140"/>
        <v>-</v>
      </c>
      <c r="B4071" t="str">
        <f t="shared" si="141"/>
        <v/>
      </c>
    </row>
    <row r="4072" spans="1:2" x14ac:dyDescent="0.25">
      <c r="A4072" t="str">
        <f t="shared" si="140"/>
        <v>-</v>
      </c>
      <c r="B4072" t="str">
        <f t="shared" si="141"/>
        <v/>
      </c>
    </row>
    <row r="4073" spans="1:2" x14ac:dyDescent="0.25">
      <c r="A4073" t="str">
        <f t="shared" si="140"/>
        <v>-</v>
      </c>
      <c r="B4073" t="str">
        <f t="shared" si="141"/>
        <v/>
      </c>
    </row>
    <row r="4074" spans="1:2" x14ac:dyDescent="0.25">
      <c r="A4074" t="str">
        <f t="shared" si="140"/>
        <v>-</v>
      </c>
      <c r="B4074" t="str">
        <f t="shared" si="141"/>
        <v/>
      </c>
    </row>
    <row r="4075" spans="1:2" x14ac:dyDescent="0.25">
      <c r="A4075" t="str">
        <f t="shared" si="140"/>
        <v>-</v>
      </c>
      <c r="B4075" t="str">
        <f t="shared" si="141"/>
        <v/>
      </c>
    </row>
    <row r="4076" spans="1:2" x14ac:dyDescent="0.25">
      <c r="A4076" t="str">
        <f t="shared" si="140"/>
        <v>-</v>
      </c>
      <c r="B4076" t="str">
        <f t="shared" si="141"/>
        <v/>
      </c>
    </row>
    <row r="4077" spans="1:2" x14ac:dyDescent="0.25">
      <c r="A4077" t="str">
        <f t="shared" si="140"/>
        <v>-</v>
      </c>
      <c r="B4077" t="str">
        <f t="shared" si="141"/>
        <v/>
      </c>
    </row>
    <row r="4078" spans="1:2" x14ac:dyDescent="0.25">
      <c r="A4078" t="str">
        <f t="shared" si="140"/>
        <v>-</v>
      </c>
      <c r="B4078" t="str">
        <f t="shared" si="141"/>
        <v/>
      </c>
    </row>
    <row r="4079" spans="1:2" x14ac:dyDescent="0.25">
      <c r="A4079" t="str">
        <f t="shared" si="140"/>
        <v>-</v>
      </c>
      <c r="B4079" t="str">
        <f t="shared" si="141"/>
        <v/>
      </c>
    </row>
    <row r="4080" spans="1:2" x14ac:dyDescent="0.25">
      <c r="A4080" t="str">
        <f t="shared" si="140"/>
        <v>-</v>
      </c>
      <c r="B4080" t="str">
        <f t="shared" si="141"/>
        <v/>
      </c>
    </row>
    <row r="4081" spans="1:2" x14ac:dyDescent="0.25">
      <c r="A4081" t="str">
        <f t="shared" si="140"/>
        <v>-</v>
      </c>
      <c r="B4081" t="str">
        <f t="shared" si="141"/>
        <v/>
      </c>
    </row>
    <row r="4082" spans="1:2" x14ac:dyDescent="0.25">
      <c r="A4082" t="str">
        <f t="shared" si="140"/>
        <v>-</v>
      </c>
      <c r="B4082" t="str">
        <f t="shared" si="141"/>
        <v/>
      </c>
    </row>
    <row r="4083" spans="1:2" x14ac:dyDescent="0.25">
      <c r="A4083" t="str">
        <f t="shared" si="140"/>
        <v>-</v>
      </c>
      <c r="B4083" t="str">
        <f t="shared" si="141"/>
        <v/>
      </c>
    </row>
    <row r="4084" spans="1:2" x14ac:dyDescent="0.25">
      <c r="A4084" t="str">
        <f t="shared" si="140"/>
        <v>-</v>
      </c>
      <c r="B4084" t="str">
        <f t="shared" si="141"/>
        <v/>
      </c>
    </row>
    <row r="4085" spans="1:2" x14ac:dyDescent="0.25">
      <c r="A4085" t="str">
        <f t="shared" si="140"/>
        <v>-</v>
      </c>
      <c r="B4085" t="str">
        <f t="shared" si="141"/>
        <v/>
      </c>
    </row>
    <row r="4086" spans="1:2" x14ac:dyDescent="0.25">
      <c r="A4086" t="str">
        <f t="shared" si="140"/>
        <v>-</v>
      </c>
      <c r="B4086" t="str">
        <f t="shared" si="141"/>
        <v/>
      </c>
    </row>
    <row r="4087" spans="1:2" x14ac:dyDescent="0.25">
      <c r="A4087" t="str">
        <f t="shared" si="140"/>
        <v>-</v>
      </c>
      <c r="B4087" t="str">
        <f t="shared" si="141"/>
        <v/>
      </c>
    </row>
    <row r="4088" spans="1:2" x14ac:dyDescent="0.25">
      <c r="A4088" t="str">
        <f t="shared" si="140"/>
        <v>-</v>
      </c>
      <c r="B4088" t="str">
        <f t="shared" si="141"/>
        <v/>
      </c>
    </row>
    <row r="4089" spans="1:2" x14ac:dyDescent="0.25">
      <c r="A4089" t="str">
        <f t="shared" si="140"/>
        <v>-</v>
      </c>
      <c r="B4089" t="str">
        <f t="shared" si="141"/>
        <v/>
      </c>
    </row>
    <row r="4090" spans="1:2" x14ac:dyDescent="0.25">
      <c r="A4090" t="str">
        <f t="shared" si="140"/>
        <v>-</v>
      </c>
      <c r="B4090" t="str">
        <f t="shared" si="141"/>
        <v/>
      </c>
    </row>
    <row r="4091" spans="1:2" x14ac:dyDescent="0.25">
      <c r="A4091" t="str">
        <f t="shared" si="140"/>
        <v>-</v>
      </c>
      <c r="B4091" t="str">
        <f t="shared" si="141"/>
        <v/>
      </c>
    </row>
    <row r="4092" spans="1:2" x14ac:dyDescent="0.25">
      <c r="A4092" t="str">
        <f t="shared" si="140"/>
        <v>-</v>
      </c>
      <c r="B4092" t="str">
        <f t="shared" si="141"/>
        <v/>
      </c>
    </row>
    <row r="4093" spans="1:2" x14ac:dyDescent="0.25">
      <c r="A4093" t="str">
        <f t="shared" si="140"/>
        <v>-</v>
      </c>
      <c r="B4093" t="str">
        <f t="shared" si="141"/>
        <v/>
      </c>
    </row>
    <row r="4094" spans="1:2" x14ac:dyDescent="0.25">
      <c r="A4094" t="str">
        <f t="shared" si="140"/>
        <v>-</v>
      </c>
      <c r="B4094" t="str">
        <f t="shared" si="141"/>
        <v/>
      </c>
    </row>
    <row r="4095" spans="1:2" x14ac:dyDescent="0.25">
      <c r="A4095" t="str">
        <f t="shared" si="140"/>
        <v>-</v>
      </c>
      <c r="B4095" t="str">
        <f t="shared" si="141"/>
        <v/>
      </c>
    </row>
    <row r="4096" spans="1:2" x14ac:dyDescent="0.25">
      <c r="A4096" t="str">
        <f t="shared" si="140"/>
        <v>-</v>
      </c>
      <c r="B4096" t="str">
        <f t="shared" si="141"/>
        <v/>
      </c>
    </row>
    <row r="4097" spans="1:2" x14ac:dyDescent="0.25">
      <c r="A4097" t="str">
        <f t="shared" si="140"/>
        <v>-</v>
      </c>
      <c r="B4097" t="str">
        <f t="shared" si="141"/>
        <v/>
      </c>
    </row>
    <row r="4098" spans="1:2" x14ac:dyDescent="0.25">
      <c r="A4098" t="str">
        <f t="shared" si="140"/>
        <v>-</v>
      </c>
      <c r="B4098" t="str">
        <f t="shared" si="141"/>
        <v/>
      </c>
    </row>
    <row r="4099" spans="1:2" x14ac:dyDescent="0.25">
      <c r="A4099" t="str">
        <f t="shared" si="140"/>
        <v>-</v>
      </c>
      <c r="B4099" t="str">
        <f t="shared" si="141"/>
        <v/>
      </c>
    </row>
    <row r="4100" spans="1:2" x14ac:dyDescent="0.25">
      <c r="A4100" t="str">
        <f t="shared" si="140"/>
        <v>-</v>
      </c>
      <c r="B4100" t="str">
        <f t="shared" si="141"/>
        <v/>
      </c>
    </row>
    <row r="4101" spans="1:2" x14ac:dyDescent="0.25">
      <c r="A4101" t="str">
        <f t="shared" si="140"/>
        <v>-</v>
      </c>
      <c r="B4101" t="str">
        <f t="shared" si="141"/>
        <v/>
      </c>
    </row>
    <row r="4102" spans="1:2" x14ac:dyDescent="0.25">
      <c r="A4102" t="str">
        <f t="shared" si="140"/>
        <v>-</v>
      </c>
      <c r="B4102" t="str">
        <f t="shared" si="141"/>
        <v/>
      </c>
    </row>
    <row r="4103" spans="1:2" x14ac:dyDescent="0.25">
      <c r="A4103" t="str">
        <f t="shared" si="140"/>
        <v>-</v>
      </c>
      <c r="B4103" t="str">
        <f t="shared" si="141"/>
        <v/>
      </c>
    </row>
    <row r="4104" spans="1:2" x14ac:dyDescent="0.25">
      <c r="A4104" t="str">
        <f t="shared" si="140"/>
        <v>-</v>
      </c>
      <c r="B4104" t="str">
        <f t="shared" si="141"/>
        <v/>
      </c>
    </row>
    <row r="4105" spans="1:2" x14ac:dyDescent="0.25">
      <c r="A4105" t="str">
        <f t="shared" si="140"/>
        <v>-</v>
      </c>
      <c r="B4105" t="str">
        <f t="shared" si="141"/>
        <v/>
      </c>
    </row>
    <row r="4106" spans="1:2" x14ac:dyDescent="0.25">
      <c r="A4106" t="str">
        <f t="shared" si="140"/>
        <v>-</v>
      </c>
      <c r="B4106" t="str">
        <f t="shared" si="141"/>
        <v/>
      </c>
    </row>
    <row r="4107" spans="1:2" x14ac:dyDescent="0.25">
      <c r="A4107" t="str">
        <f t="shared" si="140"/>
        <v>-</v>
      </c>
      <c r="B4107" t="str">
        <f t="shared" si="141"/>
        <v/>
      </c>
    </row>
    <row r="4108" spans="1:2" x14ac:dyDescent="0.25">
      <c r="A4108" t="str">
        <f t="shared" si="140"/>
        <v>-</v>
      </c>
      <c r="B4108" t="str">
        <f t="shared" si="141"/>
        <v/>
      </c>
    </row>
    <row r="4109" spans="1:2" x14ac:dyDescent="0.25">
      <c r="A4109" t="str">
        <f t="shared" si="140"/>
        <v>-</v>
      </c>
      <c r="B4109" t="str">
        <f t="shared" si="141"/>
        <v/>
      </c>
    </row>
    <row r="4110" spans="1:2" x14ac:dyDescent="0.25">
      <c r="A4110" t="str">
        <f t="shared" si="140"/>
        <v>-</v>
      </c>
      <c r="B4110" t="str">
        <f t="shared" si="141"/>
        <v/>
      </c>
    </row>
    <row r="4111" spans="1:2" x14ac:dyDescent="0.25">
      <c r="A4111" t="str">
        <f t="shared" si="140"/>
        <v>-</v>
      </c>
      <c r="B4111" t="str">
        <f t="shared" si="141"/>
        <v/>
      </c>
    </row>
    <row r="4112" spans="1:2" x14ac:dyDescent="0.25">
      <c r="A4112" t="str">
        <f t="shared" si="140"/>
        <v>-</v>
      </c>
      <c r="B4112" t="str">
        <f t="shared" si="141"/>
        <v/>
      </c>
    </row>
    <row r="4113" spans="1:2" x14ac:dyDescent="0.25">
      <c r="A4113" t="str">
        <f t="shared" si="140"/>
        <v>-</v>
      </c>
      <c r="B4113" t="str">
        <f t="shared" si="141"/>
        <v/>
      </c>
    </row>
    <row r="4114" spans="1:2" x14ac:dyDescent="0.25">
      <c r="A4114" t="str">
        <f t="shared" si="140"/>
        <v>-</v>
      </c>
      <c r="B4114" t="str">
        <f t="shared" si="141"/>
        <v/>
      </c>
    </row>
    <row r="4115" spans="1:2" x14ac:dyDescent="0.25">
      <c r="A4115" t="str">
        <f t="shared" si="140"/>
        <v>-</v>
      </c>
      <c r="B4115" t="str">
        <f t="shared" si="141"/>
        <v/>
      </c>
    </row>
    <row r="4116" spans="1:2" x14ac:dyDescent="0.25">
      <c r="A4116" t="str">
        <f t="shared" si="140"/>
        <v>-</v>
      </c>
      <c r="B4116" t="str">
        <f t="shared" si="141"/>
        <v/>
      </c>
    </row>
    <row r="4117" spans="1:2" x14ac:dyDescent="0.25">
      <c r="A4117" t="str">
        <f t="shared" si="140"/>
        <v>-</v>
      </c>
      <c r="B4117" t="str">
        <f t="shared" si="141"/>
        <v/>
      </c>
    </row>
    <row r="4118" spans="1:2" x14ac:dyDescent="0.25">
      <c r="A4118" t="str">
        <f t="shared" si="140"/>
        <v>-</v>
      </c>
      <c r="B4118" t="str">
        <f t="shared" si="141"/>
        <v/>
      </c>
    </row>
    <row r="4119" spans="1:2" x14ac:dyDescent="0.25">
      <c r="A4119" t="str">
        <f t="shared" ref="A4119:A4182" si="142">_xlfn.CONCAT(E4119,"-",B4119)</f>
        <v>-</v>
      </c>
      <c r="B4119" t="str">
        <f t="shared" ref="B4119:B4182" si="143">IF(ISBLANK(H4119),"",INDEX($AB$1:$AC$5,MATCH(H4119,$AB$1:$AB$5,0),2))</f>
        <v/>
      </c>
    </row>
    <row r="4120" spans="1:2" x14ac:dyDescent="0.25">
      <c r="A4120" t="str">
        <f t="shared" si="142"/>
        <v>-</v>
      </c>
      <c r="B4120" t="str">
        <f t="shared" si="143"/>
        <v/>
      </c>
    </row>
    <row r="4121" spans="1:2" x14ac:dyDescent="0.25">
      <c r="A4121" t="str">
        <f t="shared" si="142"/>
        <v>-</v>
      </c>
      <c r="B4121" t="str">
        <f t="shared" si="143"/>
        <v/>
      </c>
    </row>
    <row r="4122" spans="1:2" x14ac:dyDescent="0.25">
      <c r="A4122" t="str">
        <f t="shared" si="142"/>
        <v>-</v>
      </c>
      <c r="B4122" t="str">
        <f t="shared" si="143"/>
        <v/>
      </c>
    </row>
    <row r="4123" spans="1:2" x14ac:dyDescent="0.25">
      <c r="A4123" t="str">
        <f t="shared" si="142"/>
        <v>-</v>
      </c>
      <c r="B4123" t="str">
        <f t="shared" si="143"/>
        <v/>
      </c>
    </row>
    <row r="4124" spans="1:2" x14ac:dyDescent="0.25">
      <c r="A4124" t="str">
        <f t="shared" si="142"/>
        <v>-</v>
      </c>
      <c r="B4124" t="str">
        <f t="shared" si="143"/>
        <v/>
      </c>
    </row>
    <row r="4125" spans="1:2" x14ac:dyDescent="0.25">
      <c r="A4125" t="str">
        <f t="shared" si="142"/>
        <v>-</v>
      </c>
      <c r="B4125" t="str">
        <f t="shared" si="143"/>
        <v/>
      </c>
    </row>
    <row r="4126" spans="1:2" x14ac:dyDescent="0.25">
      <c r="A4126" t="str">
        <f t="shared" si="142"/>
        <v>-</v>
      </c>
      <c r="B4126" t="str">
        <f t="shared" si="143"/>
        <v/>
      </c>
    </row>
    <row r="4127" spans="1:2" x14ac:dyDescent="0.25">
      <c r="A4127" t="str">
        <f t="shared" si="142"/>
        <v>-</v>
      </c>
      <c r="B4127" t="str">
        <f t="shared" si="143"/>
        <v/>
      </c>
    </row>
    <row r="4128" spans="1:2" x14ac:dyDescent="0.25">
      <c r="A4128" t="str">
        <f t="shared" si="142"/>
        <v>-</v>
      </c>
      <c r="B4128" t="str">
        <f t="shared" si="143"/>
        <v/>
      </c>
    </row>
    <row r="4129" spans="1:2" x14ac:dyDescent="0.25">
      <c r="A4129" t="str">
        <f t="shared" si="142"/>
        <v>-</v>
      </c>
      <c r="B4129" t="str">
        <f t="shared" si="143"/>
        <v/>
      </c>
    </row>
    <row r="4130" spans="1:2" x14ac:dyDescent="0.25">
      <c r="A4130" t="str">
        <f t="shared" si="142"/>
        <v>-</v>
      </c>
      <c r="B4130" t="str">
        <f t="shared" si="143"/>
        <v/>
      </c>
    </row>
    <row r="4131" spans="1:2" x14ac:dyDescent="0.25">
      <c r="A4131" t="str">
        <f t="shared" si="142"/>
        <v>-</v>
      </c>
      <c r="B4131" t="str">
        <f t="shared" si="143"/>
        <v/>
      </c>
    </row>
    <row r="4132" spans="1:2" x14ac:dyDescent="0.25">
      <c r="A4132" t="str">
        <f t="shared" si="142"/>
        <v>-</v>
      </c>
      <c r="B4132" t="str">
        <f t="shared" si="143"/>
        <v/>
      </c>
    </row>
    <row r="4133" spans="1:2" x14ac:dyDescent="0.25">
      <c r="A4133" t="str">
        <f t="shared" si="142"/>
        <v>-</v>
      </c>
      <c r="B4133" t="str">
        <f t="shared" si="143"/>
        <v/>
      </c>
    </row>
    <row r="4134" spans="1:2" x14ac:dyDescent="0.25">
      <c r="A4134" t="str">
        <f t="shared" si="142"/>
        <v>-</v>
      </c>
      <c r="B4134" t="str">
        <f t="shared" si="143"/>
        <v/>
      </c>
    </row>
    <row r="4135" spans="1:2" x14ac:dyDescent="0.25">
      <c r="A4135" t="str">
        <f t="shared" si="142"/>
        <v>-</v>
      </c>
      <c r="B4135" t="str">
        <f t="shared" si="143"/>
        <v/>
      </c>
    </row>
    <row r="4136" spans="1:2" x14ac:dyDescent="0.25">
      <c r="A4136" t="str">
        <f t="shared" si="142"/>
        <v>-</v>
      </c>
      <c r="B4136" t="str">
        <f t="shared" si="143"/>
        <v/>
      </c>
    </row>
    <row r="4137" spans="1:2" x14ac:dyDescent="0.25">
      <c r="A4137" t="str">
        <f t="shared" si="142"/>
        <v>-</v>
      </c>
      <c r="B4137" t="str">
        <f t="shared" si="143"/>
        <v/>
      </c>
    </row>
    <row r="4138" spans="1:2" x14ac:dyDescent="0.25">
      <c r="A4138" t="str">
        <f t="shared" si="142"/>
        <v>-</v>
      </c>
      <c r="B4138" t="str">
        <f t="shared" si="143"/>
        <v/>
      </c>
    </row>
    <row r="4139" spans="1:2" x14ac:dyDescent="0.25">
      <c r="A4139" t="str">
        <f t="shared" si="142"/>
        <v>-</v>
      </c>
      <c r="B4139" t="str">
        <f t="shared" si="143"/>
        <v/>
      </c>
    </row>
    <row r="4140" spans="1:2" x14ac:dyDescent="0.25">
      <c r="A4140" t="str">
        <f t="shared" si="142"/>
        <v>-</v>
      </c>
      <c r="B4140" t="str">
        <f t="shared" si="143"/>
        <v/>
      </c>
    </row>
    <row r="4141" spans="1:2" x14ac:dyDescent="0.25">
      <c r="A4141" t="str">
        <f t="shared" si="142"/>
        <v>-</v>
      </c>
      <c r="B4141" t="str">
        <f t="shared" si="143"/>
        <v/>
      </c>
    </row>
    <row r="4142" spans="1:2" x14ac:dyDescent="0.25">
      <c r="A4142" t="str">
        <f t="shared" si="142"/>
        <v>-</v>
      </c>
      <c r="B4142" t="str">
        <f t="shared" si="143"/>
        <v/>
      </c>
    </row>
    <row r="4143" spans="1:2" x14ac:dyDescent="0.25">
      <c r="A4143" t="str">
        <f t="shared" si="142"/>
        <v>-</v>
      </c>
      <c r="B4143" t="str">
        <f t="shared" si="143"/>
        <v/>
      </c>
    </row>
    <row r="4144" spans="1:2" x14ac:dyDescent="0.25">
      <c r="A4144" t="str">
        <f t="shared" si="142"/>
        <v>-</v>
      </c>
      <c r="B4144" t="str">
        <f t="shared" si="143"/>
        <v/>
      </c>
    </row>
    <row r="4145" spans="1:2" x14ac:dyDescent="0.25">
      <c r="A4145" t="str">
        <f t="shared" si="142"/>
        <v>-</v>
      </c>
      <c r="B4145" t="str">
        <f t="shared" si="143"/>
        <v/>
      </c>
    </row>
    <row r="4146" spans="1:2" x14ac:dyDescent="0.25">
      <c r="A4146" t="str">
        <f t="shared" si="142"/>
        <v>-</v>
      </c>
      <c r="B4146" t="str">
        <f t="shared" si="143"/>
        <v/>
      </c>
    </row>
    <row r="4147" spans="1:2" x14ac:dyDescent="0.25">
      <c r="A4147" t="str">
        <f t="shared" si="142"/>
        <v>-</v>
      </c>
      <c r="B4147" t="str">
        <f t="shared" si="143"/>
        <v/>
      </c>
    </row>
    <row r="4148" spans="1:2" x14ac:dyDescent="0.25">
      <c r="A4148" t="str">
        <f t="shared" si="142"/>
        <v>-</v>
      </c>
      <c r="B4148" t="str">
        <f t="shared" si="143"/>
        <v/>
      </c>
    </row>
    <row r="4149" spans="1:2" x14ac:dyDescent="0.25">
      <c r="A4149" t="str">
        <f t="shared" si="142"/>
        <v>-</v>
      </c>
      <c r="B4149" t="str">
        <f t="shared" si="143"/>
        <v/>
      </c>
    </row>
    <row r="4150" spans="1:2" x14ac:dyDescent="0.25">
      <c r="A4150" t="str">
        <f t="shared" si="142"/>
        <v>-</v>
      </c>
      <c r="B4150" t="str">
        <f t="shared" si="143"/>
        <v/>
      </c>
    </row>
    <row r="4151" spans="1:2" x14ac:dyDescent="0.25">
      <c r="A4151" t="str">
        <f t="shared" si="142"/>
        <v>-</v>
      </c>
      <c r="B4151" t="str">
        <f t="shared" si="143"/>
        <v/>
      </c>
    </row>
    <row r="4152" spans="1:2" x14ac:dyDescent="0.25">
      <c r="A4152" t="str">
        <f t="shared" si="142"/>
        <v>-</v>
      </c>
      <c r="B4152" t="str">
        <f t="shared" si="143"/>
        <v/>
      </c>
    </row>
    <row r="4153" spans="1:2" x14ac:dyDescent="0.25">
      <c r="A4153" t="str">
        <f t="shared" si="142"/>
        <v>-</v>
      </c>
      <c r="B4153" t="str">
        <f t="shared" si="143"/>
        <v/>
      </c>
    </row>
    <row r="4154" spans="1:2" x14ac:dyDescent="0.25">
      <c r="A4154" t="str">
        <f t="shared" si="142"/>
        <v>-</v>
      </c>
      <c r="B4154" t="str">
        <f t="shared" si="143"/>
        <v/>
      </c>
    </row>
    <row r="4155" spans="1:2" x14ac:dyDescent="0.25">
      <c r="A4155" t="str">
        <f t="shared" si="142"/>
        <v>-</v>
      </c>
      <c r="B4155" t="str">
        <f t="shared" si="143"/>
        <v/>
      </c>
    </row>
    <row r="4156" spans="1:2" x14ac:dyDescent="0.25">
      <c r="A4156" t="str">
        <f t="shared" si="142"/>
        <v>-</v>
      </c>
      <c r="B4156" t="str">
        <f t="shared" si="143"/>
        <v/>
      </c>
    </row>
    <row r="4157" spans="1:2" x14ac:dyDescent="0.25">
      <c r="A4157" t="str">
        <f t="shared" si="142"/>
        <v>-</v>
      </c>
      <c r="B4157" t="str">
        <f t="shared" si="143"/>
        <v/>
      </c>
    </row>
    <row r="4158" spans="1:2" x14ac:dyDescent="0.25">
      <c r="A4158" t="str">
        <f t="shared" si="142"/>
        <v>-</v>
      </c>
      <c r="B4158" t="str">
        <f t="shared" si="143"/>
        <v/>
      </c>
    </row>
    <row r="4159" spans="1:2" x14ac:dyDescent="0.25">
      <c r="A4159" t="str">
        <f t="shared" si="142"/>
        <v>-</v>
      </c>
      <c r="B4159" t="str">
        <f t="shared" si="143"/>
        <v/>
      </c>
    </row>
    <row r="4160" spans="1:2" x14ac:dyDescent="0.25">
      <c r="A4160" t="str">
        <f t="shared" si="142"/>
        <v>-</v>
      </c>
      <c r="B4160" t="str">
        <f t="shared" si="143"/>
        <v/>
      </c>
    </row>
    <row r="4161" spans="1:2" x14ac:dyDescent="0.25">
      <c r="A4161" t="str">
        <f t="shared" si="142"/>
        <v>-</v>
      </c>
      <c r="B4161" t="str">
        <f t="shared" si="143"/>
        <v/>
      </c>
    </row>
    <row r="4162" spans="1:2" x14ac:dyDescent="0.25">
      <c r="A4162" t="str">
        <f t="shared" si="142"/>
        <v>-</v>
      </c>
      <c r="B4162" t="str">
        <f t="shared" si="143"/>
        <v/>
      </c>
    </row>
    <row r="4163" spans="1:2" x14ac:dyDescent="0.25">
      <c r="A4163" t="str">
        <f t="shared" si="142"/>
        <v>-</v>
      </c>
      <c r="B4163" t="str">
        <f t="shared" si="143"/>
        <v/>
      </c>
    </row>
    <row r="4164" spans="1:2" x14ac:dyDescent="0.25">
      <c r="A4164" t="str">
        <f t="shared" si="142"/>
        <v>-</v>
      </c>
      <c r="B4164" t="str">
        <f t="shared" si="143"/>
        <v/>
      </c>
    </row>
    <row r="4165" spans="1:2" x14ac:dyDescent="0.25">
      <c r="A4165" t="str">
        <f t="shared" si="142"/>
        <v>-</v>
      </c>
      <c r="B4165" t="str">
        <f t="shared" si="143"/>
        <v/>
      </c>
    </row>
    <row r="4166" spans="1:2" x14ac:dyDescent="0.25">
      <c r="A4166" t="str">
        <f t="shared" si="142"/>
        <v>-</v>
      </c>
      <c r="B4166" t="str">
        <f t="shared" si="143"/>
        <v/>
      </c>
    </row>
    <row r="4167" spans="1:2" x14ac:dyDescent="0.25">
      <c r="A4167" t="str">
        <f t="shared" si="142"/>
        <v>-</v>
      </c>
      <c r="B4167" t="str">
        <f t="shared" si="143"/>
        <v/>
      </c>
    </row>
    <row r="4168" spans="1:2" x14ac:dyDescent="0.25">
      <c r="A4168" t="str">
        <f t="shared" si="142"/>
        <v>-</v>
      </c>
      <c r="B4168" t="str">
        <f t="shared" si="143"/>
        <v/>
      </c>
    </row>
    <row r="4169" spans="1:2" x14ac:dyDescent="0.25">
      <c r="A4169" t="str">
        <f t="shared" si="142"/>
        <v>-</v>
      </c>
      <c r="B4169" t="str">
        <f t="shared" si="143"/>
        <v/>
      </c>
    </row>
    <row r="4170" spans="1:2" x14ac:dyDescent="0.25">
      <c r="A4170" t="str">
        <f t="shared" si="142"/>
        <v>-</v>
      </c>
      <c r="B4170" t="str">
        <f t="shared" si="143"/>
        <v/>
      </c>
    </row>
    <row r="4171" spans="1:2" x14ac:dyDescent="0.25">
      <c r="A4171" t="str">
        <f t="shared" si="142"/>
        <v>-</v>
      </c>
      <c r="B4171" t="str">
        <f t="shared" si="143"/>
        <v/>
      </c>
    </row>
    <row r="4172" spans="1:2" x14ac:dyDescent="0.25">
      <c r="A4172" t="str">
        <f t="shared" si="142"/>
        <v>-</v>
      </c>
      <c r="B4172" t="str">
        <f t="shared" si="143"/>
        <v/>
      </c>
    </row>
    <row r="4173" spans="1:2" x14ac:dyDescent="0.25">
      <c r="A4173" t="str">
        <f t="shared" si="142"/>
        <v>-</v>
      </c>
      <c r="B4173" t="str">
        <f t="shared" si="143"/>
        <v/>
      </c>
    </row>
    <row r="4174" spans="1:2" x14ac:dyDescent="0.25">
      <c r="A4174" t="str">
        <f t="shared" si="142"/>
        <v>-</v>
      </c>
      <c r="B4174" t="str">
        <f t="shared" si="143"/>
        <v/>
      </c>
    </row>
    <row r="4175" spans="1:2" x14ac:dyDescent="0.25">
      <c r="A4175" t="str">
        <f t="shared" si="142"/>
        <v>-</v>
      </c>
      <c r="B4175" t="str">
        <f t="shared" si="143"/>
        <v/>
      </c>
    </row>
    <row r="4176" spans="1:2" x14ac:dyDescent="0.25">
      <c r="A4176" t="str">
        <f t="shared" si="142"/>
        <v>-</v>
      </c>
      <c r="B4176" t="str">
        <f t="shared" si="143"/>
        <v/>
      </c>
    </row>
    <row r="4177" spans="1:2" x14ac:dyDescent="0.25">
      <c r="A4177" t="str">
        <f t="shared" si="142"/>
        <v>-</v>
      </c>
      <c r="B4177" t="str">
        <f t="shared" si="143"/>
        <v/>
      </c>
    </row>
    <row r="4178" spans="1:2" x14ac:dyDescent="0.25">
      <c r="A4178" t="str">
        <f t="shared" si="142"/>
        <v>-</v>
      </c>
      <c r="B4178" t="str">
        <f t="shared" si="143"/>
        <v/>
      </c>
    </row>
    <row r="4179" spans="1:2" x14ac:dyDescent="0.25">
      <c r="A4179" t="str">
        <f t="shared" si="142"/>
        <v>-</v>
      </c>
      <c r="B4179" t="str">
        <f t="shared" si="143"/>
        <v/>
      </c>
    </row>
    <row r="4180" spans="1:2" x14ac:dyDescent="0.25">
      <c r="A4180" t="str">
        <f t="shared" si="142"/>
        <v>-</v>
      </c>
      <c r="B4180" t="str">
        <f t="shared" si="143"/>
        <v/>
      </c>
    </row>
    <row r="4181" spans="1:2" x14ac:dyDescent="0.25">
      <c r="A4181" t="str">
        <f t="shared" si="142"/>
        <v>-</v>
      </c>
      <c r="B4181" t="str">
        <f t="shared" si="143"/>
        <v/>
      </c>
    </row>
    <row r="4182" spans="1:2" x14ac:dyDescent="0.25">
      <c r="A4182" t="str">
        <f t="shared" si="142"/>
        <v>-</v>
      </c>
      <c r="B4182" t="str">
        <f t="shared" si="143"/>
        <v/>
      </c>
    </row>
    <row r="4183" spans="1:2" x14ac:dyDescent="0.25">
      <c r="A4183" t="str">
        <f t="shared" ref="A4183:A4246" si="144">_xlfn.CONCAT(E4183,"-",B4183)</f>
        <v>-</v>
      </c>
      <c r="B4183" t="str">
        <f t="shared" ref="B4183:B4246" si="145">IF(ISBLANK(H4183),"",INDEX($AB$1:$AC$5,MATCH(H4183,$AB$1:$AB$5,0),2))</f>
        <v/>
      </c>
    </row>
    <row r="4184" spans="1:2" x14ac:dyDescent="0.25">
      <c r="A4184" t="str">
        <f t="shared" si="144"/>
        <v>-</v>
      </c>
      <c r="B4184" t="str">
        <f t="shared" si="145"/>
        <v/>
      </c>
    </row>
    <row r="4185" spans="1:2" x14ac:dyDescent="0.25">
      <c r="A4185" t="str">
        <f t="shared" si="144"/>
        <v>-</v>
      </c>
      <c r="B4185" t="str">
        <f t="shared" si="145"/>
        <v/>
      </c>
    </row>
    <row r="4186" spans="1:2" x14ac:dyDescent="0.25">
      <c r="A4186" t="str">
        <f t="shared" si="144"/>
        <v>-</v>
      </c>
      <c r="B4186" t="str">
        <f t="shared" si="145"/>
        <v/>
      </c>
    </row>
    <row r="4187" spans="1:2" x14ac:dyDescent="0.25">
      <c r="A4187" t="str">
        <f t="shared" si="144"/>
        <v>-</v>
      </c>
      <c r="B4187" t="str">
        <f t="shared" si="145"/>
        <v/>
      </c>
    </row>
    <row r="4188" spans="1:2" x14ac:dyDescent="0.25">
      <c r="A4188" t="str">
        <f t="shared" si="144"/>
        <v>-</v>
      </c>
      <c r="B4188" t="str">
        <f t="shared" si="145"/>
        <v/>
      </c>
    </row>
    <row r="4189" spans="1:2" x14ac:dyDescent="0.25">
      <c r="A4189" t="str">
        <f t="shared" si="144"/>
        <v>-</v>
      </c>
      <c r="B4189" t="str">
        <f t="shared" si="145"/>
        <v/>
      </c>
    </row>
    <row r="4190" spans="1:2" x14ac:dyDescent="0.25">
      <c r="A4190" t="str">
        <f t="shared" si="144"/>
        <v>-</v>
      </c>
      <c r="B4190" t="str">
        <f t="shared" si="145"/>
        <v/>
      </c>
    </row>
    <row r="4191" spans="1:2" x14ac:dyDescent="0.25">
      <c r="A4191" t="str">
        <f t="shared" si="144"/>
        <v>-</v>
      </c>
      <c r="B4191" t="str">
        <f t="shared" si="145"/>
        <v/>
      </c>
    </row>
    <row r="4192" spans="1:2" x14ac:dyDescent="0.25">
      <c r="A4192" t="str">
        <f t="shared" si="144"/>
        <v>-</v>
      </c>
      <c r="B4192" t="str">
        <f t="shared" si="145"/>
        <v/>
      </c>
    </row>
    <row r="4193" spans="1:2" x14ac:dyDescent="0.25">
      <c r="A4193" t="str">
        <f t="shared" si="144"/>
        <v>-</v>
      </c>
      <c r="B4193" t="str">
        <f t="shared" si="145"/>
        <v/>
      </c>
    </row>
    <row r="4194" spans="1:2" x14ac:dyDescent="0.25">
      <c r="A4194" t="str">
        <f t="shared" si="144"/>
        <v>-</v>
      </c>
      <c r="B4194" t="str">
        <f t="shared" si="145"/>
        <v/>
      </c>
    </row>
    <row r="4195" spans="1:2" x14ac:dyDescent="0.25">
      <c r="A4195" t="str">
        <f t="shared" si="144"/>
        <v>-</v>
      </c>
      <c r="B4195" t="str">
        <f t="shared" si="145"/>
        <v/>
      </c>
    </row>
    <row r="4196" spans="1:2" x14ac:dyDescent="0.25">
      <c r="A4196" t="str">
        <f t="shared" si="144"/>
        <v>-</v>
      </c>
      <c r="B4196" t="str">
        <f t="shared" si="145"/>
        <v/>
      </c>
    </row>
    <row r="4197" spans="1:2" x14ac:dyDescent="0.25">
      <c r="A4197" t="str">
        <f t="shared" si="144"/>
        <v>-</v>
      </c>
      <c r="B4197" t="str">
        <f t="shared" si="145"/>
        <v/>
      </c>
    </row>
    <row r="4198" spans="1:2" x14ac:dyDescent="0.25">
      <c r="A4198" t="str">
        <f t="shared" si="144"/>
        <v>-</v>
      </c>
      <c r="B4198" t="str">
        <f t="shared" si="145"/>
        <v/>
      </c>
    </row>
    <row r="4199" spans="1:2" x14ac:dyDescent="0.25">
      <c r="A4199" t="str">
        <f t="shared" si="144"/>
        <v>-</v>
      </c>
      <c r="B4199" t="str">
        <f t="shared" si="145"/>
        <v/>
      </c>
    </row>
    <row r="4200" spans="1:2" x14ac:dyDescent="0.25">
      <c r="A4200" t="str">
        <f t="shared" si="144"/>
        <v>-</v>
      </c>
      <c r="B4200" t="str">
        <f t="shared" si="145"/>
        <v/>
      </c>
    </row>
    <row r="4201" spans="1:2" x14ac:dyDescent="0.25">
      <c r="A4201" t="str">
        <f t="shared" si="144"/>
        <v>-</v>
      </c>
      <c r="B4201" t="str">
        <f t="shared" si="145"/>
        <v/>
      </c>
    </row>
    <row r="4202" spans="1:2" x14ac:dyDescent="0.25">
      <c r="A4202" t="str">
        <f t="shared" si="144"/>
        <v>-</v>
      </c>
      <c r="B4202" t="str">
        <f t="shared" si="145"/>
        <v/>
      </c>
    </row>
    <row r="4203" spans="1:2" x14ac:dyDescent="0.25">
      <c r="A4203" t="str">
        <f t="shared" si="144"/>
        <v>-</v>
      </c>
      <c r="B4203" t="str">
        <f t="shared" si="145"/>
        <v/>
      </c>
    </row>
    <row r="4204" spans="1:2" x14ac:dyDescent="0.25">
      <c r="A4204" t="str">
        <f t="shared" si="144"/>
        <v>-</v>
      </c>
      <c r="B4204" t="str">
        <f t="shared" si="145"/>
        <v/>
      </c>
    </row>
    <row r="4205" spans="1:2" x14ac:dyDescent="0.25">
      <c r="A4205" t="str">
        <f t="shared" si="144"/>
        <v>-</v>
      </c>
      <c r="B4205" t="str">
        <f t="shared" si="145"/>
        <v/>
      </c>
    </row>
    <row r="4206" spans="1:2" x14ac:dyDescent="0.25">
      <c r="A4206" t="str">
        <f t="shared" si="144"/>
        <v>-</v>
      </c>
      <c r="B4206" t="str">
        <f t="shared" si="145"/>
        <v/>
      </c>
    </row>
    <row r="4207" spans="1:2" x14ac:dyDescent="0.25">
      <c r="A4207" t="str">
        <f t="shared" si="144"/>
        <v>-</v>
      </c>
      <c r="B4207" t="str">
        <f t="shared" si="145"/>
        <v/>
      </c>
    </row>
    <row r="4208" spans="1:2" x14ac:dyDescent="0.25">
      <c r="A4208" t="str">
        <f t="shared" si="144"/>
        <v>-</v>
      </c>
      <c r="B4208" t="str">
        <f t="shared" si="145"/>
        <v/>
      </c>
    </row>
    <row r="4209" spans="1:2" x14ac:dyDescent="0.25">
      <c r="A4209" t="str">
        <f t="shared" si="144"/>
        <v>-</v>
      </c>
      <c r="B4209" t="str">
        <f t="shared" si="145"/>
        <v/>
      </c>
    </row>
    <row r="4210" spans="1:2" x14ac:dyDescent="0.25">
      <c r="A4210" t="str">
        <f t="shared" si="144"/>
        <v>-</v>
      </c>
      <c r="B4210" t="str">
        <f t="shared" si="145"/>
        <v/>
      </c>
    </row>
    <row r="4211" spans="1:2" x14ac:dyDescent="0.25">
      <c r="A4211" t="str">
        <f t="shared" si="144"/>
        <v>-</v>
      </c>
      <c r="B4211" t="str">
        <f t="shared" si="145"/>
        <v/>
      </c>
    </row>
    <row r="4212" spans="1:2" x14ac:dyDescent="0.25">
      <c r="A4212" t="str">
        <f t="shared" si="144"/>
        <v>-</v>
      </c>
      <c r="B4212" t="str">
        <f t="shared" si="145"/>
        <v/>
      </c>
    </row>
    <row r="4213" spans="1:2" x14ac:dyDescent="0.25">
      <c r="A4213" t="str">
        <f t="shared" si="144"/>
        <v>-</v>
      </c>
      <c r="B4213" t="str">
        <f t="shared" si="145"/>
        <v/>
      </c>
    </row>
    <row r="4214" spans="1:2" x14ac:dyDescent="0.25">
      <c r="A4214" t="str">
        <f t="shared" si="144"/>
        <v>-</v>
      </c>
      <c r="B4214" t="str">
        <f t="shared" si="145"/>
        <v/>
      </c>
    </row>
    <row r="4215" spans="1:2" x14ac:dyDescent="0.25">
      <c r="A4215" t="str">
        <f t="shared" si="144"/>
        <v>-</v>
      </c>
      <c r="B4215" t="str">
        <f t="shared" si="145"/>
        <v/>
      </c>
    </row>
    <row r="4216" spans="1:2" x14ac:dyDescent="0.25">
      <c r="A4216" t="str">
        <f t="shared" si="144"/>
        <v>-</v>
      </c>
      <c r="B4216" t="str">
        <f t="shared" si="145"/>
        <v/>
      </c>
    </row>
    <row r="4217" spans="1:2" x14ac:dyDescent="0.25">
      <c r="A4217" t="str">
        <f t="shared" si="144"/>
        <v>-</v>
      </c>
      <c r="B4217" t="str">
        <f t="shared" si="145"/>
        <v/>
      </c>
    </row>
    <row r="4218" spans="1:2" x14ac:dyDescent="0.25">
      <c r="A4218" t="str">
        <f t="shared" si="144"/>
        <v>-</v>
      </c>
      <c r="B4218" t="str">
        <f t="shared" si="145"/>
        <v/>
      </c>
    </row>
    <row r="4219" spans="1:2" x14ac:dyDescent="0.25">
      <c r="A4219" t="str">
        <f t="shared" si="144"/>
        <v>-</v>
      </c>
      <c r="B4219" t="str">
        <f t="shared" si="145"/>
        <v/>
      </c>
    </row>
    <row r="4220" spans="1:2" x14ac:dyDescent="0.25">
      <c r="A4220" t="str">
        <f t="shared" si="144"/>
        <v>-</v>
      </c>
      <c r="B4220" t="str">
        <f t="shared" si="145"/>
        <v/>
      </c>
    </row>
    <row r="4221" spans="1:2" x14ac:dyDescent="0.25">
      <c r="A4221" t="str">
        <f t="shared" si="144"/>
        <v>-</v>
      </c>
      <c r="B4221" t="str">
        <f t="shared" si="145"/>
        <v/>
      </c>
    </row>
    <row r="4222" spans="1:2" x14ac:dyDescent="0.25">
      <c r="A4222" t="str">
        <f t="shared" si="144"/>
        <v>-</v>
      </c>
      <c r="B4222" t="str">
        <f t="shared" si="145"/>
        <v/>
      </c>
    </row>
    <row r="4223" spans="1:2" x14ac:dyDescent="0.25">
      <c r="A4223" t="str">
        <f t="shared" si="144"/>
        <v>-</v>
      </c>
      <c r="B4223" t="str">
        <f t="shared" si="145"/>
        <v/>
      </c>
    </row>
    <row r="4224" spans="1:2" x14ac:dyDescent="0.25">
      <c r="A4224" t="str">
        <f t="shared" si="144"/>
        <v>-</v>
      </c>
      <c r="B4224" t="str">
        <f t="shared" si="145"/>
        <v/>
      </c>
    </row>
    <row r="4225" spans="1:2" x14ac:dyDescent="0.25">
      <c r="A4225" t="str">
        <f t="shared" si="144"/>
        <v>-</v>
      </c>
      <c r="B4225" t="str">
        <f t="shared" si="145"/>
        <v/>
      </c>
    </row>
    <row r="4226" spans="1:2" x14ac:dyDescent="0.25">
      <c r="A4226" t="str">
        <f t="shared" si="144"/>
        <v>-</v>
      </c>
      <c r="B4226" t="str">
        <f t="shared" si="145"/>
        <v/>
      </c>
    </row>
    <row r="4227" spans="1:2" x14ac:dyDescent="0.25">
      <c r="A4227" t="str">
        <f t="shared" si="144"/>
        <v>-</v>
      </c>
      <c r="B4227" t="str">
        <f t="shared" si="145"/>
        <v/>
      </c>
    </row>
    <row r="4228" spans="1:2" x14ac:dyDescent="0.25">
      <c r="A4228" t="str">
        <f t="shared" si="144"/>
        <v>-</v>
      </c>
      <c r="B4228" t="str">
        <f t="shared" si="145"/>
        <v/>
      </c>
    </row>
    <row r="4229" spans="1:2" x14ac:dyDescent="0.25">
      <c r="A4229" t="str">
        <f t="shared" si="144"/>
        <v>-</v>
      </c>
      <c r="B4229" t="str">
        <f t="shared" si="145"/>
        <v/>
      </c>
    </row>
    <row r="4230" spans="1:2" x14ac:dyDescent="0.25">
      <c r="A4230" t="str">
        <f t="shared" si="144"/>
        <v>-</v>
      </c>
      <c r="B4230" t="str">
        <f t="shared" si="145"/>
        <v/>
      </c>
    </row>
    <row r="4231" spans="1:2" x14ac:dyDescent="0.25">
      <c r="A4231" t="str">
        <f t="shared" si="144"/>
        <v>-</v>
      </c>
      <c r="B4231" t="str">
        <f t="shared" si="145"/>
        <v/>
      </c>
    </row>
    <row r="4232" spans="1:2" x14ac:dyDescent="0.25">
      <c r="A4232" t="str">
        <f t="shared" si="144"/>
        <v>-</v>
      </c>
      <c r="B4232" t="str">
        <f t="shared" si="145"/>
        <v/>
      </c>
    </row>
    <row r="4233" spans="1:2" x14ac:dyDescent="0.25">
      <c r="A4233" t="str">
        <f t="shared" si="144"/>
        <v>-</v>
      </c>
      <c r="B4233" t="str">
        <f t="shared" si="145"/>
        <v/>
      </c>
    </row>
    <row r="4234" spans="1:2" x14ac:dyDescent="0.25">
      <c r="A4234" t="str">
        <f t="shared" si="144"/>
        <v>-</v>
      </c>
      <c r="B4234" t="str">
        <f t="shared" si="145"/>
        <v/>
      </c>
    </row>
    <row r="4235" spans="1:2" x14ac:dyDescent="0.25">
      <c r="A4235" t="str">
        <f t="shared" si="144"/>
        <v>-</v>
      </c>
      <c r="B4235" t="str">
        <f t="shared" si="145"/>
        <v/>
      </c>
    </row>
    <row r="4236" spans="1:2" x14ac:dyDescent="0.25">
      <c r="A4236" t="str">
        <f t="shared" si="144"/>
        <v>-</v>
      </c>
      <c r="B4236" t="str">
        <f t="shared" si="145"/>
        <v/>
      </c>
    </row>
    <row r="4237" spans="1:2" x14ac:dyDescent="0.25">
      <c r="A4237" t="str">
        <f t="shared" si="144"/>
        <v>-</v>
      </c>
      <c r="B4237" t="str">
        <f t="shared" si="145"/>
        <v/>
      </c>
    </row>
    <row r="4238" spans="1:2" x14ac:dyDescent="0.25">
      <c r="A4238" t="str">
        <f t="shared" si="144"/>
        <v>-</v>
      </c>
      <c r="B4238" t="str">
        <f t="shared" si="145"/>
        <v/>
      </c>
    </row>
    <row r="4239" spans="1:2" x14ac:dyDescent="0.25">
      <c r="A4239" t="str">
        <f t="shared" si="144"/>
        <v>-</v>
      </c>
      <c r="B4239" t="str">
        <f t="shared" si="145"/>
        <v/>
      </c>
    </row>
    <row r="4240" spans="1:2" x14ac:dyDescent="0.25">
      <c r="A4240" t="str">
        <f t="shared" si="144"/>
        <v>-</v>
      </c>
      <c r="B4240" t="str">
        <f t="shared" si="145"/>
        <v/>
      </c>
    </row>
    <row r="4241" spans="1:2" x14ac:dyDescent="0.25">
      <c r="A4241" t="str">
        <f t="shared" si="144"/>
        <v>-</v>
      </c>
      <c r="B4241" t="str">
        <f t="shared" si="145"/>
        <v/>
      </c>
    </row>
    <row r="4242" spans="1:2" x14ac:dyDescent="0.25">
      <c r="A4242" t="str">
        <f t="shared" si="144"/>
        <v>-</v>
      </c>
      <c r="B4242" t="str">
        <f t="shared" si="145"/>
        <v/>
      </c>
    </row>
    <row r="4243" spans="1:2" x14ac:dyDescent="0.25">
      <c r="A4243" t="str">
        <f t="shared" si="144"/>
        <v>-</v>
      </c>
      <c r="B4243" t="str">
        <f t="shared" si="145"/>
        <v/>
      </c>
    </row>
    <row r="4244" spans="1:2" x14ac:dyDescent="0.25">
      <c r="A4244" t="str">
        <f t="shared" si="144"/>
        <v>-</v>
      </c>
      <c r="B4244" t="str">
        <f t="shared" si="145"/>
        <v/>
      </c>
    </row>
    <row r="4245" spans="1:2" x14ac:dyDescent="0.25">
      <c r="A4245" t="str">
        <f t="shared" si="144"/>
        <v>-</v>
      </c>
      <c r="B4245" t="str">
        <f t="shared" si="145"/>
        <v/>
      </c>
    </row>
    <row r="4246" spans="1:2" x14ac:dyDescent="0.25">
      <c r="A4246" t="str">
        <f t="shared" si="144"/>
        <v>-</v>
      </c>
      <c r="B4246" t="str">
        <f t="shared" si="145"/>
        <v/>
      </c>
    </row>
    <row r="4247" spans="1:2" x14ac:dyDescent="0.25">
      <c r="A4247" t="str">
        <f t="shared" ref="A4247:A4310" si="146">_xlfn.CONCAT(E4247,"-",B4247)</f>
        <v>-</v>
      </c>
      <c r="B4247" t="str">
        <f t="shared" ref="B4247:B4310" si="147">IF(ISBLANK(H4247),"",INDEX($AB$1:$AC$5,MATCH(H4247,$AB$1:$AB$5,0),2))</f>
        <v/>
      </c>
    </row>
    <row r="4248" spans="1:2" x14ac:dyDescent="0.25">
      <c r="A4248" t="str">
        <f t="shared" si="146"/>
        <v>-</v>
      </c>
      <c r="B4248" t="str">
        <f t="shared" si="147"/>
        <v/>
      </c>
    </row>
    <row r="4249" spans="1:2" x14ac:dyDescent="0.25">
      <c r="A4249" t="str">
        <f t="shared" si="146"/>
        <v>-</v>
      </c>
      <c r="B4249" t="str">
        <f t="shared" si="147"/>
        <v/>
      </c>
    </row>
    <row r="4250" spans="1:2" x14ac:dyDescent="0.25">
      <c r="A4250" t="str">
        <f t="shared" si="146"/>
        <v>-</v>
      </c>
      <c r="B4250" t="str">
        <f t="shared" si="147"/>
        <v/>
      </c>
    </row>
    <row r="4251" spans="1:2" x14ac:dyDescent="0.25">
      <c r="A4251" t="str">
        <f t="shared" si="146"/>
        <v>-</v>
      </c>
      <c r="B4251" t="str">
        <f t="shared" si="147"/>
        <v/>
      </c>
    </row>
    <row r="4252" spans="1:2" x14ac:dyDescent="0.25">
      <c r="A4252" t="str">
        <f t="shared" si="146"/>
        <v>-</v>
      </c>
      <c r="B4252" t="str">
        <f t="shared" si="147"/>
        <v/>
      </c>
    </row>
    <row r="4253" spans="1:2" x14ac:dyDescent="0.25">
      <c r="A4253" t="str">
        <f t="shared" si="146"/>
        <v>-</v>
      </c>
      <c r="B4253" t="str">
        <f t="shared" si="147"/>
        <v/>
      </c>
    </row>
    <row r="4254" spans="1:2" x14ac:dyDescent="0.25">
      <c r="A4254" t="str">
        <f t="shared" si="146"/>
        <v>-</v>
      </c>
      <c r="B4254" t="str">
        <f t="shared" si="147"/>
        <v/>
      </c>
    </row>
    <row r="4255" spans="1:2" x14ac:dyDescent="0.25">
      <c r="A4255" t="str">
        <f t="shared" si="146"/>
        <v>-</v>
      </c>
      <c r="B4255" t="str">
        <f t="shared" si="147"/>
        <v/>
      </c>
    </row>
    <row r="4256" spans="1:2" x14ac:dyDescent="0.25">
      <c r="A4256" t="str">
        <f t="shared" si="146"/>
        <v>-</v>
      </c>
      <c r="B4256" t="str">
        <f t="shared" si="147"/>
        <v/>
      </c>
    </row>
    <row r="4257" spans="1:2" x14ac:dyDescent="0.25">
      <c r="A4257" t="str">
        <f t="shared" si="146"/>
        <v>-</v>
      </c>
      <c r="B4257" t="str">
        <f t="shared" si="147"/>
        <v/>
      </c>
    </row>
    <row r="4258" spans="1:2" x14ac:dyDescent="0.25">
      <c r="A4258" t="str">
        <f t="shared" si="146"/>
        <v>-</v>
      </c>
      <c r="B4258" t="str">
        <f t="shared" si="147"/>
        <v/>
      </c>
    </row>
    <row r="4259" spans="1:2" x14ac:dyDescent="0.25">
      <c r="A4259" t="str">
        <f t="shared" si="146"/>
        <v>-</v>
      </c>
      <c r="B4259" t="str">
        <f t="shared" si="147"/>
        <v/>
      </c>
    </row>
    <row r="4260" spans="1:2" x14ac:dyDescent="0.25">
      <c r="A4260" t="str">
        <f t="shared" si="146"/>
        <v>-</v>
      </c>
      <c r="B4260" t="str">
        <f t="shared" si="147"/>
        <v/>
      </c>
    </row>
    <row r="4261" spans="1:2" x14ac:dyDescent="0.25">
      <c r="A4261" t="str">
        <f t="shared" si="146"/>
        <v>-</v>
      </c>
      <c r="B4261" t="str">
        <f t="shared" si="147"/>
        <v/>
      </c>
    </row>
    <row r="4262" spans="1:2" x14ac:dyDescent="0.25">
      <c r="A4262" t="str">
        <f t="shared" si="146"/>
        <v>-</v>
      </c>
      <c r="B4262" t="str">
        <f t="shared" si="147"/>
        <v/>
      </c>
    </row>
    <row r="4263" spans="1:2" x14ac:dyDescent="0.25">
      <c r="A4263" t="str">
        <f t="shared" si="146"/>
        <v>-</v>
      </c>
      <c r="B4263" t="str">
        <f t="shared" si="147"/>
        <v/>
      </c>
    </row>
    <row r="4264" spans="1:2" x14ac:dyDescent="0.25">
      <c r="A4264" t="str">
        <f t="shared" si="146"/>
        <v>-</v>
      </c>
      <c r="B4264" t="str">
        <f t="shared" si="147"/>
        <v/>
      </c>
    </row>
    <row r="4265" spans="1:2" x14ac:dyDescent="0.25">
      <c r="A4265" t="str">
        <f t="shared" si="146"/>
        <v>-</v>
      </c>
      <c r="B4265" t="str">
        <f t="shared" si="147"/>
        <v/>
      </c>
    </row>
    <row r="4266" spans="1:2" x14ac:dyDescent="0.25">
      <c r="A4266" t="str">
        <f t="shared" si="146"/>
        <v>-</v>
      </c>
      <c r="B4266" t="str">
        <f t="shared" si="147"/>
        <v/>
      </c>
    </row>
    <row r="4267" spans="1:2" x14ac:dyDescent="0.25">
      <c r="A4267" t="str">
        <f t="shared" si="146"/>
        <v>-</v>
      </c>
      <c r="B4267" t="str">
        <f t="shared" si="147"/>
        <v/>
      </c>
    </row>
    <row r="4268" spans="1:2" x14ac:dyDescent="0.25">
      <c r="A4268" t="str">
        <f t="shared" si="146"/>
        <v>-</v>
      </c>
      <c r="B4268" t="str">
        <f t="shared" si="147"/>
        <v/>
      </c>
    </row>
    <row r="4269" spans="1:2" x14ac:dyDescent="0.25">
      <c r="A4269" t="str">
        <f t="shared" si="146"/>
        <v>-</v>
      </c>
      <c r="B4269" t="str">
        <f t="shared" si="147"/>
        <v/>
      </c>
    </row>
    <row r="4270" spans="1:2" x14ac:dyDescent="0.25">
      <c r="A4270" t="str">
        <f t="shared" si="146"/>
        <v>-</v>
      </c>
      <c r="B4270" t="str">
        <f t="shared" si="147"/>
        <v/>
      </c>
    </row>
    <row r="4271" spans="1:2" x14ac:dyDescent="0.25">
      <c r="A4271" t="str">
        <f t="shared" si="146"/>
        <v>-</v>
      </c>
      <c r="B4271" t="str">
        <f t="shared" si="147"/>
        <v/>
      </c>
    </row>
    <row r="4272" spans="1:2" x14ac:dyDescent="0.25">
      <c r="A4272" t="str">
        <f t="shared" si="146"/>
        <v>-</v>
      </c>
      <c r="B4272" t="str">
        <f t="shared" si="147"/>
        <v/>
      </c>
    </row>
    <row r="4273" spans="1:2" x14ac:dyDescent="0.25">
      <c r="A4273" t="str">
        <f t="shared" si="146"/>
        <v>-</v>
      </c>
      <c r="B4273" t="str">
        <f t="shared" si="147"/>
        <v/>
      </c>
    </row>
    <row r="4274" spans="1:2" x14ac:dyDescent="0.25">
      <c r="A4274" t="str">
        <f t="shared" si="146"/>
        <v>-</v>
      </c>
      <c r="B4274" t="str">
        <f t="shared" si="147"/>
        <v/>
      </c>
    </row>
    <row r="4275" spans="1:2" x14ac:dyDescent="0.25">
      <c r="A4275" t="str">
        <f t="shared" si="146"/>
        <v>-</v>
      </c>
      <c r="B4275" t="str">
        <f t="shared" si="147"/>
        <v/>
      </c>
    </row>
    <row r="4276" spans="1:2" x14ac:dyDescent="0.25">
      <c r="A4276" t="str">
        <f t="shared" si="146"/>
        <v>-</v>
      </c>
      <c r="B4276" t="str">
        <f t="shared" si="147"/>
        <v/>
      </c>
    </row>
    <row r="4277" spans="1:2" x14ac:dyDescent="0.25">
      <c r="A4277" t="str">
        <f t="shared" si="146"/>
        <v>-</v>
      </c>
      <c r="B4277" t="str">
        <f t="shared" si="147"/>
        <v/>
      </c>
    </row>
    <row r="4278" spans="1:2" x14ac:dyDescent="0.25">
      <c r="A4278" t="str">
        <f t="shared" si="146"/>
        <v>-</v>
      </c>
      <c r="B4278" t="str">
        <f t="shared" si="147"/>
        <v/>
      </c>
    </row>
    <row r="4279" spans="1:2" x14ac:dyDescent="0.25">
      <c r="A4279" t="str">
        <f t="shared" si="146"/>
        <v>-</v>
      </c>
      <c r="B4279" t="str">
        <f t="shared" si="147"/>
        <v/>
      </c>
    </row>
    <row r="4280" spans="1:2" x14ac:dyDescent="0.25">
      <c r="A4280" t="str">
        <f t="shared" si="146"/>
        <v>-</v>
      </c>
      <c r="B4280" t="str">
        <f t="shared" si="147"/>
        <v/>
      </c>
    </row>
    <row r="4281" spans="1:2" x14ac:dyDescent="0.25">
      <c r="A4281" t="str">
        <f t="shared" si="146"/>
        <v>-</v>
      </c>
      <c r="B4281" t="str">
        <f t="shared" si="147"/>
        <v/>
      </c>
    </row>
    <row r="4282" spans="1:2" x14ac:dyDescent="0.25">
      <c r="A4282" t="str">
        <f t="shared" si="146"/>
        <v>-</v>
      </c>
      <c r="B4282" t="str">
        <f t="shared" si="147"/>
        <v/>
      </c>
    </row>
    <row r="4283" spans="1:2" x14ac:dyDescent="0.25">
      <c r="A4283" t="str">
        <f t="shared" si="146"/>
        <v>-</v>
      </c>
      <c r="B4283" t="str">
        <f t="shared" si="147"/>
        <v/>
      </c>
    </row>
    <row r="4284" spans="1:2" x14ac:dyDescent="0.25">
      <c r="A4284" t="str">
        <f t="shared" si="146"/>
        <v>-</v>
      </c>
      <c r="B4284" t="str">
        <f t="shared" si="147"/>
        <v/>
      </c>
    </row>
    <row r="4285" spans="1:2" x14ac:dyDescent="0.25">
      <c r="A4285" t="str">
        <f t="shared" si="146"/>
        <v>-</v>
      </c>
      <c r="B4285" t="str">
        <f t="shared" si="147"/>
        <v/>
      </c>
    </row>
    <row r="4286" spans="1:2" x14ac:dyDescent="0.25">
      <c r="A4286" t="str">
        <f t="shared" si="146"/>
        <v>-</v>
      </c>
      <c r="B4286" t="str">
        <f t="shared" si="147"/>
        <v/>
      </c>
    </row>
    <row r="4287" spans="1:2" x14ac:dyDescent="0.25">
      <c r="A4287" t="str">
        <f t="shared" si="146"/>
        <v>-</v>
      </c>
      <c r="B4287" t="str">
        <f t="shared" si="147"/>
        <v/>
      </c>
    </row>
    <row r="4288" spans="1:2" x14ac:dyDescent="0.25">
      <c r="A4288" t="str">
        <f t="shared" si="146"/>
        <v>-</v>
      </c>
      <c r="B4288" t="str">
        <f t="shared" si="147"/>
        <v/>
      </c>
    </row>
    <row r="4289" spans="1:2" x14ac:dyDescent="0.25">
      <c r="A4289" t="str">
        <f t="shared" si="146"/>
        <v>-</v>
      </c>
      <c r="B4289" t="str">
        <f t="shared" si="147"/>
        <v/>
      </c>
    </row>
    <row r="4290" spans="1:2" x14ac:dyDescent="0.25">
      <c r="A4290" t="str">
        <f t="shared" si="146"/>
        <v>-</v>
      </c>
      <c r="B4290" t="str">
        <f t="shared" si="147"/>
        <v/>
      </c>
    </row>
    <row r="4291" spans="1:2" x14ac:dyDescent="0.25">
      <c r="A4291" t="str">
        <f t="shared" si="146"/>
        <v>-</v>
      </c>
      <c r="B4291" t="str">
        <f t="shared" si="147"/>
        <v/>
      </c>
    </row>
    <row r="4292" spans="1:2" x14ac:dyDescent="0.25">
      <c r="A4292" t="str">
        <f t="shared" si="146"/>
        <v>-</v>
      </c>
      <c r="B4292" t="str">
        <f t="shared" si="147"/>
        <v/>
      </c>
    </row>
    <row r="4293" spans="1:2" x14ac:dyDescent="0.25">
      <c r="A4293" t="str">
        <f t="shared" si="146"/>
        <v>-</v>
      </c>
      <c r="B4293" t="str">
        <f t="shared" si="147"/>
        <v/>
      </c>
    </row>
    <row r="4294" spans="1:2" x14ac:dyDescent="0.25">
      <c r="A4294" t="str">
        <f t="shared" si="146"/>
        <v>-</v>
      </c>
      <c r="B4294" t="str">
        <f t="shared" si="147"/>
        <v/>
      </c>
    </row>
    <row r="4295" spans="1:2" x14ac:dyDescent="0.25">
      <c r="A4295" t="str">
        <f t="shared" si="146"/>
        <v>-</v>
      </c>
      <c r="B4295" t="str">
        <f t="shared" si="147"/>
        <v/>
      </c>
    </row>
    <row r="4296" spans="1:2" x14ac:dyDescent="0.25">
      <c r="A4296" t="str">
        <f t="shared" si="146"/>
        <v>-</v>
      </c>
      <c r="B4296" t="str">
        <f t="shared" si="147"/>
        <v/>
      </c>
    </row>
    <row r="4297" spans="1:2" x14ac:dyDescent="0.25">
      <c r="A4297" t="str">
        <f t="shared" si="146"/>
        <v>-</v>
      </c>
      <c r="B4297" t="str">
        <f t="shared" si="147"/>
        <v/>
      </c>
    </row>
    <row r="4298" spans="1:2" x14ac:dyDescent="0.25">
      <c r="A4298" t="str">
        <f t="shared" si="146"/>
        <v>-</v>
      </c>
      <c r="B4298" t="str">
        <f t="shared" si="147"/>
        <v/>
      </c>
    </row>
    <row r="4299" spans="1:2" x14ac:dyDescent="0.25">
      <c r="A4299" t="str">
        <f t="shared" si="146"/>
        <v>-</v>
      </c>
      <c r="B4299" t="str">
        <f t="shared" si="147"/>
        <v/>
      </c>
    </row>
    <row r="4300" spans="1:2" x14ac:dyDescent="0.25">
      <c r="A4300" t="str">
        <f t="shared" si="146"/>
        <v>-</v>
      </c>
      <c r="B4300" t="str">
        <f t="shared" si="147"/>
        <v/>
      </c>
    </row>
    <row r="4301" spans="1:2" x14ac:dyDescent="0.25">
      <c r="A4301" t="str">
        <f t="shared" si="146"/>
        <v>-</v>
      </c>
      <c r="B4301" t="str">
        <f t="shared" si="147"/>
        <v/>
      </c>
    </row>
    <row r="4302" spans="1:2" x14ac:dyDescent="0.25">
      <c r="A4302" t="str">
        <f t="shared" si="146"/>
        <v>-</v>
      </c>
      <c r="B4302" t="str">
        <f t="shared" si="147"/>
        <v/>
      </c>
    </row>
    <row r="4303" spans="1:2" x14ac:dyDescent="0.25">
      <c r="A4303" t="str">
        <f t="shared" si="146"/>
        <v>-</v>
      </c>
      <c r="B4303" t="str">
        <f t="shared" si="147"/>
        <v/>
      </c>
    </row>
    <row r="4304" spans="1:2" x14ac:dyDescent="0.25">
      <c r="A4304" t="str">
        <f t="shared" si="146"/>
        <v>-</v>
      </c>
      <c r="B4304" t="str">
        <f t="shared" si="147"/>
        <v/>
      </c>
    </row>
    <row r="4305" spans="1:2" x14ac:dyDescent="0.25">
      <c r="A4305" t="str">
        <f t="shared" si="146"/>
        <v>-</v>
      </c>
      <c r="B4305" t="str">
        <f t="shared" si="147"/>
        <v/>
      </c>
    </row>
    <row r="4306" spans="1:2" x14ac:dyDescent="0.25">
      <c r="A4306" t="str">
        <f t="shared" si="146"/>
        <v>-</v>
      </c>
      <c r="B4306" t="str">
        <f t="shared" si="147"/>
        <v/>
      </c>
    </row>
    <row r="4307" spans="1:2" x14ac:dyDescent="0.25">
      <c r="A4307" t="str">
        <f t="shared" si="146"/>
        <v>-</v>
      </c>
      <c r="B4307" t="str">
        <f t="shared" si="147"/>
        <v/>
      </c>
    </row>
    <row r="4308" spans="1:2" x14ac:dyDescent="0.25">
      <c r="A4308" t="str">
        <f t="shared" si="146"/>
        <v>-</v>
      </c>
      <c r="B4308" t="str">
        <f t="shared" si="147"/>
        <v/>
      </c>
    </row>
    <row r="4309" spans="1:2" x14ac:dyDescent="0.25">
      <c r="A4309" t="str">
        <f t="shared" si="146"/>
        <v>-</v>
      </c>
      <c r="B4309" t="str">
        <f t="shared" si="147"/>
        <v/>
      </c>
    </row>
    <row r="4310" spans="1:2" x14ac:dyDescent="0.25">
      <c r="A4310" t="str">
        <f t="shared" si="146"/>
        <v>-</v>
      </c>
      <c r="B4310" t="str">
        <f t="shared" si="147"/>
        <v/>
      </c>
    </row>
    <row r="4311" spans="1:2" x14ac:dyDescent="0.25">
      <c r="A4311" t="str">
        <f t="shared" ref="A4311:A4374" si="148">_xlfn.CONCAT(E4311,"-",B4311)</f>
        <v>-</v>
      </c>
      <c r="B4311" t="str">
        <f t="shared" ref="B4311:B4374" si="149">IF(ISBLANK(H4311),"",INDEX($AB$1:$AC$5,MATCH(H4311,$AB$1:$AB$5,0),2))</f>
        <v/>
      </c>
    </row>
    <row r="4312" spans="1:2" x14ac:dyDescent="0.25">
      <c r="A4312" t="str">
        <f t="shared" si="148"/>
        <v>-</v>
      </c>
      <c r="B4312" t="str">
        <f t="shared" si="149"/>
        <v/>
      </c>
    </row>
    <row r="4313" spans="1:2" x14ac:dyDescent="0.25">
      <c r="A4313" t="str">
        <f t="shared" si="148"/>
        <v>-</v>
      </c>
      <c r="B4313" t="str">
        <f t="shared" si="149"/>
        <v/>
      </c>
    </row>
    <row r="4314" spans="1:2" x14ac:dyDescent="0.25">
      <c r="A4314" t="str">
        <f t="shared" si="148"/>
        <v>-</v>
      </c>
      <c r="B4314" t="str">
        <f t="shared" si="149"/>
        <v/>
      </c>
    </row>
    <row r="4315" spans="1:2" x14ac:dyDescent="0.25">
      <c r="A4315" t="str">
        <f t="shared" si="148"/>
        <v>-</v>
      </c>
      <c r="B4315" t="str">
        <f t="shared" si="149"/>
        <v/>
      </c>
    </row>
    <row r="4316" spans="1:2" x14ac:dyDescent="0.25">
      <c r="A4316" t="str">
        <f t="shared" si="148"/>
        <v>-</v>
      </c>
      <c r="B4316" t="str">
        <f t="shared" si="149"/>
        <v/>
      </c>
    </row>
    <row r="4317" spans="1:2" x14ac:dyDescent="0.25">
      <c r="A4317" t="str">
        <f t="shared" si="148"/>
        <v>-</v>
      </c>
      <c r="B4317" t="str">
        <f t="shared" si="149"/>
        <v/>
      </c>
    </row>
    <row r="4318" spans="1:2" x14ac:dyDescent="0.25">
      <c r="A4318" t="str">
        <f t="shared" si="148"/>
        <v>-</v>
      </c>
      <c r="B4318" t="str">
        <f t="shared" si="149"/>
        <v/>
      </c>
    </row>
    <row r="4319" spans="1:2" x14ac:dyDescent="0.25">
      <c r="A4319" t="str">
        <f t="shared" si="148"/>
        <v>-</v>
      </c>
      <c r="B4319" t="str">
        <f t="shared" si="149"/>
        <v/>
      </c>
    </row>
    <row r="4320" spans="1:2" x14ac:dyDescent="0.25">
      <c r="A4320" t="str">
        <f t="shared" si="148"/>
        <v>-</v>
      </c>
      <c r="B4320" t="str">
        <f t="shared" si="149"/>
        <v/>
      </c>
    </row>
    <row r="4321" spans="1:2" x14ac:dyDescent="0.25">
      <c r="A4321" t="str">
        <f t="shared" si="148"/>
        <v>-</v>
      </c>
      <c r="B4321" t="str">
        <f t="shared" si="149"/>
        <v/>
      </c>
    </row>
    <row r="4322" spans="1:2" x14ac:dyDescent="0.25">
      <c r="A4322" t="str">
        <f t="shared" si="148"/>
        <v>-</v>
      </c>
      <c r="B4322" t="str">
        <f t="shared" si="149"/>
        <v/>
      </c>
    </row>
    <row r="4323" spans="1:2" x14ac:dyDescent="0.25">
      <c r="A4323" t="str">
        <f t="shared" si="148"/>
        <v>-</v>
      </c>
      <c r="B4323" t="str">
        <f t="shared" si="149"/>
        <v/>
      </c>
    </row>
    <row r="4324" spans="1:2" x14ac:dyDescent="0.25">
      <c r="A4324" t="str">
        <f t="shared" si="148"/>
        <v>-</v>
      </c>
      <c r="B4324" t="str">
        <f t="shared" si="149"/>
        <v/>
      </c>
    </row>
    <row r="4325" spans="1:2" x14ac:dyDescent="0.25">
      <c r="A4325" t="str">
        <f t="shared" si="148"/>
        <v>-</v>
      </c>
      <c r="B4325" t="str">
        <f t="shared" si="149"/>
        <v/>
      </c>
    </row>
    <row r="4326" spans="1:2" x14ac:dyDescent="0.25">
      <c r="A4326" t="str">
        <f t="shared" si="148"/>
        <v>-</v>
      </c>
      <c r="B4326" t="str">
        <f t="shared" si="149"/>
        <v/>
      </c>
    </row>
    <row r="4327" spans="1:2" x14ac:dyDescent="0.25">
      <c r="A4327" t="str">
        <f t="shared" si="148"/>
        <v>-</v>
      </c>
      <c r="B4327" t="str">
        <f t="shared" si="149"/>
        <v/>
      </c>
    </row>
    <row r="4328" spans="1:2" x14ac:dyDescent="0.25">
      <c r="A4328" t="str">
        <f t="shared" si="148"/>
        <v>-</v>
      </c>
      <c r="B4328" t="str">
        <f t="shared" si="149"/>
        <v/>
      </c>
    </row>
    <row r="4329" spans="1:2" x14ac:dyDescent="0.25">
      <c r="A4329" t="str">
        <f t="shared" si="148"/>
        <v>-</v>
      </c>
      <c r="B4329" t="str">
        <f t="shared" si="149"/>
        <v/>
      </c>
    </row>
    <row r="4330" spans="1:2" x14ac:dyDescent="0.25">
      <c r="A4330" t="str">
        <f t="shared" si="148"/>
        <v>-</v>
      </c>
      <c r="B4330" t="str">
        <f t="shared" si="149"/>
        <v/>
      </c>
    </row>
    <row r="4331" spans="1:2" x14ac:dyDescent="0.25">
      <c r="A4331" t="str">
        <f t="shared" si="148"/>
        <v>-</v>
      </c>
      <c r="B4331" t="str">
        <f t="shared" si="149"/>
        <v/>
      </c>
    </row>
    <row r="4332" spans="1:2" x14ac:dyDescent="0.25">
      <c r="A4332" t="str">
        <f t="shared" si="148"/>
        <v>-</v>
      </c>
      <c r="B4332" t="str">
        <f t="shared" si="149"/>
        <v/>
      </c>
    </row>
    <row r="4333" spans="1:2" x14ac:dyDescent="0.25">
      <c r="A4333" t="str">
        <f t="shared" si="148"/>
        <v>-</v>
      </c>
      <c r="B4333" t="str">
        <f t="shared" si="149"/>
        <v/>
      </c>
    </row>
    <row r="4334" spans="1:2" x14ac:dyDescent="0.25">
      <c r="A4334" t="str">
        <f t="shared" si="148"/>
        <v>-</v>
      </c>
      <c r="B4334" t="str">
        <f t="shared" si="149"/>
        <v/>
      </c>
    </row>
    <row r="4335" spans="1:2" x14ac:dyDescent="0.25">
      <c r="A4335" t="str">
        <f t="shared" si="148"/>
        <v>-</v>
      </c>
      <c r="B4335" t="str">
        <f t="shared" si="149"/>
        <v/>
      </c>
    </row>
    <row r="4336" spans="1:2" x14ac:dyDescent="0.25">
      <c r="A4336" t="str">
        <f t="shared" si="148"/>
        <v>-</v>
      </c>
      <c r="B4336" t="str">
        <f t="shared" si="149"/>
        <v/>
      </c>
    </row>
    <row r="4337" spans="1:2" x14ac:dyDescent="0.25">
      <c r="A4337" t="str">
        <f t="shared" si="148"/>
        <v>-</v>
      </c>
      <c r="B4337" t="str">
        <f t="shared" si="149"/>
        <v/>
      </c>
    </row>
    <row r="4338" spans="1:2" x14ac:dyDescent="0.25">
      <c r="A4338" t="str">
        <f t="shared" si="148"/>
        <v>-</v>
      </c>
      <c r="B4338" t="str">
        <f t="shared" si="149"/>
        <v/>
      </c>
    </row>
    <row r="4339" spans="1:2" x14ac:dyDescent="0.25">
      <c r="A4339" t="str">
        <f t="shared" si="148"/>
        <v>-</v>
      </c>
      <c r="B4339" t="str">
        <f t="shared" si="149"/>
        <v/>
      </c>
    </row>
    <row r="4340" spans="1:2" x14ac:dyDescent="0.25">
      <c r="A4340" t="str">
        <f t="shared" si="148"/>
        <v>-</v>
      </c>
      <c r="B4340" t="str">
        <f t="shared" si="149"/>
        <v/>
      </c>
    </row>
    <row r="4341" spans="1:2" x14ac:dyDescent="0.25">
      <c r="A4341" t="str">
        <f t="shared" si="148"/>
        <v>-</v>
      </c>
      <c r="B4341" t="str">
        <f t="shared" si="149"/>
        <v/>
      </c>
    </row>
    <row r="4342" spans="1:2" x14ac:dyDescent="0.25">
      <c r="A4342" t="str">
        <f t="shared" si="148"/>
        <v>-</v>
      </c>
      <c r="B4342" t="str">
        <f t="shared" si="149"/>
        <v/>
      </c>
    </row>
    <row r="4343" spans="1:2" x14ac:dyDescent="0.25">
      <c r="A4343" t="str">
        <f t="shared" si="148"/>
        <v>-</v>
      </c>
      <c r="B4343" t="str">
        <f t="shared" si="149"/>
        <v/>
      </c>
    </row>
    <row r="4344" spans="1:2" x14ac:dyDescent="0.25">
      <c r="A4344" t="str">
        <f t="shared" si="148"/>
        <v>-</v>
      </c>
      <c r="B4344" t="str">
        <f t="shared" si="149"/>
        <v/>
      </c>
    </row>
    <row r="4345" spans="1:2" x14ac:dyDescent="0.25">
      <c r="A4345" t="str">
        <f t="shared" si="148"/>
        <v>-</v>
      </c>
      <c r="B4345" t="str">
        <f t="shared" si="149"/>
        <v/>
      </c>
    </row>
    <row r="4346" spans="1:2" x14ac:dyDescent="0.25">
      <c r="A4346" t="str">
        <f t="shared" si="148"/>
        <v>-</v>
      </c>
      <c r="B4346" t="str">
        <f t="shared" si="149"/>
        <v/>
      </c>
    </row>
    <row r="4347" spans="1:2" x14ac:dyDescent="0.25">
      <c r="A4347" t="str">
        <f t="shared" si="148"/>
        <v>-</v>
      </c>
      <c r="B4347" t="str">
        <f t="shared" si="149"/>
        <v/>
      </c>
    </row>
    <row r="4348" spans="1:2" x14ac:dyDescent="0.25">
      <c r="A4348" t="str">
        <f t="shared" si="148"/>
        <v>-</v>
      </c>
      <c r="B4348" t="str">
        <f t="shared" si="149"/>
        <v/>
      </c>
    </row>
    <row r="4349" spans="1:2" x14ac:dyDescent="0.25">
      <c r="A4349" t="str">
        <f t="shared" si="148"/>
        <v>-</v>
      </c>
      <c r="B4349" t="str">
        <f t="shared" si="149"/>
        <v/>
      </c>
    </row>
    <row r="4350" spans="1:2" x14ac:dyDescent="0.25">
      <c r="A4350" t="str">
        <f t="shared" si="148"/>
        <v>-</v>
      </c>
      <c r="B4350" t="str">
        <f t="shared" si="149"/>
        <v/>
      </c>
    </row>
    <row r="4351" spans="1:2" x14ac:dyDescent="0.25">
      <c r="A4351" t="str">
        <f t="shared" si="148"/>
        <v>-</v>
      </c>
      <c r="B4351" t="str">
        <f t="shared" si="149"/>
        <v/>
      </c>
    </row>
    <row r="4352" spans="1:2" x14ac:dyDescent="0.25">
      <c r="A4352" t="str">
        <f t="shared" si="148"/>
        <v>-</v>
      </c>
      <c r="B4352" t="str">
        <f t="shared" si="149"/>
        <v/>
      </c>
    </row>
    <row r="4353" spans="1:2" x14ac:dyDescent="0.25">
      <c r="A4353" t="str">
        <f t="shared" si="148"/>
        <v>-</v>
      </c>
      <c r="B4353" t="str">
        <f t="shared" si="149"/>
        <v/>
      </c>
    </row>
    <row r="4354" spans="1:2" x14ac:dyDescent="0.25">
      <c r="A4354" t="str">
        <f t="shared" si="148"/>
        <v>-</v>
      </c>
      <c r="B4354" t="str">
        <f t="shared" si="149"/>
        <v/>
      </c>
    </row>
    <row r="4355" spans="1:2" x14ac:dyDescent="0.25">
      <c r="A4355" t="str">
        <f t="shared" si="148"/>
        <v>-</v>
      </c>
      <c r="B4355" t="str">
        <f t="shared" si="149"/>
        <v/>
      </c>
    </row>
    <row r="4356" spans="1:2" x14ac:dyDescent="0.25">
      <c r="A4356" t="str">
        <f t="shared" si="148"/>
        <v>-</v>
      </c>
      <c r="B4356" t="str">
        <f t="shared" si="149"/>
        <v/>
      </c>
    </row>
    <row r="4357" spans="1:2" x14ac:dyDescent="0.25">
      <c r="A4357" t="str">
        <f t="shared" si="148"/>
        <v>-</v>
      </c>
      <c r="B4357" t="str">
        <f t="shared" si="149"/>
        <v/>
      </c>
    </row>
    <row r="4358" spans="1:2" x14ac:dyDescent="0.25">
      <c r="A4358" t="str">
        <f t="shared" si="148"/>
        <v>-</v>
      </c>
      <c r="B4358" t="str">
        <f t="shared" si="149"/>
        <v/>
      </c>
    </row>
    <row r="4359" spans="1:2" x14ac:dyDescent="0.25">
      <c r="A4359" t="str">
        <f t="shared" si="148"/>
        <v>-</v>
      </c>
      <c r="B4359" t="str">
        <f t="shared" si="149"/>
        <v/>
      </c>
    </row>
    <row r="4360" spans="1:2" x14ac:dyDescent="0.25">
      <c r="A4360" t="str">
        <f t="shared" si="148"/>
        <v>-</v>
      </c>
      <c r="B4360" t="str">
        <f t="shared" si="149"/>
        <v/>
      </c>
    </row>
    <row r="4361" spans="1:2" x14ac:dyDescent="0.25">
      <c r="A4361" t="str">
        <f t="shared" si="148"/>
        <v>-</v>
      </c>
      <c r="B4361" t="str">
        <f t="shared" si="149"/>
        <v/>
      </c>
    </row>
    <row r="4362" spans="1:2" x14ac:dyDescent="0.25">
      <c r="A4362" t="str">
        <f t="shared" si="148"/>
        <v>-</v>
      </c>
      <c r="B4362" t="str">
        <f t="shared" si="149"/>
        <v/>
      </c>
    </row>
    <row r="4363" spans="1:2" x14ac:dyDescent="0.25">
      <c r="A4363" t="str">
        <f t="shared" si="148"/>
        <v>-</v>
      </c>
      <c r="B4363" t="str">
        <f t="shared" si="149"/>
        <v/>
      </c>
    </row>
    <row r="4364" spans="1:2" x14ac:dyDescent="0.25">
      <c r="A4364" t="str">
        <f t="shared" si="148"/>
        <v>-</v>
      </c>
      <c r="B4364" t="str">
        <f t="shared" si="149"/>
        <v/>
      </c>
    </row>
    <row r="4365" spans="1:2" x14ac:dyDescent="0.25">
      <c r="A4365" t="str">
        <f t="shared" si="148"/>
        <v>-</v>
      </c>
      <c r="B4365" t="str">
        <f t="shared" si="149"/>
        <v/>
      </c>
    </row>
    <row r="4366" spans="1:2" x14ac:dyDescent="0.25">
      <c r="A4366" t="str">
        <f t="shared" si="148"/>
        <v>-</v>
      </c>
      <c r="B4366" t="str">
        <f t="shared" si="149"/>
        <v/>
      </c>
    </row>
    <row r="4367" spans="1:2" x14ac:dyDescent="0.25">
      <c r="A4367" t="str">
        <f t="shared" si="148"/>
        <v>-</v>
      </c>
      <c r="B4367" t="str">
        <f t="shared" si="149"/>
        <v/>
      </c>
    </row>
    <row r="4368" spans="1:2" x14ac:dyDescent="0.25">
      <c r="A4368" t="str">
        <f t="shared" si="148"/>
        <v>-</v>
      </c>
      <c r="B4368" t="str">
        <f t="shared" si="149"/>
        <v/>
      </c>
    </row>
    <row r="4369" spans="1:2" x14ac:dyDescent="0.25">
      <c r="A4369" t="str">
        <f t="shared" si="148"/>
        <v>-</v>
      </c>
      <c r="B4369" t="str">
        <f t="shared" si="149"/>
        <v/>
      </c>
    </row>
    <row r="4370" spans="1:2" x14ac:dyDescent="0.25">
      <c r="A4370" t="str">
        <f t="shared" si="148"/>
        <v>-</v>
      </c>
      <c r="B4370" t="str">
        <f t="shared" si="149"/>
        <v/>
      </c>
    </row>
    <row r="4371" spans="1:2" x14ac:dyDescent="0.25">
      <c r="A4371" t="str">
        <f t="shared" si="148"/>
        <v>-</v>
      </c>
      <c r="B4371" t="str">
        <f t="shared" si="149"/>
        <v/>
      </c>
    </row>
    <row r="4372" spans="1:2" x14ac:dyDescent="0.25">
      <c r="A4372" t="str">
        <f t="shared" si="148"/>
        <v>-</v>
      </c>
      <c r="B4372" t="str">
        <f t="shared" si="149"/>
        <v/>
      </c>
    </row>
    <row r="4373" spans="1:2" x14ac:dyDescent="0.25">
      <c r="A4373" t="str">
        <f t="shared" si="148"/>
        <v>-</v>
      </c>
      <c r="B4373" t="str">
        <f t="shared" si="149"/>
        <v/>
      </c>
    </row>
    <row r="4374" spans="1:2" x14ac:dyDescent="0.25">
      <c r="A4374" t="str">
        <f t="shared" si="148"/>
        <v>-</v>
      </c>
      <c r="B4374" t="str">
        <f t="shared" si="149"/>
        <v/>
      </c>
    </row>
    <row r="4375" spans="1:2" x14ac:dyDescent="0.25">
      <c r="A4375" t="str">
        <f t="shared" ref="A4375:A4438" si="150">_xlfn.CONCAT(E4375,"-",B4375)</f>
        <v>-</v>
      </c>
      <c r="B4375" t="str">
        <f t="shared" ref="B4375:B4438" si="151">IF(ISBLANK(H4375),"",INDEX($AB$1:$AC$5,MATCH(H4375,$AB$1:$AB$5,0),2))</f>
        <v/>
      </c>
    </row>
    <row r="4376" spans="1:2" x14ac:dyDescent="0.25">
      <c r="A4376" t="str">
        <f t="shared" si="150"/>
        <v>-</v>
      </c>
      <c r="B4376" t="str">
        <f t="shared" si="151"/>
        <v/>
      </c>
    </row>
    <row r="4377" spans="1:2" x14ac:dyDescent="0.25">
      <c r="A4377" t="str">
        <f t="shared" si="150"/>
        <v>-</v>
      </c>
      <c r="B4377" t="str">
        <f t="shared" si="151"/>
        <v/>
      </c>
    </row>
    <row r="4378" spans="1:2" x14ac:dyDescent="0.25">
      <c r="A4378" t="str">
        <f t="shared" si="150"/>
        <v>-</v>
      </c>
      <c r="B4378" t="str">
        <f t="shared" si="151"/>
        <v/>
      </c>
    </row>
    <row r="4379" spans="1:2" x14ac:dyDescent="0.25">
      <c r="A4379" t="str">
        <f t="shared" si="150"/>
        <v>-</v>
      </c>
      <c r="B4379" t="str">
        <f t="shared" si="151"/>
        <v/>
      </c>
    </row>
    <row r="4380" spans="1:2" x14ac:dyDescent="0.25">
      <c r="A4380" t="str">
        <f t="shared" si="150"/>
        <v>-</v>
      </c>
      <c r="B4380" t="str">
        <f t="shared" si="151"/>
        <v/>
      </c>
    </row>
    <row r="4381" spans="1:2" x14ac:dyDescent="0.25">
      <c r="A4381" t="str">
        <f t="shared" si="150"/>
        <v>-</v>
      </c>
      <c r="B4381" t="str">
        <f t="shared" si="151"/>
        <v/>
      </c>
    </row>
    <row r="4382" spans="1:2" x14ac:dyDescent="0.25">
      <c r="A4382" t="str">
        <f t="shared" si="150"/>
        <v>-</v>
      </c>
      <c r="B4382" t="str">
        <f t="shared" si="151"/>
        <v/>
      </c>
    </row>
    <row r="4383" spans="1:2" x14ac:dyDescent="0.25">
      <c r="A4383" t="str">
        <f t="shared" si="150"/>
        <v>-</v>
      </c>
      <c r="B4383" t="str">
        <f t="shared" si="151"/>
        <v/>
      </c>
    </row>
    <row r="4384" spans="1:2" x14ac:dyDescent="0.25">
      <c r="A4384" t="str">
        <f t="shared" si="150"/>
        <v>-</v>
      </c>
      <c r="B4384" t="str">
        <f t="shared" si="151"/>
        <v/>
      </c>
    </row>
    <row r="4385" spans="1:2" x14ac:dyDescent="0.25">
      <c r="A4385" t="str">
        <f t="shared" si="150"/>
        <v>-</v>
      </c>
      <c r="B4385" t="str">
        <f t="shared" si="151"/>
        <v/>
      </c>
    </row>
    <row r="4386" spans="1:2" x14ac:dyDescent="0.25">
      <c r="A4386" t="str">
        <f t="shared" si="150"/>
        <v>-</v>
      </c>
      <c r="B4386" t="str">
        <f t="shared" si="151"/>
        <v/>
      </c>
    </row>
    <row r="4387" spans="1:2" x14ac:dyDescent="0.25">
      <c r="A4387" t="str">
        <f t="shared" si="150"/>
        <v>-</v>
      </c>
      <c r="B4387" t="str">
        <f t="shared" si="151"/>
        <v/>
      </c>
    </row>
    <row r="4388" spans="1:2" x14ac:dyDescent="0.25">
      <c r="A4388" t="str">
        <f t="shared" si="150"/>
        <v>-</v>
      </c>
      <c r="B4388" t="str">
        <f t="shared" si="151"/>
        <v/>
      </c>
    </row>
    <row r="4389" spans="1:2" x14ac:dyDescent="0.25">
      <c r="A4389" t="str">
        <f t="shared" si="150"/>
        <v>-</v>
      </c>
      <c r="B4389" t="str">
        <f t="shared" si="151"/>
        <v/>
      </c>
    </row>
    <row r="4390" spans="1:2" x14ac:dyDescent="0.25">
      <c r="A4390" t="str">
        <f t="shared" si="150"/>
        <v>-</v>
      </c>
      <c r="B4390" t="str">
        <f t="shared" si="151"/>
        <v/>
      </c>
    </row>
    <row r="4391" spans="1:2" x14ac:dyDescent="0.25">
      <c r="A4391" t="str">
        <f t="shared" si="150"/>
        <v>-</v>
      </c>
      <c r="B4391" t="str">
        <f t="shared" si="151"/>
        <v/>
      </c>
    </row>
    <row r="4392" spans="1:2" x14ac:dyDescent="0.25">
      <c r="A4392" t="str">
        <f t="shared" si="150"/>
        <v>-</v>
      </c>
      <c r="B4392" t="str">
        <f t="shared" si="151"/>
        <v/>
      </c>
    </row>
    <row r="4393" spans="1:2" x14ac:dyDescent="0.25">
      <c r="A4393" t="str">
        <f t="shared" si="150"/>
        <v>-</v>
      </c>
      <c r="B4393" t="str">
        <f t="shared" si="151"/>
        <v/>
      </c>
    </row>
    <row r="4394" spans="1:2" x14ac:dyDescent="0.25">
      <c r="A4394" t="str">
        <f t="shared" si="150"/>
        <v>-</v>
      </c>
      <c r="B4394" t="str">
        <f t="shared" si="151"/>
        <v/>
      </c>
    </row>
    <row r="4395" spans="1:2" x14ac:dyDescent="0.25">
      <c r="A4395" t="str">
        <f t="shared" si="150"/>
        <v>-</v>
      </c>
      <c r="B4395" t="str">
        <f t="shared" si="151"/>
        <v/>
      </c>
    </row>
    <row r="4396" spans="1:2" x14ac:dyDescent="0.25">
      <c r="A4396" t="str">
        <f t="shared" si="150"/>
        <v>-</v>
      </c>
      <c r="B4396" t="str">
        <f t="shared" si="151"/>
        <v/>
      </c>
    </row>
    <row r="4397" spans="1:2" x14ac:dyDescent="0.25">
      <c r="A4397" t="str">
        <f t="shared" si="150"/>
        <v>-</v>
      </c>
      <c r="B4397" t="str">
        <f t="shared" si="151"/>
        <v/>
      </c>
    </row>
    <row r="4398" spans="1:2" x14ac:dyDescent="0.25">
      <c r="A4398" t="str">
        <f t="shared" si="150"/>
        <v>-</v>
      </c>
      <c r="B4398" t="str">
        <f t="shared" si="151"/>
        <v/>
      </c>
    </row>
    <row r="4399" spans="1:2" x14ac:dyDescent="0.25">
      <c r="A4399" t="str">
        <f t="shared" si="150"/>
        <v>-</v>
      </c>
      <c r="B4399" t="str">
        <f t="shared" si="151"/>
        <v/>
      </c>
    </row>
    <row r="4400" spans="1:2" x14ac:dyDescent="0.25">
      <c r="A4400" t="str">
        <f t="shared" si="150"/>
        <v>-</v>
      </c>
      <c r="B4400" t="str">
        <f t="shared" si="151"/>
        <v/>
      </c>
    </row>
    <row r="4401" spans="1:2" x14ac:dyDescent="0.25">
      <c r="A4401" t="str">
        <f t="shared" si="150"/>
        <v>-</v>
      </c>
      <c r="B4401" t="str">
        <f t="shared" si="151"/>
        <v/>
      </c>
    </row>
    <row r="4402" spans="1:2" x14ac:dyDescent="0.25">
      <c r="A4402" t="str">
        <f t="shared" si="150"/>
        <v>-</v>
      </c>
      <c r="B4402" t="str">
        <f t="shared" si="151"/>
        <v/>
      </c>
    </row>
    <row r="4403" spans="1:2" x14ac:dyDescent="0.25">
      <c r="A4403" t="str">
        <f t="shared" si="150"/>
        <v>-</v>
      </c>
      <c r="B4403" t="str">
        <f t="shared" si="151"/>
        <v/>
      </c>
    </row>
    <row r="4404" spans="1:2" x14ac:dyDescent="0.25">
      <c r="A4404" t="str">
        <f t="shared" si="150"/>
        <v>-</v>
      </c>
      <c r="B4404" t="str">
        <f t="shared" si="151"/>
        <v/>
      </c>
    </row>
    <row r="4405" spans="1:2" x14ac:dyDescent="0.25">
      <c r="A4405" t="str">
        <f t="shared" si="150"/>
        <v>-</v>
      </c>
      <c r="B4405" t="str">
        <f t="shared" si="151"/>
        <v/>
      </c>
    </row>
    <row r="4406" spans="1:2" x14ac:dyDescent="0.25">
      <c r="A4406" t="str">
        <f t="shared" si="150"/>
        <v>-</v>
      </c>
      <c r="B4406" t="str">
        <f t="shared" si="151"/>
        <v/>
      </c>
    </row>
    <row r="4407" spans="1:2" x14ac:dyDescent="0.25">
      <c r="A4407" t="str">
        <f t="shared" si="150"/>
        <v>-</v>
      </c>
      <c r="B4407" t="str">
        <f t="shared" si="151"/>
        <v/>
      </c>
    </row>
    <row r="4408" spans="1:2" x14ac:dyDescent="0.25">
      <c r="A4408" t="str">
        <f t="shared" si="150"/>
        <v>-</v>
      </c>
      <c r="B4408" t="str">
        <f t="shared" si="151"/>
        <v/>
      </c>
    </row>
    <row r="4409" spans="1:2" x14ac:dyDescent="0.25">
      <c r="A4409" t="str">
        <f t="shared" si="150"/>
        <v>-</v>
      </c>
      <c r="B4409" t="str">
        <f t="shared" si="151"/>
        <v/>
      </c>
    </row>
    <row r="4410" spans="1:2" x14ac:dyDescent="0.25">
      <c r="A4410" t="str">
        <f t="shared" si="150"/>
        <v>-</v>
      </c>
      <c r="B4410" t="str">
        <f t="shared" si="151"/>
        <v/>
      </c>
    </row>
    <row r="4411" spans="1:2" x14ac:dyDescent="0.25">
      <c r="A4411" t="str">
        <f t="shared" si="150"/>
        <v>-</v>
      </c>
      <c r="B4411" t="str">
        <f t="shared" si="151"/>
        <v/>
      </c>
    </row>
    <row r="4412" spans="1:2" x14ac:dyDescent="0.25">
      <c r="A4412" t="str">
        <f t="shared" si="150"/>
        <v>-</v>
      </c>
      <c r="B4412" t="str">
        <f t="shared" si="151"/>
        <v/>
      </c>
    </row>
    <row r="4413" spans="1:2" x14ac:dyDescent="0.25">
      <c r="A4413" t="str">
        <f t="shared" si="150"/>
        <v>-</v>
      </c>
      <c r="B4413" t="str">
        <f t="shared" si="151"/>
        <v/>
      </c>
    </row>
    <row r="4414" spans="1:2" x14ac:dyDescent="0.25">
      <c r="A4414" t="str">
        <f t="shared" si="150"/>
        <v>-</v>
      </c>
      <c r="B4414" t="str">
        <f t="shared" si="151"/>
        <v/>
      </c>
    </row>
    <row r="4415" spans="1:2" x14ac:dyDescent="0.25">
      <c r="A4415" t="str">
        <f t="shared" si="150"/>
        <v>-</v>
      </c>
      <c r="B4415" t="str">
        <f t="shared" si="151"/>
        <v/>
      </c>
    </row>
    <row r="4416" spans="1:2" x14ac:dyDescent="0.25">
      <c r="A4416" t="str">
        <f t="shared" si="150"/>
        <v>-</v>
      </c>
      <c r="B4416" t="str">
        <f t="shared" si="151"/>
        <v/>
      </c>
    </row>
    <row r="4417" spans="1:2" x14ac:dyDescent="0.25">
      <c r="A4417" t="str">
        <f t="shared" si="150"/>
        <v>-</v>
      </c>
      <c r="B4417" t="str">
        <f t="shared" si="151"/>
        <v/>
      </c>
    </row>
    <row r="4418" spans="1:2" x14ac:dyDescent="0.25">
      <c r="A4418" t="str">
        <f t="shared" si="150"/>
        <v>-</v>
      </c>
      <c r="B4418" t="str">
        <f t="shared" si="151"/>
        <v/>
      </c>
    </row>
    <row r="4419" spans="1:2" x14ac:dyDescent="0.25">
      <c r="A4419" t="str">
        <f t="shared" si="150"/>
        <v>-</v>
      </c>
      <c r="B4419" t="str">
        <f t="shared" si="151"/>
        <v/>
      </c>
    </row>
    <row r="4420" spans="1:2" x14ac:dyDescent="0.25">
      <c r="A4420" t="str">
        <f t="shared" si="150"/>
        <v>-</v>
      </c>
      <c r="B4420" t="str">
        <f t="shared" si="151"/>
        <v/>
      </c>
    </row>
    <row r="4421" spans="1:2" x14ac:dyDescent="0.25">
      <c r="A4421" t="str">
        <f t="shared" si="150"/>
        <v>-</v>
      </c>
      <c r="B4421" t="str">
        <f t="shared" si="151"/>
        <v/>
      </c>
    </row>
    <row r="4422" spans="1:2" x14ac:dyDescent="0.25">
      <c r="A4422" t="str">
        <f t="shared" si="150"/>
        <v>-</v>
      </c>
      <c r="B4422" t="str">
        <f t="shared" si="151"/>
        <v/>
      </c>
    </row>
    <row r="4423" spans="1:2" x14ac:dyDescent="0.25">
      <c r="A4423" t="str">
        <f t="shared" si="150"/>
        <v>-</v>
      </c>
      <c r="B4423" t="str">
        <f t="shared" si="151"/>
        <v/>
      </c>
    </row>
    <row r="4424" spans="1:2" x14ac:dyDescent="0.25">
      <c r="A4424" t="str">
        <f t="shared" si="150"/>
        <v>-</v>
      </c>
      <c r="B4424" t="str">
        <f t="shared" si="151"/>
        <v/>
      </c>
    </row>
    <row r="4425" spans="1:2" x14ac:dyDescent="0.25">
      <c r="A4425" t="str">
        <f t="shared" si="150"/>
        <v>-</v>
      </c>
      <c r="B4425" t="str">
        <f t="shared" si="151"/>
        <v/>
      </c>
    </row>
    <row r="4426" spans="1:2" x14ac:dyDescent="0.25">
      <c r="A4426" t="str">
        <f t="shared" si="150"/>
        <v>-</v>
      </c>
      <c r="B4426" t="str">
        <f t="shared" si="151"/>
        <v/>
      </c>
    </row>
    <row r="4427" spans="1:2" x14ac:dyDescent="0.25">
      <c r="A4427" t="str">
        <f t="shared" si="150"/>
        <v>-</v>
      </c>
      <c r="B4427" t="str">
        <f t="shared" si="151"/>
        <v/>
      </c>
    </row>
    <row r="4428" spans="1:2" x14ac:dyDescent="0.25">
      <c r="A4428" t="str">
        <f t="shared" si="150"/>
        <v>-</v>
      </c>
      <c r="B4428" t="str">
        <f t="shared" si="151"/>
        <v/>
      </c>
    </row>
    <row r="4429" spans="1:2" x14ac:dyDescent="0.25">
      <c r="A4429" t="str">
        <f t="shared" si="150"/>
        <v>-</v>
      </c>
      <c r="B4429" t="str">
        <f t="shared" si="151"/>
        <v/>
      </c>
    </row>
    <row r="4430" spans="1:2" x14ac:dyDescent="0.25">
      <c r="A4430" t="str">
        <f t="shared" si="150"/>
        <v>-</v>
      </c>
      <c r="B4430" t="str">
        <f t="shared" si="151"/>
        <v/>
      </c>
    </row>
    <row r="4431" spans="1:2" x14ac:dyDescent="0.25">
      <c r="A4431" t="str">
        <f t="shared" si="150"/>
        <v>-</v>
      </c>
      <c r="B4431" t="str">
        <f t="shared" si="151"/>
        <v/>
      </c>
    </row>
    <row r="4432" spans="1:2" x14ac:dyDescent="0.25">
      <c r="A4432" t="str">
        <f t="shared" si="150"/>
        <v>-</v>
      </c>
      <c r="B4432" t="str">
        <f t="shared" si="151"/>
        <v/>
      </c>
    </row>
    <row r="4433" spans="1:2" x14ac:dyDescent="0.25">
      <c r="A4433" t="str">
        <f t="shared" si="150"/>
        <v>-</v>
      </c>
      <c r="B4433" t="str">
        <f t="shared" si="151"/>
        <v/>
      </c>
    </row>
    <row r="4434" spans="1:2" x14ac:dyDescent="0.25">
      <c r="A4434" t="str">
        <f t="shared" si="150"/>
        <v>-</v>
      </c>
      <c r="B4434" t="str">
        <f t="shared" si="151"/>
        <v/>
      </c>
    </row>
    <row r="4435" spans="1:2" x14ac:dyDescent="0.25">
      <c r="A4435" t="str">
        <f t="shared" si="150"/>
        <v>-</v>
      </c>
      <c r="B4435" t="str">
        <f t="shared" si="151"/>
        <v/>
      </c>
    </row>
    <row r="4436" spans="1:2" x14ac:dyDescent="0.25">
      <c r="A4436" t="str">
        <f t="shared" si="150"/>
        <v>-</v>
      </c>
      <c r="B4436" t="str">
        <f t="shared" si="151"/>
        <v/>
      </c>
    </row>
    <row r="4437" spans="1:2" x14ac:dyDescent="0.25">
      <c r="A4437" t="str">
        <f t="shared" si="150"/>
        <v>-</v>
      </c>
      <c r="B4437" t="str">
        <f t="shared" si="151"/>
        <v/>
      </c>
    </row>
    <row r="4438" spans="1:2" x14ac:dyDescent="0.25">
      <c r="A4438" t="str">
        <f t="shared" si="150"/>
        <v>-</v>
      </c>
      <c r="B4438" t="str">
        <f t="shared" si="151"/>
        <v/>
      </c>
    </row>
    <row r="4439" spans="1:2" x14ac:dyDescent="0.25">
      <c r="A4439" t="str">
        <f t="shared" ref="A4439:A4502" si="152">_xlfn.CONCAT(E4439,"-",B4439)</f>
        <v>-</v>
      </c>
      <c r="B4439" t="str">
        <f t="shared" ref="B4439:B4502" si="153">IF(ISBLANK(H4439),"",INDEX($AB$1:$AC$5,MATCH(H4439,$AB$1:$AB$5,0),2))</f>
        <v/>
      </c>
    </row>
    <row r="4440" spans="1:2" x14ac:dyDescent="0.25">
      <c r="A4440" t="str">
        <f t="shared" si="152"/>
        <v>-</v>
      </c>
      <c r="B4440" t="str">
        <f t="shared" si="153"/>
        <v/>
      </c>
    </row>
    <row r="4441" spans="1:2" x14ac:dyDescent="0.25">
      <c r="A4441" t="str">
        <f t="shared" si="152"/>
        <v>-</v>
      </c>
      <c r="B4441" t="str">
        <f t="shared" si="153"/>
        <v/>
      </c>
    </row>
    <row r="4442" spans="1:2" x14ac:dyDescent="0.25">
      <c r="A4442" t="str">
        <f t="shared" si="152"/>
        <v>-</v>
      </c>
      <c r="B4442" t="str">
        <f t="shared" si="153"/>
        <v/>
      </c>
    </row>
    <row r="4443" spans="1:2" x14ac:dyDescent="0.25">
      <c r="A4443" t="str">
        <f t="shared" si="152"/>
        <v>-</v>
      </c>
      <c r="B4443" t="str">
        <f t="shared" si="153"/>
        <v/>
      </c>
    </row>
    <row r="4444" spans="1:2" x14ac:dyDescent="0.25">
      <c r="A4444" t="str">
        <f t="shared" si="152"/>
        <v>-</v>
      </c>
      <c r="B4444" t="str">
        <f t="shared" si="153"/>
        <v/>
      </c>
    </row>
    <row r="4445" spans="1:2" x14ac:dyDescent="0.25">
      <c r="A4445" t="str">
        <f t="shared" si="152"/>
        <v>-</v>
      </c>
      <c r="B4445" t="str">
        <f t="shared" si="153"/>
        <v/>
      </c>
    </row>
    <row r="4446" spans="1:2" x14ac:dyDescent="0.25">
      <c r="A4446" t="str">
        <f t="shared" si="152"/>
        <v>-</v>
      </c>
      <c r="B4446" t="str">
        <f t="shared" si="153"/>
        <v/>
      </c>
    </row>
    <row r="4447" spans="1:2" x14ac:dyDescent="0.25">
      <c r="A4447" t="str">
        <f t="shared" si="152"/>
        <v>-</v>
      </c>
      <c r="B4447" t="str">
        <f t="shared" si="153"/>
        <v/>
      </c>
    </row>
    <row r="4448" spans="1:2" x14ac:dyDescent="0.25">
      <c r="A4448" t="str">
        <f t="shared" si="152"/>
        <v>-</v>
      </c>
      <c r="B4448" t="str">
        <f t="shared" si="153"/>
        <v/>
      </c>
    </row>
    <row r="4449" spans="1:2" x14ac:dyDescent="0.25">
      <c r="A4449" t="str">
        <f t="shared" si="152"/>
        <v>-</v>
      </c>
      <c r="B4449" t="str">
        <f t="shared" si="153"/>
        <v/>
      </c>
    </row>
    <row r="4450" spans="1:2" x14ac:dyDescent="0.25">
      <c r="A4450" t="str">
        <f t="shared" si="152"/>
        <v>-</v>
      </c>
      <c r="B4450" t="str">
        <f t="shared" si="153"/>
        <v/>
      </c>
    </row>
    <row r="4451" spans="1:2" x14ac:dyDescent="0.25">
      <c r="A4451" t="str">
        <f t="shared" si="152"/>
        <v>-</v>
      </c>
      <c r="B4451" t="str">
        <f t="shared" si="153"/>
        <v/>
      </c>
    </row>
    <row r="4452" spans="1:2" x14ac:dyDescent="0.25">
      <c r="A4452" t="str">
        <f t="shared" si="152"/>
        <v>-</v>
      </c>
      <c r="B4452" t="str">
        <f t="shared" si="153"/>
        <v/>
      </c>
    </row>
    <row r="4453" spans="1:2" x14ac:dyDescent="0.25">
      <c r="A4453" t="str">
        <f t="shared" si="152"/>
        <v>-</v>
      </c>
      <c r="B4453" t="str">
        <f t="shared" si="153"/>
        <v/>
      </c>
    </row>
    <row r="4454" spans="1:2" x14ac:dyDescent="0.25">
      <c r="A4454" t="str">
        <f t="shared" si="152"/>
        <v>-</v>
      </c>
      <c r="B4454" t="str">
        <f t="shared" si="153"/>
        <v/>
      </c>
    </row>
    <row r="4455" spans="1:2" x14ac:dyDescent="0.25">
      <c r="A4455" t="str">
        <f t="shared" si="152"/>
        <v>-</v>
      </c>
      <c r="B4455" t="str">
        <f t="shared" si="153"/>
        <v/>
      </c>
    </row>
    <row r="4456" spans="1:2" x14ac:dyDescent="0.25">
      <c r="A4456" t="str">
        <f t="shared" si="152"/>
        <v>-</v>
      </c>
      <c r="B4456" t="str">
        <f t="shared" si="153"/>
        <v/>
      </c>
    </row>
    <row r="4457" spans="1:2" x14ac:dyDescent="0.25">
      <c r="A4457" t="str">
        <f t="shared" si="152"/>
        <v>-</v>
      </c>
      <c r="B4457" t="str">
        <f t="shared" si="153"/>
        <v/>
      </c>
    </row>
    <row r="4458" spans="1:2" x14ac:dyDescent="0.25">
      <c r="A4458" t="str">
        <f t="shared" si="152"/>
        <v>-</v>
      </c>
      <c r="B4458" t="str">
        <f t="shared" si="153"/>
        <v/>
      </c>
    </row>
    <row r="4459" spans="1:2" x14ac:dyDescent="0.25">
      <c r="A4459" t="str">
        <f t="shared" si="152"/>
        <v>-</v>
      </c>
      <c r="B4459" t="str">
        <f t="shared" si="153"/>
        <v/>
      </c>
    </row>
    <row r="4460" spans="1:2" x14ac:dyDescent="0.25">
      <c r="A4460" t="str">
        <f t="shared" si="152"/>
        <v>-</v>
      </c>
      <c r="B4460" t="str">
        <f t="shared" si="153"/>
        <v/>
      </c>
    </row>
    <row r="4461" spans="1:2" x14ac:dyDescent="0.25">
      <c r="A4461" t="str">
        <f t="shared" si="152"/>
        <v>-</v>
      </c>
      <c r="B4461" t="str">
        <f t="shared" si="153"/>
        <v/>
      </c>
    </row>
    <row r="4462" spans="1:2" x14ac:dyDescent="0.25">
      <c r="A4462" t="str">
        <f t="shared" si="152"/>
        <v>-</v>
      </c>
      <c r="B4462" t="str">
        <f t="shared" si="153"/>
        <v/>
      </c>
    </row>
    <row r="4463" spans="1:2" x14ac:dyDescent="0.25">
      <c r="A4463" t="str">
        <f t="shared" si="152"/>
        <v>-</v>
      </c>
      <c r="B4463" t="str">
        <f t="shared" si="153"/>
        <v/>
      </c>
    </row>
    <row r="4464" spans="1:2" x14ac:dyDescent="0.25">
      <c r="A4464" t="str">
        <f t="shared" si="152"/>
        <v>-</v>
      </c>
      <c r="B4464" t="str">
        <f t="shared" si="153"/>
        <v/>
      </c>
    </row>
    <row r="4465" spans="1:2" x14ac:dyDescent="0.25">
      <c r="A4465" t="str">
        <f t="shared" si="152"/>
        <v>-</v>
      </c>
      <c r="B4465" t="str">
        <f t="shared" si="153"/>
        <v/>
      </c>
    </row>
    <row r="4466" spans="1:2" x14ac:dyDescent="0.25">
      <c r="A4466" t="str">
        <f t="shared" si="152"/>
        <v>-</v>
      </c>
      <c r="B4466" t="str">
        <f t="shared" si="153"/>
        <v/>
      </c>
    </row>
    <row r="4467" spans="1:2" x14ac:dyDescent="0.25">
      <c r="A4467" t="str">
        <f t="shared" si="152"/>
        <v>-</v>
      </c>
      <c r="B4467" t="str">
        <f t="shared" si="153"/>
        <v/>
      </c>
    </row>
    <row r="4468" spans="1:2" x14ac:dyDescent="0.25">
      <c r="A4468" t="str">
        <f t="shared" si="152"/>
        <v>-</v>
      </c>
      <c r="B4468" t="str">
        <f t="shared" si="153"/>
        <v/>
      </c>
    </row>
    <row r="4469" spans="1:2" x14ac:dyDescent="0.25">
      <c r="A4469" t="str">
        <f t="shared" si="152"/>
        <v>-</v>
      </c>
      <c r="B4469" t="str">
        <f t="shared" si="153"/>
        <v/>
      </c>
    </row>
    <row r="4470" spans="1:2" x14ac:dyDescent="0.25">
      <c r="A4470" t="str">
        <f t="shared" si="152"/>
        <v>-</v>
      </c>
      <c r="B4470" t="str">
        <f t="shared" si="153"/>
        <v/>
      </c>
    </row>
    <row r="4471" spans="1:2" x14ac:dyDescent="0.25">
      <c r="A4471" t="str">
        <f t="shared" si="152"/>
        <v>-</v>
      </c>
      <c r="B4471" t="str">
        <f t="shared" si="153"/>
        <v/>
      </c>
    </row>
    <row r="4472" spans="1:2" x14ac:dyDescent="0.25">
      <c r="A4472" t="str">
        <f t="shared" si="152"/>
        <v>-</v>
      </c>
      <c r="B4472" t="str">
        <f t="shared" si="153"/>
        <v/>
      </c>
    </row>
    <row r="4473" spans="1:2" x14ac:dyDescent="0.25">
      <c r="A4473" t="str">
        <f t="shared" si="152"/>
        <v>-</v>
      </c>
      <c r="B4473" t="str">
        <f t="shared" si="153"/>
        <v/>
      </c>
    </row>
    <row r="4474" spans="1:2" x14ac:dyDescent="0.25">
      <c r="A4474" t="str">
        <f t="shared" si="152"/>
        <v>-</v>
      </c>
      <c r="B4474" t="str">
        <f t="shared" si="153"/>
        <v/>
      </c>
    </row>
    <row r="4475" spans="1:2" x14ac:dyDescent="0.25">
      <c r="A4475" t="str">
        <f t="shared" si="152"/>
        <v>-</v>
      </c>
      <c r="B4475" t="str">
        <f t="shared" si="153"/>
        <v/>
      </c>
    </row>
    <row r="4476" spans="1:2" x14ac:dyDescent="0.25">
      <c r="A4476" t="str">
        <f t="shared" si="152"/>
        <v>-</v>
      </c>
      <c r="B4476" t="str">
        <f t="shared" si="153"/>
        <v/>
      </c>
    </row>
    <row r="4477" spans="1:2" x14ac:dyDescent="0.25">
      <c r="A4477" t="str">
        <f t="shared" si="152"/>
        <v>-</v>
      </c>
      <c r="B4477" t="str">
        <f t="shared" si="153"/>
        <v/>
      </c>
    </row>
    <row r="4478" spans="1:2" x14ac:dyDescent="0.25">
      <c r="A4478" t="str">
        <f t="shared" si="152"/>
        <v>-</v>
      </c>
      <c r="B4478" t="str">
        <f t="shared" si="153"/>
        <v/>
      </c>
    </row>
    <row r="4479" spans="1:2" x14ac:dyDescent="0.25">
      <c r="A4479" t="str">
        <f t="shared" si="152"/>
        <v>-</v>
      </c>
      <c r="B4479" t="str">
        <f t="shared" si="153"/>
        <v/>
      </c>
    </row>
    <row r="4480" spans="1:2" x14ac:dyDescent="0.25">
      <c r="A4480" t="str">
        <f t="shared" si="152"/>
        <v>-</v>
      </c>
      <c r="B4480" t="str">
        <f t="shared" si="153"/>
        <v/>
      </c>
    </row>
    <row r="4481" spans="1:2" x14ac:dyDescent="0.25">
      <c r="A4481" t="str">
        <f t="shared" si="152"/>
        <v>-</v>
      </c>
      <c r="B4481" t="str">
        <f t="shared" si="153"/>
        <v/>
      </c>
    </row>
    <row r="4482" spans="1:2" x14ac:dyDescent="0.25">
      <c r="A4482" t="str">
        <f t="shared" si="152"/>
        <v>-</v>
      </c>
      <c r="B4482" t="str">
        <f t="shared" si="153"/>
        <v/>
      </c>
    </row>
    <row r="4483" spans="1:2" x14ac:dyDescent="0.25">
      <c r="A4483" t="str">
        <f t="shared" si="152"/>
        <v>-</v>
      </c>
      <c r="B4483" t="str">
        <f t="shared" si="153"/>
        <v/>
      </c>
    </row>
    <row r="4484" spans="1:2" x14ac:dyDescent="0.25">
      <c r="A4484" t="str">
        <f t="shared" si="152"/>
        <v>-</v>
      </c>
      <c r="B4484" t="str">
        <f t="shared" si="153"/>
        <v/>
      </c>
    </row>
    <row r="4485" spans="1:2" x14ac:dyDescent="0.25">
      <c r="A4485" t="str">
        <f t="shared" si="152"/>
        <v>-</v>
      </c>
      <c r="B4485" t="str">
        <f t="shared" si="153"/>
        <v/>
      </c>
    </row>
    <row r="4486" spans="1:2" x14ac:dyDescent="0.25">
      <c r="A4486" t="str">
        <f t="shared" si="152"/>
        <v>-</v>
      </c>
      <c r="B4486" t="str">
        <f t="shared" si="153"/>
        <v/>
      </c>
    </row>
    <row r="4487" spans="1:2" x14ac:dyDescent="0.25">
      <c r="A4487" t="str">
        <f t="shared" si="152"/>
        <v>-</v>
      </c>
      <c r="B4487" t="str">
        <f t="shared" si="153"/>
        <v/>
      </c>
    </row>
    <row r="4488" spans="1:2" x14ac:dyDescent="0.25">
      <c r="A4488" t="str">
        <f t="shared" si="152"/>
        <v>-</v>
      </c>
      <c r="B4488" t="str">
        <f t="shared" si="153"/>
        <v/>
      </c>
    </row>
    <row r="4489" spans="1:2" x14ac:dyDescent="0.25">
      <c r="A4489" t="str">
        <f t="shared" si="152"/>
        <v>-</v>
      </c>
      <c r="B4489" t="str">
        <f t="shared" si="153"/>
        <v/>
      </c>
    </row>
    <row r="4490" spans="1:2" x14ac:dyDescent="0.25">
      <c r="A4490" t="str">
        <f t="shared" si="152"/>
        <v>-</v>
      </c>
      <c r="B4490" t="str">
        <f t="shared" si="153"/>
        <v/>
      </c>
    </row>
    <row r="4491" spans="1:2" x14ac:dyDescent="0.25">
      <c r="A4491" t="str">
        <f t="shared" si="152"/>
        <v>-</v>
      </c>
      <c r="B4491" t="str">
        <f t="shared" si="153"/>
        <v/>
      </c>
    </row>
    <row r="4492" spans="1:2" x14ac:dyDescent="0.25">
      <c r="A4492" t="str">
        <f t="shared" si="152"/>
        <v>-</v>
      </c>
      <c r="B4492" t="str">
        <f t="shared" si="153"/>
        <v/>
      </c>
    </row>
    <row r="4493" spans="1:2" x14ac:dyDescent="0.25">
      <c r="A4493" t="str">
        <f t="shared" si="152"/>
        <v>-</v>
      </c>
      <c r="B4493" t="str">
        <f t="shared" si="153"/>
        <v/>
      </c>
    </row>
    <row r="4494" spans="1:2" x14ac:dyDescent="0.25">
      <c r="A4494" t="str">
        <f t="shared" si="152"/>
        <v>-</v>
      </c>
      <c r="B4494" t="str">
        <f t="shared" si="153"/>
        <v/>
      </c>
    </row>
    <row r="4495" spans="1:2" x14ac:dyDescent="0.25">
      <c r="A4495" t="str">
        <f t="shared" si="152"/>
        <v>-</v>
      </c>
      <c r="B4495" t="str">
        <f t="shared" si="153"/>
        <v/>
      </c>
    </row>
    <row r="4496" spans="1:2" x14ac:dyDescent="0.25">
      <c r="A4496" t="str">
        <f t="shared" si="152"/>
        <v>-</v>
      </c>
      <c r="B4496" t="str">
        <f t="shared" si="153"/>
        <v/>
      </c>
    </row>
    <row r="4497" spans="1:2" x14ac:dyDescent="0.25">
      <c r="A4497" t="str">
        <f t="shared" si="152"/>
        <v>-</v>
      </c>
      <c r="B4497" t="str">
        <f t="shared" si="153"/>
        <v/>
      </c>
    </row>
    <row r="4498" spans="1:2" x14ac:dyDescent="0.25">
      <c r="A4498" t="str">
        <f t="shared" si="152"/>
        <v>-</v>
      </c>
      <c r="B4498" t="str">
        <f t="shared" si="153"/>
        <v/>
      </c>
    </row>
    <row r="4499" spans="1:2" x14ac:dyDescent="0.25">
      <c r="A4499" t="str">
        <f t="shared" si="152"/>
        <v>-</v>
      </c>
      <c r="B4499" t="str">
        <f t="shared" si="153"/>
        <v/>
      </c>
    </row>
    <row r="4500" spans="1:2" x14ac:dyDescent="0.25">
      <c r="A4500" t="str">
        <f t="shared" si="152"/>
        <v>-</v>
      </c>
      <c r="B4500" t="str">
        <f t="shared" si="153"/>
        <v/>
      </c>
    </row>
    <row r="4501" spans="1:2" x14ac:dyDescent="0.25">
      <c r="A4501" t="str">
        <f t="shared" si="152"/>
        <v>-</v>
      </c>
      <c r="B4501" t="str">
        <f t="shared" si="153"/>
        <v/>
      </c>
    </row>
    <row r="4502" spans="1:2" x14ac:dyDescent="0.25">
      <c r="A4502" t="str">
        <f t="shared" si="152"/>
        <v>-</v>
      </c>
      <c r="B4502" t="str">
        <f t="shared" si="153"/>
        <v/>
      </c>
    </row>
    <row r="4503" spans="1:2" x14ac:dyDescent="0.25">
      <c r="A4503" t="str">
        <f t="shared" ref="A4503:A4566" si="154">_xlfn.CONCAT(E4503,"-",B4503)</f>
        <v>-</v>
      </c>
      <c r="B4503" t="str">
        <f t="shared" ref="B4503:B4566" si="155">IF(ISBLANK(H4503),"",INDEX($AB$1:$AC$5,MATCH(H4503,$AB$1:$AB$5,0),2))</f>
        <v/>
      </c>
    </row>
    <row r="4504" spans="1:2" x14ac:dyDescent="0.25">
      <c r="A4504" t="str">
        <f t="shared" si="154"/>
        <v>-</v>
      </c>
      <c r="B4504" t="str">
        <f t="shared" si="155"/>
        <v/>
      </c>
    </row>
    <row r="4505" spans="1:2" x14ac:dyDescent="0.25">
      <c r="A4505" t="str">
        <f t="shared" si="154"/>
        <v>-</v>
      </c>
      <c r="B4505" t="str">
        <f t="shared" si="155"/>
        <v/>
      </c>
    </row>
    <row r="4506" spans="1:2" x14ac:dyDescent="0.25">
      <c r="A4506" t="str">
        <f t="shared" si="154"/>
        <v>-</v>
      </c>
      <c r="B4506" t="str">
        <f t="shared" si="155"/>
        <v/>
      </c>
    </row>
    <row r="4507" spans="1:2" x14ac:dyDescent="0.25">
      <c r="A4507" t="str">
        <f t="shared" si="154"/>
        <v>-</v>
      </c>
      <c r="B4507" t="str">
        <f t="shared" si="155"/>
        <v/>
      </c>
    </row>
    <row r="4508" spans="1:2" x14ac:dyDescent="0.25">
      <c r="A4508" t="str">
        <f t="shared" si="154"/>
        <v>-</v>
      </c>
      <c r="B4508" t="str">
        <f t="shared" si="155"/>
        <v/>
      </c>
    </row>
    <row r="4509" spans="1:2" x14ac:dyDescent="0.25">
      <c r="A4509" t="str">
        <f t="shared" si="154"/>
        <v>-</v>
      </c>
      <c r="B4509" t="str">
        <f t="shared" si="155"/>
        <v/>
      </c>
    </row>
    <row r="4510" spans="1:2" x14ac:dyDescent="0.25">
      <c r="A4510" t="str">
        <f t="shared" si="154"/>
        <v>-</v>
      </c>
      <c r="B4510" t="str">
        <f t="shared" si="155"/>
        <v/>
      </c>
    </row>
    <row r="4511" spans="1:2" x14ac:dyDescent="0.25">
      <c r="A4511" t="str">
        <f t="shared" si="154"/>
        <v>-</v>
      </c>
      <c r="B4511" t="str">
        <f t="shared" si="155"/>
        <v/>
      </c>
    </row>
    <row r="4512" spans="1:2" x14ac:dyDescent="0.25">
      <c r="A4512" t="str">
        <f t="shared" si="154"/>
        <v>-</v>
      </c>
      <c r="B4512" t="str">
        <f t="shared" si="155"/>
        <v/>
      </c>
    </row>
    <row r="4513" spans="1:2" x14ac:dyDescent="0.25">
      <c r="A4513" t="str">
        <f t="shared" si="154"/>
        <v>-</v>
      </c>
      <c r="B4513" t="str">
        <f t="shared" si="155"/>
        <v/>
      </c>
    </row>
    <row r="4514" spans="1:2" x14ac:dyDescent="0.25">
      <c r="A4514" t="str">
        <f t="shared" si="154"/>
        <v>-</v>
      </c>
      <c r="B4514" t="str">
        <f t="shared" si="155"/>
        <v/>
      </c>
    </row>
    <row r="4515" spans="1:2" x14ac:dyDescent="0.25">
      <c r="A4515" t="str">
        <f t="shared" si="154"/>
        <v>-</v>
      </c>
      <c r="B4515" t="str">
        <f t="shared" si="155"/>
        <v/>
      </c>
    </row>
    <row r="4516" spans="1:2" x14ac:dyDescent="0.25">
      <c r="A4516" t="str">
        <f t="shared" si="154"/>
        <v>-</v>
      </c>
      <c r="B4516" t="str">
        <f t="shared" si="155"/>
        <v/>
      </c>
    </row>
    <row r="4517" spans="1:2" x14ac:dyDescent="0.25">
      <c r="A4517" t="str">
        <f t="shared" si="154"/>
        <v>-</v>
      </c>
      <c r="B4517" t="str">
        <f t="shared" si="155"/>
        <v/>
      </c>
    </row>
    <row r="4518" spans="1:2" x14ac:dyDescent="0.25">
      <c r="A4518" t="str">
        <f t="shared" si="154"/>
        <v>-</v>
      </c>
      <c r="B4518" t="str">
        <f t="shared" si="155"/>
        <v/>
      </c>
    </row>
    <row r="4519" spans="1:2" x14ac:dyDescent="0.25">
      <c r="A4519" t="str">
        <f t="shared" si="154"/>
        <v>-</v>
      </c>
      <c r="B4519" t="str">
        <f t="shared" si="155"/>
        <v/>
      </c>
    </row>
    <row r="4520" spans="1:2" x14ac:dyDescent="0.25">
      <c r="A4520" t="str">
        <f t="shared" si="154"/>
        <v>-</v>
      </c>
      <c r="B4520" t="str">
        <f t="shared" si="155"/>
        <v/>
      </c>
    </row>
    <row r="4521" spans="1:2" x14ac:dyDescent="0.25">
      <c r="A4521" t="str">
        <f t="shared" si="154"/>
        <v>-</v>
      </c>
      <c r="B4521" t="str">
        <f t="shared" si="155"/>
        <v/>
      </c>
    </row>
    <row r="4522" spans="1:2" x14ac:dyDescent="0.25">
      <c r="A4522" t="str">
        <f t="shared" si="154"/>
        <v>-</v>
      </c>
      <c r="B4522" t="str">
        <f t="shared" si="155"/>
        <v/>
      </c>
    </row>
    <row r="4523" spans="1:2" x14ac:dyDescent="0.25">
      <c r="A4523" t="str">
        <f t="shared" si="154"/>
        <v>-</v>
      </c>
      <c r="B4523" t="str">
        <f t="shared" si="155"/>
        <v/>
      </c>
    </row>
    <row r="4524" spans="1:2" x14ac:dyDescent="0.25">
      <c r="A4524" t="str">
        <f t="shared" si="154"/>
        <v>-</v>
      </c>
      <c r="B4524" t="str">
        <f t="shared" si="155"/>
        <v/>
      </c>
    </row>
    <row r="4525" spans="1:2" x14ac:dyDescent="0.25">
      <c r="A4525" t="str">
        <f t="shared" si="154"/>
        <v>-</v>
      </c>
      <c r="B4525" t="str">
        <f t="shared" si="155"/>
        <v/>
      </c>
    </row>
    <row r="4526" spans="1:2" x14ac:dyDescent="0.25">
      <c r="A4526" t="str">
        <f t="shared" si="154"/>
        <v>-</v>
      </c>
      <c r="B4526" t="str">
        <f t="shared" si="155"/>
        <v/>
      </c>
    </row>
    <row r="4527" spans="1:2" x14ac:dyDescent="0.25">
      <c r="A4527" t="str">
        <f t="shared" si="154"/>
        <v>-</v>
      </c>
      <c r="B4527" t="str">
        <f t="shared" si="155"/>
        <v/>
      </c>
    </row>
    <row r="4528" spans="1:2" x14ac:dyDescent="0.25">
      <c r="A4528" t="str">
        <f t="shared" si="154"/>
        <v>-</v>
      </c>
      <c r="B4528" t="str">
        <f t="shared" si="155"/>
        <v/>
      </c>
    </row>
    <row r="4529" spans="1:2" x14ac:dyDescent="0.25">
      <c r="A4529" t="str">
        <f t="shared" si="154"/>
        <v>-</v>
      </c>
      <c r="B4529" t="str">
        <f t="shared" si="155"/>
        <v/>
      </c>
    </row>
    <row r="4530" spans="1:2" x14ac:dyDescent="0.25">
      <c r="A4530" t="str">
        <f t="shared" si="154"/>
        <v>-</v>
      </c>
      <c r="B4530" t="str">
        <f t="shared" si="155"/>
        <v/>
      </c>
    </row>
    <row r="4531" spans="1:2" x14ac:dyDescent="0.25">
      <c r="A4531" t="str">
        <f t="shared" si="154"/>
        <v>-</v>
      </c>
      <c r="B4531" t="str">
        <f t="shared" si="155"/>
        <v/>
      </c>
    </row>
    <row r="4532" spans="1:2" x14ac:dyDescent="0.25">
      <c r="A4532" t="str">
        <f t="shared" si="154"/>
        <v>-</v>
      </c>
      <c r="B4532" t="str">
        <f t="shared" si="155"/>
        <v/>
      </c>
    </row>
    <row r="4533" spans="1:2" x14ac:dyDescent="0.25">
      <c r="A4533" t="str">
        <f t="shared" si="154"/>
        <v>-</v>
      </c>
      <c r="B4533" t="str">
        <f t="shared" si="155"/>
        <v/>
      </c>
    </row>
    <row r="4534" spans="1:2" x14ac:dyDescent="0.25">
      <c r="A4534" t="str">
        <f t="shared" si="154"/>
        <v>-</v>
      </c>
      <c r="B4534" t="str">
        <f t="shared" si="155"/>
        <v/>
      </c>
    </row>
    <row r="4535" spans="1:2" x14ac:dyDescent="0.25">
      <c r="A4535" t="str">
        <f t="shared" si="154"/>
        <v>-</v>
      </c>
      <c r="B4535" t="str">
        <f t="shared" si="155"/>
        <v/>
      </c>
    </row>
    <row r="4536" spans="1:2" x14ac:dyDescent="0.25">
      <c r="A4536" t="str">
        <f t="shared" si="154"/>
        <v>-</v>
      </c>
      <c r="B4536" t="str">
        <f t="shared" si="155"/>
        <v/>
      </c>
    </row>
    <row r="4537" spans="1:2" x14ac:dyDescent="0.25">
      <c r="A4537" t="str">
        <f t="shared" si="154"/>
        <v>-</v>
      </c>
      <c r="B4537" t="str">
        <f t="shared" si="155"/>
        <v/>
      </c>
    </row>
    <row r="4538" spans="1:2" x14ac:dyDescent="0.25">
      <c r="A4538" t="str">
        <f t="shared" si="154"/>
        <v>-</v>
      </c>
      <c r="B4538" t="str">
        <f t="shared" si="155"/>
        <v/>
      </c>
    </row>
    <row r="4539" spans="1:2" x14ac:dyDescent="0.25">
      <c r="A4539" t="str">
        <f t="shared" si="154"/>
        <v>-</v>
      </c>
      <c r="B4539" t="str">
        <f t="shared" si="155"/>
        <v/>
      </c>
    </row>
    <row r="4540" spans="1:2" x14ac:dyDescent="0.25">
      <c r="A4540" t="str">
        <f t="shared" si="154"/>
        <v>-</v>
      </c>
      <c r="B4540" t="str">
        <f t="shared" si="155"/>
        <v/>
      </c>
    </row>
    <row r="4541" spans="1:2" x14ac:dyDescent="0.25">
      <c r="A4541" t="str">
        <f t="shared" si="154"/>
        <v>-</v>
      </c>
      <c r="B4541" t="str">
        <f t="shared" si="155"/>
        <v/>
      </c>
    </row>
    <row r="4542" spans="1:2" x14ac:dyDescent="0.25">
      <c r="A4542" t="str">
        <f t="shared" si="154"/>
        <v>-</v>
      </c>
      <c r="B4542" t="str">
        <f t="shared" si="155"/>
        <v/>
      </c>
    </row>
    <row r="4543" spans="1:2" x14ac:dyDescent="0.25">
      <c r="A4543" t="str">
        <f t="shared" si="154"/>
        <v>-</v>
      </c>
      <c r="B4543" t="str">
        <f t="shared" si="155"/>
        <v/>
      </c>
    </row>
    <row r="4544" spans="1:2" x14ac:dyDescent="0.25">
      <c r="A4544" t="str">
        <f t="shared" si="154"/>
        <v>-</v>
      </c>
      <c r="B4544" t="str">
        <f t="shared" si="155"/>
        <v/>
      </c>
    </row>
    <row r="4545" spans="1:2" x14ac:dyDescent="0.25">
      <c r="A4545" t="str">
        <f t="shared" si="154"/>
        <v>-</v>
      </c>
      <c r="B4545" t="str">
        <f t="shared" si="155"/>
        <v/>
      </c>
    </row>
    <row r="4546" spans="1:2" x14ac:dyDescent="0.25">
      <c r="A4546" t="str">
        <f t="shared" si="154"/>
        <v>-</v>
      </c>
      <c r="B4546" t="str">
        <f t="shared" si="155"/>
        <v/>
      </c>
    </row>
    <row r="4547" spans="1:2" x14ac:dyDescent="0.25">
      <c r="A4547" t="str">
        <f t="shared" si="154"/>
        <v>-</v>
      </c>
      <c r="B4547" t="str">
        <f t="shared" si="155"/>
        <v/>
      </c>
    </row>
    <row r="4548" spans="1:2" x14ac:dyDescent="0.25">
      <c r="A4548" t="str">
        <f t="shared" si="154"/>
        <v>-</v>
      </c>
      <c r="B4548" t="str">
        <f t="shared" si="155"/>
        <v/>
      </c>
    </row>
    <row r="4549" spans="1:2" x14ac:dyDescent="0.25">
      <c r="A4549" t="str">
        <f t="shared" si="154"/>
        <v>-</v>
      </c>
      <c r="B4549" t="str">
        <f t="shared" si="155"/>
        <v/>
      </c>
    </row>
    <row r="4550" spans="1:2" x14ac:dyDescent="0.25">
      <c r="A4550" t="str">
        <f t="shared" si="154"/>
        <v>-</v>
      </c>
      <c r="B4550" t="str">
        <f t="shared" si="155"/>
        <v/>
      </c>
    </row>
    <row r="4551" spans="1:2" x14ac:dyDescent="0.25">
      <c r="A4551" t="str">
        <f t="shared" si="154"/>
        <v>-</v>
      </c>
      <c r="B4551" t="str">
        <f t="shared" si="155"/>
        <v/>
      </c>
    </row>
    <row r="4552" spans="1:2" x14ac:dyDescent="0.25">
      <c r="A4552" t="str">
        <f t="shared" si="154"/>
        <v>-</v>
      </c>
      <c r="B4552" t="str">
        <f t="shared" si="155"/>
        <v/>
      </c>
    </row>
    <row r="4553" spans="1:2" x14ac:dyDescent="0.25">
      <c r="A4553" t="str">
        <f t="shared" si="154"/>
        <v>-</v>
      </c>
      <c r="B4553" t="str">
        <f t="shared" si="155"/>
        <v/>
      </c>
    </row>
    <row r="4554" spans="1:2" x14ac:dyDescent="0.25">
      <c r="A4554" t="str">
        <f t="shared" si="154"/>
        <v>-</v>
      </c>
      <c r="B4554" t="str">
        <f t="shared" si="155"/>
        <v/>
      </c>
    </row>
    <row r="4555" spans="1:2" x14ac:dyDescent="0.25">
      <c r="A4555" t="str">
        <f t="shared" si="154"/>
        <v>-</v>
      </c>
      <c r="B4555" t="str">
        <f t="shared" si="155"/>
        <v/>
      </c>
    </row>
    <row r="4556" spans="1:2" x14ac:dyDescent="0.25">
      <c r="A4556" t="str">
        <f t="shared" si="154"/>
        <v>-</v>
      </c>
      <c r="B4556" t="str">
        <f t="shared" si="155"/>
        <v/>
      </c>
    </row>
    <row r="4557" spans="1:2" x14ac:dyDescent="0.25">
      <c r="A4557" t="str">
        <f t="shared" si="154"/>
        <v>-</v>
      </c>
      <c r="B4557" t="str">
        <f t="shared" si="155"/>
        <v/>
      </c>
    </row>
    <row r="4558" spans="1:2" x14ac:dyDescent="0.25">
      <c r="A4558" t="str">
        <f t="shared" si="154"/>
        <v>-</v>
      </c>
      <c r="B4558" t="str">
        <f t="shared" si="155"/>
        <v/>
      </c>
    </row>
    <row r="4559" spans="1:2" x14ac:dyDescent="0.25">
      <c r="A4559" t="str">
        <f t="shared" si="154"/>
        <v>-</v>
      </c>
      <c r="B4559" t="str">
        <f t="shared" si="155"/>
        <v/>
      </c>
    </row>
    <row r="4560" spans="1:2" x14ac:dyDescent="0.25">
      <c r="A4560" t="str">
        <f t="shared" si="154"/>
        <v>-</v>
      </c>
      <c r="B4560" t="str">
        <f t="shared" si="155"/>
        <v/>
      </c>
    </row>
    <row r="4561" spans="1:2" x14ac:dyDescent="0.25">
      <c r="A4561" t="str">
        <f t="shared" si="154"/>
        <v>-</v>
      </c>
      <c r="B4561" t="str">
        <f t="shared" si="155"/>
        <v/>
      </c>
    </row>
    <row r="4562" spans="1:2" x14ac:dyDescent="0.25">
      <c r="A4562" t="str">
        <f t="shared" si="154"/>
        <v>-</v>
      </c>
      <c r="B4562" t="str">
        <f t="shared" si="155"/>
        <v/>
      </c>
    </row>
    <row r="4563" spans="1:2" x14ac:dyDescent="0.25">
      <c r="A4563" t="str">
        <f t="shared" si="154"/>
        <v>-</v>
      </c>
      <c r="B4563" t="str">
        <f t="shared" si="155"/>
        <v/>
      </c>
    </row>
    <row r="4564" spans="1:2" x14ac:dyDescent="0.25">
      <c r="A4564" t="str">
        <f t="shared" si="154"/>
        <v>-</v>
      </c>
      <c r="B4564" t="str">
        <f t="shared" si="155"/>
        <v/>
      </c>
    </row>
    <row r="4565" spans="1:2" x14ac:dyDescent="0.25">
      <c r="A4565" t="str">
        <f t="shared" si="154"/>
        <v>-</v>
      </c>
      <c r="B4565" t="str">
        <f t="shared" si="155"/>
        <v/>
      </c>
    </row>
    <row r="4566" spans="1:2" x14ac:dyDescent="0.25">
      <c r="A4566" t="str">
        <f t="shared" si="154"/>
        <v>-</v>
      </c>
      <c r="B4566" t="str">
        <f t="shared" si="155"/>
        <v/>
      </c>
    </row>
    <row r="4567" spans="1:2" x14ac:dyDescent="0.25">
      <c r="A4567" t="str">
        <f t="shared" ref="A4567:A4630" si="156">_xlfn.CONCAT(E4567,"-",B4567)</f>
        <v>-</v>
      </c>
      <c r="B4567" t="str">
        <f t="shared" ref="B4567:B4630" si="157">IF(ISBLANK(H4567),"",INDEX($AB$1:$AC$5,MATCH(H4567,$AB$1:$AB$5,0),2))</f>
        <v/>
      </c>
    </row>
    <row r="4568" spans="1:2" x14ac:dyDescent="0.25">
      <c r="A4568" t="str">
        <f t="shared" si="156"/>
        <v>-</v>
      </c>
      <c r="B4568" t="str">
        <f t="shared" si="157"/>
        <v/>
      </c>
    </row>
    <row r="4569" spans="1:2" x14ac:dyDescent="0.25">
      <c r="A4569" t="str">
        <f t="shared" si="156"/>
        <v>-</v>
      </c>
      <c r="B4569" t="str">
        <f t="shared" si="157"/>
        <v/>
      </c>
    </row>
    <row r="4570" spans="1:2" x14ac:dyDescent="0.25">
      <c r="A4570" t="str">
        <f t="shared" si="156"/>
        <v>-</v>
      </c>
      <c r="B4570" t="str">
        <f t="shared" si="157"/>
        <v/>
      </c>
    </row>
    <row r="4571" spans="1:2" x14ac:dyDescent="0.25">
      <c r="A4571" t="str">
        <f t="shared" si="156"/>
        <v>-</v>
      </c>
      <c r="B4571" t="str">
        <f t="shared" si="157"/>
        <v/>
      </c>
    </row>
    <row r="4572" spans="1:2" x14ac:dyDescent="0.25">
      <c r="A4572" t="str">
        <f t="shared" si="156"/>
        <v>-</v>
      </c>
      <c r="B4572" t="str">
        <f t="shared" si="157"/>
        <v/>
      </c>
    </row>
    <row r="4573" spans="1:2" x14ac:dyDescent="0.25">
      <c r="A4573" t="str">
        <f t="shared" si="156"/>
        <v>-</v>
      </c>
      <c r="B4573" t="str">
        <f t="shared" si="157"/>
        <v/>
      </c>
    </row>
    <row r="4574" spans="1:2" x14ac:dyDescent="0.25">
      <c r="A4574" t="str">
        <f t="shared" si="156"/>
        <v>-</v>
      </c>
      <c r="B4574" t="str">
        <f t="shared" si="157"/>
        <v/>
      </c>
    </row>
    <row r="4575" spans="1:2" x14ac:dyDescent="0.25">
      <c r="A4575" t="str">
        <f t="shared" si="156"/>
        <v>-</v>
      </c>
      <c r="B4575" t="str">
        <f t="shared" si="157"/>
        <v/>
      </c>
    </row>
    <row r="4576" spans="1:2" x14ac:dyDescent="0.25">
      <c r="A4576" t="str">
        <f t="shared" si="156"/>
        <v>-</v>
      </c>
      <c r="B4576" t="str">
        <f t="shared" si="157"/>
        <v/>
      </c>
    </row>
    <row r="4577" spans="1:2" x14ac:dyDescent="0.25">
      <c r="A4577" t="str">
        <f t="shared" si="156"/>
        <v>-</v>
      </c>
      <c r="B4577" t="str">
        <f t="shared" si="157"/>
        <v/>
      </c>
    </row>
    <row r="4578" spans="1:2" x14ac:dyDescent="0.25">
      <c r="A4578" t="str">
        <f t="shared" si="156"/>
        <v>-</v>
      </c>
      <c r="B4578" t="str">
        <f t="shared" si="157"/>
        <v/>
      </c>
    </row>
    <row r="4579" spans="1:2" x14ac:dyDescent="0.25">
      <c r="A4579" t="str">
        <f t="shared" si="156"/>
        <v>-</v>
      </c>
      <c r="B4579" t="str">
        <f t="shared" si="157"/>
        <v/>
      </c>
    </row>
    <row r="4580" spans="1:2" x14ac:dyDescent="0.25">
      <c r="A4580" t="str">
        <f t="shared" si="156"/>
        <v>-</v>
      </c>
      <c r="B4580" t="str">
        <f t="shared" si="157"/>
        <v/>
      </c>
    </row>
    <row r="4581" spans="1:2" x14ac:dyDescent="0.25">
      <c r="A4581" t="str">
        <f t="shared" si="156"/>
        <v>-</v>
      </c>
      <c r="B4581" t="str">
        <f t="shared" si="157"/>
        <v/>
      </c>
    </row>
    <row r="4582" spans="1:2" x14ac:dyDescent="0.25">
      <c r="A4582" t="str">
        <f t="shared" si="156"/>
        <v>-</v>
      </c>
      <c r="B4582" t="str">
        <f t="shared" si="157"/>
        <v/>
      </c>
    </row>
    <row r="4583" spans="1:2" x14ac:dyDescent="0.25">
      <c r="A4583" t="str">
        <f t="shared" si="156"/>
        <v>-</v>
      </c>
      <c r="B4583" t="str">
        <f t="shared" si="157"/>
        <v/>
      </c>
    </row>
    <row r="4584" spans="1:2" x14ac:dyDescent="0.25">
      <c r="A4584" t="str">
        <f t="shared" si="156"/>
        <v>-</v>
      </c>
      <c r="B4584" t="str">
        <f t="shared" si="157"/>
        <v/>
      </c>
    </row>
    <row r="4585" spans="1:2" x14ac:dyDescent="0.25">
      <c r="A4585" t="str">
        <f t="shared" si="156"/>
        <v>-</v>
      </c>
      <c r="B4585" t="str">
        <f t="shared" si="157"/>
        <v/>
      </c>
    </row>
    <row r="4586" spans="1:2" x14ac:dyDescent="0.25">
      <c r="A4586" t="str">
        <f t="shared" si="156"/>
        <v>-</v>
      </c>
      <c r="B4586" t="str">
        <f t="shared" si="157"/>
        <v/>
      </c>
    </row>
    <row r="4587" spans="1:2" x14ac:dyDescent="0.25">
      <c r="A4587" t="str">
        <f t="shared" si="156"/>
        <v>-</v>
      </c>
      <c r="B4587" t="str">
        <f t="shared" si="157"/>
        <v/>
      </c>
    </row>
    <row r="4588" spans="1:2" x14ac:dyDescent="0.25">
      <c r="A4588" t="str">
        <f t="shared" si="156"/>
        <v>-</v>
      </c>
      <c r="B4588" t="str">
        <f t="shared" si="157"/>
        <v/>
      </c>
    </row>
    <row r="4589" spans="1:2" x14ac:dyDescent="0.25">
      <c r="A4589" t="str">
        <f t="shared" si="156"/>
        <v>-</v>
      </c>
      <c r="B4589" t="str">
        <f t="shared" si="157"/>
        <v/>
      </c>
    </row>
    <row r="4590" spans="1:2" x14ac:dyDescent="0.25">
      <c r="A4590" t="str">
        <f t="shared" si="156"/>
        <v>-</v>
      </c>
      <c r="B4590" t="str">
        <f t="shared" si="157"/>
        <v/>
      </c>
    </row>
    <row r="4591" spans="1:2" x14ac:dyDescent="0.25">
      <c r="A4591" t="str">
        <f t="shared" si="156"/>
        <v>-</v>
      </c>
      <c r="B4591" t="str">
        <f t="shared" si="157"/>
        <v/>
      </c>
    </row>
    <row r="4592" spans="1:2" x14ac:dyDescent="0.25">
      <c r="A4592" t="str">
        <f t="shared" si="156"/>
        <v>-</v>
      </c>
      <c r="B4592" t="str">
        <f t="shared" si="157"/>
        <v/>
      </c>
    </row>
    <row r="4593" spans="1:2" x14ac:dyDescent="0.25">
      <c r="A4593" t="str">
        <f t="shared" si="156"/>
        <v>-</v>
      </c>
      <c r="B4593" t="str">
        <f t="shared" si="157"/>
        <v/>
      </c>
    </row>
    <row r="4594" spans="1:2" x14ac:dyDescent="0.25">
      <c r="A4594" t="str">
        <f t="shared" si="156"/>
        <v>-</v>
      </c>
      <c r="B4594" t="str">
        <f t="shared" si="157"/>
        <v/>
      </c>
    </row>
    <row r="4595" spans="1:2" x14ac:dyDescent="0.25">
      <c r="A4595" t="str">
        <f t="shared" si="156"/>
        <v>-</v>
      </c>
      <c r="B4595" t="str">
        <f t="shared" si="157"/>
        <v/>
      </c>
    </row>
    <row r="4596" spans="1:2" x14ac:dyDescent="0.25">
      <c r="A4596" t="str">
        <f t="shared" si="156"/>
        <v>-</v>
      </c>
      <c r="B4596" t="str">
        <f t="shared" si="157"/>
        <v/>
      </c>
    </row>
    <row r="4597" spans="1:2" x14ac:dyDescent="0.25">
      <c r="A4597" t="str">
        <f t="shared" si="156"/>
        <v>-</v>
      </c>
      <c r="B4597" t="str">
        <f t="shared" si="157"/>
        <v/>
      </c>
    </row>
    <row r="4598" spans="1:2" x14ac:dyDescent="0.25">
      <c r="A4598" t="str">
        <f t="shared" si="156"/>
        <v>-</v>
      </c>
      <c r="B4598" t="str">
        <f t="shared" si="157"/>
        <v/>
      </c>
    </row>
    <row r="4599" spans="1:2" x14ac:dyDescent="0.25">
      <c r="A4599" t="str">
        <f t="shared" si="156"/>
        <v>-</v>
      </c>
      <c r="B4599" t="str">
        <f t="shared" si="157"/>
        <v/>
      </c>
    </row>
    <row r="4600" spans="1:2" x14ac:dyDescent="0.25">
      <c r="A4600" t="str">
        <f t="shared" si="156"/>
        <v>-</v>
      </c>
      <c r="B4600" t="str">
        <f t="shared" si="157"/>
        <v/>
      </c>
    </row>
    <row r="4601" spans="1:2" x14ac:dyDescent="0.25">
      <c r="A4601" t="str">
        <f t="shared" si="156"/>
        <v>-</v>
      </c>
      <c r="B4601" t="str">
        <f t="shared" si="157"/>
        <v/>
      </c>
    </row>
    <row r="4602" spans="1:2" x14ac:dyDescent="0.25">
      <c r="A4602" t="str">
        <f t="shared" si="156"/>
        <v>-</v>
      </c>
      <c r="B4602" t="str">
        <f t="shared" si="157"/>
        <v/>
      </c>
    </row>
    <row r="4603" spans="1:2" x14ac:dyDescent="0.25">
      <c r="A4603" t="str">
        <f t="shared" si="156"/>
        <v>-</v>
      </c>
      <c r="B4603" t="str">
        <f t="shared" si="157"/>
        <v/>
      </c>
    </row>
    <row r="4604" spans="1:2" x14ac:dyDescent="0.25">
      <c r="A4604" t="str">
        <f t="shared" si="156"/>
        <v>-</v>
      </c>
      <c r="B4604" t="str">
        <f t="shared" si="157"/>
        <v/>
      </c>
    </row>
    <row r="4605" spans="1:2" x14ac:dyDescent="0.25">
      <c r="A4605" t="str">
        <f t="shared" si="156"/>
        <v>-</v>
      </c>
      <c r="B4605" t="str">
        <f t="shared" si="157"/>
        <v/>
      </c>
    </row>
    <row r="4606" spans="1:2" x14ac:dyDescent="0.25">
      <c r="A4606" t="str">
        <f t="shared" si="156"/>
        <v>-</v>
      </c>
      <c r="B4606" t="str">
        <f t="shared" si="157"/>
        <v/>
      </c>
    </row>
    <row r="4607" spans="1:2" x14ac:dyDescent="0.25">
      <c r="A4607" t="str">
        <f t="shared" si="156"/>
        <v>-</v>
      </c>
      <c r="B4607" t="str">
        <f t="shared" si="157"/>
        <v/>
      </c>
    </row>
    <row r="4608" spans="1:2" x14ac:dyDescent="0.25">
      <c r="A4608" t="str">
        <f t="shared" si="156"/>
        <v>-</v>
      </c>
      <c r="B4608" t="str">
        <f t="shared" si="157"/>
        <v/>
      </c>
    </row>
    <row r="4609" spans="1:2" x14ac:dyDescent="0.25">
      <c r="A4609" t="str">
        <f t="shared" si="156"/>
        <v>-</v>
      </c>
      <c r="B4609" t="str">
        <f t="shared" si="157"/>
        <v/>
      </c>
    </row>
    <row r="4610" spans="1:2" x14ac:dyDescent="0.25">
      <c r="A4610" t="str">
        <f t="shared" si="156"/>
        <v>-</v>
      </c>
      <c r="B4610" t="str">
        <f t="shared" si="157"/>
        <v/>
      </c>
    </row>
    <row r="4611" spans="1:2" x14ac:dyDescent="0.25">
      <c r="A4611" t="str">
        <f t="shared" si="156"/>
        <v>-</v>
      </c>
      <c r="B4611" t="str">
        <f t="shared" si="157"/>
        <v/>
      </c>
    </row>
    <row r="4612" spans="1:2" x14ac:dyDescent="0.25">
      <c r="A4612" t="str">
        <f t="shared" si="156"/>
        <v>-</v>
      </c>
      <c r="B4612" t="str">
        <f t="shared" si="157"/>
        <v/>
      </c>
    </row>
    <row r="4613" spans="1:2" x14ac:dyDescent="0.25">
      <c r="A4613" t="str">
        <f t="shared" si="156"/>
        <v>-</v>
      </c>
      <c r="B4613" t="str">
        <f t="shared" si="157"/>
        <v/>
      </c>
    </row>
    <row r="4614" spans="1:2" x14ac:dyDescent="0.25">
      <c r="A4614" t="str">
        <f t="shared" si="156"/>
        <v>-</v>
      </c>
      <c r="B4614" t="str">
        <f t="shared" si="157"/>
        <v/>
      </c>
    </row>
    <row r="4615" spans="1:2" x14ac:dyDescent="0.25">
      <c r="A4615" t="str">
        <f t="shared" si="156"/>
        <v>-</v>
      </c>
      <c r="B4615" t="str">
        <f t="shared" si="157"/>
        <v/>
      </c>
    </row>
    <row r="4616" spans="1:2" x14ac:dyDescent="0.25">
      <c r="A4616" t="str">
        <f t="shared" si="156"/>
        <v>-</v>
      </c>
      <c r="B4616" t="str">
        <f t="shared" si="157"/>
        <v/>
      </c>
    </row>
    <row r="4617" spans="1:2" x14ac:dyDescent="0.25">
      <c r="A4617" t="str">
        <f t="shared" si="156"/>
        <v>-</v>
      </c>
      <c r="B4617" t="str">
        <f t="shared" si="157"/>
        <v/>
      </c>
    </row>
    <row r="4618" spans="1:2" x14ac:dyDescent="0.25">
      <c r="A4618" t="str">
        <f t="shared" si="156"/>
        <v>-</v>
      </c>
      <c r="B4618" t="str">
        <f t="shared" si="157"/>
        <v/>
      </c>
    </row>
    <row r="4619" spans="1:2" x14ac:dyDescent="0.25">
      <c r="A4619" t="str">
        <f t="shared" si="156"/>
        <v>-</v>
      </c>
      <c r="B4619" t="str">
        <f t="shared" si="157"/>
        <v/>
      </c>
    </row>
    <row r="4620" spans="1:2" x14ac:dyDescent="0.25">
      <c r="A4620" t="str">
        <f t="shared" si="156"/>
        <v>-</v>
      </c>
      <c r="B4620" t="str">
        <f t="shared" si="157"/>
        <v/>
      </c>
    </row>
    <row r="4621" spans="1:2" x14ac:dyDescent="0.25">
      <c r="A4621" t="str">
        <f t="shared" si="156"/>
        <v>-</v>
      </c>
      <c r="B4621" t="str">
        <f t="shared" si="157"/>
        <v/>
      </c>
    </row>
    <row r="4622" spans="1:2" x14ac:dyDescent="0.25">
      <c r="A4622" t="str">
        <f t="shared" si="156"/>
        <v>-</v>
      </c>
      <c r="B4622" t="str">
        <f t="shared" si="157"/>
        <v/>
      </c>
    </row>
    <row r="4623" spans="1:2" x14ac:dyDescent="0.25">
      <c r="A4623" t="str">
        <f t="shared" si="156"/>
        <v>-</v>
      </c>
      <c r="B4623" t="str">
        <f t="shared" si="157"/>
        <v/>
      </c>
    </row>
    <row r="4624" spans="1:2" x14ac:dyDescent="0.25">
      <c r="A4624" t="str">
        <f t="shared" si="156"/>
        <v>-</v>
      </c>
      <c r="B4624" t="str">
        <f t="shared" si="157"/>
        <v/>
      </c>
    </row>
    <row r="4625" spans="1:2" x14ac:dyDescent="0.25">
      <c r="A4625" t="str">
        <f t="shared" si="156"/>
        <v>-</v>
      </c>
      <c r="B4625" t="str">
        <f t="shared" si="157"/>
        <v/>
      </c>
    </row>
    <row r="4626" spans="1:2" x14ac:dyDescent="0.25">
      <c r="A4626" t="str">
        <f t="shared" si="156"/>
        <v>-</v>
      </c>
      <c r="B4626" t="str">
        <f t="shared" si="157"/>
        <v/>
      </c>
    </row>
    <row r="4627" spans="1:2" x14ac:dyDescent="0.25">
      <c r="A4627" t="str">
        <f t="shared" si="156"/>
        <v>-</v>
      </c>
      <c r="B4627" t="str">
        <f t="shared" si="157"/>
        <v/>
      </c>
    </row>
    <row r="4628" spans="1:2" x14ac:dyDescent="0.25">
      <c r="A4628" t="str">
        <f t="shared" si="156"/>
        <v>-</v>
      </c>
      <c r="B4628" t="str">
        <f t="shared" si="157"/>
        <v/>
      </c>
    </row>
    <row r="4629" spans="1:2" x14ac:dyDescent="0.25">
      <c r="A4629" t="str">
        <f t="shared" si="156"/>
        <v>-</v>
      </c>
      <c r="B4629" t="str">
        <f t="shared" si="157"/>
        <v/>
      </c>
    </row>
    <row r="4630" spans="1:2" x14ac:dyDescent="0.25">
      <c r="A4630" t="str">
        <f t="shared" si="156"/>
        <v>-</v>
      </c>
      <c r="B4630" t="str">
        <f t="shared" si="157"/>
        <v/>
      </c>
    </row>
    <row r="4631" spans="1:2" x14ac:dyDescent="0.25">
      <c r="A4631" t="str">
        <f t="shared" ref="A4631:A4694" si="158">_xlfn.CONCAT(E4631,"-",B4631)</f>
        <v>-</v>
      </c>
      <c r="B4631" t="str">
        <f t="shared" ref="B4631:B4694" si="159">IF(ISBLANK(H4631),"",INDEX($AB$1:$AC$5,MATCH(H4631,$AB$1:$AB$5,0),2))</f>
        <v/>
      </c>
    </row>
    <row r="4632" spans="1:2" x14ac:dyDescent="0.25">
      <c r="A4632" t="str">
        <f t="shared" si="158"/>
        <v>-</v>
      </c>
      <c r="B4632" t="str">
        <f t="shared" si="159"/>
        <v/>
      </c>
    </row>
    <row r="4633" spans="1:2" x14ac:dyDescent="0.25">
      <c r="A4633" t="str">
        <f t="shared" si="158"/>
        <v>-</v>
      </c>
      <c r="B4633" t="str">
        <f t="shared" si="159"/>
        <v/>
      </c>
    </row>
    <row r="4634" spans="1:2" x14ac:dyDescent="0.25">
      <c r="A4634" t="str">
        <f t="shared" si="158"/>
        <v>-</v>
      </c>
      <c r="B4634" t="str">
        <f t="shared" si="159"/>
        <v/>
      </c>
    </row>
    <row r="4635" spans="1:2" x14ac:dyDescent="0.25">
      <c r="A4635" t="str">
        <f t="shared" si="158"/>
        <v>-</v>
      </c>
      <c r="B4635" t="str">
        <f t="shared" si="159"/>
        <v/>
      </c>
    </row>
    <row r="4636" spans="1:2" x14ac:dyDescent="0.25">
      <c r="A4636" t="str">
        <f t="shared" si="158"/>
        <v>-</v>
      </c>
      <c r="B4636" t="str">
        <f t="shared" si="159"/>
        <v/>
      </c>
    </row>
    <row r="4637" spans="1:2" x14ac:dyDescent="0.25">
      <c r="A4637" t="str">
        <f t="shared" si="158"/>
        <v>-</v>
      </c>
      <c r="B4637" t="str">
        <f t="shared" si="159"/>
        <v/>
      </c>
    </row>
    <row r="4638" spans="1:2" x14ac:dyDescent="0.25">
      <c r="A4638" t="str">
        <f t="shared" si="158"/>
        <v>-</v>
      </c>
      <c r="B4638" t="str">
        <f t="shared" si="159"/>
        <v/>
      </c>
    </row>
    <row r="4639" spans="1:2" x14ac:dyDescent="0.25">
      <c r="A4639" t="str">
        <f t="shared" si="158"/>
        <v>-</v>
      </c>
      <c r="B4639" t="str">
        <f t="shared" si="159"/>
        <v/>
      </c>
    </row>
    <row r="4640" spans="1:2" x14ac:dyDescent="0.25">
      <c r="A4640" t="str">
        <f t="shared" si="158"/>
        <v>-</v>
      </c>
      <c r="B4640" t="str">
        <f t="shared" si="159"/>
        <v/>
      </c>
    </row>
    <row r="4641" spans="1:2" x14ac:dyDescent="0.25">
      <c r="A4641" t="str">
        <f t="shared" si="158"/>
        <v>-</v>
      </c>
      <c r="B4641" t="str">
        <f t="shared" si="159"/>
        <v/>
      </c>
    </row>
    <row r="4642" spans="1:2" x14ac:dyDescent="0.25">
      <c r="A4642" t="str">
        <f t="shared" si="158"/>
        <v>-</v>
      </c>
      <c r="B4642" t="str">
        <f t="shared" si="159"/>
        <v/>
      </c>
    </row>
    <row r="4643" spans="1:2" x14ac:dyDescent="0.25">
      <c r="A4643" t="str">
        <f t="shared" si="158"/>
        <v>-</v>
      </c>
      <c r="B4643" t="str">
        <f t="shared" si="159"/>
        <v/>
      </c>
    </row>
    <row r="4644" spans="1:2" x14ac:dyDescent="0.25">
      <c r="A4644" t="str">
        <f t="shared" si="158"/>
        <v>-</v>
      </c>
      <c r="B4644" t="str">
        <f t="shared" si="159"/>
        <v/>
      </c>
    </row>
    <row r="4645" spans="1:2" x14ac:dyDescent="0.25">
      <c r="A4645" t="str">
        <f t="shared" si="158"/>
        <v>-</v>
      </c>
      <c r="B4645" t="str">
        <f t="shared" si="159"/>
        <v/>
      </c>
    </row>
    <row r="4646" spans="1:2" x14ac:dyDescent="0.25">
      <c r="A4646" t="str">
        <f t="shared" si="158"/>
        <v>-</v>
      </c>
      <c r="B4646" t="str">
        <f t="shared" si="159"/>
        <v/>
      </c>
    </row>
    <row r="4647" spans="1:2" x14ac:dyDescent="0.25">
      <c r="A4647" t="str">
        <f t="shared" si="158"/>
        <v>-</v>
      </c>
      <c r="B4647" t="str">
        <f t="shared" si="159"/>
        <v/>
      </c>
    </row>
    <row r="4648" spans="1:2" x14ac:dyDescent="0.25">
      <c r="A4648" t="str">
        <f t="shared" si="158"/>
        <v>-</v>
      </c>
      <c r="B4648" t="str">
        <f t="shared" si="159"/>
        <v/>
      </c>
    </row>
    <row r="4649" spans="1:2" x14ac:dyDescent="0.25">
      <c r="A4649" t="str">
        <f t="shared" si="158"/>
        <v>-</v>
      </c>
      <c r="B4649" t="str">
        <f t="shared" si="159"/>
        <v/>
      </c>
    </row>
    <row r="4650" spans="1:2" x14ac:dyDescent="0.25">
      <c r="A4650" t="str">
        <f t="shared" si="158"/>
        <v>-</v>
      </c>
      <c r="B4650" t="str">
        <f t="shared" si="159"/>
        <v/>
      </c>
    </row>
    <row r="4651" spans="1:2" x14ac:dyDescent="0.25">
      <c r="A4651" t="str">
        <f t="shared" si="158"/>
        <v>-</v>
      </c>
      <c r="B4651" t="str">
        <f t="shared" si="159"/>
        <v/>
      </c>
    </row>
    <row r="4652" spans="1:2" x14ac:dyDescent="0.25">
      <c r="A4652" t="str">
        <f t="shared" si="158"/>
        <v>-</v>
      </c>
      <c r="B4652" t="str">
        <f t="shared" si="159"/>
        <v/>
      </c>
    </row>
    <row r="4653" spans="1:2" x14ac:dyDescent="0.25">
      <c r="A4653" t="str">
        <f t="shared" si="158"/>
        <v>-</v>
      </c>
      <c r="B4653" t="str">
        <f t="shared" si="159"/>
        <v/>
      </c>
    </row>
    <row r="4654" spans="1:2" x14ac:dyDescent="0.25">
      <c r="A4654" t="str">
        <f t="shared" si="158"/>
        <v>-</v>
      </c>
      <c r="B4654" t="str">
        <f t="shared" si="159"/>
        <v/>
      </c>
    </row>
    <row r="4655" spans="1:2" x14ac:dyDescent="0.25">
      <c r="A4655" t="str">
        <f t="shared" si="158"/>
        <v>-</v>
      </c>
      <c r="B4655" t="str">
        <f t="shared" si="159"/>
        <v/>
      </c>
    </row>
    <row r="4656" spans="1:2" x14ac:dyDescent="0.25">
      <c r="A4656" t="str">
        <f t="shared" si="158"/>
        <v>-</v>
      </c>
      <c r="B4656" t="str">
        <f t="shared" si="159"/>
        <v/>
      </c>
    </row>
    <row r="4657" spans="1:2" x14ac:dyDescent="0.25">
      <c r="A4657" t="str">
        <f t="shared" si="158"/>
        <v>-</v>
      </c>
      <c r="B4657" t="str">
        <f t="shared" si="159"/>
        <v/>
      </c>
    </row>
    <row r="4658" spans="1:2" x14ac:dyDescent="0.25">
      <c r="A4658" t="str">
        <f t="shared" si="158"/>
        <v>-</v>
      </c>
      <c r="B4658" t="str">
        <f t="shared" si="159"/>
        <v/>
      </c>
    </row>
    <row r="4659" spans="1:2" x14ac:dyDescent="0.25">
      <c r="A4659" t="str">
        <f t="shared" si="158"/>
        <v>-</v>
      </c>
      <c r="B4659" t="str">
        <f t="shared" si="159"/>
        <v/>
      </c>
    </row>
    <row r="4660" spans="1:2" x14ac:dyDescent="0.25">
      <c r="A4660" t="str">
        <f t="shared" si="158"/>
        <v>-</v>
      </c>
      <c r="B4660" t="str">
        <f t="shared" si="159"/>
        <v/>
      </c>
    </row>
    <row r="4661" spans="1:2" x14ac:dyDescent="0.25">
      <c r="A4661" t="str">
        <f t="shared" si="158"/>
        <v>-</v>
      </c>
      <c r="B4661" t="str">
        <f t="shared" si="159"/>
        <v/>
      </c>
    </row>
    <row r="4662" spans="1:2" x14ac:dyDescent="0.25">
      <c r="A4662" t="str">
        <f t="shared" si="158"/>
        <v>-</v>
      </c>
      <c r="B4662" t="str">
        <f t="shared" si="159"/>
        <v/>
      </c>
    </row>
    <row r="4663" spans="1:2" x14ac:dyDescent="0.25">
      <c r="A4663" t="str">
        <f t="shared" si="158"/>
        <v>-</v>
      </c>
      <c r="B4663" t="str">
        <f t="shared" si="159"/>
        <v/>
      </c>
    </row>
    <row r="4664" spans="1:2" x14ac:dyDescent="0.25">
      <c r="A4664" t="str">
        <f t="shared" si="158"/>
        <v>-</v>
      </c>
      <c r="B4664" t="str">
        <f t="shared" si="159"/>
        <v/>
      </c>
    </row>
    <row r="4665" spans="1:2" x14ac:dyDescent="0.25">
      <c r="A4665" t="str">
        <f t="shared" si="158"/>
        <v>-</v>
      </c>
      <c r="B4665" t="str">
        <f t="shared" si="159"/>
        <v/>
      </c>
    </row>
    <row r="4666" spans="1:2" x14ac:dyDescent="0.25">
      <c r="A4666" t="str">
        <f t="shared" si="158"/>
        <v>-</v>
      </c>
      <c r="B4666" t="str">
        <f t="shared" si="159"/>
        <v/>
      </c>
    </row>
    <row r="4667" spans="1:2" x14ac:dyDescent="0.25">
      <c r="A4667" t="str">
        <f t="shared" si="158"/>
        <v>-</v>
      </c>
      <c r="B4667" t="str">
        <f t="shared" si="159"/>
        <v/>
      </c>
    </row>
    <row r="4668" spans="1:2" x14ac:dyDescent="0.25">
      <c r="A4668" t="str">
        <f t="shared" si="158"/>
        <v>-</v>
      </c>
      <c r="B4668" t="str">
        <f t="shared" si="159"/>
        <v/>
      </c>
    </row>
    <row r="4669" spans="1:2" x14ac:dyDescent="0.25">
      <c r="A4669" t="str">
        <f t="shared" si="158"/>
        <v>-</v>
      </c>
      <c r="B4669" t="str">
        <f t="shared" si="159"/>
        <v/>
      </c>
    </row>
    <row r="4670" spans="1:2" x14ac:dyDescent="0.25">
      <c r="A4670" t="str">
        <f t="shared" si="158"/>
        <v>-</v>
      </c>
      <c r="B4670" t="str">
        <f t="shared" si="159"/>
        <v/>
      </c>
    </row>
    <row r="4671" spans="1:2" x14ac:dyDescent="0.25">
      <c r="A4671" t="str">
        <f t="shared" si="158"/>
        <v>-</v>
      </c>
      <c r="B4671" t="str">
        <f t="shared" si="159"/>
        <v/>
      </c>
    </row>
    <row r="4672" spans="1:2" x14ac:dyDescent="0.25">
      <c r="A4672" t="str">
        <f t="shared" si="158"/>
        <v>-</v>
      </c>
      <c r="B4672" t="str">
        <f t="shared" si="159"/>
        <v/>
      </c>
    </row>
    <row r="4673" spans="1:2" x14ac:dyDescent="0.25">
      <c r="A4673" t="str">
        <f t="shared" si="158"/>
        <v>-</v>
      </c>
      <c r="B4673" t="str">
        <f t="shared" si="159"/>
        <v/>
      </c>
    </row>
    <row r="4674" spans="1:2" x14ac:dyDescent="0.25">
      <c r="A4674" t="str">
        <f t="shared" si="158"/>
        <v>-</v>
      </c>
      <c r="B4674" t="str">
        <f t="shared" si="159"/>
        <v/>
      </c>
    </row>
    <row r="4675" spans="1:2" x14ac:dyDescent="0.25">
      <c r="A4675" t="str">
        <f t="shared" si="158"/>
        <v>-</v>
      </c>
      <c r="B4675" t="str">
        <f t="shared" si="159"/>
        <v/>
      </c>
    </row>
    <row r="4676" spans="1:2" x14ac:dyDescent="0.25">
      <c r="A4676" t="str">
        <f t="shared" si="158"/>
        <v>-</v>
      </c>
      <c r="B4676" t="str">
        <f t="shared" si="159"/>
        <v/>
      </c>
    </row>
    <row r="4677" spans="1:2" x14ac:dyDescent="0.25">
      <c r="A4677" t="str">
        <f t="shared" si="158"/>
        <v>-</v>
      </c>
      <c r="B4677" t="str">
        <f t="shared" si="159"/>
        <v/>
      </c>
    </row>
    <row r="4678" spans="1:2" x14ac:dyDescent="0.25">
      <c r="A4678" t="str">
        <f t="shared" si="158"/>
        <v>-</v>
      </c>
      <c r="B4678" t="str">
        <f t="shared" si="159"/>
        <v/>
      </c>
    </row>
    <row r="4679" spans="1:2" x14ac:dyDescent="0.25">
      <c r="A4679" t="str">
        <f t="shared" si="158"/>
        <v>-</v>
      </c>
      <c r="B4679" t="str">
        <f t="shared" si="159"/>
        <v/>
      </c>
    </row>
    <row r="4680" spans="1:2" x14ac:dyDescent="0.25">
      <c r="A4680" t="str">
        <f t="shared" si="158"/>
        <v>-</v>
      </c>
      <c r="B4680" t="str">
        <f t="shared" si="159"/>
        <v/>
      </c>
    </row>
    <row r="4681" spans="1:2" x14ac:dyDescent="0.25">
      <c r="A4681" t="str">
        <f t="shared" si="158"/>
        <v>-</v>
      </c>
      <c r="B4681" t="str">
        <f t="shared" si="159"/>
        <v/>
      </c>
    </row>
    <row r="4682" spans="1:2" x14ac:dyDescent="0.25">
      <c r="A4682" t="str">
        <f t="shared" si="158"/>
        <v>-</v>
      </c>
      <c r="B4682" t="str">
        <f t="shared" si="159"/>
        <v/>
      </c>
    </row>
    <row r="4683" spans="1:2" x14ac:dyDescent="0.25">
      <c r="A4683" t="str">
        <f t="shared" si="158"/>
        <v>-</v>
      </c>
      <c r="B4683" t="str">
        <f t="shared" si="159"/>
        <v/>
      </c>
    </row>
    <row r="4684" spans="1:2" x14ac:dyDescent="0.25">
      <c r="A4684" t="str">
        <f t="shared" si="158"/>
        <v>-</v>
      </c>
      <c r="B4684" t="str">
        <f t="shared" si="159"/>
        <v/>
      </c>
    </row>
    <row r="4685" spans="1:2" x14ac:dyDescent="0.25">
      <c r="A4685" t="str">
        <f t="shared" si="158"/>
        <v>-</v>
      </c>
      <c r="B4685" t="str">
        <f t="shared" si="159"/>
        <v/>
      </c>
    </row>
    <row r="4686" spans="1:2" x14ac:dyDescent="0.25">
      <c r="A4686" t="str">
        <f t="shared" si="158"/>
        <v>-</v>
      </c>
      <c r="B4686" t="str">
        <f t="shared" si="159"/>
        <v/>
      </c>
    </row>
    <row r="4687" spans="1:2" x14ac:dyDescent="0.25">
      <c r="A4687" t="str">
        <f t="shared" si="158"/>
        <v>-</v>
      </c>
      <c r="B4687" t="str">
        <f t="shared" si="159"/>
        <v/>
      </c>
    </row>
    <row r="4688" spans="1:2" x14ac:dyDescent="0.25">
      <c r="A4688" t="str">
        <f t="shared" si="158"/>
        <v>-</v>
      </c>
      <c r="B4688" t="str">
        <f t="shared" si="159"/>
        <v/>
      </c>
    </row>
    <row r="4689" spans="1:2" x14ac:dyDescent="0.25">
      <c r="A4689" t="str">
        <f t="shared" si="158"/>
        <v>-</v>
      </c>
      <c r="B4689" t="str">
        <f t="shared" si="159"/>
        <v/>
      </c>
    </row>
    <row r="4690" spans="1:2" x14ac:dyDescent="0.25">
      <c r="A4690" t="str">
        <f t="shared" si="158"/>
        <v>-</v>
      </c>
      <c r="B4690" t="str">
        <f t="shared" si="159"/>
        <v/>
      </c>
    </row>
    <row r="4691" spans="1:2" x14ac:dyDescent="0.25">
      <c r="A4691" t="str">
        <f t="shared" si="158"/>
        <v>-</v>
      </c>
      <c r="B4691" t="str">
        <f t="shared" si="159"/>
        <v/>
      </c>
    </row>
    <row r="4692" spans="1:2" x14ac:dyDescent="0.25">
      <c r="A4692" t="str">
        <f t="shared" si="158"/>
        <v>-</v>
      </c>
      <c r="B4692" t="str">
        <f t="shared" si="159"/>
        <v/>
      </c>
    </row>
    <row r="4693" spans="1:2" x14ac:dyDescent="0.25">
      <c r="A4693" t="str">
        <f t="shared" si="158"/>
        <v>-</v>
      </c>
      <c r="B4693" t="str">
        <f t="shared" si="159"/>
        <v/>
      </c>
    </row>
    <row r="4694" spans="1:2" x14ac:dyDescent="0.25">
      <c r="A4694" t="str">
        <f t="shared" si="158"/>
        <v>-</v>
      </c>
      <c r="B4694" t="str">
        <f t="shared" si="159"/>
        <v/>
      </c>
    </row>
    <row r="4695" spans="1:2" x14ac:dyDescent="0.25">
      <c r="A4695" t="str">
        <f t="shared" ref="A4695:A4758" si="160">_xlfn.CONCAT(E4695,"-",B4695)</f>
        <v>-</v>
      </c>
      <c r="B4695" t="str">
        <f t="shared" ref="B4695:B4758" si="161">IF(ISBLANK(H4695),"",INDEX($AB$1:$AC$5,MATCH(H4695,$AB$1:$AB$5,0),2))</f>
        <v/>
      </c>
    </row>
    <row r="4696" spans="1:2" x14ac:dyDescent="0.25">
      <c r="A4696" t="str">
        <f t="shared" si="160"/>
        <v>-</v>
      </c>
      <c r="B4696" t="str">
        <f t="shared" si="161"/>
        <v/>
      </c>
    </row>
    <row r="4697" spans="1:2" x14ac:dyDescent="0.25">
      <c r="A4697" t="str">
        <f t="shared" si="160"/>
        <v>-</v>
      </c>
      <c r="B4697" t="str">
        <f t="shared" si="161"/>
        <v/>
      </c>
    </row>
    <row r="4698" spans="1:2" x14ac:dyDescent="0.25">
      <c r="A4698" t="str">
        <f t="shared" si="160"/>
        <v>-</v>
      </c>
      <c r="B4698" t="str">
        <f t="shared" si="161"/>
        <v/>
      </c>
    </row>
    <row r="4699" spans="1:2" x14ac:dyDescent="0.25">
      <c r="A4699" t="str">
        <f t="shared" si="160"/>
        <v>-</v>
      </c>
      <c r="B4699" t="str">
        <f t="shared" si="161"/>
        <v/>
      </c>
    </row>
    <row r="4700" spans="1:2" x14ac:dyDescent="0.25">
      <c r="A4700" t="str">
        <f t="shared" si="160"/>
        <v>-</v>
      </c>
      <c r="B4700" t="str">
        <f t="shared" si="161"/>
        <v/>
      </c>
    </row>
    <row r="4701" spans="1:2" x14ac:dyDescent="0.25">
      <c r="A4701" t="str">
        <f t="shared" si="160"/>
        <v>-</v>
      </c>
      <c r="B4701" t="str">
        <f t="shared" si="161"/>
        <v/>
      </c>
    </row>
    <row r="4702" spans="1:2" x14ac:dyDescent="0.25">
      <c r="A4702" t="str">
        <f t="shared" si="160"/>
        <v>-</v>
      </c>
      <c r="B4702" t="str">
        <f t="shared" si="161"/>
        <v/>
      </c>
    </row>
    <row r="4703" spans="1:2" x14ac:dyDescent="0.25">
      <c r="A4703" t="str">
        <f t="shared" si="160"/>
        <v>-</v>
      </c>
      <c r="B4703" t="str">
        <f t="shared" si="161"/>
        <v/>
      </c>
    </row>
    <row r="4704" spans="1:2" x14ac:dyDescent="0.25">
      <c r="A4704" t="str">
        <f t="shared" si="160"/>
        <v>-</v>
      </c>
      <c r="B4704" t="str">
        <f t="shared" si="161"/>
        <v/>
      </c>
    </row>
    <row r="4705" spans="1:2" x14ac:dyDescent="0.25">
      <c r="A4705" t="str">
        <f t="shared" si="160"/>
        <v>-</v>
      </c>
      <c r="B4705" t="str">
        <f t="shared" si="161"/>
        <v/>
      </c>
    </row>
    <row r="4706" spans="1:2" x14ac:dyDescent="0.25">
      <c r="A4706" t="str">
        <f t="shared" si="160"/>
        <v>-</v>
      </c>
      <c r="B4706" t="str">
        <f t="shared" si="161"/>
        <v/>
      </c>
    </row>
    <row r="4707" spans="1:2" x14ac:dyDescent="0.25">
      <c r="A4707" t="str">
        <f t="shared" si="160"/>
        <v>-</v>
      </c>
      <c r="B4707" t="str">
        <f t="shared" si="161"/>
        <v/>
      </c>
    </row>
    <row r="4708" spans="1:2" x14ac:dyDescent="0.25">
      <c r="A4708" t="str">
        <f t="shared" si="160"/>
        <v>-</v>
      </c>
      <c r="B4708" t="str">
        <f t="shared" si="161"/>
        <v/>
      </c>
    </row>
    <row r="4709" spans="1:2" x14ac:dyDescent="0.25">
      <c r="A4709" t="str">
        <f t="shared" si="160"/>
        <v>-</v>
      </c>
      <c r="B4709" t="str">
        <f t="shared" si="161"/>
        <v/>
      </c>
    </row>
    <row r="4710" spans="1:2" x14ac:dyDescent="0.25">
      <c r="A4710" t="str">
        <f t="shared" si="160"/>
        <v>-</v>
      </c>
      <c r="B4710" t="str">
        <f t="shared" si="161"/>
        <v/>
      </c>
    </row>
    <row r="4711" spans="1:2" x14ac:dyDescent="0.25">
      <c r="A4711" t="str">
        <f t="shared" si="160"/>
        <v>-</v>
      </c>
      <c r="B4711" t="str">
        <f t="shared" si="161"/>
        <v/>
      </c>
    </row>
    <row r="4712" spans="1:2" x14ac:dyDescent="0.25">
      <c r="A4712" t="str">
        <f t="shared" si="160"/>
        <v>-</v>
      </c>
      <c r="B4712" t="str">
        <f t="shared" si="161"/>
        <v/>
      </c>
    </row>
    <row r="4713" spans="1:2" x14ac:dyDescent="0.25">
      <c r="A4713" t="str">
        <f t="shared" si="160"/>
        <v>-</v>
      </c>
      <c r="B4713" t="str">
        <f t="shared" si="161"/>
        <v/>
      </c>
    </row>
    <row r="4714" spans="1:2" x14ac:dyDescent="0.25">
      <c r="A4714" t="str">
        <f t="shared" si="160"/>
        <v>-</v>
      </c>
      <c r="B4714" t="str">
        <f t="shared" si="161"/>
        <v/>
      </c>
    </row>
    <row r="4715" spans="1:2" x14ac:dyDescent="0.25">
      <c r="A4715" t="str">
        <f t="shared" si="160"/>
        <v>-</v>
      </c>
      <c r="B4715" t="str">
        <f t="shared" si="161"/>
        <v/>
      </c>
    </row>
    <row r="4716" spans="1:2" x14ac:dyDescent="0.25">
      <c r="A4716" t="str">
        <f t="shared" si="160"/>
        <v>-</v>
      </c>
      <c r="B4716" t="str">
        <f t="shared" si="161"/>
        <v/>
      </c>
    </row>
    <row r="4717" spans="1:2" x14ac:dyDescent="0.25">
      <c r="A4717" t="str">
        <f t="shared" si="160"/>
        <v>-</v>
      </c>
      <c r="B4717" t="str">
        <f t="shared" si="161"/>
        <v/>
      </c>
    </row>
    <row r="4718" spans="1:2" x14ac:dyDescent="0.25">
      <c r="A4718" t="str">
        <f t="shared" si="160"/>
        <v>-</v>
      </c>
      <c r="B4718" t="str">
        <f t="shared" si="161"/>
        <v/>
      </c>
    </row>
    <row r="4719" spans="1:2" x14ac:dyDescent="0.25">
      <c r="A4719" t="str">
        <f t="shared" si="160"/>
        <v>-</v>
      </c>
      <c r="B4719" t="str">
        <f t="shared" si="161"/>
        <v/>
      </c>
    </row>
    <row r="4720" spans="1:2" x14ac:dyDescent="0.25">
      <c r="A4720" t="str">
        <f t="shared" si="160"/>
        <v>-</v>
      </c>
      <c r="B4720" t="str">
        <f t="shared" si="161"/>
        <v/>
      </c>
    </row>
    <row r="4721" spans="1:2" x14ac:dyDescent="0.25">
      <c r="A4721" t="str">
        <f t="shared" si="160"/>
        <v>-</v>
      </c>
      <c r="B4721" t="str">
        <f t="shared" si="161"/>
        <v/>
      </c>
    </row>
    <row r="4722" spans="1:2" x14ac:dyDescent="0.25">
      <c r="A4722" t="str">
        <f t="shared" si="160"/>
        <v>-</v>
      </c>
      <c r="B4722" t="str">
        <f t="shared" si="161"/>
        <v/>
      </c>
    </row>
    <row r="4723" spans="1:2" x14ac:dyDescent="0.25">
      <c r="A4723" t="str">
        <f t="shared" si="160"/>
        <v>-</v>
      </c>
      <c r="B4723" t="str">
        <f t="shared" si="161"/>
        <v/>
      </c>
    </row>
    <row r="4724" spans="1:2" x14ac:dyDescent="0.25">
      <c r="A4724" t="str">
        <f t="shared" si="160"/>
        <v>-</v>
      </c>
      <c r="B4724" t="str">
        <f t="shared" si="161"/>
        <v/>
      </c>
    </row>
    <row r="4725" spans="1:2" x14ac:dyDescent="0.25">
      <c r="A4725" t="str">
        <f t="shared" si="160"/>
        <v>-</v>
      </c>
      <c r="B4725" t="str">
        <f t="shared" si="161"/>
        <v/>
      </c>
    </row>
    <row r="4726" spans="1:2" x14ac:dyDescent="0.25">
      <c r="A4726" t="str">
        <f t="shared" si="160"/>
        <v>-</v>
      </c>
      <c r="B4726" t="str">
        <f t="shared" si="161"/>
        <v/>
      </c>
    </row>
    <row r="4727" spans="1:2" x14ac:dyDescent="0.25">
      <c r="A4727" t="str">
        <f t="shared" si="160"/>
        <v>-</v>
      </c>
      <c r="B4727" t="str">
        <f t="shared" si="161"/>
        <v/>
      </c>
    </row>
    <row r="4728" spans="1:2" x14ac:dyDescent="0.25">
      <c r="A4728" t="str">
        <f t="shared" si="160"/>
        <v>-</v>
      </c>
      <c r="B4728" t="str">
        <f t="shared" si="161"/>
        <v/>
      </c>
    </row>
    <row r="4729" spans="1:2" x14ac:dyDescent="0.25">
      <c r="A4729" t="str">
        <f t="shared" si="160"/>
        <v>-</v>
      </c>
      <c r="B4729" t="str">
        <f t="shared" si="161"/>
        <v/>
      </c>
    </row>
    <row r="4730" spans="1:2" x14ac:dyDescent="0.25">
      <c r="A4730" t="str">
        <f t="shared" si="160"/>
        <v>-</v>
      </c>
      <c r="B4730" t="str">
        <f t="shared" si="161"/>
        <v/>
      </c>
    </row>
    <row r="4731" spans="1:2" x14ac:dyDescent="0.25">
      <c r="A4731" t="str">
        <f t="shared" si="160"/>
        <v>-</v>
      </c>
      <c r="B4731" t="str">
        <f t="shared" si="161"/>
        <v/>
      </c>
    </row>
    <row r="4732" spans="1:2" x14ac:dyDescent="0.25">
      <c r="A4732" t="str">
        <f t="shared" si="160"/>
        <v>-</v>
      </c>
      <c r="B4732" t="str">
        <f t="shared" si="161"/>
        <v/>
      </c>
    </row>
    <row r="4733" spans="1:2" x14ac:dyDescent="0.25">
      <c r="A4733" t="str">
        <f t="shared" si="160"/>
        <v>-</v>
      </c>
      <c r="B4733" t="str">
        <f t="shared" si="161"/>
        <v/>
      </c>
    </row>
    <row r="4734" spans="1:2" x14ac:dyDescent="0.25">
      <c r="A4734" t="str">
        <f t="shared" si="160"/>
        <v>-</v>
      </c>
      <c r="B4734" t="str">
        <f t="shared" si="161"/>
        <v/>
      </c>
    </row>
    <row r="4735" spans="1:2" x14ac:dyDescent="0.25">
      <c r="A4735" t="str">
        <f t="shared" si="160"/>
        <v>-</v>
      </c>
      <c r="B4735" t="str">
        <f t="shared" si="161"/>
        <v/>
      </c>
    </row>
    <row r="4736" spans="1:2" x14ac:dyDescent="0.25">
      <c r="A4736" t="str">
        <f t="shared" si="160"/>
        <v>-</v>
      </c>
      <c r="B4736" t="str">
        <f t="shared" si="161"/>
        <v/>
      </c>
    </row>
    <row r="4737" spans="1:2" x14ac:dyDescent="0.25">
      <c r="A4737" t="str">
        <f t="shared" si="160"/>
        <v>-</v>
      </c>
      <c r="B4737" t="str">
        <f t="shared" si="161"/>
        <v/>
      </c>
    </row>
    <row r="4738" spans="1:2" x14ac:dyDescent="0.25">
      <c r="A4738" t="str">
        <f t="shared" si="160"/>
        <v>-</v>
      </c>
      <c r="B4738" t="str">
        <f t="shared" si="161"/>
        <v/>
      </c>
    </row>
    <row r="4739" spans="1:2" x14ac:dyDescent="0.25">
      <c r="A4739" t="str">
        <f t="shared" si="160"/>
        <v>-</v>
      </c>
      <c r="B4739" t="str">
        <f t="shared" si="161"/>
        <v/>
      </c>
    </row>
    <row r="4740" spans="1:2" x14ac:dyDescent="0.25">
      <c r="A4740" t="str">
        <f t="shared" si="160"/>
        <v>-</v>
      </c>
      <c r="B4740" t="str">
        <f t="shared" si="161"/>
        <v/>
      </c>
    </row>
    <row r="4741" spans="1:2" x14ac:dyDescent="0.25">
      <c r="A4741" t="str">
        <f t="shared" si="160"/>
        <v>-</v>
      </c>
      <c r="B4741" t="str">
        <f t="shared" si="161"/>
        <v/>
      </c>
    </row>
    <row r="4742" spans="1:2" x14ac:dyDescent="0.25">
      <c r="A4742" t="str">
        <f t="shared" si="160"/>
        <v>-</v>
      </c>
      <c r="B4742" t="str">
        <f t="shared" si="161"/>
        <v/>
      </c>
    </row>
    <row r="4743" spans="1:2" x14ac:dyDescent="0.25">
      <c r="A4743" t="str">
        <f t="shared" si="160"/>
        <v>-</v>
      </c>
      <c r="B4743" t="str">
        <f t="shared" si="161"/>
        <v/>
      </c>
    </row>
    <row r="4744" spans="1:2" x14ac:dyDescent="0.25">
      <c r="A4744" t="str">
        <f t="shared" si="160"/>
        <v>-</v>
      </c>
      <c r="B4744" t="str">
        <f t="shared" si="161"/>
        <v/>
      </c>
    </row>
    <row r="4745" spans="1:2" x14ac:dyDescent="0.25">
      <c r="A4745" t="str">
        <f t="shared" si="160"/>
        <v>-</v>
      </c>
      <c r="B4745" t="str">
        <f t="shared" si="161"/>
        <v/>
      </c>
    </row>
    <row r="4746" spans="1:2" x14ac:dyDescent="0.25">
      <c r="A4746" t="str">
        <f t="shared" si="160"/>
        <v>-</v>
      </c>
      <c r="B4746" t="str">
        <f t="shared" si="161"/>
        <v/>
      </c>
    </row>
    <row r="4747" spans="1:2" x14ac:dyDescent="0.25">
      <c r="A4747" t="str">
        <f t="shared" si="160"/>
        <v>-</v>
      </c>
      <c r="B4747" t="str">
        <f t="shared" si="161"/>
        <v/>
      </c>
    </row>
    <row r="4748" spans="1:2" x14ac:dyDescent="0.25">
      <c r="A4748" t="str">
        <f t="shared" si="160"/>
        <v>-</v>
      </c>
      <c r="B4748" t="str">
        <f t="shared" si="161"/>
        <v/>
      </c>
    </row>
    <row r="4749" spans="1:2" x14ac:dyDescent="0.25">
      <c r="A4749" t="str">
        <f t="shared" si="160"/>
        <v>-</v>
      </c>
      <c r="B4749" t="str">
        <f t="shared" si="161"/>
        <v/>
      </c>
    </row>
    <row r="4750" spans="1:2" x14ac:dyDescent="0.25">
      <c r="A4750" t="str">
        <f t="shared" si="160"/>
        <v>-</v>
      </c>
      <c r="B4750" t="str">
        <f t="shared" si="161"/>
        <v/>
      </c>
    </row>
    <row r="4751" spans="1:2" x14ac:dyDescent="0.25">
      <c r="A4751" t="str">
        <f t="shared" si="160"/>
        <v>-</v>
      </c>
      <c r="B4751" t="str">
        <f t="shared" si="161"/>
        <v/>
      </c>
    </row>
    <row r="4752" spans="1:2" x14ac:dyDescent="0.25">
      <c r="A4752" t="str">
        <f t="shared" si="160"/>
        <v>-</v>
      </c>
      <c r="B4752" t="str">
        <f t="shared" si="161"/>
        <v/>
      </c>
    </row>
    <row r="4753" spans="1:2" x14ac:dyDescent="0.25">
      <c r="A4753" t="str">
        <f t="shared" si="160"/>
        <v>-</v>
      </c>
      <c r="B4753" t="str">
        <f t="shared" si="161"/>
        <v/>
      </c>
    </row>
    <row r="4754" spans="1:2" x14ac:dyDescent="0.25">
      <c r="A4754" t="str">
        <f t="shared" si="160"/>
        <v>-</v>
      </c>
      <c r="B4754" t="str">
        <f t="shared" si="161"/>
        <v/>
      </c>
    </row>
    <row r="4755" spans="1:2" x14ac:dyDescent="0.25">
      <c r="A4755" t="str">
        <f t="shared" si="160"/>
        <v>-</v>
      </c>
      <c r="B4755" t="str">
        <f t="shared" si="161"/>
        <v/>
      </c>
    </row>
    <row r="4756" spans="1:2" x14ac:dyDescent="0.25">
      <c r="A4756" t="str">
        <f t="shared" si="160"/>
        <v>-</v>
      </c>
      <c r="B4756" t="str">
        <f t="shared" si="161"/>
        <v/>
      </c>
    </row>
    <row r="4757" spans="1:2" x14ac:dyDescent="0.25">
      <c r="A4757" t="str">
        <f t="shared" si="160"/>
        <v>-</v>
      </c>
      <c r="B4757" t="str">
        <f t="shared" si="161"/>
        <v/>
      </c>
    </row>
    <row r="4758" spans="1:2" x14ac:dyDescent="0.25">
      <c r="A4758" t="str">
        <f t="shared" si="160"/>
        <v>-</v>
      </c>
      <c r="B4758" t="str">
        <f t="shared" si="161"/>
        <v/>
      </c>
    </row>
    <row r="4759" spans="1:2" x14ac:dyDescent="0.25">
      <c r="A4759" t="str">
        <f t="shared" ref="A4759:A4822" si="162">_xlfn.CONCAT(E4759,"-",B4759)</f>
        <v>-</v>
      </c>
      <c r="B4759" t="str">
        <f t="shared" ref="B4759:B4822" si="163">IF(ISBLANK(H4759),"",INDEX($AB$1:$AC$5,MATCH(H4759,$AB$1:$AB$5,0),2))</f>
        <v/>
      </c>
    </row>
    <row r="4760" spans="1:2" x14ac:dyDescent="0.25">
      <c r="A4760" t="str">
        <f t="shared" si="162"/>
        <v>-</v>
      </c>
      <c r="B4760" t="str">
        <f t="shared" si="163"/>
        <v/>
      </c>
    </row>
    <row r="4761" spans="1:2" x14ac:dyDescent="0.25">
      <c r="A4761" t="str">
        <f t="shared" si="162"/>
        <v>-</v>
      </c>
      <c r="B4761" t="str">
        <f t="shared" si="163"/>
        <v/>
      </c>
    </row>
    <row r="4762" spans="1:2" x14ac:dyDescent="0.25">
      <c r="A4762" t="str">
        <f t="shared" si="162"/>
        <v>-</v>
      </c>
      <c r="B4762" t="str">
        <f t="shared" si="163"/>
        <v/>
      </c>
    </row>
    <row r="4763" spans="1:2" x14ac:dyDescent="0.25">
      <c r="A4763" t="str">
        <f t="shared" si="162"/>
        <v>-</v>
      </c>
      <c r="B4763" t="str">
        <f t="shared" si="163"/>
        <v/>
      </c>
    </row>
    <row r="4764" spans="1:2" x14ac:dyDescent="0.25">
      <c r="A4764" t="str">
        <f t="shared" si="162"/>
        <v>-</v>
      </c>
      <c r="B4764" t="str">
        <f t="shared" si="163"/>
        <v/>
      </c>
    </row>
    <row r="4765" spans="1:2" x14ac:dyDescent="0.25">
      <c r="A4765" t="str">
        <f t="shared" si="162"/>
        <v>-</v>
      </c>
      <c r="B4765" t="str">
        <f t="shared" si="163"/>
        <v/>
      </c>
    </row>
    <row r="4766" spans="1:2" x14ac:dyDescent="0.25">
      <c r="A4766" t="str">
        <f t="shared" si="162"/>
        <v>-</v>
      </c>
      <c r="B4766" t="str">
        <f t="shared" si="163"/>
        <v/>
      </c>
    </row>
    <row r="4767" spans="1:2" x14ac:dyDescent="0.25">
      <c r="A4767" t="str">
        <f t="shared" si="162"/>
        <v>-</v>
      </c>
      <c r="B4767" t="str">
        <f t="shared" si="163"/>
        <v/>
      </c>
    </row>
    <row r="4768" spans="1:2" x14ac:dyDescent="0.25">
      <c r="A4768" t="str">
        <f t="shared" si="162"/>
        <v>-</v>
      </c>
      <c r="B4768" t="str">
        <f t="shared" si="163"/>
        <v/>
      </c>
    </row>
    <row r="4769" spans="1:2" x14ac:dyDescent="0.25">
      <c r="A4769" t="str">
        <f t="shared" si="162"/>
        <v>-</v>
      </c>
      <c r="B4769" t="str">
        <f t="shared" si="163"/>
        <v/>
      </c>
    </row>
    <row r="4770" spans="1:2" x14ac:dyDescent="0.25">
      <c r="A4770" t="str">
        <f t="shared" si="162"/>
        <v>-</v>
      </c>
      <c r="B4770" t="str">
        <f t="shared" si="163"/>
        <v/>
      </c>
    </row>
    <row r="4771" spans="1:2" x14ac:dyDescent="0.25">
      <c r="A4771" t="str">
        <f t="shared" si="162"/>
        <v>-</v>
      </c>
      <c r="B4771" t="str">
        <f t="shared" si="163"/>
        <v/>
      </c>
    </row>
    <row r="4772" spans="1:2" x14ac:dyDescent="0.25">
      <c r="A4772" t="str">
        <f t="shared" si="162"/>
        <v>-</v>
      </c>
      <c r="B4772" t="str">
        <f t="shared" si="163"/>
        <v/>
      </c>
    </row>
    <row r="4773" spans="1:2" x14ac:dyDescent="0.25">
      <c r="A4773" t="str">
        <f t="shared" si="162"/>
        <v>-</v>
      </c>
      <c r="B4773" t="str">
        <f t="shared" si="163"/>
        <v/>
      </c>
    </row>
    <row r="4774" spans="1:2" x14ac:dyDescent="0.25">
      <c r="A4774" t="str">
        <f t="shared" si="162"/>
        <v>-</v>
      </c>
      <c r="B4774" t="str">
        <f t="shared" si="163"/>
        <v/>
      </c>
    </row>
    <row r="4775" spans="1:2" x14ac:dyDescent="0.25">
      <c r="A4775" t="str">
        <f t="shared" si="162"/>
        <v>-</v>
      </c>
      <c r="B4775" t="str">
        <f t="shared" si="163"/>
        <v/>
      </c>
    </row>
    <row r="4776" spans="1:2" x14ac:dyDescent="0.25">
      <c r="A4776" t="str">
        <f t="shared" si="162"/>
        <v>-</v>
      </c>
      <c r="B4776" t="str">
        <f t="shared" si="163"/>
        <v/>
      </c>
    </row>
    <row r="4777" spans="1:2" x14ac:dyDescent="0.25">
      <c r="A4777" t="str">
        <f t="shared" si="162"/>
        <v>-</v>
      </c>
      <c r="B4777" t="str">
        <f t="shared" si="163"/>
        <v/>
      </c>
    </row>
    <row r="4778" spans="1:2" x14ac:dyDescent="0.25">
      <c r="A4778" t="str">
        <f t="shared" si="162"/>
        <v>-</v>
      </c>
      <c r="B4778" t="str">
        <f t="shared" si="163"/>
        <v/>
      </c>
    </row>
    <row r="4779" spans="1:2" x14ac:dyDescent="0.25">
      <c r="A4779" t="str">
        <f t="shared" si="162"/>
        <v>-</v>
      </c>
      <c r="B4779" t="str">
        <f t="shared" si="163"/>
        <v/>
      </c>
    </row>
    <row r="4780" spans="1:2" x14ac:dyDescent="0.25">
      <c r="A4780" t="str">
        <f t="shared" si="162"/>
        <v>-</v>
      </c>
      <c r="B4780" t="str">
        <f t="shared" si="163"/>
        <v/>
      </c>
    </row>
    <row r="4781" spans="1:2" x14ac:dyDescent="0.25">
      <c r="A4781" t="str">
        <f t="shared" si="162"/>
        <v>-</v>
      </c>
      <c r="B4781" t="str">
        <f t="shared" si="163"/>
        <v/>
      </c>
    </row>
    <row r="4782" spans="1:2" x14ac:dyDescent="0.25">
      <c r="A4782" t="str">
        <f t="shared" si="162"/>
        <v>-</v>
      </c>
      <c r="B4782" t="str">
        <f t="shared" si="163"/>
        <v/>
      </c>
    </row>
    <row r="4783" spans="1:2" x14ac:dyDescent="0.25">
      <c r="A4783" t="str">
        <f t="shared" si="162"/>
        <v>-</v>
      </c>
      <c r="B4783" t="str">
        <f t="shared" si="163"/>
        <v/>
      </c>
    </row>
    <row r="4784" spans="1:2" x14ac:dyDescent="0.25">
      <c r="A4784" t="str">
        <f t="shared" si="162"/>
        <v>-</v>
      </c>
      <c r="B4784" t="str">
        <f t="shared" si="163"/>
        <v/>
      </c>
    </row>
    <row r="4785" spans="1:2" x14ac:dyDescent="0.25">
      <c r="A4785" t="str">
        <f t="shared" si="162"/>
        <v>-</v>
      </c>
      <c r="B4785" t="str">
        <f t="shared" si="163"/>
        <v/>
      </c>
    </row>
    <row r="4786" spans="1:2" x14ac:dyDescent="0.25">
      <c r="A4786" t="str">
        <f t="shared" si="162"/>
        <v>-</v>
      </c>
      <c r="B4786" t="str">
        <f t="shared" si="163"/>
        <v/>
      </c>
    </row>
    <row r="4787" spans="1:2" x14ac:dyDescent="0.25">
      <c r="A4787" t="str">
        <f t="shared" si="162"/>
        <v>-</v>
      </c>
      <c r="B4787" t="str">
        <f t="shared" si="163"/>
        <v/>
      </c>
    </row>
    <row r="4788" spans="1:2" x14ac:dyDescent="0.25">
      <c r="A4788" t="str">
        <f t="shared" si="162"/>
        <v>-</v>
      </c>
      <c r="B4788" t="str">
        <f t="shared" si="163"/>
        <v/>
      </c>
    </row>
    <row r="4789" spans="1:2" x14ac:dyDescent="0.25">
      <c r="A4789" t="str">
        <f t="shared" si="162"/>
        <v>-</v>
      </c>
      <c r="B4789" t="str">
        <f t="shared" si="163"/>
        <v/>
      </c>
    </row>
    <row r="4790" spans="1:2" x14ac:dyDescent="0.25">
      <c r="A4790" t="str">
        <f t="shared" si="162"/>
        <v>-</v>
      </c>
      <c r="B4790" t="str">
        <f t="shared" si="163"/>
        <v/>
      </c>
    </row>
    <row r="4791" spans="1:2" x14ac:dyDescent="0.25">
      <c r="A4791" t="str">
        <f t="shared" si="162"/>
        <v>-</v>
      </c>
      <c r="B4791" t="str">
        <f t="shared" si="163"/>
        <v/>
      </c>
    </row>
    <row r="4792" spans="1:2" x14ac:dyDescent="0.25">
      <c r="A4792" t="str">
        <f t="shared" si="162"/>
        <v>-</v>
      </c>
      <c r="B4792" t="str">
        <f t="shared" si="163"/>
        <v/>
      </c>
    </row>
    <row r="4793" spans="1:2" x14ac:dyDescent="0.25">
      <c r="A4793" t="str">
        <f t="shared" si="162"/>
        <v>-</v>
      </c>
      <c r="B4793" t="str">
        <f t="shared" si="163"/>
        <v/>
      </c>
    </row>
    <row r="4794" spans="1:2" x14ac:dyDescent="0.25">
      <c r="A4794" t="str">
        <f t="shared" si="162"/>
        <v>-</v>
      </c>
      <c r="B4794" t="str">
        <f t="shared" si="163"/>
        <v/>
      </c>
    </row>
    <row r="4795" spans="1:2" x14ac:dyDescent="0.25">
      <c r="A4795" t="str">
        <f t="shared" si="162"/>
        <v>-</v>
      </c>
      <c r="B4795" t="str">
        <f t="shared" si="163"/>
        <v/>
      </c>
    </row>
    <row r="4796" spans="1:2" x14ac:dyDescent="0.25">
      <c r="A4796" t="str">
        <f t="shared" si="162"/>
        <v>-</v>
      </c>
      <c r="B4796" t="str">
        <f t="shared" si="163"/>
        <v/>
      </c>
    </row>
    <row r="4797" spans="1:2" x14ac:dyDescent="0.25">
      <c r="A4797" t="str">
        <f t="shared" si="162"/>
        <v>-</v>
      </c>
      <c r="B4797" t="str">
        <f t="shared" si="163"/>
        <v/>
      </c>
    </row>
    <row r="4798" spans="1:2" x14ac:dyDescent="0.25">
      <c r="A4798" t="str">
        <f t="shared" si="162"/>
        <v>-</v>
      </c>
      <c r="B4798" t="str">
        <f t="shared" si="163"/>
        <v/>
      </c>
    </row>
    <row r="4799" spans="1:2" x14ac:dyDescent="0.25">
      <c r="A4799" t="str">
        <f t="shared" si="162"/>
        <v>-</v>
      </c>
      <c r="B4799" t="str">
        <f t="shared" si="163"/>
        <v/>
      </c>
    </row>
    <row r="4800" spans="1:2" x14ac:dyDescent="0.25">
      <c r="A4800" t="str">
        <f t="shared" si="162"/>
        <v>-</v>
      </c>
      <c r="B4800" t="str">
        <f t="shared" si="163"/>
        <v/>
      </c>
    </row>
    <row r="4801" spans="1:2" x14ac:dyDescent="0.25">
      <c r="A4801" t="str">
        <f t="shared" si="162"/>
        <v>-</v>
      </c>
      <c r="B4801" t="str">
        <f t="shared" si="163"/>
        <v/>
      </c>
    </row>
    <row r="4802" spans="1:2" x14ac:dyDescent="0.25">
      <c r="A4802" t="str">
        <f t="shared" si="162"/>
        <v>-</v>
      </c>
      <c r="B4802" t="str">
        <f t="shared" si="163"/>
        <v/>
      </c>
    </row>
    <row r="4803" spans="1:2" x14ac:dyDescent="0.25">
      <c r="A4803" t="str">
        <f t="shared" si="162"/>
        <v>-</v>
      </c>
      <c r="B4803" t="str">
        <f t="shared" si="163"/>
        <v/>
      </c>
    </row>
    <row r="4804" spans="1:2" x14ac:dyDescent="0.25">
      <c r="A4804" t="str">
        <f t="shared" si="162"/>
        <v>-</v>
      </c>
      <c r="B4804" t="str">
        <f t="shared" si="163"/>
        <v/>
      </c>
    </row>
    <row r="4805" spans="1:2" x14ac:dyDescent="0.25">
      <c r="A4805" t="str">
        <f t="shared" si="162"/>
        <v>-</v>
      </c>
      <c r="B4805" t="str">
        <f t="shared" si="163"/>
        <v/>
      </c>
    </row>
    <row r="4806" spans="1:2" x14ac:dyDescent="0.25">
      <c r="A4806" t="str">
        <f t="shared" si="162"/>
        <v>-</v>
      </c>
      <c r="B4806" t="str">
        <f t="shared" si="163"/>
        <v/>
      </c>
    </row>
    <row r="4807" spans="1:2" x14ac:dyDescent="0.25">
      <c r="A4807" t="str">
        <f t="shared" si="162"/>
        <v>-</v>
      </c>
      <c r="B4807" t="str">
        <f t="shared" si="163"/>
        <v/>
      </c>
    </row>
    <row r="4808" spans="1:2" x14ac:dyDescent="0.25">
      <c r="A4808" t="str">
        <f t="shared" si="162"/>
        <v>-</v>
      </c>
      <c r="B4808" t="str">
        <f t="shared" si="163"/>
        <v/>
      </c>
    </row>
    <row r="4809" spans="1:2" x14ac:dyDescent="0.25">
      <c r="A4809" t="str">
        <f t="shared" si="162"/>
        <v>-</v>
      </c>
      <c r="B4809" t="str">
        <f t="shared" si="163"/>
        <v/>
      </c>
    </row>
    <row r="4810" spans="1:2" x14ac:dyDescent="0.25">
      <c r="A4810" t="str">
        <f t="shared" si="162"/>
        <v>-</v>
      </c>
      <c r="B4810" t="str">
        <f t="shared" si="163"/>
        <v/>
      </c>
    </row>
    <row r="4811" spans="1:2" x14ac:dyDescent="0.25">
      <c r="A4811" t="str">
        <f t="shared" si="162"/>
        <v>-</v>
      </c>
      <c r="B4811" t="str">
        <f t="shared" si="163"/>
        <v/>
      </c>
    </row>
    <row r="4812" spans="1:2" x14ac:dyDescent="0.25">
      <c r="A4812" t="str">
        <f t="shared" si="162"/>
        <v>-</v>
      </c>
      <c r="B4812" t="str">
        <f t="shared" si="163"/>
        <v/>
      </c>
    </row>
    <row r="4813" spans="1:2" x14ac:dyDescent="0.25">
      <c r="A4813" t="str">
        <f t="shared" si="162"/>
        <v>-</v>
      </c>
      <c r="B4813" t="str">
        <f t="shared" si="163"/>
        <v/>
      </c>
    </row>
    <row r="4814" spans="1:2" x14ac:dyDescent="0.25">
      <c r="A4814" t="str">
        <f t="shared" si="162"/>
        <v>-</v>
      </c>
      <c r="B4814" t="str">
        <f t="shared" si="163"/>
        <v/>
      </c>
    </row>
    <row r="4815" spans="1:2" x14ac:dyDescent="0.25">
      <c r="A4815" t="str">
        <f t="shared" si="162"/>
        <v>-</v>
      </c>
      <c r="B4815" t="str">
        <f t="shared" si="163"/>
        <v/>
      </c>
    </row>
    <row r="4816" spans="1:2" x14ac:dyDescent="0.25">
      <c r="A4816" t="str">
        <f t="shared" si="162"/>
        <v>-</v>
      </c>
      <c r="B4816" t="str">
        <f t="shared" si="163"/>
        <v/>
      </c>
    </row>
    <row r="4817" spans="1:2" x14ac:dyDescent="0.25">
      <c r="A4817" t="str">
        <f t="shared" si="162"/>
        <v>-</v>
      </c>
      <c r="B4817" t="str">
        <f t="shared" si="163"/>
        <v/>
      </c>
    </row>
    <row r="4818" spans="1:2" x14ac:dyDescent="0.25">
      <c r="A4818" t="str">
        <f t="shared" si="162"/>
        <v>-</v>
      </c>
      <c r="B4818" t="str">
        <f t="shared" si="163"/>
        <v/>
      </c>
    </row>
    <row r="4819" spans="1:2" x14ac:dyDescent="0.25">
      <c r="A4819" t="str">
        <f t="shared" si="162"/>
        <v>-</v>
      </c>
      <c r="B4819" t="str">
        <f t="shared" si="163"/>
        <v/>
      </c>
    </row>
    <row r="4820" spans="1:2" x14ac:dyDescent="0.25">
      <c r="A4820" t="str">
        <f t="shared" si="162"/>
        <v>-</v>
      </c>
      <c r="B4820" t="str">
        <f t="shared" si="163"/>
        <v/>
      </c>
    </row>
    <row r="4821" spans="1:2" x14ac:dyDescent="0.25">
      <c r="A4821" t="str">
        <f t="shared" si="162"/>
        <v>-</v>
      </c>
      <c r="B4821" t="str">
        <f t="shared" si="163"/>
        <v/>
      </c>
    </row>
    <row r="4822" spans="1:2" x14ac:dyDescent="0.25">
      <c r="A4822" t="str">
        <f t="shared" si="162"/>
        <v>-</v>
      </c>
      <c r="B4822" t="str">
        <f t="shared" si="163"/>
        <v/>
      </c>
    </row>
    <row r="4823" spans="1:2" x14ac:dyDescent="0.25">
      <c r="A4823" t="str">
        <f t="shared" ref="A4823:A4886" si="164">_xlfn.CONCAT(E4823,"-",B4823)</f>
        <v>-</v>
      </c>
      <c r="B4823" t="str">
        <f t="shared" ref="B4823:B4886" si="165">IF(ISBLANK(H4823),"",INDEX($AB$1:$AC$5,MATCH(H4823,$AB$1:$AB$5,0),2))</f>
        <v/>
      </c>
    </row>
    <row r="4824" spans="1:2" x14ac:dyDescent="0.25">
      <c r="A4824" t="str">
        <f t="shared" si="164"/>
        <v>-</v>
      </c>
      <c r="B4824" t="str">
        <f t="shared" si="165"/>
        <v/>
      </c>
    </row>
    <row r="4825" spans="1:2" x14ac:dyDescent="0.25">
      <c r="A4825" t="str">
        <f t="shared" si="164"/>
        <v>-</v>
      </c>
      <c r="B4825" t="str">
        <f t="shared" si="165"/>
        <v/>
      </c>
    </row>
    <row r="4826" spans="1:2" x14ac:dyDescent="0.25">
      <c r="A4826" t="str">
        <f t="shared" si="164"/>
        <v>-</v>
      </c>
      <c r="B4826" t="str">
        <f t="shared" si="165"/>
        <v/>
      </c>
    </row>
    <row r="4827" spans="1:2" x14ac:dyDescent="0.25">
      <c r="A4827" t="str">
        <f t="shared" si="164"/>
        <v>-</v>
      </c>
      <c r="B4827" t="str">
        <f t="shared" si="165"/>
        <v/>
      </c>
    </row>
    <row r="4828" spans="1:2" x14ac:dyDescent="0.25">
      <c r="A4828" t="str">
        <f t="shared" si="164"/>
        <v>-</v>
      </c>
      <c r="B4828" t="str">
        <f t="shared" si="165"/>
        <v/>
      </c>
    </row>
    <row r="4829" spans="1:2" x14ac:dyDescent="0.25">
      <c r="A4829" t="str">
        <f t="shared" si="164"/>
        <v>-</v>
      </c>
      <c r="B4829" t="str">
        <f t="shared" si="165"/>
        <v/>
      </c>
    </row>
    <row r="4830" spans="1:2" x14ac:dyDescent="0.25">
      <c r="A4830" t="str">
        <f t="shared" si="164"/>
        <v>-</v>
      </c>
      <c r="B4830" t="str">
        <f t="shared" si="165"/>
        <v/>
      </c>
    </row>
    <row r="4831" spans="1:2" x14ac:dyDescent="0.25">
      <c r="A4831" t="str">
        <f t="shared" si="164"/>
        <v>-</v>
      </c>
      <c r="B4831" t="str">
        <f t="shared" si="165"/>
        <v/>
      </c>
    </row>
    <row r="4832" spans="1:2" x14ac:dyDescent="0.25">
      <c r="A4832" t="str">
        <f t="shared" si="164"/>
        <v>-</v>
      </c>
      <c r="B4832" t="str">
        <f t="shared" si="165"/>
        <v/>
      </c>
    </row>
    <row r="4833" spans="1:2" x14ac:dyDescent="0.25">
      <c r="A4833" t="str">
        <f t="shared" si="164"/>
        <v>-</v>
      </c>
      <c r="B4833" t="str">
        <f t="shared" si="165"/>
        <v/>
      </c>
    </row>
    <row r="4834" spans="1:2" x14ac:dyDescent="0.25">
      <c r="A4834" t="str">
        <f t="shared" si="164"/>
        <v>-</v>
      </c>
      <c r="B4834" t="str">
        <f t="shared" si="165"/>
        <v/>
      </c>
    </row>
    <row r="4835" spans="1:2" x14ac:dyDescent="0.25">
      <c r="A4835" t="str">
        <f t="shared" si="164"/>
        <v>-</v>
      </c>
      <c r="B4835" t="str">
        <f t="shared" si="165"/>
        <v/>
      </c>
    </row>
    <row r="4836" spans="1:2" x14ac:dyDescent="0.25">
      <c r="A4836" t="str">
        <f t="shared" si="164"/>
        <v>-</v>
      </c>
      <c r="B4836" t="str">
        <f t="shared" si="165"/>
        <v/>
      </c>
    </row>
    <row r="4837" spans="1:2" x14ac:dyDescent="0.25">
      <c r="A4837" t="str">
        <f t="shared" si="164"/>
        <v>-</v>
      </c>
      <c r="B4837" t="str">
        <f t="shared" si="165"/>
        <v/>
      </c>
    </row>
    <row r="4838" spans="1:2" x14ac:dyDescent="0.25">
      <c r="A4838" t="str">
        <f t="shared" si="164"/>
        <v>-</v>
      </c>
      <c r="B4838" t="str">
        <f t="shared" si="165"/>
        <v/>
      </c>
    </row>
    <row r="4839" spans="1:2" x14ac:dyDescent="0.25">
      <c r="A4839" t="str">
        <f t="shared" si="164"/>
        <v>-</v>
      </c>
      <c r="B4839" t="str">
        <f t="shared" si="165"/>
        <v/>
      </c>
    </row>
    <row r="4840" spans="1:2" x14ac:dyDescent="0.25">
      <c r="A4840" t="str">
        <f t="shared" si="164"/>
        <v>-</v>
      </c>
      <c r="B4840" t="str">
        <f t="shared" si="165"/>
        <v/>
      </c>
    </row>
    <row r="4841" spans="1:2" x14ac:dyDescent="0.25">
      <c r="A4841" t="str">
        <f t="shared" si="164"/>
        <v>-</v>
      </c>
      <c r="B4841" t="str">
        <f t="shared" si="165"/>
        <v/>
      </c>
    </row>
    <row r="4842" spans="1:2" x14ac:dyDescent="0.25">
      <c r="A4842" t="str">
        <f t="shared" si="164"/>
        <v>-</v>
      </c>
      <c r="B4842" t="str">
        <f t="shared" si="165"/>
        <v/>
      </c>
    </row>
    <row r="4843" spans="1:2" x14ac:dyDescent="0.25">
      <c r="A4843" t="str">
        <f t="shared" si="164"/>
        <v>-</v>
      </c>
      <c r="B4843" t="str">
        <f t="shared" si="165"/>
        <v/>
      </c>
    </row>
    <row r="4844" spans="1:2" x14ac:dyDescent="0.25">
      <c r="A4844" t="str">
        <f t="shared" si="164"/>
        <v>-</v>
      </c>
      <c r="B4844" t="str">
        <f t="shared" si="165"/>
        <v/>
      </c>
    </row>
    <row r="4845" spans="1:2" x14ac:dyDescent="0.25">
      <c r="A4845" t="str">
        <f t="shared" si="164"/>
        <v>-</v>
      </c>
      <c r="B4845" t="str">
        <f t="shared" si="165"/>
        <v/>
      </c>
    </row>
    <row r="4846" spans="1:2" x14ac:dyDescent="0.25">
      <c r="A4846" t="str">
        <f t="shared" si="164"/>
        <v>-</v>
      </c>
      <c r="B4846" t="str">
        <f t="shared" si="165"/>
        <v/>
      </c>
    </row>
    <row r="4847" spans="1:2" x14ac:dyDescent="0.25">
      <c r="A4847" t="str">
        <f t="shared" si="164"/>
        <v>-</v>
      </c>
      <c r="B4847" t="str">
        <f t="shared" si="165"/>
        <v/>
      </c>
    </row>
    <row r="4848" spans="1:2" x14ac:dyDescent="0.25">
      <c r="A4848" t="str">
        <f t="shared" si="164"/>
        <v>-</v>
      </c>
      <c r="B4848" t="str">
        <f t="shared" si="165"/>
        <v/>
      </c>
    </row>
    <row r="4849" spans="1:2" x14ac:dyDescent="0.25">
      <c r="A4849" t="str">
        <f t="shared" si="164"/>
        <v>-</v>
      </c>
      <c r="B4849" t="str">
        <f t="shared" si="165"/>
        <v/>
      </c>
    </row>
    <row r="4850" spans="1:2" x14ac:dyDescent="0.25">
      <c r="A4850" t="str">
        <f t="shared" si="164"/>
        <v>-</v>
      </c>
      <c r="B4850" t="str">
        <f t="shared" si="165"/>
        <v/>
      </c>
    </row>
    <row r="4851" spans="1:2" x14ac:dyDescent="0.25">
      <c r="A4851" t="str">
        <f t="shared" si="164"/>
        <v>-</v>
      </c>
      <c r="B4851" t="str">
        <f t="shared" si="165"/>
        <v/>
      </c>
    </row>
    <row r="4852" spans="1:2" x14ac:dyDescent="0.25">
      <c r="A4852" t="str">
        <f t="shared" si="164"/>
        <v>-</v>
      </c>
      <c r="B4852" t="str">
        <f t="shared" si="165"/>
        <v/>
      </c>
    </row>
    <row r="4853" spans="1:2" x14ac:dyDescent="0.25">
      <c r="A4853" t="str">
        <f t="shared" si="164"/>
        <v>-</v>
      </c>
      <c r="B4853" t="str">
        <f t="shared" si="165"/>
        <v/>
      </c>
    </row>
    <row r="4854" spans="1:2" x14ac:dyDescent="0.25">
      <c r="A4854" t="str">
        <f t="shared" si="164"/>
        <v>-</v>
      </c>
      <c r="B4854" t="str">
        <f t="shared" si="165"/>
        <v/>
      </c>
    </row>
    <row r="4855" spans="1:2" x14ac:dyDescent="0.25">
      <c r="A4855" t="str">
        <f t="shared" si="164"/>
        <v>-</v>
      </c>
      <c r="B4855" t="str">
        <f t="shared" si="165"/>
        <v/>
      </c>
    </row>
    <row r="4856" spans="1:2" x14ac:dyDescent="0.25">
      <c r="A4856" t="str">
        <f t="shared" si="164"/>
        <v>-</v>
      </c>
      <c r="B4856" t="str">
        <f t="shared" si="165"/>
        <v/>
      </c>
    </row>
    <row r="4857" spans="1:2" x14ac:dyDescent="0.25">
      <c r="A4857" t="str">
        <f t="shared" si="164"/>
        <v>-</v>
      </c>
      <c r="B4857" t="str">
        <f t="shared" si="165"/>
        <v/>
      </c>
    </row>
    <row r="4858" spans="1:2" x14ac:dyDescent="0.25">
      <c r="A4858" t="str">
        <f t="shared" si="164"/>
        <v>-</v>
      </c>
      <c r="B4858" t="str">
        <f t="shared" si="165"/>
        <v/>
      </c>
    </row>
    <row r="4859" spans="1:2" x14ac:dyDescent="0.25">
      <c r="A4859" t="str">
        <f t="shared" si="164"/>
        <v>-</v>
      </c>
      <c r="B4859" t="str">
        <f t="shared" si="165"/>
        <v/>
      </c>
    </row>
    <row r="4860" spans="1:2" x14ac:dyDescent="0.25">
      <c r="A4860" t="str">
        <f t="shared" si="164"/>
        <v>-</v>
      </c>
      <c r="B4860" t="str">
        <f t="shared" si="165"/>
        <v/>
      </c>
    </row>
    <row r="4861" spans="1:2" x14ac:dyDescent="0.25">
      <c r="A4861" t="str">
        <f t="shared" si="164"/>
        <v>-</v>
      </c>
      <c r="B4861" t="str">
        <f t="shared" si="165"/>
        <v/>
      </c>
    </row>
    <row r="4862" spans="1:2" x14ac:dyDescent="0.25">
      <c r="A4862" t="str">
        <f t="shared" si="164"/>
        <v>-</v>
      </c>
      <c r="B4862" t="str">
        <f t="shared" si="165"/>
        <v/>
      </c>
    </row>
    <row r="4863" spans="1:2" x14ac:dyDescent="0.25">
      <c r="A4863" t="str">
        <f t="shared" si="164"/>
        <v>-</v>
      </c>
      <c r="B4863" t="str">
        <f t="shared" si="165"/>
        <v/>
      </c>
    </row>
    <row r="4864" spans="1:2" x14ac:dyDescent="0.25">
      <c r="A4864" t="str">
        <f t="shared" si="164"/>
        <v>-</v>
      </c>
      <c r="B4864" t="str">
        <f t="shared" si="165"/>
        <v/>
      </c>
    </row>
    <row r="4865" spans="1:2" x14ac:dyDescent="0.25">
      <c r="A4865" t="str">
        <f t="shared" si="164"/>
        <v>-</v>
      </c>
      <c r="B4865" t="str">
        <f t="shared" si="165"/>
        <v/>
      </c>
    </row>
    <row r="4866" spans="1:2" x14ac:dyDescent="0.25">
      <c r="A4866" t="str">
        <f t="shared" si="164"/>
        <v>-</v>
      </c>
      <c r="B4866" t="str">
        <f t="shared" si="165"/>
        <v/>
      </c>
    </row>
    <row r="4867" spans="1:2" x14ac:dyDescent="0.25">
      <c r="A4867" t="str">
        <f t="shared" si="164"/>
        <v>-</v>
      </c>
      <c r="B4867" t="str">
        <f t="shared" si="165"/>
        <v/>
      </c>
    </row>
    <row r="4868" spans="1:2" x14ac:dyDescent="0.25">
      <c r="A4868" t="str">
        <f t="shared" si="164"/>
        <v>-</v>
      </c>
      <c r="B4868" t="str">
        <f t="shared" si="165"/>
        <v/>
      </c>
    </row>
    <row r="4869" spans="1:2" x14ac:dyDescent="0.25">
      <c r="A4869" t="str">
        <f t="shared" si="164"/>
        <v>-</v>
      </c>
      <c r="B4869" t="str">
        <f t="shared" si="165"/>
        <v/>
      </c>
    </row>
    <row r="4870" spans="1:2" x14ac:dyDescent="0.25">
      <c r="A4870" t="str">
        <f t="shared" si="164"/>
        <v>-</v>
      </c>
      <c r="B4870" t="str">
        <f t="shared" si="165"/>
        <v/>
      </c>
    </row>
    <row r="4871" spans="1:2" x14ac:dyDescent="0.25">
      <c r="A4871" t="str">
        <f t="shared" si="164"/>
        <v>-</v>
      </c>
      <c r="B4871" t="str">
        <f t="shared" si="165"/>
        <v/>
      </c>
    </row>
    <row r="4872" spans="1:2" x14ac:dyDescent="0.25">
      <c r="A4872" t="str">
        <f t="shared" si="164"/>
        <v>-</v>
      </c>
      <c r="B4872" t="str">
        <f t="shared" si="165"/>
        <v/>
      </c>
    </row>
    <row r="4873" spans="1:2" x14ac:dyDescent="0.25">
      <c r="A4873" t="str">
        <f t="shared" si="164"/>
        <v>-</v>
      </c>
      <c r="B4873" t="str">
        <f t="shared" si="165"/>
        <v/>
      </c>
    </row>
    <row r="4874" spans="1:2" x14ac:dyDescent="0.25">
      <c r="A4874" t="str">
        <f t="shared" si="164"/>
        <v>-</v>
      </c>
      <c r="B4874" t="str">
        <f t="shared" si="165"/>
        <v/>
      </c>
    </row>
    <row r="4875" spans="1:2" x14ac:dyDescent="0.25">
      <c r="A4875" t="str">
        <f t="shared" si="164"/>
        <v>-</v>
      </c>
      <c r="B4875" t="str">
        <f t="shared" si="165"/>
        <v/>
      </c>
    </row>
    <row r="4876" spans="1:2" x14ac:dyDescent="0.25">
      <c r="A4876" t="str">
        <f t="shared" si="164"/>
        <v>-</v>
      </c>
      <c r="B4876" t="str">
        <f t="shared" si="165"/>
        <v/>
      </c>
    </row>
    <row r="4877" spans="1:2" x14ac:dyDescent="0.25">
      <c r="A4877" t="str">
        <f t="shared" si="164"/>
        <v>-</v>
      </c>
      <c r="B4877" t="str">
        <f t="shared" si="165"/>
        <v/>
      </c>
    </row>
    <row r="4878" spans="1:2" x14ac:dyDescent="0.25">
      <c r="A4878" t="str">
        <f t="shared" si="164"/>
        <v>-</v>
      </c>
      <c r="B4878" t="str">
        <f t="shared" si="165"/>
        <v/>
      </c>
    </row>
    <row r="4879" spans="1:2" x14ac:dyDescent="0.25">
      <c r="A4879" t="str">
        <f t="shared" si="164"/>
        <v>-</v>
      </c>
      <c r="B4879" t="str">
        <f t="shared" si="165"/>
        <v/>
      </c>
    </row>
    <row r="4880" spans="1:2" x14ac:dyDescent="0.25">
      <c r="A4880" t="str">
        <f t="shared" si="164"/>
        <v>-</v>
      </c>
      <c r="B4880" t="str">
        <f t="shared" si="165"/>
        <v/>
      </c>
    </row>
    <row r="4881" spans="1:2" x14ac:dyDescent="0.25">
      <c r="A4881" t="str">
        <f t="shared" si="164"/>
        <v>-</v>
      </c>
      <c r="B4881" t="str">
        <f t="shared" si="165"/>
        <v/>
      </c>
    </row>
    <row r="4882" spans="1:2" x14ac:dyDescent="0.25">
      <c r="A4882" t="str">
        <f t="shared" si="164"/>
        <v>-</v>
      </c>
      <c r="B4882" t="str">
        <f t="shared" si="165"/>
        <v/>
      </c>
    </row>
    <row r="4883" spans="1:2" x14ac:dyDescent="0.25">
      <c r="A4883" t="str">
        <f t="shared" si="164"/>
        <v>-</v>
      </c>
      <c r="B4883" t="str">
        <f t="shared" si="165"/>
        <v/>
      </c>
    </row>
    <row r="4884" spans="1:2" x14ac:dyDescent="0.25">
      <c r="A4884" t="str">
        <f t="shared" si="164"/>
        <v>-</v>
      </c>
      <c r="B4884" t="str">
        <f t="shared" si="165"/>
        <v/>
      </c>
    </row>
    <row r="4885" spans="1:2" x14ac:dyDescent="0.25">
      <c r="A4885" t="str">
        <f t="shared" si="164"/>
        <v>-</v>
      </c>
      <c r="B4885" t="str">
        <f t="shared" si="165"/>
        <v/>
      </c>
    </row>
    <row r="4886" spans="1:2" x14ac:dyDescent="0.25">
      <c r="A4886" t="str">
        <f t="shared" si="164"/>
        <v>-</v>
      </c>
      <c r="B4886" t="str">
        <f t="shared" si="165"/>
        <v/>
      </c>
    </row>
    <row r="4887" spans="1:2" x14ac:dyDescent="0.25">
      <c r="A4887" t="str">
        <f t="shared" ref="A4887:A4950" si="166">_xlfn.CONCAT(E4887,"-",B4887)</f>
        <v>-</v>
      </c>
      <c r="B4887" t="str">
        <f t="shared" ref="B4887:B4950" si="167">IF(ISBLANK(H4887),"",INDEX($AB$1:$AC$5,MATCH(H4887,$AB$1:$AB$5,0),2))</f>
        <v/>
      </c>
    </row>
    <row r="4888" spans="1:2" x14ac:dyDescent="0.25">
      <c r="A4888" t="str">
        <f t="shared" si="166"/>
        <v>-</v>
      </c>
      <c r="B4888" t="str">
        <f t="shared" si="167"/>
        <v/>
      </c>
    </row>
    <row r="4889" spans="1:2" x14ac:dyDescent="0.25">
      <c r="A4889" t="str">
        <f t="shared" si="166"/>
        <v>-</v>
      </c>
      <c r="B4889" t="str">
        <f t="shared" si="167"/>
        <v/>
      </c>
    </row>
    <row r="4890" spans="1:2" x14ac:dyDescent="0.25">
      <c r="A4890" t="str">
        <f t="shared" si="166"/>
        <v>-</v>
      </c>
      <c r="B4890" t="str">
        <f t="shared" si="167"/>
        <v/>
      </c>
    </row>
    <row r="4891" spans="1:2" x14ac:dyDescent="0.25">
      <c r="A4891" t="str">
        <f t="shared" si="166"/>
        <v>-</v>
      </c>
      <c r="B4891" t="str">
        <f t="shared" si="167"/>
        <v/>
      </c>
    </row>
    <row r="4892" spans="1:2" x14ac:dyDescent="0.25">
      <c r="A4892" t="str">
        <f t="shared" si="166"/>
        <v>-</v>
      </c>
      <c r="B4892" t="str">
        <f t="shared" si="167"/>
        <v/>
      </c>
    </row>
    <row r="4893" spans="1:2" x14ac:dyDescent="0.25">
      <c r="A4893" t="str">
        <f t="shared" si="166"/>
        <v>-</v>
      </c>
      <c r="B4893" t="str">
        <f t="shared" si="167"/>
        <v/>
      </c>
    </row>
    <row r="4894" spans="1:2" x14ac:dyDescent="0.25">
      <c r="A4894" t="str">
        <f t="shared" si="166"/>
        <v>-</v>
      </c>
      <c r="B4894" t="str">
        <f t="shared" si="167"/>
        <v/>
      </c>
    </row>
    <row r="4895" spans="1:2" x14ac:dyDescent="0.25">
      <c r="A4895" t="str">
        <f t="shared" si="166"/>
        <v>-</v>
      </c>
      <c r="B4895" t="str">
        <f t="shared" si="167"/>
        <v/>
      </c>
    </row>
    <row r="4896" spans="1:2" x14ac:dyDescent="0.25">
      <c r="A4896" t="str">
        <f t="shared" si="166"/>
        <v>-</v>
      </c>
      <c r="B4896" t="str">
        <f t="shared" si="167"/>
        <v/>
      </c>
    </row>
    <row r="4897" spans="1:2" x14ac:dyDescent="0.25">
      <c r="A4897" t="str">
        <f t="shared" si="166"/>
        <v>-</v>
      </c>
      <c r="B4897" t="str">
        <f t="shared" si="167"/>
        <v/>
      </c>
    </row>
    <row r="4898" spans="1:2" x14ac:dyDescent="0.25">
      <c r="A4898" t="str">
        <f t="shared" si="166"/>
        <v>-</v>
      </c>
      <c r="B4898" t="str">
        <f t="shared" si="167"/>
        <v/>
      </c>
    </row>
    <row r="4899" spans="1:2" x14ac:dyDescent="0.25">
      <c r="A4899" t="str">
        <f t="shared" si="166"/>
        <v>-</v>
      </c>
      <c r="B4899" t="str">
        <f t="shared" si="167"/>
        <v/>
      </c>
    </row>
    <row r="4900" spans="1:2" x14ac:dyDescent="0.25">
      <c r="A4900" t="str">
        <f t="shared" si="166"/>
        <v>-</v>
      </c>
      <c r="B4900" t="str">
        <f t="shared" si="167"/>
        <v/>
      </c>
    </row>
    <row r="4901" spans="1:2" x14ac:dyDescent="0.25">
      <c r="A4901" t="str">
        <f t="shared" si="166"/>
        <v>-</v>
      </c>
      <c r="B4901" t="str">
        <f t="shared" si="167"/>
        <v/>
      </c>
    </row>
    <row r="4902" spans="1:2" x14ac:dyDescent="0.25">
      <c r="A4902" t="str">
        <f t="shared" si="166"/>
        <v>-</v>
      </c>
      <c r="B4902" t="str">
        <f t="shared" si="167"/>
        <v/>
      </c>
    </row>
    <row r="4903" spans="1:2" x14ac:dyDescent="0.25">
      <c r="A4903" t="str">
        <f t="shared" si="166"/>
        <v>-</v>
      </c>
      <c r="B4903" t="str">
        <f t="shared" si="167"/>
        <v/>
      </c>
    </row>
    <row r="4904" spans="1:2" x14ac:dyDescent="0.25">
      <c r="A4904" t="str">
        <f t="shared" si="166"/>
        <v>-</v>
      </c>
      <c r="B4904" t="str">
        <f t="shared" si="167"/>
        <v/>
      </c>
    </row>
    <row r="4905" spans="1:2" x14ac:dyDescent="0.25">
      <c r="A4905" t="str">
        <f t="shared" si="166"/>
        <v>-</v>
      </c>
      <c r="B4905" t="str">
        <f t="shared" si="167"/>
        <v/>
      </c>
    </row>
    <row r="4906" spans="1:2" x14ac:dyDescent="0.25">
      <c r="A4906" t="str">
        <f t="shared" si="166"/>
        <v>-</v>
      </c>
      <c r="B4906" t="str">
        <f t="shared" si="167"/>
        <v/>
      </c>
    </row>
    <row r="4907" spans="1:2" x14ac:dyDescent="0.25">
      <c r="A4907" t="str">
        <f t="shared" si="166"/>
        <v>-</v>
      </c>
      <c r="B4907" t="str">
        <f t="shared" si="167"/>
        <v/>
      </c>
    </row>
    <row r="4908" spans="1:2" x14ac:dyDescent="0.25">
      <c r="A4908" t="str">
        <f t="shared" si="166"/>
        <v>-</v>
      </c>
      <c r="B4908" t="str">
        <f t="shared" si="167"/>
        <v/>
      </c>
    </row>
    <row r="4909" spans="1:2" x14ac:dyDescent="0.25">
      <c r="A4909" t="str">
        <f t="shared" si="166"/>
        <v>-</v>
      </c>
      <c r="B4909" t="str">
        <f t="shared" si="167"/>
        <v/>
      </c>
    </row>
    <row r="4910" spans="1:2" x14ac:dyDescent="0.25">
      <c r="A4910" t="str">
        <f t="shared" si="166"/>
        <v>-</v>
      </c>
      <c r="B4910" t="str">
        <f t="shared" si="167"/>
        <v/>
      </c>
    </row>
    <row r="4911" spans="1:2" x14ac:dyDescent="0.25">
      <c r="A4911" t="str">
        <f t="shared" si="166"/>
        <v>-</v>
      </c>
      <c r="B4911" t="str">
        <f t="shared" si="167"/>
        <v/>
      </c>
    </row>
    <row r="4912" spans="1:2" x14ac:dyDescent="0.25">
      <c r="A4912" t="str">
        <f t="shared" si="166"/>
        <v>-</v>
      </c>
      <c r="B4912" t="str">
        <f t="shared" si="167"/>
        <v/>
      </c>
    </row>
    <row r="4913" spans="1:2" x14ac:dyDescent="0.25">
      <c r="A4913" t="str">
        <f t="shared" si="166"/>
        <v>-</v>
      </c>
      <c r="B4913" t="str">
        <f t="shared" si="167"/>
        <v/>
      </c>
    </row>
    <row r="4914" spans="1:2" x14ac:dyDescent="0.25">
      <c r="A4914" t="str">
        <f t="shared" si="166"/>
        <v>-</v>
      </c>
      <c r="B4914" t="str">
        <f t="shared" si="167"/>
        <v/>
      </c>
    </row>
    <row r="4915" spans="1:2" x14ac:dyDescent="0.25">
      <c r="A4915" t="str">
        <f t="shared" si="166"/>
        <v>-</v>
      </c>
      <c r="B4915" t="str">
        <f t="shared" si="167"/>
        <v/>
      </c>
    </row>
    <row r="4916" spans="1:2" x14ac:dyDescent="0.25">
      <c r="A4916" t="str">
        <f t="shared" si="166"/>
        <v>-</v>
      </c>
      <c r="B4916" t="str">
        <f t="shared" si="167"/>
        <v/>
      </c>
    </row>
    <row r="4917" spans="1:2" x14ac:dyDescent="0.25">
      <c r="A4917" t="str">
        <f t="shared" si="166"/>
        <v>-</v>
      </c>
      <c r="B4917" t="str">
        <f t="shared" si="167"/>
        <v/>
      </c>
    </row>
    <row r="4918" spans="1:2" x14ac:dyDescent="0.25">
      <c r="A4918" t="str">
        <f t="shared" si="166"/>
        <v>-</v>
      </c>
      <c r="B4918" t="str">
        <f t="shared" si="167"/>
        <v/>
      </c>
    </row>
    <row r="4919" spans="1:2" x14ac:dyDescent="0.25">
      <c r="A4919" t="str">
        <f t="shared" si="166"/>
        <v>-</v>
      </c>
      <c r="B4919" t="str">
        <f t="shared" si="167"/>
        <v/>
      </c>
    </row>
    <row r="4920" spans="1:2" x14ac:dyDescent="0.25">
      <c r="A4920" t="str">
        <f t="shared" si="166"/>
        <v>-</v>
      </c>
      <c r="B4920" t="str">
        <f t="shared" si="167"/>
        <v/>
      </c>
    </row>
    <row r="4921" spans="1:2" x14ac:dyDescent="0.25">
      <c r="A4921" t="str">
        <f t="shared" si="166"/>
        <v>-</v>
      </c>
      <c r="B4921" t="str">
        <f t="shared" si="167"/>
        <v/>
      </c>
    </row>
    <row r="4922" spans="1:2" x14ac:dyDescent="0.25">
      <c r="A4922" t="str">
        <f t="shared" si="166"/>
        <v>-</v>
      </c>
      <c r="B4922" t="str">
        <f t="shared" si="167"/>
        <v/>
      </c>
    </row>
    <row r="4923" spans="1:2" x14ac:dyDescent="0.25">
      <c r="A4923" t="str">
        <f t="shared" si="166"/>
        <v>-</v>
      </c>
      <c r="B4923" t="str">
        <f t="shared" si="167"/>
        <v/>
      </c>
    </row>
    <row r="4924" spans="1:2" x14ac:dyDescent="0.25">
      <c r="A4924" t="str">
        <f t="shared" si="166"/>
        <v>-</v>
      </c>
      <c r="B4924" t="str">
        <f t="shared" si="167"/>
        <v/>
      </c>
    </row>
    <row r="4925" spans="1:2" x14ac:dyDescent="0.25">
      <c r="A4925" t="str">
        <f t="shared" si="166"/>
        <v>-</v>
      </c>
      <c r="B4925" t="str">
        <f t="shared" si="167"/>
        <v/>
      </c>
    </row>
    <row r="4926" spans="1:2" x14ac:dyDescent="0.25">
      <c r="A4926" t="str">
        <f t="shared" si="166"/>
        <v>-</v>
      </c>
      <c r="B4926" t="str">
        <f t="shared" si="167"/>
        <v/>
      </c>
    </row>
    <row r="4927" spans="1:2" x14ac:dyDescent="0.25">
      <c r="A4927" t="str">
        <f t="shared" si="166"/>
        <v>-</v>
      </c>
      <c r="B4927" t="str">
        <f t="shared" si="167"/>
        <v/>
      </c>
    </row>
    <row r="4928" spans="1:2" x14ac:dyDescent="0.25">
      <c r="A4928" t="str">
        <f t="shared" si="166"/>
        <v>-</v>
      </c>
      <c r="B4928" t="str">
        <f t="shared" si="167"/>
        <v/>
      </c>
    </row>
    <row r="4929" spans="1:2" x14ac:dyDescent="0.25">
      <c r="A4929" t="str">
        <f t="shared" si="166"/>
        <v>-</v>
      </c>
      <c r="B4929" t="str">
        <f t="shared" si="167"/>
        <v/>
      </c>
    </row>
    <row r="4930" spans="1:2" x14ac:dyDescent="0.25">
      <c r="A4930" t="str">
        <f t="shared" si="166"/>
        <v>-</v>
      </c>
      <c r="B4930" t="str">
        <f t="shared" si="167"/>
        <v/>
      </c>
    </row>
    <row r="4931" spans="1:2" x14ac:dyDescent="0.25">
      <c r="A4931" t="str">
        <f t="shared" si="166"/>
        <v>-</v>
      </c>
      <c r="B4931" t="str">
        <f t="shared" si="167"/>
        <v/>
      </c>
    </row>
    <row r="4932" spans="1:2" x14ac:dyDescent="0.25">
      <c r="A4932" t="str">
        <f t="shared" si="166"/>
        <v>-</v>
      </c>
      <c r="B4932" t="str">
        <f t="shared" si="167"/>
        <v/>
      </c>
    </row>
    <row r="4933" spans="1:2" x14ac:dyDescent="0.25">
      <c r="A4933" t="str">
        <f t="shared" si="166"/>
        <v>-</v>
      </c>
      <c r="B4933" t="str">
        <f t="shared" si="167"/>
        <v/>
      </c>
    </row>
    <row r="4934" spans="1:2" x14ac:dyDescent="0.25">
      <c r="A4934" t="str">
        <f t="shared" si="166"/>
        <v>-</v>
      </c>
      <c r="B4934" t="str">
        <f t="shared" si="167"/>
        <v/>
      </c>
    </row>
    <row r="4935" spans="1:2" x14ac:dyDescent="0.25">
      <c r="A4935" t="str">
        <f t="shared" si="166"/>
        <v>-</v>
      </c>
      <c r="B4935" t="str">
        <f t="shared" si="167"/>
        <v/>
      </c>
    </row>
    <row r="4936" spans="1:2" x14ac:dyDescent="0.25">
      <c r="A4936" t="str">
        <f t="shared" si="166"/>
        <v>-</v>
      </c>
      <c r="B4936" t="str">
        <f t="shared" si="167"/>
        <v/>
      </c>
    </row>
    <row r="4937" spans="1:2" x14ac:dyDescent="0.25">
      <c r="A4937" t="str">
        <f t="shared" si="166"/>
        <v>-</v>
      </c>
      <c r="B4937" t="str">
        <f t="shared" si="167"/>
        <v/>
      </c>
    </row>
    <row r="4938" spans="1:2" x14ac:dyDescent="0.25">
      <c r="A4938" t="str">
        <f t="shared" si="166"/>
        <v>-</v>
      </c>
      <c r="B4938" t="str">
        <f t="shared" si="167"/>
        <v/>
      </c>
    </row>
    <row r="4939" spans="1:2" x14ac:dyDescent="0.25">
      <c r="A4939" t="str">
        <f t="shared" si="166"/>
        <v>-</v>
      </c>
      <c r="B4939" t="str">
        <f t="shared" si="167"/>
        <v/>
      </c>
    </row>
    <row r="4940" spans="1:2" x14ac:dyDescent="0.25">
      <c r="A4940" t="str">
        <f t="shared" si="166"/>
        <v>-</v>
      </c>
      <c r="B4940" t="str">
        <f t="shared" si="167"/>
        <v/>
      </c>
    </row>
    <row r="4941" spans="1:2" x14ac:dyDescent="0.25">
      <c r="A4941" t="str">
        <f t="shared" si="166"/>
        <v>-</v>
      </c>
      <c r="B4941" t="str">
        <f t="shared" si="167"/>
        <v/>
      </c>
    </row>
    <row r="4942" spans="1:2" x14ac:dyDescent="0.25">
      <c r="A4942" t="str">
        <f t="shared" si="166"/>
        <v>-</v>
      </c>
      <c r="B4942" t="str">
        <f t="shared" si="167"/>
        <v/>
      </c>
    </row>
    <row r="4943" spans="1:2" x14ac:dyDescent="0.25">
      <c r="A4943" t="str">
        <f t="shared" si="166"/>
        <v>-</v>
      </c>
      <c r="B4943" t="str">
        <f t="shared" si="167"/>
        <v/>
      </c>
    </row>
    <row r="4944" spans="1:2" x14ac:dyDescent="0.25">
      <c r="A4944" t="str">
        <f t="shared" si="166"/>
        <v>-</v>
      </c>
      <c r="B4944" t="str">
        <f t="shared" si="167"/>
        <v/>
      </c>
    </row>
    <row r="4945" spans="1:2" x14ac:dyDescent="0.25">
      <c r="A4945" t="str">
        <f t="shared" si="166"/>
        <v>-</v>
      </c>
      <c r="B4945" t="str">
        <f t="shared" si="167"/>
        <v/>
      </c>
    </row>
    <row r="4946" spans="1:2" x14ac:dyDescent="0.25">
      <c r="A4946" t="str">
        <f t="shared" si="166"/>
        <v>-</v>
      </c>
      <c r="B4946" t="str">
        <f t="shared" si="167"/>
        <v/>
      </c>
    </row>
    <row r="4947" spans="1:2" x14ac:dyDescent="0.25">
      <c r="A4947" t="str">
        <f t="shared" si="166"/>
        <v>-</v>
      </c>
      <c r="B4947" t="str">
        <f t="shared" si="167"/>
        <v/>
      </c>
    </row>
    <row r="4948" spans="1:2" x14ac:dyDescent="0.25">
      <c r="A4948" t="str">
        <f t="shared" si="166"/>
        <v>-</v>
      </c>
      <c r="B4948" t="str">
        <f t="shared" si="167"/>
        <v/>
      </c>
    </row>
    <row r="4949" spans="1:2" x14ac:dyDescent="0.25">
      <c r="A4949" t="str">
        <f t="shared" si="166"/>
        <v>-</v>
      </c>
      <c r="B4949" t="str">
        <f t="shared" si="167"/>
        <v/>
      </c>
    </row>
    <row r="4950" spans="1:2" x14ac:dyDescent="0.25">
      <c r="A4950" t="str">
        <f t="shared" si="166"/>
        <v>-</v>
      </c>
      <c r="B4950" t="str">
        <f t="shared" si="167"/>
        <v/>
      </c>
    </row>
    <row r="4951" spans="1:2" x14ac:dyDescent="0.25">
      <c r="A4951" t="str">
        <f t="shared" ref="A4951:A5014" si="168">_xlfn.CONCAT(E4951,"-",B4951)</f>
        <v>-</v>
      </c>
      <c r="B4951" t="str">
        <f t="shared" ref="B4951:B5014" si="169">IF(ISBLANK(H4951),"",INDEX($AB$1:$AC$5,MATCH(H4951,$AB$1:$AB$5,0),2))</f>
        <v/>
      </c>
    </row>
    <row r="4952" spans="1:2" x14ac:dyDescent="0.25">
      <c r="A4952" t="str">
        <f t="shared" si="168"/>
        <v>-</v>
      </c>
      <c r="B4952" t="str">
        <f t="shared" si="169"/>
        <v/>
      </c>
    </row>
    <row r="4953" spans="1:2" x14ac:dyDescent="0.25">
      <c r="A4953" t="str">
        <f t="shared" si="168"/>
        <v>-</v>
      </c>
      <c r="B4953" t="str">
        <f t="shared" si="169"/>
        <v/>
      </c>
    </row>
    <row r="4954" spans="1:2" x14ac:dyDescent="0.25">
      <c r="A4954" t="str">
        <f t="shared" si="168"/>
        <v>-</v>
      </c>
      <c r="B4954" t="str">
        <f t="shared" si="169"/>
        <v/>
      </c>
    </row>
    <row r="4955" spans="1:2" x14ac:dyDescent="0.25">
      <c r="A4955" t="str">
        <f t="shared" si="168"/>
        <v>-</v>
      </c>
      <c r="B4955" t="str">
        <f t="shared" si="169"/>
        <v/>
      </c>
    </row>
    <row r="4956" spans="1:2" x14ac:dyDescent="0.25">
      <c r="A4956" t="str">
        <f t="shared" si="168"/>
        <v>-</v>
      </c>
      <c r="B4956" t="str">
        <f t="shared" si="169"/>
        <v/>
      </c>
    </row>
    <row r="4957" spans="1:2" x14ac:dyDescent="0.25">
      <c r="A4957" t="str">
        <f t="shared" si="168"/>
        <v>-</v>
      </c>
      <c r="B4957" t="str">
        <f t="shared" si="169"/>
        <v/>
      </c>
    </row>
    <row r="4958" spans="1:2" x14ac:dyDescent="0.25">
      <c r="A4958" t="str">
        <f t="shared" si="168"/>
        <v>-</v>
      </c>
      <c r="B4958" t="str">
        <f t="shared" si="169"/>
        <v/>
      </c>
    </row>
    <row r="4959" spans="1:2" x14ac:dyDescent="0.25">
      <c r="A4959" t="str">
        <f t="shared" si="168"/>
        <v>-</v>
      </c>
      <c r="B4959" t="str">
        <f t="shared" si="169"/>
        <v/>
      </c>
    </row>
    <row r="4960" spans="1:2" x14ac:dyDescent="0.25">
      <c r="A4960" t="str">
        <f t="shared" si="168"/>
        <v>-</v>
      </c>
      <c r="B4960" t="str">
        <f t="shared" si="169"/>
        <v/>
      </c>
    </row>
    <row r="4961" spans="1:2" x14ac:dyDescent="0.25">
      <c r="A4961" t="str">
        <f t="shared" si="168"/>
        <v>-</v>
      </c>
      <c r="B4961" t="str">
        <f t="shared" si="169"/>
        <v/>
      </c>
    </row>
    <row r="4962" spans="1:2" x14ac:dyDescent="0.25">
      <c r="A4962" t="str">
        <f t="shared" si="168"/>
        <v>-</v>
      </c>
      <c r="B4962" t="str">
        <f t="shared" si="169"/>
        <v/>
      </c>
    </row>
    <row r="4963" spans="1:2" x14ac:dyDescent="0.25">
      <c r="A4963" t="str">
        <f t="shared" si="168"/>
        <v>-</v>
      </c>
      <c r="B4963" t="str">
        <f t="shared" si="169"/>
        <v/>
      </c>
    </row>
    <row r="4964" spans="1:2" x14ac:dyDescent="0.25">
      <c r="A4964" t="str">
        <f t="shared" si="168"/>
        <v>-</v>
      </c>
      <c r="B4964" t="str">
        <f t="shared" si="169"/>
        <v/>
      </c>
    </row>
    <row r="4965" spans="1:2" x14ac:dyDescent="0.25">
      <c r="A4965" t="str">
        <f t="shared" si="168"/>
        <v>-</v>
      </c>
      <c r="B4965" t="str">
        <f t="shared" si="169"/>
        <v/>
      </c>
    </row>
    <row r="4966" spans="1:2" x14ac:dyDescent="0.25">
      <c r="A4966" t="str">
        <f t="shared" si="168"/>
        <v>-</v>
      </c>
      <c r="B4966" t="str">
        <f t="shared" si="169"/>
        <v/>
      </c>
    </row>
    <row r="4967" spans="1:2" x14ac:dyDescent="0.25">
      <c r="A4967" t="str">
        <f t="shared" si="168"/>
        <v>-</v>
      </c>
      <c r="B4967" t="str">
        <f t="shared" si="169"/>
        <v/>
      </c>
    </row>
    <row r="4968" spans="1:2" x14ac:dyDescent="0.25">
      <c r="A4968" t="str">
        <f t="shared" si="168"/>
        <v>-</v>
      </c>
      <c r="B4968" t="str">
        <f t="shared" si="169"/>
        <v/>
      </c>
    </row>
    <row r="4969" spans="1:2" x14ac:dyDescent="0.25">
      <c r="A4969" t="str">
        <f t="shared" si="168"/>
        <v>-</v>
      </c>
      <c r="B4969" t="str">
        <f t="shared" si="169"/>
        <v/>
      </c>
    </row>
    <row r="4970" spans="1:2" x14ac:dyDescent="0.25">
      <c r="A4970" t="str">
        <f t="shared" si="168"/>
        <v>-</v>
      </c>
      <c r="B4970" t="str">
        <f t="shared" si="169"/>
        <v/>
      </c>
    </row>
    <row r="4971" spans="1:2" x14ac:dyDescent="0.25">
      <c r="A4971" t="str">
        <f t="shared" si="168"/>
        <v>-</v>
      </c>
      <c r="B4971" t="str">
        <f t="shared" si="169"/>
        <v/>
      </c>
    </row>
    <row r="4972" spans="1:2" x14ac:dyDescent="0.25">
      <c r="A4972" t="str">
        <f t="shared" si="168"/>
        <v>-</v>
      </c>
      <c r="B4972" t="str">
        <f t="shared" si="169"/>
        <v/>
      </c>
    </row>
    <row r="4973" spans="1:2" x14ac:dyDescent="0.25">
      <c r="A4973" t="str">
        <f t="shared" si="168"/>
        <v>-</v>
      </c>
      <c r="B4973" t="str">
        <f t="shared" si="169"/>
        <v/>
      </c>
    </row>
    <row r="4974" spans="1:2" x14ac:dyDescent="0.25">
      <c r="A4974" t="str">
        <f t="shared" si="168"/>
        <v>-</v>
      </c>
      <c r="B4974" t="str">
        <f t="shared" si="169"/>
        <v/>
      </c>
    </row>
    <row r="4975" spans="1:2" x14ac:dyDescent="0.25">
      <c r="A4975" t="str">
        <f t="shared" si="168"/>
        <v>-</v>
      </c>
      <c r="B4975" t="str">
        <f t="shared" si="169"/>
        <v/>
      </c>
    </row>
    <row r="4976" spans="1:2" x14ac:dyDescent="0.25">
      <c r="A4976" t="str">
        <f t="shared" si="168"/>
        <v>-</v>
      </c>
      <c r="B4976" t="str">
        <f t="shared" si="169"/>
        <v/>
      </c>
    </row>
    <row r="4977" spans="1:2" x14ac:dyDescent="0.25">
      <c r="A4977" t="str">
        <f t="shared" si="168"/>
        <v>-</v>
      </c>
      <c r="B4977" t="str">
        <f t="shared" si="169"/>
        <v/>
      </c>
    </row>
    <row r="4978" spans="1:2" x14ac:dyDescent="0.25">
      <c r="A4978" t="str">
        <f t="shared" si="168"/>
        <v>-</v>
      </c>
      <c r="B4978" t="str">
        <f t="shared" si="169"/>
        <v/>
      </c>
    </row>
    <row r="4979" spans="1:2" x14ac:dyDescent="0.25">
      <c r="A4979" t="str">
        <f t="shared" si="168"/>
        <v>-</v>
      </c>
      <c r="B4979" t="str">
        <f t="shared" si="169"/>
        <v/>
      </c>
    </row>
    <row r="4980" spans="1:2" x14ac:dyDescent="0.25">
      <c r="A4980" t="str">
        <f t="shared" si="168"/>
        <v>-</v>
      </c>
      <c r="B4980" t="str">
        <f t="shared" si="169"/>
        <v/>
      </c>
    </row>
    <row r="4981" spans="1:2" x14ac:dyDescent="0.25">
      <c r="A4981" t="str">
        <f t="shared" si="168"/>
        <v>-</v>
      </c>
      <c r="B4981" t="str">
        <f t="shared" si="169"/>
        <v/>
      </c>
    </row>
    <row r="4982" spans="1:2" x14ac:dyDescent="0.25">
      <c r="A4982" t="str">
        <f t="shared" si="168"/>
        <v>-</v>
      </c>
      <c r="B4982" t="str">
        <f t="shared" si="169"/>
        <v/>
      </c>
    </row>
    <row r="4983" spans="1:2" x14ac:dyDescent="0.25">
      <c r="A4983" t="str">
        <f t="shared" si="168"/>
        <v>-</v>
      </c>
      <c r="B4983" t="str">
        <f t="shared" si="169"/>
        <v/>
      </c>
    </row>
    <row r="4984" spans="1:2" x14ac:dyDescent="0.25">
      <c r="A4984" t="str">
        <f t="shared" si="168"/>
        <v>-</v>
      </c>
      <c r="B4984" t="str">
        <f t="shared" si="169"/>
        <v/>
      </c>
    </row>
    <row r="4985" spans="1:2" x14ac:dyDescent="0.25">
      <c r="A4985" t="str">
        <f t="shared" si="168"/>
        <v>-</v>
      </c>
      <c r="B4985" t="str">
        <f t="shared" si="169"/>
        <v/>
      </c>
    </row>
    <row r="4986" spans="1:2" x14ac:dyDescent="0.25">
      <c r="A4986" t="str">
        <f t="shared" si="168"/>
        <v>-</v>
      </c>
      <c r="B4986" t="str">
        <f t="shared" si="169"/>
        <v/>
      </c>
    </row>
    <row r="4987" spans="1:2" x14ac:dyDescent="0.25">
      <c r="A4987" t="str">
        <f t="shared" si="168"/>
        <v>-</v>
      </c>
      <c r="B4987" t="str">
        <f t="shared" si="169"/>
        <v/>
      </c>
    </row>
    <row r="4988" spans="1:2" x14ac:dyDescent="0.25">
      <c r="A4988" t="str">
        <f t="shared" si="168"/>
        <v>-</v>
      </c>
      <c r="B4988" t="str">
        <f t="shared" si="169"/>
        <v/>
      </c>
    </row>
    <row r="4989" spans="1:2" x14ac:dyDescent="0.25">
      <c r="A4989" t="str">
        <f t="shared" si="168"/>
        <v>-</v>
      </c>
      <c r="B4989" t="str">
        <f t="shared" si="169"/>
        <v/>
      </c>
    </row>
    <row r="4990" spans="1:2" x14ac:dyDescent="0.25">
      <c r="A4990" t="str">
        <f t="shared" si="168"/>
        <v>-</v>
      </c>
      <c r="B4990" t="str">
        <f t="shared" si="169"/>
        <v/>
      </c>
    </row>
    <row r="4991" spans="1:2" x14ac:dyDescent="0.25">
      <c r="A4991" t="str">
        <f t="shared" si="168"/>
        <v>-</v>
      </c>
      <c r="B4991" t="str">
        <f t="shared" si="169"/>
        <v/>
      </c>
    </row>
    <row r="4992" spans="1:2" x14ac:dyDescent="0.25">
      <c r="A4992" t="str">
        <f t="shared" si="168"/>
        <v>-</v>
      </c>
      <c r="B4992" t="str">
        <f t="shared" si="169"/>
        <v/>
      </c>
    </row>
    <row r="4993" spans="1:2" x14ac:dyDescent="0.25">
      <c r="A4993" t="str">
        <f t="shared" si="168"/>
        <v>-</v>
      </c>
      <c r="B4993" t="str">
        <f t="shared" si="169"/>
        <v/>
      </c>
    </row>
    <row r="4994" spans="1:2" x14ac:dyDescent="0.25">
      <c r="A4994" t="str">
        <f t="shared" si="168"/>
        <v>-</v>
      </c>
      <c r="B4994" t="str">
        <f t="shared" si="169"/>
        <v/>
      </c>
    </row>
    <row r="4995" spans="1:2" x14ac:dyDescent="0.25">
      <c r="A4995" t="str">
        <f t="shared" si="168"/>
        <v>-</v>
      </c>
      <c r="B4995" t="str">
        <f t="shared" si="169"/>
        <v/>
      </c>
    </row>
    <row r="4996" spans="1:2" x14ac:dyDescent="0.25">
      <c r="A4996" t="str">
        <f t="shared" si="168"/>
        <v>-</v>
      </c>
      <c r="B4996" t="str">
        <f t="shared" si="169"/>
        <v/>
      </c>
    </row>
    <row r="4997" spans="1:2" x14ac:dyDescent="0.25">
      <c r="A4997" t="str">
        <f t="shared" si="168"/>
        <v>-</v>
      </c>
      <c r="B4997" t="str">
        <f t="shared" si="169"/>
        <v/>
      </c>
    </row>
    <row r="4998" spans="1:2" x14ac:dyDescent="0.25">
      <c r="A4998" t="str">
        <f t="shared" si="168"/>
        <v>-</v>
      </c>
      <c r="B4998" t="str">
        <f t="shared" si="169"/>
        <v/>
      </c>
    </row>
    <row r="4999" spans="1:2" x14ac:dyDescent="0.25">
      <c r="A4999" t="str">
        <f t="shared" si="168"/>
        <v>-</v>
      </c>
      <c r="B4999" t="str">
        <f t="shared" si="169"/>
        <v/>
      </c>
    </row>
    <row r="5000" spans="1:2" x14ac:dyDescent="0.25">
      <c r="A5000" t="str">
        <f t="shared" si="168"/>
        <v>-</v>
      </c>
      <c r="B5000" t="str">
        <f t="shared" si="169"/>
        <v/>
      </c>
    </row>
    <row r="5001" spans="1:2" x14ac:dyDescent="0.25">
      <c r="A5001" t="str">
        <f t="shared" si="168"/>
        <v>-</v>
      </c>
      <c r="B5001" t="str">
        <f t="shared" si="169"/>
        <v/>
      </c>
    </row>
    <row r="5002" spans="1:2" x14ac:dyDescent="0.25">
      <c r="A5002" t="str">
        <f t="shared" si="168"/>
        <v>-</v>
      </c>
      <c r="B5002" t="str">
        <f t="shared" si="169"/>
        <v/>
      </c>
    </row>
    <row r="5003" spans="1:2" x14ac:dyDescent="0.25">
      <c r="A5003" t="str">
        <f t="shared" si="168"/>
        <v>-</v>
      </c>
      <c r="B5003" t="str">
        <f t="shared" si="169"/>
        <v/>
      </c>
    </row>
    <row r="5004" spans="1:2" x14ac:dyDescent="0.25">
      <c r="A5004" t="str">
        <f t="shared" si="168"/>
        <v>-</v>
      </c>
      <c r="B5004" t="str">
        <f t="shared" si="169"/>
        <v/>
      </c>
    </row>
    <row r="5005" spans="1:2" x14ac:dyDescent="0.25">
      <c r="A5005" t="str">
        <f t="shared" si="168"/>
        <v>-</v>
      </c>
      <c r="B5005" t="str">
        <f t="shared" si="169"/>
        <v/>
      </c>
    </row>
    <row r="5006" spans="1:2" x14ac:dyDescent="0.25">
      <c r="A5006" t="str">
        <f t="shared" si="168"/>
        <v>-</v>
      </c>
      <c r="B5006" t="str">
        <f t="shared" si="169"/>
        <v/>
      </c>
    </row>
    <row r="5007" spans="1:2" x14ac:dyDescent="0.25">
      <c r="A5007" t="str">
        <f t="shared" si="168"/>
        <v>-</v>
      </c>
      <c r="B5007" t="str">
        <f t="shared" si="169"/>
        <v/>
      </c>
    </row>
    <row r="5008" spans="1:2" x14ac:dyDescent="0.25">
      <c r="A5008" t="str">
        <f t="shared" si="168"/>
        <v>-</v>
      </c>
      <c r="B5008" t="str">
        <f t="shared" si="169"/>
        <v/>
      </c>
    </row>
    <row r="5009" spans="1:2" x14ac:dyDescent="0.25">
      <c r="A5009" t="str">
        <f t="shared" si="168"/>
        <v>-</v>
      </c>
      <c r="B5009" t="str">
        <f t="shared" si="169"/>
        <v/>
      </c>
    </row>
    <row r="5010" spans="1:2" x14ac:dyDescent="0.25">
      <c r="A5010" t="str">
        <f t="shared" si="168"/>
        <v>-</v>
      </c>
      <c r="B5010" t="str">
        <f t="shared" si="169"/>
        <v/>
      </c>
    </row>
    <row r="5011" spans="1:2" x14ac:dyDescent="0.25">
      <c r="A5011" t="str">
        <f t="shared" si="168"/>
        <v>-</v>
      </c>
      <c r="B5011" t="str">
        <f t="shared" si="169"/>
        <v/>
      </c>
    </row>
    <row r="5012" spans="1:2" x14ac:dyDescent="0.25">
      <c r="A5012" t="str">
        <f t="shared" si="168"/>
        <v>-</v>
      </c>
      <c r="B5012" t="str">
        <f t="shared" si="169"/>
        <v/>
      </c>
    </row>
    <row r="5013" spans="1:2" x14ac:dyDescent="0.25">
      <c r="A5013" t="str">
        <f t="shared" si="168"/>
        <v>-</v>
      </c>
      <c r="B5013" t="str">
        <f t="shared" si="169"/>
        <v/>
      </c>
    </row>
    <row r="5014" spans="1:2" x14ac:dyDescent="0.25">
      <c r="A5014" t="str">
        <f t="shared" si="168"/>
        <v>-</v>
      </c>
      <c r="B5014" t="str">
        <f t="shared" si="169"/>
        <v/>
      </c>
    </row>
    <row r="5015" spans="1:2" x14ac:dyDescent="0.25">
      <c r="A5015" t="str">
        <f t="shared" ref="A5015:A5078" si="170">_xlfn.CONCAT(E5015,"-",B5015)</f>
        <v>-</v>
      </c>
      <c r="B5015" t="str">
        <f t="shared" ref="B5015:B5078" si="171">IF(ISBLANK(H5015),"",INDEX($AB$1:$AC$5,MATCH(H5015,$AB$1:$AB$5,0),2))</f>
        <v/>
      </c>
    </row>
    <row r="5016" spans="1:2" x14ac:dyDescent="0.25">
      <c r="A5016" t="str">
        <f t="shared" si="170"/>
        <v>-</v>
      </c>
      <c r="B5016" t="str">
        <f t="shared" si="171"/>
        <v/>
      </c>
    </row>
    <row r="5017" spans="1:2" x14ac:dyDescent="0.25">
      <c r="A5017" t="str">
        <f t="shared" si="170"/>
        <v>-</v>
      </c>
      <c r="B5017" t="str">
        <f t="shared" si="171"/>
        <v/>
      </c>
    </row>
    <row r="5018" spans="1:2" x14ac:dyDescent="0.25">
      <c r="A5018" t="str">
        <f t="shared" si="170"/>
        <v>-</v>
      </c>
      <c r="B5018" t="str">
        <f t="shared" si="171"/>
        <v/>
      </c>
    </row>
    <row r="5019" spans="1:2" x14ac:dyDescent="0.25">
      <c r="A5019" t="str">
        <f t="shared" si="170"/>
        <v>-</v>
      </c>
      <c r="B5019" t="str">
        <f t="shared" si="171"/>
        <v/>
      </c>
    </row>
    <row r="5020" spans="1:2" x14ac:dyDescent="0.25">
      <c r="A5020" t="str">
        <f t="shared" si="170"/>
        <v>-</v>
      </c>
      <c r="B5020" t="str">
        <f t="shared" si="171"/>
        <v/>
      </c>
    </row>
    <row r="5021" spans="1:2" x14ac:dyDescent="0.25">
      <c r="A5021" t="str">
        <f t="shared" si="170"/>
        <v>-</v>
      </c>
      <c r="B5021" t="str">
        <f t="shared" si="171"/>
        <v/>
      </c>
    </row>
    <row r="5022" spans="1:2" x14ac:dyDescent="0.25">
      <c r="A5022" t="str">
        <f t="shared" si="170"/>
        <v>-</v>
      </c>
      <c r="B5022" t="str">
        <f t="shared" si="171"/>
        <v/>
      </c>
    </row>
    <row r="5023" spans="1:2" x14ac:dyDescent="0.25">
      <c r="A5023" t="str">
        <f t="shared" si="170"/>
        <v>-</v>
      </c>
      <c r="B5023" t="str">
        <f t="shared" si="171"/>
        <v/>
      </c>
    </row>
    <row r="5024" spans="1:2" x14ac:dyDescent="0.25">
      <c r="A5024" t="str">
        <f t="shared" si="170"/>
        <v>-</v>
      </c>
      <c r="B5024" t="str">
        <f t="shared" si="171"/>
        <v/>
      </c>
    </row>
    <row r="5025" spans="1:2" x14ac:dyDescent="0.25">
      <c r="A5025" t="str">
        <f t="shared" si="170"/>
        <v>-</v>
      </c>
      <c r="B5025" t="str">
        <f t="shared" si="171"/>
        <v/>
      </c>
    </row>
    <row r="5026" spans="1:2" x14ac:dyDescent="0.25">
      <c r="A5026" t="str">
        <f t="shared" si="170"/>
        <v>-</v>
      </c>
      <c r="B5026" t="str">
        <f t="shared" si="171"/>
        <v/>
      </c>
    </row>
    <row r="5027" spans="1:2" x14ac:dyDescent="0.25">
      <c r="A5027" t="str">
        <f t="shared" si="170"/>
        <v>-</v>
      </c>
      <c r="B5027" t="str">
        <f t="shared" si="171"/>
        <v/>
      </c>
    </row>
    <row r="5028" spans="1:2" x14ac:dyDescent="0.25">
      <c r="A5028" t="str">
        <f t="shared" si="170"/>
        <v>-</v>
      </c>
      <c r="B5028" t="str">
        <f t="shared" si="171"/>
        <v/>
      </c>
    </row>
    <row r="5029" spans="1:2" x14ac:dyDescent="0.25">
      <c r="A5029" t="str">
        <f t="shared" si="170"/>
        <v>-</v>
      </c>
      <c r="B5029" t="str">
        <f t="shared" si="171"/>
        <v/>
      </c>
    </row>
    <row r="5030" spans="1:2" x14ac:dyDescent="0.25">
      <c r="A5030" t="str">
        <f t="shared" si="170"/>
        <v>-</v>
      </c>
      <c r="B5030" t="str">
        <f t="shared" si="171"/>
        <v/>
      </c>
    </row>
    <row r="5031" spans="1:2" x14ac:dyDescent="0.25">
      <c r="A5031" t="str">
        <f t="shared" si="170"/>
        <v>-</v>
      </c>
      <c r="B5031" t="str">
        <f t="shared" si="171"/>
        <v/>
      </c>
    </row>
    <row r="5032" spans="1:2" x14ac:dyDescent="0.25">
      <c r="A5032" t="str">
        <f t="shared" si="170"/>
        <v>-</v>
      </c>
      <c r="B5032" t="str">
        <f t="shared" si="171"/>
        <v/>
      </c>
    </row>
    <row r="5033" spans="1:2" x14ac:dyDescent="0.25">
      <c r="A5033" t="str">
        <f t="shared" si="170"/>
        <v>-</v>
      </c>
      <c r="B5033" t="str">
        <f t="shared" si="171"/>
        <v/>
      </c>
    </row>
    <row r="5034" spans="1:2" x14ac:dyDescent="0.25">
      <c r="A5034" t="str">
        <f t="shared" si="170"/>
        <v>-</v>
      </c>
      <c r="B5034" t="str">
        <f t="shared" si="171"/>
        <v/>
      </c>
    </row>
    <row r="5035" spans="1:2" x14ac:dyDescent="0.25">
      <c r="A5035" t="str">
        <f t="shared" si="170"/>
        <v>-</v>
      </c>
      <c r="B5035" t="str">
        <f t="shared" si="171"/>
        <v/>
      </c>
    </row>
    <row r="5036" spans="1:2" x14ac:dyDescent="0.25">
      <c r="A5036" t="str">
        <f t="shared" si="170"/>
        <v>-</v>
      </c>
      <c r="B5036" t="str">
        <f t="shared" si="171"/>
        <v/>
      </c>
    </row>
    <row r="5037" spans="1:2" x14ac:dyDescent="0.25">
      <c r="A5037" t="str">
        <f t="shared" si="170"/>
        <v>-</v>
      </c>
      <c r="B5037" t="str">
        <f t="shared" si="171"/>
        <v/>
      </c>
    </row>
    <row r="5038" spans="1:2" x14ac:dyDescent="0.25">
      <c r="A5038" t="str">
        <f t="shared" si="170"/>
        <v>-</v>
      </c>
      <c r="B5038" t="str">
        <f t="shared" si="171"/>
        <v/>
      </c>
    </row>
    <row r="5039" spans="1:2" x14ac:dyDescent="0.25">
      <c r="A5039" t="str">
        <f t="shared" si="170"/>
        <v>-</v>
      </c>
      <c r="B5039" t="str">
        <f t="shared" si="171"/>
        <v/>
      </c>
    </row>
    <row r="5040" spans="1:2" x14ac:dyDescent="0.25">
      <c r="A5040" t="str">
        <f t="shared" si="170"/>
        <v>-</v>
      </c>
      <c r="B5040" t="str">
        <f t="shared" si="171"/>
        <v/>
      </c>
    </row>
    <row r="5041" spans="1:2" x14ac:dyDescent="0.25">
      <c r="A5041" t="str">
        <f t="shared" si="170"/>
        <v>-</v>
      </c>
      <c r="B5041" t="str">
        <f t="shared" si="171"/>
        <v/>
      </c>
    </row>
    <row r="5042" spans="1:2" x14ac:dyDescent="0.25">
      <c r="A5042" t="str">
        <f t="shared" si="170"/>
        <v>-</v>
      </c>
      <c r="B5042" t="str">
        <f t="shared" si="171"/>
        <v/>
      </c>
    </row>
    <row r="5043" spans="1:2" x14ac:dyDescent="0.25">
      <c r="A5043" t="str">
        <f t="shared" si="170"/>
        <v>-</v>
      </c>
      <c r="B5043" t="str">
        <f t="shared" si="171"/>
        <v/>
      </c>
    </row>
    <row r="5044" spans="1:2" x14ac:dyDescent="0.25">
      <c r="A5044" t="str">
        <f t="shared" si="170"/>
        <v>-</v>
      </c>
      <c r="B5044" t="str">
        <f t="shared" si="171"/>
        <v/>
      </c>
    </row>
    <row r="5045" spans="1:2" x14ac:dyDescent="0.25">
      <c r="A5045" t="str">
        <f t="shared" si="170"/>
        <v>-</v>
      </c>
      <c r="B5045" t="str">
        <f t="shared" si="171"/>
        <v/>
      </c>
    </row>
    <row r="5046" spans="1:2" x14ac:dyDescent="0.25">
      <c r="A5046" t="str">
        <f t="shared" si="170"/>
        <v>-</v>
      </c>
      <c r="B5046" t="str">
        <f t="shared" si="171"/>
        <v/>
      </c>
    </row>
    <row r="5047" spans="1:2" x14ac:dyDescent="0.25">
      <c r="A5047" t="str">
        <f t="shared" si="170"/>
        <v>-</v>
      </c>
      <c r="B5047" t="str">
        <f t="shared" si="171"/>
        <v/>
      </c>
    </row>
    <row r="5048" spans="1:2" x14ac:dyDescent="0.25">
      <c r="A5048" t="str">
        <f t="shared" si="170"/>
        <v>-</v>
      </c>
      <c r="B5048" t="str">
        <f t="shared" si="171"/>
        <v/>
      </c>
    </row>
    <row r="5049" spans="1:2" x14ac:dyDescent="0.25">
      <c r="A5049" t="str">
        <f t="shared" si="170"/>
        <v>-</v>
      </c>
      <c r="B5049" t="str">
        <f t="shared" si="171"/>
        <v/>
      </c>
    </row>
    <row r="5050" spans="1:2" x14ac:dyDescent="0.25">
      <c r="A5050" t="str">
        <f t="shared" si="170"/>
        <v>-</v>
      </c>
      <c r="B5050" t="str">
        <f t="shared" si="171"/>
        <v/>
      </c>
    </row>
    <row r="5051" spans="1:2" x14ac:dyDescent="0.25">
      <c r="A5051" t="str">
        <f t="shared" si="170"/>
        <v>-</v>
      </c>
      <c r="B5051" t="str">
        <f t="shared" si="171"/>
        <v/>
      </c>
    </row>
    <row r="5052" spans="1:2" x14ac:dyDescent="0.25">
      <c r="A5052" t="str">
        <f t="shared" si="170"/>
        <v>-</v>
      </c>
      <c r="B5052" t="str">
        <f t="shared" si="171"/>
        <v/>
      </c>
    </row>
    <row r="5053" spans="1:2" x14ac:dyDescent="0.25">
      <c r="A5053" t="str">
        <f t="shared" si="170"/>
        <v>-</v>
      </c>
      <c r="B5053" t="str">
        <f t="shared" si="171"/>
        <v/>
      </c>
    </row>
    <row r="5054" spans="1:2" x14ac:dyDescent="0.25">
      <c r="A5054" t="str">
        <f t="shared" si="170"/>
        <v>-</v>
      </c>
      <c r="B5054" t="str">
        <f t="shared" si="171"/>
        <v/>
      </c>
    </row>
    <row r="5055" spans="1:2" x14ac:dyDescent="0.25">
      <c r="A5055" t="str">
        <f t="shared" si="170"/>
        <v>-</v>
      </c>
      <c r="B5055" t="str">
        <f t="shared" si="171"/>
        <v/>
      </c>
    </row>
    <row r="5056" spans="1:2" x14ac:dyDescent="0.25">
      <c r="A5056" t="str">
        <f t="shared" si="170"/>
        <v>-</v>
      </c>
      <c r="B5056" t="str">
        <f t="shared" si="171"/>
        <v/>
      </c>
    </row>
    <row r="5057" spans="1:2" x14ac:dyDescent="0.25">
      <c r="A5057" t="str">
        <f t="shared" si="170"/>
        <v>-</v>
      </c>
      <c r="B5057" t="str">
        <f t="shared" si="171"/>
        <v/>
      </c>
    </row>
    <row r="5058" spans="1:2" x14ac:dyDescent="0.25">
      <c r="A5058" t="str">
        <f t="shared" si="170"/>
        <v>-</v>
      </c>
      <c r="B5058" t="str">
        <f t="shared" si="171"/>
        <v/>
      </c>
    </row>
    <row r="5059" spans="1:2" x14ac:dyDescent="0.25">
      <c r="A5059" t="str">
        <f t="shared" si="170"/>
        <v>-</v>
      </c>
      <c r="B5059" t="str">
        <f t="shared" si="171"/>
        <v/>
      </c>
    </row>
    <row r="5060" spans="1:2" x14ac:dyDescent="0.25">
      <c r="A5060" t="str">
        <f t="shared" si="170"/>
        <v>-</v>
      </c>
      <c r="B5060" t="str">
        <f t="shared" si="171"/>
        <v/>
      </c>
    </row>
    <row r="5061" spans="1:2" x14ac:dyDescent="0.25">
      <c r="A5061" t="str">
        <f t="shared" si="170"/>
        <v>-</v>
      </c>
      <c r="B5061" t="str">
        <f t="shared" si="171"/>
        <v/>
      </c>
    </row>
    <row r="5062" spans="1:2" x14ac:dyDescent="0.25">
      <c r="A5062" t="str">
        <f t="shared" si="170"/>
        <v>-</v>
      </c>
      <c r="B5062" t="str">
        <f t="shared" si="171"/>
        <v/>
      </c>
    </row>
    <row r="5063" spans="1:2" x14ac:dyDescent="0.25">
      <c r="A5063" t="str">
        <f t="shared" si="170"/>
        <v>-</v>
      </c>
      <c r="B5063" t="str">
        <f t="shared" si="171"/>
        <v/>
      </c>
    </row>
    <row r="5064" spans="1:2" x14ac:dyDescent="0.25">
      <c r="A5064" t="str">
        <f t="shared" si="170"/>
        <v>-</v>
      </c>
      <c r="B5064" t="str">
        <f t="shared" si="171"/>
        <v/>
      </c>
    </row>
    <row r="5065" spans="1:2" x14ac:dyDescent="0.25">
      <c r="A5065" t="str">
        <f t="shared" si="170"/>
        <v>-</v>
      </c>
      <c r="B5065" t="str">
        <f t="shared" si="171"/>
        <v/>
      </c>
    </row>
    <row r="5066" spans="1:2" x14ac:dyDescent="0.25">
      <c r="A5066" t="str">
        <f t="shared" si="170"/>
        <v>-</v>
      </c>
      <c r="B5066" t="str">
        <f t="shared" si="171"/>
        <v/>
      </c>
    </row>
    <row r="5067" spans="1:2" x14ac:dyDescent="0.25">
      <c r="A5067" t="str">
        <f t="shared" si="170"/>
        <v>-</v>
      </c>
      <c r="B5067" t="str">
        <f t="shared" si="171"/>
        <v/>
      </c>
    </row>
    <row r="5068" spans="1:2" x14ac:dyDescent="0.25">
      <c r="A5068" t="str">
        <f t="shared" si="170"/>
        <v>-</v>
      </c>
      <c r="B5068" t="str">
        <f t="shared" si="171"/>
        <v/>
      </c>
    </row>
    <row r="5069" spans="1:2" x14ac:dyDescent="0.25">
      <c r="A5069" t="str">
        <f t="shared" si="170"/>
        <v>-</v>
      </c>
      <c r="B5069" t="str">
        <f t="shared" si="171"/>
        <v/>
      </c>
    </row>
    <row r="5070" spans="1:2" x14ac:dyDescent="0.25">
      <c r="A5070" t="str">
        <f t="shared" si="170"/>
        <v>-</v>
      </c>
      <c r="B5070" t="str">
        <f t="shared" si="171"/>
        <v/>
      </c>
    </row>
    <row r="5071" spans="1:2" x14ac:dyDescent="0.25">
      <c r="A5071" t="str">
        <f t="shared" si="170"/>
        <v>-</v>
      </c>
      <c r="B5071" t="str">
        <f t="shared" si="171"/>
        <v/>
      </c>
    </row>
    <row r="5072" spans="1:2" x14ac:dyDescent="0.25">
      <c r="A5072" t="str">
        <f t="shared" si="170"/>
        <v>-</v>
      </c>
      <c r="B5072" t="str">
        <f t="shared" si="171"/>
        <v/>
      </c>
    </row>
    <row r="5073" spans="1:2" x14ac:dyDescent="0.25">
      <c r="A5073" t="str">
        <f t="shared" si="170"/>
        <v>-</v>
      </c>
      <c r="B5073" t="str">
        <f t="shared" si="171"/>
        <v/>
      </c>
    </row>
    <row r="5074" spans="1:2" x14ac:dyDescent="0.25">
      <c r="A5074" t="str">
        <f t="shared" si="170"/>
        <v>-</v>
      </c>
      <c r="B5074" t="str">
        <f t="shared" si="171"/>
        <v/>
      </c>
    </row>
    <row r="5075" spans="1:2" x14ac:dyDescent="0.25">
      <c r="A5075" t="str">
        <f t="shared" si="170"/>
        <v>-</v>
      </c>
      <c r="B5075" t="str">
        <f t="shared" si="171"/>
        <v/>
      </c>
    </row>
    <row r="5076" spans="1:2" x14ac:dyDescent="0.25">
      <c r="A5076" t="str">
        <f t="shared" si="170"/>
        <v>-</v>
      </c>
      <c r="B5076" t="str">
        <f t="shared" si="171"/>
        <v/>
      </c>
    </row>
    <row r="5077" spans="1:2" x14ac:dyDescent="0.25">
      <c r="A5077" t="str">
        <f t="shared" si="170"/>
        <v>-</v>
      </c>
      <c r="B5077" t="str">
        <f t="shared" si="171"/>
        <v/>
      </c>
    </row>
    <row r="5078" spans="1:2" x14ac:dyDescent="0.25">
      <c r="A5078" t="str">
        <f t="shared" si="170"/>
        <v>-</v>
      </c>
      <c r="B5078" t="str">
        <f t="shared" si="171"/>
        <v/>
      </c>
    </row>
    <row r="5079" spans="1:2" x14ac:dyDescent="0.25">
      <c r="A5079" t="str">
        <f t="shared" ref="A5079:A5142" si="172">_xlfn.CONCAT(E5079,"-",B5079)</f>
        <v>-</v>
      </c>
      <c r="B5079" t="str">
        <f t="shared" ref="B5079:B5142" si="173">IF(ISBLANK(H5079),"",INDEX($AB$1:$AC$5,MATCH(H5079,$AB$1:$AB$5,0),2))</f>
        <v/>
      </c>
    </row>
    <row r="5080" spans="1:2" x14ac:dyDescent="0.25">
      <c r="A5080" t="str">
        <f t="shared" si="172"/>
        <v>-</v>
      </c>
      <c r="B5080" t="str">
        <f t="shared" si="173"/>
        <v/>
      </c>
    </row>
    <row r="5081" spans="1:2" x14ac:dyDescent="0.25">
      <c r="A5081" t="str">
        <f t="shared" si="172"/>
        <v>-</v>
      </c>
      <c r="B5081" t="str">
        <f t="shared" si="173"/>
        <v/>
      </c>
    </row>
    <row r="5082" spans="1:2" x14ac:dyDescent="0.25">
      <c r="A5082" t="str">
        <f t="shared" si="172"/>
        <v>-</v>
      </c>
      <c r="B5082" t="str">
        <f t="shared" si="173"/>
        <v/>
      </c>
    </row>
    <row r="5083" spans="1:2" x14ac:dyDescent="0.25">
      <c r="A5083" t="str">
        <f t="shared" si="172"/>
        <v>-</v>
      </c>
      <c r="B5083" t="str">
        <f t="shared" si="173"/>
        <v/>
      </c>
    </row>
    <row r="5084" spans="1:2" x14ac:dyDescent="0.25">
      <c r="A5084" t="str">
        <f t="shared" si="172"/>
        <v>-</v>
      </c>
      <c r="B5084" t="str">
        <f t="shared" si="173"/>
        <v/>
      </c>
    </row>
    <row r="5085" spans="1:2" x14ac:dyDescent="0.25">
      <c r="A5085" t="str">
        <f t="shared" si="172"/>
        <v>-</v>
      </c>
      <c r="B5085" t="str">
        <f t="shared" si="173"/>
        <v/>
      </c>
    </row>
    <row r="5086" spans="1:2" x14ac:dyDescent="0.25">
      <c r="A5086" t="str">
        <f t="shared" si="172"/>
        <v>-</v>
      </c>
      <c r="B5086" t="str">
        <f t="shared" si="173"/>
        <v/>
      </c>
    </row>
    <row r="5087" spans="1:2" x14ac:dyDescent="0.25">
      <c r="A5087" t="str">
        <f t="shared" si="172"/>
        <v>-</v>
      </c>
      <c r="B5087" t="str">
        <f t="shared" si="173"/>
        <v/>
      </c>
    </row>
    <row r="5088" spans="1:2" x14ac:dyDescent="0.25">
      <c r="A5088" t="str">
        <f t="shared" si="172"/>
        <v>-</v>
      </c>
      <c r="B5088" t="str">
        <f t="shared" si="173"/>
        <v/>
      </c>
    </row>
    <row r="5089" spans="1:2" x14ac:dyDescent="0.25">
      <c r="A5089" t="str">
        <f t="shared" si="172"/>
        <v>-</v>
      </c>
      <c r="B5089" t="str">
        <f t="shared" si="173"/>
        <v/>
      </c>
    </row>
    <row r="5090" spans="1:2" x14ac:dyDescent="0.25">
      <c r="A5090" t="str">
        <f t="shared" si="172"/>
        <v>-</v>
      </c>
      <c r="B5090" t="str">
        <f t="shared" si="173"/>
        <v/>
      </c>
    </row>
    <row r="5091" spans="1:2" x14ac:dyDescent="0.25">
      <c r="A5091" t="str">
        <f t="shared" si="172"/>
        <v>-</v>
      </c>
      <c r="B5091" t="str">
        <f t="shared" si="173"/>
        <v/>
      </c>
    </row>
    <row r="5092" spans="1:2" x14ac:dyDescent="0.25">
      <c r="A5092" t="str">
        <f t="shared" si="172"/>
        <v>-</v>
      </c>
      <c r="B5092" t="str">
        <f t="shared" si="173"/>
        <v/>
      </c>
    </row>
    <row r="5093" spans="1:2" x14ac:dyDescent="0.25">
      <c r="A5093" t="str">
        <f t="shared" si="172"/>
        <v>-</v>
      </c>
      <c r="B5093" t="str">
        <f t="shared" si="173"/>
        <v/>
      </c>
    </row>
    <row r="5094" spans="1:2" x14ac:dyDescent="0.25">
      <c r="A5094" t="str">
        <f t="shared" si="172"/>
        <v>-</v>
      </c>
      <c r="B5094" t="str">
        <f t="shared" si="173"/>
        <v/>
      </c>
    </row>
    <row r="5095" spans="1:2" x14ac:dyDescent="0.25">
      <c r="A5095" t="str">
        <f t="shared" si="172"/>
        <v>-</v>
      </c>
      <c r="B5095" t="str">
        <f t="shared" si="173"/>
        <v/>
      </c>
    </row>
    <row r="5096" spans="1:2" x14ac:dyDescent="0.25">
      <c r="A5096" t="str">
        <f t="shared" si="172"/>
        <v>-</v>
      </c>
      <c r="B5096" t="str">
        <f t="shared" si="173"/>
        <v/>
      </c>
    </row>
    <row r="5097" spans="1:2" x14ac:dyDescent="0.25">
      <c r="A5097" t="str">
        <f t="shared" si="172"/>
        <v>-</v>
      </c>
      <c r="B5097" t="str">
        <f t="shared" si="173"/>
        <v/>
      </c>
    </row>
    <row r="5098" spans="1:2" x14ac:dyDescent="0.25">
      <c r="A5098" t="str">
        <f t="shared" si="172"/>
        <v>-</v>
      </c>
      <c r="B5098" t="str">
        <f t="shared" si="173"/>
        <v/>
      </c>
    </row>
    <row r="5099" spans="1:2" x14ac:dyDescent="0.25">
      <c r="A5099" t="str">
        <f t="shared" si="172"/>
        <v>-</v>
      </c>
      <c r="B5099" t="str">
        <f t="shared" si="173"/>
        <v/>
      </c>
    </row>
    <row r="5100" spans="1:2" x14ac:dyDescent="0.25">
      <c r="A5100" t="str">
        <f t="shared" si="172"/>
        <v>-</v>
      </c>
      <c r="B5100" t="str">
        <f t="shared" si="173"/>
        <v/>
      </c>
    </row>
    <row r="5101" spans="1:2" x14ac:dyDescent="0.25">
      <c r="A5101" t="str">
        <f t="shared" si="172"/>
        <v>-</v>
      </c>
      <c r="B5101" t="str">
        <f t="shared" si="173"/>
        <v/>
      </c>
    </row>
    <row r="5102" spans="1:2" x14ac:dyDescent="0.25">
      <c r="A5102" t="str">
        <f t="shared" si="172"/>
        <v>-</v>
      </c>
      <c r="B5102" t="str">
        <f t="shared" si="173"/>
        <v/>
      </c>
    </row>
    <row r="5103" spans="1:2" x14ac:dyDescent="0.25">
      <c r="A5103" t="str">
        <f t="shared" si="172"/>
        <v>-</v>
      </c>
      <c r="B5103" t="str">
        <f t="shared" si="173"/>
        <v/>
      </c>
    </row>
    <row r="5104" spans="1:2" x14ac:dyDescent="0.25">
      <c r="A5104" t="str">
        <f t="shared" si="172"/>
        <v>-</v>
      </c>
      <c r="B5104" t="str">
        <f t="shared" si="173"/>
        <v/>
      </c>
    </row>
    <row r="5105" spans="1:2" x14ac:dyDescent="0.25">
      <c r="A5105" t="str">
        <f t="shared" si="172"/>
        <v>-</v>
      </c>
      <c r="B5105" t="str">
        <f t="shared" si="173"/>
        <v/>
      </c>
    </row>
    <row r="5106" spans="1:2" x14ac:dyDescent="0.25">
      <c r="A5106" t="str">
        <f t="shared" si="172"/>
        <v>-</v>
      </c>
      <c r="B5106" t="str">
        <f t="shared" si="173"/>
        <v/>
      </c>
    </row>
    <row r="5107" spans="1:2" x14ac:dyDescent="0.25">
      <c r="A5107" t="str">
        <f t="shared" si="172"/>
        <v>-</v>
      </c>
      <c r="B5107" t="str">
        <f t="shared" si="173"/>
        <v/>
      </c>
    </row>
    <row r="5108" spans="1:2" x14ac:dyDescent="0.25">
      <c r="A5108" t="str">
        <f t="shared" si="172"/>
        <v>-</v>
      </c>
      <c r="B5108" t="str">
        <f t="shared" si="173"/>
        <v/>
      </c>
    </row>
    <row r="5109" spans="1:2" x14ac:dyDescent="0.25">
      <c r="A5109" t="str">
        <f t="shared" si="172"/>
        <v>-</v>
      </c>
      <c r="B5109" t="str">
        <f t="shared" si="173"/>
        <v/>
      </c>
    </row>
    <row r="5110" spans="1:2" x14ac:dyDescent="0.25">
      <c r="A5110" t="str">
        <f t="shared" si="172"/>
        <v>-</v>
      </c>
      <c r="B5110" t="str">
        <f t="shared" si="173"/>
        <v/>
      </c>
    </row>
    <row r="5111" spans="1:2" x14ac:dyDescent="0.25">
      <c r="A5111" t="str">
        <f t="shared" si="172"/>
        <v>-</v>
      </c>
      <c r="B5111" t="str">
        <f t="shared" si="173"/>
        <v/>
      </c>
    </row>
    <row r="5112" spans="1:2" x14ac:dyDescent="0.25">
      <c r="A5112" t="str">
        <f t="shared" si="172"/>
        <v>-</v>
      </c>
      <c r="B5112" t="str">
        <f t="shared" si="173"/>
        <v/>
      </c>
    </row>
    <row r="5113" spans="1:2" x14ac:dyDescent="0.25">
      <c r="A5113" t="str">
        <f t="shared" si="172"/>
        <v>-</v>
      </c>
      <c r="B5113" t="str">
        <f t="shared" si="173"/>
        <v/>
      </c>
    </row>
    <row r="5114" spans="1:2" x14ac:dyDescent="0.25">
      <c r="A5114" t="str">
        <f t="shared" si="172"/>
        <v>-</v>
      </c>
      <c r="B5114" t="str">
        <f t="shared" si="173"/>
        <v/>
      </c>
    </row>
    <row r="5115" spans="1:2" x14ac:dyDescent="0.25">
      <c r="A5115" t="str">
        <f t="shared" si="172"/>
        <v>-</v>
      </c>
      <c r="B5115" t="str">
        <f t="shared" si="173"/>
        <v/>
      </c>
    </row>
    <row r="5116" spans="1:2" x14ac:dyDescent="0.25">
      <c r="A5116" t="str">
        <f t="shared" si="172"/>
        <v>-</v>
      </c>
      <c r="B5116" t="str">
        <f t="shared" si="173"/>
        <v/>
      </c>
    </row>
    <row r="5117" spans="1:2" x14ac:dyDescent="0.25">
      <c r="A5117" t="str">
        <f t="shared" si="172"/>
        <v>-</v>
      </c>
      <c r="B5117" t="str">
        <f t="shared" si="173"/>
        <v/>
      </c>
    </row>
    <row r="5118" spans="1:2" x14ac:dyDescent="0.25">
      <c r="A5118" t="str">
        <f t="shared" si="172"/>
        <v>-</v>
      </c>
      <c r="B5118" t="str">
        <f t="shared" si="173"/>
        <v/>
      </c>
    </row>
    <row r="5119" spans="1:2" x14ac:dyDescent="0.25">
      <c r="A5119" t="str">
        <f t="shared" si="172"/>
        <v>-</v>
      </c>
      <c r="B5119" t="str">
        <f t="shared" si="173"/>
        <v/>
      </c>
    </row>
    <row r="5120" spans="1:2" x14ac:dyDescent="0.25">
      <c r="A5120" t="str">
        <f t="shared" si="172"/>
        <v>-</v>
      </c>
      <c r="B5120" t="str">
        <f t="shared" si="173"/>
        <v/>
      </c>
    </row>
    <row r="5121" spans="1:2" x14ac:dyDescent="0.25">
      <c r="A5121" t="str">
        <f t="shared" si="172"/>
        <v>-</v>
      </c>
      <c r="B5121" t="str">
        <f t="shared" si="173"/>
        <v/>
      </c>
    </row>
    <row r="5122" spans="1:2" x14ac:dyDescent="0.25">
      <c r="A5122" t="str">
        <f t="shared" si="172"/>
        <v>-</v>
      </c>
      <c r="B5122" t="str">
        <f t="shared" si="173"/>
        <v/>
      </c>
    </row>
    <row r="5123" spans="1:2" x14ac:dyDescent="0.25">
      <c r="A5123" t="str">
        <f t="shared" si="172"/>
        <v>-</v>
      </c>
      <c r="B5123" t="str">
        <f t="shared" si="173"/>
        <v/>
      </c>
    </row>
    <row r="5124" spans="1:2" x14ac:dyDescent="0.25">
      <c r="A5124" t="str">
        <f t="shared" si="172"/>
        <v>-</v>
      </c>
      <c r="B5124" t="str">
        <f t="shared" si="173"/>
        <v/>
      </c>
    </row>
    <row r="5125" spans="1:2" x14ac:dyDescent="0.25">
      <c r="A5125" t="str">
        <f t="shared" si="172"/>
        <v>-</v>
      </c>
      <c r="B5125" t="str">
        <f t="shared" si="173"/>
        <v/>
      </c>
    </row>
    <row r="5126" spans="1:2" x14ac:dyDescent="0.25">
      <c r="A5126" t="str">
        <f t="shared" si="172"/>
        <v>-</v>
      </c>
      <c r="B5126" t="str">
        <f t="shared" si="173"/>
        <v/>
      </c>
    </row>
    <row r="5127" spans="1:2" x14ac:dyDescent="0.25">
      <c r="A5127" t="str">
        <f t="shared" si="172"/>
        <v>-</v>
      </c>
      <c r="B5127" t="str">
        <f t="shared" si="173"/>
        <v/>
      </c>
    </row>
    <row r="5128" spans="1:2" x14ac:dyDescent="0.25">
      <c r="A5128" t="str">
        <f t="shared" si="172"/>
        <v>-</v>
      </c>
      <c r="B5128" t="str">
        <f t="shared" si="173"/>
        <v/>
      </c>
    </row>
    <row r="5129" spans="1:2" x14ac:dyDescent="0.25">
      <c r="A5129" t="str">
        <f t="shared" si="172"/>
        <v>-</v>
      </c>
      <c r="B5129" t="str">
        <f t="shared" si="173"/>
        <v/>
      </c>
    </row>
    <row r="5130" spans="1:2" x14ac:dyDescent="0.25">
      <c r="A5130" t="str">
        <f t="shared" si="172"/>
        <v>-</v>
      </c>
      <c r="B5130" t="str">
        <f t="shared" si="173"/>
        <v/>
      </c>
    </row>
    <row r="5131" spans="1:2" x14ac:dyDescent="0.25">
      <c r="A5131" t="str">
        <f t="shared" si="172"/>
        <v>-</v>
      </c>
      <c r="B5131" t="str">
        <f t="shared" si="173"/>
        <v/>
      </c>
    </row>
    <row r="5132" spans="1:2" x14ac:dyDescent="0.25">
      <c r="A5132" t="str">
        <f t="shared" si="172"/>
        <v>-</v>
      </c>
      <c r="B5132" t="str">
        <f t="shared" si="173"/>
        <v/>
      </c>
    </row>
    <row r="5133" spans="1:2" x14ac:dyDescent="0.25">
      <c r="A5133" t="str">
        <f t="shared" si="172"/>
        <v>-</v>
      </c>
      <c r="B5133" t="str">
        <f t="shared" si="173"/>
        <v/>
      </c>
    </row>
    <row r="5134" spans="1:2" x14ac:dyDescent="0.25">
      <c r="A5134" t="str">
        <f t="shared" si="172"/>
        <v>-</v>
      </c>
      <c r="B5134" t="str">
        <f t="shared" si="173"/>
        <v/>
      </c>
    </row>
    <row r="5135" spans="1:2" x14ac:dyDescent="0.25">
      <c r="A5135" t="str">
        <f t="shared" si="172"/>
        <v>-</v>
      </c>
      <c r="B5135" t="str">
        <f t="shared" si="173"/>
        <v/>
      </c>
    </row>
    <row r="5136" spans="1:2" x14ac:dyDescent="0.25">
      <c r="A5136" t="str">
        <f t="shared" si="172"/>
        <v>-</v>
      </c>
      <c r="B5136" t="str">
        <f t="shared" si="173"/>
        <v/>
      </c>
    </row>
    <row r="5137" spans="1:2" x14ac:dyDescent="0.25">
      <c r="A5137" t="str">
        <f t="shared" si="172"/>
        <v>-</v>
      </c>
      <c r="B5137" t="str">
        <f t="shared" si="173"/>
        <v/>
      </c>
    </row>
    <row r="5138" spans="1:2" x14ac:dyDescent="0.25">
      <c r="A5138" t="str">
        <f t="shared" si="172"/>
        <v>-</v>
      </c>
      <c r="B5138" t="str">
        <f t="shared" si="173"/>
        <v/>
      </c>
    </row>
    <row r="5139" spans="1:2" x14ac:dyDescent="0.25">
      <c r="A5139" t="str">
        <f t="shared" si="172"/>
        <v>-</v>
      </c>
      <c r="B5139" t="str">
        <f t="shared" si="173"/>
        <v/>
      </c>
    </row>
    <row r="5140" spans="1:2" x14ac:dyDescent="0.25">
      <c r="A5140" t="str">
        <f t="shared" si="172"/>
        <v>-</v>
      </c>
      <c r="B5140" t="str">
        <f t="shared" si="173"/>
        <v/>
      </c>
    </row>
    <row r="5141" spans="1:2" x14ac:dyDescent="0.25">
      <c r="A5141" t="str">
        <f t="shared" si="172"/>
        <v>-</v>
      </c>
      <c r="B5141" t="str">
        <f t="shared" si="173"/>
        <v/>
      </c>
    </row>
    <row r="5142" spans="1:2" x14ac:dyDescent="0.25">
      <c r="A5142" t="str">
        <f t="shared" si="172"/>
        <v>-</v>
      </c>
      <c r="B5142" t="str">
        <f t="shared" si="173"/>
        <v/>
      </c>
    </row>
    <row r="5143" spans="1:2" x14ac:dyDescent="0.25">
      <c r="A5143" t="str">
        <f t="shared" ref="A5143:A5206" si="174">_xlfn.CONCAT(E5143,"-",B5143)</f>
        <v>-</v>
      </c>
      <c r="B5143" t="str">
        <f t="shared" ref="B5143:B5206" si="175">IF(ISBLANK(H5143),"",INDEX($AB$1:$AC$5,MATCH(H5143,$AB$1:$AB$5,0),2))</f>
        <v/>
      </c>
    </row>
    <row r="5144" spans="1:2" x14ac:dyDescent="0.25">
      <c r="A5144" t="str">
        <f t="shared" si="174"/>
        <v>-</v>
      </c>
      <c r="B5144" t="str">
        <f t="shared" si="175"/>
        <v/>
      </c>
    </row>
    <row r="5145" spans="1:2" x14ac:dyDescent="0.25">
      <c r="A5145" t="str">
        <f t="shared" si="174"/>
        <v>-</v>
      </c>
      <c r="B5145" t="str">
        <f t="shared" si="175"/>
        <v/>
      </c>
    </row>
    <row r="5146" spans="1:2" x14ac:dyDescent="0.25">
      <c r="A5146" t="str">
        <f t="shared" si="174"/>
        <v>-</v>
      </c>
      <c r="B5146" t="str">
        <f t="shared" si="175"/>
        <v/>
      </c>
    </row>
    <row r="5147" spans="1:2" x14ac:dyDescent="0.25">
      <c r="A5147" t="str">
        <f t="shared" si="174"/>
        <v>-</v>
      </c>
      <c r="B5147" t="str">
        <f t="shared" si="175"/>
        <v/>
      </c>
    </row>
    <row r="5148" spans="1:2" x14ac:dyDescent="0.25">
      <c r="A5148" t="str">
        <f t="shared" si="174"/>
        <v>-</v>
      </c>
      <c r="B5148" t="str">
        <f t="shared" si="175"/>
        <v/>
      </c>
    </row>
    <row r="5149" spans="1:2" x14ac:dyDescent="0.25">
      <c r="A5149" t="str">
        <f t="shared" si="174"/>
        <v>-</v>
      </c>
      <c r="B5149" t="str">
        <f t="shared" si="175"/>
        <v/>
      </c>
    </row>
    <row r="5150" spans="1:2" x14ac:dyDescent="0.25">
      <c r="A5150" t="str">
        <f t="shared" si="174"/>
        <v>-</v>
      </c>
      <c r="B5150" t="str">
        <f t="shared" si="175"/>
        <v/>
      </c>
    </row>
    <row r="5151" spans="1:2" x14ac:dyDescent="0.25">
      <c r="A5151" t="str">
        <f t="shared" si="174"/>
        <v>-</v>
      </c>
      <c r="B5151" t="str">
        <f t="shared" si="175"/>
        <v/>
      </c>
    </row>
    <row r="5152" spans="1:2" x14ac:dyDescent="0.25">
      <c r="A5152" t="str">
        <f t="shared" si="174"/>
        <v>-</v>
      </c>
      <c r="B5152" t="str">
        <f t="shared" si="175"/>
        <v/>
      </c>
    </row>
    <row r="5153" spans="1:2" x14ac:dyDescent="0.25">
      <c r="A5153" t="str">
        <f t="shared" si="174"/>
        <v>-</v>
      </c>
      <c r="B5153" t="str">
        <f t="shared" si="175"/>
        <v/>
      </c>
    </row>
    <row r="5154" spans="1:2" x14ac:dyDescent="0.25">
      <c r="A5154" t="str">
        <f t="shared" si="174"/>
        <v>-</v>
      </c>
      <c r="B5154" t="str">
        <f t="shared" si="175"/>
        <v/>
      </c>
    </row>
    <row r="5155" spans="1:2" x14ac:dyDescent="0.25">
      <c r="A5155" t="str">
        <f t="shared" si="174"/>
        <v>-</v>
      </c>
      <c r="B5155" t="str">
        <f t="shared" si="175"/>
        <v/>
      </c>
    </row>
    <row r="5156" spans="1:2" x14ac:dyDescent="0.25">
      <c r="A5156" t="str">
        <f t="shared" si="174"/>
        <v>-</v>
      </c>
      <c r="B5156" t="str">
        <f t="shared" si="175"/>
        <v/>
      </c>
    </row>
    <row r="5157" spans="1:2" x14ac:dyDescent="0.25">
      <c r="A5157" t="str">
        <f t="shared" si="174"/>
        <v>-</v>
      </c>
      <c r="B5157" t="str">
        <f t="shared" si="175"/>
        <v/>
      </c>
    </row>
    <row r="5158" spans="1:2" x14ac:dyDescent="0.25">
      <c r="A5158" t="str">
        <f t="shared" si="174"/>
        <v>-</v>
      </c>
      <c r="B5158" t="str">
        <f t="shared" si="175"/>
        <v/>
      </c>
    </row>
    <row r="5159" spans="1:2" x14ac:dyDescent="0.25">
      <c r="A5159" t="str">
        <f t="shared" si="174"/>
        <v>-</v>
      </c>
      <c r="B5159" t="str">
        <f t="shared" si="175"/>
        <v/>
      </c>
    </row>
    <row r="5160" spans="1:2" x14ac:dyDescent="0.25">
      <c r="A5160" t="str">
        <f t="shared" si="174"/>
        <v>-</v>
      </c>
      <c r="B5160" t="str">
        <f t="shared" si="175"/>
        <v/>
      </c>
    </row>
    <row r="5161" spans="1:2" x14ac:dyDescent="0.25">
      <c r="A5161" t="str">
        <f t="shared" si="174"/>
        <v>-</v>
      </c>
      <c r="B5161" t="str">
        <f t="shared" si="175"/>
        <v/>
      </c>
    </row>
    <row r="5162" spans="1:2" x14ac:dyDescent="0.25">
      <c r="A5162" t="str">
        <f t="shared" si="174"/>
        <v>-</v>
      </c>
      <c r="B5162" t="str">
        <f t="shared" si="175"/>
        <v/>
      </c>
    </row>
    <row r="5163" spans="1:2" x14ac:dyDescent="0.25">
      <c r="A5163" t="str">
        <f t="shared" si="174"/>
        <v>-</v>
      </c>
      <c r="B5163" t="str">
        <f t="shared" si="175"/>
        <v/>
      </c>
    </row>
    <row r="5164" spans="1:2" x14ac:dyDescent="0.25">
      <c r="A5164" t="str">
        <f t="shared" si="174"/>
        <v>-</v>
      </c>
      <c r="B5164" t="str">
        <f t="shared" si="175"/>
        <v/>
      </c>
    </row>
    <row r="5165" spans="1:2" x14ac:dyDescent="0.25">
      <c r="A5165" t="str">
        <f t="shared" si="174"/>
        <v>-</v>
      </c>
      <c r="B5165" t="str">
        <f t="shared" si="175"/>
        <v/>
      </c>
    </row>
    <row r="5166" spans="1:2" x14ac:dyDescent="0.25">
      <c r="A5166" t="str">
        <f t="shared" si="174"/>
        <v>-</v>
      </c>
      <c r="B5166" t="str">
        <f t="shared" si="175"/>
        <v/>
      </c>
    </row>
    <row r="5167" spans="1:2" x14ac:dyDescent="0.25">
      <c r="A5167" t="str">
        <f t="shared" si="174"/>
        <v>-</v>
      </c>
      <c r="B5167" t="str">
        <f t="shared" si="175"/>
        <v/>
      </c>
    </row>
    <row r="5168" spans="1:2" x14ac:dyDescent="0.25">
      <c r="A5168" t="str">
        <f t="shared" si="174"/>
        <v>-</v>
      </c>
      <c r="B5168" t="str">
        <f t="shared" si="175"/>
        <v/>
      </c>
    </row>
    <row r="5169" spans="1:2" x14ac:dyDescent="0.25">
      <c r="A5169" t="str">
        <f t="shared" si="174"/>
        <v>-</v>
      </c>
      <c r="B5169" t="str">
        <f t="shared" si="175"/>
        <v/>
      </c>
    </row>
    <row r="5170" spans="1:2" x14ac:dyDescent="0.25">
      <c r="A5170" t="str">
        <f t="shared" si="174"/>
        <v>-</v>
      </c>
      <c r="B5170" t="str">
        <f t="shared" si="175"/>
        <v/>
      </c>
    </row>
    <row r="5171" spans="1:2" x14ac:dyDescent="0.25">
      <c r="A5171" t="str">
        <f t="shared" si="174"/>
        <v>-</v>
      </c>
      <c r="B5171" t="str">
        <f t="shared" si="175"/>
        <v/>
      </c>
    </row>
    <row r="5172" spans="1:2" x14ac:dyDescent="0.25">
      <c r="A5172" t="str">
        <f t="shared" si="174"/>
        <v>-</v>
      </c>
      <c r="B5172" t="str">
        <f t="shared" si="175"/>
        <v/>
      </c>
    </row>
    <row r="5173" spans="1:2" x14ac:dyDescent="0.25">
      <c r="A5173" t="str">
        <f t="shared" si="174"/>
        <v>-</v>
      </c>
      <c r="B5173" t="str">
        <f t="shared" si="175"/>
        <v/>
      </c>
    </row>
    <row r="5174" spans="1:2" x14ac:dyDescent="0.25">
      <c r="A5174" t="str">
        <f t="shared" si="174"/>
        <v>-</v>
      </c>
      <c r="B5174" t="str">
        <f t="shared" si="175"/>
        <v/>
      </c>
    </row>
    <row r="5175" spans="1:2" x14ac:dyDescent="0.25">
      <c r="A5175" t="str">
        <f t="shared" si="174"/>
        <v>-</v>
      </c>
      <c r="B5175" t="str">
        <f t="shared" si="175"/>
        <v/>
      </c>
    </row>
    <row r="5176" spans="1:2" x14ac:dyDescent="0.25">
      <c r="A5176" t="str">
        <f t="shared" si="174"/>
        <v>-</v>
      </c>
      <c r="B5176" t="str">
        <f t="shared" si="175"/>
        <v/>
      </c>
    </row>
    <row r="5177" spans="1:2" x14ac:dyDescent="0.25">
      <c r="A5177" t="str">
        <f t="shared" si="174"/>
        <v>-</v>
      </c>
      <c r="B5177" t="str">
        <f t="shared" si="175"/>
        <v/>
      </c>
    </row>
    <row r="5178" spans="1:2" x14ac:dyDescent="0.25">
      <c r="A5178" t="str">
        <f t="shared" si="174"/>
        <v>-</v>
      </c>
      <c r="B5178" t="str">
        <f t="shared" si="175"/>
        <v/>
      </c>
    </row>
    <row r="5179" spans="1:2" x14ac:dyDescent="0.25">
      <c r="A5179" t="str">
        <f t="shared" si="174"/>
        <v>-</v>
      </c>
      <c r="B5179" t="str">
        <f t="shared" si="175"/>
        <v/>
      </c>
    </row>
    <row r="5180" spans="1:2" x14ac:dyDescent="0.25">
      <c r="A5180" t="str">
        <f t="shared" si="174"/>
        <v>-</v>
      </c>
      <c r="B5180" t="str">
        <f t="shared" si="175"/>
        <v/>
      </c>
    </row>
    <row r="5181" spans="1:2" x14ac:dyDescent="0.25">
      <c r="A5181" t="str">
        <f t="shared" si="174"/>
        <v>-</v>
      </c>
      <c r="B5181" t="str">
        <f t="shared" si="175"/>
        <v/>
      </c>
    </row>
    <row r="5182" spans="1:2" x14ac:dyDescent="0.25">
      <c r="A5182" t="str">
        <f t="shared" si="174"/>
        <v>-</v>
      </c>
      <c r="B5182" t="str">
        <f t="shared" si="175"/>
        <v/>
      </c>
    </row>
    <row r="5183" spans="1:2" x14ac:dyDescent="0.25">
      <c r="A5183" t="str">
        <f t="shared" si="174"/>
        <v>-</v>
      </c>
      <c r="B5183" t="str">
        <f t="shared" si="175"/>
        <v/>
      </c>
    </row>
    <row r="5184" spans="1:2" x14ac:dyDescent="0.25">
      <c r="A5184" t="str">
        <f t="shared" si="174"/>
        <v>-</v>
      </c>
      <c r="B5184" t="str">
        <f t="shared" si="175"/>
        <v/>
      </c>
    </row>
    <row r="5185" spans="1:2" x14ac:dyDescent="0.25">
      <c r="A5185" t="str">
        <f t="shared" si="174"/>
        <v>-</v>
      </c>
      <c r="B5185" t="str">
        <f t="shared" si="175"/>
        <v/>
      </c>
    </row>
    <row r="5186" spans="1:2" x14ac:dyDescent="0.25">
      <c r="A5186" t="str">
        <f t="shared" si="174"/>
        <v>-</v>
      </c>
      <c r="B5186" t="str">
        <f t="shared" si="175"/>
        <v/>
      </c>
    </row>
    <row r="5187" spans="1:2" x14ac:dyDescent="0.25">
      <c r="A5187" t="str">
        <f t="shared" si="174"/>
        <v>-</v>
      </c>
      <c r="B5187" t="str">
        <f t="shared" si="175"/>
        <v/>
      </c>
    </row>
    <row r="5188" spans="1:2" x14ac:dyDescent="0.25">
      <c r="A5188" t="str">
        <f t="shared" si="174"/>
        <v>-</v>
      </c>
      <c r="B5188" t="str">
        <f t="shared" si="175"/>
        <v/>
      </c>
    </row>
    <row r="5189" spans="1:2" x14ac:dyDescent="0.25">
      <c r="A5189" t="str">
        <f t="shared" si="174"/>
        <v>-</v>
      </c>
      <c r="B5189" t="str">
        <f t="shared" si="175"/>
        <v/>
      </c>
    </row>
    <row r="5190" spans="1:2" x14ac:dyDescent="0.25">
      <c r="A5190" t="str">
        <f t="shared" si="174"/>
        <v>-</v>
      </c>
      <c r="B5190" t="str">
        <f t="shared" si="175"/>
        <v/>
      </c>
    </row>
    <row r="5191" spans="1:2" x14ac:dyDescent="0.25">
      <c r="A5191" t="str">
        <f t="shared" si="174"/>
        <v>-</v>
      </c>
      <c r="B5191" t="str">
        <f t="shared" si="175"/>
        <v/>
      </c>
    </row>
    <row r="5192" spans="1:2" x14ac:dyDescent="0.25">
      <c r="A5192" t="str">
        <f t="shared" si="174"/>
        <v>-</v>
      </c>
      <c r="B5192" t="str">
        <f t="shared" si="175"/>
        <v/>
      </c>
    </row>
    <row r="5193" spans="1:2" x14ac:dyDescent="0.25">
      <c r="A5193" t="str">
        <f t="shared" si="174"/>
        <v>-</v>
      </c>
      <c r="B5193" t="str">
        <f t="shared" si="175"/>
        <v/>
      </c>
    </row>
    <row r="5194" spans="1:2" x14ac:dyDescent="0.25">
      <c r="A5194" t="str">
        <f t="shared" si="174"/>
        <v>-</v>
      </c>
      <c r="B5194" t="str">
        <f t="shared" si="175"/>
        <v/>
      </c>
    </row>
    <row r="5195" spans="1:2" x14ac:dyDescent="0.25">
      <c r="A5195" t="str">
        <f t="shared" si="174"/>
        <v>-</v>
      </c>
      <c r="B5195" t="str">
        <f t="shared" si="175"/>
        <v/>
      </c>
    </row>
    <row r="5196" spans="1:2" x14ac:dyDescent="0.25">
      <c r="A5196" t="str">
        <f t="shared" si="174"/>
        <v>-</v>
      </c>
      <c r="B5196" t="str">
        <f t="shared" si="175"/>
        <v/>
      </c>
    </row>
    <row r="5197" spans="1:2" x14ac:dyDescent="0.25">
      <c r="A5197" t="str">
        <f t="shared" si="174"/>
        <v>-</v>
      </c>
      <c r="B5197" t="str">
        <f t="shared" si="175"/>
        <v/>
      </c>
    </row>
    <row r="5198" spans="1:2" x14ac:dyDescent="0.25">
      <c r="A5198" t="str">
        <f t="shared" si="174"/>
        <v>-</v>
      </c>
      <c r="B5198" t="str">
        <f t="shared" si="175"/>
        <v/>
      </c>
    </row>
    <row r="5199" spans="1:2" x14ac:dyDescent="0.25">
      <c r="A5199" t="str">
        <f t="shared" si="174"/>
        <v>-</v>
      </c>
      <c r="B5199" t="str">
        <f t="shared" si="175"/>
        <v/>
      </c>
    </row>
    <row r="5200" spans="1:2" x14ac:dyDescent="0.25">
      <c r="A5200" t="str">
        <f t="shared" si="174"/>
        <v>-</v>
      </c>
      <c r="B5200" t="str">
        <f t="shared" si="175"/>
        <v/>
      </c>
    </row>
    <row r="5201" spans="1:2" x14ac:dyDescent="0.25">
      <c r="A5201" t="str">
        <f t="shared" si="174"/>
        <v>-</v>
      </c>
      <c r="B5201" t="str">
        <f t="shared" si="175"/>
        <v/>
      </c>
    </row>
    <row r="5202" spans="1:2" x14ac:dyDescent="0.25">
      <c r="A5202" t="str">
        <f t="shared" si="174"/>
        <v>-</v>
      </c>
      <c r="B5202" t="str">
        <f t="shared" si="175"/>
        <v/>
      </c>
    </row>
    <row r="5203" spans="1:2" x14ac:dyDescent="0.25">
      <c r="A5203" t="str">
        <f t="shared" si="174"/>
        <v>-</v>
      </c>
      <c r="B5203" t="str">
        <f t="shared" si="175"/>
        <v/>
      </c>
    </row>
    <row r="5204" spans="1:2" x14ac:dyDescent="0.25">
      <c r="A5204" t="str">
        <f t="shared" si="174"/>
        <v>-</v>
      </c>
      <c r="B5204" t="str">
        <f t="shared" si="175"/>
        <v/>
      </c>
    </row>
    <row r="5205" spans="1:2" x14ac:dyDescent="0.25">
      <c r="A5205" t="str">
        <f t="shared" si="174"/>
        <v>-</v>
      </c>
      <c r="B5205" t="str">
        <f t="shared" si="175"/>
        <v/>
      </c>
    </row>
    <row r="5206" spans="1:2" x14ac:dyDescent="0.25">
      <c r="A5206" t="str">
        <f t="shared" si="174"/>
        <v>-</v>
      </c>
      <c r="B5206" t="str">
        <f t="shared" si="175"/>
        <v/>
      </c>
    </row>
    <row r="5207" spans="1:2" x14ac:dyDescent="0.25">
      <c r="A5207" t="str">
        <f t="shared" ref="A5207:A5270" si="176">_xlfn.CONCAT(E5207,"-",B5207)</f>
        <v>-</v>
      </c>
      <c r="B5207" t="str">
        <f t="shared" ref="B5207:B5270" si="177">IF(ISBLANK(H5207),"",INDEX($AB$1:$AC$5,MATCH(H5207,$AB$1:$AB$5,0),2))</f>
        <v/>
      </c>
    </row>
    <row r="5208" spans="1:2" x14ac:dyDescent="0.25">
      <c r="A5208" t="str">
        <f t="shared" si="176"/>
        <v>-</v>
      </c>
      <c r="B5208" t="str">
        <f t="shared" si="177"/>
        <v/>
      </c>
    </row>
    <row r="5209" spans="1:2" x14ac:dyDescent="0.25">
      <c r="A5209" t="str">
        <f t="shared" si="176"/>
        <v>-</v>
      </c>
      <c r="B5209" t="str">
        <f t="shared" si="177"/>
        <v/>
      </c>
    </row>
    <row r="5210" spans="1:2" x14ac:dyDescent="0.25">
      <c r="A5210" t="str">
        <f t="shared" si="176"/>
        <v>-</v>
      </c>
      <c r="B5210" t="str">
        <f t="shared" si="177"/>
        <v/>
      </c>
    </row>
    <row r="5211" spans="1:2" x14ac:dyDescent="0.25">
      <c r="A5211" t="str">
        <f t="shared" si="176"/>
        <v>-</v>
      </c>
      <c r="B5211" t="str">
        <f t="shared" si="177"/>
        <v/>
      </c>
    </row>
    <row r="5212" spans="1:2" x14ac:dyDescent="0.25">
      <c r="A5212" t="str">
        <f t="shared" si="176"/>
        <v>-</v>
      </c>
      <c r="B5212" t="str">
        <f t="shared" si="177"/>
        <v/>
      </c>
    </row>
    <row r="5213" spans="1:2" x14ac:dyDescent="0.25">
      <c r="A5213" t="str">
        <f t="shared" si="176"/>
        <v>-</v>
      </c>
      <c r="B5213" t="str">
        <f t="shared" si="177"/>
        <v/>
      </c>
    </row>
    <row r="5214" spans="1:2" x14ac:dyDescent="0.25">
      <c r="A5214" t="str">
        <f t="shared" si="176"/>
        <v>-</v>
      </c>
      <c r="B5214" t="str">
        <f t="shared" si="177"/>
        <v/>
      </c>
    </row>
    <row r="5215" spans="1:2" x14ac:dyDescent="0.25">
      <c r="A5215" t="str">
        <f t="shared" si="176"/>
        <v>-</v>
      </c>
      <c r="B5215" t="str">
        <f t="shared" si="177"/>
        <v/>
      </c>
    </row>
    <row r="5216" spans="1:2" x14ac:dyDescent="0.25">
      <c r="A5216" t="str">
        <f t="shared" si="176"/>
        <v>-</v>
      </c>
      <c r="B5216" t="str">
        <f t="shared" si="177"/>
        <v/>
      </c>
    </row>
    <row r="5217" spans="1:2" x14ac:dyDescent="0.25">
      <c r="A5217" t="str">
        <f t="shared" si="176"/>
        <v>-</v>
      </c>
      <c r="B5217" t="str">
        <f t="shared" si="177"/>
        <v/>
      </c>
    </row>
    <row r="5218" spans="1:2" x14ac:dyDescent="0.25">
      <c r="A5218" t="str">
        <f t="shared" si="176"/>
        <v>-</v>
      </c>
      <c r="B5218" t="str">
        <f t="shared" si="177"/>
        <v/>
      </c>
    </row>
    <row r="5219" spans="1:2" x14ac:dyDescent="0.25">
      <c r="A5219" t="str">
        <f t="shared" si="176"/>
        <v>-</v>
      </c>
      <c r="B5219" t="str">
        <f t="shared" si="177"/>
        <v/>
      </c>
    </row>
    <row r="5220" spans="1:2" x14ac:dyDescent="0.25">
      <c r="A5220" t="str">
        <f t="shared" si="176"/>
        <v>-</v>
      </c>
      <c r="B5220" t="str">
        <f t="shared" si="177"/>
        <v/>
      </c>
    </row>
    <row r="5221" spans="1:2" x14ac:dyDescent="0.25">
      <c r="A5221" t="str">
        <f t="shared" si="176"/>
        <v>-</v>
      </c>
      <c r="B5221" t="str">
        <f t="shared" si="177"/>
        <v/>
      </c>
    </row>
    <row r="5222" spans="1:2" x14ac:dyDescent="0.25">
      <c r="A5222" t="str">
        <f t="shared" si="176"/>
        <v>-</v>
      </c>
      <c r="B5222" t="str">
        <f t="shared" si="177"/>
        <v/>
      </c>
    </row>
    <row r="5223" spans="1:2" x14ac:dyDescent="0.25">
      <c r="A5223" t="str">
        <f t="shared" si="176"/>
        <v>-</v>
      </c>
      <c r="B5223" t="str">
        <f t="shared" si="177"/>
        <v/>
      </c>
    </row>
    <row r="5224" spans="1:2" x14ac:dyDescent="0.25">
      <c r="A5224" t="str">
        <f t="shared" si="176"/>
        <v>-</v>
      </c>
      <c r="B5224" t="str">
        <f t="shared" si="177"/>
        <v/>
      </c>
    </row>
    <row r="5225" spans="1:2" x14ac:dyDescent="0.25">
      <c r="A5225" t="str">
        <f t="shared" si="176"/>
        <v>-</v>
      </c>
      <c r="B5225" t="str">
        <f t="shared" si="177"/>
        <v/>
      </c>
    </row>
    <row r="5226" spans="1:2" x14ac:dyDescent="0.25">
      <c r="A5226" t="str">
        <f t="shared" si="176"/>
        <v>-</v>
      </c>
      <c r="B5226" t="str">
        <f t="shared" si="177"/>
        <v/>
      </c>
    </row>
    <row r="5227" spans="1:2" x14ac:dyDescent="0.25">
      <c r="A5227" t="str">
        <f t="shared" si="176"/>
        <v>-</v>
      </c>
      <c r="B5227" t="str">
        <f t="shared" si="177"/>
        <v/>
      </c>
    </row>
    <row r="5228" spans="1:2" x14ac:dyDescent="0.25">
      <c r="A5228" t="str">
        <f t="shared" si="176"/>
        <v>-</v>
      </c>
      <c r="B5228" t="str">
        <f t="shared" si="177"/>
        <v/>
      </c>
    </row>
    <row r="5229" spans="1:2" x14ac:dyDescent="0.25">
      <c r="A5229" t="str">
        <f t="shared" si="176"/>
        <v>-</v>
      </c>
      <c r="B5229" t="str">
        <f t="shared" si="177"/>
        <v/>
      </c>
    </row>
    <row r="5230" spans="1:2" x14ac:dyDescent="0.25">
      <c r="A5230" t="str">
        <f t="shared" si="176"/>
        <v>-</v>
      </c>
      <c r="B5230" t="str">
        <f t="shared" si="177"/>
        <v/>
      </c>
    </row>
    <row r="5231" spans="1:2" x14ac:dyDescent="0.25">
      <c r="A5231" t="str">
        <f t="shared" si="176"/>
        <v>-</v>
      </c>
      <c r="B5231" t="str">
        <f t="shared" si="177"/>
        <v/>
      </c>
    </row>
    <row r="5232" spans="1:2" x14ac:dyDescent="0.25">
      <c r="A5232" t="str">
        <f t="shared" si="176"/>
        <v>-</v>
      </c>
      <c r="B5232" t="str">
        <f t="shared" si="177"/>
        <v/>
      </c>
    </row>
    <row r="5233" spans="1:2" x14ac:dyDescent="0.25">
      <c r="A5233" t="str">
        <f t="shared" si="176"/>
        <v>-</v>
      </c>
      <c r="B5233" t="str">
        <f t="shared" si="177"/>
        <v/>
      </c>
    </row>
    <row r="5234" spans="1:2" x14ac:dyDescent="0.25">
      <c r="A5234" t="str">
        <f t="shared" si="176"/>
        <v>-</v>
      </c>
      <c r="B5234" t="str">
        <f t="shared" si="177"/>
        <v/>
      </c>
    </row>
    <row r="5235" spans="1:2" x14ac:dyDescent="0.25">
      <c r="A5235" t="str">
        <f t="shared" si="176"/>
        <v>-</v>
      </c>
      <c r="B5235" t="str">
        <f t="shared" si="177"/>
        <v/>
      </c>
    </row>
    <row r="5236" spans="1:2" x14ac:dyDescent="0.25">
      <c r="A5236" t="str">
        <f t="shared" si="176"/>
        <v>-</v>
      </c>
      <c r="B5236" t="str">
        <f t="shared" si="177"/>
        <v/>
      </c>
    </row>
    <row r="5237" spans="1:2" x14ac:dyDescent="0.25">
      <c r="A5237" t="str">
        <f t="shared" si="176"/>
        <v>-</v>
      </c>
      <c r="B5237" t="str">
        <f t="shared" si="177"/>
        <v/>
      </c>
    </row>
    <row r="5238" spans="1:2" x14ac:dyDescent="0.25">
      <c r="A5238" t="str">
        <f t="shared" si="176"/>
        <v>-</v>
      </c>
      <c r="B5238" t="str">
        <f t="shared" si="177"/>
        <v/>
      </c>
    </row>
    <row r="5239" spans="1:2" x14ac:dyDescent="0.25">
      <c r="A5239" t="str">
        <f t="shared" si="176"/>
        <v>-</v>
      </c>
      <c r="B5239" t="str">
        <f t="shared" si="177"/>
        <v/>
      </c>
    </row>
    <row r="5240" spans="1:2" x14ac:dyDescent="0.25">
      <c r="A5240" t="str">
        <f t="shared" si="176"/>
        <v>-</v>
      </c>
      <c r="B5240" t="str">
        <f t="shared" si="177"/>
        <v/>
      </c>
    </row>
    <row r="5241" spans="1:2" x14ac:dyDescent="0.25">
      <c r="A5241" t="str">
        <f t="shared" si="176"/>
        <v>-</v>
      </c>
      <c r="B5241" t="str">
        <f t="shared" si="177"/>
        <v/>
      </c>
    </row>
    <row r="5242" spans="1:2" x14ac:dyDescent="0.25">
      <c r="A5242" t="str">
        <f t="shared" si="176"/>
        <v>-</v>
      </c>
      <c r="B5242" t="str">
        <f t="shared" si="177"/>
        <v/>
      </c>
    </row>
    <row r="5243" spans="1:2" x14ac:dyDescent="0.25">
      <c r="A5243" t="str">
        <f t="shared" si="176"/>
        <v>-</v>
      </c>
      <c r="B5243" t="str">
        <f t="shared" si="177"/>
        <v/>
      </c>
    </row>
    <row r="5244" spans="1:2" x14ac:dyDescent="0.25">
      <c r="A5244" t="str">
        <f t="shared" si="176"/>
        <v>-</v>
      </c>
      <c r="B5244" t="str">
        <f t="shared" si="177"/>
        <v/>
      </c>
    </row>
    <row r="5245" spans="1:2" x14ac:dyDescent="0.25">
      <c r="A5245" t="str">
        <f t="shared" si="176"/>
        <v>-</v>
      </c>
      <c r="B5245" t="str">
        <f t="shared" si="177"/>
        <v/>
      </c>
    </row>
    <row r="5246" spans="1:2" x14ac:dyDescent="0.25">
      <c r="A5246" t="str">
        <f t="shared" si="176"/>
        <v>-</v>
      </c>
      <c r="B5246" t="str">
        <f t="shared" si="177"/>
        <v/>
      </c>
    </row>
    <row r="5247" spans="1:2" x14ac:dyDescent="0.25">
      <c r="A5247" t="str">
        <f t="shared" si="176"/>
        <v>-</v>
      </c>
      <c r="B5247" t="str">
        <f t="shared" si="177"/>
        <v/>
      </c>
    </row>
    <row r="5248" spans="1:2" x14ac:dyDescent="0.25">
      <c r="A5248" t="str">
        <f t="shared" si="176"/>
        <v>-</v>
      </c>
      <c r="B5248" t="str">
        <f t="shared" si="177"/>
        <v/>
      </c>
    </row>
    <row r="5249" spans="1:2" x14ac:dyDescent="0.25">
      <c r="A5249" t="str">
        <f t="shared" si="176"/>
        <v>-</v>
      </c>
      <c r="B5249" t="str">
        <f t="shared" si="177"/>
        <v/>
      </c>
    </row>
    <row r="5250" spans="1:2" x14ac:dyDescent="0.25">
      <c r="A5250" t="str">
        <f t="shared" si="176"/>
        <v>-</v>
      </c>
      <c r="B5250" t="str">
        <f t="shared" si="177"/>
        <v/>
      </c>
    </row>
    <row r="5251" spans="1:2" x14ac:dyDescent="0.25">
      <c r="A5251" t="str">
        <f t="shared" si="176"/>
        <v>-</v>
      </c>
      <c r="B5251" t="str">
        <f t="shared" si="177"/>
        <v/>
      </c>
    </row>
    <row r="5252" spans="1:2" x14ac:dyDescent="0.25">
      <c r="A5252" t="str">
        <f t="shared" si="176"/>
        <v>-</v>
      </c>
      <c r="B5252" t="str">
        <f t="shared" si="177"/>
        <v/>
      </c>
    </row>
    <row r="5253" spans="1:2" x14ac:dyDescent="0.25">
      <c r="A5253" t="str">
        <f t="shared" si="176"/>
        <v>-</v>
      </c>
      <c r="B5253" t="str">
        <f t="shared" si="177"/>
        <v/>
      </c>
    </row>
    <row r="5254" spans="1:2" x14ac:dyDescent="0.25">
      <c r="A5254" t="str">
        <f t="shared" si="176"/>
        <v>-</v>
      </c>
      <c r="B5254" t="str">
        <f t="shared" si="177"/>
        <v/>
      </c>
    </row>
    <row r="5255" spans="1:2" x14ac:dyDescent="0.25">
      <c r="A5255" t="str">
        <f t="shared" si="176"/>
        <v>-</v>
      </c>
      <c r="B5255" t="str">
        <f t="shared" si="177"/>
        <v/>
      </c>
    </row>
    <row r="5256" spans="1:2" x14ac:dyDescent="0.25">
      <c r="A5256" t="str">
        <f t="shared" si="176"/>
        <v>-</v>
      </c>
      <c r="B5256" t="str">
        <f t="shared" si="177"/>
        <v/>
      </c>
    </row>
    <row r="5257" spans="1:2" x14ac:dyDescent="0.25">
      <c r="A5257" t="str">
        <f t="shared" si="176"/>
        <v>-</v>
      </c>
      <c r="B5257" t="str">
        <f t="shared" si="177"/>
        <v/>
      </c>
    </row>
    <row r="5258" spans="1:2" x14ac:dyDescent="0.25">
      <c r="A5258" t="str">
        <f t="shared" si="176"/>
        <v>-</v>
      </c>
      <c r="B5258" t="str">
        <f t="shared" si="177"/>
        <v/>
      </c>
    </row>
    <row r="5259" spans="1:2" x14ac:dyDescent="0.25">
      <c r="A5259" t="str">
        <f t="shared" si="176"/>
        <v>-</v>
      </c>
      <c r="B5259" t="str">
        <f t="shared" si="177"/>
        <v/>
      </c>
    </row>
    <row r="5260" spans="1:2" x14ac:dyDescent="0.25">
      <c r="A5260" t="str">
        <f t="shared" si="176"/>
        <v>-</v>
      </c>
      <c r="B5260" t="str">
        <f t="shared" si="177"/>
        <v/>
      </c>
    </row>
    <row r="5261" spans="1:2" x14ac:dyDescent="0.25">
      <c r="A5261" t="str">
        <f t="shared" si="176"/>
        <v>-</v>
      </c>
      <c r="B5261" t="str">
        <f t="shared" si="177"/>
        <v/>
      </c>
    </row>
    <row r="5262" spans="1:2" x14ac:dyDescent="0.25">
      <c r="A5262" t="str">
        <f t="shared" si="176"/>
        <v>-</v>
      </c>
      <c r="B5262" t="str">
        <f t="shared" si="177"/>
        <v/>
      </c>
    </row>
    <row r="5263" spans="1:2" x14ac:dyDescent="0.25">
      <c r="A5263" t="str">
        <f t="shared" si="176"/>
        <v>-</v>
      </c>
      <c r="B5263" t="str">
        <f t="shared" si="177"/>
        <v/>
      </c>
    </row>
    <row r="5264" spans="1:2" x14ac:dyDescent="0.25">
      <c r="A5264" t="str">
        <f t="shared" si="176"/>
        <v>-</v>
      </c>
      <c r="B5264" t="str">
        <f t="shared" si="177"/>
        <v/>
      </c>
    </row>
    <row r="5265" spans="1:2" x14ac:dyDescent="0.25">
      <c r="A5265" t="str">
        <f t="shared" si="176"/>
        <v>-</v>
      </c>
      <c r="B5265" t="str">
        <f t="shared" si="177"/>
        <v/>
      </c>
    </row>
    <row r="5266" spans="1:2" x14ac:dyDescent="0.25">
      <c r="A5266" t="str">
        <f t="shared" si="176"/>
        <v>-</v>
      </c>
      <c r="B5266" t="str">
        <f t="shared" si="177"/>
        <v/>
      </c>
    </row>
    <row r="5267" spans="1:2" x14ac:dyDescent="0.25">
      <c r="A5267" t="str">
        <f t="shared" si="176"/>
        <v>-</v>
      </c>
      <c r="B5267" t="str">
        <f t="shared" si="177"/>
        <v/>
      </c>
    </row>
    <row r="5268" spans="1:2" x14ac:dyDescent="0.25">
      <c r="A5268" t="str">
        <f t="shared" si="176"/>
        <v>-</v>
      </c>
      <c r="B5268" t="str">
        <f t="shared" si="177"/>
        <v/>
      </c>
    </row>
    <row r="5269" spans="1:2" x14ac:dyDescent="0.25">
      <c r="A5269" t="str">
        <f t="shared" si="176"/>
        <v>-</v>
      </c>
      <c r="B5269" t="str">
        <f t="shared" si="177"/>
        <v/>
      </c>
    </row>
    <row r="5270" spans="1:2" x14ac:dyDescent="0.25">
      <c r="A5270" t="str">
        <f t="shared" si="176"/>
        <v>-</v>
      </c>
      <c r="B5270" t="str">
        <f t="shared" si="177"/>
        <v/>
      </c>
    </row>
    <row r="5271" spans="1:2" x14ac:dyDescent="0.25">
      <c r="A5271" t="str">
        <f t="shared" ref="A5271:A5334" si="178">_xlfn.CONCAT(E5271,"-",B5271)</f>
        <v>-</v>
      </c>
      <c r="B5271" t="str">
        <f t="shared" ref="B5271:B5334" si="179">IF(ISBLANK(H5271),"",INDEX($AB$1:$AC$5,MATCH(H5271,$AB$1:$AB$5,0),2))</f>
        <v/>
      </c>
    </row>
    <row r="5272" spans="1:2" x14ac:dyDescent="0.25">
      <c r="A5272" t="str">
        <f t="shared" si="178"/>
        <v>-</v>
      </c>
      <c r="B5272" t="str">
        <f t="shared" si="179"/>
        <v/>
      </c>
    </row>
    <row r="5273" spans="1:2" x14ac:dyDescent="0.25">
      <c r="A5273" t="str">
        <f t="shared" si="178"/>
        <v>-</v>
      </c>
      <c r="B5273" t="str">
        <f t="shared" si="179"/>
        <v/>
      </c>
    </row>
    <row r="5274" spans="1:2" x14ac:dyDescent="0.25">
      <c r="A5274" t="str">
        <f t="shared" si="178"/>
        <v>-</v>
      </c>
      <c r="B5274" t="str">
        <f t="shared" si="179"/>
        <v/>
      </c>
    </row>
    <row r="5275" spans="1:2" x14ac:dyDescent="0.25">
      <c r="A5275" t="str">
        <f t="shared" si="178"/>
        <v>-</v>
      </c>
      <c r="B5275" t="str">
        <f t="shared" si="179"/>
        <v/>
      </c>
    </row>
    <row r="5276" spans="1:2" x14ac:dyDescent="0.25">
      <c r="A5276" t="str">
        <f t="shared" si="178"/>
        <v>-</v>
      </c>
      <c r="B5276" t="str">
        <f t="shared" si="179"/>
        <v/>
      </c>
    </row>
    <row r="5277" spans="1:2" x14ac:dyDescent="0.25">
      <c r="A5277" t="str">
        <f t="shared" si="178"/>
        <v>-</v>
      </c>
      <c r="B5277" t="str">
        <f t="shared" si="179"/>
        <v/>
      </c>
    </row>
    <row r="5278" spans="1:2" x14ac:dyDescent="0.25">
      <c r="A5278" t="str">
        <f t="shared" si="178"/>
        <v>-</v>
      </c>
      <c r="B5278" t="str">
        <f t="shared" si="179"/>
        <v/>
      </c>
    </row>
    <row r="5279" spans="1:2" x14ac:dyDescent="0.25">
      <c r="A5279" t="str">
        <f t="shared" si="178"/>
        <v>-</v>
      </c>
      <c r="B5279" t="str">
        <f t="shared" si="179"/>
        <v/>
      </c>
    </row>
    <row r="5280" spans="1:2" x14ac:dyDescent="0.25">
      <c r="A5280" t="str">
        <f t="shared" si="178"/>
        <v>-</v>
      </c>
      <c r="B5280" t="str">
        <f t="shared" si="179"/>
        <v/>
      </c>
    </row>
    <row r="5281" spans="1:2" x14ac:dyDescent="0.25">
      <c r="A5281" t="str">
        <f t="shared" si="178"/>
        <v>-</v>
      </c>
      <c r="B5281" t="str">
        <f t="shared" si="179"/>
        <v/>
      </c>
    </row>
    <row r="5282" spans="1:2" x14ac:dyDescent="0.25">
      <c r="A5282" t="str">
        <f t="shared" si="178"/>
        <v>-</v>
      </c>
      <c r="B5282" t="str">
        <f t="shared" si="179"/>
        <v/>
      </c>
    </row>
    <row r="5283" spans="1:2" x14ac:dyDescent="0.25">
      <c r="A5283" t="str">
        <f t="shared" si="178"/>
        <v>-</v>
      </c>
      <c r="B5283" t="str">
        <f t="shared" si="179"/>
        <v/>
      </c>
    </row>
    <row r="5284" spans="1:2" x14ac:dyDescent="0.25">
      <c r="A5284" t="str">
        <f t="shared" si="178"/>
        <v>-</v>
      </c>
      <c r="B5284" t="str">
        <f t="shared" si="179"/>
        <v/>
      </c>
    </row>
    <row r="5285" spans="1:2" x14ac:dyDescent="0.25">
      <c r="A5285" t="str">
        <f t="shared" si="178"/>
        <v>-</v>
      </c>
      <c r="B5285" t="str">
        <f t="shared" si="179"/>
        <v/>
      </c>
    </row>
    <row r="5286" spans="1:2" x14ac:dyDescent="0.25">
      <c r="A5286" t="str">
        <f t="shared" si="178"/>
        <v>-</v>
      </c>
      <c r="B5286" t="str">
        <f t="shared" si="179"/>
        <v/>
      </c>
    </row>
    <row r="5287" spans="1:2" x14ac:dyDescent="0.25">
      <c r="A5287" t="str">
        <f t="shared" si="178"/>
        <v>-</v>
      </c>
      <c r="B5287" t="str">
        <f t="shared" si="179"/>
        <v/>
      </c>
    </row>
    <row r="5288" spans="1:2" x14ac:dyDescent="0.25">
      <c r="A5288" t="str">
        <f t="shared" si="178"/>
        <v>-</v>
      </c>
      <c r="B5288" t="str">
        <f t="shared" si="179"/>
        <v/>
      </c>
    </row>
    <row r="5289" spans="1:2" x14ac:dyDescent="0.25">
      <c r="A5289" t="str">
        <f t="shared" si="178"/>
        <v>-</v>
      </c>
      <c r="B5289" t="str">
        <f t="shared" si="179"/>
        <v/>
      </c>
    </row>
    <row r="5290" spans="1:2" x14ac:dyDescent="0.25">
      <c r="A5290" t="str">
        <f t="shared" si="178"/>
        <v>-</v>
      </c>
      <c r="B5290" t="str">
        <f t="shared" si="179"/>
        <v/>
      </c>
    </row>
    <row r="5291" spans="1:2" x14ac:dyDescent="0.25">
      <c r="A5291" t="str">
        <f t="shared" si="178"/>
        <v>-</v>
      </c>
      <c r="B5291" t="str">
        <f t="shared" si="179"/>
        <v/>
      </c>
    </row>
    <row r="5292" spans="1:2" x14ac:dyDescent="0.25">
      <c r="A5292" t="str">
        <f t="shared" si="178"/>
        <v>-</v>
      </c>
      <c r="B5292" t="str">
        <f t="shared" si="179"/>
        <v/>
      </c>
    </row>
    <row r="5293" spans="1:2" x14ac:dyDescent="0.25">
      <c r="A5293" t="str">
        <f t="shared" si="178"/>
        <v>-</v>
      </c>
      <c r="B5293" t="str">
        <f t="shared" si="179"/>
        <v/>
      </c>
    </row>
    <row r="5294" spans="1:2" x14ac:dyDescent="0.25">
      <c r="A5294" t="str">
        <f t="shared" si="178"/>
        <v>-</v>
      </c>
      <c r="B5294" t="str">
        <f t="shared" si="179"/>
        <v/>
      </c>
    </row>
    <row r="5295" spans="1:2" x14ac:dyDescent="0.25">
      <c r="A5295" t="str">
        <f t="shared" si="178"/>
        <v>-</v>
      </c>
      <c r="B5295" t="str">
        <f t="shared" si="179"/>
        <v/>
      </c>
    </row>
    <row r="5296" spans="1:2" x14ac:dyDescent="0.25">
      <c r="A5296" t="str">
        <f t="shared" si="178"/>
        <v>-</v>
      </c>
      <c r="B5296" t="str">
        <f t="shared" si="179"/>
        <v/>
      </c>
    </row>
    <row r="5297" spans="1:2" x14ac:dyDescent="0.25">
      <c r="A5297" t="str">
        <f t="shared" si="178"/>
        <v>-</v>
      </c>
      <c r="B5297" t="str">
        <f t="shared" si="179"/>
        <v/>
      </c>
    </row>
    <row r="5298" spans="1:2" x14ac:dyDescent="0.25">
      <c r="A5298" t="str">
        <f t="shared" si="178"/>
        <v>-</v>
      </c>
      <c r="B5298" t="str">
        <f t="shared" si="179"/>
        <v/>
      </c>
    </row>
    <row r="5299" spans="1:2" x14ac:dyDescent="0.25">
      <c r="A5299" t="str">
        <f t="shared" si="178"/>
        <v>-</v>
      </c>
      <c r="B5299" t="str">
        <f t="shared" si="179"/>
        <v/>
      </c>
    </row>
    <row r="5300" spans="1:2" x14ac:dyDescent="0.25">
      <c r="A5300" t="str">
        <f t="shared" si="178"/>
        <v>-</v>
      </c>
      <c r="B5300" t="str">
        <f t="shared" si="179"/>
        <v/>
      </c>
    </row>
    <row r="5301" spans="1:2" x14ac:dyDescent="0.25">
      <c r="A5301" t="str">
        <f t="shared" si="178"/>
        <v>-</v>
      </c>
      <c r="B5301" t="str">
        <f t="shared" si="179"/>
        <v/>
      </c>
    </row>
    <row r="5302" spans="1:2" x14ac:dyDescent="0.25">
      <c r="A5302" t="str">
        <f t="shared" si="178"/>
        <v>-</v>
      </c>
      <c r="B5302" t="str">
        <f t="shared" si="179"/>
        <v/>
      </c>
    </row>
    <row r="5303" spans="1:2" x14ac:dyDescent="0.25">
      <c r="A5303" t="str">
        <f t="shared" si="178"/>
        <v>-</v>
      </c>
      <c r="B5303" t="str">
        <f t="shared" si="179"/>
        <v/>
      </c>
    </row>
    <row r="5304" spans="1:2" x14ac:dyDescent="0.25">
      <c r="A5304" t="str">
        <f t="shared" si="178"/>
        <v>-</v>
      </c>
      <c r="B5304" t="str">
        <f t="shared" si="179"/>
        <v/>
      </c>
    </row>
    <row r="5305" spans="1:2" x14ac:dyDescent="0.25">
      <c r="A5305" t="str">
        <f t="shared" si="178"/>
        <v>-</v>
      </c>
      <c r="B5305" t="str">
        <f t="shared" si="179"/>
        <v/>
      </c>
    </row>
    <row r="5306" spans="1:2" x14ac:dyDescent="0.25">
      <c r="A5306" t="str">
        <f t="shared" si="178"/>
        <v>-</v>
      </c>
      <c r="B5306" t="str">
        <f t="shared" si="179"/>
        <v/>
      </c>
    </row>
    <row r="5307" spans="1:2" x14ac:dyDescent="0.25">
      <c r="A5307" t="str">
        <f t="shared" si="178"/>
        <v>-</v>
      </c>
      <c r="B5307" t="str">
        <f t="shared" si="179"/>
        <v/>
      </c>
    </row>
    <row r="5308" spans="1:2" x14ac:dyDescent="0.25">
      <c r="A5308" t="str">
        <f t="shared" si="178"/>
        <v>-</v>
      </c>
      <c r="B5308" t="str">
        <f t="shared" si="179"/>
        <v/>
      </c>
    </row>
    <row r="5309" spans="1:2" x14ac:dyDescent="0.25">
      <c r="A5309" t="str">
        <f t="shared" si="178"/>
        <v>-</v>
      </c>
      <c r="B5309" t="str">
        <f t="shared" si="179"/>
        <v/>
      </c>
    </row>
    <row r="5310" spans="1:2" x14ac:dyDescent="0.25">
      <c r="A5310" t="str">
        <f t="shared" si="178"/>
        <v>-</v>
      </c>
      <c r="B5310" t="str">
        <f t="shared" si="179"/>
        <v/>
      </c>
    </row>
    <row r="5311" spans="1:2" x14ac:dyDescent="0.25">
      <c r="A5311" t="str">
        <f t="shared" si="178"/>
        <v>-</v>
      </c>
      <c r="B5311" t="str">
        <f t="shared" si="179"/>
        <v/>
      </c>
    </row>
    <row r="5312" spans="1:2" x14ac:dyDescent="0.25">
      <c r="A5312" t="str">
        <f t="shared" si="178"/>
        <v>-</v>
      </c>
      <c r="B5312" t="str">
        <f t="shared" si="179"/>
        <v/>
      </c>
    </row>
    <row r="5313" spans="1:2" x14ac:dyDescent="0.25">
      <c r="A5313" t="str">
        <f t="shared" si="178"/>
        <v>-</v>
      </c>
      <c r="B5313" t="str">
        <f t="shared" si="179"/>
        <v/>
      </c>
    </row>
    <row r="5314" spans="1:2" x14ac:dyDescent="0.25">
      <c r="A5314" t="str">
        <f t="shared" si="178"/>
        <v>-</v>
      </c>
      <c r="B5314" t="str">
        <f t="shared" si="179"/>
        <v/>
      </c>
    </row>
    <row r="5315" spans="1:2" x14ac:dyDescent="0.25">
      <c r="A5315" t="str">
        <f t="shared" si="178"/>
        <v>-</v>
      </c>
      <c r="B5315" t="str">
        <f t="shared" si="179"/>
        <v/>
      </c>
    </row>
    <row r="5316" spans="1:2" x14ac:dyDescent="0.25">
      <c r="A5316" t="str">
        <f t="shared" si="178"/>
        <v>-</v>
      </c>
      <c r="B5316" t="str">
        <f t="shared" si="179"/>
        <v/>
      </c>
    </row>
    <row r="5317" spans="1:2" x14ac:dyDescent="0.25">
      <c r="A5317" t="str">
        <f t="shared" si="178"/>
        <v>-</v>
      </c>
      <c r="B5317" t="str">
        <f t="shared" si="179"/>
        <v/>
      </c>
    </row>
    <row r="5318" spans="1:2" x14ac:dyDescent="0.25">
      <c r="A5318" t="str">
        <f t="shared" si="178"/>
        <v>-</v>
      </c>
      <c r="B5318" t="str">
        <f t="shared" si="179"/>
        <v/>
      </c>
    </row>
    <row r="5319" spans="1:2" x14ac:dyDescent="0.25">
      <c r="A5319" t="str">
        <f t="shared" si="178"/>
        <v>-</v>
      </c>
      <c r="B5319" t="str">
        <f t="shared" si="179"/>
        <v/>
      </c>
    </row>
    <row r="5320" spans="1:2" x14ac:dyDescent="0.25">
      <c r="A5320" t="str">
        <f t="shared" si="178"/>
        <v>-</v>
      </c>
      <c r="B5320" t="str">
        <f t="shared" si="179"/>
        <v/>
      </c>
    </row>
    <row r="5321" spans="1:2" x14ac:dyDescent="0.25">
      <c r="A5321" t="str">
        <f t="shared" si="178"/>
        <v>-</v>
      </c>
      <c r="B5321" t="str">
        <f t="shared" si="179"/>
        <v/>
      </c>
    </row>
    <row r="5322" spans="1:2" x14ac:dyDescent="0.25">
      <c r="A5322" t="str">
        <f t="shared" si="178"/>
        <v>-</v>
      </c>
      <c r="B5322" t="str">
        <f t="shared" si="179"/>
        <v/>
      </c>
    </row>
    <row r="5323" spans="1:2" x14ac:dyDescent="0.25">
      <c r="A5323" t="str">
        <f t="shared" si="178"/>
        <v>-</v>
      </c>
      <c r="B5323" t="str">
        <f t="shared" si="179"/>
        <v/>
      </c>
    </row>
    <row r="5324" spans="1:2" x14ac:dyDescent="0.25">
      <c r="A5324" t="str">
        <f t="shared" si="178"/>
        <v>-</v>
      </c>
      <c r="B5324" t="str">
        <f t="shared" si="179"/>
        <v/>
      </c>
    </row>
    <row r="5325" spans="1:2" x14ac:dyDescent="0.25">
      <c r="A5325" t="str">
        <f t="shared" si="178"/>
        <v>-</v>
      </c>
      <c r="B5325" t="str">
        <f t="shared" si="179"/>
        <v/>
      </c>
    </row>
    <row r="5326" spans="1:2" x14ac:dyDescent="0.25">
      <c r="A5326" t="str">
        <f t="shared" si="178"/>
        <v>-</v>
      </c>
      <c r="B5326" t="str">
        <f t="shared" si="179"/>
        <v/>
      </c>
    </row>
    <row r="5327" spans="1:2" x14ac:dyDescent="0.25">
      <c r="A5327" t="str">
        <f t="shared" si="178"/>
        <v>-</v>
      </c>
      <c r="B5327" t="str">
        <f t="shared" si="179"/>
        <v/>
      </c>
    </row>
    <row r="5328" spans="1:2" x14ac:dyDescent="0.25">
      <c r="A5328" t="str">
        <f t="shared" si="178"/>
        <v>-</v>
      </c>
      <c r="B5328" t="str">
        <f t="shared" si="179"/>
        <v/>
      </c>
    </row>
    <row r="5329" spans="1:2" x14ac:dyDescent="0.25">
      <c r="A5329" t="str">
        <f t="shared" si="178"/>
        <v>-</v>
      </c>
      <c r="B5329" t="str">
        <f t="shared" si="179"/>
        <v/>
      </c>
    </row>
    <row r="5330" spans="1:2" x14ac:dyDescent="0.25">
      <c r="A5330" t="str">
        <f t="shared" si="178"/>
        <v>-</v>
      </c>
      <c r="B5330" t="str">
        <f t="shared" si="179"/>
        <v/>
      </c>
    </row>
    <row r="5331" spans="1:2" x14ac:dyDescent="0.25">
      <c r="A5331" t="str">
        <f t="shared" si="178"/>
        <v>-</v>
      </c>
      <c r="B5331" t="str">
        <f t="shared" si="179"/>
        <v/>
      </c>
    </row>
    <row r="5332" spans="1:2" x14ac:dyDescent="0.25">
      <c r="A5332" t="str">
        <f t="shared" si="178"/>
        <v>-</v>
      </c>
      <c r="B5332" t="str">
        <f t="shared" si="179"/>
        <v/>
      </c>
    </row>
    <row r="5333" spans="1:2" x14ac:dyDescent="0.25">
      <c r="A5333" t="str">
        <f t="shared" si="178"/>
        <v>-</v>
      </c>
      <c r="B5333" t="str">
        <f t="shared" si="179"/>
        <v/>
      </c>
    </row>
    <row r="5334" spans="1:2" x14ac:dyDescent="0.25">
      <c r="A5334" t="str">
        <f t="shared" si="178"/>
        <v>-</v>
      </c>
      <c r="B5334" t="str">
        <f t="shared" si="179"/>
        <v/>
      </c>
    </row>
    <row r="5335" spans="1:2" x14ac:dyDescent="0.25">
      <c r="A5335" t="str">
        <f t="shared" ref="A5335:A5398" si="180">_xlfn.CONCAT(E5335,"-",B5335)</f>
        <v>-</v>
      </c>
      <c r="B5335" t="str">
        <f t="shared" ref="B5335:B5398" si="181">IF(ISBLANK(H5335),"",INDEX($AB$1:$AC$5,MATCH(H5335,$AB$1:$AB$5,0),2))</f>
        <v/>
      </c>
    </row>
    <row r="5336" spans="1:2" x14ac:dyDescent="0.25">
      <c r="A5336" t="str">
        <f t="shared" si="180"/>
        <v>-</v>
      </c>
      <c r="B5336" t="str">
        <f t="shared" si="181"/>
        <v/>
      </c>
    </row>
    <row r="5337" spans="1:2" x14ac:dyDescent="0.25">
      <c r="A5337" t="str">
        <f t="shared" si="180"/>
        <v>-</v>
      </c>
      <c r="B5337" t="str">
        <f t="shared" si="181"/>
        <v/>
      </c>
    </row>
    <row r="5338" spans="1:2" x14ac:dyDescent="0.25">
      <c r="A5338" t="str">
        <f t="shared" si="180"/>
        <v>-</v>
      </c>
      <c r="B5338" t="str">
        <f t="shared" si="181"/>
        <v/>
      </c>
    </row>
    <row r="5339" spans="1:2" x14ac:dyDescent="0.25">
      <c r="A5339" t="str">
        <f t="shared" si="180"/>
        <v>-</v>
      </c>
      <c r="B5339" t="str">
        <f t="shared" si="181"/>
        <v/>
      </c>
    </row>
    <row r="5340" spans="1:2" x14ac:dyDescent="0.25">
      <c r="A5340" t="str">
        <f t="shared" si="180"/>
        <v>-</v>
      </c>
      <c r="B5340" t="str">
        <f t="shared" si="181"/>
        <v/>
      </c>
    </row>
    <row r="5341" spans="1:2" x14ac:dyDescent="0.25">
      <c r="A5341" t="str">
        <f t="shared" si="180"/>
        <v>-</v>
      </c>
      <c r="B5341" t="str">
        <f t="shared" si="181"/>
        <v/>
      </c>
    </row>
    <row r="5342" spans="1:2" x14ac:dyDescent="0.25">
      <c r="A5342" t="str">
        <f t="shared" si="180"/>
        <v>-</v>
      </c>
      <c r="B5342" t="str">
        <f t="shared" si="181"/>
        <v/>
      </c>
    </row>
    <row r="5343" spans="1:2" x14ac:dyDescent="0.25">
      <c r="A5343" t="str">
        <f t="shared" si="180"/>
        <v>-</v>
      </c>
      <c r="B5343" t="str">
        <f t="shared" si="181"/>
        <v/>
      </c>
    </row>
    <row r="5344" spans="1:2" x14ac:dyDescent="0.25">
      <c r="A5344" t="str">
        <f t="shared" si="180"/>
        <v>-</v>
      </c>
      <c r="B5344" t="str">
        <f t="shared" si="181"/>
        <v/>
      </c>
    </row>
    <row r="5345" spans="1:2" x14ac:dyDescent="0.25">
      <c r="A5345" t="str">
        <f t="shared" si="180"/>
        <v>-</v>
      </c>
      <c r="B5345" t="str">
        <f t="shared" si="181"/>
        <v/>
      </c>
    </row>
    <row r="5346" spans="1:2" x14ac:dyDescent="0.25">
      <c r="A5346" t="str">
        <f t="shared" si="180"/>
        <v>-</v>
      </c>
      <c r="B5346" t="str">
        <f t="shared" si="181"/>
        <v/>
      </c>
    </row>
    <row r="5347" spans="1:2" x14ac:dyDescent="0.25">
      <c r="A5347" t="str">
        <f t="shared" si="180"/>
        <v>-</v>
      </c>
      <c r="B5347" t="str">
        <f t="shared" si="181"/>
        <v/>
      </c>
    </row>
    <row r="5348" spans="1:2" x14ac:dyDescent="0.25">
      <c r="A5348" t="str">
        <f t="shared" si="180"/>
        <v>-</v>
      </c>
      <c r="B5348" t="str">
        <f t="shared" si="181"/>
        <v/>
      </c>
    </row>
    <row r="5349" spans="1:2" x14ac:dyDescent="0.25">
      <c r="A5349" t="str">
        <f t="shared" si="180"/>
        <v>-</v>
      </c>
      <c r="B5349" t="str">
        <f t="shared" si="181"/>
        <v/>
      </c>
    </row>
    <row r="5350" spans="1:2" x14ac:dyDescent="0.25">
      <c r="A5350" t="str">
        <f t="shared" si="180"/>
        <v>-</v>
      </c>
      <c r="B5350" t="str">
        <f t="shared" si="181"/>
        <v/>
      </c>
    </row>
    <row r="5351" spans="1:2" x14ac:dyDescent="0.25">
      <c r="A5351" t="str">
        <f t="shared" si="180"/>
        <v>-</v>
      </c>
      <c r="B5351" t="str">
        <f t="shared" si="181"/>
        <v/>
      </c>
    </row>
    <row r="5352" spans="1:2" x14ac:dyDescent="0.25">
      <c r="A5352" t="str">
        <f t="shared" si="180"/>
        <v>-</v>
      </c>
      <c r="B5352" t="str">
        <f t="shared" si="181"/>
        <v/>
      </c>
    </row>
    <row r="5353" spans="1:2" x14ac:dyDescent="0.25">
      <c r="A5353" t="str">
        <f t="shared" si="180"/>
        <v>-</v>
      </c>
      <c r="B5353" t="str">
        <f t="shared" si="181"/>
        <v/>
      </c>
    </row>
    <row r="5354" spans="1:2" x14ac:dyDescent="0.25">
      <c r="A5354" t="str">
        <f t="shared" si="180"/>
        <v>-</v>
      </c>
      <c r="B5354" t="str">
        <f t="shared" si="181"/>
        <v/>
      </c>
    </row>
    <row r="5355" spans="1:2" x14ac:dyDescent="0.25">
      <c r="A5355" t="str">
        <f t="shared" si="180"/>
        <v>-</v>
      </c>
      <c r="B5355" t="str">
        <f t="shared" si="181"/>
        <v/>
      </c>
    </row>
    <row r="5356" spans="1:2" x14ac:dyDescent="0.25">
      <c r="A5356" t="str">
        <f t="shared" si="180"/>
        <v>-</v>
      </c>
      <c r="B5356" t="str">
        <f t="shared" si="181"/>
        <v/>
      </c>
    </row>
    <row r="5357" spans="1:2" x14ac:dyDescent="0.25">
      <c r="A5357" t="str">
        <f t="shared" si="180"/>
        <v>-</v>
      </c>
      <c r="B5357" t="str">
        <f t="shared" si="181"/>
        <v/>
      </c>
    </row>
    <row r="5358" spans="1:2" x14ac:dyDescent="0.25">
      <c r="A5358" t="str">
        <f t="shared" si="180"/>
        <v>-</v>
      </c>
      <c r="B5358" t="str">
        <f t="shared" si="181"/>
        <v/>
      </c>
    </row>
    <row r="5359" spans="1:2" x14ac:dyDescent="0.25">
      <c r="A5359" t="str">
        <f t="shared" si="180"/>
        <v>-</v>
      </c>
      <c r="B5359" t="str">
        <f t="shared" si="181"/>
        <v/>
      </c>
    </row>
    <row r="5360" spans="1:2" x14ac:dyDescent="0.25">
      <c r="A5360" t="str">
        <f t="shared" si="180"/>
        <v>-</v>
      </c>
      <c r="B5360" t="str">
        <f t="shared" si="181"/>
        <v/>
      </c>
    </row>
    <row r="5361" spans="1:2" x14ac:dyDescent="0.25">
      <c r="A5361" t="str">
        <f t="shared" si="180"/>
        <v>-</v>
      </c>
      <c r="B5361" t="str">
        <f t="shared" si="181"/>
        <v/>
      </c>
    </row>
    <row r="5362" spans="1:2" x14ac:dyDescent="0.25">
      <c r="A5362" t="str">
        <f t="shared" si="180"/>
        <v>-</v>
      </c>
      <c r="B5362" t="str">
        <f t="shared" si="181"/>
        <v/>
      </c>
    </row>
    <row r="5363" spans="1:2" x14ac:dyDescent="0.25">
      <c r="A5363" t="str">
        <f t="shared" si="180"/>
        <v>-</v>
      </c>
      <c r="B5363" t="str">
        <f t="shared" si="181"/>
        <v/>
      </c>
    </row>
    <row r="5364" spans="1:2" x14ac:dyDescent="0.25">
      <c r="A5364" t="str">
        <f t="shared" si="180"/>
        <v>-</v>
      </c>
      <c r="B5364" t="str">
        <f t="shared" si="181"/>
        <v/>
      </c>
    </row>
    <row r="5365" spans="1:2" x14ac:dyDescent="0.25">
      <c r="A5365" t="str">
        <f t="shared" si="180"/>
        <v>-</v>
      </c>
      <c r="B5365" t="str">
        <f t="shared" si="181"/>
        <v/>
      </c>
    </row>
    <row r="5366" spans="1:2" x14ac:dyDescent="0.25">
      <c r="A5366" t="str">
        <f t="shared" si="180"/>
        <v>-</v>
      </c>
      <c r="B5366" t="str">
        <f t="shared" si="181"/>
        <v/>
      </c>
    </row>
    <row r="5367" spans="1:2" x14ac:dyDescent="0.25">
      <c r="A5367" t="str">
        <f t="shared" si="180"/>
        <v>-</v>
      </c>
      <c r="B5367" t="str">
        <f t="shared" si="181"/>
        <v/>
      </c>
    </row>
    <row r="5368" spans="1:2" x14ac:dyDescent="0.25">
      <c r="A5368" t="str">
        <f t="shared" si="180"/>
        <v>-</v>
      </c>
      <c r="B5368" t="str">
        <f t="shared" si="181"/>
        <v/>
      </c>
    </row>
    <row r="5369" spans="1:2" x14ac:dyDescent="0.25">
      <c r="A5369" t="str">
        <f t="shared" si="180"/>
        <v>-</v>
      </c>
      <c r="B5369" t="str">
        <f t="shared" si="181"/>
        <v/>
      </c>
    </row>
    <row r="5370" spans="1:2" x14ac:dyDescent="0.25">
      <c r="A5370" t="str">
        <f t="shared" si="180"/>
        <v>-</v>
      </c>
      <c r="B5370" t="str">
        <f t="shared" si="181"/>
        <v/>
      </c>
    </row>
    <row r="5371" spans="1:2" x14ac:dyDescent="0.25">
      <c r="A5371" t="str">
        <f t="shared" si="180"/>
        <v>-</v>
      </c>
      <c r="B5371" t="str">
        <f t="shared" si="181"/>
        <v/>
      </c>
    </row>
    <row r="5372" spans="1:2" x14ac:dyDescent="0.25">
      <c r="A5372" t="str">
        <f t="shared" si="180"/>
        <v>-</v>
      </c>
      <c r="B5372" t="str">
        <f t="shared" si="181"/>
        <v/>
      </c>
    </row>
    <row r="5373" spans="1:2" x14ac:dyDescent="0.25">
      <c r="A5373" t="str">
        <f t="shared" si="180"/>
        <v>-</v>
      </c>
      <c r="B5373" t="str">
        <f t="shared" si="181"/>
        <v/>
      </c>
    </row>
    <row r="5374" spans="1:2" x14ac:dyDescent="0.25">
      <c r="A5374" t="str">
        <f t="shared" si="180"/>
        <v>-</v>
      </c>
      <c r="B5374" t="str">
        <f t="shared" si="181"/>
        <v/>
      </c>
    </row>
    <row r="5375" spans="1:2" x14ac:dyDescent="0.25">
      <c r="A5375" t="str">
        <f t="shared" si="180"/>
        <v>-</v>
      </c>
      <c r="B5375" t="str">
        <f t="shared" si="181"/>
        <v/>
      </c>
    </row>
    <row r="5376" spans="1:2" x14ac:dyDescent="0.25">
      <c r="A5376" t="str">
        <f t="shared" si="180"/>
        <v>-</v>
      </c>
      <c r="B5376" t="str">
        <f t="shared" si="181"/>
        <v/>
      </c>
    </row>
    <row r="5377" spans="1:2" x14ac:dyDescent="0.25">
      <c r="A5377" t="str">
        <f t="shared" si="180"/>
        <v>-</v>
      </c>
      <c r="B5377" t="str">
        <f t="shared" si="181"/>
        <v/>
      </c>
    </row>
    <row r="5378" spans="1:2" x14ac:dyDescent="0.25">
      <c r="A5378" t="str">
        <f t="shared" si="180"/>
        <v>-</v>
      </c>
      <c r="B5378" t="str">
        <f t="shared" si="181"/>
        <v/>
      </c>
    </row>
    <row r="5379" spans="1:2" x14ac:dyDescent="0.25">
      <c r="A5379" t="str">
        <f t="shared" si="180"/>
        <v>-</v>
      </c>
      <c r="B5379" t="str">
        <f t="shared" si="181"/>
        <v/>
      </c>
    </row>
    <row r="5380" spans="1:2" x14ac:dyDescent="0.25">
      <c r="A5380" t="str">
        <f t="shared" si="180"/>
        <v>-</v>
      </c>
      <c r="B5380" t="str">
        <f t="shared" si="181"/>
        <v/>
      </c>
    </row>
    <row r="5381" spans="1:2" x14ac:dyDescent="0.25">
      <c r="A5381" t="str">
        <f t="shared" si="180"/>
        <v>-</v>
      </c>
      <c r="B5381" t="str">
        <f t="shared" si="181"/>
        <v/>
      </c>
    </row>
    <row r="5382" spans="1:2" x14ac:dyDescent="0.25">
      <c r="A5382" t="str">
        <f t="shared" si="180"/>
        <v>-</v>
      </c>
      <c r="B5382" t="str">
        <f t="shared" si="181"/>
        <v/>
      </c>
    </row>
    <row r="5383" spans="1:2" x14ac:dyDescent="0.25">
      <c r="A5383" t="str">
        <f t="shared" si="180"/>
        <v>-</v>
      </c>
      <c r="B5383" t="str">
        <f t="shared" si="181"/>
        <v/>
      </c>
    </row>
    <row r="5384" spans="1:2" x14ac:dyDescent="0.25">
      <c r="A5384" t="str">
        <f t="shared" si="180"/>
        <v>-</v>
      </c>
      <c r="B5384" t="str">
        <f t="shared" si="181"/>
        <v/>
      </c>
    </row>
    <row r="5385" spans="1:2" x14ac:dyDescent="0.25">
      <c r="A5385" t="str">
        <f t="shared" si="180"/>
        <v>-</v>
      </c>
      <c r="B5385" t="str">
        <f t="shared" si="181"/>
        <v/>
      </c>
    </row>
    <row r="5386" spans="1:2" x14ac:dyDescent="0.25">
      <c r="A5386" t="str">
        <f t="shared" si="180"/>
        <v>-</v>
      </c>
      <c r="B5386" t="str">
        <f t="shared" si="181"/>
        <v/>
      </c>
    </row>
    <row r="5387" spans="1:2" x14ac:dyDescent="0.25">
      <c r="A5387" t="str">
        <f t="shared" si="180"/>
        <v>-</v>
      </c>
      <c r="B5387" t="str">
        <f t="shared" si="181"/>
        <v/>
      </c>
    </row>
    <row r="5388" spans="1:2" x14ac:dyDescent="0.25">
      <c r="A5388" t="str">
        <f t="shared" si="180"/>
        <v>-</v>
      </c>
      <c r="B5388" t="str">
        <f t="shared" si="181"/>
        <v/>
      </c>
    </row>
    <row r="5389" spans="1:2" x14ac:dyDescent="0.25">
      <c r="A5389" t="str">
        <f t="shared" si="180"/>
        <v>-</v>
      </c>
      <c r="B5389" t="str">
        <f t="shared" si="181"/>
        <v/>
      </c>
    </row>
    <row r="5390" spans="1:2" x14ac:dyDescent="0.25">
      <c r="A5390" t="str">
        <f t="shared" si="180"/>
        <v>-</v>
      </c>
      <c r="B5390" t="str">
        <f t="shared" si="181"/>
        <v/>
      </c>
    </row>
    <row r="5391" spans="1:2" x14ac:dyDescent="0.25">
      <c r="A5391" t="str">
        <f t="shared" si="180"/>
        <v>-</v>
      </c>
      <c r="B5391" t="str">
        <f t="shared" si="181"/>
        <v/>
      </c>
    </row>
    <row r="5392" spans="1:2" x14ac:dyDescent="0.25">
      <c r="A5392" t="str">
        <f t="shared" si="180"/>
        <v>-</v>
      </c>
      <c r="B5392" t="str">
        <f t="shared" si="181"/>
        <v/>
      </c>
    </row>
    <row r="5393" spans="1:2" x14ac:dyDescent="0.25">
      <c r="A5393" t="str">
        <f t="shared" si="180"/>
        <v>-</v>
      </c>
      <c r="B5393" t="str">
        <f t="shared" si="181"/>
        <v/>
      </c>
    </row>
    <row r="5394" spans="1:2" x14ac:dyDescent="0.25">
      <c r="A5394" t="str">
        <f t="shared" si="180"/>
        <v>-</v>
      </c>
      <c r="B5394" t="str">
        <f t="shared" si="181"/>
        <v/>
      </c>
    </row>
    <row r="5395" spans="1:2" x14ac:dyDescent="0.25">
      <c r="A5395" t="str">
        <f t="shared" si="180"/>
        <v>-</v>
      </c>
      <c r="B5395" t="str">
        <f t="shared" si="181"/>
        <v/>
      </c>
    </row>
    <row r="5396" spans="1:2" x14ac:dyDescent="0.25">
      <c r="A5396" t="str">
        <f t="shared" si="180"/>
        <v>-</v>
      </c>
      <c r="B5396" t="str">
        <f t="shared" si="181"/>
        <v/>
      </c>
    </row>
    <row r="5397" spans="1:2" x14ac:dyDescent="0.25">
      <c r="A5397" t="str">
        <f t="shared" si="180"/>
        <v>-</v>
      </c>
      <c r="B5397" t="str">
        <f t="shared" si="181"/>
        <v/>
      </c>
    </row>
    <row r="5398" spans="1:2" x14ac:dyDescent="0.25">
      <c r="A5398" t="str">
        <f t="shared" si="180"/>
        <v>-</v>
      </c>
      <c r="B5398" t="str">
        <f t="shared" si="181"/>
        <v/>
      </c>
    </row>
    <row r="5399" spans="1:2" x14ac:dyDescent="0.25">
      <c r="A5399" t="str">
        <f t="shared" ref="A5399:A5462" si="182">_xlfn.CONCAT(E5399,"-",B5399)</f>
        <v>-</v>
      </c>
      <c r="B5399" t="str">
        <f t="shared" ref="B5399:B5462" si="183">IF(ISBLANK(H5399),"",INDEX($AB$1:$AC$5,MATCH(H5399,$AB$1:$AB$5,0),2))</f>
        <v/>
      </c>
    </row>
    <row r="5400" spans="1:2" x14ac:dyDescent="0.25">
      <c r="A5400" t="str">
        <f t="shared" si="182"/>
        <v>-</v>
      </c>
      <c r="B5400" t="str">
        <f t="shared" si="183"/>
        <v/>
      </c>
    </row>
    <row r="5401" spans="1:2" x14ac:dyDescent="0.25">
      <c r="A5401" t="str">
        <f t="shared" si="182"/>
        <v>-</v>
      </c>
      <c r="B5401" t="str">
        <f t="shared" si="183"/>
        <v/>
      </c>
    </row>
    <row r="5402" spans="1:2" x14ac:dyDescent="0.25">
      <c r="A5402" t="str">
        <f t="shared" si="182"/>
        <v>-</v>
      </c>
      <c r="B5402" t="str">
        <f t="shared" si="183"/>
        <v/>
      </c>
    </row>
    <row r="5403" spans="1:2" x14ac:dyDescent="0.25">
      <c r="A5403" t="str">
        <f t="shared" si="182"/>
        <v>-</v>
      </c>
      <c r="B5403" t="str">
        <f t="shared" si="183"/>
        <v/>
      </c>
    </row>
    <row r="5404" spans="1:2" x14ac:dyDescent="0.25">
      <c r="A5404" t="str">
        <f t="shared" si="182"/>
        <v>-</v>
      </c>
      <c r="B5404" t="str">
        <f t="shared" si="183"/>
        <v/>
      </c>
    </row>
    <row r="5405" spans="1:2" x14ac:dyDescent="0.25">
      <c r="A5405" t="str">
        <f t="shared" si="182"/>
        <v>-</v>
      </c>
      <c r="B5405" t="str">
        <f t="shared" si="183"/>
        <v/>
      </c>
    </row>
    <row r="5406" spans="1:2" x14ac:dyDescent="0.25">
      <c r="A5406" t="str">
        <f t="shared" si="182"/>
        <v>-</v>
      </c>
      <c r="B5406" t="str">
        <f t="shared" si="183"/>
        <v/>
      </c>
    </row>
    <row r="5407" spans="1:2" x14ac:dyDescent="0.25">
      <c r="A5407" t="str">
        <f t="shared" si="182"/>
        <v>-</v>
      </c>
      <c r="B5407" t="str">
        <f t="shared" si="183"/>
        <v/>
      </c>
    </row>
    <row r="5408" spans="1:2" x14ac:dyDescent="0.25">
      <c r="A5408" t="str">
        <f t="shared" si="182"/>
        <v>-</v>
      </c>
      <c r="B5408" t="str">
        <f t="shared" si="183"/>
        <v/>
      </c>
    </row>
    <row r="5409" spans="1:2" x14ac:dyDescent="0.25">
      <c r="A5409" t="str">
        <f t="shared" si="182"/>
        <v>-</v>
      </c>
      <c r="B5409" t="str">
        <f t="shared" si="183"/>
        <v/>
      </c>
    </row>
    <row r="5410" spans="1:2" x14ac:dyDescent="0.25">
      <c r="A5410" t="str">
        <f t="shared" si="182"/>
        <v>-</v>
      </c>
      <c r="B5410" t="str">
        <f t="shared" si="183"/>
        <v/>
      </c>
    </row>
    <row r="5411" spans="1:2" x14ac:dyDescent="0.25">
      <c r="A5411" t="str">
        <f t="shared" si="182"/>
        <v>-</v>
      </c>
      <c r="B5411" t="str">
        <f t="shared" si="183"/>
        <v/>
      </c>
    </row>
    <row r="5412" spans="1:2" x14ac:dyDescent="0.25">
      <c r="A5412" t="str">
        <f t="shared" si="182"/>
        <v>-</v>
      </c>
      <c r="B5412" t="str">
        <f t="shared" si="183"/>
        <v/>
      </c>
    </row>
    <row r="5413" spans="1:2" x14ac:dyDescent="0.25">
      <c r="A5413" t="str">
        <f t="shared" si="182"/>
        <v>-</v>
      </c>
      <c r="B5413" t="str">
        <f t="shared" si="183"/>
        <v/>
      </c>
    </row>
    <row r="5414" spans="1:2" x14ac:dyDescent="0.25">
      <c r="A5414" t="str">
        <f t="shared" si="182"/>
        <v>-</v>
      </c>
      <c r="B5414" t="str">
        <f t="shared" si="183"/>
        <v/>
      </c>
    </row>
    <row r="5415" spans="1:2" x14ac:dyDescent="0.25">
      <c r="A5415" t="str">
        <f t="shared" si="182"/>
        <v>-</v>
      </c>
      <c r="B5415" t="str">
        <f t="shared" si="183"/>
        <v/>
      </c>
    </row>
    <row r="5416" spans="1:2" x14ac:dyDescent="0.25">
      <c r="A5416" t="str">
        <f t="shared" si="182"/>
        <v>-</v>
      </c>
      <c r="B5416" t="str">
        <f t="shared" si="183"/>
        <v/>
      </c>
    </row>
    <row r="5417" spans="1:2" x14ac:dyDescent="0.25">
      <c r="A5417" t="str">
        <f t="shared" si="182"/>
        <v>-</v>
      </c>
      <c r="B5417" t="str">
        <f t="shared" si="183"/>
        <v/>
      </c>
    </row>
    <row r="5418" spans="1:2" x14ac:dyDescent="0.25">
      <c r="A5418" t="str">
        <f t="shared" si="182"/>
        <v>-</v>
      </c>
      <c r="B5418" t="str">
        <f t="shared" si="183"/>
        <v/>
      </c>
    </row>
    <row r="5419" spans="1:2" x14ac:dyDescent="0.25">
      <c r="A5419" t="str">
        <f t="shared" si="182"/>
        <v>-</v>
      </c>
      <c r="B5419" t="str">
        <f t="shared" si="183"/>
        <v/>
      </c>
    </row>
    <row r="5420" spans="1:2" x14ac:dyDescent="0.25">
      <c r="A5420" t="str">
        <f t="shared" si="182"/>
        <v>-</v>
      </c>
      <c r="B5420" t="str">
        <f t="shared" si="183"/>
        <v/>
      </c>
    </row>
    <row r="5421" spans="1:2" x14ac:dyDescent="0.25">
      <c r="A5421" t="str">
        <f t="shared" si="182"/>
        <v>-</v>
      </c>
      <c r="B5421" t="str">
        <f t="shared" si="183"/>
        <v/>
      </c>
    </row>
    <row r="5422" spans="1:2" x14ac:dyDescent="0.25">
      <c r="A5422" t="str">
        <f t="shared" si="182"/>
        <v>-</v>
      </c>
      <c r="B5422" t="str">
        <f t="shared" si="183"/>
        <v/>
      </c>
    </row>
    <row r="5423" spans="1:2" x14ac:dyDescent="0.25">
      <c r="A5423" t="str">
        <f t="shared" si="182"/>
        <v>-</v>
      </c>
      <c r="B5423" t="str">
        <f t="shared" si="183"/>
        <v/>
      </c>
    </row>
    <row r="5424" spans="1:2" x14ac:dyDescent="0.25">
      <c r="A5424" t="str">
        <f t="shared" si="182"/>
        <v>-</v>
      </c>
      <c r="B5424" t="str">
        <f t="shared" si="183"/>
        <v/>
      </c>
    </row>
    <row r="5425" spans="1:2" x14ac:dyDescent="0.25">
      <c r="A5425" t="str">
        <f t="shared" si="182"/>
        <v>-</v>
      </c>
      <c r="B5425" t="str">
        <f t="shared" si="183"/>
        <v/>
      </c>
    </row>
    <row r="5426" spans="1:2" x14ac:dyDescent="0.25">
      <c r="A5426" t="str">
        <f t="shared" si="182"/>
        <v>-</v>
      </c>
      <c r="B5426" t="str">
        <f t="shared" si="183"/>
        <v/>
      </c>
    </row>
    <row r="5427" spans="1:2" x14ac:dyDescent="0.25">
      <c r="A5427" t="str">
        <f t="shared" si="182"/>
        <v>-</v>
      </c>
      <c r="B5427" t="str">
        <f t="shared" si="183"/>
        <v/>
      </c>
    </row>
    <row r="5428" spans="1:2" x14ac:dyDescent="0.25">
      <c r="A5428" t="str">
        <f t="shared" si="182"/>
        <v>-</v>
      </c>
      <c r="B5428" t="str">
        <f t="shared" si="183"/>
        <v/>
      </c>
    </row>
    <row r="5429" spans="1:2" x14ac:dyDescent="0.25">
      <c r="A5429" t="str">
        <f t="shared" si="182"/>
        <v>-</v>
      </c>
      <c r="B5429" t="str">
        <f t="shared" si="183"/>
        <v/>
      </c>
    </row>
    <row r="5430" spans="1:2" x14ac:dyDescent="0.25">
      <c r="A5430" t="str">
        <f t="shared" si="182"/>
        <v>-</v>
      </c>
      <c r="B5430" t="str">
        <f t="shared" si="183"/>
        <v/>
      </c>
    </row>
    <row r="5431" spans="1:2" x14ac:dyDescent="0.25">
      <c r="A5431" t="str">
        <f t="shared" si="182"/>
        <v>-</v>
      </c>
      <c r="B5431" t="str">
        <f t="shared" si="183"/>
        <v/>
      </c>
    </row>
    <row r="5432" spans="1:2" x14ac:dyDescent="0.25">
      <c r="A5432" t="str">
        <f t="shared" si="182"/>
        <v>-</v>
      </c>
      <c r="B5432" t="str">
        <f t="shared" si="183"/>
        <v/>
      </c>
    </row>
    <row r="5433" spans="1:2" x14ac:dyDescent="0.25">
      <c r="A5433" t="str">
        <f t="shared" si="182"/>
        <v>-</v>
      </c>
      <c r="B5433" t="str">
        <f t="shared" si="183"/>
        <v/>
      </c>
    </row>
    <row r="5434" spans="1:2" x14ac:dyDescent="0.25">
      <c r="A5434" t="str">
        <f t="shared" si="182"/>
        <v>-</v>
      </c>
      <c r="B5434" t="str">
        <f t="shared" si="183"/>
        <v/>
      </c>
    </row>
    <row r="5435" spans="1:2" x14ac:dyDescent="0.25">
      <c r="A5435" t="str">
        <f t="shared" si="182"/>
        <v>-</v>
      </c>
      <c r="B5435" t="str">
        <f t="shared" si="183"/>
        <v/>
      </c>
    </row>
    <row r="5436" spans="1:2" x14ac:dyDescent="0.25">
      <c r="A5436" t="str">
        <f t="shared" si="182"/>
        <v>-</v>
      </c>
      <c r="B5436" t="str">
        <f t="shared" si="183"/>
        <v/>
      </c>
    </row>
    <row r="5437" spans="1:2" x14ac:dyDescent="0.25">
      <c r="A5437" t="str">
        <f t="shared" si="182"/>
        <v>-</v>
      </c>
      <c r="B5437" t="str">
        <f t="shared" si="183"/>
        <v/>
      </c>
    </row>
    <row r="5438" spans="1:2" x14ac:dyDescent="0.25">
      <c r="A5438" t="str">
        <f t="shared" si="182"/>
        <v>-</v>
      </c>
      <c r="B5438" t="str">
        <f t="shared" si="183"/>
        <v/>
      </c>
    </row>
    <row r="5439" spans="1:2" x14ac:dyDescent="0.25">
      <c r="A5439" t="str">
        <f t="shared" si="182"/>
        <v>-</v>
      </c>
      <c r="B5439" t="str">
        <f t="shared" si="183"/>
        <v/>
      </c>
    </row>
    <row r="5440" spans="1:2" x14ac:dyDescent="0.25">
      <c r="A5440" t="str">
        <f t="shared" si="182"/>
        <v>-</v>
      </c>
      <c r="B5440" t="str">
        <f t="shared" si="183"/>
        <v/>
      </c>
    </row>
    <row r="5441" spans="1:2" x14ac:dyDescent="0.25">
      <c r="A5441" t="str">
        <f t="shared" si="182"/>
        <v>-</v>
      </c>
      <c r="B5441" t="str">
        <f t="shared" si="183"/>
        <v/>
      </c>
    </row>
    <row r="5442" spans="1:2" x14ac:dyDescent="0.25">
      <c r="A5442" t="str">
        <f t="shared" si="182"/>
        <v>-</v>
      </c>
      <c r="B5442" t="str">
        <f t="shared" si="183"/>
        <v/>
      </c>
    </row>
    <row r="5443" spans="1:2" x14ac:dyDescent="0.25">
      <c r="A5443" t="str">
        <f t="shared" si="182"/>
        <v>-</v>
      </c>
      <c r="B5443" t="str">
        <f t="shared" si="183"/>
        <v/>
      </c>
    </row>
    <row r="5444" spans="1:2" x14ac:dyDescent="0.25">
      <c r="A5444" t="str">
        <f t="shared" si="182"/>
        <v>-</v>
      </c>
      <c r="B5444" t="str">
        <f t="shared" si="183"/>
        <v/>
      </c>
    </row>
    <row r="5445" spans="1:2" x14ac:dyDescent="0.25">
      <c r="A5445" t="str">
        <f t="shared" si="182"/>
        <v>-</v>
      </c>
      <c r="B5445" t="str">
        <f t="shared" si="183"/>
        <v/>
      </c>
    </row>
    <row r="5446" spans="1:2" x14ac:dyDescent="0.25">
      <c r="A5446" t="str">
        <f t="shared" si="182"/>
        <v>-</v>
      </c>
      <c r="B5446" t="str">
        <f t="shared" si="183"/>
        <v/>
      </c>
    </row>
    <row r="5447" spans="1:2" x14ac:dyDescent="0.25">
      <c r="A5447" t="str">
        <f t="shared" si="182"/>
        <v>-</v>
      </c>
      <c r="B5447" t="str">
        <f t="shared" si="183"/>
        <v/>
      </c>
    </row>
    <row r="5448" spans="1:2" x14ac:dyDescent="0.25">
      <c r="A5448" t="str">
        <f t="shared" si="182"/>
        <v>-</v>
      </c>
      <c r="B5448" t="str">
        <f t="shared" si="183"/>
        <v/>
      </c>
    </row>
    <row r="5449" spans="1:2" x14ac:dyDescent="0.25">
      <c r="A5449" t="str">
        <f t="shared" si="182"/>
        <v>-</v>
      </c>
      <c r="B5449" t="str">
        <f t="shared" si="183"/>
        <v/>
      </c>
    </row>
    <row r="5450" spans="1:2" x14ac:dyDescent="0.25">
      <c r="A5450" t="str">
        <f t="shared" si="182"/>
        <v>-</v>
      </c>
      <c r="B5450" t="str">
        <f t="shared" si="183"/>
        <v/>
      </c>
    </row>
    <row r="5451" spans="1:2" x14ac:dyDescent="0.25">
      <c r="A5451" t="str">
        <f t="shared" si="182"/>
        <v>-</v>
      </c>
      <c r="B5451" t="str">
        <f t="shared" si="183"/>
        <v/>
      </c>
    </row>
    <row r="5452" spans="1:2" x14ac:dyDescent="0.25">
      <c r="A5452" t="str">
        <f t="shared" si="182"/>
        <v>-</v>
      </c>
      <c r="B5452" t="str">
        <f t="shared" si="183"/>
        <v/>
      </c>
    </row>
    <row r="5453" spans="1:2" x14ac:dyDescent="0.25">
      <c r="A5453" t="str">
        <f t="shared" si="182"/>
        <v>-</v>
      </c>
      <c r="B5453" t="str">
        <f t="shared" si="183"/>
        <v/>
      </c>
    </row>
    <row r="5454" spans="1:2" x14ac:dyDescent="0.25">
      <c r="A5454" t="str">
        <f t="shared" si="182"/>
        <v>-</v>
      </c>
      <c r="B5454" t="str">
        <f t="shared" si="183"/>
        <v/>
      </c>
    </row>
    <row r="5455" spans="1:2" x14ac:dyDescent="0.25">
      <c r="A5455" t="str">
        <f t="shared" si="182"/>
        <v>-</v>
      </c>
      <c r="B5455" t="str">
        <f t="shared" si="183"/>
        <v/>
      </c>
    </row>
    <row r="5456" spans="1:2" x14ac:dyDescent="0.25">
      <c r="A5456" t="str">
        <f t="shared" si="182"/>
        <v>-</v>
      </c>
      <c r="B5456" t="str">
        <f t="shared" si="183"/>
        <v/>
      </c>
    </row>
    <row r="5457" spans="1:2" x14ac:dyDescent="0.25">
      <c r="A5457" t="str">
        <f t="shared" si="182"/>
        <v>-</v>
      </c>
      <c r="B5457" t="str">
        <f t="shared" si="183"/>
        <v/>
      </c>
    </row>
    <row r="5458" spans="1:2" x14ac:dyDescent="0.25">
      <c r="A5458" t="str">
        <f t="shared" si="182"/>
        <v>-</v>
      </c>
      <c r="B5458" t="str">
        <f t="shared" si="183"/>
        <v/>
      </c>
    </row>
    <row r="5459" spans="1:2" x14ac:dyDescent="0.25">
      <c r="A5459" t="str">
        <f t="shared" si="182"/>
        <v>-</v>
      </c>
      <c r="B5459" t="str">
        <f t="shared" si="183"/>
        <v/>
      </c>
    </row>
    <row r="5460" spans="1:2" x14ac:dyDescent="0.25">
      <c r="A5460" t="str">
        <f t="shared" si="182"/>
        <v>-</v>
      </c>
      <c r="B5460" t="str">
        <f t="shared" si="183"/>
        <v/>
      </c>
    </row>
    <row r="5461" spans="1:2" x14ac:dyDescent="0.25">
      <c r="A5461" t="str">
        <f t="shared" si="182"/>
        <v>-</v>
      </c>
      <c r="B5461" t="str">
        <f t="shared" si="183"/>
        <v/>
      </c>
    </row>
    <row r="5462" spans="1:2" x14ac:dyDescent="0.25">
      <c r="A5462" t="str">
        <f t="shared" si="182"/>
        <v>-</v>
      </c>
      <c r="B5462" t="str">
        <f t="shared" si="183"/>
        <v/>
      </c>
    </row>
    <row r="5463" spans="1:2" x14ac:dyDescent="0.25">
      <c r="A5463" t="str">
        <f t="shared" ref="A5463:A5526" si="184">_xlfn.CONCAT(E5463,"-",B5463)</f>
        <v>-</v>
      </c>
      <c r="B5463" t="str">
        <f t="shared" ref="B5463:B5526" si="185">IF(ISBLANK(H5463),"",INDEX($AB$1:$AC$5,MATCH(H5463,$AB$1:$AB$5,0),2))</f>
        <v/>
      </c>
    </row>
    <row r="5464" spans="1:2" x14ac:dyDescent="0.25">
      <c r="A5464" t="str">
        <f t="shared" si="184"/>
        <v>-</v>
      </c>
      <c r="B5464" t="str">
        <f t="shared" si="185"/>
        <v/>
      </c>
    </row>
    <row r="5465" spans="1:2" x14ac:dyDescent="0.25">
      <c r="A5465" t="str">
        <f t="shared" si="184"/>
        <v>-</v>
      </c>
      <c r="B5465" t="str">
        <f t="shared" si="185"/>
        <v/>
      </c>
    </row>
    <row r="5466" spans="1:2" x14ac:dyDescent="0.25">
      <c r="A5466" t="str">
        <f t="shared" si="184"/>
        <v>-</v>
      </c>
      <c r="B5466" t="str">
        <f t="shared" si="185"/>
        <v/>
      </c>
    </row>
    <row r="5467" spans="1:2" x14ac:dyDescent="0.25">
      <c r="A5467" t="str">
        <f t="shared" si="184"/>
        <v>-</v>
      </c>
      <c r="B5467" t="str">
        <f t="shared" si="185"/>
        <v/>
      </c>
    </row>
    <row r="5468" spans="1:2" x14ac:dyDescent="0.25">
      <c r="A5468" t="str">
        <f t="shared" si="184"/>
        <v>-</v>
      </c>
      <c r="B5468" t="str">
        <f t="shared" si="185"/>
        <v/>
      </c>
    </row>
    <row r="5469" spans="1:2" x14ac:dyDescent="0.25">
      <c r="A5469" t="str">
        <f t="shared" si="184"/>
        <v>-</v>
      </c>
      <c r="B5469" t="str">
        <f t="shared" si="185"/>
        <v/>
      </c>
    </row>
    <row r="5470" spans="1:2" x14ac:dyDescent="0.25">
      <c r="A5470" t="str">
        <f t="shared" si="184"/>
        <v>-</v>
      </c>
      <c r="B5470" t="str">
        <f t="shared" si="185"/>
        <v/>
      </c>
    </row>
    <row r="5471" spans="1:2" x14ac:dyDescent="0.25">
      <c r="A5471" t="str">
        <f t="shared" si="184"/>
        <v>-</v>
      </c>
      <c r="B5471" t="str">
        <f t="shared" si="185"/>
        <v/>
      </c>
    </row>
    <row r="5472" spans="1:2" x14ac:dyDescent="0.25">
      <c r="A5472" t="str">
        <f t="shared" si="184"/>
        <v>-</v>
      </c>
      <c r="B5472" t="str">
        <f t="shared" si="185"/>
        <v/>
      </c>
    </row>
    <row r="5473" spans="1:2" x14ac:dyDescent="0.25">
      <c r="A5473" t="str">
        <f t="shared" si="184"/>
        <v>-</v>
      </c>
      <c r="B5473" t="str">
        <f t="shared" si="185"/>
        <v/>
      </c>
    </row>
    <row r="5474" spans="1:2" x14ac:dyDescent="0.25">
      <c r="A5474" t="str">
        <f t="shared" si="184"/>
        <v>-</v>
      </c>
      <c r="B5474" t="str">
        <f t="shared" si="185"/>
        <v/>
      </c>
    </row>
    <row r="5475" spans="1:2" x14ac:dyDescent="0.25">
      <c r="A5475" t="str">
        <f t="shared" si="184"/>
        <v>-</v>
      </c>
      <c r="B5475" t="str">
        <f t="shared" si="185"/>
        <v/>
      </c>
    </row>
    <row r="5476" spans="1:2" x14ac:dyDescent="0.25">
      <c r="A5476" t="str">
        <f t="shared" si="184"/>
        <v>-</v>
      </c>
      <c r="B5476" t="str">
        <f t="shared" si="185"/>
        <v/>
      </c>
    </row>
    <row r="5477" spans="1:2" x14ac:dyDescent="0.25">
      <c r="A5477" t="str">
        <f t="shared" si="184"/>
        <v>-</v>
      </c>
      <c r="B5477" t="str">
        <f t="shared" si="185"/>
        <v/>
      </c>
    </row>
    <row r="5478" spans="1:2" x14ac:dyDescent="0.25">
      <c r="A5478" t="str">
        <f t="shared" si="184"/>
        <v>-</v>
      </c>
      <c r="B5478" t="str">
        <f t="shared" si="185"/>
        <v/>
      </c>
    </row>
    <row r="5479" spans="1:2" x14ac:dyDescent="0.25">
      <c r="A5479" t="str">
        <f t="shared" si="184"/>
        <v>-</v>
      </c>
      <c r="B5479" t="str">
        <f t="shared" si="185"/>
        <v/>
      </c>
    </row>
    <row r="5480" spans="1:2" x14ac:dyDescent="0.25">
      <c r="A5480" t="str">
        <f t="shared" si="184"/>
        <v>-</v>
      </c>
      <c r="B5480" t="str">
        <f t="shared" si="185"/>
        <v/>
      </c>
    </row>
    <row r="5481" spans="1:2" x14ac:dyDescent="0.25">
      <c r="A5481" t="str">
        <f t="shared" si="184"/>
        <v>-</v>
      </c>
      <c r="B5481" t="str">
        <f t="shared" si="185"/>
        <v/>
      </c>
    </row>
    <row r="5482" spans="1:2" x14ac:dyDescent="0.25">
      <c r="A5482" t="str">
        <f t="shared" si="184"/>
        <v>-</v>
      </c>
      <c r="B5482" t="str">
        <f t="shared" si="185"/>
        <v/>
      </c>
    </row>
    <row r="5483" spans="1:2" x14ac:dyDescent="0.25">
      <c r="A5483" t="str">
        <f t="shared" si="184"/>
        <v>-</v>
      </c>
      <c r="B5483" t="str">
        <f t="shared" si="185"/>
        <v/>
      </c>
    </row>
    <row r="5484" spans="1:2" x14ac:dyDescent="0.25">
      <c r="A5484" t="str">
        <f t="shared" si="184"/>
        <v>-</v>
      </c>
      <c r="B5484" t="str">
        <f t="shared" si="185"/>
        <v/>
      </c>
    </row>
    <row r="5485" spans="1:2" x14ac:dyDescent="0.25">
      <c r="A5485" t="str">
        <f t="shared" si="184"/>
        <v>-</v>
      </c>
      <c r="B5485" t="str">
        <f t="shared" si="185"/>
        <v/>
      </c>
    </row>
    <row r="5486" spans="1:2" x14ac:dyDescent="0.25">
      <c r="A5486" t="str">
        <f t="shared" si="184"/>
        <v>-</v>
      </c>
      <c r="B5486" t="str">
        <f t="shared" si="185"/>
        <v/>
      </c>
    </row>
    <row r="5487" spans="1:2" x14ac:dyDescent="0.25">
      <c r="A5487" t="str">
        <f t="shared" si="184"/>
        <v>-</v>
      </c>
      <c r="B5487" t="str">
        <f t="shared" si="185"/>
        <v/>
      </c>
    </row>
    <row r="5488" spans="1:2" x14ac:dyDescent="0.25">
      <c r="A5488" t="str">
        <f t="shared" si="184"/>
        <v>-</v>
      </c>
      <c r="B5488" t="str">
        <f t="shared" si="185"/>
        <v/>
      </c>
    </row>
    <row r="5489" spans="1:2" x14ac:dyDescent="0.25">
      <c r="A5489" t="str">
        <f t="shared" si="184"/>
        <v>-</v>
      </c>
      <c r="B5489" t="str">
        <f t="shared" si="185"/>
        <v/>
      </c>
    </row>
    <row r="5490" spans="1:2" x14ac:dyDescent="0.25">
      <c r="A5490" t="str">
        <f t="shared" si="184"/>
        <v>-</v>
      </c>
      <c r="B5490" t="str">
        <f t="shared" si="185"/>
        <v/>
      </c>
    </row>
    <row r="5491" spans="1:2" x14ac:dyDescent="0.25">
      <c r="A5491" t="str">
        <f t="shared" si="184"/>
        <v>-</v>
      </c>
      <c r="B5491" t="str">
        <f t="shared" si="185"/>
        <v/>
      </c>
    </row>
    <row r="5492" spans="1:2" x14ac:dyDescent="0.25">
      <c r="A5492" t="str">
        <f t="shared" si="184"/>
        <v>-</v>
      </c>
      <c r="B5492" t="str">
        <f t="shared" si="185"/>
        <v/>
      </c>
    </row>
    <row r="5493" spans="1:2" x14ac:dyDescent="0.25">
      <c r="A5493" t="str">
        <f t="shared" si="184"/>
        <v>-</v>
      </c>
      <c r="B5493" t="str">
        <f t="shared" si="185"/>
        <v/>
      </c>
    </row>
    <row r="5494" spans="1:2" x14ac:dyDescent="0.25">
      <c r="A5494" t="str">
        <f t="shared" si="184"/>
        <v>-</v>
      </c>
      <c r="B5494" t="str">
        <f t="shared" si="185"/>
        <v/>
      </c>
    </row>
    <row r="5495" spans="1:2" x14ac:dyDescent="0.25">
      <c r="A5495" t="str">
        <f t="shared" si="184"/>
        <v>-</v>
      </c>
      <c r="B5495" t="str">
        <f t="shared" si="185"/>
        <v/>
      </c>
    </row>
    <row r="5496" spans="1:2" x14ac:dyDescent="0.25">
      <c r="A5496" t="str">
        <f t="shared" si="184"/>
        <v>-</v>
      </c>
      <c r="B5496" t="str">
        <f t="shared" si="185"/>
        <v/>
      </c>
    </row>
    <row r="5497" spans="1:2" x14ac:dyDescent="0.25">
      <c r="A5497" t="str">
        <f t="shared" si="184"/>
        <v>-</v>
      </c>
      <c r="B5497" t="str">
        <f t="shared" si="185"/>
        <v/>
      </c>
    </row>
    <row r="5498" spans="1:2" x14ac:dyDescent="0.25">
      <c r="A5498" t="str">
        <f t="shared" si="184"/>
        <v>-</v>
      </c>
      <c r="B5498" t="str">
        <f t="shared" si="185"/>
        <v/>
      </c>
    </row>
    <row r="5499" spans="1:2" x14ac:dyDescent="0.25">
      <c r="A5499" t="str">
        <f t="shared" si="184"/>
        <v>-</v>
      </c>
      <c r="B5499" t="str">
        <f t="shared" si="185"/>
        <v/>
      </c>
    </row>
    <row r="5500" spans="1:2" x14ac:dyDescent="0.25">
      <c r="A5500" t="str">
        <f t="shared" si="184"/>
        <v>-</v>
      </c>
      <c r="B5500" t="str">
        <f t="shared" si="185"/>
        <v/>
      </c>
    </row>
    <row r="5501" spans="1:2" x14ac:dyDescent="0.25">
      <c r="A5501" t="str">
        <f t="shared" si="184"/>
        <v>-</v>
      </c>
      <c r="B5501" t="str">
        <f t="shared" si="185"/>
        <v/>
      </c>
    </row>
    <row r="5502" spans="1:2" x14ac:dyDescent="0.25">
      <c r="A5502" t="str">
        <f t="shared" si="184"/>
        <v>-</v>
      </c>
      <c r="B5502" t="str">
        <f t="shared" si="185"/>
        <v/>
      </c>
    </row>
    <row r="5503" spans="1:2" x14ac:dyDescent="0.25">
      <c r="A5503" t="str">
        <f t="shared" si="184"/>
        <v>-</v>
      </c>
      <c r="B5503" t="str">
        <f t="shared" si="185"/>
        <v/>
      </c>
    </row>
    <row r="5504" spans="1:2" x14ac:dyDescent="0.25">
      <c r="A5504" t="str">
        <f t="shared" si="184"/>
        <v>-</v>
      </c>
      <c r="B5504" t="str">
        <f t="shared" si="185"/>
        <v/>
      </c>
    </row>
    <row r="5505" spans="1:2" x14ac:dyDescent="0.25">
      <c r="A5505" t="str">
        <f t="shared" si="184"/>
        <v>-</v>
      </c>
      <c r="B5505" t="str">
        <f t="shared" si="185"/>
        <v/>
      </c>
    </row>
    <row r="5506" spans="1:2" x14ac:dyDescent="0.25">
      <c r="A5506" t="str">
        <f t="shared" si="184"/>
        <v>-</v>
      </c>
      <c r="B5506" t="str">
        <f t="shared" si="185"/>
        <v/>
      </c>
    </row>
    <row r="5507" spans="1:2" x14ac:dyDescent="0.25">
      <c r="A5507" t="str">
        <f t="shared" si="184"/>
        <v>-</v>
      </c>
      <c r="B5507" t="str">
        <f t="shared" si="185"/>
        <v/>
      </c>
    </row>
    <row r="5508" spans="1:2" x14ac:dyDescent="0.25">
      <c r="A5508" t="str">
        <f t="shared" si="184"/>
        <v>-</v>
      </c>
      <c r="B5508" t="str">
        <f t="shared" si="185"/>
        <v/>
      </c>
    </row>
    <row r="5509" spans="1:2" x14ac:dyDescent="0.25">
      <c r="A5509" t="str">
        <f t="shared" si="184"/>
        <v>-</v>
      </c>
      <c r="B5509" t="str">
        <f t="shared" si="185"/>
        <v/>
      </c>
    </row>
    <row r="5510" spans="1:2" x14ac:dyDescent="0.25">
      <c r="A5510" t="str">
        <f t="shared" si="184"/>
        <v>-</v>
      </c>
      <c r="B5510" t="str">
        <f t="shared" si="185"/>
        <v/>
      </c>
    </row>
    <row r="5511" spans="1:2" x14ac:dyDescent="0.25">
      <c r="A5511" t="str">
        <f t="shared" si="184"/>
        <v>-</v>
      </c>
      <c r="B5511" t="str">
        <f t="shared" si="185"/>
        <v/>
      </c>
    </row>
    <row r="5512" spans="1:2" x14ac:dyDescent="0.25">
      <c r="A5512" t="str">
        <f t="shared" si="184"/>
        <v>-</v>
      </c>
      <c r="B5512" t="str">
        <f t="shared" si="185"/>
        <v/>
      </c>
    </row>
    <row r="5513" spans="1:2" x14ac:dyDescent="0.25">
      <c r="A5513" t="str">
        <f t="shared" si="184"/>
        <v>-</v>
      </c>
      <c r="B5513" t="str">
        <f t="shared" si="185"/>
        <v/>
      </c>
    </row>
    <row r="5514" spans="1:2" x14ac:dyDescent="0.25">
      <c r="A5514" t="str">
        <f t="shared" si="184"/>
        <v>-</v>
      </c>
      <c r="B5514" t="str">
        <f t="shared" si="185"/>
        <v/>
      </c>
    </row>
    <row r="5515" spans="1:2" x14ac:dyDescent="0.25">
      <c r="A5515" t="str">
        <f t="shared" si="184"/>
        <v>-</v>
      </c>
      <c r="B5515" t="str">
        <f t="shared" si="185"/>
        <v/>
      </c>
    </row>
    <row r="5516" spans="1:2" x14ac:dyDescent="0.25">
      <c r="A5516" t="str">
        <f t="shared" si="184"/>
        <v>-</v>
      </c>
      <c r="B5516" t="str">
        <f t="shared" si="185"/>
        <v/>
      </c>
    </row>
    <row r="5517" spans="1:2" x14ac:dyDescent="0.25">
      <c r="A5517" t="str">
        <f t="shared" si="184"/>
        <v>-</v>
      </c>
      <c r="B5517" t="str">
        <f t="shared" si="185"/>
        <v/>
      </c>
    </row>
    <row r="5518" spans="1:2" x14ac:dyDescent="0.25">
      <c r="A5518" t="str">
        <f t="shared" si="184"/>
        <v>-</v>
      </c>
      <c r="B5518" t="str">
        <f t="shared" si="185"/>
        <v/>
      </c>
    </row>
    <row r="5519" spans="1:2" x14ac:dyDescent="0.25">
      <c r="A5519" t="str">
        <f t="shared" si="184"/>
        <v>-</v>
      </c>
      <c r="B5519" t="str">
        <f t="shared" si="185"/>
        <v/>
      </c>
    </row>
    <row r="5520" spans="1:2" x14ac:dyDescent="0.25">
      <c r="A5520" t="str">
        <f t="shared" si="184"/>
        <v>-</v>
      </c>
      <c r="B5520" t="str">
        <f t="shared" si="185"/>
        <v/>
      </c>
    </row>
    <row r="5521" spans="1:2" x14ac:dyDescent="0.25">
      <c r="A5521" t="str">
        <f t="shared" si="184"/>
        <v>-</v>
      </c>
      <c r="B5521" t="str">
        <f t="shared" si="185"/>
        <v/>
      </c>
    </row>
    <row r="5522" spans="1:2" x14ac:dyDescent="0.25">
      <c r="A5522" t="str">
        <f t="shared" si="184"/>
        <v>-</v>
      </c>
      <c r="B5522" t="str">
        <f t="shared" si="185"/>
        <v/>
      </c>
    </row>
    <row r="5523" spans="1:2" x14ac:dyDescent="0.25">
      <c r="A5523" t="str">
        <f t="shared" si="184"/>
        <v>-</v>
      </c>
      <c r="B5523" t="str">
        <f t="shared" si="185"/>
        <v/>
      </c>
    </row>
    <row r="5524" spans="1:2" x14ac:dyDescent="0.25">
      <c r="A5524" t="str">
        <f t="shared" si="184"/>
        <v>-</v>
      </c>
      <c r="B5524" t="str">
        <f t="shared" si="185"/>
        <v/>
      </c>
    </row>
    <row r="5525" spans="1:2" x14ac:dyDescent="0.25">
      <c r="A5525" t="str">
        <f t="shared" si="184"/>
        <v>-</v>
      </c>
      <c r="B5525" t="str">
        <f t="shared" si="185"/>
        <v/>
      </c>
    </row>
    <row r="5526" spans="1:2" x14ac:dyDescent="0.25">
      <c r="A5526" t="str">
        <f t="shared" si="184"/>
        <v>-</v>
      </c>
      <c r="B5526" t="str">
        <f t="shared" si="185"/>
        <v/>
      </c>
    </row>
    <row r="5527" spans="1:2" x14ac:dyDescent="0.25">
      <c r="A5527" t="str">
        <f t="shared" ref="A5527:A5590" si="186">_xlfn.CONCAT(E5527,"-",B5527)</f>
        <v>-</v>
      </c>
      <c r="B5527" t="str">
        <f t="shared" ref="B5527:B5590" si="187">IF(ISBLANK(H5527),"",INDEX($AB$1:$AC$5,MATCH(H5527,$AB$1:$AB$5,0),2))</f>
        <v/>
      </c>
    </row>
    <row r="5528" spans="1:2" x14ac:dyDescent="0.25">
      <c r="A5528" t="str">
        <f t="shared" si="186"/>
        <v>-</v>
      </c>
      <c r="B5528" t="str">
        <f t="shared" si="187"/>
        <v/>
      </c>
    </row>
    <row r="5529" spans="1:2" x14ac:dyDescent="0.25">
      <c r="A5529" t="str">
        <f t="shared" si="186"/>
        <v>-</v>
      </c>
      <c r="B5529" t="str">
        <f t="shared" si="187"/>
        <v/>
      </c>
    </row>
    <row r="5530" spans="1:2" x14ac:dyDescent="0.25">
      <c r="A5530" t="str">
        <f t="shared" si="186"/>
        <v>-</v>
      </c>
      <c r="B5530" t="str">
        <f t="shared" si="187"/>
        <v/>
      </c>
    </row>
    <row r="5531" spans="1:2" x14ac:dyDescent="0.25">
      <c r="A5531" t="str">
        <f t="shared" si="186"/>
        <v>-</v>
      </c>
      <c r="B5531" t="str">
        <f t="shared" si="187"/>
        <v/>
      </c>
    </row>
    <row r="5532" spans="1:2" x14ac:dyDescent="0.25">
      <c r="A5532" t="str">
        <f t="shared" si="186"/>
        <v>-</v>
      </c>
      <c r="B5532" t="str">
        <f t="shared" si="187"/>
        <v/>
      </c>
    </row>
    <row r="5533" spans="1:2" x14ac:dyDescent="0.25">
      <c r="A5533" t="str">
        <f t="shared" si="186"/>
        <v>-</v>
      </c>
      <c r="B5533" t="str">
        <f t="shared" si="187"/>
        <v/>
      </c>
    </row>
    <row r="5534" spans="1:2" x14ac:dyDescent="0.25">
      <c r="A5534" t="str">
        <f t="shared" si="186"/>
        <v>-</v>
      </c>
      <c r="B5534" t="str">
        <f t="shared" si="187"/>
        <v/>
      </c>
    </row>
    <row r="5535" spans="1:2" x14ac:dyDescent="0.25">
      <c r="A5535" t="str">
        <f t="shared" si="186"/>
        <v>-</v>
      </c>
      <c r="B5535" t="str">
        <f t="shared" si="187"/>
        <v/>
      </c>
    </row>
    <row r="5536" spans="1:2" x14ac:dyDescent="0.25">
      <c r="A5536" t="str">
        <f t="shared" si="186"/>
        <v>-</v>
      </c>
      <c r="B5536" t="str">
        <f t="shared" si="187"/>
        <v/>
      </c>
    </row>
    <row r="5537" spans="1:2" x14ac:dyDescent="0.25">
      <c r="A5537" t="str">
        <f t="shared" si="186"/>
        <v>-</v>
      </c>
      <c r="B5537" t="str">
        <f t="shared" si="187"/>
        <v/>
      </c>
    </row>
    <row r="5538" spans="1:2" x14ac:dyDescent="0.25">
      <c r="A5538" t="str">
        <f t="shared" si="186"/>
        <v>-</v>
      </c>
      <c r="B5538" t="str">
        <f t="shared" si="187"/>
        <v/>
      </c>
    </row>
    <row r="5539" spans="1:2" x14ac:dyDescent="0.25">
      <c r="A5539" t="str">
        <f t="shared" si="186"/>
        <v>-</v>
      </c>
      <c r="B5539" t="str">
        <f t="shared" si="187"/>
        <v/>
      </c>
    </row>
    <row r="5540" spans="1:2" x14ac:dyDescent="0.25">
      <c r="A5540" t="str">
        <f t="shared" si="186"/>
        <v>-</v>
      </c>
      <c r="B5540" t="str">
        <f t="shared" si="187"/>
        <v/>
      </c>
    </row>
    <row r="5541" spans="1:2" x14ac:dyDescent="0.25">
      <c r="A5541" t="str">
        <f t="shared" si="186"/>
        <v>-</v>
      </c>
      <c r="B5541" t="str">
        <f t="shared" si="187"/>
        <v/>
      </c>
    </row>
    <row r="5542" spans="1:2" x14ac:dyDescent="0.25">
      <c r="A5542" t="str">
        <f t="shared" si="186"/>
        <v>-</v>
      </c>
      <c r="B5542" t="str">
        <f t="shared" si="187"/>
        <v/>
      </c>
    </row>
    <row r="5543" spans="1:2" x14ac:dyDescent="0.25">
      <c r="A5543" t="str">
        <f t="shared" si="186"/>
        <v>-</v>
      </c>
      <c r="B5543" t="str">
        <f t="shared" si="187"/>
        <v/>
      </c>
    </row>
    <row r="5544" spans="1:2" x14ac:dyDescent="0.25">
      <c r="A5544" t="str">
        <f t="shared" si="186"/>
        <v>-</v>
      </c>
      <c r="B5544" t="str">
        <f t="shared" si="187"/>
        <v/>
      </c>
    </row>
    <row r="5545" spans="1:2" x14ac:dyDescent="0.25">
      <c r="A5545" t="str">
        <f t="shared" si="186"/>
        <v>-</v>
      </c>
      <c r="B5545" t="str">
        <f t="shared" si="187"/>
        <v/>
      </c>
    </row>
    <row r="5546" spans="1:2" x14ac:dyDescent="0.25">
      <c r="A5546" t="str">
        <f t="shared" si="186"/>
        <v>-</v>
      </c>
      <c r="B5546" t="str">
        <f t="shared" si="187"/>
        <v/>
      </c>
    </row>
    <row r="5547" spans="1:2" x14ac:dyDescent="0.25">
      <c r="A5547" t="str">
        <f t="shared" si="186"/>
        <v>-</v>
      </c>
      <c r="B5547" t="str">
        <f t="shared" si="187"/>
        <v/>
      </c>
    </row>
    <row r="5548" spans="1:2" x14ac:dyDescent="0.25">
      <c r="A5548" t="str">
        <f t="shared" si="186"/>
        <v>-</v>
      </c>
      <c r="B5548" t="str">
        <f t="shared" si="187"/>
        <v/>
      </c>
    </row>
    <row r="5549" spans="1:2" x14ac:dyDescent="0.25">
      <c r="A5549" t="str">
        <f t="shared" si="186"/>
        <v>-</v>
      </c>
      <c r="B5549" t="str">
        <f t="shared" si="187"/>
        <v/>
      </c>
    </row>
    <row r="5550" spans="1:2" x14ac:dyDescent="0.25">
      <c r="A5550" t="str">
        <f t="shared" si="186"/>
        <v>-</v>
      </c>
      <c r="B5550" t="str">
        <f t="shared" si="187"/>
        <v/>
      </c>
    </row>
    <row r="5551" spans="1:2" x14ac:dyDescent="0.25">
      <c r="A5551" t="str">
        <f t="shared" si="186"/>
        <v>-</v>
      </c>
      <c r="B5551" t="str">
        <f t="shared" si="187"/>
        <v/>
      </c>
    </row>
    <row r="5552" spans="1:2" x14ac:dyDescent="0.25">
      <c r="A5552" t="str">
        <f t="shared" si="186"/>
        <v>-</v>
      </c>
      <c r="B5552" t="str">
        <f t="shared" si="187"/>
        <v/>
      </c>
    </row>
    <row r="5553" spans="1:2" x14ac:dyDescent="0.25">
      <c r="A5553" t="str">
        <f t="shared" si="186"/>
        <v>-</v>
      </c>
      <c r="B5553" t="str">
        <f t="shared" si="187"/>
        <v/>
      </c>
    </row>
    <row r="5554" spans="1:2" x14ac:dyDescent="0.25">
      <c r="A5554" t="str">
        <f t="shared" si="186"/>
        <v>-</v>
      </c>
      <c r="B5554" t="str">
        <f t="shared" si="187"/>
        <v/>
      </c>
    </row>
    <row r="5555" spans="1:2" x14ac:dyDescent="0.25">
      <c r="A5555" t="str">
        <f t="shared" si="186"/>
        <v>-</v>
      </c>
      <c r="B5555" t="str">
        <f t="shared" si="187"/>
        <v/>
      </c>
    </row>
    <row r="5556" spans="1:2" x14ac:dyDescent="0.25">
      <c r="A5556" t="str">
        <f t="shared" si="186"/>
        <v>-</v>
      </c>
      <c r="B5556" t="str">
        <f t="shared" si="187"/>
        <v/>
      </c>
    </row>
    <row r="5557" spans="1:2" x14ac:dyDescent="0.25">
      <c r="A5557" t="str">
        <f t="shared" si="186"/>
        <v>-</v>
      </c>
      <c r="B5557" t="str">
        <f t="shared" si="187"/>
        <v/>
      </c>
    </row>
    <row r="5558" spans="1:2" x14ac:dyDescent="0.25">
      <c r="A5558" t="str">
        <f t="shared" si="186"/>
        <v>-</v>
      </c>
      <c r="B5558" t="str">
        <f t="shared" si="187"/>
        <v/>
      </c>
    </row>
    <row r="5559" spans="1:2" x14ac:dyDescent="0.25">
      <c r="A5559" t="str">
        <f t="shared" si="186"/>
        <v>-</v>
      </c>
      <c r="B5559" t="str">
        <f t="shared" si="187"/>
        <v/>
      </c>
    </row>
    <row r="5560" spans="1:2" x14ac:dyDescent="0.25">
      <c r="A5560" t="str">
        <f t="shared" si="186"/>
        <v>-</v>
      </c>
      <c r="B5560" t="str">
        <f t="shared" si="187"/>
        <v/>
      </c>
    </row>
    <row r="5561" spans="1:2" x14ac:dyDescent="0.25">
      <c r="A5561" t="str">
        <f t="shared" si="186"/>
        <v>-</v>
      </c>
      <c r="B5561" t="str">
        <f t="shared" si="187"/>
        <v/>
      </c>
    </row>
    <row r="5562" spans="1:2" x14ac:dyDescent="0.25">
      <c r="A5562" t="str">
        <f t="shared" si="186"/>
        <v>-</v>
      </c>
      <c r="B5562" t="str">
        <f t="shared" si="187"/>
        <v/>
      </c>
    </row>
    <row r="5563" spans="1:2" x14ac:dyDescent="0.25">
      <c r="A5563" t="str">
        <f t="shared" si="186"/>
        <v>-</v>
      </c>
      <c r="B5563" t="str">
        <f t="shared" si="187"/>
        <v/>
      </c>
    </row>
    <row r="5564" spans="1:2" x14ac:dyDescent="0.25">
      <c r="A5564" t="str">
        <f t="shared" si="186"/>
        <v>-</v>
      </c>
      <c r="B5564" t="str">
        <f t="shared" si="187"/>
        <v/>
      </c>
    </row>
    <row r="5565" spans="1:2" x14ac:dyDescent="0.25">
      <c r="A5565" t="str">
        <f t="shared" si="186"/>
        <v>-</v>
      </c>
      <c r="B5565" t="str">
        <f t="shared" si="187"/>
        <v/>
      </c>
    </row>
    <row r="5566" spans="1:2" x14ac:dyDescent="0.25">
      <c r="A5566" t="str">
        <f t="shared" si="186"/>
        <v>-</v>
      </c>
      <c r="B5566" t="str">
        <f t="shared" si="187"/>
        <v/>
      </c>
    </row>
    <row r="5567" spans="1:2" x14ac:dyDescent="0.25">
      <c r="A5567" t="str">
        <f t="shared" si="186"/>
        <v>-</v>
      </c>
      <c r="B5567" t="str">
        <f t="shared" si="187"/>
        <v/>
      </c>
    </row>
    <row r="5568" spans="1:2" x14ac:dyDescent="0.25">
      <c r="A5568" t="str">
        <f t="shared" si="186"/>
        <v>-</v>
      </c>
      <c r="B5568" t="str">
        <f t="shared" si="187"/>
        <v/>
      </c>
    </row>
    <row r="5569" spans="1:2" x14ac:dyDescent="0.25">
      <c r="A5569" t="str">
        <f t="shared" si="186"/>
        <v>-</v>
      </c>
      <c r="B5569" t="str">
        <f t="shared" si="187"/>
        <v/>
      </c>
    </row>
    <row r="5570" spans="1:2" x14ac:dyDescent="0.25">
      <c r="A5570" t="str">
        <f t="shared" si="186"/>
        <v>-</v>
      </c>
      <c r="B5570" t="str">
        <f t="shared" si="187"/>
        <v/>
      </c>
    </row>
    <row r="5571" spans="1:2" x14ac:dyDescent="0.25">
      <c r="A5571" t="str">
        <f t="shared" si="186"/>
        <v>-</v>
      </c>
      <c r="B5571" t="str">
        <f t="shared" si="187"/>
        <v/>
      </c>
    </row>
    <row r="5572" spans="1:2" x14ac:dyDescent="0.25">
      <c r="A5572" t="str">
        <f t="shared" si="186"/>
        <v>-</v>
      </c>
      <c r="B5572" t="str">
        <f t="shared" si="187"/>
        <v/>
      </c>
    </row>
    <row r="5573" spans="1:2" x14ac:dyDescent="0.25">
      <c r="A5573" t="str">
        <f t="shared" si="186"/>
        <v>-</v>
      </c>
      <c r="B5573" t="str">
        <f t="shared" si="187"/>
        <v/>
      </c>
    </row>
    <row r="5574" spans="1:2" x14ac:dyDescent="0.25">
      <c r="A5574" t="str">
        <f t="shared" si="186"/>
        <v>-</v>
      </c>
      <c r="B5574" t="str">
        <f t="shared" si="187"/>
        <v/>
      </c>
    </row>
    <row r="5575" spans="1:2" x14ac:dyDescent="0.25">
      <c r="A5575" t="str">
        <f t="shared" si="186"/>
        <v>-</v>
      </c>
      <c r="B5575" t="str">
        <f t="shared" si="187"/>
        <v/>
      </c>
    </row>
    <row r="5576" spans="1:2" x14ac:dyDescent="0.25">
      <c r="A5576" t="str">
        <f t="shared" si="186"/>
        <v>-</v>
      </c>
      <c r="B5576" t="str">
        <f t="shared" si="187"/>
        <v/>
      </c>
    </row>
    <row r="5577" spans="1:2" x14ac:dyDescent="0.25">
      <c r="A5577" t="str">
        <f t="shared" si="186"/>
        <v>-</v>
      </c>
      <c r="B5577" t="str">
        <f t="shared" si="187"/>
        <v/>
      </c>
    </row>
    <row r="5578" spans="1:2" x14ac:dyDescent="0.25">
      <c r="A5578" t="str">
        <f t="shared" si="186"/>
        <v>-</v>
      </c>
      <c r="B5578" t="str">
        <f t="shared" si="187"/>
        <v/>
      </c>
    </row>
    <row r="5579" spans="1:2" x14ac:dyDescent="0.25">
      <c r="A5579" t="str">
        <f t="shared" si="186"/>
        <v>-</v>
      </c>
      <c r="B5579" t="str">
        <f t="shared" si="187"/>
        <v/>
      </c>
    </row>
    <row r="5580" spans="1:2" x14ac:dyDescent="0.25">
      <c r="A5580" t="str">
        <f t="shared" si="186"/>
        <v>-</v>
      </c>
      <c r="B5580" t="str">
        <f t="shared" si="187"/>
        <v/>
      </c>
    </row>
    <row r="5581" spans="1:2" x14ac:dyDescent="0.25">
      <c r="A5581" t="str">
        <f t="shared" si="186"/>
        <v>-</v>
      </c>
      <c r="B5581" t="str">
        <f t="shared" si="187"/>
        <v/>
      </c>
    </row>
    <row r="5582" spans="1:2" x14ac:dyDescent="0.25">
      <c r="A5582" t="str">
        <f t="shared" si="186"/>
        <v>-</v>
      </c>
      <c r="B5582" t="str">
        <f t="shared" si="187"/>
        <v/>
      </c>
    </row>
    <row r="5583" spans="1:2" x14ac:dyDescent="0.25">
      <c r="A5583" t="str">
        <f t="shared" si="186"/>
        <v>-</v>
      </c>
      <c r="B5583" t="str">
        <f t="shared" si="187"/>
        <v/>
      </c>
    </row>
    <row r="5584" spans="1:2" x14ac:dyDescent="0.25">
      <c r="A5584" t="str">
        <f t="shared" si="186"/>
        <v>-</v>
      </c>
      <c r="B5584" t="str">
        <f t="shared" si="187"/>
        <v/>
      </c>
    </row>
    <row r="5585" spans="1:2" x14ac:dyDescent="0.25">
      <c r="A5585" t="str">
        <f t="shared" si="186"/>
        <v>-</v>
      </c>
      <c r="B5585" t="str">
        <f t="shared" si="187"/>
        <v/>
      </c>
    </row>
    <row r="5586" spans="1:2" x14ac:dyDescent="0.25">
      <c r="A5586" t="str">
        <f t="shared" si="186"/>
        <v>-</v>
      </c>
      <c r="B5586" t="str">
        <f t="shared" si="187"/>
        <v/>
      </c>
    </row>
    <row r="5587" spans="1:2" x14ac:dyDescent="0.25">
      <c r="A5587" t="str">
        <f t="shared" si="186"/>
        <v>-</v>
      </c>
      <c r="B5587" t="str">
        <f t="shared" si="187"/>
        <v/>
      </c>
    </row>
    <row r="5588" spans="1:2" x14ac:dyDescent="0.25">
      <c r="A5588" t="str">
        <f t="shared" si="186"/>
        <v>-</v>
      </c>
      <c r="B5588" t="str">
        <f t="shared" si="187"/>
        <v/>
      </c>
    </row>
    <row r="5589" spans="1:2" x14ac:dyDescent="0.25">
      <c r="A5589" t="str">
        <f t="shared" si="186"/>
        <v>-</v>
      </c>
      <c r="B5589" t="str">
        <f t="shared" si="187"/>
        <v/>
      </c>
    </row>
    <row r="5590" spans="1:2" x14ac:dyDescent="0.25">
      <c r="A5590" t="str">
        <f t="shared" si="186"/>
        <v>-</v>
      </c>
      <c r="B5590" t="str">
        <f t="shared" si="187"/>
        <v/>
      </c>
    </row>
    <row r="5591" spans="1:2" x14ac:dyDescent="0.25">
      <c r="A5591" t="str">
        <f t="shared" ref="A5591:A5654" si="188">_xlfn.CONCAT(E5591,"-",B5591)</f>
        <v>-</v>
      </c>
      <c r="B5591" t="str">
        <f t="shared" ref="B5591:B5654" si="189">IF(ISBLANK(H5591),"",INDEX($AB$1:$AC$5,MATCH(H5591,$AB$1:$AB$5,0),2))</f>
        <v/>
      </c>
    </row>
    <row r="5592" spans="1:2" x14ac:dyDescent="0.25">
      <c r="A5592" t="str">
        <f t="shared" si="188"/>
        <v>-</v>
      </c>
      <c r="B5592" t="str">
        <f t="shared" si="189"/>
        <v/>
      </c>
    </row>
    <row r="5593" spans="1:2" x14ac:dyDescent="0.25">
      <c r="A5593" t="str">
        <f t="shared" si="188"/>
        <v>-</v>
      </c>
      <c r="B5593" t="str">
        <f t="shared" si="189"/>
        <v/>
      </c>
    </row>
    <row r="5594" spans="1:2" x14ac:dyDescent="0.25">
      <c r="A5594" t="str">
        <f t="shared" si="188"/>
        <v>-</v>
      </c>
      <c r="B5594" t="str">
        <f t="shared" si="189"/>
        <v/>
      </c>
    </row>
    <row r="5595" spans="1:2" x14ac:dyDescent="0.25">
      <c r="A5595" t="str">
        <f t="shared" si="188"/>
        <v>-</v>
      </c>
      <c r="B5595" t="str">
        <f t="shared" si="189"/>
        <v/>
      </c>
    </row>
    <row r="5596" spans="1:2" x14ac:dyDescent="0.25">
      <c r="A5596" t="str">
        <f t="shared" si="188"/>
        <v>-</v>
      </c>
      <c r="B5596" t="str">
        <f t="shared" si="189"/>
        <v/>
      </c>
    </row>
    <row r="5597" spans="1:2" x14ac:dyDescent="0.25">
      <c r="A5597" t="str">
        <f t="shared" si="188"/>
        <v>-</v>
      </c>
      <c r="B5597" t="str">
        <f t="shared" si="189"/>
        <v/>
      </c>
    </row>
    <row r="5598" spans="1:2" x14ac:dyDescent="0.25">
      <c r="A5598" t="str">
        <f t="shared" si="188"/>
        <v>-</v>
      </c>
      <c r="B5598" t="str">
        <f t="shared" si="189"/>
        <v/>
      </c>
    </row>
    <row r="5599" spans="1:2" x14ac:dyDescent="0.25">
      <c r="A5599" t="str">
        <f t="shared" si="188"/>
        <v>-</v>
      </c>
      <c r="B5599" t="str">
        <f t="shared" si="189"/>
        <v/>
      </c>
    </row>
    <row r="5600" spans="1:2" x14ac:dyDescent="0.25">
      <c r="A5600" t="str">
        <f t="shared" si="188"/>
        <v>-</v>
      </c>
      <c r="B5600" t="str">
        <f t="shared" si="189"/>
        <v/>
      </c>
    </row>
    <row r="5601" spans="1:2" x14ac:dyDescent="0.25">
      <c r="A5601" t="str">
        <f t="shared" si="188"/>
        <v>-</v>
      </c>
      <c r="B5601" t="str">
        <f t="shared" si="189"/>
        <v/>
      </c>
    </row>
    <row r="5602" spans="1:2" x14ac:dyDescent="0.25">
      <c r="A5602" t="str">
        <f t="shared" si="188"/>
        <v>-</v>
      </c>
      <c r="B5602" t="str">
        <f t="shared" si="189"/>
        <v/>
      </c>
    </row>
    <row r="5603" spans="1:2" x14ac:dyDescent="0.25">
      <c r="A5603" t="str">
        <f t="shared" si="188"/>
        <v>-</v>
      </c>
      <c r="B5603" t="str">
        <f t="shared" si="189"/>
        <v/>
      </c>
    </row>
    <row r="5604" spans="1:2" x14ac:dyDescent="0.25">
      <c r="A5604" t="str">
        <f t="shared" si="188"/>
        <v>-</v>
      </c>
      <c r="B5604" t="str">
        <f t="shared" si="189"/>
        <v/>
      </c>
    </row>
    <row r="5605" spans="1:2" x14ac:dyDescent="0.25">
      <c r="A5605" t="str">
        <f t="shared" si="188"/>
        <v>-</v>
      </c>
      <c r="B5605" t="str">
        <f t="shared" si="189"/>
        <v/>
      </c>
    </row>
    <row r="5606" spans="1:2" x14ac:dyDescent="0.25">
      <c r="A5606" t="str">
        <f t="shared" si="188"/>
        <v>-</v>
      </c>
      <c r="B5606" t="str">
        <f t="shared" si="189"/>
        <v/>
      </c>
    </row>
    <row r="5607" spans="1:2" x14ac:dyDescent="0.25">
      <c r="A5607" t="str">
        <f t="shared" si="188"/>
        <v>-</v>
      </c>
      <c r="B5607" t="str">
        <f t="shared" si="189"/>
        <v/>
      </c>
    </row>
    <row r="5608" spans="1:2" x14ac:dyDescent="0.25">
      <c r="A5608" t="str">
        <f t="shared" si="188"/>
        <v>-</v>
      </c>
      <c r="B5608" t="str">
        <f t="shared" si="189"/>
        <v/>
      </c>
    </row>
    <row r="5609" spans="1:2" x14ac:dyDescent="0.25">
      <c r="A5609" t="str">
        <f t="shared" si="188"/>
        <v>-</v>
      </c>
      <c r="B5609" t="str">
        <f t="shared" si="189"/>
        <v/>
      </c>
    </row>
    <row r="5610" spans="1:2" x14ac:dyDescent="0.25">
      <c r="A5610" t="str">
        <f t="shared" si="188"/>
        <v>-</v>
      </c>
      <c r="B5610" t="str">
        <f t="shared" si="189"/>
        <v/>
      </c>
    </row>
    <row r="5611" spans="1:2" x14ac:dyDescent="0.25">
      <c r="A5611" t="str">
        <f t="shared" si="188"/>
        <v>-</v>
      </c>
      <c r="B5611" t="str">
        <f t="shared" si="189"/>
        <v/>
      </c>
    </row>
    <row r="5612" spans="1:2" x14ac:dyDescent="0.25">
      <c r="A5612" t="str">
        <f t="shared" si="188"/>
        <v>-</v>
      </c>
      <c r="B5612" t="str">
        <f t="shared" si="189"/>
        <v/>
      </c>
    </row>
    <row r="5613" spans="1:2" x14ac:dyDescent="0.25">
      <c r="A5613" t="str">
        <f t="shared" si="188"/>
        <v>-</v>
      </c>
      <c r="B5613" t="str">
        <f t="shared" si="189"/>
        <v/>
      </c>
    </row>
    <row r="5614" spans="1:2" x14ac:dyDescent="0.25">
      <c r="A5614" t="str">
        <f t="shared" si="188"/>
        <v>-</v>
      </c>
      <c r="B5614" t="str">
        <f t="shared" si="189"/>
        <v/>
      </c>
    </row>
    <row r="5615" spans="1:2" x14ac:dyDescent="0.25">
      <c r="A5615" t="str">
        <f t="shared" si="188"/>
        <v>-</v>
      </c>
      <c r="B5615" t="str">
        <f t="shared" si="189"/>
        <v/>
      </c>
    </row>
    <row r="5616" spans="1:2" x14ac:dyDescent="0.25">
      <c r="A5616" t="str">
        <f t="shared" si="188"/>
        <v>-</v>
      </c>
      <c r="B5616" t="str">
        <f t="shared" si="189"/>
        <v/>
      </c>
    </row>
    <row r="5617" spans="1:2" x14ac:dyDescent="0.25">
      <c r="A5617" t="str">
        <f t="shared" si="188"/>
        <v>-</v>
      </c>
      <c r="B5617" t="str">
        <f t="shared" si="189"/>
        <v/>
      </c>
    </row>
    <row r="5618" spans="1:2" x14ac:dyDescent="0.25">
      <c r="A5618" t="str">
        <f t="shared" si="188"/>
        <v>-</v>
      </c>
      <c r="B5618" t="str">
        <f t="shared" si="189"/>
        <v/>
      </c>
    </row>
    <row r="5619" spans="1:2" x14ac:dyDescent="0.25">
      <c r="A5619" t="str">
        <f t="shared" si="188"/>
        <v>-</v>
      </c>
      <c r="B5619" t="str">
        <f t="shared" si="189"/>
        <v/>
      </c>
    </row>
    <row r="5620" spans="1:2" x14ac:dyDescent="0.25">
      <c r="A5620" t="str">
        <f t="shared" si="188"/>
        <v>-</v>
      </c>
      <c r="B5620" t="str">
        <f t="shared" si="189"/>
        <v/>
      </c>
    </row>
    <row r="5621" spans="1:2" x14ac:dyDescent="0.25">
      <c r="A5621" t="str">
        <f t="shared" si="188"/>
        <v>-</v>
      </c>
      <c r="B5621" t="str">
        <f t="shared" si="189"/>
        <v/>
      </c>
    </row>
    <row r="5622" spans="1:2" x14ac:dyDescent="0.25">
      <c r="A5622" t="str">
        <f t="shared" si="188"/>
        <v>-</v>
      </c>
      <c r="B5622" t="str">
        <f t="shared" si="189"/>
        <v/>
      </c>
    </row>
    <row r="5623" spans="1:2" x14ac:dyDescent="0.25">
      <c r="A5623" t="str">
        <f t="shared" si="188"/>
        <v>-</v>
      </c>
      <c r="B5623" t="str">
        <f t="shared" si="189"/>
        <v/>
      </c>
    </row>
    <row r="5624" spans="1:2" x14ac:dyDescent="0.25">
      <c r="A5624" t="str">
        <f t="shared" si="188"/>
        <v>-</v>
      </c>
      <c r="B5624" t="str">
        <f t="shared" si="189"/>
        <v/>
      </c>
    </row>
    <row r="5625" spans="1:2" x14ac:dyDescent="0.25">
      <c r="A5625" t="str">
        <f t="shared" si="188"/>
        <v>-</v>
      </c>
      <c r="B5625" t="str">
        <f t="shared" si="189"/>
        <v/>
      </c>
    </row>
    <row r="5626" spans="1:2" x14ac:dyDescent="0.25">
      <c r="A5626" t="str">
        <f t="shared" si="188"/>
        <v>-</v>
      </c>
      <c r="B5626" t="str">
        <f t="shared" si="189"/>
        <v/>
      </c>
    </row>
    <row r="5627" spans="1:2" x14ac:dyDescent="0.25">
      <c r="A5627" t="str">
        <f t="shared" si="188"/>
        <v>-</v>
      </c>
      <c r="B5627" t="str">
        <f t="shared" si="189"/>
        <v/>
      </c>
    </row>
    <row r="5628" spans="1:2" x14ac:dyDescent="0.25">
      <c r="A5628" t="str">
        <f t="shared" si="188"/>
        <v>-</v>
      </c>
      <c r="B5628" t="str">
        <f t="shared" si="189"/>
        <v/>
      </c>
    </row>
    <row r="5629" spans="1:2" x14ac:dyDescent="0.25">
      <c r="A5629" t="str">
        <f t="shared" si="188"/>
        <v>-</v>
      </c>
      <c r="B5629" t="str">
        <f t="shared" si="189"/>
        <v/>
      </c>
    </row>
    <row r="5630" spans="1:2" x14ac:dyDescent="0.25">
      <c r="A5630" t="str">
        <f t="shared" si="188"/>
        <v>-</v>
      </c>
      <c r="B5630" t="str">
        <f t="shared" si="189"/>
        <v/>
      </c>
    </row>
    <row r="5631" spans="1:2" x14ac:dyDescent="0.25">
      <c r="A5631" t="str">
        <f t="shared" si="188"/>
        <v>-</v>
      </c>
      <c r="B5631" t="str">
        <f t="shared" si="189"/>
        <v/>
      </c>
    </row>
    <row r="5632" spans="1:2" x14ac:dyDescent="0.25">
      <c r="A5632" t="str">
        <f t="shared" si="188"/>
        <v>-</v>
      </c>
      <c r="B5632" t="str">
        <f t="shared" si="189"/>
        <v/>
      </c>
    </row>
    <row r="5633" spans="1:2" x14ac:dyDescent="0.25">
      <c r="A5633" t="str">
        <f t="shared" si="188"/>
        <v>-</v>
      </c>
      <c r="B5633" t="str">
        <f t="shared" si="189"/>
        <v/>
      </c>
    </row>
    <row r="5634" spans="1:2" x14ac:dyDescent="0.25">
      <c r="A5634" t="str">
        <f t="shared" si="188"/>
        <v>-</v>
      </c>
      <c r="B5634" t="str">
        <f t="shared" si="189"/>
        <v/>
      </c>
    </row>
    <row r="5635" spans="1:2" x14ac:dyDescent="0.25">
      <c r="A5635" t="str">
        <f t="shared" si="188"/>
        <v>-</v>
      </c>
      <c r="B5635" t="str">
        <f t="shared" si="189"/>
        <v/>
      </c>
    </row>
    <row r="5636" spans="1:2" x14ac:dyDescent="0.25">
      <c r="A5636" t="str">
        <f t="shared" si="188"/>
        <v>-</v>
      </c>
      <c r="B5636" t="str">
        <f t="shared" si="189"/>
        <v/>
      </c>
    </row>
    <row r="5637" spans="1:2" x14ac:dyDescent="0.25">
      <c r="A5637" t="str">
        <f t="shared" si="188"/>
        <v>-</v>
      </c>
      <c r="B5637" t="str">
        <f t="shared" si="189"/>
        <v/>
      </c>
    </row>
    <row r="5638" spans="1:2" x14ac:dyDescent="0.25">
      <c r="A5638" t="str">
        <f t="shared" si="188"/>
        <v>-</v>
      </c>
      <c r="B5638" t="str">
        <f t="shared" si="189"/>
        <v/>
      </c>
    </row>
    <row r="5639" spans="1:2" x14ac:dyDescent="0.25">
      <c r="A5639" t="str">
        <f t="shared" si="188"/>
        <v>-</v>
      </c>
      <c r="B5639" t="str">
        <f t="shared" si="189"/>
        <v/>
      </c>
    </row>
    <row r="5640" spans="1:2" x14ac:dyDescent="0.25">
      <c r="A5640" t="str">
        <f t="shared" si="188"/>
        <v>-</v>
      </c>
      <c r="B5640" t="str">
        <f t="shared" si="189"/>
        <v/>
      </c>
    </row>
    <row r="5641" spans="1:2" x14ac:dyDescent="0.25">
      <c r="A5641" t="str">
        <f t="shared" si="188"/>
        <v>-</v>
      </c>
      <c r="B5641" t="str">
        <f t="shared" si="189"/>
        <v/>
      </c>
    </row>
    <row r="5642" spans="1:2" x14ac:dyDescent="0.25">
      <c r="A5642" t="str">
        <f t="shared" si="188"/>
        <v>-</v>
      </c>
      <c r="B5642" t="str">
        <f t="shared" si="189"/>
        <v/>
      </c>
    </row>
    <row r="5643" spans="1:2" x14ac:dyDescent="0.25">
      <c r="A5643" t="str">
        <f t="shared" si="188"/>
        <v>-</v>
      </c>
      <c r="B5643" t="str">
        <f t="shared" si="189"/>
        <v/>
      </c>
    </row>
    <row r="5644" spans="1:2" x14ac:dyDescent="0.25">
      <c r="A5644" t="str">
        <f t="shared" si="188"/>
        <v>-</v>
      </c>
      <c r="B5644" t="str">
        <f t="shared" si="189"/>
        <v/>
      </c>
    </row>
    <row r="5645" spans="1:2" x14ac:dyDescent="0.25">
      <c r="A5645" t="str">
        <f t="shared" si="188"/>
        <v>-</v>
      </c>
      <c r="B5645" t="str">
        <f t="shared" si="189"/>
        <v/>
      </c>
    </row>
    <row r="5646" spans="1:2" x14ac:dyDescent="0.25">
      <c r="A5646" t="str">
        <f t="shared" si="188"/>
        <v>-</v>
      </c>
      <c r="B5646" t="str">
        <f t="shared" si="189"/>
        <v/>
      </c>
    </row>
    <row r="5647" spans="1:2" x14ac:dyDescent="0.25">
      <c r="A5647" t="str">
        <f t="shared" si="188"/>
        <v>-</v>
      </c>
      <c r="B5647" t="str">
        <f t="shared" si="189"/>
        <v/>
      </c>
    </row>
    <row r="5648" spans="1:2" x14ac:dyDescent="0.25">
      <c r="A5648" t="str">
        <f t="shared" si="188"/>
        <v>-</v>
      </c>
      <c r="B5648" t="str">
        <f t="shared" si="189"/>
        <v/>
      </c>
    </row>
    <row r="5649" spans="1:2" x14ac:dyDescent="0.25">
      <c r="A5649" t="str">
        <f t="shared" si="188"/>
        <v>-</v>
      </c>
      <c r="B5649" t="str">
        <f t="shared" si="189"/>
        <v/>
      </c>
    </row>
    <row r="5650" spans="1:2" x14ac:dyDescent="0.25">
      <c r="A5650" t="str">
        <f t="shared" si="188"/>
        <v>-</v>
      </c>
      <c r="B5650" t="str">
        <f t="shared" si="189"/>
        <v/>
      </c>
    </row>
    <row r="5651" spans="1:2" x14ac:dyDescent="0.25">
      <c r="A5651" t="str">
        <f t="shared" si="188"/>
        <v>-</v>
      </c>
      <c r="B5651" t="str">
        <f t="shared" si="189"/>
        <v/>
      </c>
    </row>
    <row r="5652" spans="1:2" x14ac:dyDescent="0.25">
      <c r="A5652" t="str">
        <f t="shared" si="188"/>
        <v>-</v>
      </c>
      <c r="B5652" t="str">
        <f t="shared" si="189"/>
        <v/>
      </c>
    </row>
    <row r="5653" spans="1:2" x14ac:dyDescent="0.25">
      <c r="A5653" t="str">
        <f t="shared" si="188"/>
        <v>-</v>
      </c>
      <c r="B5653" t="str">
        <f t="shared" si="189"/>
        <v/>
      </c>
    </row>
    <row r="5654" spans="1:2" x14ac:dyDescent="0.25">
      <c r="A5654" t="str">
        <f t="shared" si="188"/>
        <v>-</v>
      </c>
      <c r="B5654" t="str">
        <f t="shared" si="189"/>
        <v/>
      </c>
    </row>
    <row r="5655" spans="1:2" x14ac:dyDescent="0.25">
      <c r="A5655" t="str">
        <f t="shared" ref="A5655:A5718" si="190">_xlfn.CONCAT(E5655,"-",B5655)</f>
        <v>-</v>
      </c>
      <c r="B5655" t="str">
        <f t="shared" ref="B5655:B5718" si="191">IF(ISBLANK(H5655),"",INDEX($AB$1:$AC$5,MATCH(H5655,$AB$1:$AB$5,0),2))</f>
        <v/>
      </c>
    </row>
    <row r="5656" spans="1:2" x14ac:dyDescent="0.25">
      <c r="A5656" t="str">
        <f t="shared" si="190"/>
        <v>-</v>
      </c>
      <c r="B5656" t="str">
        <f t="shared" si="191"/>
        <v/>
      </c>
    </row>
    <row r="5657" spans="1:2" x14ac:dyDescent="0.25">
      <c r="A5657" t="str">
        <f t="shared" si="190"/>
        <v>-</v>
      </c>
      <c r="B5657" t="str">
        <f t="shared" si="191"/>
        <v/>
      </c>
    </row>
    <row r="5658" spans="1:2" x14ac:dyDescent="0.25">
      <c r="A5658" t="str">
        <f t="shared" si="190"/>
        <v>-</v>
      </c>
      <c r="B5658" t="str">
        <f t="shared" si="191"/>
        <v/>
      </c>
    </row>
    <row r="5659" spans="1:2" x14ac:dyDescent="0.25">
      <c r="A5659" t="str">
        <f t="shared" si="190"/>
        <v>-</v>
      </c>
      <c r="B5659" t="str">
        <f t="shared" si="191"/>
        <v/>
      </c>
    </row>
    <row r="5660" spans="1:2" x14ac:dyDescent="0.25">
      <c r="A5660" t="str">
        <f t="shared" si="190"/>
        <v>-</v>
      </c>
      <c r="B5660" t="str">
        <f t="shared" si="191"/>
        <v/>
      </c>
    </row>
    <row r="5661" spans="1:2" x14ac:dyDescent="0.25">
      <c r="A5661" t="str">
        <f t="shared" si="190"/>
        <v>-</v>
      </c>
      <c r="B5661" t="str">
        <f t="shared" si="191"/>
        <v/>
      </c>
    </row>
    <row r="5662" spans="1:2" x14ac:dyDescent="0.25">
      <c r="A5662" t="str">
        <f t="shared" si="190"/>
        <v>-</v>
      </c>
      <c r="B5662" t="str">
        <f t="shared" si="191"/>
        <v/>
      </c>
    </row>
    <row r="5663" spans="1:2" x14ac:dyDescent="0.25">
      <c r="A5663" t="str">
        <f t="shared" si="190"/>
        <v>-</v>
      </c>
      <c r="B5663" t="str">
        <f t="shared" si="191"/>
        <v/>
      </c>
    </row>
    <row r="5664" spans="1:2" x14ac:dyDescent="0.25">
      <c r="A5664" t="str">
        <f t="shared" si="190"/>
        <v>-</v>
      </c>
      <c r="B5664" t="str">
        <f t="shared" si="191"/>
        <v/>
      </c>
    </row>
    <row r="5665" spans="1:2" x14ac:dyDescent="0.25">
      <c r="A5665" t="str">
        <f t="shared" si="190"/>
        <v>-</v>
      </c>
      <c r="B5665" t="str">
        <f t="shared" si="191"/>
        <v/>
      </c>
    </row>
    <row r="5666" spans="1:2" x14ac:dyDescent="0.25">
      <c r="A5666" t="str">
        <f t="shared" si="190"/>
        <v>-</v>
      </c>
      <c r="B5666" t="str">
        <f t="shared" si="191"/>
        <v/>
      </c>
    </row>
    <row r="5667" spans="1:2" x14ac:dyDescent="0.25">
      <c r="A5667" t="str">
        <f t="shared" si="190"/>
        <v>-</v>
      </c>
      <c r="B5667" t="str">
        <f t="shared" si="191"/>
        <v/>
      </c>
    </row>
    <row r="5668" spans="1:2" x14ac:dyDescent="0.25">
      <c r="A5668" t="str">
        <f t="shared" si="190"/>
        <v>-</v>
      </c>
      <c r="B5668" t="str">
        <f t="shared" si="191"/>
        <v/>
      </c>
    </row>
    <row r="5669" spans="1:2" x14ac:dyDescent="0.25">
      <c r="A5669" t="str">
        <f t="shared" si="190"/>
        <v>-</v>
      </c>
      <c r="B5669" t="str">
        <f t="shared" si="191"/>
        <v/>
      </c>
    </row>
    <row r="5670" spans="1:2" x14ac:dyDescent="0.25">
      <c r="A5670" t="str">
        <f t="shared" si="190"/>
        <v>-</v>
      </c>
      <c r="B5670" t="str">
        <f t="shared" si="191"/>
        <v/>
      </c>
    </row>
    <row r="5671" spans="1:2" x14ac:dyDescent="0.25">
      <c r="A5671" t="str">
        <f t="shared" si="190"/>
        <v>-</v>
      </c>
      <c r="B5671" t="str">
        <f t="shared" si="191"/>
        <v/>
      </c>
    </row>
    <row r="5672" spans="1:2" x14ac:dyDescent="0.25">
      <c r="A5672" t="str">
        <f t="shared" si="190"/>
        <v>-</v>
      </c>
      <c r="B5672" t="str">
        <f t="shared" si="191"/>
        <v/>
      </c>
    </row>
    <row r="5673" spans="1:2" x14ac:dyDescent="0.25">
      <c r="A5673" t="str">
        <f t="shared" si="190"/>
        <v>-</v>
      </c>
      <c r="B5673" t="str">
        <f t="shared" si="191"/>
        <v/>
      </c>
    </row>
    <row r="5674" spans="1:2" x14ac:dyDescent="0.25">
      <c r="A5674" t="str">
        <f t="shared" si="190"/>
        <v>-</v>
      </c>
      <c r="B5674" t="str">
        <f t="shared" si="191"/>
        <v/>
      </c>
    </row>
    <row r="5675" spans="1:2" x14ac:dyDescent="0.25">
      <c r="A5675" t="str">
        <f t="shared" si="190"/>
        <v>-</v>
      </c>
      <c r="B5675" t="str">
        <f t="shared" si="191"/>
        <v/>
      </c>
    </row>
    <row r="5676" spans="1:2" x14ac:dyDescent="0.25">
      <c r="A5676" t="str">
        <f t="shared" si="190"/>
        <v>-</v>
      </c>
      <c r="B5676" t="str">
        <f t="shared" si="191"/>
        <v/>
      </c>
    </row>
    <row r="5677" spans="1:2" x14ac:dyDescent="0.25">
      <c r="A5677" t="str">
        <f t="shared" si="190"/>
        <v>-</v>
      </c>
      <c r="B5677" t="str">
        <f t="shared" si="191"/>
        <v/>
      </c>
    </row>
    <row r="5678" spans="1:2" x14ac:dyDescent="0.25">
      <c r="A5678" t="str">
        <f t="shared" si="190"/>
        <v>-</v>
      </c>
      <c r="B5678" t="str">
        <f t="shared" si="191"/>
        <v/>
      </c>
    </row>
    <row r="5679" spans="1:2" x14ac:dyDescent="0.25">
      <c r="A5679" t="str">
        <f t="shared" si="190"/>
        <v>-</v>
      </c>
      <c r="B5679" t="str">
        <f t="shared" si="191"/>
        <v/>
      </c>
    </row>
    <row r="5680" spans="1:2" x14ac:dyDescent="0.25">
      <c r="A5680" t="str">
        <f t="shared" si="190"/>
        <v>-</v>
      </c>
      <c r="B5680" t="str">
        <f t="shared" si="191"/>
        <v/>
      </c>
    </row>
    <row r="5681" spans="1:2" x14ac:dyDescent="0.25">
      <c r="A5681" t="str">
        <f t="shared" si="190"/>
        <v>-</v>
      </c>
      <c r="B5681" t="str">
        <f t="shared" si="191"/>
        <v/>
      </c>
    </row>
    <row r="5682" spans="1:2" x14ac:dyDescent="0.25">
      <c r="A5682" t="str">
        <f t="shared" si="190"/>
        <v>-</v>
      </c>
      <c r="B5682" t="str">
        <f t="shared" si="191"/>
        <v/>
      </c>
    </row>
    <row r="5683" spans="1:2" x14ac:dyDescent="0.25">
      <c r="A5683" t="str">
        <f t="shared" si="190"/>
        <v>-</v>
      </c>
      <c r="B5683" t="str">
        <f t="shared" si="191"/>
        <v/>
      </c>
    </row>
    <row r="5684" spans="1:2" x14ac:dyDescent="0.25">
      <c r="A5684" t="str">
        <f t="shared" si="190"/>
        <v>-</v>
      </c>
      <c r="B5684" t="str">
        <f t="shared" si="191"/>
        <v/>
      </c>
    </row>
    <row r="5685" spans="1:2" x14ac:dyDescent="0.25">
      <c r="A5685" t="str">
        <f t="shared" si="190"/>
        <v>-</v>
      </c>
      <c r="B5685" t="str">
        <f t="shared" si="191"/>
        <v/>
      </c>
    </row>
    <row r="5686" spans="1:2" x14ac:dyDescent="0.25">
      <c r="A5686" t="str">
        <f t="shared" si="190"/>
        <v>-</v>
      </c>
      <c r="B5686" t="str">
        <f t="shared" si="191"/>
        <v/>
      </c>
    </row>
    <row r="5687" spans="1:2" x14ac:dyDescent="0.25">
      <c r="A5687" t="str">
        <f t="shared" si="190"/>
        <v>-</v>
      </c>
      <c r="B5687" t="str">
        <f t="shared" si="191"/>
        <v/>
      </c>
    </row>
    <row r="5688" spans="1:2" x14ac:dyDescent="0.25">
      <c r="A5688" t="str">
        <f t="shared" si="190"/>
        <v>-</v>
      </c>
      <c r="B5688" t="str">
        <f t="shared" si="191"/>
        <v/>
      </c>
    </row>
    <row r="5689" spans="1:2" x14ac:dyDescent="0.25">
      <c r="A5689" t="str">
        <f t="shared" si="190"/>
        <v>-</v>
      </c>
      <c r="B5689" t="str">
        <f t="shared" si="191"/>
        <v/>
      </c>
    </row>
    <row r="5690" spans="1:2" x14ac:dyDescent="0.25">
      <c r="A5690" t="str">
        <f t="shared" si="190"/>
        <v>-</v>
      </c>
      <c r="B5690" t="str">
        <f t="shared" si="191"/>
        <v/>
      </c>
    </row>
    <row r="5691" spans="1:2" x14ac:dyDescent="0.25">
      <c r="A5691" t="str">
        <f t="shared" si="190"/>
        <v>-</v>
      </c>
      <c r="B5691" t="str">
        <f t="shared" si="191"/>
        <v/>
      </c>
    </row>
    <row r="5692" spans="1:2" x14ac:dyDescent="0.25">
      <c r="A5692" t="str">
        <f t="shared" si="190"/>
        <v>-</v>
      </c>
      <c r="B5692" t="str">
        <f t="shared" si="191"/>
        <v/>
      </c>
    </row>
    <row r="5693" spans="1:2" x14ac:dyDescent="0.25">
      <c r="A5693" t="str">
        <f t="shared" si="190"/>
        <v>-</v>
      </c>
      <c r="B5693" t="str">
        <f t="shared" si="191"/>
        <v/>
      </c>
    </row>
    <row r="5694" spans="1:2" x14ac:dyDescent="0.25">
      <c r="A5694" t="str">
        <f t="shared" si="190"/>
        <v>-</v>
      </c>
      <c r="B5694" t="str">
        <f t="shared" si="191"/>
        <v/>
      </c>
    </row>
    <row r="5695" spans="1:2" x14ac:dyDescent="0.25">
      <c r="A5695" t="str">
        <f t="shared" si="190"/>
        <v>-</v>
      </c>
      <c r="B5695" t="str">
        <f t="shared" si="191"/>
        <v/>
      </c>
    </row>
    <row r="5696" spans="1:2" x14ac:dyDescent="0.25">
      <c r="A5696" t="str">
        <f t="shared" si="190"/>
        <v>-</v>
      </c>
      <c r="B5696" t="str">
        <f t="shared" si="191"/>
        <v/>
      </c>
    </row>
    <row r="5697" spans="1:2" x14ac:dyDescent="0.25">
      <c r="A5697" t="str">
        <f t="shared" si="190"/>
        <v>-</v>
      </c>
      <c r="B5697" t="str">
        <f t="shared" si="191"/>
        <v/>
      </c>
    </row>
    <row r="5698" spans="1:2" x14ac:dyDescent="0.25">
      <c r="A5698" t="str">
        <f t="shared" si="190"/>
        <v>-</v>
      </c>
      <c r="B5698" t="str">
        <f t="shared" si="191"/>
        <v/>
      </c>
    </row>
    <row r="5699" spans="1:2" x14ac:dyDescent="0.25">
      <c r="A5699" t="str">
        <f t="shared" si="190"/>
        <v>-</v>
      </c>
      <c r="B5699" t="str">
        <f t="shared" si="191"/>
        <v/>
      </c>
    </row>
    <row r="5700" spans="1:2" x14ac:dyDescent="0.25">
      <c r="A5700" t="str">
        <f t="shared" si="190"/>
        <v>-</v>
      </c>
      <c r="B5700" t="str">
        <f t="shared" si="191"/>
        <v/>
      </c>
    </row>
    <row r="5701" spans="1:2" x14ac:dyDescent="0.25">
      <c r="A5701" t="str">
        <f t="shared" si="190"/>
        <v>-</v>
      </c>
      <c r="B5701" t="str">
        <f t="shared" si="191"/>
        <v/>
      </c>
    </row>
    <row r="5702" spans="1:2" x14ac:dyDescent="0.25">
      <c r="A5702" t="str">
        <f t="shared" si="190"/>
        <v>-</v>
      </c>
      <c r="B5702" t="str">
        <f t="shared" si="191"/>
        <v/>
      </c>
    </row>
    <row r="5703" spans="1:2" x14ac:dyDescent="0.25">
      <c r="A5703" t="str">
        <f t="shared" si="190"/>
        <v>-</v>
      </c>
      <c r="B5703" t="str">
        <f t="shared" si="191"/>
        <v/>
      </c>
    </row>
    <row r="5704" spans="1:2" x14ac:dyDescent="0.25">
      <c r="A5704" t="str">
        <f t="shared" si="190"/>
        <v>-</v>
      </c>
      <c r="B5704" t="str">
        <f t="shared" si="191"/>
        <v/>
      </c>
    </row>
    <row r="5705" spans="1:2" x14ac:dyDescent="0.25">
      <c r="A5705" t="str">
        <f t="shared" si="190"/>
        <v>-</v>
      </c>
      <c r="B5705" t="str">
        <f t="shared" si="191"/>
        <v/>
      </c>
    </row>
    <row r="5706" spans="1:2" x14ac:dyDescent="0.25">
      <c r="A5706" t="str">
        <f t="shared" si="190"/>
        <v>-</v>
      </c>
      <c r="B5706" t="str">
        <f t="shared" si="191"/>
        <v/>
      </c>
    </row>
    <row r="5707" spans="1:2" x14ac:dyDescent="0.25">
      <c r="A5707" t="str">
        <f t="shared" si="190"/>
        <v>-</v>
      </c>
      <c r="B5707" t="str">
        <f t="shared" si="191"/>
        <v/>
      </c>
    </row>
    <row r="5708" spans="1:2" x14ac:dyDescent="0.25">
      <c r="A5708" t="str">
        <f t="shared" si="190"/>
        <v>-</v>
      </c>
      <c r="B5708" t="str">
        <f t="shared" si="191"/>
        <v/>
      </c>
    </row>
    <row r="5709" spans="1:2" x14ac:dyDescent="0.25">
      <c r="A5709" t="str">
        <f t="shared" si="190"/>
        <v>-</v>
      </c>
      <c r="B5709" t="str">
        <f t="shared" si="191"/>
        <v/>
      </c>
    </row>
    <row r="5710" spans="1:2" x14ac:dyDescent="0.25">
      <c r="A5710" t="str">
        <f t="shared" si="190"/>
        <v>-</v>
      </c>
      <c r="B5710" t="str">
        <f t="shared" si="191"/>
        <v/>
      </c>
    </row>
    <row r="5711" spans="1:2" x14ac:dyDescent="0.25">
      <c r="A5711" t="str">
        <f t="shared" si="190"/>
        <v>-</v>
      </c>
      <c r="B5711" t="str">
        <f t="shared" si="191"/>
        <v/>
      </c>
    </row>
    <row r="5712" spans="1:2" x14ac:dyDescent="0.25">
      <c r="A5712" t="str">
        <f t="shared" si="190"/>
        <v>-</v>
      </c>
      <c r="B5712" t="str">
        <f t="shared" si="191"/>
        <v/>
      </c>
    </row>
    <row r="5713" spans="1:2" x14ac:dyDescent="0.25">
      <c r="A5713" t="str">
        <f t="shared" si="190"/>
        <v>-</v>
      </c>
      <c r="B5713" t="str">
        <f t="shared" si="191"/>
        <v/>
      </c>
    </row>
    <row r="5714" spans="1:2" x14ac:dyDescent="0.25">
      <c r="A5714" t="str">
        <f t="shared" si="190"/>
        <v>-</v>
      </c>
      <c r="B5714" t="str">
        <f t="shared" si="191"/>
        <v/>
      </c>
    </row>
    <row r="5715" spans="1:2" x14ac:dyDescent="0.25">
      <c r="A5715" t="str">
        <f t="shared" si="190"/>
        <v>-</v>
      </c>
      <c r="B5715" t="str">
        <f t="shared" si="191"/>
        <v/>
      </c>
    </row>
    <row r="5716" spans="1:2" x14ac:dyDescent="0.25">
      <c r="A5716" t="str">
        <f t="shared" si="190"/>
        <v>-</v>
      </c>
      <c r="B5716" t="str">
        <f t="shared" si="191"/>
        <v/>
      </c>
    </row>
    <row r="5717" spans="1:2" x14ac:dyDescent="0.25">
      <c r="A5717" t="str">
        <f t="shared" si="190"/>
        <v>-</v>
      </c>
      <c r="B5717" t="str">
        <f t="shared" si="191"/>
        <v/>
      </c>
    </row>
    <row r="5718" spans="1:2" x14ac:dyDescent="0.25">
      <c r="A5718" t="str">
        <f t="shared" si="190"/>
        <v>-</v>
      </c>
      <c r="B5718" t="str">
        <f t="shared" si="191"/>
        <v/>
      </c>
    </row>
    <row r="5719" spans="1:2" x14ac:dyDescent="0.25">
      <c r="A5719" t="str">
        <f t="shared" ref="A5719:A5782" si="192">_xlfn.CONCAT(E5719,"-",B5719)</f>
        <v>-</v>
      </c>
      <c r="B5719" t="str">
        <f t="shared" ref="B5719:B5782" si="193">IF(ISBLANK(H5719),"",INDEX($AB$1:$AC$5,MATCH(H5719,$AB$1:$AB$5,0),2))</f>
        <v/>
      </c>
    </row>
    <row r="5720" spans="1:2" x14ac:dyDescent="0.25">
      <c r="A5720" t="str">
        <f t="shared" si="192"/>
        <v>-</v>
      </c>
      <c r="B5720" t="str">
        <f t="shared" si="193"/>
        <v/>
      </c>
    </row>
    <row r="5721" spans="1:2" x14ac:dyDescent="0.25">
      <c r="A5721" t="str">
        <f t="shared" si="192"/>
        <v>-</v>
      </c>
      <c r="B5721" t="str">
        <f t="shared" si="193"/>
        <v/>
      </c>
    </row>
    <row r="5722" spans="1:2" x14ac:dyDescent="0.25">
      <c r="A5722" t="str">
        <f t="shared" si="192"/>
        <v>-</v>
      </c>
      <c r="B5722" t="str">
        <f t="shared" si="193"/>
        <v/>
      </c>
    </row>
    <row r="5723" spans="1:2" x14ac:dyDescent="0.25">
      <c r="A5723" t="str">
        <f t="shared" si="192"/>
        <v>-</v>
      </c>
      <c r="B5723" t="str">
        <f t="shared" si="193"/>
        <v/>
      </c>
    </row>
    <row r="5724" spans="1:2" x14ac:dyDescent="0.25">
      <c r="A5724" t="str">
        <f t="shared" si="192"/>
        <v>-</v>
      </c>
      <c r="B5724" t="str">
        <f t="shared" si="193"/>
        <v/>
      </c>
    </row>
    <row r="5725" spans="1:2" x14ac:dyDescent="0.25">
      <c r="A5725" t="str">
        <f t="shared" si="192"/>
        <v>-</v>
      </c>
      <c r="B5725" t="str">
        <f t="shared" si="193"/>
        <v/>
      </c>
    </row>
    <row r="5726" spans="1:2" x14ac:dyDescent="0.25">
      <c r="A5726" t="str">
        <f t="shared" si="192"/>
        <v>-</v>
      </c>
      <c r="B5726" t="str">
        <f t="shared" si="193"/>
        <v/>
      </c>
    </row>
    <row r="5727" spans="1:2" x14ac:dyDescent="0.25">
      <c r="A5727" t="str">
        <f t="shared" si="192"/>
        <v>-</v>
      </c>
      <c r="B5727" t="str">
        <f t="shared" si="193"/>
        <v/>
      </c>
    </row>
    <row r="5728" spans="1:2" x14ac:dyDescent="0.25">
      <c r="A5728" t="str">
        <f t="shared" si="192"/>
        <v>-</v>
      </c>
      <c r="B5728" t="str">
        <f t="shared" si="193"/>
        <v/>
      </c>
    </row>
    <row r="5729" spans="1:2" x14ac:dyDescent="0.25">
      <c r="A5729" t="str">
        <f t="shared" si="192"/>
        <v>-</v>
      </c>
      <c r="B5729" t="str">
        <f t="shared" si="193"/>
        <v/>
      </c>
    </row>
    <row r="5730" spans="1:2" x14ac:dyDescent="0.25">
      <c r="A5730" t="str">
        <f t="shared" si="192"/>
        <v>-</v>
      </c>
      <c r="B5730" t="str">
        <f t="shared" si="193"/>
        <v/>
      </c>
    </row>
    <row r="5731" spans="1:2" x14ac:dyDescent="0.25">
      <c r="A5731" t="str">
        <f t="shared" si="192"/>
        <v>-</v>
      </c>
      <c r="B5731" t="str">
        <f t="shared" si="193"/>
        <v/>
      </c>
    </row>
    <row r="5732" spans="1:2" x14ac:dyDescent="0.25">
      <c r="A5732" t="str">
        <f t="shared" si="192"/>
        <v>-</v>
      </c>
      <c r="B5732" t="str">
        <f t="shared" si="193"/>
        <v/>
      </c>
    </row>
    <row r="5733" spans="1:2" x14ac:dyDescent="0.25">
      <c r="A5733" t="str">
        <f t="shared" si="192"/>
        <v>-</v>
      </c>
      <c r="B5733" t="str">
        <f t="shared" si="193"/>
        <v/>
      </c>
    </row>
    <row r="5734" spans="1:2" x14ac:dyDescent="0.25">
      <c r="A5734" t="str">
        <f t="shared" si="192"/>
        <v>-</v>
      </c>
      <c r="B5734" t="str">
        <f t="shared" si="193"/>
        <v/>
      </c>
    </row>
    <row r="5735" spans="1:2" x14ac:dyDescent="0.25">
      <c r="A5735" t="str">
        <f t="shared" si="192"/>
        <v>-</v>
      </c>
      <c r="B5735" t="str">
        <f t="shared" si="193"/>
        <v/>
      </c>
    </row>
    <row r="5736" spans="1:2" x14ac:dyDescent="0.25">
      <c r="A5736" t="str">
        <f t="shared" si="192"/>
        <v>-</v>
      </c>
      <c r="B5736" t="str">
        <f t="shared" si="193"/>
        <v/>
      </c>
    </row>
    <row r="5737" spans="1:2" x14ac:dyDescent="0.25">
      <c r="A5737" t="str">
        <f t="shared" si="192"/>
        <v>-</v>
      </c>
      <c r="B5737" t="str">
        <f t="shared" si="193"/>
        <v/>
      </c>
    </row>
    <row r="5738" spans="1:2" x14ac:dyDescent="0.25">
      <c r="A5738" t="str">
        <f t="shared" si="192"/>
        <v>-</v>
      </c>
      <c r="B5738" t="str">
        <f t="shared" si="193"/>
        <v/>
      </c>
    </row>
    <row r="5739" spans="1:2" x14ac:dyDescent="0.25">
      <c r="A5739" t="str">
        <f t="shared" si="192"/>
        <v>-</v>
      </c>
      <c r="B5739" t="str">
        <f t="shared" si="193"/>
        <v/>
      </c>
    </row>
    <row r="5740" spans="1:2" x14ac:dyDescent="0.25">
      <c r="A5740" t="str">
        <f t="shared" si="192"/>
        <v>-</v>
      </c>
      <c r="B5740" t="str">
        <f t="shared" si="193"/>
        <v/>
      </c>
    </row>
    <row r="5741" spans="1:2" x14ac:dyDescent="0.25">
      <c r="A5741" t="str">
        <f t="shared" si="192"/>
        <v>-</v>
      </c>
      <c r="B5741" t="str">
        <f t="shared" si="193"/>
        <v/>
      </c>
    </row>
    <row r="5742" spans="1:2" x14ac:dyDescent="0.25">
      <c r="A5742" t="str">
        <f t="shared" si="192"/>
        <v>-</v>
      </c>
      <c r="B5742" t="str">
        <f t="shared" si="193"/>
        <v/>
      </c>
    </row>
    <row r="5743" spans="1:2" x14ac:dyDescent="0.25">
      <c r="A5743" t="str">
        <f t="shared" si="192"/>
        <v>-</v>
      </c>
      <c r="B5743" t="str">
        <f t="shared" si="193"/>
        <v/>
      </c>
    </row>
    <row r="5744" spans="1:2" x14ac:dyDescent="0.25">
      <c r="A5744" t="str">
        <f t="shared" si="192"/>
        <v>-</v>
      </c>
      <c r="B5744" t="str">
        <f t="shared" si="193"/>
        <v/>
      </c>
    </row>
    <row r="5745" spans="1:2" x14ac:dyDescent="0.25">
      <c r="A5745" t="str">
        <f t="shared" si="192"/>
        <v>-</v>
      </c>
      <c r="B5745" t="str">
        <f t="shared" si="193"/>
        <v/>
      </c>
    </row>
    <row r="5746" spans="1:2" x14ac:dyDescent="0.25">
      <c r="A5746" t="str">
        <f t="shared" si="192"/>
        <v>-</v>
      </c>
      <c r="B5746" t="str">
        <f t="shared" si="193"/>
        <v/>
      </c>
    </row>
    <row r="5747" spans="1:2" x14ac:dyDescent="0.25">
      <c r="A5747" t="str">
        <f t="shared" si="192"/>
        <v>-</v>
      </c>
      <c r="B5747" t="str">
        <f t="shared" si="193"/>
        <v/>
      </c>
    </row>
    <row r="5748" spans="1:2" x14ac:dyDescent="0.25">
      <c r="A5748" t="str">
        <f t="shared" si="192"/>
        <v>-</v>
      </c>
      <c r="B5748" t="str">
        <f t="shared" si="193"/>
        <v/>
      </c>
    </row>
    <row r="5749" spans="1:2" x14ac:dyDescent="0.25">
      <c r="A5749" t="str">
        <f t="shared" si="192"/>
        <v>-</v>
      </c>
      <c r="B5749" t="str">
        <f t="shared" si="193"/>
        <v/>
      </c>
    </row>
    <row r="5750" spans="1:2" x14ac:dyDescent="0.25">
      <c r="A5750" t="str">
        <f t="shared" si="192"/>
        <v>-</v>
      </c>
      <c r="B5750" t="str">
        <f t="shared" si="193"/>
        <v/>
      </c>
    </row>
    <row r="5751" spans="1:2" x14ac:dyDescent="0.25">
      <c r="A5751" t="str">
        <f t="shared" si="192"/>
        <v>-</v>
      </c>
      <c r="B5751" t="str">
        <f t="shared" si="193"/>
        <v/>
      </c>
    </row>
    <row r="5752" spans="1:2" x14ac:dyDescent="0.25">
      <c r="A5752" t="str">
        <f t="shared" si="192"/>
        <v>-</v>
      </c>
      <c r="B5752" t="str">
        <f t="shared" si="193"/>
        <v/>
      </c>
    </row>
    <row r="5753" spans="1:2" x14ac:dyDescent="0.25">
      <c r="A5753" t="str">
        <f t="shared" si="192"/>
        <v>-</v>
      </c>
      <c r="B5753" t="str">
        <f t="shared" si="193"/>
        <v/>
      </c>
    </row>
    <row r="5754" spans="1:2" x14ac:dyDescent="0.25">
      <c r="A5754" t="str">
        <f t="shared" si="192"/>
        <v>-</v>
      </c>
      <c r="B5754" t="str">
        <f t="shared" si="193"/>
        <v/>
      </c>
    </row>
    <row r="5755" spans="1:2" x14ac:dyDescent="0.25">
      <c r="A5755" t="str">
        <f t="shared" si="192"/>
        <v>-</v>
      </c>
      <c r="B5755" t="str">
        <f t="shared" si="193"/>
        <v/>
      </c>
    </row>
    <row r="5756" spans="1:2" x14ac:dyDescent="0.25">
      <c r="A5756" t="str">
        <f t="shared" si="192"/>
        <v>-</v>
      </c>
      <c r="B5756" t="str">
        <f t="shared" si="193"/>
        <v/>
      </c>
    </row>
    <row r="5757" spans="1:2" x14ac:dyDescent="0.25">
      <c r="A5757" t="str">
        <f t="shared" si="192"/>
        <v>-</v>
      </c>
      <c r="B5757" t="str">
        <f t="shared" si="193"/>
        <v/>
      </c>
    </row>
    <row r="5758" spans="1:2" x14ac:dyDescent="0.25">
      <c r="A5758" t="str">
        <f t="shared" si="192"/>
        <v>-</v>
      </c>
      <c r="B5758" t="str">
        <f t="shared" si="193"/>
        <v/>
      </c>
    </row>
    <row r="5759" spans="1:2" x14ac:dyDescent="0.25">
      <c r="A5759" t="str">
        <f t="shared" si="192"/>
        <v>-</v>
      </c>
      <c r="B5759" t="str">
        <f t="shared" si="193"/>
        <v/>
      </c>
    </row>
    <row r="5760" spans="1:2" x14ac:dyDescent="0.25">
      <c r="A5760" t="str">
        <f t="shared" si="192"/>
        <v>-</v>
      </c>
      <c r="B5760" t="str">
        <f t="shared" si="193"/>
        <v/>
      </c>
    </row>
    <row r="5761" spans="1:2" x14ac:dyDescent="0.25">
      <c r="A5761" t="str">
        <f t="shared" si="192"/>
        <v>-</v>
      </c>
      <c r="B5761" t="str">
        <f t="shared" si="193"/>
        <v/>
      </c>
    </row>
    <row r="5762" spans="1:2" x14ac:dyDescent="0.25">
      <c r="A5762" t="str">
        <f t="shared" si="192"/>
        <v>-</v>
      </c>
      <c r="B5762" t="str">
        <f t="shared" si="193"/>
        <v/>
      </c>
    </row>
    <row r="5763" spans="1:2" x14ac:dyDescent="0.25">
      <c r="A5763" t="str">
        <f t="shared" si="192"/>
        <v>-</v>
      </c>
      <c r="B5763" t="str">
        <f t="shared" si="193"/>
        <v/>
      </c>
    </row>
    <row r="5764" spans="1:2" x14ac:dyDescent="0.25">
      <c r="A5764" t="str">
        <f t="shared" si="192"/>
        <v>-</v>
      </c>
      <c r="B5764" t="str">
        <f t="shared" si="193"/>
        <v/>
      </c>
    </row>
    <row r="5765" spans="1:2" x14ac:dyDescent="0.25">
      <c r="A5765" t="str">
        <f t="shared" si="192"/>
        <v>-</v>
      </c>
      <c r="B5765" t="str">
        <f t="shared" si="193"/>
        <v/>
      </c>
    </row>
    <row r="5766" spans="1:2" x14ac:dyDescent="0.25">
      <c r="A5766" t="str">
        <f t="shared" si="192"/>
        <v>-</v>
      </c>
      <c r="B5766" t="str">
        <f t="shared" si="193"/>
        <v/>
      </c>
    </row>
    <row r="5767" spans="1:2" x14ac:dyDescent="0.25">
      <c r="A5767" t="str">
        <f t="shared" si="192"/>
        <v>-</v>
      </c>
      <c r="B5767" t="str">
        <f t="shared" si="193"/>
        <v/>
      </c>
    </row>
    <row r="5768" spans="1:2" x14ac:dyDescent="0.25">
      <c r="A5768" t="str">
        <f t="shared" si="192"/>
        <v>-</v>
      </c>
      <c r="B5768" t="str">
        <f t="shared" si="193"/>
        <v/>
      </c>
    </row>
    <row r="5769" spans="1:2" x14ac:dyDescent="0.25">
      <c r="A5769" t="str">
        <f t="shared" si="192"/>
        <v>-</v>
      </c>
      <c r="B5769" t="str">
        <f t="shared" si="193"/>
        <v/>
      </c>
    </row>
    <row r="5770" spans="1:2" x14ac:dyDescent="0.25">
      <c r="A5770" t="str">
        <f t="shared" si="192"/>
        <v>-</v>
      </c>
      <c r="B5770" t="str">
        <f t="shared" si="193"/>
        <v/>
      </c>
    </row>
    <row r="5771" spans="1:2" x14ac:dyDescent="0.25">
      <c r="A5771" t="str">
        <f t="shared" si="192"/>
        <v>-</v>
      </c>
      <c r="B5771" t="str">
        <f t="shared" si="193"/>
        <v/>
      </c>
    </row>
    <row r="5772" spans="1:2" x14ac:dyDescent="0.25">
      <c r="A5772" t="str">
        <f t="shared" si="192"/>
        <v>-</v>
      </c>
      <c r="B5772" t="str">
        <f t="shared" si="193"/>
        <v/>
      </c>
    </row>
    <row r="5773" spans="1:2" x14ac:dyDescent="0.25">
      <c r="A5773" t="str">
        <f t="shared" si="192"/>
        <v>-</v>
      </c>
      <c r="B5773" t="str">
        <f t="shared" si="193"/>
        <v/>
      </c>
    </row>
    <row r="5774" spans="1:2" x14ac:dyDescent="0.25">
      <c r="A5774" t="str">
        <f t="shared" si="192"/>
        <v>-</v>
      </c>
      <c r="B5774" t="str">
        <f t="shared" si="193"/>
        <v/>
      </c>
    </row>
    <row r="5775" spans="1:2" x14ac:dyDescent="0.25">
      <c r="A5775" t="str">
        <f t="shared" si="192"/>
        <v>-</v>
      </c>
      <c r="B5775" t="str">
        <f t="shared" si="193"/>
        <v/>
      </c>
    </row>
    <row r="5776" spans="1:2" x14ac:dyDescent="0.25">
      <c r="A5776" t="str">
        <f t="shared" si="192"/>
        <v>-</v>
      </c>
      <c r="B5776" t="str">
        <f t="shared" si="193"/>
        <v/>
      </c>
    </row>
    <row r="5777" spans="1:2" x14ac:dyDescent="0.25">
      <c r="A5777" t="str">
        <f t="shared" si="192"/>
        <v>-</v>
      </c>
      <c r="B5777" t="str">
        <f t="shared" si="193"/>
        <v/>
      </c>
    </row>
    <row r="5778" spans="1:2" x14ac:dyDescent="0.25">
      <c r="A5778" t="str">
        <f t="shared" si="192"/>
        <v>-</v>
      </c>
      <c r="B5778" t="str">
        <f t="shared" si="193"/>
        <v/>
      </c>
    </row>
    <row r="5779" spans="1:2" x14ac:dyDescent="0.25">
      <c r="A5779" t="str">
        <f t="shared" si="192"/>
        <v>-</v>
      </c>
      <c r="B5779" t="str">
        <f t="shared" si="193"/>
        <v/>
      </c>
    </row>
    <row r="5780" spans="1:2" x14ac:dyDescent="0.25">
      <c r="A5780" t="str">
        <f t="shared" si="192"/>
        <v>-</v>
      </c>
      <c r="B5780" t="str">
        <f t="shared" si="193"/>
        <v/>
      </c>
    </row>
    <row r="5781" spans="1:2" x14ac:dyDescent="0.25">
      <c r="A5781" t="str">
        <f t="shared" si="192"/>
        <v>-</v>
      </c>
      <c r="B5781" t="str">
        <f t="shared" si="193"/>
        <v/>
      </c>
    </row>
    <row r="5782" spans="1:2" x14ac:dyDescent="0.25">
      <c r="A5782" t="str">
        <f t="shared" si="192"/>
        <v>-</v>
      </c>
      <c r="B5782" t="str">
        <f t="shared" si="193"/>
        <v/>
      </c>
    </row>
    <row r="5783" spans="1:2" x14ac:dyDescent="0.25">
      <c r="A5783" t="str">
        <f t="shared" ref="A5783:A5846" si="194">_xlfn.CONCAT(E5783,"-",B5783)</f>
        <v>-</v>
      </c>
      <c r="B5783" t="str">
        <f t="shared" ref="B5783:B5846" si="195">IF(ISBLANK(H5783),"",INDEX($AB$1:$AC$5,MATCH(H5783,$AB$1:$AB$5,0),2))</f>
        <v/>
      </c>
    </row>
    <row r="5784" spans="1:2" x14ac:dyDescent="0.25">
      <c r="A5784" t="str">
        <f t="shared" si="194"/>
        <v>-</v>
      </c>
      <c r="B5784" t="str">
        <f t="shared" si="195"/>
        <v/>
      </c>
    </row>
    <row r="5785" spans="1:2" x14ac:dyDescent="0.25">
      <c r="A5785" t="str">
        <f t="shared" si="194"/>
        <v>-</v>
      </c>
      <c r="B5785" t="str">
        <f t="shared" si="195"/>
        <v/>
      </c>
    </row>
    <row r="5786" spans="1:2" x14ac:dyDescent="0.25">
      <c r="A5786" t="str">
        <f t="shared" si="194"/>
        <v>-</v>
      </c>
      <c r="B5786" t="str">
        <f t="shared" si="195"/>
        <v/>
      </c>
    </row>
    <row r="5787" spans="1:2" x14ac:dyDescent="0.25">
      <c r="A5787" t="str">
        <f t="shared" si="194"/>
        <v>-</v>
      </c>
      <c r="B5787" t="str">
        <f t="shared" si="195"/>
        <v/>
      </c>
    </row>
    <row r="5788" spans="1:2" x14ac:dyDescent="0.25">
      <c r="A5788" t="str">
        <f t="shared" si="194"/>
        <v>-</v>
      </c>
      <c r="B5788" t="str">
        <f t="shared" si="195"/>
        <v/>
      </c>
    </row>
    <row r="5789" spans="1:2" x14ac:dyDescent="0.25">
      <c r="A5789" t="str">
        <f t="shared" si="194"/>
        <v>-</v>
      </c>
      <c r="B5789" t="str">
        <f t="shared" si="195"/>
        <v/>
      </c>
    </row>
    <row r="5790" spans="1:2" x14ac:dyDescent="0.25">
      <c r="A5790" t="str">
        <f t="shared" si="194"/>
        <v>-</v>
      </c>
      <c r="B5790" t="str">
        <f t="shared" si="195"/>
        <v/>
      </c>
    </row>
    <row r="5791" spans="1:2" x14ac:dyDescent="0.25">
      <c r="A5791" t="str">
        <f t="shared" si="194"/>
        <v>-</v>
      </c>
      <c r="B5791" t="str">
        <f t="shared" si="195"/>
        <v/>
      </c>
    </row>
    <row r="5792" spans="1:2" x14ac:dyDescent="0.25">
      <c r="A5792" t="str">
        <f t="shared" si="194"/>
        <v>-</v>
      </c>
      <c r="B5792" t="str">
        <f t="shared" si="195"/>
        <v/>
      </c>
    </row>
    <row r="5793" spans="1:2" x14ac:dyDescent="0.25">
      <c r="A5793" t="str">
        <f t="shared" si="194"/>
        <v>-</v>
      </c>
      <c r="B5793" t="str">
        <f t="shared" si="195"/>
        <v/>
      </c>
    </row>
    <row r="5794" spans="1:2" x14ac:dyDescent="0.25">
      <c r="A5794" t="str">
        <f t="shared" si="194"/>
        <v>-</v>
      </c>
      <c r="B5794" t="str">
        <f t="shared" si="195"/>
        <v/>
      </c>
    </row>
    <row r="5795" spans="1:2" x14ac:dyDescent="0.25">
      <c r="A5795" t="str">
        <f t="shared" si="194"/>
        <v>-</v>
      </c>
      <c r="B5795" t="str">
        <f t="shared" si="195"/>
        <v/>
      </c>
    </row>
    <row r="5796" spans="1:2" x14ac:dyDescent="0.25">
      <c r="A5796" t="str">
        <f t="shared" si="194"/>
        <v>-</v>
      </c>
      <c r="B5796" t="str">
        <f t="shared" si="195"/>
        <v/>
      </c>
    </row>
    <row r="5797" spans="1:2" x14ac:dyDescent="0.25">
      <c r="A5797" t="str">
        <f t="shared" si="194"/>
        <v>-</v>
      </c>
      <c r="B5797" t="str">
        <f t="shared" si="195"/>
        <v/>
      </c>
    </row>
    <row r="5798" spans="1:2" x14ac:dyDescent="0.25">
      <c r="A5798" t="str">
        <f t="shared" si="194"/>
        <v>-</v>
      </c>
      <c r="B5798" t="str">
        <f t="shared" si="195"/>
        <v/>
      </c>
    </row>
    <row r="5799" spans="1:2" x14ac:dyDescent="0.25">
      <c r="A5799" t="str">
        <f t="shared" si="194"/>
        <v>-</v>
      </c>
      <c r="B5799" t="str">
        <f t="shared" si="195"/>
        <v/>
      </c>
    </row>
    <row r="5800" spans="1:2" x14ac:dyDescent="0.25">
      <c r="A5800" t="str">
        <f t="shared" si="194"/>
        <v>-</v>
      </c>
      <c r="B5800" t="str">
        <f t="shared" si="195"/>
        <v/>
      </c>
    </row>
    <row r="5801" spans="1:2" x14ac:dyDescent="0.25">
      <c r="A5801" t="str">
        <f t="shared" si="194"/>
        <v>-</v>
      </c>
      <c r="B5801" t="str">
        <f t="shared" si="195"/>
        <v/>
      </c>
    </row>
    <row r="5802" spans="1:2" x14ac:dyDescent="0.25">
      <c r="A5802" t="str">
        <f t="shared" si="194"/>
        <v>-</v>
      </c>
      <c r="B5802" t="str">
        <f t="shared" si="195"/>
        <v/>
      </c>
    </row>
    <row r="5803" spans="1:2" x14ac:dyDescent="0.25">
      <c r="A5803" t="str">
        <f t="shared" si="194"/>
        <v>-</v>
      </c>
      <c r="B5803" t="str">
        <f t="shared" si="195"/>
        <v/>
      </c>
    </row>
    <row r="5804" spans="1:2" x14ac:dyDescent="0.25">
      <c r="A5804" t="str">
        <f t="shared" si="194"/>
        <v>-</v>
      </c>
      <c r="B5804" t="str">
        <f t="shared" si="195"/>
        <v/>
      </c>
    </row>
    <row r="5805" spans="1:2" x14ac:dyDescent="0.25">
      <c r="A5805" t="str">
        <f t="shared" si="194"/>
        <v>-</v>
      </c>
      <c r="B5805" t="str">
        <f t="shared" si="195"/>
        <v/>
      </c>
    </row>
    <row r="5806" spans="1:2" x14ac:dyDescent="0.25">
      <c r="A5806" t="str">
        <f t="shared" si="194"/>
        <v>-</v>
      </c>
      <c r="B5806" t="str">
        <f t="shared" si="195"/>
        <v/>
      </c>
    </row>
    <row r="5807" spans="1:2" x14ac:dyDescent="0.25">
      <c r="A5807" t="str">
        <f t="shared" si="194"/>
        <v>-</v>
      </c>
      <c r="B5807" t="str">
        <f t="shared" si="195"/>
        <v/>
      </c>
    </row>
    <row r="5808" spans="1:2" x14ac:dyDescent="0.25">
      <c r="A5808" t="str">
        <f t="shared" si="194"/>
        <v>-</v>
      </c>
      <c r="B5808" t="str">
        <f t="shared" si="195"/>
        <v/>
      </c>
    </row>
    <row r="5809" spans="1:2" x14ac:dyDescent="0.25">
      <c r="A5809" t="str">
        <f t="shared" si="194"/>
        <v>-</v>
      </c>
      <c r="B5809" t="str">
        <f t="shared" si="195"/>
        <v/>
      </c>
    </row>
    <row r="5810" spans="1:2" x14ac:dyDescent="0.25">
      <c r="A5810" t="str">
        <f t="shared" si="194"/>
        <v>-</v>
      </c>
      <c r="B5810" t="str">
        <f t="shared" si="195"/>
        <v/>
      </c>
    </row>
    <row r="5811" spans="1:2" x14ac:dyDescent="0.25">
      <c r="A5811" t="str">
        <f t="shared" si="194"/>
        <v>-</v>
      </c>
      <c r="B5811" t="str">
        <f t="shared" si="195"/>
        <v/>
      </c>
    </row>
    <row r="5812" spans="1:2" x14ac:dyDescent="0.25">
      <c r="A5812" t="str">
        <f t="shared" si="194"/>
        <v>-</v>
      </c>
      <c r="B5812" t="str">
        <f t="shared" si="195"/>
        <v/>
      </c>
    </row>
    <row r="5813" spans="1:2" x14ac:dyDescent="0.25">
      <c r="A5813" t="str">
        <f t="shared" si="194"/>
        <v>-</v>
      </c>
      <c r="B5813" t="str">
        <f t="shared" si="195"/>
        <v/>
      </c>
    </row>
    <row r="5814" spans="1:2" x14ac:dyDescent="0.25">
      <c r="A5814" t="str">
        <f t="shared" si="194"/>
        <v>-</v>
      </c>
      <c r="B5814" t="str">
        <f t="shared" si="195"/>
        <v/>
      </c>
    </row>
    <row r="5815" spans="1:2" x14ac:dyDescent="0.25">
      <c r="A5815" t="str">
        <f t="shared" si="194"/>
        <v>-</v>
      </c>
      <c r="B5815" t="str">
        <f t="shared" si="195"/>
        <v/>
      </c>
    </row>
    <row r="5816" spans="1:2" x14ac:dyDescent="0.25">
      <c r="A5816" t="str">
        <f t="shared" si="194"/>
        <v>-</v>
      </c>
      <c r="B5816" t="str">
        <f t="shared" si="195"/>
        <v/>
      </c>
    </row>
    <row r="5817" spans="1:2" x14ac:dyDescent="0.25">
      <c r="A5817" t="str">
        <f t="shared" si="194"/>
        <v>-</v>
      </c>
      <c r="B5817" t="str">
        <f t="shared" si="195"/>
        <v/>
      </c>
    </row>
    <row r="5818" spans="1:2" x14ac:dyDescent="0.25">
      <c r="A5818" t="str">
        <f t="shared" si="194"/>
        <v>-</v>
      </c>
      <c r="B5818" t="str">
        <f t="shared" si="195"/>
        <v/>
      </c>
    </row>
    <row r="5819" spans="1:2" x14ac:dyDescent="0.25">
      <c r="A5819" t="str">
        <f t="shared" si="194"/>
        <v>-</v>
      </c>
      <c r="B5819" t="str">
        <f t="shared" si="195"/>
        <v/>
      </c>
    </row>
    <row r="5820" spans="1:2" x14ac:dyDescent="0.25">
      <c r="A5820" t="str">
        <f t="shared" si="194"/>
        <v>-</v>
      </c>
      <c r="B5820" t="str">
        <f t="shared" si="195"/>
        <v/>
      </c>
    </row>
    <row r="5821" spans="1:2" x14ac:dyDescent="0.25">
      <c r="A5821" t="str">
        <f t="shared" si="194"/>
        <v>-</v>
      </c>
      <c r="B5821" t="str">
        <f t="shared" si="195"/>
        <v/>
      </c>
    </row>
    <row r="5822" spans="1:2" x14ac:dyDescent="0.25">
      <c r="A5822" t="str">
        <f t="shared" si="194"/>
        <v>-</v>
      </c>
      <c r="B5822" t="str">
        <f t="shared" si="195"/>
        <v/>
      </c>
    </row>
    <row r="5823" spans="1:2" x14ac:dyDescent="0.25">
      <c r="A5823" t="str">
        <f t="shared" si="194"/>
        <v>-</v>
      </c>
      <c r="B5823" t="str">
        <f t="shared" si="195"/>
        <v/>
      </c>
    </row>
    <row r="5824" spans="1:2" x14ac:dyDescent="0.25">
      <c r="A5824" t="str">
        <f t="shared" si="194"/>
        <v>-</v>
      </c>
      <c r="B5824" t="str">
        <f t="shared" si="195"/>
        <v/>
      </c>
    </row>
    <row r="5825" spans="1:2" x14ac:dyDescent="0.25">
      <c r="A5825" t="str">
        <f t="shared" si="194"/>
        <v>-</v>
      </c>
      <c r="B5825" t="str">
        <f t="shared" si="195"/>
        <v/>
      </c>
    </row>
    <row r="5826" spans="1:2" x14ac:dyDescent="0.25">
      <c r="A5826" t="str">
        <f t="shared" si="194"/>
        <v>-</v>
      </c>
      <c r="B5826" t="str">
        <f t="shared" si="195"/>
        <v/>
      </c>
    </row>
    <row r="5827" spans="1:2" x14ac:dyDescent="0.25">
      <c r="A5827" t="str">
        <f t="shared" si="194"/>
        <v>-</v>
      </c>
      <c r="B5827" t="str">
        <f t="shared" si="195"/>
        <v/>
      </c>
    </row>
    <row r="5828" spans="1:2" x14ac:dyDescent="0.25">
      <c r="A5828" t="str">
        <f t="shared" si="194"/>
        <v>-</v>
      </c>
      <c r="B5828" t="str">
        <f t="shared" si="195"/>
        <v/>
      </c>
    </row>
    <row r="5829" spans="1:2" x14ac:dyDescent="0.25">
      <c r="A5829" t="str">
        <f t="shared" si="194"/>
        <v>-</v>
      </c>
      <c r="B5829" t="str">
        <f t="shared" si="195"/>
        <v/>
      </c>
    </row>
    <row r="5830" spans="1:2" x14ac:dyDescent="0.25">
      <c r="A5830" t="str">
        <f t="shared" si="194"/>
        <v>-</v>
      </c>
      <c r="B5830" t="str">
        <f t="shared" si="195"/>
        <v/>
      </c>
    </row>
    <row r="5831" spans="1:2" x14ac:dyDescent="0.25">
      <c r="A5831" t="str">
        <f t="shared" si="194"/>
        <v>-</v>
      </c>
      <c r="B5831" t="str">
        <f t="shared" si="195"/>
        <v/>
      </c>
    </row>
    <row r="5832" spans="1:2" x14ac:dyDescent="0.25">
      <c r="A5832" t="str">
        <f t="shared" si="194"/>
        <v>-</v>
      </c>
      <c r="B5832" t="str">
        <f t="shared" si="195"/>
        <v/>
      </c>
    </row>
    <row r="5833" spans="1:2" x14ac:dyDescent="0.25">
      <c r="A5833" t="str">
        <f t="shared" si="194"/>
        <v>-</v>
      </c>
      <c r="B5833" t="str">
        <f t="shared" si="195"/>
        <v/>
      </c>
    </row>
    <row r="5834" spans="1:2" x14ac:dyDescent="0.25">
      <c r="A5834" t="str">
        <f t="shared" si="194"/>
        <v>-</v>
      </c>
      <c r="B5834" t="str">
        <f t="shared" si="195"/>
        <v/>
      </c>
    </row>
    <row r="5835" spans="1:2" x14ac:dyDescent="0.25">
      <c r="A5835" t="str">
        <f t="shared" si="194"/>
        <v>-</v>
      </c>
      <c r="B5835" t="str">
        <f t="shared" si="195"/>
        <v/>
      </c>
    </row>
    <row r="5836" spans="1:2" x14ac:dyDescent="0.25">
      <c r="A5836" t="str">
        <f t="shared" si="194"/>
        <v>-</v>
      </c>
      <c r="B5836" t="str">
        <f t="shared" si="195"/>
        <v/>
      </c>
    </row>
    <row r="5837" spans="1:2" x14ac:dyDescent="0.25">
      <c r="A5837" t="str">
        <f t="shared" si="194"/>
        <v>-</v>
      </c>
      <c r="B5837" t="str">
        <f t="shared" si="195"/>
        <v/>
      </c>
    </row>
    <row r="5838" spans="1:2" x14ac:dyDescent="0.25">
      <c r="A5838" t="str">
        <f t="shared" si="194"/>
        <v>-</v>
      </c>
      <c r="B5838" t="str">
        <f t="shared" si="195"/>
        <v/>
      </c>
    </row>
    <row r="5839" spans="1:2" x14ac:dyDescent="0.25">
      <c r="A5839" t="str">
        <f t="shared" si="194"/>
        <v>-</v>
      </c>
      <c r="B5839" t="str">
        <f t="shared" si="195"/>
        <v/>
      </c>
    </row>
    <row r="5840" spans="1:2" x14ac:dyDescent="0.25">
      <c r="A5840" t="str">
        <f t="shared" si="194"/>
        <v>-</v>
      </c>
      <c r="B5840" t="str">
        <f t="shared" si="195"/>
        <v/>
      </c>
    </row>
    <row r="5841" spans="1:2" x14ac:dyDescent="0.25">
      <c r="A5841" t="str">
        <f t="shared" si="194"/>
        <v>-</v>
      </c>
      <c r="B5841" t="str">
        <f t="shared" si="195"/>
        <v/>
      </c>
    </row>
    <row r="5842" spans="1:2" x14ac:dyDescent="0.25">
      <c r="A5842" t="str">
        <f t="shared" si="194"/>
        <v>-</v>
      </c>
      <c r="B5842" t="str">
        <f t="shared" si="195"/>
        <v/>
      </c>
    </row>
    <row r="5843" spans="1:2" x14ac:dyDescent="0.25">
      <c r="A5843" t="str">
        <f t="shared" si="194"/>
        <v>-</v>
      </c>
      <c r="B5843" t="str">
        <f t="shared" si="195"/>
        <v/>
      </c>
    </row>
    <row r="5844" spans="1:2" x14ac:dyDescent="0.25">
      <c r="A5844" t="str">
        <f t="shared" si="194"/>
        <v>-</v>
      </c>
      <c r="B5844" t="str">
        <f t="shared" si="195"/>
        <v/>
      </c>
    </row>
    <row r="5845" spans="1:2" x14ac:dyDescent="0.25">
      <c r="A5845" t="str">
        <f t="shared" si="194"/>
        <v>-</v>
      </c>
      <c r="B5845" t="str">
        <f t="shared" si="195"/>
        <v/>
      </c>
    </row>
    <row r="5846" spans="1:2" x14ac:dyDescent="0.25">
      <c r="A5846" t="str">
        <f t="shared" si="194"/>
        <v>-</v>
      </c>
      <c r="B5846" t="str">
        <f t="shared" si="195"/>
        <v/>
      </c>
    </row>
    <row r="5847" spans="1:2" x14ac:dyDescent="0.25">
      <c r="A5847" t="str">
        <f t="shared" ref="A5847:A5910" si="196">_xlfn.CONCAT(E5847,"-",B5847)</f>
        <v>-</v>
      </c>
      <c r="B5847" t="str">
        <f t="shared" ref="B5847:B5910" si="197">IF(ISBLANK(H5847),"",INDEX($AB$1:$AC$5,MATCH(H5847,$AB$1:$AB$5,0),2))</f>
        <v/>
      </c>
    </row>
    <row r="5848" spans="1:2" x14ac:dyDescent="0.25">
      <c r="A5848" t="str">
        <f t="shared" si="196"/>
        <v>-</v>
      </c>
      <c r="B5848" t="str">
        <f t="shared" si="197"/>
        <v/>
      </c>
    </row>
    <row r="5849" spans="1:2" x14ac:dyDescent="0.25">
      <c r="A5849" t="str">
        <f t="shared" si="196"/>
        <v>-</v>
      </c>
      <c r="B5849" t="str">
        <f t="shared" si="197"/>
        <v/>
      </c>
    </row>
    <row r="5850" spans="1:2" x14ac:dyDescent="0.25">
      <c r="A5850" t="str">
        <f t="shared" si="196"/>
        <v>-</v>
      </c>
      <c r="B5850" t="str">
        <f t="shared" si="197"/>
        <v/>
      </c>
    </row>
    <row r="5851" spans="1:2" x14ac:dyDescent="0.25">
      <c r="A5851" t="str">
        <f t="shared" si="196"/>
        <v>-</v>
      </c>
      <c r="B5851" t="str">
        <f t="shared" si="197"/>
        <v/>
      </c>
    </row>
    <row r="5852" spans="1:2" x14ac:dyDescent="0.25">
      <c r="A5852" t="str">
        <f t="shared" si="196"/>
        <v>-</v>
      </c>
      <c r="B5852" t="str">
        <f t="shared" si="197"/>
        <v/>
      </c>
    </row>
    <row r="5853" spans="1:2" x14ac:dyDescent="0.25">
      <c r="A5853" t="str">
        <f t="shared" si="196"/>
        <v>-</v>
      </c>
      <c r="B5853" t="str">
        <f t="shared" si="197"/>
        <v/>
      </c>
    </row>
    <row r="5854" spans="1:2" x14ac:dyDescent="0.25">
      <c r="A5854" t="str">
        <f t="shared" si="196"/>
        <v>-</v>
      </c>
      <c r="B5854" t="str">
        <f t="shared" si="197"/>
        <v/>
      </c>
    </row>
    <row r="5855" spans="1:2" x14ac:dyDescent="0.25">
      <c r="A5855" t="str">
        <f t="shared" si="196"/>
        <v>-</v>
      </c>
      <c r="B5855" t="str">
        <f t="shared" si="197"/>
        <v/>
      </c>
    </row>
    <row r="5856" spans="1:2" x14ac:dyDescent="0.25">
      <c r="A5856" t="str">
        <f t="shared" si="196"/>
        <v>-</v>
      </c>
      <c r="B5856" t="str">
        <f t="shared" si="197"/>
        <v/>
      </c>
    </row>
    <row r="5857" spans="1:2" x14ac:dyDescent="0.25">
      <c r="A5857" t="str">
        <f t="shared" si="196"/>
        <v>-</v>
      </c>
      <c r="B5857" t="str">
        <f t="shared" si="197"/>
        <v/>
      </c>
    </row>
    <row r="5858" spans="1:2" x14ac:dyDescent="0.25">
      <c r="A5858" t="str">
        <f t="shared" si="196"/>
        <v>-</v>
      </c>
      <c r="B5858" t="str">
        <f t="shared" si="197"/>
        <v/>
      </c>
    </row>
    <row r="5859" spans="1:2" x14ac:dyDescent="0.25">
      <c r="A5859" t="str">
        <f t="shared" si="196"/>
        <v>-</v>
      </c>
      <c r="B5859" t="str">
        <f t="shared" si="197"/>
        <v/>
      </c>
    </row>
    <row r="5860" spans="1:2" x14ac:dyDescent="0.25">
      <c r="A5860" t="str">
        <f t="shared" si="196"/>
        <v>-</v>
      </c>
      <c r="B5860" t="str">
        <f t="shared" si="197"/>
        <v/>
      </c>
    </row>
    <row r="5861" spans="1:2" x14ac:dyDescent="0.25">
      <c r="A5861" t="str">
        <f t="shared" si="196"/>
        <v>-</v>
      </c>
      <c r="B5861" t="str">
        <f t="shared" si="197"/>
        <v/>
      </c>
    </row>
    <row r="5862" spans="1:2" x14ac:dyDescent="0.25">
      <c r="A5862" t="str">
        <f t="shared" si="196"/>
        <v>-</v>
      </c>
      <c r="B5862" t="str">
        <f t="shared" si="197"/>
        <v/>
      </c>
    </row>
    <row r="5863" spans="1:2" x14ac:dyDescent="0.25">
      <c r="A5863" t="str">
        <f t="shared" si="196"/>
        <v>-</v>
      </c>
      <c r="B5863" t="str">
        <f t="shared" si="197"/>
        <v/>
      </c>
    </row>
    <row r="5864" spans="1:2" x14ac:dyDescent="0.25">
      <c r="A5864" t="str">
        <f t="shared" si="196"/>
        <v>-</v>
      </c>
      <c r="B5864" t="str">
        <f t="shared" si="197"/>
        <v/>
      </c>
    </row>
    <row r="5865" spans="1:2" x14ac:dyDescent="0.25">
      <c r="A5865" t="str">
        <f t="shared" si="196"/>
        <v>-</v>
      </c>
      <c r="B5865" t="str">
        <f t="shared" si="197"/>
        <v/>
      </c>
    </row>
    <row r="5866" spans="1:2" x14ac:dyDescent="0.25">
      <c r="A5866" t="str">
        <f t="shared" si="196"/>
        <v>-</v>
      </c>
      <c r="B5866" t="str">
        <f t="shared" si="197"/>
        <v/>
      </c>
    </row>
    <row r="5867" spans="1:2" x14ac:dyDescent="0.25">
      <c r="A5867" t="str">
        <f t="shared" si="196"/>
        <v>-</v>
      </c>
      <c r="B5867" t="str">
        <f t="shared" si="197"/>
        <v/>
      </c>
    </row>
    <row r="5868" spans="1:2" x14ac:dyDescent="0.25">
      <c r="A5868" t="str">
        <f t="shared" si="196"/>
        <v>-</v>
      </c>
      <c r="B5868" t="str">
        <f t="shared" si="197"/>
        <v/>
      </c>
    </row>
    <row r="5869" spans="1:2" x14ac:dyDescent="0.25">
      <c r="A5869" t="str">
        <f t="shared" si="196"/>
        <v>-</v>
      </c>
      <c r="B5869" t="str">
        <f t="shared" si="197"/>
        <v/>
      </c>
    </row>
    <row r="5870" spans="1:2" x14ac:dyDescent="0.25">
      <c r="A5870" t="str">
        <f t="shared" si="196"/>
        <v>-</v>
      </c>
      <c r="B5870" t="str">
        <f t="shared" si="197"/>
        <v/>
      </c>
    </row>
    <row r="5871" spans="1:2" x14ac:dyDescent="0.25">
      <c r="A5871" t="str">
        <f t="shared" si="196"/>
        <v>-</v>
      </c>
      <c r="B5871" t="str">
        <f t="shared" si="197"/>
        <v/>
      </c>
    </row>
    <row r="5872" spans="1:2" x14ac:dyDescent="0.25">
      <c r="A5872" t="str">
        <f t="shared" si="196"/>
        <v>-</v>
      </c>
      <c r="B5872" t="str">
        <f t="shared" si="197"/>
        <v/>
      </c>
    </row>
    <row r="5873" spans="1:2" x14ac:dyDescent="0.25">
      <c r="A5873" t="str">
        <f t="shared" si="196"/>
        <v>-</v>
      </c>
      <c r="B5873" t="str">
        <f t="shared" si="197"/>
        <v/>
      </c>
    </row>
    <row r="5874" spans="1:2" x14ac:dyDescent="0.25">
      <c r="A5874" t="str">
        <f t="shared" si="196"/>
        <v>-</v>
      </c>
      <c r="B5874" t="str">
        <f t="shared" si="197"/>
        <v/>
      </c>
    </row>
    <row r="5875" spans="1:2" x14ac:dyDescent="0.25">
      <c r="A5875" t="str">
        <f t="shared" si="196"/>
        <v>-</v>
      </c>
      <c r="B5875" t="str">
        <f t="shared" si="197"/>
        <v/>
      </c>
    </row>
    <row r="5876" spans="1:2" x14ac:dyDescent="0.25">
      <c r="A5876" t="str">
        <f t="shared" si="196"/>
        <v>-</v>
      </c>
      <c r="B5876" t="str">
        <f t="shared" si="197"/>
        <v/>
      </c>
    </row>
    <row r="5877" spans="1:2" x14ac:dyDescent="0.25">
      <c r="A5877" t="str">
        <f t="shared" si="196"/>
        <v>-</v>
      </c>
      <c r="B5877" t="str">
        <f t="shared" si="197"/>
        <v/>
      </c>
    </row>
    <row r="5878" spans="1:2" x14ac:dyDescent="0.25">
      <c r="A5878" t="str">
        <f t="shared" si="196"/>
        <v>-</v>
      </c>
      <c r="B5878" t="str">
        <f t="shared" si="197"/>
        <v/>
      </c>
    </row>
    <row r="5879" spans="1:2" x14ac:dyDescent="0.25">
      <c r="A5879" t="str">
        <f t="shared" si="196"/>
        <v>-</v>
      </c>
      <c r="B5879" t="str">
        <f t="shared" si="197"/>
        <v/>
      </c>
    </row>
    <row r="5880" spans="1:2" x14ac:dyDescent="0.25">
      <c r="A5880" t="str">
        <f t="shared" si="196"/>
        <v>-</v>
      </c>
      <c r="B5880" t="str">
        <f t="shared" si="197"/>
        <v/>
      </c>
    </row>
    <row r="5881" spans="1:2" x14ac:dyDescent="0.25">
      <c r="A5881" t="str">
        <f t="shared" si="196"/>
        <v>-</v>
      </c>
      <c r="B5881" t="str">
        <f t="shared" si="197"/>
        <v/>
      </c>
    </row>
    <row r="5882" spans="1:2" x14ac:dyDescent="0.25">
      <c r="A5882" t="str">
        <f t="shared" si="196"/>
        <v>-</v>
      </c>
      <c r="B5882" t="str">
        <f t="shared" si="197"/>
        <v/>
      </c>
    </row>
    <row r="5883" spans="1:2" x14ac:dyDescent="0.25">
      <c r="A5883" t="str">
        <f t="shared" si="196"/>
        <v>-</v>
      </c>
      <c r="B5883" t="str">
        <f t="shared" si="197"/>
        <v/>
      </c>
    </row>
    <row r="5884" spans="1:2" x14ac:dyDescent="0.25">
      <c r="A5884" t="str">
        <f t="shared" si="196"/>
        <v>-</v>
      </c>
      <c r="B5884" t="str">
        <f t="shared" si="197"/>
        <v/>
      </c>
    </row>
    <row r="5885" spans="1:2" x14ac:dyDescent="0.25">
      <c r="A5885" t="str">
        <f t="shared" si="196"/>
        <v>-</v>
      </c>
      <c r="B5885" t="str">
        <f t="shared" si="197"/>
        <v/>
      </c>
    </row>
    <row r="5886" spans="1:2" x14ac:dyDescent="0.25">
      <c r="A5886" t="str">
        <f t="shared" si="196"/>
        <v>-</v>
      </c>
      <c r="B5886" t="str">
        <f t="shared" si="197"/>
        <v/>
      </c>
    </row>
    <row r="5887" spans="1:2" x14ac:dyDescent="0.25">
      <c r="A5887" t="str">
        <f t="shared" si="196"/>
        <v>-</v>
      </c>
      <c r="B5887" t="str">
        <f t="shared" si="197"/>
        <v/>
      </c>
    </row>
    <row r="5888" spans="1:2" x14ac:dyDescent="0.25">
      <c r="A5888" t="str">
        <f t="shared" si="196"/>
        <v>-</v>
      </c>
      <c r="B5888" t="str">
        <f t="shared" si="197"/>
        <v/>
      </c>
    </row>
    <row r="5889" spans="1:2" x14ac:dyDescent="0.25">
      <c r="A5889" t="str">
        <f t="shared" si="196"/>
        <v>-</v>
      </c>
      <c r="B5889" t="str">
        <f t="shared" si="197"/>
        <v/>
      </c>
    </row>
    <row r="5890" spans="1:2" x14ac:dyDescent="0.25">
      <c r="A5890" t="str">
        <f t="shared" si="196"/>
        <v>-</v>
      </c>
      <c r="B5890" t="str">
        <f t="shared" si="197"/>
        <v/>
      </c>
    </row>
    <row r="5891" spans="1:2" x14ac:dyDescent="0.25">
      <c r="A5891" t="str">
        <f t="shared" si="196"/>
        <v>-</v>
      </c>
      <c r="B5891" t="str">
        <f t="shared" si="197"/>
        <v/>
      </c>
    </row>
    <row r="5892" spans="1:2" x14ac:dyDescent="0.25">
      <c r="A5892" t="str">
        <f t="shared" si="196"/>
        <v>-</v>
      </c>
      <c r="B5892" t="str">
        <f t="shared" si="197"/>
        <v/>
      </c>
    </row>
    <row r="5893" spans="1:2" x14ac:dyDescent="0.25">
      <c r="A5893" t="str">
        <f t="shared" si="196"/>
        <v>-</v>
      </c>
      <c r="B5893" t="str">
        <f t="shared" si="197"/>
        <v/>
      </c>
    </row>
    <row r="5894" spans="1:2" x14ac:dyDescent="0.25">
      <c r="A5894" t="str">
        <f t="shared" si="196"/>
        <v>-</v>
      </c>
      <c r="B5894" t="str">
        <f t="shared" si="197"/>
        <v/>
      </c>
    </row>
    <row r="5895" spans="1:2" x14ac:dyDescent="0.25">
      <c r="A5895" t="str">
        <f t="shared" si="196"/>
        <v>-</v>
      </c>
      <c r="B5895" t="str">
        <f t="shared" si="197"/>
        <v/>
      </c>
    </row>
    <row r="5896" spans="1:2" x14ac:dyDescent="0.25">
      <c r="A5896" t="str">
        <f t="shared" si="196"/>
        <v>-</v>
      </c>
      <c r="B5896" t="str">
        <f t="shared" si="197"/>
        <v/>
      </c>
    </row>
    <row r="5897" spans="1:2" x14ac:dyDescent="0.25">
      <c r="A5897" t="str">
        <f t="shared" si="196"/>
        <v>-</v>
      </c>
      <c r="B5897" t="str">
        <f t="shared" si="197"/>
        <v/>
      </c>
    </row>
    <row r="5898" spans="1:2" x14ac:dyDescent="0.25">
      <c r="A5898" t="str">
        <f t="shared" si="196"/>
        <v>-</v>
      </c>
      <c r="B5898" t="str">
        <f t="shared" si="197"/>
        <v/>
      </c>
    </row>
    <row r="5899" spans="1:2" x14ac:dyDescent="0.25">
      <c r="A5899" t="str">
        <f t="shared" si="196"/>
        <v>-</v>
      </c>
      <c r="B5899" t="str">
        <f t="shared" si="197"/>
        <v/>
      </c>
    </row>
    <row r="5900" spans="1:2" x14ac:dyDescent="0.25">
      <c r="A5900" t="str">
        <f t="shared" si="196"/>
        <v>-</v>
      </c>
      <c r="B5900" t="str">
        <f t="shared" si="197"/>
        <v/>
      </c>
    </row>
    <row r="5901" spans="1:2" x14ac:dyDescent="0.25">
      <c r="A5901" t="str">
        <f t="shared" si="196"/>
        <v>-</v>
      </c>
      <c r="B5901" t="str">
        <f t="shared" si="197"/>
        <v/>
      </c>
    </row>
    <row r="5902" spans="1:2" x14ac:dyDescent="0.25">
      <c r="A5902" t="str">
        <f t="shared" si="196"/>
        <v>-</v>
      </c>
      <c r="B5902" t="str">
        <f t="shared" si="197"/>
        <v/>
      </c>
    </row>
    <row r="5903" spans="1:2" x14ac:dyDescent="0.25">
      <c r="A5903" t="str">
        <f t="shared" si="196"/>
        <v>-</v>
      </c>
      <c r="B5903" t="str">
        <f t="shared" si="197"/>
        <v/>
      </c>
    </row>
    <row r="5904" spans="1:2" x14ac:dyDescent="0.25">
      <c r="A5904" t="str">
        <f t="shared" si="196"/>
        <v>-</v>
      </c>
      <c r="B5904" t="str">
        <f t="shared" si="197"/>
        <v/>
      </c>
    </row>
    <row r="5905" spans="1:2" x14ac:dyDescent="0.25">
      <c r="A5905" t="str">
        <f t="shared" si="196"/>
        <v>-</v>
      </c>
      <c r="B5905" t="str">
        <f t="shared" si="197"/>
        <v/>
      </c>
    </row>
    <row r="5906" spans="1:2" x14ac:dyDescent="0.25">
      <c r="A5906" t="str">
        <f t="shared" si="196"/>
        <v>-</v>
      </c>
      <c r="B5906" t="str">
        <f t="shared" si="197"/>
        <v/>
      </c>
    </row>
    <row r="5907" spans="1:2" x14ac:dyDescent="0.25">
      <c r="A5907" t="str">
        <f t="shared" si="196"/>
        <v>-</v>
      </c>
      <c r="B5907" t="str">
        <f t="shared" si="197"/>
        <v/>
      </c>
    </row>
    <row r="5908" spans="1:2" x14ac:dyDescent="0.25">
      <c r="A5908" t="str">
        <f t="shared" si="196"/>
        <v>-</v>
      </c>
      <c r="B5908" t="str">
        <f t="shared" si="197"/>
        <v/>
      </c>
    </row>
    <row r="5909" spans="1:2" x14ac:dyDescent="0.25">
      <c r="A5909" t="str">
        <f t="shared" si="196"/>
        <v>-</v>
      </c>
      <c r="B5909" t="str">
        <f t="shared" si="197"/>
        <v/>
      </c>
    </row>
    <row r="5910" spans="1:2" x14ac:dyDescent="0.25">
      <c r="A5910" t="str">
        <f t="shared" si="196"/>
        <v>-</v>
      </c>
      <c r="B5910" t="str">
        <f t="shared" si="197"/>
        <v/>
      </c>
    </row>
    <row r="5911" spans="1:2" x14ac:dyDescent="0.25">
      <c r="A5911" t="str">
        <f t="shared" ref="A5911:A5974" si="198">_xlfn.CONCAT(E5911,"-",B5911)</f>
        <v>-</v>
      </c>
      <c r="B5911" t="str">
        <f t="shared" ref="B5911:B5974" si="199">IF(ISBLANK(H5911),"",INDEX($AB$1:$AC$5,MATCH(H5911,$AB$1:$AB$5,0),2))</f>
        <v/>
      </c>
    </row>
    <row r="5912" spans="1:2" x14ac:dyDescent="0.25">
      <c r="A5912" t="str">
        <f t="shared" si="198"/>
        <v>-</v>
      </c>
      <c r="B5912" t="str">
        <f t="shared" si="199"/>
        <v/>
      </c>
    </row>
    <row r="5913" spans="1:2" x14ac:dyDescent="0.25">
      <c r="A5913" t="str">
        <f t="shared" si="198"/>
        <v>-</v>
      </c>
      <c r="B5913" t="str">
        <f t="shared" si="199"/>
        <v/>
      </c>
    </row>
    <row r="5914" spans="1:2" x14ac:dyDescent="0.25">
      <c r="A5914" t="str">
        <f t="shared" si="198"/>
        <v>-</v>
      </c>
      <c r="B5914" t="str">
        <f t="shared" si="199"/>
        <v/>
      </c>
    </row>
    <row r="5915" spans="1:2" x14ac:dyDescent="0.25">
      <c r="A5915" t="str">
        <f t="shared" si="198"/>
        <v>-</v>
      </c>
      <c r="B5915" t="str">
        <f t="shared" si="199"/>
        <v/>
      </c>
    </row>
    <row r="5916" spans="1:2" x14ac:dyDescent="0.25">
      <c r="A5916" t="str">
        <f t="shared" si="198"/>
        <v>-</v>
      </c>
      <c r="B5916" t="str">
        <f t="shared" si="199"/>
        <v/>
      </c>
    </row>
    <row r="5917" spans="1:2" x14ac:dyDescent="0.25">
      <c r="A5917" t="str">
        <f t="shared" si="198"/>
        <v>-</v>
      </c>
      <c r="B5917" t="str">
        <f t="shared" si="199"/>
        <v/>
      </c>
    </row>
    <row r="5918" spans="1:2" x14ac:dyDescent="0.25">
      <c r="A5918" t="str">
        <f t="shared" si="198"/>
        <v>-</v>
      </c>
      <c r="B5918" t="str">
        <f t="shared" si="199"/>
        <v/>
      </c>
    </row>
    <row r="5919" spans="1:2" x14ac:dyDescent="0.25">
      <c r="A5919" t="str">
        <f t="shared" si="198"/>
        <v>-</v>
      </c>
      <c r="B5919" t="str">
        <f t="shared" si="199"/>
        <v/>
      </c>
    </row>
    <row r="5920" spans="1:2" x14ac:dyDescent="0.25">
      <c r="A5920" t="str">
        <f t="shared" si="198"/>
        <v>-</v>
      </c>
      <c r="B5920" t="str">
        <f t="shared" si="199"/>
        <v/>
      </c>
    </row>
    <row r="5921" spans="1:2" x14ac:dyDescent="0.25">
      <c r="A5921" t="str">
        <f t="shared" si="198"/>
        <v>-</v>
      </c>
      <c r="B5921" t="str">
        <f t="shared" si="199"/>
        <v/>
      </c>
    </row>
    <row r="5922" spans="1:2" x14ac:dyDescent="0.25">
      <c r="A5922" t="str">
        <f t="shared" si="198"/>
        <v>-</v>
      </c>
      <c r="B5922" t="str">
        <f t="shared" si="199"/>
        <v/>
      </c>
    </row>
    <row r="5923" spans="1:2" x14ac:dyDescent="0.25">
      <c r="A5923" t="str">
        <f t="shared" si="198"/>
        <v>-</v>
      </c>
      <c r="B5923" t="str">
        <f t="shared" si="199"/>
        <v/>
      </c>
    </row>
    <row r="5924" spans="1:2" x14ac:dyDescent="0.25">
      <c r="A5924" t="str">
        <f t="shared" si="198"/>
        <v>-</v>
      </c>
      <c r="B5924" t="str">
        <f t="shared" si="199"/>
        <v/>
      </c>
    </row>
    <row r="5925" spans="1:2" x14ac:dyDescent="0.25">
      <c r="A5925" t="str">
        <f t="shared" si="198"/>
        <v>-</v>
      </c>
      <c r="B5925" t="str">
        <f t="shared" si="199"/>
        <v/>
      </c>
    </row>
    <row r="5926" spans="1:2" x14ac:dyDescent="0.25">
      <c r="A5926" t="str">
        <f t="shared" si="198"/>
        <v>-</v>
      </c>
      <c r="B5926" t="str">
        <f t="shared" si="199"/>
        <v/>
      </c>
    </row>
    <row r="5927" spans="1:2" x14ac:dyDescent="0.25">
      <c r="A5927" t="str">
        <f t="shared" si="198"/>
        <v>-</v>
      </c>
      <c r="B5927" t="str">
        <f t="shared" si="199"/>
        <v/>
      </c>
    </row>
    <row r="5928" spans="1:2" x14ac:dyDescent="0.25">
      <c r="A5928" t="str">
        <f t="shared" si="198"/>
        <v>-</v>
      </c>
      <c r="B5928" t="str">
        <f t="shared" si="199"/>
        <v/>
      </c>
    </row>
    <row r="5929" spans="1:2" x14ac:dyDescent="0.25">
      <c r="A5929" t="str">
        <f t="shared" si="198"/>
        <v>-</v>
      </c>
      <c r="B5929" t="str">
        <f t="shared" si="199"/>
        <v/>
      </c>
    </row>
    <row r="5930" spans="1:2" x14ac:dyDescent="0.25">
      <c r="A5930" t="str">
        <f t="shared" si="198"/>
        <v>-</v>
      </c>
      <c r="B5930" t="str">
        <f t="shared" si="199"/>
        <v/>
      </c>
    </row>
    <row r="5931" spans="1:2" x14ac:dyDescent="0.25">
      <c r="A5931" t="str">
        <f t="shared" si="198"/>
        <v>-</v>
      </c>
      <c r="B5931" t="str">
        <f t="shared" si="199"/>
        <v/>
      </c>
    </row>
    <row r="5932" spans="1:2" x14ac:dyDescent="0.25">
      <c r="A5932" t="str">
        <f t="shared" si="198"/>
        <v>-</v>
      </c>
      <c r="B5932" t="str">
        <f t="shared" si="199"/>
        <v/>
      </c>
    </row>
    <row r="5933" spans="1:2" x14ac:dyDescent="0.25">
      <c r="A5933" t="str">
        <f t="shared" si="198"/>
        <v>-</v>
      </c>
      <c r="B5933" t="str">
        <f t="shared" si="199"/>
        <v/>
      </c>
    </row>
    <row r="5934" spans="1:2" x14ac:dyDescent="0.25">
      <c r="A5934" t="str">
        <f t="shared" si="198"/>
        <v>-</v>
      </c>
      <c r="B5934" t="str">
        <f t="shared" si="199"/>
        <v/>
      </c>
    </row>
    <row r="5935" spans="1:2" x14ac:dyDescent="0.25">
      <c r="A5935" t="str">
        <f t="shared" si="198"/>
        <v>-</v>
      </c>
      <c r="B5935" t="str">
        <f t="shared" si="199"/>
        <v/>
      </c>
    </row>
    <row r="5936" spans="1:2" x14ac:dyDescent="0.25">
      <c r="A5936" t="str">
        <f t="shared" si="198"/>
        <v>-</v>
      </c>
      <c r="B5936" t="str">
        <f t="shared" si="199"/>
        <v/>
      </c>
    </row>
    <row r="5937" spans="1:2" x14ac:dyDescent="0.25">
      <c r="A5937" t="str">
        <f t="shared" si="198"/>
        <v>-</v>
      </c>
      <c r="B5937" t="str">
        <f t="shared" si="199"/>
        <v/>
      </c>
    </row>
    <row r="5938" spans="1:2" x14ac:dyDescent="0.25">
      <c r="A5938" t="str">
        <f t="shared" si="198"/>
        <v>-</v>
      </c>
      <c r="B5938" t="str">
        <f t="shared" si="199"/>
        <v/>
      </c>
    </row>
    <row r="5939" spans="1:2" x14ac:dyDescent="0.25">
      <c r="A5939" t="str">
        <f t="shared" si="198"/>
        <v>-</v>
      </c>
      <c r="B5939" t="str">
        <f t="shared" si="199"/>
        <v/>
      </c>
    </row>
    <row r="5940" spans="1:2" x14ac:dyDescent="0.25">
      <c r="A5940" t="str">
        <f t="shared" si="198"/>
        <v>-</v>
      </c>
      <c r="B5940" t="str">
        <f t="shared" si="199"/>
        <v/>
      </c>
    </row>
    <row r="5941" spans="1:2" x14ac:dyDescent="0.25">
      <c r="A5941" t="str">
        <f t="shared" si="198"/>
        <v>-</v>
      </c>
      <c r="B5941" t="str">
        <f t="shared" si="199"/>
        <v/>
      </c>
    </row>
    <row r="5942" spans="1:2" x14ac:dyDescent="0.25">
      <c r="A5942" t="str">
        <f t="shared" si="198"/>
        <v>-</v>
      </c>
      <c r="B5942" t="str">
        <f t="shared" si="199"/>
        <v/>
      </c>
    </row>
    <row r="5943" spans="1:2" x14ac:dyDescent="0.25">
      <c r="A5943" t="str">
        <f t="shared" si="198"/>
        <v>-</v>
      </c>
      <c r="B5943" t="str">
        <f t="shared" si="199"/>
        <v/>
      </c>
    </row>
    <row r="5944" spans="1:2" x14ac:dyDescent="0.25">
      <c r="A5944" t="str">
        <f t="shared" si="198"/>
        <v>-</v>
      </c>
      <c r="B5944" t="str">
        <f t="shared" si="199"/>
        <v/>
      </c>
    </row>
    <row r="5945" spans="1:2" x14ac:dyDescent="0.25">
      <c r="A5945" t="str">
        <f t="shared" si="198"/>
        <v>-</v>
      </c>
      <c r="B5945" t="str">
        <f t="shared" si="199"/>
        <v/>
      </c>
    </row>
    <row r="5946" spans="1:2" x14ac:dyDescent="0.25">
      <c r="A5946" t="str">
        <f t="shared" si="198"/>
        <v>-</v>
      </c>
      <c r="B5946" t="str">
        <f t="shared" si="199"/>
        <v/>
      </c>
    </row>
    <row r="5947" spans="1:2" x14ac:dyDescent="0.25">
      <c r="A5947" t="str">
        <f t="shared" si="198"/>
        <v>-</v>
      </c>
      <c r="B5947" t="str">
        <f t="shared" si="199"/>
        <v/>
      </c>
    </row>
    <row r="5948" spans="1:2" x14ac:dyDescent="0.25">
      <c r="A5948" t="str">
        <f t="shared" si="198"/>
        <v>-</v>
      </c>
      <c r="B5948" t="str">
        <f t="shared" si="199"/>
        <v/>
      </c>
    </row>
    <row r="5949" spans="1:2" x14ac:dyDescent="0.25">
      <c r="A5949" t="str">
        <f t="shared" si="198"/>
        <v>-</v>
      </c>
      <c r="B5949" t="str">
        <f t="shared" si="199"/>
        <v/>
      </c>
    </row>
    <row r="5950" spans="1:2" x14ac:dyDescent="0.25">
      <c r="A5950" t="str">
        <f t="shared" si="198"/>
        <v>-</v>
      </c>
      <c r="B5950" t="str">
        <f t="shared" si="199"/>
        <v/>
      </c>
    </row>
    <row r="5951" spans="1:2" x14ac:dyDescent="0.25">
      <c r="A5951" t="str">
        <f t="shared" si="198"/>
        <v>-</v>
      </c>
      <c r="B5951" t="str">
        <f t="shared" si="199"/>
        <v/>
      </c>
    </row>
    <row r="5952" spans="1:2" x14ac:dyDescent="0.25">
      <c r="A5952" t="str">
        <f t="shared" si="198"/>
        <v>-</v>
      </c>
      <c r="B5952" t="str">
        <f t="shared" si="199"/>
        <v/>
      </c>
    </row>
    <row r="5953" spans="1:2" x14ac:dyDescent="0.25">
      <c r="A5953" t="str">
        <f t="shared" si="198"/>
        <v>-</v>
      </c>
      <c r="B5953" t="str">
        <f t="shared" si="199"/>
        <v/>
      </c>
    </row>
    <row r="5954" spans="1:2" x14ac:dyDescent="0.25">
      <c r="A5954" t="str">
        <f t="shared" si="198"/>
        <v>-</v>
      </c>
      <c r="B5954" t="str">
        <f t="shared" si="199"/>
        <v/>
      </c>
    </row>
    <row r="5955" spans="1:2" x14ac:dyDescent="0.25">
      <c r="A5955" t="str">
        <f t="shared" si="198"/>
        <v>-</v>
      </c>
      <c r="B5955" t="str">
        <f t="shared" si="199"/>
        <v/>
      </c>
    </row>
    <row r="5956" spans="1:2" x14ac:dyDescent="0.25">
      <c r="A5956" t="str">
        <f t="shared" si="198"/>
        <v>-</v>
      </c>
      <c r="B5956" t="str">
        <f t="shared" si="199"/>
        <v/>
      </c>
    </row>
    <row r="5957" spans="1:2" x14ac:dyDescent="0.25">
      <c r="A5957" t="str">
        <f t="shared" si="198"/>
        <v>-</v>
      </c>
      <c r="B5957" t="str">
        <f t="shared" si="199"/>
        <v/>
      </c>
    </row>
    <row r="5958" spans="1:2" x14ac:dyDescent="0.25">
      <c r="A5958" t="str">
        <f t="shared" si="198"/>
        <v>-</v>
      </c>
      <c r="B5958" t="str">
        <f t="shared" si="199"/>
        <v/>
      </c>
    </row>
    <row r="5959" spans="1:2" x14ac:dyDescent="0.25">
      <c r="A5959" t="str">
        <f t="shared" si="198"/>
        <v>-</v>
      </c>
      <c r="B5959" t="str">
        <f t="shared" si="199"/>
        <v/>
      </c>
    </row>
    <row r="5960" spans="1:2" x14ac:dyDescent="0.25">
      <c r="A5960" t="str">
        <f t="shared" si="198"/>
        <v>-</v>
      </c>
      <c r="B5960" t="str">
        <f t="shared" si="199"/>
        <v/>
      </c>
    </row>
    <row r="5961" spans="1:2" x14ac:dyDescent="0.25">
      <c r="A5961" t="str">
        <f t="shared" si="198"/>
        <v>-</v>
      </c>
      <c r="B5961" t="str">
        <f t="shared" si="199"/>
        <v/>
      </c>
    </row>
    <row r="5962" spans="1:2" x14ac:dyDescent="0.25">
      <c r="A5962" t="str">
        <f t="shared" si="198"/>
        <v>-</v>
      </c>
      <c r="B5962" t="str">
        <f t="shared" si="199"/>
        <v/>
      </c>
    </row>
    <row r="5963" spans="1:2" x14ac:dyDescent="0.25">
      <c r="A5963" t="str">
        <f t="shared" si="198"/>
        <v>-</v>
      </c>
      <c r="B5963" t="str">
        <f t="shared" si="199"/>
        <v/>
      </c>
    </row>
    <row r="5964" spans="1:2" x14ac:dyDescent="0.25">
      <c r="A5964" t="str">
        <f t="shared" si="198"/>
        <v>-</v>
      </c>
      <c r="B5964" t="str">
        <f t="shared" si="199"/>
        <v/>
      </c>
    </row>
    <row r="5965" spans="1:2" x14ac:dyDescent="0.25">
      <c r="A5965" t="str">
        <f t="shared" si="198"/>
        <v>-</v>
      </c>
      <c r="B5965" t="str">
        <f t="shared" si="199"/>
        <v/>
      </c>
    </row>
    <row r="5966" spans="1:2" x14ac:dyDescent="0.25">
      <c r="A5966" t="str">
        <f t="shared" si="198"/>
        <v>-</v>
      </c>
      <c r="B5966" t="str">
        <f t="shared" si="199"/>
        <v/>
      </c>
    </row>
    <row r="5967" spans="1:2" x14ac:dyDescent="0.25">
      <c r="A5967" t="str">
        <f t="shared" si="198"/>
        <v>-</v>
      </c>
      <c r="B5967" t="str">
        <f t="shared" si="199"/>
        <v/>
      </c>
    </row>
    <row r="5968" spans="1:2" x14ac:dyDescent="0.25">
      <c r="A5968" t="str">
        <f t="shared" si="198"/>
        <v>-</v>
      </c>
      <c r="B5968" t="str">
        <f t="shared" si="199"/>
        <v/>
      </c>
    </row>
    <row r="5969" spans="1:2" x14ac:dyDescent="0.25">
      <c r="A5969" t="str">
        <f t="shared" si="198"/>
        <v>-</v>
      </c>
      <c r="B5969" t="str">
        <f t="shared" si="199"/>
        <v/>
      </c>
    </row>
    <row r="5970" spans="1:2" x14ac:dyDescent="0.25">
      <c r="A5970" t="str">
        <f t="shared" si="198"/>
        <v>-</v>
      </c>
      <c r="B5970" t="str">
        <f t="shared" si="199"/>
        <v/>
      </c>
    </row>
    <row r="5971" spans="1:2" x14ac:dyDescent="0.25">
      <c r="A5971" t="str">
        <f t="shared" si="198"/>
        <v>-</v>
      </c>
      <c r="B5971" t="str">
        <f t="shared" si="199"/>
        <v/>
      </c>
    </row>
    <row r="5972" spans="1:2" x14ac:dyDescent="0.25">
      <c r="A5972" t="str">
        <f t="shared" si="198"/>
        <v>-</v>
      </c>
      <c r="B5972" t="str">
        <f t="shared" si="199"/>
        <v/>
      </c>
    </row>
    <row r="5973" spans="1:2" x14ac:dyDescent="0.25">
      <c r="A5973" t="str">
        <f t="shared" si="198"/>
        <v>-</v>
      </c>
      <c r="B5973" t="str">
        <f t="shared" si="199"/>
        <v/>
      </c>
    </row>
    <row r="5974" spans="1:2" x14ac:dyDescent="0.25">
      <c r="A5974" t="str">
        <f t="shared" si="198"/>
        <v>-</v>
      </c>
      <c r="B5974" t="str">
        <f t="shared" si="199"/>
        <v/>
      </c>
    </row>
    <row r="5975" spans="1:2" x14ac:dyDescent="0.25">
      <c r="A5975" t="str">
        <f t="shared" ref="A5975:A6038" si="200">_xlfn.CONCAT(E5975,"-",B5975)</f>
        <v>-</v>
      </c>
      <c r="B5975" t="str">
        <f t="shared" ref="B5975:B6038" si="201">IF(ISBLANK(H5975),"",INDEX($AB$1:$AC$5,MATCH(H5975,$AB$1:$AB$5,0),2))</f>
        <v/>
      </c>
    </row>
    <row r="5976" spans="1:2" x14ac:dyDescent="0.25">
      <c r="A5976" t="str">
        <f t="shared" si="200"/>
        <v>-</v>
      </c>
      <c r="B5976" t="str">
        <f t="shared" si="201"/>
        <v/>
      </c>
    </row>
    <row r="5977" spans="1:2" x14ac:dyDescent="0.25">
      <c r="A5977" t="str">
        <f t="shared" si="200"/>
        <v>-</v>
      </c>
      <c r="B5977" t="str">
        <f t="shared" si="201"/>
        <v/>
      </c>
    </row>
    <row r="5978" spans="1:2" x14ac:dyDescent="0.25">
      <c r="A5978" t="str">
        <f t="shared" si="200"/>
        <v>-</v>
      </c>
      <c r="B5978" t="str">
        <f t="shared" si="201"/>
        <v/>
      </c>
    </row>
    <row r="5979" spans="1:2" x14ac:dyDescent="0.25">
      <c r="A5979" t="str">
        <f t="shared" si="200"/>
        <v>-</v>
      </c>
      <c r="B5979" t="str">
        <f t="shared" si="201"/>
        <v/>
      </c>
    </row>
    <row r="5980" spans="1:2" x14ac:dyDescent="0.25">
      <c r="A5980" t="str">
        <f t="shared" si="200"/>
        <v>-</v>
      </c>
      <c r="B5980" t="str">
        <f t="shared" si="201"/>
        <v/>
      </c>
    </row>
    <row r="5981" spans="1:2" x14ac:dyDescent="0.25">
      <c r="A5981" t="str">
        <f t="shared" si="200"/>
        <v>-</v>
      </c>
      <c r="B5981" t="str">
        <f t="shared" si="201"/>
        <v/>
      </c>
    </row>
    <row r="5982" spans="1:2" x14ac:dyDescent="0.25">
      <c r="A5982" t="str">
        <f t="shared" si="200"/>
        <v>-</v>
      </c>
      <c r="B5982" t="str">
        <f t="shared" si="201"/>
        <v/>
      </c>
    </row>
    <row r="5983" spans="1:2" x14ac:dyDescent="0.25">
      <c r="A5983" t="str">
        <f t="shared" si="200"/>
        <v>-</v>
      </c>
      <c r="B5983" t="str">
        <f t="shared" si="201"/>
        <v/>
      </c>
    </row>
    <row r="5984" spans="1:2" x14ac:dyDescent="0.25">
      <c r="A5984" t="str">
        <f t="shared" si="200"/>
        <v>-</v>
      </c>
      <c r="B5984" t="str">
        <f t="shared" si="201"/>
        <v/>
      </c>
    </row>
    <row r="5985" spans="1:2" x14ac:dyDescent="0.25">
      <c r="A5985" t="str">
        <f t="shared" si="200"/>
        <v>-</v>
      </c>
      <c r="B5985" t="str">
        <f t="shared" si="201"/>
        <v/>
      </c>
    </row>
    <row r="5986" spans="1:2" x14ac:dyDescent="0.25">
      <c r="A5986" t="str">
        <f t="shared" si="200"/>
        <v>-</v>
      </c>
      <c r="B5986" t="str">
        <f t="shared" si="201"/>
        <v/>
      </c>
    </row>
    <row r="5987" spans="1:2" x14ac:dyDescent="0.25">
      <c r="A5987" t="str">
        <f t="shared" si="200"/>
        <v>-</v>
      </c>
      <c r="B5987" t="str">
        <f t="shared" si="201"/>
        <v/>
      </c>
    </row>
    <row r="5988" spans="1:2" x14ac:dyDescent="0.25">
      <c r="A5988" t="str">
        <f t="shared" si="200"/>
        <v>-</v>
      </c>
      <c r="B5988" t="str">
        <f t="shared" si="201"/>
        <v/>
      </c>
    </row>
    <row r="5989" spans="1:2" x14ac:dyDescent="0.25">
      <c r="A5989" t="str">
        <f t="shared" si="200"/>
        <v>-</v>
      </c>
      <c r="B5989" t="str">
        <f t="shared" si="201"/>
        <v/>
      </c>
    </row>
    <row r="5990" spans="1:2" x14ac:dyDescent="0.25">
      <c r="A5990" t="str">
        <f t="shared" si="200"/>
        <v>-</v>
      </c>
      <c r="B5990" t="str">
        <f t="shared" si="201"/>
        <v/>
      </c>
    </row>
    <row r="5991" spans="1:2" x14ac:dyDescent="0.25">
      <c r="A5991" t="str">
        <f t="shared" si="200"/>
        <v>-</v>
      </c>
      <c r="B5991" t="str">
        <f t="shared" si="201"/>
        <v/>
      </c>
    </row>
    <row r="5992" spans="1:2" x14ac:dyDescent="0.25">
      <c r="A5992" t="str">
        <f t="shared" si="200"/>
        <v>-</v>
      </c>
      <c r="B5992" t="str">
        <f t="shared" si="201"/>
        <v/>
      </c>
    </row>
    <row r="5993" spans="1:2" x14ac:dyDescent="0.25">
      <c r="A5993" t="str">
        <f t="shared" si="200"/>
        <v>-</v>
      </c>
      <c r="B5993" t="str">
        <f t="shared" si="201"/>
        <v/>
      </c>
    </row>
    <row r="5994" spans="1:2" x14ac:dyDescent="0.25">
      <c r="A5994" t="str">
        <f t="shared" si="200"/>
        <v>-</v>
      </c>
      <c r="B5994" t="str">
        <f t="shared" si="201"/>
        <v/>
      </c>
    </row>
    <row r="5995" spans="1:2" x14ac:dyDescent="0.25">
      <c r="A5995" t="str">
        <f t="shared" si="200"/>
        <v>-</v>
      </c>
      <c r="B5995" t="str">
        <f t="shared" si="201"/>
        <v/>
      </c>
    </row>
    <row r="5996" spans="1:2" x14ac:dyDescent="0.25">
      <c r="A5996" t="str">
        <f t="shared" si="200"/>
        <v>-</v>
      </c>
      <c r="B5996" t="str">
        <f t="shared" si="201"/>
        <v/>
      </c>
    </row>
    <row r="5997" spans="1:2" x14ac:dyDescent="0.25">
      <c r="A5997" t="str">
        <f t="shared" si="200"/>
        <v>-</v>
      </c>
      <c r="B5997" t="str">
        <f t="shared" si="201"/>
        <v/>
      </c>
    </row>
    <row r="5998" spans="1:2" x14ac:dyDescent="0.25">
      <c r="A5998" t="str">
        <f t="shared" si="200"/>
        <v>-</v>
      </c>
      <c r="B5998" t="str">
        <f t="shared" si="201"/>
        <v/>
      </c>
    </row>
    <row r="5999" spans="1:2" x14ac:dyDescent="0.25">
      <c r="A5999" t="str">
        <f t="shared" si="200"/>
        <v>-</v>
      </c>
      <c r="B5999" t="str">
        <f t="shared" si="201"/>
        <v/>
      </c>
    </row>
    <row r="6000" spans="1:2" x14ac:dyDescent="0.25">
      <c r="A6000" t="str">
        <f t="shared" si="200"/>
        <v>-</v>
      </c>
      <c r="B6000" t="str">
        <f t="shared" si="201"/>
        <v/>
      </c>
    </row>
    <row r="6001" spans="1:2" x14ac:dyDescent="0.25">
      <c r="A6001" t="str">
        <f t="shared" si="200"/>
        <v>-</v>
      </c>
      <c r="B6001" t="str">
        <f t="shared" si="201"/>
        <v/>
      </c>
    </row>
    <row r="6002" spans="1:2" x14ac:dyDescent="0.25">
      <c r="A6002" t="str">
        <f t="shared" si="200"/>
        <v>-</v>
      </c>
      <c r="B6002" t="str">
        <f t="shared" si="201"/>
        <v/>
      </c>
    </row>
    <row r="6003" spans="1:2" x14ac:dyDescent="0.25">
      <c r="A6003" t="str">
        <f t="shared" si="200"/>
        <v>-</v>
      </c>
      <c r="B6003" t="str">
        <f t="shared" si="201"/>
        <v/>
      </c>
    </row>
    <row r="6004" spans="1:2" x14ac:dyDescent="0.25">
      <c r="A6004" t="str">
        <f t="shared" si="200"/>
        <v>-</v>
      </c>
      <c r="B6004" t="str">
        <f t="shared" si="201"/>
        <v/>
      </c>
    </row>
    <row r="6005" spans="1:2" x14ac:dyDescent="0.25">
      <c r="A6005" t="str">
        <f t="shared" si="200"/>
        <v>-</v>
      </c>
      <c r="B6005" t="str">
        <f t="shared" si="201"/>
        <v/>
      </c>
    </row>
    <row r="6006" spans="1:2" x14ac:dyDescent="0.25">
      <c r="A6006" t="str">
        <f t="shared" si="200"/>
        <v>-</v>
      </c>
      <c r="B6006" t="str">
        <f t="shared" si="201"/>
        <v/>
      </c>
    </row>
    <row r="6007" spans="1:2" x14ac:dyDescent="0.25">
      <c r="A6007" t="str">
        <f t="shared" si="200"/>
        <v>-</v>
      </c>
      <c r="B6007" t="str">
        <f t="shared" si="201"/>
        <v/>
      </c>
    </row>
    <row r="6008" spans="1:2" x14ac:dyDescent="0.25">
      <c r="A6008" t="str">
        <f t="shared" si="200"/>
        <v>-</v>
      </c>
      <c r="B6008" t="str">
        <f t="shared" si="201"/>
        <v/>
      </c>
    </row>
    <row r="6009" spans="1:2" x14ac:dyDescent="0.25">
      <c r="A6009" t="str">
        <f t="shared" si="200"/>
        <v>-</v>
      </c>
      <c r="B6009" t="str">
        <f t="shared" si="201"/>
        <v/>
      </c>
    </row>
    <row r="6010" spans="1:2" x14ac:dyDescent="0.25">
      <c r="A6010" t="str">
        <f t="shared" si="200"/>
        <v>-</v>
      </c>
      <c r="B6010" t="str">
        <f t="shared" si="201"/>
        <v/>
      </c>
    </row>
    <row r="6011" spans="1:2" x14ac:dyDescent="0.25">
      <c r="A6011" t="str">
        <f t="shared" si="200"/>
        <v>-</v>
      </c>
      <c r="B6011" t="str">
        <f t="shared" si="201"/>
        <v/>
      </c>
    </row>
    <row r="6012" spans="1:2" x14ac:dyDescent="0.25">
      <c r="A6012" t="str">
        <f t="shared" si="200"/>
        <v>-</v>
      </c>
      <c r="B6012" t="str">
        <f t="shared" si="201"/>
        <v/>
      </c>
    </row>
    <row r="6013" spans="1:2" x14ac:dyDescent="0.25">
      <c r="A6013" t="str">
        <f t="shared" si="200"/>
        <v>-</v>
      </c>
      <c r="B6013" t="str">
        <f t="shared" si="201"/>
        <v/>
      </c>
    </row>
    <row r="6014" spans="1:2" x14ac:dyDescent="0.25">
      <c r="A6014" t="str">
        <f t="shared" si="200"/>
        <v>-</v>
      </c>
      <c r="B6014" t="str">
        <f t="shared" si="201"/>
        <v/>
      </c>
    </row>
    <row r="6015" spans="1:2" x14ac:dyDescent="0.25">
      <c r="A6015" t="str">
        <f t="shared" si="200"/>
        <v>-</v>
      </c>
      <c r="B6015" t="str">
        <f t="shared" si="201"/>
        <v/>
      </c>
    </row>
    <row r="6016" spans="1:2" x14ac:dyDescent="0.25">
      <c r="A6016" t="str">
        <f t="shared" si="200"/>
        <v>-</v>
      </c>
      <c r="B6016" t="str">
        <f t="shared" si="201"/>
        <v/>
      </c>
    </row>
    <row r="6017" spans="1:2" x14ac:dyDescent="0.25">
      <c r="A6017" t="str">
        <f t="shared" si="200"/>
        <v>-</v>
      </c>
      <c r="B6017" t="str">
        <f t="shared" si="201"/>
        <v/>
      </c>
    </row>
    <row r="6018" spans="1:2" x14ac:dyDescent="0.25">
      <c r="A6018" t="str">
        <f t="shared" si="200"/>
        <v>-</v>
      </c>
      <c r="B6018" t="str">
        <f t="shared" si="201"/>
        <v/>
      </c>
    </row>
    <row r="6019" spans="1:2" x14ac:dyDescent="0.25">
      <c r="A6019" t="str">
        <f t="shared" si="200"/>
        <v>-</v>
      </c>
      <c r="B6019" t="str">
        <f t="shared" si="201"/>
        <v/>
      </c>
    </row>
    <row r="6020" spans="1:2" x14ac:dyDescent="0.25">
      <c r="A6020" t="str">
        <f t="shared" si="200"/>
        <v>-</v>
      </c>
      <c r="B6020" t="str">
        <f t="shared" si="201"/>
        <v/>
      </c>
    </row>
    <row r="6021" spans="1:2" x14ac:dyDescent="0.25">
      <c r="A6021" t="str">
        <f t="shared" si="200"/>
        <v>-</v>
      </c>
      <c r="B6021" t="str">
        <f t="shared" si="201"/>
        <v/>
      </c>
    </row>
    <row r="6022" spans="1:2" x14ac:dyDescent="0.25">
      <c r="A6022" t="str">
        <f t="shared" si="200"/>
        <v>-</v>
      </c>
      <c r="B6022" t="str">
        <f t="shared" si="201"/>
        <v/>
      </c>
    </row>
    <row r="6023" spans="1:2" x14ac:dyDescent="0.25">
      <c r="A6023" t="str">
        <f t="shared" si="200"/>
        <v>-</v>
      </c>
      <c r="B6023" t="str">
        <f t="shared" si="201"/>
        <v/>
      </c>
    </row>
    <row r="6024" spans="1:2" x14ac:dyDescent="0.25">
      <c r="A6024" t="str">
        <f t="shared" si="200"/>
        <v>-</v>
      </c>
      <c r="B6024" t="str">
        <f t="shared" si="201"/>
        <v/>
      </c>
    </row>
    <row r="6025" spans="1:2" x14ac:dyDescent="0.25">
      <c r="A6025" t="str">
        <f t="shared" si="200"/>
        <v>-</v>
      </c>
      <c r="B6025" t="str">
        <f t="shared" si="201"/>
        <v/>
      </c>
    </row>
    <row r="6026" spans="1:2" x14ac:dyDescent="0.25">
      <c r="A6026" t="str">
        <f t="shared" si="200"/>
        <v>-</v>
      </c>
      <c r="B6026" t="str">
        <f t="shared" si="201"/>
        <v/>
      </c>
    </row>
    <row r="6027" spans="1:2" x14ac:dyDescent="0.25">
      <c r="A6027" t="str">
        <f t="shared" si="200"/>
        <v>-</v>
      </c>
      <c r="B6027" t="str">
        <f t="shared" si="201"/>
        <v/>
      </c>
    </row>
    <row r="6028" spans="1:2" x14ac:dyDescent="0.25">
      <c r="A6028" t="str">
        <f t="shared" si="200"/>
        <v>-</v>
      </c>
      <c r="B6028" t="str">
        <f t="shared" si="201"/>
        <v/>
      </c>
    </row>
    <row r="6029" spans="1:2" x14ac:dyDescent="0.25">
      <c r="A6029" t="str">
        <f t="shared" si="200"/>
        <v>-</v>
      </c>
      <c r="B6029" t="str">
        <f t="shared" si="201"/>
        <v/>
      </c>
    </row>
    <row r="6030" spans="1:2" x14ac:dyDescent="0.25">
      <c r="A6030" t="str">
        <f t="shared" si="200"/>
        <v>-</v>
      </c>
      <c r="B6030" t="str">
        <f t="shared" si="201"/>
        <v/>
      </c>
    </row>
    <row r="6031" spans="1:2" x14ac:dyDescent="0.25">
      <c r="A6031" t="str">
        <f t="shared" si="200"/>
        <v>-</v>
      </c>
      <c r="B6031" t="str">
        <f t="shared" si="201"/>
        <v/>
      </c>
    </row>
    <row r="6032" spans="1:2" x14ac:dyDescent="0.25">
      <c r="A6032" t="str">
        <f t="shared" si="200"/>
        <v>-</v>
      </c>
      <c r="B6032" t="str">
        <f t="shared" si="201"/>
        <v/>
      </c>
    </row>
    <row r="6033" spans="1:2" x14ac:dyDescent="0.25">
      <c r="A6033" t="str">
        <f t="shared" si="200"/>
        <v>-</v>
      </c>
      <c r="B6033" t="str">
        <f t="shared" si="201"/>
        <v/>
      </c>
    </row>
    <row r="6034" spans="1:2" x14ac:dyDescent="0.25">
      <c r="A6034" t="str">
        <f t="shared" si="200"/>
        <v>-</v>
      </c>
      <c r="B6034" t="str">
        <f t="shared" si="201"/>
        <v/>
      </c>
    </row>
    <row r="6035" spans="1:2" x14ac:dyDescent="0.25">
      <c r="A6035" t="str">
        <f t="shared" si="200"/>
        <v>-</v>
      </c>
      <c r="B6035" t="str">
        <f t="shared" si="201"/>
        <v/>
      </c>
    </row>
    <row r="6036" spans="1:2" x14ac:dyDescent="0.25">
      <c r="A6036" t="str">
        <f t="shared" si="200"/>
        <v>-</v>
      </c>
      <c r="B6036" t="str">
        <f t="shared" si="201"/>
        <v/>
      </c>
    </row>
    <row r="6037" spans="1:2" x14ac:dyDescent="0.25">
      <c r="A6037" t="str">
        <f t="shared" si="200"/>
        <v>-</v>
      </c>
      <c r="B6037" t="str">
        <f t="shared" si="201"/>
        <v/>
      </c>
    </row>
    <row r="6038" spans="1:2" x14ac:dyDescent="0.25">
      <c r="A6038" t="str">
        <f t="shared" si="200"/>
        <v>-</v>
      </c>
      <c r="B6038" t="str">
        <f t="shared" si="201"/>
        <v/>
      </c>
    </row>
    <row r="6039" spans="1:2" x14ac:dyDescent="0.25">
      <c r="A6039" t="str">
        <f t="shared" ref="A6039:A6102" si="202">_xlfn.CONCAT(E6039,"-",B6039)</f>
        <v>-</v>
      </c>
      <c r="B6039" t="str">
        <f t="shared" ref="B6039:B6102" si="203">IF(ISBLANK(H6039),"",INDEX($AB$1:$AC$5,MATCH(H6039,$AB$1:$AB$5,0),2))</f>
        <v/>
      </c>
    </row>
    <row r="6040" spans="1:2" x14ac:dyDescent="0.25">
      <c r="A6040" t="str">
        <f t="shared" si="202"/>
        <v>-</v>
      </c>
      <c r="B6040" t="str">
        <f t="shared" si="203"/>
        <v/>
      </c>
    </row>
    <row r="6041" spans="1:2" x14ac:dyDescent="0.25">
      <c r="A6041" t="str">
        <f t="shared" si="202"/>
        <v>-</v>
      </c>
      <c r="B6041" t="str">
        <f t="shared" si="203"/>
        <v/>
      </c>
    </row>
    <row r="6042" spans="1:2" x14ac:dyDescent="0.25">
      <c r="A6042" t="str">
        <f t="shared" si="202"/>
        <v>-</v>
      </c>
      <c r="B6042" t="str">
        <f t="shared" si="203"/>
        <v/>
      </c>
    </row>
    <row r="6043" spans="1:2" x14ac:dyDescent="0.25">
      <c r="A6043" t="str">
        <f t="shared" si="202"/>
        <v>-</v>
      </c>
      <c r="B6043" t="str">
        <f t="shared" si="203"/>
        <v/>
      </c>
    </row>
    <row r="6044" spans="1:2" x14ac:dyDescent="0.25">
      <c r="A6044" t="str">
        <f t="shared" si="202"/>
        <v>-</v>
      </c>
      <c r="B6044" t="str">
        <f t="shared" si="203"/>
        <v/>
      </c>
    </row>
    <row r="6045" spans="1:2" x14ac:dyDescent="0.25">
      <c r="A6045" t="str">
        <f t="shared" si="202"/>
        <v>-</v>
      </c>
      <c r="B6045" t="str">
        <f t="shared" si="203"/>
        <v/>
      </c>
    </row>
    <row r="6046" spans="1:2" x14ac:dyDescent="0.25">
      <c r="A6046" t="str">
        <f t="shared" si="202"/>
        <v>-</v>
      </c>
      <c r="B6046" t="str">
        <f t="shared" si="203"/>
        <v/>
      </c>
    </row>
    <row r="6047" spans="1:2" x14ac:dyDescent="0.25">
      <c r="A6047" t="str">
        <f t="shared" si="202"/>
        <v>-</v>
      </c>
      <c r="B6047" t="str">
        <f t="shared" si="203"/>
        <v/>
      </c>
    </row>
    <row r="6048" spans="1:2" x14ac:dyDescent="0.25">
      <c r="A6048" t="str">
        <f t="shared" si="202"/>
        <v>-</v>
      </c>
      <c r="B6048" t="str">
        <f t="shared" si="203"/>
        <v/>
      </c>
    </row>
    <row r="6049" spans="1:2" x14ac:dyDescent="0.25">
      <c r="A6049" t="str">
        <f t="shared" si="202"/>
        <v>-</v>
      </c>
      <c r="B6049" t="str">
        <f t="shared" si="203"/>
        <v/>
      </c>
    </row>
    <row r="6050" spans="1:2" x14ac:dyDescent="0.25">
      <c r="A6050" t="str">
        <f t="shared" si="202"/>
        <v>-</v>
      </c>
      <c r="B6050" t="str">
        <f t="shared" si="203"/>
        <v/>
      </c>
    </row>
    <row r="6051" spans="1:2" x14ac:dyDescent="0.25">
      <c r="A6051" t="str">
        <f t="shared" si="202"/>
        <v>-</v>
      </c>
      <c r="B6051" t="str">
        <f t="shared" si="203"/>
        <v/>
      </c>
    </row>
    <row r="6052" spans="1:2" x14ac:dyDescent="0.25">
      <c r="A6052" t="str">
        <f t="shared" si="202"/>
        <v>-</v>
      </c>
      <c r="B6052" t="str">
        <f t="shared" si="203"/>
        <v/>
      </c>
    </row>
    <row r="6053" spans="1:2" x14ac:dyDescent="0.25">
      <c r="A6053" t="str">
        <f t="shared" si="202"/>
        <v>-</v>
      </c>
      <c r="B6053" t="str">
        <f t="shared" si="203"/>
        <v/>
      </c>
    </row>
    <row r="6054" spans="1:2" x14ac:dyDescent="0.25">
      <c r="A6054" t="str">
        <f t="shared" si="202"/>
        <v>-</v>
      </c>
      <c r="B6054" t="str">
        <f t="shared" si="203"/>
        <v/>
      </c>
    </row>
    <row r="6055" spans="1:2" x14ac:dyDescent="0.25">
      <c r="A6055" t="str">
        <f t="shared" si="202"/>
        <v>-</v>
      </c>
      <c r="B6055" t="str">
        <f t="shared" si="203"/>
        <v/>
      </c>
    </row>
    <row r="6056" spans="1:2" x14ac:dyDescent="0.25">
      <c r="A6056" t="str">
        <f t="shared" si="202"/>
        <v>-</v>
      </c>
      <c r="B6056" t="str">
        <f t="shared" si="203"/>
        <v/>
      </c>
    </row>
    <row r="6057" spans="1:2" x14ac:dyDescent="0.25">
      <c r="A6057" t="str">
        <f t="shared" si="202"/>
        <v>-</v>
      </c>
      <c r="B6057" t="str">
        <f t="shared" si="203"/>
        <v/>
      </c>
    </row>
    <row r="6058" spans="1:2" x14ac:dyDescent="0.25">
      <c r="A6058" t="str">
        <f t="shared" si="202"/>
        <v>-</v>
      </c>
      <c r="B6058" t="str">
        <f t="shared" si="203"/>
        <v/>
      </c>
    </row>
    <row r="6059" spans="1:2" x14ac:dyDescent="0.25">
      <c r="A6059" t="str">
        <f t="shared" si="202"/>
        <v>-</v>
      </c>
      <c r="B6059" t="str">
        <f t="shared" si="203"/>
        <v/>
      </c>
    </row>
    <row r="6060" spans="1:2" x14ac:dyDescent="0.25">
      <c r="A6060" t="str">
        <f t="shared" si="202"/>
        <v>-</v>
      </c>
      <c r="B6060" t="str">
        <f t="shared" si="203"/>
        <v/>
      </c>
    </row>
    <row r="6061" spans="1:2" x14ac:dyDescent="0.25">
      <c r="A6061" t="str">
        <f t="shared" si="202"/>
        <v>-</v>
      </c>
      <c r="B6061" t="str">
        <f t="shared" si="203"/>
        <v/>
      </c>
    </row>
    <row r="6062" spans="1:2" x14ac:dyDescent="0.25">
      <c r="A6062" t="str">
        <f t="shared" si="202"/>
        <v>-</v>
      </c>
      <c r="B6062" t="str">
        <f t="shared" si="203"/>
        <v/>
      </c>
    </row>
    <row r="6063" spans="1:2" x14ac:dyDescent="0.25">
      <c r="A6063" t="str">
        <f t="shared" si="202"/>
        <v>-</v>
      </c>
      <c r="B6063" t="str">
        <f t="shared" si="203"/>
        <v/>
      </c>
    </row>
    <row r="6064" spans="1:2" x14ac:dyDescent="0.25">
      <c r="A6064" t="str">
        <f t="shared" si="202"/>
        <v>-</v>
      </c>
      <c r="B6064" t="str">
        <f t="shared" si="203"/>
        <v/>
      </c>
    </row>
    <row r="6065" spans="1:2" x14ac:dyDescent="0.25">
      <c r="A6065" t="str">
        <f t="shared" si="202"/>
        <v>-</v>
      </c>
      <c r="B6065" t="str">
        <f t="shared" si="203"/>
        <v/>
      </c>
    </row>
    <row r="6066" spans="1:2" x14ac:dyDescent="0.25">
      <c r="A6066" t="str">
        <f t="shared" si="202"/>
        <v>-</v>
      </c>
      <c r="B6066" t="str">
        <f t="shared" si="203"/>
        <v/>
      </c>
    </row>
    <row r="6067" spans="1:2" x14ac:dyDescent="0.25">
      <c r="A6067" t="str">
        <f t="shared" si="202"/>
        <v>-</v>
      </c>
      <c r="B6067" t="str">
        <f t="shared" si="203"/>
        <v/>
      </c>
    </row>
    <row r="6068" spans="1:2" x14ac:dyDescent="0.25">
      <c r="A6068" t="str">
        <f t="shared" si="202"/>
        <v>-</v>
      </c>
      <c r="B6068" t="str">
        <f t="shared" si="203"/>
        <v/>
      </c>
    </row>
    <row r="6069" spans="1:2" x14ac:dyDescent="0.25">
      <c r="A6069" t="str">
        <f t="shared" si="202"/>
        <v>-</v>
      </c>
      <c r="B6069" t="str">
        <f t="shared" si="203"/>
        <v/>
      </c>
    </row>
    <row r="6070" spans="1:2" x14ac:dyDescent="0.25">
      <c r="A6070" t="str">
        <f t="shared" si="202"/>
        <v>-</v>
      </c>
      <c r="B6070" t="str">
        <f t="shared" si="203"/>
        <v/>
      </c>
    </row>
    <row r="6071" spans="1:2" x14ac:dyDescent="0.25">
      <c r="A6071" t="str">
        <f t="shared" si="202"/>
        <v>-</v>
      </c>
      <c r="B6071" t="str">
        <f t="shared" si="203"/>
        <v/>
      </c>
    </row>
    <row r="6072" spans="1:2" x14ac:dyDescent="0.25">
      <c r="A6072" t="str">
        <f t="shared" si="202"/>
        <v>-</v>
      </c>
      <c r="B6072" t="str">
        <f t="shared" si="203"/>
        <v/>
      </c>
    </row>
    <row r="6073" spans="1:2" x14ac:dyDescent="0.25">
      <c r="A6073" t="str">
        <f t="shared" si="202"/>
        <v>-</v>
      </c>
      <c r="B6073" t="str">
        <f t="shared" si="203"/>
        <v/>
      </c>
    </row>
    <row r="6074" spans="1:2" x14ac:dyDescent="0.25">
      <c r="A6074" t="str">
        <f t="shared" si="202"/>
        <v>-</v>
      </c>
      <c r="B6074" t="str">
        <f t="shared" si="203"/>
        <v/>
      </c>
    </row>
    <row r="6075" spans="1:2" x14ac:dyDescent="0.25">
      <c r="A6075" t="str">
        <f t="shared" si="202"/>
        <v>-</v>
      </c>
      <c r="B6075" t="str">
        <f t="shared" si="203"/>
        <v/>
      </c>
    </row>
    <row r="6076" spans="1:2" x14ac:dyDescent="0.25">
      <c r="A6076" t="str">
        <f t="shared" si="202"/>
        <v>-</v>
      </c>
      <c r="B6076" t="str">
        <f t="shared" si="203"/>
        <v/>
      </c>
    </row>
    <row r="6077" spans="1:2" x14ac:dyDescent="0.25">
      <c r="A6077" t="str">
        <f t="shared" si="202"/>
        <v>-</v>
      </c>
      <c r="B6077" t="str">
        <f t="shared" si="203"/>
        <v/>
      </c>
    </row>
    <row r="6078" spans="1:2" x14ac:dyDescent="0.25">
      <c r="A6078" t="str">
        <f t="shared" si="202"/>
        <v>-</v>
      </c>
      <c r="B6078" t="str">
        <f t="shared" si="203"/>
        <v/>
      </c>
    </row>
    <row r="6079" spans="1:2" x14ac:dyDescent="0.25">
      <c r="A6079" t="str">
        <f t="shared" si="202"/>
        <v>-</v>
      </c>
      <c r="B6079" t="str">
        <f t="shared" si="203"/>
        <v/>
      </c>
    </row>
    <row r="6080" spans="1:2" x14ac:dyDescent="0.25">
      <c r="A6080" t="str">
        <f t="shared" si="202"/>
        <v>-</v>
      </c>
      <c r="B6080" t="str">
        <f t="shared" si="203"/>
        <v/>
      </c>
    </row>
    <row r="6081" spans="1:2" x14ac:dyDescent="0.25">
      <c r="A6081" t="str">
        <f t="shared" si="202"/>
        <v>-</v>
      </c>
      <c r="B6081" t="str">
        <f t="shared" si="203"/>
        <v/>
      </c>
    </row>
    <row r="6082" spans="1:2" x14ac:dyDescent="0.25">
      <c r="A6082" t="str">
        <f t="shared" si="202"/>
        <v>-</v>
      </c>
      <c r="B6082" t="str">
        <f t="shared" si="203"/>
        <v/>
      </c>
    </row>
    <row r="6083" spans="1:2" x14ac:dyDescent="0.25">
      <c r="A6083" t="str">
        <f t="shared" si="202"/>
        <v>-</v>
      </c>
      <c r="B6083" t="str">
        <f t="shared" si="203"/>
        <v/>
      </c>
    </row>
    <row r="6084" spans="1:2" x14ac:dyDescent="0.25">
      <c r="A6084" t="str">
        <f t="shared" si="202"/>
        <v>-</v>
      </c>
      <c r="B6084" t="str">
        <f t="shared" si="203"/>
        <v/>
      </c>
    </row>
    <row r="6085" spans="1:2" x14ac:dyDescent="0.25">
      <c r="A6085" t="str">
        <f t="shared" si="202"/>
        <v>-</v>
      </c>
      <c r="B6085" t="str">
        <f t="shared" si="203"/>
        <v/>
      </c>
    </row>
    <row r="6086" spans="1:2" x14ac:dyDescent="0.25">
      <c r="A6086" t="str">
        <f t="shared" si="202"/>
        <v>-</v>
      </c>
      <c r="B6086" t="str">
        <f t="shared" si="203"/>
        <v/>
      </c>
    </row>
    <row r="6087" spans="1:2" x14ac:dyDescent="0.25">
      <c r="A6087" t="str">
        <f t="shared" si="202"/>
        <v>-</v>
      </c>
      <c r="B6087" t="str">
        <f t="shared" si="203"/>
        <v/>
      </c>
    </row>
    <row r="6088" spans="1:2" x14ac:dyDescent="0.25">
      <c r="A6088" t="str">
        <f t="shared" si="202"/>
        <v>-</v>
      </c>
      <c r="B6088" t="str">
        <f t="shared" si="203"/>
        <v/>
      </c>
    </row>
    <row r="6089" spans="1:2" x14ac:dyDescent="0.25">
      <c r="A6089" t="str">
        <f t="shared" si="202"/>
        <v>-</v>
      </c>
      <c r="B6089" t="str">
        <f t="shared" si="203"/>
        <v/>
      </c>
    </row>
    <row r="6090" spans="1:2" x14ac:dyDescent="0.25">
      <c r="A6090" t="str">
        <f t="shared" si="202"/>
        <v>-</v>
      </c>
      <c r="B6090" t="str">
        <f t="shared" si="203"/>
        <v/>
      </c>
    </row>
    <row r="6091" spans="1:2" x14ac:dyDescent="0.25">
      <c r="A6091" t="str">
        <f t="shared" si="202"/>
        <v>-</v>
      </c>
      <c r="B6091" t="str">
        <f t="shared" si="203"/>
        <v/>
      </c>
    </row>
    <row r="6092" spans="1:2" x14ac:dyDescent="0.25">
      <c r="A6092" t="str">
        <f t="shared" si="202"/>
        <v>-</v>
      </c>
      <c r="B6092" t="str">
        <f t="shared" si="203"/>
        <v/>
      </c>
    </row>
    <row r="6093" spans="1:2" x14ac:dyDescent="0.25">
      <c r="A6093" t="str">
        <f t="shared" si="202"/>
        <v>-</v>
      </c>
      <c r="B6093" t="str">
        <f t="shared" si="203"/>
        <v/>
      </c>
    </row>
    <row r="6094" spans="1:2" x14ac:dyDescent="0.25">
      <c r="A6094" t="str">
        <f t="shared" si="202"/>
        <v>-</v>
      </c>
      <c r="B6094" t="str">
        <f t="shared" si="203"/>
        <v/>
      </c>
    </row>
    <row r="6095" spans="1:2" x14ac:dyDescent="0.25">
      <c r="A6095" t="str">
        <f t="shared" si="202"/>
        <v>-</v>
      </c>
      <c r="B6095" t="str">
        <f t="shared" si="203"/>
        <v/>
      </c>
    </row>
    <row r="6096" spans="1:2" x14ac:dyDescent="0.25">
      <c r="A6096" t="str">
        <f t="shared" si="202"/>
        <v>-</v>
      </c>
      <c r="B6096" t="str">
        <f t="shared" si="203"/>
        <v/>
      </c>
    </row>
    <row r="6097" spans="1:2" x14ac:dyDescent="0.25">
      <c r="A6097" t="str">
        <f t="shared" si="202"/>
        <v>-</v>
      </c>
      <c r="B6097" t="str">
        <f t="shared" si="203"/>
        <v/>
      </c>
    </row>
    <row r="6098" spans="1:2" x14ac:dyDescent="0.25">
      <c r="A6098" t="str">
        <f t="shared" si="202"/>
        <v>-</v>
      </c>
      <c r="B6098" t="str">
        <f t="shared" si="203"/>
        <v/>
      </c>
    </row>
    <row r="6099" spans="1:2" x14ac:dyDescent="0.25">
      <c r="A6099" t="str">
        <f t="shared" si="202"/>
        <v>-</v>
      </c>
      <c r="B6099" t="str">
        <f t="shared" si="203"/>
        <v/>
      </c>
    </row>
    <row r="6100" spans="1:2" x14ac:dyDescent="0.25">
      <c r="A6100" t="str">
        <f t="shared" si="202"/>
        <v>-</v>
      </c>
      <c r="B6100" t="str">
        <f t="shared" si="203"/>
        <v/>
      </c>
    </row>
    <row r="6101" spans="1:2" x14ac:dyDescent="0.25">
      <c r="A6101" t="str">
        <f t="shared" si="202"/>
        <v>-</v>
      </c>
      <c r="B6101" t="str">
        <f t="shared" si="203"/>
        <v/>
      </c>
    </row>
    <row r="6102" spans="1:2" x14ac:dyDescent="0.25">
      <c r="A6102" t="str">
        <f t="shared" si="202"/>
        <v>-</v>
      </c>
      <c r="B6102" t="str">
        <f t="shared" si="203"/>
        <v/>
      </c>
    </row>
    <row r="6103" spans="1:2" x14ac:dyDescent="0.25">
      <c r="A6103" t="str">
        <f t="shared" ref="A6103:A6166" si="204">_xlfn.CONCAT(E6103,"-",B6103)</f>
        <v>-</v>
      </c>
      <c r="B6103" t="str">
        <f t="shared" ref="B6103:B6166" si="205">IF(ISBLANK(H6103),"",INDEX($AB$1:$AC$5,MATCH(H6103,$AB$1:$AB$5,0),2))</f>
        <v/>
      </c>
    </row>
    <row r="6104" spans="1:2" x14ac:dyDescent="0.25">
      <c r="A6104" t="str">
        <f t="shared" si="204"/>
        <v>-</v>
      </c>
      <c r="B6104" t="str">
        <f t="shared" si="205"/>
        <v/>
      </c>
    </row>
    <row r="6105" spans="1:2" x14ac:dyDescent="0.25">
      <c r="A6105" t="str">
        <f t="shared" si="204"/>
        <v>-</v>
      </c>
      <c r="B6105" t="str">
        <f t="shared" si="205"/>
        <v/>
      </c>
    </row>
    <row r="6106" spans="1:2" x14ac:dyDescent="0.25">
      <c r="A6106" t="str">
        <f t="shared" si="204"/>
        <v>-</v>
      </c>
      <c r="B6106" t="str">
        <f t="shared" si="205"/>
        <v/>
      </c>
    </row>
    <row r="6107" spans="1:2" x14ac:dyDescent="0.25">
      <c r="A6107" t="str">
        <f t="shared" si="204"/>
        <v>-</v>
      </c>
      <c r="B6107" t="str">
        <f t="shared" si="205"/>
        <v/>
      </c>
    </row>
    <row r="6108" spans="1:2" x14ac:dyDescent="0.25">
      <c r="A6108" t="str">
        <f t="shared" si="204"/>
        <v>-</v>
      </c>
      <c r="B6108" t="str">
        <f t="shared" si="205"/>
        <v/>
      </c>
    </row>
    <row r="6109" spans="1:2" x14ac:dyDescent="0.25">
      <c r="A6109" t="str">
        <f t="shared" si="204"/>
        <v>-</v>
      </c>
      <c r="B6109" t="str">
        <f t="shared" si="205"/>
        <v/>
      </c>
    </row>
    <row r="6110" spans="1:2" x14ac:dyDescent="0.25">
      <c r="A6110" t="str">
        <f t="shared" si="204"/>
        <v>-</v>
      </c>
      <c r="B6110" t="str">
        <f t="shared" si="205"/>
        <v/>
      </c>
    </row>
    <row r="6111" spans="1:2" x14ac:dyDescent="0.25">
      <c r="A6111" t="str">
        <f t="shared" si="204"/>
        <v>-</v>
      </c>
      <c r="B6111" t="str">
        <f t="shared" si="205"/>
        <v/>
      </c>
    </row>
    <row r="6112" spans="1:2" x14ac:dyDescent="0.25">
      <c r="A6112" t="str">
        <f t="shared" si="204"/>
        <v>-</v>
      </c>
      <c r="B6112" t="str">
        <f t="shared" si="205"/>
        <v/>
      </c>
    </row>
    <row r="6113" spans="1:2" x14ac:dyDescent="0.25">
      <c r="A6113" t="str">
        <f t="shared" si="204"/>
        <v>-</v>
      </c>
      <c r="B6113" t="str">
        <f t="shared" si="205"/>
        <v/>
      </c>
    </row>
    <row r="6114" spans="1:2" x14ac:dyDescent="0.25">
      <c r="A6114" t="str">
        <f t="shared" si="204"/>
        <v>-</v>
      </c>
      <c r="B6114" t="str">
        <f t="shared" si="205"/>
        <v/>
      </c>
    </row>
    <row r="6115" spans="1:2" x14ac:dyDescent="0.25">
      <c r="A6115" t="str">
        <f t="shared" si="204"/>
        <v>-</v>
      </c>
      <c r="B6115" t="str">
        <f t="shared" si="205"/>
        <v/>
      </c>
    </row>
    <row r="6116" spans="1:2" x14ac:dyDescent="0.25">
      <c r="A6116" t="str">
        <f t="shared" si="204"/>
        <v>-</v>
      </c>
      <c r="B6116" t="str">
        <f t="shared" si="205"/>
        <v/>
      </c>
    </row>
    <row r="6117" spans="1:2" x14ac:dyDescent="0.25">
      <c r="A6117" t="str">
        <f t="shared" si="204"/>
        <v>-</v>
      </c>
      <c r="B6117" t="str">
        <f t="shared" si="205"/>
        <v/>
      </c>
    </row>
    <row r="6118" spans="1:2" x14ac:dyDescent="0.25">
      <c r="A6118" t="str">
        <f t="shared" si="204"/>
        <v>-</v>
      </c>
      <c r="B6118" t="str">
        <f t="shared" si="205"/>
        <v/>
      </c>
    </row>
    <row r="6119" spans="1:2" x14ac:dyDescent="0.25">
      <c r="A6119" t="str">
        <f t="shared" si="204"/>
        <v>-</v>
      </c>
      <c r="B6119" t="str">
        <f t="shared" si="205"/>
        <v/>
      </c>
    </row>
    <row r="6120" spans="1:2" x14ac:dyDescent="0.25">
      <c r="A6120" t="str">
        <f t="shared" si="204"/>
        <v>-</v>
      </c>
      <c r="B6120" t="str">
        <f t="shared" si="205"/>
        <v/>
      </c>
    </row>
    <row r="6121" spans="1:2" x14ac:dyDescent="0.25">
      <c r="A6121" t="str">
        <f t="shared" si="204"/>
        <v>-</v>
      </c>
      <c r="B6121" t="str">
        <f t="shared" si="205"/>
        <v/>
      </c>
    </row>
    <row r="6122" spans="1:2" x14ac:dyDescent="0.25">
      <c r="A6122" t="str">
        <f t="shared" si="204"/>
        <v>-</v>
      </c>
      <c r="B6122" t="str">
        <f t="shared" si="205"/>
        <v/>
      </c>
    </row>
    <row r="6123" spans="1:2" x14ac:dyDescent="0.25">
      <c r="A6123" t="str">
        <f t="shared" si="204"/>
        <v>-</v>
      </c>
      <c r="B6123" t="str">
        <f t="shared" si="205"/>
        <v/>
      </c>
    </row>
    <row r="6124" spans="1:2" x14ac:dyDescent="0.25">
      <c r="A6124" t="str">
        <f t="shared" si="204"/>
        <v>-</v>
      </c>
      <c r="B6124" t="str">
        <f t="shared" si="205"/>
        <v/>
      </c>
    </row>
    <row r="6125" spans="1:2" x14ac:dyDescent="0.25">
      <c r="A6125" t="str">
        <f t="shared" si="204"/>
        <v>-</v>
      </c>
      <c r="B6125" t="str">
        <f t="shared" si="205"/>
        <v/>
      </c>
    </row>
    <row r="6126" spans="1:2" x14ac:dyDescent="0.25">
      <c r="A6126" t="str">
        <f t="shared" si="204"/>
        <v>-</v>
      </c>
      <c r="B6126" t="str">
        <f t="shared" si="205"/>
        <v/>
      </c>
    </row>
    <row r="6127" spans="1:2" x14ac:dyDescent="0.25">
      <c r="A6127" t="str">
        <f t="shared" si="204"/>
        <v>-</v>
      </c>
      <c r="B6127" t="str">
        <f t="shared" si="205"/>
        <v/>
      </c>
    </row>
    <row r="6128" spans="1:2" x14ac:dyDescent="0.25">
      <c r="A6128" t="str">
        <f t="shared" si="204"/>
        <v>-</v>
      </c>
      <c r="B6128" t="str">
        <f t="shared" si="205"/>
        <v/>
      </c>
    </row>
    <row r="6129" spans="1:2" x14ac:dyDescent="0.25">
      <c r="A6129" t="str">
        <f t="shared" si="204"/>
        <v>-</v>
      </c>
      <c r="B6129" t="str">
        <f t="shared" si="205"/>
        <v/>
      </c>
    </row>
    <row r="6130" spans="1:2" x14ac:dyDescent="0.25">
      <c r="A6130" t="str">
        <f t="shared" si="204"/>
        <v>-</v>
      </c>
      <c r="B6130" t="str">
        <f t="shared" si="205"/>
        <v/>
      </c>
    </row>
    <row r="6131" spans="1:2" x14ac:dyDescent="0.25">
      <c r="A6131" t="str">
        <f t="shared" si="204"/>
        <v>-</v>
      </c>
      <c r="B6131" t="str">
        <f t="shared" si="205"/>
        <v/>
      </c>
    </row>
    <row r="6132" spans="1:2" x14ac:dyDescent="0.25">
      <c r="A6132" t="str">
        <f t="shared" si="204"/>
        <v>-</v>
      </c>
      <c r="B6132" t="str">
        <f t="shared" si="205"/>
        <v/>
      </c>
    </row>
    <row r="6133" spans="1:2" x14ac:dyDescent="0.25">
      <c r="A6133" t="str">
        <f t="shared" si="204"/>
        <v>-</v>
      </c>
      <c r="B6133" t="str">
        <f t="shared" si="205"/>
        <v/>
      </c>
    </row>
    <row r="6134" spans="1:2" x14ac:dyDescent="0.25">
      <c r="A6134" t="str">
        <f t="shared" si="204"/>
        <v>-</v>
      </c>
      <c r="B6134" t="str">
        <f t="shared" si="205"/>
        <v/>
      </c>
    </row>
    <row r="6135" spans="1:2" x14ac:dyDescent="0.25">
      <c r="A6135" t="str">
        <f t="shared" si="204"/>
        <v>-</v>
      </c>
      <c r="B6135" t="str">
        <f t="shared" si="205"/>
        <v/>
      </c>
    </row>
    <row r="6136" spans="1:2" x14ac:dyDescent="0.25">
      <c r="A6136" t="str">
        <f t="shared" si="204"/>
        <v>-</v>
      </c>
      <c r="B6136" t="str">
        <f t="shared" si="205"/>
        <v/>
      </c>
    </row>
    <row r="6137" spans="1:2" x14ac:dyDescent="0.25">
      <c r="A6137" t="str">
        <f t="shared" si="204"/>
        <v>-</v>
      </c>
      <c r="B6137" t="str">
        <f t="shared" si="205"/>
        <v/>
      </c>
    </row>
    <row r="6138" spans="1:2" x14ac:dyDescent="0.25">
      <c r="A6138" t="str">
        <f t="shared" si="204"/>
        <v>-</v>
      </c>
      <c r="B6138" t="str">
        <f t="shared" si="205"/>
        <v/>
      </c>
    </row>
    <row r="6139" spans="1:2" x14ac:dyDescent="0.25">
      <c r="A6139" t="str">
        <f t="shared" si="204"/>
        <v>-</v>
      </c>
      <c r="B6139" t="str">
        <f t="shared" si="205"/>
        <v/>
      </c>
    </row>
    <row r="6140" spans="1:2" x14ac:dyDescent="0.25">
      <c r="A6140" t="str">
        <f t="shared" si="204"/>
        <v>-</v>
      </c>
      <c r="B6140" t="str">
        <f t="shared" si="205"/>
        <v/>
      </c>
    </row>
    <row r="6141" spans="1:2" x14ac:dyDescent="0.25">
      <c r="A6141" t="str">
        <f t="shared" si="204"/>
        <v>-</v>
      </c>
      <c r="B6141" t="str">
        <f t="shared" si="205"/>
        <v/>
      </c>
    </row>
    <row r="6142" spans="1:2" x14ac:dyDescent="0.25">
      <c r="A6142" t="str">
        <f t="shared" si="204"/>
        <v>-</v>
      </c>
      <c r="B6142" t="str">
        <f t="shared" si="205"/>
        <v/>
      </c>
    </row>
    <row r="6143" spans="1:2" x14ac:dyDescent="0.25">
      <c r="A6143" t="str">
        <f t="shared" si="204"/>
        <v>-</v>
      </c>
      <c r="B6143" t="str">
        <f t="shared" si="205"/>
        <v/>
      </c>
    </row>
    <row r="6144" spans="1:2" x14ac:dyDescent="0.25">
      <c r="A6144" t="str">
        <f t="shared" si="204"/>
        <v>-</v>
      </c>
      <c r="B6144" t="str">
        <f t="shared" si="205"/>
        <v/>
      </c>
    </row>
    <row r="6145" spans="1:2" x14ac:dyDescent="0.25">
      <c r="A6145" t="str">
        <f t="shared" si="204"/>
        <v>-</v>
      </c>
      <c r="B6145" t="str">
        <f t="shared" si="205"/>
        <v/>
      </c>
    </row>
    <row r="6146" spans="1:2" x14ac:dyDescent="0.25">
      <c r="A6146" t="str">
        <f t="shared" si="204"/>
        <v>-</v>
      </c>
      <c r="B6146" t="str">
        <f t="shared" si="205"/>
        <v/>
      </c>
    </row>
    <row r="6147" spans="1:2" x14ac:dyDescent="0.25">
      <c r="A6147" t="str">
        <f t="shared" si="204"/>
        <v>-</v>
      </c>
      <c r="B6147" t="str">
        <f t="shared" si="205"/>
        <v/>
      </c>
    </row>
    <row r="6148" spans="1:2" x14ac:dyDescent="0.25">
      <c r="A6148" t="str">
        <f t="shared" si="204"/>
        <v>-</v>
      </c>
      <c r="B6148" t="str">
        <f t="shared" si="205"/>
        <v/>
      </c>
    </row>
    <row r="6149" spans="1:2" x14ac:dyDescent="0.25">
      <c r="A6149" t="str">
        <f t="shared" si="204"/>
        <v>-</v>
      </c>
      <c r="B6149" t="str">
        <f t="shared" si="205"/>
        <v/>
      </c>
    </row>
    <row r="6150" spans="1:2" x14ac:dyDescent="0.25">
      <c r="A6150" t="str">
        <f t="shared" si="204"/>
        <v>-</v>
      </c>
      <c r="B6150" t="str">
        <f t="shared" si="205"/>
        <v/>
      </c>
    </row>
    <row r="6151" spans="1:2" x14ac:dyDescent="0.25">
      <c r="A6151" t="str">
        <f t="shared" si="204"/>
        <v>-</v>
      </c>
      <c r="B6151" t="str">
        <f t="shared" si="205"/>
        <v/>
      </c>
    </row>
    <row r="6152" spans="1:2" x14ac:dyDescent="0.25">
      <c r="A6152" t="str">
        <f t="shared" si="204"/>
        <v>-</v>
      </c>
      <c r="B6152" t="str">
        <f t="shared" si="205"/>
        <v/>
      </c>
    </row>
    <row r="6153" spans="1:2" x14ac:dyDescent="0.25">
      <c r="A6153" t="str">
        <f t="shared" si="204"/>
        <v>-</v>
      </c>
      <c r="B6153" t="str">
        <f t="shared" si="205"/>
        <v/>
      </c>
    </row>
    <row r="6154" spans="1:2" x14ac:dyDescent="0.25">
      <c r="A6154" t="str">
        <f t="shared" si="204"/>
        <v>-</v>
      </c>
      <c r="B6154" t="str">
        <f t="shared" si="205"/>
        <v/>
      </c>
    </row>
    <row r="6155" spans="1:2" x14ac:dyDescent="0.25">
      <c r="A6155" t="str">
        <f t="shared" si="204"/>
        <v>-</v>
      </c>
      <c r="B6155" t="str">
        <f t="shared" si="205"/>
        <v/>
      </c>
    </row>
    <row r="6156" spans="1:2" x14ac:dyDescent="0.25">
      <c r="A6156" t="str">
        <f t="shared" si="204"/>
        <v>-</v>
      </c>
      <c r="B6156" t="str">
        <f t="shared" si="205"/>
        <v/>
      </c>
    </row>
    <row r="6157" spans="1:2" x14ac:dyDescent="0.25">
      <c r="A6157" t="str">
        <f t="shared" si="204"/>
        <v>-</v>
      </c>
      <c r="B6157" t="str">
        <f t="shared" si="205"/>
        <v/>
      </c>
    </row>
    <row r="6158" spans="1:2" x14ac:dyDescent="0.25">
      <c r="A6158" t="str">
        <f t="shared" si="204"/>
        <v>-</v>
      </c>
      <c r="B6158" t="str">
        <f t="shared" si="205"/>
        <v/>
      </c>
    </row>
    <row r="6159" spans="1:2" x14ac:dyDescent="0.25">
      <c r="A6159" t="str">
        <f t="shared" si="204"/>
        <v>-</v>
      </c>
      <c r="B6159" t="str">
        <f t="shared" si="205"/>
        <v/>
      </c>
    </row>
    <row r="6160" spans="1:2" x14ac:dyDescent="0.25">
      <c r="A6160" t="str">
        <f t="shared" si="204"/>
        <v>-</v>
      </c>
      <c r="B6160" t="str">
        <f t="shared" si="205"/>
        <v/>
      </c>
    </row>
    <row r="6161" spans="1:2" x14ac:dyDescent="0.25">
      <c r="A6161" t="str">
        <f t="shared" si="204"/>
        <v>-</v>
      </c>
      <c r="B6161" t="str">
        <f t="shared" si="205"/>
        <v/>
      </c>
    </row>
    <row r="6162" spans="1:2" x14ac:dyDescent="0.25">
      <c r="A6162" t="str">
        <f t="shared" si="204"/>
        <v>-</v>
      </c>
      <c r="B6162" t="str">
        <f t="shared" si="205"/>
        <v/>
      </c>
    </row>
    <row r="6163" spans="1:2" x14ac:dyDescent="0.25">
      <c r="A6163" t="str">
        <f t="shared" si="204"/>
        <v>-</v>
      </c>
      <c r="B6163" t="str">
        <f t="shared" si="205"/>
        <v/>
      </c>
    </row>
    <row r="6164" spans="1:2" x14ac:dyDescent="0.25">
      <c r="A6164" t="str">
        <f t="shared" si="204"/>
        <v>-</v>
      </c>
      <c r="B6164" t="str">
        <f t="shared" si="205"/>
        <v/>
      </c>
    </row>
    <row r="6165" spans="1:2" x14ac:dyDescent="0.25">
      <c r="A6165" t="str">
        <f t="shared" si="204"/>
        <v>-</v>
      </c>
      <c r="B6165" t="str">
        <f t="shared" si="205"/>
        <v/>
      </c>
    </row>
    <row r="6166" spans="1:2" x14ac:dyDescent="0.25">
      <c r="A6166" t="str">
        <f t="shared" si="204"/>
        <v>-</v>
      </c>
      <c r="B6166" t="str">
        <f t="shared" si="205"/>
        <v/>
      </c>
    </row>
    <row r="6167" spans="1:2" x14ac:dyDescent="0.25">
      <c r="A6167" t="str">
        <f t="shared" ref="A6167:A6230" si="206">_xlfn.CONCAT(E6167,"-",B6167)</f>
        <v>-</v>
      </c>
      <c r="B6167" t="str">
        <f t="shared" ref="B6167:B6230" si="207">IF(ISBLANK(H6167),"",INDEX($AB$1:$AC$5,MATCH(H6167,$AB$1:$AB$5,0),2))</f>
        <v/>
      </c>
    </row>
    <row r="6168" spans="1:2" x14ac:dyDescent="0.25">
      <c r="A6168" t="str">
        <f t="shared" si="206"/>
        <v>-</v>
      </c>
      <c r="B6168" t="str">
        <f t="shared" si="207"/>
        <v/>
      </c>
    </row>
    <row r="6169" spans="1:2" x14ac:dyDescent="0.25">
      <c r="A6169" t="str">
        <f t="shared" si="206"/>
        <v>-</v>
      </c>
      <c r="B6169" t="str">
        <f t="shared" si="207"/>
        <v/>
      </c>
    </row>
    <row r="6170" spans="1:2" x14ac:dyDescent="0.25">
      <c r="A6170" t="str">
        <f t="shared" si="206"/>
        <v>-</v>
      </c>
      <c r="B6170" t="str">
        <f t="shared" si="207"/>
        <v/>
      </c>
    </row>
    <row r="6171" spans="1:2" x14ac:dyDescent="0.25">
      <c r="A6171" t="str">
        <f t="shared" si="206"/>
        <v>-</v>
      </c>
      <c r="B6171" t="str">
        <f t="shared" si="207"/>
        <v/>
      </c>
    </row>
    <row r="6172" spans="1:2" x14ac:dyDescent="0.25">
      <c r="A6172" t="str">
        <f t="shared" si="206"/>
        <v>-</v>
      </c>
      <c r="B6172" t="str">
        <f t="shared" si="207"/>
        <v/>
      </c>
    </row>
    <row r="6173" spans="1:2" x14ac:dyDescent="0.25">
      <c r="A6173" t="str">
        <f t="shared" si="206"/>
        <v>-</v>
      </c>
      <c r="B6173" t="str">
        <f t="shared" si="207"/>
        <v/>
      </c>
    </row>
    <row r="6174" spans="1:2" x14ac:dyDescent="0.25">
      <c r="A6174" t="str">
        <f t="shared" si="206"/>
        <v>-</v>
      </c>
      <c r="B6174" t="str">
        <f t="shared" si="207"/>
        <v/>
      </c>
    </row>
    <row r="6175" spans="1:2" x14ac:dyDescent="0.25">
      <c r="A6175" t="str">
        <f t="shared" si="206"/>
        <v>-</v>
      </c>
      <c r="B6175" t="str">
        <f t="shared" si="207"/>
        <v/>
      </c>
    </row>
    <row r="6176" spans="1:2" x14ac:dyDescent="0.25">
      <c r="A6176" t="str">
        <f t="shared" si="206"/>
        <v>-</v>
      </c>
      <c r="B6176" t="str">
        <f t="shared" si="207"/>
        <v/>
      </c>
    </row>
    <row r="6177" spans="1:2" x14ac:dyDescent="0.25">
      <c r="A6177" t="str">
        <f t="shared" si="206"/>
        <v>-</v>
      </c>
      <c r="B6177" t="str">
        <f t="shared" si="207"/>
        <v/>
      </c>
    </row>
    <row r="6178" spans="1:2" x14ac:dyDescent="0.25">
      <c r="A6178" t="str">
        <f t="shared" si="206"/>
        <v>-</v>
      </c>
      <c r="B6178" t="str">
        <f t="shared" si="207"/>
        <v/>
      </c>
    </row>
    <row r="6179" spans="1:2" x14ac:dyDescent="0.25">
      <c r="A6179" t="str">
        <f t="shared" si="206"/>
        <v>-</v>
      </c>
      <c r="B6179" t="str">
        <f t="shared" si="207"/>
        <v/>
      </c>
    </row>
    <row r="6180" spans="1:2" x14ac:dyDescent="0.25">
      <c r="A6180" t="str">
        <f t="shared" si="206"/>
        <v>-</v>
      </c>
      <c r="B6180" t="str">
        <f t="shared" si="207"/>
        <v/>
      </c>
    </row>
    <row r="6181" spans="1:2" x14ac:dyDescent="0.25">
      <c r="A6181" t="str">
        <f t="shared" si="206"/>
        <v>-</v>
      </c>
      <c r="B6181" t="str">
        <f t="shared" si="207"/>
        <v/>
      </c>
    </row>
    <row r="6182" spans="1:2" x14ac:dyDescent="0.25">
      <c r="A6182" t="str">
        <f t="shared" si="206"/>
        <v>-</v>
      </c>
      <c r="B6182" t="str">
        <f t="shared" si="207"/>
        <v/>
      </c>
    </row>
    <row r="6183" spans="1:2" x14ac:dyDescent="0.25">
      <c r="A6183" t="str">
        <f t="shared" si="206"/>
        <v>-</v>
      </c>
      <c r="B6183" t="str">
        <f t="shared" si="207"/>
        <v/>
      </c>
    </row>
    <row r="6184" spans="1:2" x14ac:dyDescent="0.25">
      <c r="A6184" t="str">
        <f t="shared" si="206"/>
        <v>-</v>
      </c>
      <c r="B6184" t="str">
        <f t="shared" si="207"/>
        <v/>
      </c>
    </row>
    <row r="6185" spans="1:2" x14ac:dyDescent="0.25">
      <c r="A6185" t="str">
        <f t="shared" si="206"/>
        <v>-</v>
      </c>
      <c r="B6185" t="str">
        <f t="shared" si="207"/>
        <v/>
      </c>
    </row>
    <row r="6186" spans="1:2" x14ac:dyDescent="0.25">
      <c r="A6186" t="str">
        <f t="shared" si="206"/>
        <v>-</v>
      </c>
      <c r="B6186" t="str">
        <f t="shared" si="207"/>
        <v/>
      </c>
    </row>
    <row r="6187" spans="1:2" x14ac:dyDescent="0.25">
      <c r="A6187" t="str">
        <f t="shared" si="206"/>
        <v>-</v>
      </c>
      <c r="B6187" t="str">
        <f t="shared" si="207"/>
        <v/>
      </c>
    </row>
    <row r="6188" spans="1:2" x14ac:dyDescent="0.25">
      <c r="A6188" t="str">
        <f t="shared" si="206"/>
        <v>-</v>
      </c>
      <c r="B6188" t="str">
        <f t="shared" si="207"/>
        <v/>
      </c>
    </row>
    <row r="6189" spans="1:2" x14ac:dyDescent="0.25">
      <c r="A6189" t="str">
        <f t="shared" si="206"/>
        <v>-</v>
      </c>
      <c r="B6189" t="str">
        <f t="shared" si="207"/>
        <v/>
      </c>
    </row>
    <row r="6190" spans="1:2" x14ac:dyDescent="0.25">
      <c r="A6190" t="str">
        <f t="shared" si="206"/>
        <v>-</v>
      </c>
      <c r="B6190" t="str">
        <f t="shared" si="207"/>
        <v/>
      </c>
    </row>
    <row r="6191" spans="1:2" x14ac:dyDescent="0.25">
      <c r="A6191" t="str">
        <f t="shared" si="206"/>
        <v>-</v>
      </c>
      <c r="B6191" t="str">
        <f t="shared" si="207"/>
        <v/>
      </c>
    </row>
    <row r="6192" spans="1:2" x14ac:dyDescent="0.25">
      <c r="A6192" t="str">
        <f t="shared" si="206"/>
        <v>-</v>
      </c>
      <c r="B6192" t="str">
        <f t="shared" si="207"/>
        <v/>
      </c>
    </row>
    <row r="6193" spans="1:2" x14ac:dyDescent="0.25">
      <c r="A6193" t="str">
        <f t="shared" si="206"/>
        <v>-</v>
      </c>
      <c r="B6193" t="str">
        <f t="shared" si="207"/>
        <v/>
      </c>
    </row>
    <row r="6194" spans="1:2" x14ac:dyDescent="0.25">
      <c r="A6194" t="str">
        <f t="shared" si="206"/>
        <v>-</v>
      </c>
      <c r="B6194" t="str">
        <f t="shared" si="207"/>
        <v/>
      </c>
    </row>
    <row r="6195" spans="1:2" x14ac:dyDescent="0.25">
      <c r="A6195" t="str">
        <f t="shared" si="206"/>
        <v>-</v>
      </c>
      <c r="B6195" t="str">
        <f t="shared" si="207"/>
        <v/>
      </c>
    </row>
    <row r="6196" spans="1:2" x14ac:dyDescent="0.25">
      <c r="A6196" t="str">
        <f t="shared" si="206"/>
        <v>-</v>
      </c>
      <c r="B6196" t="str">
        <f t="shared" si="207"/>
        <v/>
      </c>
    </row>
    <row r="6197" spans="1:2" x14ac:dyDescent="0.25">
      <c r="A6197" t="str">
        <f t="shared" si="206"/>
        <v>-</v>
      </c>
      <c r="B6197" t="str">
        <f t="shared" si="207"/>
        <v/>
      </c>
    </row>
    <row r="6198" spans="1:2" x14ac:dyDescent="0.25">
      <c r="A6198" t="str">
        <f t="shared" si="206"/>
        <v>-</v>
      </c>
      <c r="B6198" t="str">
        <f t="shared" si="207"/>
        <v/>
      </c>
    </row>
    <row r="6199" spans="1:2" x14ac:dyDescent="0.25">
      <c r="A6199" t="str">
        <f t="shared" si="206"/>
        <v>-</v>
      </c>
      <c r="B6199" t="str">
        <f t="shared" si="207"/>
        <v/>
      </c>
    </row>
    <row r="6200" spans="1:2" x14ac:dyDescent="0.25">
      <c r="A6200" t="str">
        <f t="shared" si="206"/>
        <v>-</v>
      </c>
      <c r="B6200" t="str">
        <f t="shared" si="207"/>
        <v/>
      </c>
    </row>
    <row r="6201" spans="1:2" x14ac:dyDescent="0.25">
      <c r="A6201" t="str">
        <f t="shared" si="206"/>
        <v>-</v>
      </c>
      <c r="B6201" t="str">
        <f t="shared" si="207"/>
        <v/>
      </c>
    </row>
    <row r="6202" spans="1:2" x14ac:dyDescent="0.25">
      <c r="A6202" t="str">
        <f t="shared" si="206"/>
        <v>-</v>
      </c>
      <c r="B6202" t="str">
        <f t="shared" si="207"/>
        <v/>
      </c>
    </row>
    <row r="6203" spans="1:2" x14ac:dyDescent="0.25">
      <c r="A6203" t="str">
        <f t="shared" si="206"/>
        <v>-</v>
      </c>
      <c r="B6203" t="str">
        <f t="shared" si="207"/>
        <v/>
      </c>
    </row>
    <row r="6204" spans="1:2" x14ac:dyDescent="0.25">
      <c r="A6204" t="str">
        <f t="shared" si="206"/>
        <v>-</v>
      </c>
      <c r="B6204" t="str">
        <f t="shared" si="207"/>
        <v/>
      </c>
    </row>
    <row r="6205" spans="1:2" x14ac:dyDescent="0.25">
      <c r="A6205" t="str">
        <f t="shared" si="206"/>
        <v>-</v>
      </c>
      <c r="B6205" t="str">
        <f t="shared" si="207"/>
        <v/>
      </c>
    </row>
    <row r="6206" spans="1:2" x14ac:dyDescent="0.25">
      <c r="A6206" t="str">
        <f t="shared" si="206"/>
        <v>-</v>
      </c>
      <c r="B6206" t="str">
        <f t="shared" si="207"/>
        <v/>
      </c>
    </row>
    <row r="6207" spans="1:2" x14ac:dyDescent="0.25">
      <c r="A6207" t="str">
        <f t="shared" si="206"/>
        <v>-</v>
      </c>
      <c r="B6207" t="str">
        <f t="shared" si="207"/>
        <v/>
      </c>
    </row>
    <row r="6208" spans="1:2" x14ac:dyDescent="0.25">
      <c r="A6208" t="str">
        <f t="shared" si="206"/>
        <v>-</v>
      </c>
      <c r="B6208" t="str">
        <f t="shared" si="207"/>
        <v/>
      </c>
    </row>
    <row r="6209" spans="1:2" x14ac:dyDescent="0.25">
      <c r="A6209" t="str">
        <f t="shared" si="206"/>
        <v>-</v>
      </c>
      <c r="B6209" t="str">
        <f t="shared" si="207"/>
        <v/>
      </c>
    </row>
    <row r="6210" spans="1:2" x14ac:dyDescent="0.25">
      <c r="A6210" t="str">
        <f t="shared" si="206"/>
        <v>-</v>
      </c>
      <c r="B6210" t="str">
        <f t="shared" si="207"/>
        <v/>
      </c>
    </row>
    <row r="6211" spans="1:2" x14ac:dyDescent="0.25">
      <c r="A6211" t="str">
        <f t="shared" si="206"/>
        <v>-</v>
      </c>
      <c r="B6211" t="str">
        <f t="shared" si="207"/>
        <v/>
      </c>
    </row>
    <row r="6212" spans="1:2" x14ac:dyDescent="0.25">
      <c r="A6212" t="str">
        <f t="shared" si="206"/>
        <v>-</v>
      </c>
      <c r="B6212" t="str">
        <f t="shared" si="207"/>
        <v/>
      </c>
    </row>
    <row r="6213" spans="1:2" x14ac:dyDescent="0.25">
      <c r="A6213" t="str">
        <f t="shared" si="206"/>
        <v>-</v>
      </c>
      <c r="B6213" t="str">
        <f t="shared" si="207"/>
        <v/>
      </c>
    </row>
    <row r="6214" spans="1:2" x14ac:dyDescent="0.25">
      <c r="A6214" t="str">
        <f t="shared" si="206"/>
        <v>-</v>
      </c>
      <c r="B6214" t="str">
        <f t="shared" si="207"/>
        <v/>
      </c>
    </row>
    <row r="6215" spans="1:2" x14ac:dyDescent="0.25">
      <c r="A6215" t="str">
        <f t="shared" si="206"/>
        <v>-</v>
      </c>
      <c r="B6215" t="str">
        <f t="shared" si="207"/>
        <v/>
      </c>
    </row>
    <row r="6216" spans="1:2" x14ac:dyDescent="0.25">
      <c r="A6216" t="str">
        <f t="shared" si="206"/>
        <v>-</v>
      </c>
      <c r="B6216" t="str">
        <f t="shared" si="207"/>
        <v/>
      </c>
    </row>
    <row r="6217" spans="1:2" x14ac:dyDescent="0.25">
      <c r="A6217" t="str">
        <f t="shared" si="206"/>
        <v>-</v>
      </c>
      <c r="B6217" t="str">
        <f t="shared" si="207"/>
        <v/>
      </c>
    </row>
    <row r="6218" spans="1:2" x14ac:dyDescent="0.25">
      <c r="A6218" t="str">
        <f t="shared" si="206"/>
        <v>-</v>
      </c>
      <c r="B6218" t="str">
        <f t="shared" si="207"/>
        <v/>
      </c>
    </row>
    <row r="6219" spans="1:2" x14ac:dyDescent="0.25">
      <c r="A6219" t="str">
        <f t="shared" si="206"/>
        <v>-</v>
      </c>
      <c r="B6219" t="str">
        <f t="shared" si="207"/>
        <v/>
      </c>
    </row>
    <row r="6220" spans="1:2" x14ac:dyDescent="0.25">
      <c r="A6220" t="str">
        <f t="shared" si="206"/>
        <v>-</v>
      </c>
      <c r="B6220" t="str">
        <f t="shared" si="207"/>
        <v/>
      </c>
    </row>
    <row r="6221" spans="1:2" x14ac:dyDescent="0.25">
      <c r="A6221" t="str">
        <f t="shared" si="206"/>
        <v>-</v>
      </c>
      <c r="B6221" t="str">
        <f t="shared" si="207"/>
        <v/>
      </c>
    </row>
    <row r="6222" spans="1:2" x14ac:dyDescent="0.25">
      <c r="A6222" t="str">
        <f t="shared" si="206"/>
        <v>-</v>
      </c>
      <c r="B6222" t="str">
        <f t="shared" si="207"/>
        <v/>
      </c>
    </row>
    <row r="6223" spans="1:2" x14ac:dyDescent="0.25">
      <c r="A6223" t="str">
        <f t="shared" si="206"/>
        <v>-</v>
      </c>
      <c r="B6223" t="str">
        <f t="shared" si="207"/>
        <v/>
      </c>
    </row>
    <row r="6224" spans="1:2" x14ac:dyDescent="0.25">
      <c r="A6224" t="str">
        <f t="shared" si="206"/>
        <v>-</v>
      </c>
      <c r="B6224" t="str">
        <f t="shared" si="207"/>
        <v/>
      </c>
    </row>
    <row r="6225" spans="1:2" x14ac:dyDescent="0.25">
      <c r="A6225" t="str">
        <f t="shared" si="206"/>
        <v>-</v>
      </c>
      <c r="B6225" t="str">
        <f t="shared" si="207"/>
        <v/>
      </c>
    </row>
    <row r="6226" spans="1:2" x14ac:dyDescent="0.25">
      <c r="A6226" t="str">
        <f t="shared" si="206"/>
        <v>-</v>
      </c>
      <c r="B6226" t="str">
        <f t="shared" si="207"/>
        <v/>
      </c>
    </row>
    <row r="6227" spans="1:2" x14ac:dyDescent="0.25">
      <c r="A6227" t="str">
        <f t="shared" si="206"/>
        <v>-</v>
      </c>
      <c r="B6227" t="str">
        <f t="shared" si="207"/>
        <v/>
      </c>
    </row>
    <row r="6228" spans="1:2" x14ac:dyDescent="0.25">
      <c r="A6228" t="str">
        <f t="shared" si="206"/>
        <v>-</v>
      </c>
      <c r="B6228" t="str">
        <f t="shared" si="207"/>
        <v/>
      </c>
    </row>
    <row r="6229" spans="1:2" x14ac:dyDescent="0.25">
      <c r="A6229" t="str">
        <f t="shared" si="206"/>
        <v>-</v>
      </c>
      <c r="B6229" t="str">
        <f t="shared" si="207"/>
        <v/>
      </c>
    </row>
    <row r="6230" spans="1:2" x14ac:dyDescent="0.25">
      <c r="A6230" t="str">
        <f t="shared" si="206"/>
        <v>-</v>
      </c>
      <c r="B6230" t="str">
        <f t="shared" si="207"/>
        <v/>
      </c>
    </row>
    <row r="6231" spans="1:2" x14ac:dyDescent="0.25">
      <c r="A6231" t="str">
        <f t="shared" ref="A6231:A6294" si="208">_xlfn.CONCAT(E6231,"-",B6231)</f>
        <v>-</v>
      </c>
      <c r="B6231" t="str">
        <f t="shared" ref="B6231:B6294" si="209">IF(ISBLANK(H6231),"",INDEX($AB$1:$AC$5,MATCH(H6231,$AB$1:$AB$5,0),2))</f>
        <v/>
      </c>
    </row>
    <row r="6232" spans="1:2" x14ac:dyDescent="0.25">
      <c r="A6232" t="str">
        <f t="shared" si="208"/>
        <v>-</v>
      </c>
      <c r="B6232" t="str">
        <f t="shared" si="209"/>
        <v/>
      </c>
    </row>
    <row r="6233" spans="1:2" x14ac:dyDescent="0.25">
      <c r="A6233" t="str">
        <f t="shared" si="208"/>
        <v>-</v>
      </c>
      <c r="B6233" t="str">
        <f t="shared" si="209"/>
        <v/>
      </c>
    </row>
    <row r="6234" spans="1:2" x14ac:dyDescent="0.25">
      <c r="A6234" t="str">
        <f t="shared" si="208"/>
        <v>-</v>
      </c>
      <c r="B6234" t="str">
        <f t="shared" si="209"/>
        <v/>
      </c>
    </row>
    <row r="6235" spans="1:2" x14ac:dyDescent="0.25">
      <c r="A6235" t="str">
        <f t="shared" si="208"/>
        <v>-</v>
      </c>
      <c r="B6235" t="str">
        <f t="shared" si="209"/>
        <v/>
      </c>
    </row>
    <row r="6236" spans="1:2" x14ac:dyDescent="0.25">
      <c r="A6236" t="str">
        <f t="shared" si="208"/>
        <v>-</v>
      </c>
      <c r="B6236" t="str">
        <f t="shared" si="209"/>
        <v/>
      </c>
    </row>
    <row r="6237" spans="1:2" x14ac:dyDescent="0.25">
      <c r="A6237" t="str">
        <f t="shared" si="208"/>
        <v>-</v>
      </c>
      <c r="B6237" t="str">
        <f t="shared" si="209"/>
        <v/>
      </c>
    </row>
    <row r="6238" spans="1:2" x14ac:dyDescent="0.25">
      <c r="A6238" t="str">
        <f t="shared" si="208"/>
        <v>-</v>
      </c>
      <c r="B6238" t="str">
        <f t="shared" si="209"/>
        <v/>
      </c>
    </row>
    <row r="6239" spans="1:2" x14ac:dyDescent="0.25">
      <c r="A6239" t="str">
        <f t="shared" si="208"/>
        <v>-</v>
      </c>
      <c r="B6239" t="str">
        <f t="shared" si="209"/>
        <v/>
      </c>
    </row>
    <row r="6240" spans="1:2" x14ac:dyDescent="0.25">
      <c r="A6240" t="str">
        <f t="shared" si="208"/>
        <v>-</v>
      </c>
      <c r="B6240" t="str">
        <f t="shared" si="209"/>
        <v/>
      </c>
    </row>
    <row r="6241" spans="1:2" x14ac:dyDescent="0.25">
      <c r="A6241" t="str">
        <f t="shared" si="208"/>
        <v>-</v>
      </c>
      <c r="B6241" t="str">
        <f t="shared" si="209"/>
        <v/>
      </c>
    </row>
    <row r="6242" spans="1:2" x14ac:dyDescent="0.25">
      <c r="A6242" t="str">
        <f t="shared" si="208"/>
        <v>-</v>
      </c>
      <c r="B6242" t="str">
        <f t="shared" si="209"/>
        <v/>
      </c>
    </row>
    <row r="6243" spans="1:2" x14ac:dyDescent="0.25">
      <c r="A6243" t="str">
        <f t="shared" si="208"/>
        <v>-</v>
      </c>
      <c r="B6243" t="str">
        <f t="shared" si="209"/>
        <v/>
      </c>
    </row>
    <row r="6244" spans="1:2" x14ac:dyDescent="0.25">
      <c r="A6244" t="str">
        <f t="shared" si="208"/>
        <v>-</v>
      </c>
      <c r="B6244" t="str">
        <f t="shared" si="209"/>
        <v/>
      </c>
    </row>
    <row r="6245" spans="1:2" x14ac:dyDescent="0.25">
      <c r="A6245" t="str">
        <f t="shared" si="208"/>
        <v>-</v>
      </c>
      <c r="B6245" t="str">
        <f t="shared" si="209"/>
        <v/>
      </c>
    </row>
    <row r="6246" spans="1:2" x14ac:dyDescent="0.25">
      <c r="A6246" t="str">
        <f t="shared" si="208"/>
        <v>-</v>
      </c>
      <c r="B6246" t="str">
        <f t="shared" si="209"/>
        <v/>
      </c>
    </row>
    <row r="6247" spans="1:2" x14ac:dyDescent="0.25">
      <c r="A6247" t="str">
        <f t="shared" si="208"/>
        <v>-</v>
      </c>
      <c r="B6247" t="str">
        <f t="shared" si="209"/>
        <v/>
      </c>
    </row>
    <row r="6248" spans="1:2" x14ac:dyDescent="0.25">
      <c r="A6248" t="str">
        <f t="shared" si="208"/>
        <v>-</v>
      </c>
      <c r="B6248" t="str">
        <f t="shared" si="209"/>
        <v/>
      </c>
    </row>
    <row r="6249" spans="1:2" x14ac:dyDescent="0.25">
      <c r="A6249" t="str">
        <f t="shared" si="208"/>
        <v>-</v>
      </c>
      <c r="B6249" t="str">
        <f t="shared" si="209"/>
        <v/>
      </c>
    </row>
    <row r="6250" spans="1:2" x14ac:dyDescent="0.25">
      <c r="A6250" t="str">
        <f t="shared" si="208"/>
        <v>-</v>
      </c>
      <c r="B6250" t="str">
        <f t="shared" si="209"/>
        <v/>
      </c>
    </row>
    <row r="6251" spans="1:2" x14ac:dyDescent="0.25">
      <c r="A6251" t="str">
        <f t="shared" si="208"/>
        <v>-</v>
      </c>
      <c r="B6251" t="str">
        <f t="shared" si="209"/>
        <v/>
      </c>
    </row>
    <row r="6252" spans="1:2" x14ac:dyDescent="0.25">
      <c r="A6252" t="str">
        <f t="shared" si="208"/>
        <v>-</v>
      </c>
      <c r="B6252" t="str">
        <f t="shared" si="209"/>
        <v/>
      </c>
    </row>
    <row r="6253" spans="1:2" x14ac:dyDescent="0.25">
      <c r="A6253" t="str">
        <f t="shared" si="208"/>
        <v>-</v>
      </c>
      <c r="B6253" t="str">
        <f t="shared" si="209"/>
        <v/>
      </c>
    </row>
    <row r="6254" spans="1:2" x14ac:dyDescent="0.25">
      <c r="A6254" t="str">
        <f t="shared" si="208"/>
        <v>-</v>
      </c>
      <c r="B6254" t="str">
        <f t="shared" si="209"/>
        <v/>
      </c>
    </row>
    <row r="6255" spans="1:2" x14ac:dyDescent="0.25">
      <c r="A6255" t="str">
        <f t="shared" si="208"/>
        <v>-</v>
      </c>
      <c r="B6255" t="str">
        <f t="shared" si="209"/>
        <v/>
      </c>
    </row>
    <row r="6256" spans="1:2" x14ac:dyDescent="0.25">
      <c r="A6256" t="str">
        <f t="shared" si="208"/>
        <v>-</v>
      </c>
      <c r="B6256" t="str">
        <f t="shared" si="209"/>
        <v/>
      </c>
    </row>
    <row r="6257" spans="1:2" x14ac:dyDescent="0.25">
      <c r="A6257" t="str">
        <f t="shared" si="208"/>
        <v>-</v>
      </c>
      <c r="B6257" t="str">
        <f t="shared" si="209"/>
        <v/>
      </c>
    </row>
    <row r="6258" spans="1:2" x14ac:dyDescent="0.25">
      <c r="A6258" t="str">
        <f t="shared" si="208"/>
        <v>-</v>
      </c>
      <c r="B6258" t="str">
        <f t="shared" si="209"/>
        <v/>
      </c>
    </row>
    <row r="6259" spans="1:2" x14ac:dyDescent="0.25">
      <c r="A6259" t="str">
        <f t="shared" si="208"/>
        <v>-</v>
      </c>
      <c r="B6259" t="str">
        <f t="shared" si="209"/>
        <v/>
      </c>
    </row>
    <row r="6260" spans="1:2" x14ac:dyDescent="0.25">
      <c r="A6260" t="str">
        <f t="shared" si="208"/>
        <v>-</v>
      </c>
      <c r="B6260" t="str">
        <f t="shared" si="209"/>
        <v/>
      </c>
    </row>
    <row r="6261" spans="1:2" x14ac:dyDescent="0.25">
      <c r="A6261" t="str">
        <f t="shared" si="208"/>
        <v>-</v>
      </c>
      <c r="B6261" t="str">
        <f t="shared" si="209"/>
        <v/>
      </c>
    </row>
    <row r="6262" spans="1:2" x14ac:dyDescent="0.25">
      <c r="A6262" t="str">
        <f t="shared" si="208"/>
        <v>-</v>
      </c>
      <c r="B6262" t="str">
        <f t="shared" si="209"/>
        <v/>
      </c>
    </row>
    <row r="6263" spans="1:2" x14ac:dyDescent="0.25">
      <c r="A6263" t="str">
        <f t="shared" si="208"/>
        <v>-</v>
      </c>
      <c r="B6263" t="str">
        <f t="shared" si="209"/>
        <v/>
      </c>
    </row>
    <row r="6264" spans="1:2" x14ac:dyDescent="0.25">
      <c r="A6264" t="str">
        <f t="shared" si="208"/>
        <v>-</v>
      </c>
      <c r="B6264" t="str">
        <f t="shared" si="209"/>
        <v/>
      </c>
    </row>
    <row r="6265" spans="1:2" x14ac:dyDescent="0.25">
      <c r="A6265" t="str">
        <f t="shared" si="208"/>
        <v>-</v>
      </c>
      <c r="B6265" t="str">
        <f t="shared" si="209"/>
        <v/>
      </c>
    </row>
    <row r="6266" spans="1:2" x14ac:dyDescent="0.25">
      <c r="A6266" t="str">
        <f t="shared" si="208"/>
        <v>-</v>
      </c>
      <c r="B6266" t="str">
        <f t="shared" si="209"/>
        <v/>
      </c>
    </row>
    <row r="6267" spans="1:2" x14ac:dyDescent="0.25">
      <c r="A6267" t="str">
        <f t="shared" si="208"/>
        <v>-</v>
      </c>
      <c r="B6267" t="str">
        <f t="shared" si="209"/>
        <v/>
      </c>
    </row>
    <row r="6268" spans="1:2" x14ac:dyDescent="0.25">
      <c r="A6268" t="str">
        <f t="shared" si="208"/>
        <v>-</v>
      </c>
      <c r="B6268" t="str">
        <f t="shared" si="209"/>
        <v/>
      </c>
    </row>
    <row r="6269" spans="1:2" x14ac:dyDescent="0.25">
      <c r="A6269" t="str">
        <f t="shared" si="208"/>
        <v>-</v>
      </c>
      <c r="B6269" t="str">
        <f t="shared" si="209"/>
        <v/>
      </c>
    </row>
    <row r="6270" spans="1:2" x14ac:dyDescent="0.25">
      <c r="A6270" t="str">
        <f t="shared" si="208"/>
        <v>-</v>
      </c>
      <c r="B6270" t="str">
        <f t="shared" si="209"/>
        <v/>
      </c>
    </row>
    <row r="6271" spans="1:2" x14ac:dyDescent="0.25">
      <c r="A6271" t="str">
        <f t="shared" si="208"/>
        <v>-</v>
      </c>
      <c r="B6271" t="str">
        <f t="shared" si="209"/>
        <v/>
      </c>
    </row>
    <row r="6272" spans="1:2" x14ac:dyDescent="0.25">
      <c r="A6272" t="str">
        <f t="shared" si="208"/>
        <v>-</v>
      </c>
      <c r="B6272" t="str">
        <f t="shared" si="209"/>
        <v/>
      </c>
    </row>
    <row r="6273" spans="1:2" x14ac:dyDescent="0.25">
      <c r="A6273" t="str">
        <f t="shared" si="208"/>
        <v>-</v>
      </c>
      <c r="B6273" t="str">
        <f t="shared" si="209"/>
        <v/>
      </c>
    </row>
    <row r="6274" spans="1:2" x14ac:dyDescent="0.25">
      <c r="A6274" t="str">
        <f t="shared" si="208"/>
        <v>-</v>
      </c>
      <c r="B6274" t="str">
        <f t="shared" si="209"/>
        <v/>
      </c>
    </row>
    <row r="6275" spans="1:2" x14ac:dyDescent="0.25">
      <c r="A6275" t="str">
        <f t="shared" si="208"/>
        <v>-</v>
      </c>
      <c r="B6275" t="str">
        <f t="shared" si="209"/>
        <v/>
      </c>
    </row>
    <row r="6276" spans="1:2" x14ac:dyDescent="0.25">
      <c r="A6276" t="str">
        <f t="shared" si="208"/>
        <v>-</v>
      </c>
      <c r="B6276" t="str">
        <f t="shared" si="209"/>
        <v/>
      </c>
    </row>
    <row r="6277" spans="1:2" x14ac:dyDescent="0.25">
      <c r="A6277" t="str">
        <f t="shared" si="208"/>
        <v>-</v>
      </c>
      <c r="B6277" t="str">
        <f t="shared" si="209"/>
        <v/>
      </c>
    </row>
    <row r="6278" spans="1:2" x14ac:dyDescent="0.25">
      <c r="A6278" t="str">
        <f t="shared" si="208"/>
        <v>-</v>
      </c>
      <c r="B6278" t="str">
        <f t="shared" si="209"/>
        <v/>
      </c>
    </row>
    <row r="6279" spans="1:2" x14ac:dyDescent="0.25">
      <c r="A6279" t="str">
        <f t="shared" si="208"/>
        <v>-</v>
      </c>
      <c r="B6279" t="str">
        <f t="shared" si="209"/>
        <v/>
      </c>
    </row>
    <row r="6280" spans="1:2" x14ac:dyDescent="0.25">
      <c r="A6280" t="str">
        <f t="shared" si="208"/>
        <v>-</v>
      </c>
      <c r="B6280" t="str">
        <f t="shared" si="209"/>
        <v/>
      </c>
    </row>
    <row r="6281" spans="1:2" x14ac:dyDescent="0.25">
      <c r="A6281" t="str">
        <f t="shared" si="208"/>
        <v>-</v>
      </c>
      <c r="B6281" t="str">
        <f t="shared" si="209"/>
        <v/>
      </c>
    </row>
    <row r="6282" spans="1:2" x14ac:dyDescent="0.25">
      <c r="A6282" t="str">
        <f t="shared" si="208"/>
        <v>-</v>
      </c>
      <c r="B6282" t="str">
        <f t="shared" si="209"/>
        <v/>
      </c>
    </row>
    <row r="6283" spans="1:2" x14ac:dyDescent="0.25">
      <c r="A6283" t="str">
        <f t="shared" si="208"/>
        <v>-</v>
      </c>
      <c r="B6283" t="str">
        <f t="shared" si="209"/>
        <v/>
      </c>
    </row>
    <row r="6284" spans="1:2" x14ac:dyDescent="0.25">
      <c r="A6284" t="str">
        <f t="shared" si="208"/>
        <v>-</v>
      </c>
      <c r="B6284" t="str">
        <f t="shared" si="209"/>
        <v/>
      </c>
    </row>
    <row r="6285" spans="1:2" x14ac:dyDescent="0.25">
      <c r="A6285" t="str">
        <f t="shared" si="208"/>
        <v>-</v>
      </c>
      <c r="B6285" t="str">
        <f t="shared" si="209"/>
        <v/>
      </c>
    </row>
    <row r="6286" spans="1:2" x14ac:dyDescent="0.25">
      <c r="A6286" t="str">
        <f t="shared" si="208"/>
        <v>-</v>
      </c>
      <c r="B6286" t="str">
        <f t="shared" si="209"/>
        <v/>
      </c>
    </row>
    <row r="6287" spans="1:2" x14ac:dyDescent="0.25">
      <c r="A6287" t="str">
        <f t="shared" si="208"/>
        <v>-</v>
      </c>
      <c r="B6287" t="str">
        <f t="shared" si="209"/>
        <v/>
      </c>
    </row>
    <row r="6288" spans="1:2" x14ac:dyDescent="0.25">
      <c r="A6288" t="str">
        <f t="shared" si="208"/>
        <v>-</v>
      </c>
      <c r="B6288" t="str">
        <f t="shared" si="209"/>
        <v/>
      </c>
    </row>
    <row r="6289" spans="1:2" x14ac:dyDescent="0.25">
      <c r="A6289" t="str">
        <f t="shared" si="208"/>
        <v>-</v>
      </c>
      <c r="B6289" t="str">
        <f t="shared" si="209"/>
        <v/>
      </c>
    </row>
    <row r="6290" spans="1:2" x14ac:dyDescent="0.25">
      <c r="A6290" t="str">
        <f t="shared" si="208"/>
        <v>-</v>
      </c>
      <c r="B6290" t="str">
        <f t="shared" si="209"/>
        <v/>
      </c>
    </row>
    <row r="6291" spans="1:2" x14ac:dyDescent="0.25">
      <c r="A6291" t="str">
        <f t="shared" si="208"/>
        <v>-</v>
      </c>
      <c r="B6291" t="str">
        <f t="shared" si="209"/>
        <v/>
      </c>
    </row>
    <row r="6292" spans="1:2" x14ac:dyDescent="0.25">
      <c r="A6292" t="str">
        <f t="shared" si="208"/>
        <v>-</v>
      </c>
      <c r="B6292" t="str">
        <f t="shared" si="209"/>
        <v/>
      </c>
    </row>
    <row r="6293" spans="1:2" x14ac:dyDescent="0.25">
      <c r="A6293" t="str">
        <f t="shared" si="208"/>
        <v>-</v>
      </c>
      <c r="B6293" t="str">
        <f t="shared" si="209"/>
        <v/>
      </c>
    </row>
    <row r="6294" spans="1:2" x14ac:dyDescent="0.25">
      <c r="A6294" t="str">
        <f t="shared" si="208"/>
        <v>-</v>
      </c>
      <c r="B6294" t="str">
        <f t="shared" si="209"/>
        <v/>
      </c>
    </row>
    <row r="6295" spans="1:2" x14ac:dyDescent="0.25">
      <c r="A6295" t="str">
        <f t="shared" ref="A6295:A6358" si="210">_xlfn.CONCAT(E6295,"-",B6295)</f>
        <v>-</v>
      </c>
      <c r="B6295" t="str">
        <f t="shared" ref="B6295:B6358" si="211">IF(ISBLANK(H6295),"",INDEX($AB$1:$AC$5,MATCH(H6295,$AB$1:$AB$5,0),2))</f>
        <v/>
      </c>
    </row>
    <row r="6296" spans="1:2" x14ac:dyDescent="0.25">
      <c r="A6296" t="str">
        <f t="shared" si="210"/>
        <v>-</v>
      </c>
      <c r="B6296" t="str">
        <f t="shared" si="211"/>
        <v/>
      </c>
    </row>
    <row r="6297" spans="1:2" x14ac:dyDescent="0.25">
      <c r="A6297" t="str">
        <f t="shared" si="210"/>
        <v>-</v>
      </c>
      <c r="B6297" t="str">
        <f t="shared" si="211"/>
        <v/>
      </c>
    </row>
    <row r="6298" spans="1:2" x14ac:dyDescent="0.25">
      <c r="A6298" t="str">
        <f t="shared" si="210"/>
        <v>-</v>
      </c>
      <c r="B6298" t="str">
        <f t="shared" si="211"/>
        <v/>
      </c>
    </row>
    <row r="6299" spans="1:2" x14ac:dyDescent="0.25">
      <c r="A6299" t="str">
        <f t="shared" si="210"/>
        <v>-</v>
      </c>
      <c r="B6299" t="str">
        <f t="shared" si="211"/>
        <v/>
      </c>
    </row>
    <row r="6300" spans="1:2" x14ac:dyDescent="0.25">
      <c r="A6300" t="str">
        <f t="shared" si="210"/>
        <v>-</v>
      </c>
      <c r="B6300" t="str">
        <f t="shared" si="211"/>
        <v/>
      </c>
    </row>
    <row r="6301" spans="1:2" x14ac:dyDescent="0.25">
      <c r="A6301" t="str">
        <f t="shared" si="210"/>
        <v>-</v>
      </c>
      <c r="B6301" t="str">
        <f t="shared" si="211"/>
        <v/>
      </c>
    </row>
    <row r="6302" spans="1:2" x14ac:dyDescent="0.25">
      <c r="A6302" t="str">
        <f t="shared" si="210"/>
        <v>-</v>
      </c>
      <c r="B6302" t="str">
        <f t="shared" si="211"/>
        <v/>
      </c>
    </row>
    <row r="6303" spans="1:2" x14ac:dyDescent="0.25">
      <c r="A6303" t="str">
        <f t="shared" si="210"/>
        <v>-</v>
      </c>
      <c r="B6303" t="str">
        <f t="shared" si="211"/>
        <v/>
      </c>
    </row>
    <row r="6304" spans="1:2" x14ac:dyDescent="0.25">
      <c r="A6304" t="str">
        <f t="shared" si="210"/>
        <v>-</v>
      </c>
      <c r="B6304" t="str">
        <f t="shared" si="211"/>
        <v/>
      </c>
    </row>
    <row r="6305" spans="1:2" x14ac:dyDescent="0.25">
      <c r="A6305" t="str">
        <f t="shared" si="210"/>
        <v>-</v>
      </c>
      <c r="B6305" t="str">
        <f t="shared" si="211"/>
        <v/>
      </c>
    </row>
    <row r="6306" spans="1:2" x14ac:dyDescent="0.25">
      <c r="A6306" t="str">
        <f t="shared" si="210"/>
        <v>-</v>
      </c>
      <c r="B6306" t="str">
        <f t="shared" si="211"/>
        <v/>
      </c>
    </row>
    <row r="6307" spans="1:2" x14ac:dyDescent="0.25">
      <c r="A6307" t="str">
        <f t="shared" si="210"/>
        <v>-</v>
      </c>
      <c r="B6307" t="str">
        <f t="shared" si="211"/>
        <v/>
      </c>
    </row>
    <row r="6308" spans="1:2" x14ac:dyDescent="0.25">
      <c r="A6308" t="str">
        <f t="shared" si="210"/>
        <v>-</v>
      </c>
      <c r="B6308" t="str">
        <f t="shared" si="211"/>
        <v/>
      </c>
    </row>
    <row r="6309" spans="1:2" x14ac:dyDescent="0.25">
      <c r="A6309" t="str">
        <f t="shared" si="210"/>
        <v>-</v>
      </c>
      <c r="B6309" t="str">
        <f t="shared" si="211"/>
        <v/>
      </c>
    </row>
    <row r="6310" spans="1:2" x14ac:dyDescent="0.25">
      <c r="A6310" t="str">
        <f t="shared" si="210"/>
        <v>-</v>
      </c>
      <c r="B6310" t="str">
        <f t="shared" si="211"/>
        <v/>
      </c>
    </row>
    <row r="6311" spans="1:2" x14ac:dyDescent="0.25">
      <c r="A6311" t="str">
        <f t="shared" si="210"/>
        <v>-</v>
      </c>
      <c r="B6311" t="str">
        <f t="shared" si="211"/>
        <v/>
      </c>
    </row>
    <row r="6312" spans="1:2" x14ac:dyDescent="0.25">
      <c r="A6312" t="str">
        <f t="shared" si="210"/>
        <v>-</v>
      </c>
      <c r="B6312" t="str">
        <f t="shared" si="211"/>
        <v/>
      </c>
    </row>
    <row r="6313" spans="1:2" x14ac:dyDescent="0.25">
      <c r="A6313" t="str">
        <f t="shared" si="210"/>
        <v>-</v>
      </c>
      <c r="B6313" t="str">
        <f t="shared" si="211"/>
        <v/>
      </c>
    </row>
    <row r="6314" spans="1:2" x14ac:dyDescent="0.25">
      <c r="A6314" t="str">
        <f t="shared" si="210"/>
        <v>-</v>
      </c>
      <c r="B6314" t="str">
        <f t="shared" si="211"/>
        <v/>
      </c>
    </row>
    <row r="6315" spans="1:2" x14ac:dyDescent="0.25">
      <c r="A6315" t="str">
        <f t="shared" si="210"/>
        <v>-</v>
      </c>
      <c r="B6315" t="str">
        <f t="shared" si="211"/>
        <v/>
      </c>
    </row>
    <row r="6316" spans="1:2" x14ac:dyDescent="0.25">
      <c r="A6316" t="str">
        <f t="shared" si="210"/>
        <v>-</v>
      </c>
      <c r="B6316" t="str">
        <f t="shared" si="211"/>
        <v/>
      </c>
    </row>
    <row r="6317" spans="1:2" x14ac:dyDescent="0.25">
      <c r="A6317" t="str">
        <f t="shared" si="210"/>
        <v>-</v>
      </c>
      <c r="B6317" t="str">
        <f t="shared" si="211"/>
        <v/>
      </c>
    </row>
    <row r="6318" spans="1:2" x14ac:dyDescent="0.25">
      <c r="A6318" t="str">
        <f t="shared" si="210"/>
        <v>-</v>
      </c>
      <c r="B6318" t="str">
        <f t="shared" si="211"/>
        <v/>
      </c>
    </row>
    <row r="6319" spans="1:2" x14ac:dyDescent="0.25">
      <c r="A6319" t="str">
        <f t="shared" si="210"/>
        <v>-</v>
      </c>
      <c r="B6319" t="str">
        <f t="shared" si="211"/>
        <v/>
      </c>
    </row>
    <row r="6320" spans="1:2" x14ac:dyDescent="0.25">
      <c r="A6320" t="str">
        <f t="shared" si="210"/>
        <v>-</v>
      </c>
      <c r="B6320" t="str">
        <f t="shared" si="211"/>
        <v/>
      </c>
    </row>
    <row r="6321" spans="1:2" x14ac:dyDescent="0.25">
      <c r="A6321" t="str">
        <f t="shared" si="210"/>
        <v>-</v>
      </c>
      <c r="B6321" t="str">
        <f t="shared" si="211"/>
        <v/>
      </c>
    </row>
    <row r="6322" spans="1:2" x14ac:dyDescent="0.25">
      <c r="A6322" t="str">
        <f t="shared" si="210"/>
        <v>-</v>
      </c>
      <c r="B6322" t="str">
        <f t="shared" si="211"/>
        <v/>
      </c>
    </row>
    <row r="6323" spans="1:2" x14ac:dyDescent="0.25">
      <c r="A6323" t="str">
        <f t="shared" si="210"/>
        <v>-</v>
      </c>
      <c r="B6323" t="str">
        <f t="shared" si="211"/>
        <v/>
      </c>
    </row>
    <row r="6324" spans="1:2" x14ac:dyDescent="0.25">
      <c r="A6324" t="str">
        <f t="shared" si="210"/>
        <v>-</v>
      </c>
      <c r="B6324" t="str">
        <f t="shared" si="211"/>
        <v/>
      </c>
    </row>
    <row r="6325" spans="1:2" x14ac:dyDescent="0.25">
      <c r="A6325" t="str">
        <f t="shared" si="210"/>
        <v>-</v>
      </c>
      <c r="B6325" t="str">
        <f t="shared" si="211"/>
        <v/>
      </c>
    </row>
    <row r="6326" spans="1:2" x14ac:dyDescent="0.25">
      <c r="A6326" t="str">
        <f t="shared" si="210"/>
        <v>-</v>
      </c>
      <c r="B6326" t="str">
        <f t="shared" si="211"/>
        <v/>
      </c>
    </row>
    <row r="6327" spans="1:2" x14ac:dyDescent="0.25">
      <c r="A6327" t="str">
        <f t="shared" si="210"/>
        <v>-</v>
      </c>
      <c r="B6327" t="str">
        <f t="shared" si="211"/>
        <v/>
      </c>
    </row>
    <row r="6328" spans="1:2" x14ac:dyDescent="0.25">
      <c r="A6328" t="str">
        <f t="shared" si="210"/>
        <v>-</v>
      </c>
      <c r="B6328" t="str">
        <f t="shared" si="211"/>
        <v/>
      </c>
    </row>
    <row r="6329" spans="1:2" x14ac:dyDescent="0.25">
      <c r="A6329" t="str">
        <f t="shared" si="210"/>
        <v>-</v>
      </c>
      <c r="B6329" t="str">
        <f t="shared" si="211"/>
        <v/>
      </c>
    </row>
    <row r="6330" spans="1:2" x14ac:dyDescent="0.25">
      <c r="A6330" t="str">
        <f t="shared" si="210"/>
        <v>-</v>
      </c>
      <c r="B6330" t="str">
        <f t="shared" si="211"/>
        <v/>
      </c>
    </row>
    <row r="6331" spans="1:2" x14ac:dyDescent="0.25">
      <c r="A6331" t="str">
        <f t="shared" si="210"/>
        <v>-</v>
      </c>
      <c r="B6331" t="str">
        <f t="shared" si="211"/>
        <v/>
      </c>
    </row>
    <row r="6332" spans="1:2" x14ac:dyDescent="0.25">
      <c r="A6332" t="str">
        <f t="shared" si="210"/>
        <v>-</v>
      </c>
      <c r="B6332" t="str">
        <f t="shared" si="211"/>
        <v/>
      </c>
    </row>
    <row r="6333" spans="1:2" x14ac:dyDescent="0.25">
      <c r="A6333" t="str">
        <f t="shared" si="210"/>
        <v>-</v>
      </c>
      <c r="B6333" t="str">
        <f t="shared" si="211"/>
        <v/>
      </c>
    </row>
    <row r="6334" spans="1:2" x14ac:dyDescent="0.25">
      <c r="A6334" t="str">
        <f t="shared" si="210"/>
        <v>-</v>
      </c>
      <c r="B6334" t="str">
        <f t="shared" si="211"/>
        <v/>
      </c>
    </row>
    <row r="6335" spans="1:2" x14ac:dyDescent="0.25">
      <c r="A6335" t="str">
        <f t="shared" si="210"/>
        <v>-</v>
      </c>
      <c r="B6335" t="str">
        <f t="shared" si="211"/>
        <v/>
      </c>
    </row>
    <row r="6336" spans="1:2" x14ac:dyDescent="0.25">
      <c r="A6336" t="str">
        <f t="shared" si="210"/>
        <v>-</v>
      </c>
      <c r="B6336" t="str">
        <f t="shared" si="211"/>
        <v/>
      </c>
    </row>
    <row r="6337" spans="1:2" x14ac:dyDescent="0.25">
      <c r="A6337" t="str">
        <f t="shared" si="210"/>
        <v>-</v>
      </c>
      <c r="B6337" t="str">
        <f t="shared" si="211"/>
        <v/>
      </c>
    </row>
    <row r="6338" spans="1:2" x14ac:dyDescent="0.25">
      <c r="A6338" t="str">
        <f t="shared" si="210"/>
        <v>-</v>
      </c>
      <c r="B6338" t="str">
        <f t="shared" si="211"/>
        <v/>
      </c>
    </row>
    <row r="6339" spans="1:2" x14ac:dyDescent="0.25">
      <c r="A6339" t="str">
        <f t="shared" si="210"/>
        <v>-</v>
      </c>
      <c r="B6339" t="str">
        <f t="shared" si="211"/>
        <v/>
      </c>
    </row>
    <row r="6340" spans="1:2" x14ac:dyDescent="0.25">
      <c r="A6340" t="str">
        <f t="shared" si="210"/>
        <v>-</v>
      </c>
      <c r="B6340" t="str">
        <f t="shared" si="211"/>
        <v/>
      </c>
    </row>
    <row r="6341" spans="1:2" x14ac:dyDescent="0.25">
      <c r="A6341" t="str">
        <f t="shared" si="210"/>
        <v>-</v>
      </c>
      <c r="B6341" t="str">
        <f t="shared" si="211"/>
        <v/>
      </c>
    </row>
    <row r="6342" spans="1:2" x14ac:dyDescent="0.25">
      <c r="A6342" t="str">
        <f t="shared" si="210"/>
        <v>-</v>
      </c>
      <c r="B6342" t="str">
        <f t="shared" si="211"/>
        <v/>
      </c>
    </row>
    <row r="6343" spans="1:2" x14ac:dyDescent="0.25">
      <c r="A6343" t="str">
        <f t="shared" si="210"/>
        <v>-</v>
      </c>
      <c r="B6343" t="str">
        <f t="shared" si="211"/>
        <v/>
      </c>
    </row>
    <row r="6344" spans="1:2" x14ac:dyDescent="0.25">
      <c r="A6344" t="str">
        <f t="shared" si="210"/>
        <v>-</v>
      </c>
      <c r="B6344" t="str">
        <f t="shared" si="211"/>
        <v/>
      </c>
    </row>
    <row r="6345" spans="1:2" x14ac:dyDescent="0.25">
      <c r="A6345" t="str">
        <f t="shared" si="210"/>
        <v>-</v>
      </c>
      <c r="B6345" t="str">
        <f t="shared" si="211"/>
        <v/>
      </c>
    </row>
    <row r="6346" spans="1:2" x14ac:dyDescent="0.25">
      <c r="A6346" t="str">
        <f t="shared" si="210"/>
        <v>-</v>
      </c>
      <c r="B6346" t="str">
        <f t="shared" si="211"/>
        <v/>
      </c>
    </row>
    <row r="6347" spans="1:2" x14ac:dyDescent="0.25">
      <c r="A6347" t="str">
        <f t="shared" si="210"/>
        <v>-</v>
      </c>
      <c r="B6347" t="str">
        <f t="shared" si="211"/>
        <v/>
      </c>
    </row>
    <row r="6348" spans="1:2" x14ac:dyDescent="0.25">
      <c r="A6348" t="str">
        <f t="shared" si="210"/>
        <v>-</v>
      </c>
      <c r="B6348" t="str">
        <f t="shared" si="211"/>
        <v/>
      </c>
    </row>
    <row r="6349" spans="1:2" x14ac:dyDescent="0.25">
      <c r="A6349" t="str">
        <f t="shared" si="210"/>
        <v>-</v>
      </c>
      <c r="B6349" t="str">
        <f t="shared" si="211"/>
        <v/>
      </c>
    </row>
    <row r="6350" spans="1:2" x14ac:dyDescent="0.25">
      <c r="A6350" t="str">
        <f t="shared" si="210"/>
        <v>-</v>
      </c>
      <c r="B6350" t="str">
        <f t="shared" si="211"/>
        <v/>
      </c>
    </row>
    <row r="6351" spans="1:2" x14ac:dyDescent="0.25">
      <c r="A6351" t="str">
        <f t="shared" si="210"/>
        <v>-</v>
      </c>
      <c r="B6351" t="str">
        <f t="shared" si="211"/>
        <v/>
      </c>
    </row>
    <row r="6352" spans="1:2" x14ac:dyDescent="0.25">
      <c r="A6352" t="str">
        <f t="shared" si="210"/>
        <v>-</v>
      </c>
      <c r="B6352" t="str">
        <f t="shared" si="211"/>
        <v/>
      </c>
    </row>
    <row r="6353" spans="1:2" x14ac:dyDescent="0.25">
      <c r="A6353" t="str">
        <f t="shared" si="210"/>
        <v>-</v>
      </c>
      <c r="B6353" t="str">
        <f t="shared" si="211"/>
        <v/>
      </c>
    </row>
    <row r="6354" spans="1:2" x14ac:dyDescent="0.25">
      <c r="A6354" t="str">
        <f t="shared" si="210"/>
        <v>-</v>
      </c>
      <c r="B6354" t="str">
        <f t="shared" si="211"/>
        <v/>
      </c>
    </row>
    <row r="6355" spans="1:2" x14ac:dyDescent="0.25">
      <c r="A6355" t="str">
        <f t="shared" si="210"/>
        <v>-</v>
      </c>
      <c r="B6355" t="str">
        <f t="shared" si="211"/>
        <v/>
      </c>
    </row>
    <row r="6356" spans="1:2" x14ac:dyDescent="0.25">
      <c r="A6356" t="str">
        <f t="shared" si="210"/>
        <v>-</v>
      </c>
      <c r="B6356" t="str">
        <f t="shared" si="211"/>
        <v/>
      </c>
    </row>
    <row r="6357" spans="1:2" x14ac:dyDescent="0.25">
      <c r="A6357" t="str">
        <f t="shared" si="210"/>
        <v>-</v>
      </c>
      <c r="B6357" t="str">
        <f t="shared" si="211"/>
        <v/>
      </c>
    </row>
    <row r="6358" spans="1:2" x14ac:dyDescent="0.25">
      <c r="A6358" t="str">
        <f t="shared" si="210"/>
        <v>-</v>
      </c>
      <c r="B6358" t="str">
        <f t="shared" si="211"/>
        <v/>
      </c>
    </row>
    <row r="6359" spans="1:2" x14ac:dyDescent="0.25">
      <c r="A6359" t="str">
        <f t="shared" ref="A6359:A6422" si="212">_xlfn.CONCAT(E6359,"-",B6359)</f>
        <v>-</v>
      </c>
      <c r="B6359" t="str">
        <f t="shared" ref="B6359:B6422" si="213">IF(ISBLANK(H6359),"",INDEX($AB$1:$AC$5,MATCH(H6359,$AB$1:$AB$5,0),2))</f>
        <v/>
      </c>
    </row>
    <row r="6360" spans="1:2" x14ac:dyDescent="0.25">
      <c r="A6360" t="str">
        <f t="shared" si="212"/>
        <v>-</v>
      </c>
      <c r="B6360" t="str">
        <f t="shared" si="213"/>
        <v/>
      </c>
    </row>
    <row r="6361" spans="1:2" x14ac:dyDescent="0.25">
      <c r="A6361" t="str">
        <f t="shared" si="212"/>
        <v>-</v>
      </c>
      <c r="B6361" t="str">
        <f t="shared" si="213"/>
        <v/>
      </c>
    </row>
    <row r="6362" spans="1:2" x14ac:dyDescent="0.25">
      <c r="A6362" t="str">
        <f t="shared" si="212"/>
        <v>-</v>
      </c>
      <c r="B6362" t="str">
        <f t="shared" si="213"/>
        <v/>
      </c>
    </row>
    <row r="6363" spans="1:2" x14ac:dyDescent="0.25">
      <c r="A6363" t="str">
        <f t="shared" si="212"/>
        <v>-</v>
      </c>
      <c r="B6363" t="str">
        <f t="shared" si="213"/>
        <v/>
      </c>
    </row>
    <row r="6364" spans="1:2" x14ac:dyDescent="0.25">
      <c r="A6364" t="str">
        <f t="shared" si="212"/>
        <v>-</v>
      </c>
      <c r="B6364" t="str">
        <f t="shared" si="213"/>
        <v/>
      </c>
    </row>
    <row r="6365" spans="1:2" x14ac:dyDescent="0.25">
      <c r="A6365" t="str">
        <f t="shared" si="212"/>
        <v>-</v>
      </c>
      <c r="B6365" t="str">
        <f t="shared" si="213"/>
        <v/>
      </c>
    </row>
    <row r="6366" spans="1:2" x14ac:dyDescent="0.25">
      <c r="A6366" t="str">
        <f t="shared" si="212"/>
        <v>-</v>
      </c>
      <c r="B6366" t="str">
        <f t="shared" si="213"/>
        <v/>
      </c>
    </row>
    <row r="6367" spans="1:2" x14ac:dyDescent="0.25">
      <c r="A6367" t="str">
        <f t="shared" si="212"/>
        <v>-</v>
      </c>
      <c r="B6367" t="str">
        <f t="shared" si="213"/>
        <v/>
      </c>
    </row>
    <row r="6368" spans="1:2" x14ac:dyDescent="0.25">
      <c r="A6368" t="str">
        <f t="shared" si="212"/>
        <v>-</v>
      </c>
      <c r="B6368" t="str">
        <f t="shared" si="213"/>
        <v/>
      </c>
    </row>
    <row r="6369" spans="1:2" x14ac:dyDescent="0.25">
      <c r="A6369" t="str">
        <f t="shared" si="212"/>
        <v>-</v>
      </c>
      <c r="B6369" t="str">
        <f t="shared" si="213"/>
        <v/>
      </c>
    </row>
    <row r="6370" spans="1:2" x14ac:dyDescent="0.25">
      <c r="A6370" t="str">
        <f t="shared" si="212"/>
        <v>-</v>
      </c>
      <c r="B6370" t="str">
        <f t="shared" si="213"/>
        <v/>
      </c>
    </row>
    <row r="6371" spans="1:2" x14ac:dyDescent="0.25">
      <c r="A6371" t="str">
        <f t="shared" si="212"/>
        <v>-</v>
      </c>
      <c r="B6371" t="str">
        <f t="shared" si="213"/>
        <v/>
      </c>
    </row>
    <row r="6372" spans="1:2" x14ac:dyDescent="0.25">
      <c r="A6372" t="str">
        <f t="shared" si="212"/>
        <v>-</v>
      </c>
      <c r="B6372" t="str">
        <f t="shared" si="213"/>
        <v/>
      </c>
    </row>
    <row r="6373" spans="1:2" x14ac:dyDescent="0.25">
      <c r="A6373" t="str">
        <f t="shared" si="212"/>
        <v>-</v>
      </c>
      <c r="B6373" t="str">
        <f t="shared" si="213"/>
        <v/>
      </c>
    </row>
    <row r="6374" spans="1:2" x14ac:dyDescent="0.25">
      <c r="A6374" t="str">
        <f t="shared" si="212"/>
        <v>-</v>
      </c>
      <c r="B6374" t="str">
        <f t="shared" si="213"/>
        <v/>
      </c>
    </row>
    <row r="6375" spans="1:2" x14ac:dyDescent="0.25">
      <c r="A6375" t="str">
        <f t="shared" si="212"/>
        <v>-</v>
      </c>
      <c r="B6375" t="str">
        <f t="shared" si="213"/>
        <v/>
      </c>
    </row>
    <row r="6376" spans="1:2" x14ac:dyDescent="0.25">
      <c r="A6376" t="str">
        <f t="shared" si="212"/>
        <v>-</v>
      </c>
      <c r="B6376" t="str">
        <f t="shared" si="213"/>
        <v/>
      </c>
    </row>
    <row r="6377" spans="1:2" x14ac:dyDescent="0.25">
      <c r="A6377" t="str">
        <f t="shared" si="212"/>
        <v>-</v>
      </c>
      <c r="B6377" t="str">
        <f t="shared" si="213"/>
        <v/>
      </c>
    </row>
    <row r="6378" spans="1:2" x14ac:dyDescent="0.25">
      <c r="A6378" t="str">
        <f t="shared" si="212"/>
        <v>-</v>
      </c>
      <c r="B6378" t="str">
        <f t="shared" si="213"/>
        <v/>
      </c>
    </row>
    <row r="6379" spans="1:2" x14ac:dyDescent="0.25">
      <c r="A6379" t="str">
        <f t="shared" si="212"/>
        <v>-</v>
      </c>
      <c r="B6379" t="str">
        <f t="shared" si="213"/>
        <v/>
      </c>
    </row>
    <row r="6380" spans="1:2" x14ac:dyDescent="0.25">
      <c r="A6380" t="str">
        <f t="shared" si="212"/>
        <v>-</v>
      </c>
      <c r="B6380" t="str">
        <f t="shared" si="213"/>
        <v/>
      </c>
    </row>
    <row r="6381" spans="1:2" x14ac:dyDescent="0.25">
      <c r="A6381" t="str">
        <f t="shared" si="212"/>
        <v>-</v>
      </c>
      <c r="B6381" t="str">
        <f t="shared" si="213"/>
        <v/>
      </c>
    </row>
    <row r="6382" spans="1:2" x14ac:dyDescent="0.25">
      <c r="A6382" t="str">
        <f t="shared" si="212"/>
        <v>-</v>
      </c>
      <c r="B6382" t="str">
        <f t="shared" si="213"/>
        <v/>
      </c>
    </row>
    <row r="6383" spans="1:2" x14ac:dyDescent="0.25">
      <c r="A6383" t="str">
        <f t="shared" si="212"/>
        <v>-</v>
      </c>
      <c r="B6383" t="str">
        <f t="shared" si="213"/>
        <v/>
      </c>
    </row>
    <row r="6384" spans="1:2" x14ac:dyDescent="0.25">
      <c r="A6384" t="str">
        <f t="shared" si="212"/>
        <v>-</v>
      </c>
      <c r="B6384" t="str">
        <f t="shared" si="213"/>
        <v/>
      </c>
    </row>
    <row r="6385" spans="1:2" x14ac:dyDescent="0.25">
      <c r="A6385" t="str">
        <f t="shared" si="212"/>
        <v>-</v>
      </c>
      <c r="B6385" t="str">
        <f t="shared" si="213"/>
        <v/>
      </c>
    </row>
    <row r="6386" spans="1:2" x14ac:dyDescent="0.25">
      <c r="A6386" t="str">
        <f t="shared" si="212"/>
        <v>-</v>
      </c>
      <c r="B6386" t="str">
        <f t="shared" si="213"/>
        <v/>
      </c>
    </row>
    <row r="6387" spans="1:2" x14ac:dyDescent="0.25">
      <c r="A6387" t="str">
        <f t="shared" si="212"/>
        <v>-</v>
      </c>
      <c r="B6387" t="str">
        <f t="shared" si="213"/>
        <v/>
      </c>
    </row>
    <row r="6388" spans="1:2" x14ac:dyDescent="0.25">
      <c r="A6388" t="str">
        <f t="shared" si="212"/>
        <v>-</v>
      </c>
      <c r="B6388" t="str">
        <f t="shared" si="213"/>
        <v/>
      </c>
    </row>
    <row r="6389" spans="1:2" x14ac:dyDescent="0.25">
      <c r="A6389" t="str">
        <f t="shared" si="212"/>
        <v>-</v>
      </c>
      <c r="B6389" t="str">
        <f t="shared" si="213"/>
        <v/>
      </c>
    </row>
    <row r="6390" spans="1:2" x14ac:dyDescent="0.25">
      <c r="A6390" t="str">
        <f t="shared" si="212"/>
        <v>-</v>
      </c>
      <c r="B6390" t="str">
        <f t="shared" si="213"/>
        <v/>
      </c>
    </row>
    <row r="6391" spans="1:2" x14ac:dyDescent="0.25">
      <c r="A6391" t="str">
        <f t="shared" si="212"/>
        <v>-</v>
      </c>
      <c r="B6391" t="str">
        <f t="shared" si="213"/>
        <v/>
      </c>
    </row>
    <row r="6392" spans="1:2" x14ac:dyDescent="0.25">
      <c r="A6392" t="str">
        <f t="shared" si="212"/>
        <v>-</v>
      </c>
      <c r="B6392" t="str">
        <f t="shared" si="213"/>
        <v/>
      </c>
    </row>
    <row r="6393" spans="1:2" x14ac:dyDescent="0.25">
      <c r="A6393" t="str">
        <f t="shared" si="212"/>
        <v>-</v>
      </c>
      <c r="B6393" t="str">
        <f t="shared" si="213"/>
        <v/>
      </c>
    </row>
    <row r="6394" spans="1:2" x14ac:dyDescent="0.25">
      <c r="A6394" t="str">
        <f t="shared" si="212"/>
        <v>-</v>
      </c>
      <c r="B6394" t="str">
        <f t="shared" si="213"/>
        <v/>
      </c>
    </row>
    <row r="6395" spans="1:2" x14ac:dyDescent="0.25">
      <c r="A6395" t="str">
        <f t="shared" si="212"/>
        <v>-</v>
      </c>
      <c r="B6395" t="str">
        <f t="shared" si="213"/>
        <v/>
      </c>
    </row>
    <row r="6396" spans="1:2" x14ac:dyDescent="0.25">
      <c r="A6396" t="str">
        <f t="shared" si="212"/>
        <v>-</v>
      </c>
      <c r="B6396" t="str">
        <f t="shared" si="213"/>
        <v/>
      </c>
    </row>
    <row r="6397" spans="1:2" x14ac:dyDescent="0.25">
      <c r="A6397" t="str">
        <f t="shared" si="212"/>
        <v>-</v>
      </c>
      <c r="B6397" t="str">
        <f t="shared" si="213"/>
        <v/>
      </c>
    </row>
    <row r="6398" spans="1:2" x14ac:dyDescent="0.25">
      <c r="A6398" t="str">
        <f t="shared" si="212"/>
        <v>-</v>
      </c>
      <c r="B6398" t="str">
        <f t="shared" si="213"/>
        <v/>
      </c>
    </row>
    <row r="6399" spans="1:2" x14ac:dyDescent="0.25">
      <c r="A6399" t="str">
        <f t="shared" si="212"/>
        <v>-</v>
      </c>
      <c r="B6399" t="str">
        <f t="shared" si="213"/>
        <v/>
      </c>
    </row>
    <row r="6400" spans="1:2" x14ac:dyDescent="0.25">
      <c r="A6400" t="str">
        <f t="shared" si="212"/>
        <v>-</v>
      </c>
      <c r="B6400" t="str">
        <f t="shared" si="213"/>
        <v/>
      </c>
    </row>
    <row r="6401" spans="1:2" x14ac:dyDescent="0.25">
      <c r="A6401" t="str">
        <f t="shared" si="212"/>
        <v>-</v>
      </c>
      <c r="B6401" t="str">
        <f t="shared" si="213"/>
        <v/>
      </c>
    </row>
    <row r="6402" spans="1:2" x14ac:dyDescent="0.25">
      <c r="A6402" t="str">
        <f t="shared" si="212"/>
        <v>-</v>
      </c>
      <c r="B6402" t="str">
        <f t="shared" si="213"/>
        <v/>
      </c>
    </row>
    <row r="6403" spans="1:2" x14ac:dyDescent="0.25">
      <c r="A6403" t="str">
        <f t="shared" si="212"/>
        <v>-</v>
      </c>
      <c r="B6403" t="str">
        <f t="shared" si="213"/>
        <v/>
      </c>
    </row>
    <row r="6404" spans="1:2" x14ac:dyDescent="0.25">
      <c r="A6404" t="str">
        <f t="shared" si="212"/>
        <v>-</v>
      </c>
      <c r="B6404" t="str">
        <f t="shared" si="213"/>
        <v/>
      </c>
    </row>
    <row r="6405" spans="1:2" x14ac:dyDescent="0.25">
      <c r="A6405" t="str">
        <f t="shared" si="212"/>
        <v>-</v>
      </c>
      <c r="B6405" t="str">
        <f t="shared" si="213"/>
        <v/>
      </c>
    </row>
    <row r="6406" spans="1:2" x14ac:dyDescent="0.25">
      <c r="A6406" t="str">
        <f t="shared" si="212"/>
        <v>-</v>
      </c>
      <c r="B6406" t="str">
        <f t="shared" si="213"/>
        <v/>
      </c>
    </row>
    <row r="6407" spans="1:2" x14ac:dyDescent="0.25">
      <c r="A6407" t="str">
        <f t="shared" si="212"/>
        <v>-</v>
      </c>
      <c r="B6407" t="str">
        <f t="shared" si="213"/>
        <v/>
      </c>
    </row>
    <row r="6408" spans="1:2" x14ac:dyDescent="0.25">
      <c r="A6408" t="str">
        <f t="shared" si="212"/>
        <v>-</v>
      </c>
      <c r="B6408" t="str">
        <f t="shared" si="213"/>
        <v/>
      </c>
    </row>
    <row r="6409" spans="1:2" x14ac:dyDescent="0.25">
      <c r="A6409" t="str">
        <f t="shared" si="212"/>
        <v>-</v>
      </c>
      <c r="B6409" t="str">
        <f t="shared" si="213"/>
        <v/>
      </c>
    </row>
    <row r="6410" spans="1:2" x14ac:dyDescent="0.25">
      <c r="A6410" t="str">
        <f t="shared" si="212"/>
        <v>-</v>
      </c>
      <c r="B6410" t="str">
        <f t="shared" si="213"/>
        <v/>
      </c>
    </row>
    <row r="6411" spans="1:2" x14ac:dyDescent="0.25">
      <c r="A6411" t="str">
        <f t="shared" si="212"/>
        <v>-</v>
      </c>
      <c r="B6411" t="str">
        <f t="shared" si="213"/>
        <v/>
      </c>
    </row>
    <row r="6412" spans="1:2" x14ac:dyDescent="0.25">
      <c r="A6412" t="str">
        <f t="shared" si="212"/>
        <v>-</v>
      </c>
      <c r="B6412" t="str">
        <f t="shared" si="213"/>
        <v/>
      </c>
    </row>
    <row r="6413" spans="1:2" x14ac:dyDescent="0.25">
      <c r="A6413" t="str">
        <f t="shared" si="212"/>
        <v>-</v>
      </c>
      <c r="B6413" t="str">
        <f t="shared" si="213"/>
        <v/>
      </c>
    </row>
    <row r="6414" spans="1:2" x14ac:dyDescent="0.25">
      <c r="A6414" t="str">
        <f t="shared" si="212"/>
        <v>-</v>
      </c>
      <c r="B6414" t="str">
        <f t="shared" si="213"/>
        <v/>
      </c>
    </row>
    <row r="6415" spans="1:2" x14ac:dyDescent="0.25">
      <c r="A6415" t="str">
        <f t="shared" si="212"/>
        <v>-</v>
      </c>
      <c r="B6415" t="str">
        <f t="shared" si="213"/>
        <v/>
      </c>
    </row>
    <row r="6416" spans="1:2" x14ac:dyDescent="0.25">
      <c r="A6416" t="str">
        <f t="shared" si="212"/>
        <v>-</v>
      </c>
      <c r="B6416" t="str">
        <f t="shared" si="213"/>
        <v/>
      </c>
    </row>
    <row r="6417" spans="1:2" x14ac:dyDescent="0.25">
      <c r="A6417" t="str">
        <f t="shared" si="212"/>
        <v>-</v>
      </c>
      <c r="B6417" t="str">
        <f t="shared" si="213"/>
        <v/>
      </c>
    </row>
    <row r="6418" spans="1:2" x14ac:dyDescent="0.25">
      <c r="A6418" t="str">
        <f t="shared" si="212"/>
        <v>-</v>
      </c>
      <c r="B6418" t="str">
        <f t="shared" si="213"/>
        <v/>
      </c>
    </row>
    <row r="6419" spans="1:2" x14ac:dyDescent="0.25">
      <c r="A6419" t="str">
        <f t="shared" si="212"/>
        <v>-</v>
      </c>
      <c r="B6419" t="str">
        <f t="shared" si="213"/>
        <v/>
      </c>
    </row>
    <row r="6420" spans="1:2" x14ac:dyDescent="0.25">
      <c r="A6420" t="str">
        <f t="shared" si="212"/>
        <v>-</v>
      </c>
      <c r="B6420" t="str">
        <f t="shared" si="213"/>
        <v/>
      </c>
    </row>
    <row r="6421" spans="1:2" x14ac:dyDescent="0.25">
      <c r="A6421" t="str">
        <f t="shared" si="212"/>
        <v>-</v>
      </c>
      <c r="B6421" t="str">
        <f t="shared" si="213"/>
        <v/>
      </c>
    </row>
    <row r="6422" spans="1:2" x14ac:dyDescent="0.25">
      <c r="A6422" t="str">
        <f t="shared" si="212"/>
        <v>-</v>
      </c>
      <c r="B6422" t="str">
        <f t="shared" si="213"/>
        <v/>
      </c>
    </row>
    <row r="6423" spans="1:2" x14ac:dyDescent="0.25">
      <c r="A6423" t="str">
        <f t="shared" ref="A6423:A6486" si="214">_xlfn.CONCAT(E6423,"-",B6423)</f>
        <v>-</v>
      </c>
      <c r="B6423" t="str">
        <f t="shared" ref="B6423:B6486" si="215">IF(ISBLANK(H6423),"",INDEX($AB$1:$AC$5,MATCH(H6423,$AB$1:$AB$5,0),2))</f>
        <v/>
      </c>
    </row>
    <row r="6424" spans="1:2" x14ac:dyDescent="0.25">
      <c r="A6424" t="str">
        <f t="shared" si="214"/>
        <v>-</v>
      </c>
      <c r="B6424" t="str">
        <f t="shared" si="215"/>
        <v/>
      </c>
    </row>
    <row r="6425" spans="1:2" x14ac:dyDescent="0.25">
      <c r="A6425" t="str">
        <f t="shared" si="214"/>
        <v>-</v>
      </c>
      <c r="B6425" t="str">
        <f t="shared" si="215"/>
        <v/>
      </c>
    </row>
    <row r="6426" spans="1:2" x14ac:dyDescent="0.25">
      <c r="A6426" t="str">
        <f t="shared" si="214"/>
        <v>-</v>
      </c>
      <c r="B6426" t="str">
        <f t="shared" si="215"/>
        <v/>
      </c>
    </row>
    <row r="6427" spans="1:2" x14ac:dyDescent="0.25">
      <c r="A6427" t="str">
        <f t="shared" si="214"/>
        <v>-</v>
      </c>
      <c r="B6427" t="str">
        <f t="shared" si="215"/>
        <v/>
      </c>
    </row>
    <row r="6428" spans="1:2" x14ac:dyDescent="0.25">
      <c r="A6428" t="str">
        <f t="shared" si="214"/>
        <v>-</v>
      </c>
      <c r="B6428" t="str">
        <f t="shared" si="215"/>
        <v/>
      </c>
    </row>
    <row r="6429" spans="1:2" x14ac:dyDescent="0.25">
      <c r="A6429" t="str">
        <f t="shared" si="214"/>
        <v>-</v>
      </c>
      <c r="B6429" t="str">
        <f t="shared" si="215"/>
        <v/>
      </c>
    </row>
    <row r="6430" spans="1:2" x14ac:dyDescent="0.25">
      <c r="A6430" t="str">
        <f t="shared" si="214"/>
        <v>-</v>
      </c>
      <c r="B6430" t="str">
        <f t="shared" si="215"/>
        <v/>
      </c>
    </row>
    <row r="6431" spans="1:2" x14ac:dyDescent="0.25">
      <c r="A6431" t="str">
        <f t="shared" si="214"/>
        <v>-</v>
      </c>
      <c r="B6431" t="str">
        <f t="shared" si="215"/>
        <v/>
      </c>
    </row>
    <row r="6432" spans="1:2" x14ac:dyDescent="0.25">
      <c r="A6432" t="str">
        <f t="shared" si="214"/>
        <v>-</v>
      </c>
      <c r="B6432" t="str">
        <f t="shared" si="215"/>
        <v/>
      </c>
    </row>
    <row r="6433" spans="1:2" x14ac:dyDescent="0.25">
      <c r="A6433" t="str">
        <f t="shared" si="214"/>
        <v>-</v>
      </c>
      <c r="B6433" t="str">
        <f t="shared" si="215"/>
        <v/>
      </c>
    </row>
    <row r="6434" spans="1:2" x14ac:dyDescent="0.25">
      <c r="A6434" t="str">
        <f t="shared" si="214"/>
        <v>-</v>
      </c>
      <c r="B6434" t="str">
        <f t="shared" si="215"/>
        <v/>
      </c>
    </row>
    <row r="6435" spans="1:2" x14ac:dyDescent="0.25">
      <c r="A6435" t="str">
        <f t="shared" si="214"/>
        <v>-</v>
      </c>
      <c r="B6435" t="str">
        <f t="shared" si="215"/>
        <v/>
      </c>
    </row>
    <row r="6436" spans="1:2" x14ac:dyDescent="0.25">
      <c r="A6436" t="str">
        <f t="shared" si="214"/>
        <v>-</v>
      </c>
      <c r="B6436" t="str">
        <f t="shared" si="215"/>
        <v/>
      </c>
    </row>
    <row r="6437" spans="1:2" x14ac:dyDescent="0.25">
      <c r="A6437" t="str">
        <f t="shared" si="214"/>
        <v>-</v>
      </c>
      <c r="B6437" t="str">
        <f t="shared" si="215"/>
        <v/>
      </c>
    </row>
    <row r="6438" spans="1:2" x14ac:dyDescent="0.25">
      <c r="A6438" t="str">
        <f t="shared" si="214"/>
        <v>-</v>
      </c>
      <c r="B6438" t="str">
        <f t="shared" si="215"/>
        <v/>
      </c>
    </row>
    <row r="6439" spans="1:2" x14ac:dyDescent="0.25">
      <c r="A6439" t="str">
        <f t="shared" si="214"/>
        <v>-</v>
      </c>
      <c r="B6439" t="str">
        <f t="shared" si="215"/>
        <v/>
      </c>
    </row>
    <row r="6440" spans="1:2" x14ac:dyDescent="0.25">
      <c r="A6440" t="str">
        <f t="shared" si="214"/>
        <v>-</v>
      </c>
      <c r="B6440" t="str">
        <f t="shared" si="215"/>
        <v/>
      </c>
    </row>
    <row r="6441" spans="1:2" x14ac:dyDescent="0.25">
      <c r="A6441" t="str">
        <f t="shared" si="214"/>
        <v>-</v>
      </c>
      <c r="B6441" t="str">
        <f t="shared" si="215"/>
        <v/>
      </c>
    </row>
    <row r="6442" spans="1:2" x14ac:dyDescent="0.25">
      <c r="A6442" t="str">
        <f t="shared" si="214"/>
        <v>-</v>
      </c>
      <c r="B6442" t="str">
        <f t="shared" si="215"/>
        <v/>
      </c>
    </row>
    <row r="6443" spans="1:2" x14ac:dyDescent="0.25">
      <c r="A6443" t="str">
        <f t="shared" si="214"/>
        <v>-</v>
      </c>
      <c r="B6443" t="str">
        <f t="shared" si="215"/>
        <v/>
      </c>
    </row>
    <row r="6444" spans="1:2" x14ac:dyDescent="0.25">
      <c r="A6444" t="str">
        <f t="shared" si="214"/>
        <v>-</v>
      </c>
      <c r="B6444" t="str">
        <f t="shared" si="215"/>
        <v/>
      </c>
    </row>
    <row r="6445" spans="1:2" x14ac:dyDescent="0.25">
      <c r="A6445" t="str">
        <f t="shared" si="214"/>
        <v>-</v>
      </c>
      <c r="B6445" t="str">
        <f t="shared" si="215"/>
        <v/>
      </c>
    </row>
    <row r="6446" spans="1:2" x14ac:dyDescent="0.25">
      <c r="A6446" t="str">
        <f t="shared" si="214"/>
        <v>-</v>
      </c>
      <c r="B6446" t="str">
        <f t="shared" si="215"/>
        <v/>
      </c>
    </row>
    <row r="6447" spans="1:2" x14ac:dyDescent="0.25">
      <c r="A6447" t="str">
        <f t="shared" si="214"/>
        <v>-</v>
      </c>
      <c r="B6447" t="str">
        <f t="shared" si="215"/>
        <v/>
      </c>
    </row>
    <row r="6448" spans="1:2" x14ac:dyDescent="0.25">
      <c r="A6448" t="str">
        <f t="shared" si="214"/>
        <v>-</v>
      </c>
      <c r="B6448" t="str">
        <f t="shared" si="215"/>
        <v/>
      </c>
    </row>
    <row r="6449" spans="1:2" x14ac:dyDescent="0.25">
      <c r="A6449" t="str">
        <f t="shared" si="214"/>
        <v>-</v>
      </c>
      <c r="B6449" t="str">
        <f t="shared" si="215"/>
        <v/>
      </c>
    </row>
    <row r="6450" spans="1:2" x14ac:dyDescent="0.25">
      <c r="A6450" t="str">
        <f t="shared" si="214"/>
        <v>-</v>
      </c>
      <c r="B6450" t="str">
        <f t="shared" si="215"/>
        <v/>
      </c>
    </row>
    <row r="6451" spans="1:2" x14ac:dyDescent="0.25">
      <c r="A6451" t="str">
        <f t="shared" si="214"/>
        <v>-</v>
      </c>
      <c r="B6451" t="str">
        <f t="shared" si="215"/>
        <v/>
      </c>
    </row>
    <row r="6452" spans="1:2" x14ac:dyDescent="0.25">
      <c r="A6452" t="str">
        <f t="shared" si="214"/>
        <v>-</v>
      </c>
      <c r="B6452" t="str">
        <f t="shared" si="215"/>
        <v/>
      </c>
    </row>
    <row r="6453" spans="1:2" x14ac:dyDescent="0.25">
      <c r="A6453" t="str">
        <f t="shared" si="214"/>
        <v>-</v>
      </c>
      <c r="B6453" t="str">
        <f t="shared" si="215"/>
        <v/>
      </c>
    </row>
    <row r="6454" spans="1:2" x14ac:dyDescent="0.25">
      <c r="A6454" t="str">
        <f t="shared" si="214"/>
        <v>-</v>
      </c>
      <c r="B6454" t="str">
        <f t="shared" si="215"/>
        <v/>
      </c>
    </row>
    <row r="6455" spans="1:2" x14ac:dyDescent="0.25">
      <c r="A6455" t="str">
        <f t="shared" si="214"/>
        <v>-</v>
      </c>
      <c r="B6455" t="str">
        <f t="shared" si="215"/>
        <v/>
      </c>
    </row>
    <row r="6456" spans="1:2" x14ac:dyDescent="0.25">
      <c r="A6456" t="str">
        <f t="shared" si="214"/>
        <v>-</v>
      </c>
      <c r="B6456" t="str">
        <f t="shared" si="215"/>
        <v/>
      </c>
    </row>
    <row r="6457" spans="1:2" x14ac:dyDescent="0.25">
      <c r="A6457" t="str">
        <f t="shared" si="214"/>
        <v>-</v>
      </c>
      <c r="B6457" t="str">
        <f t="shared" si="215"/>
        <v/>
      </c>
    </row>
    <row r="6458" spans="1:2" x14ac:dyDescent="0.25">
      <c r="A6458" t="str">
        <f t="shared" si="214"/>
        <v>-</v>
      </c>
      <c r="B6458" t="str">
        <f t="shared" si="215"/>
        <v/>
      </c>
    </row>
    <row r="6459" spans="1:2" x14ac:dyDescent="0.25">
      <c r="A6459" t="str">
        <f t="shared" si="214"/>
        <v>-</v>
      </c>
      <c r="B6459" t="str">
        <f t="shared" si="215"/>
        <v/>
      </c>
    </row>
    <row r="6460" spans="1:2" x14ac:dyDescent="0.25">
      <c r="A6460" t="str">
        <f t="shared" si="214"/>
        <v>-</v>
      </c>
      <c r="B6460" t="str">
        <f t="shared" si="215"/>
        <v/>
      </c>
    </row>
    <row r="6461" spans="1:2" x14ac:dyDescent="0.25">
      <c r="A6461" t="str">
        <f t="shared" si="214"/>
        <v>-</v>
      </c>
      <c r="B6461" t="str">
        <f t="shared" si="215"/>
        <v/>
      </c>
    </row>
    <row r="6462" spans="1:2" x14ac:dyDescent="0.25">
      <c r="A6462" t="str">
        <f t="shared" si="214"/>
        <v>-</v>
      </c>
      <c r="B6462" t="str">
        <f t="shared" si="215"/>
        <v/>
      </c>
    </row>
    <row r="6463" spans="1:2" x14ac:dyDescent="0.25">
      <c r="A6463" t="str">
        <f t="shared" si="214"/>
        <v>-</v>
      </c>
      <c r="B6463" t="str">
        <f t="shared" si="215"/>
        <v/>
      </c>
    </row>
    <row r="6464" spans="1:2" x14ac:dyDescent="0.25">
      <c r="A6464" t="str">
        <f t="shared" si="214"/>
        <v>-</v>
      </c>
      <c r="B6464" t="str">
        <f t="shared" si="215"/>
        <v/>
      </c>
    </row>
    <row r="6465" spans="1:2" x14ac:dyDescent="0.25">
      <c r="A6465" t="str">
        <f t="shared" si="214"/>
        <v>-</v>
      </c>
      <c r="B6465" t="str">
        <f t="shared" si="215"/>
        <v/>
      </c>
    </row>
    <row r="6466" spans="1:2" x14ac:dyDescent="0.25">
      <c r="A6466" t="str">
        <f t="shared" si="214"/>
        <v>-</v>
      </c>
      <c r="B6466" t="str">
        <f t="shared" si="215"/>
        <v/>
      </c>
    </row>
    <row r="6467" spans="1:2" x14ac:dyDescent="0.25">
      <c r="A6467" t="str">
        <f t="shared" si="214"/>
        <v>-</v>
      </c>
      <c r="B6467" t="str">
        <f t="shared" si="215"/>
        <v/>
      </c>
    </row>
    <row r="6468" spans="1:2" x14ac:dyDescent="0.25">
      <c r="A6468" t="str">
        <f t="shared" si="214"/>
        <v>-</v>
      </c>
      <c r="B6468" t="str">
        <f t="shared" si="215"/>
        <v/>
      </c>
    </row>
    <row r="6469" spans="1:2" x14ac:dyDescent="0.25">
      <c r="A6469" t="str">
        <f t="shared" si="214"/>
        <v>-</v>
      </c>
      <c r="B6469" t="str">
        <f t="shared" si="215"/>
        <v/>
      </c>
    </row>
    <row r="6470" spans="1:2" x14ac:dyDescent="0.25">
      <c r="A6470" t="str">
        <f t="shared" si="214"/>
        <v>-</v>
      </c>
      <c r="B6470" t="str">
        <f t="shared" si="215"/>
        <v/>
      </c>
    </row>
    <row r="6471" spans="1:2" x14ac:dyDescent="0.25">
      <c r="A6471" t="str">
        <f t="shared" si="214"/>
        <v>-</v>
      </c>
      <c r="B6471" t="str">
        <f t="shared" si="215"/>
        <v/>
      </c>
    </row>
    <row r="6472" spans="1:2" x14ac:dyDescent="0.25">
      <c r="A6472" t="str">
        <f t="shared" si="214"/>
        <v>-</v>
      </c>
      <c r="B6472" t="str">
        <f t="shared" si="215"/>
        <v/>
      </c>
    </row>
    <row r="6473" spans="1:2" x14ac:dyDescent="0.25">
      <c r="A6473" t="str">
        <f t="shared" si="214"/>
        <v>-</v>
      </c>
      <c r="B6473" t="str">
        <f t="shared" si="215"/>
        <v/>
      </c>
    </row>
    <row r="6474" spans="1:2" x14ac:dyDescent="0.25">
      <c r="A6474" t="str">
        <f t="shared" si="214"/>
        <v>-</v>
      </c>
      <c r="B6474" t="str">
        <f t="shared" si="215"/>
        <v/>
      </c>
    </row>
    <row r="6475" spans="1:2" x14ac:dyDescent="0.25">
      <c r="A6475" t="str">
        <f t="shared" si="214"/>
        <v>-</v>
      </c>
      <c r="B6475" t="str">
        <f t="shared" si="215"/>
        <v/>
      </c>
    </row>
    <row r="6476" spans="1:2" x14ac:dyDescent="0.25">
      <c r="A6476" t="str">
        <f t="shared" si="214"/>
        <v>-</v>
      </c>
      <c r="B6476" t="str">
        <f t="shared" si="215"/>
        <v/>
      </c>
    </row>
    <row r="6477" spans="1:2" x14ac:dyDescent="0.25">
      <c r="A6477" t="str">
        <f t="shared" si="214"/>
        <v>-</v>
      </c>
      <c r="B6477" t="str">
        <f t="shared" si="215"/>
        <v/>
      </c>
    </row>
    <row r="6478" spans="1:2" x14ac:dyDescent="0.25">
      <c r="A6478" t="str">
        <f t="shared" si="214"/>
        <v>-</v>
      </c>
      <c r="B6478" t="str">
        <f t="shared" si="215"/>
        <v/>
      </c>
    </row>
    <row r="6479" spans="1:2" x14ac:dyDescent="0.25">
      <c r="A6479" t="str">
        <f t="shared" si="214"/>
        <v>-</v>
      </c>
      <c r="B6479" t="str">
        <f t="shared" si="215"/>
        <v/>
      </c>
    </row>
    <row r="6480" spans="1:2" x14ac:dyDescent="0.25">
      <c r="A6480" t="str">
        <f t="shared" si="214"/>
        <v>-</v>
      </c>
      <c r="B6480" t="str">
        <f t="shared" si="215"/>
        <v/>
      </c>
    </row>
    <row r="6481" spans="1:2" x14ac:dyDescent="0.25">
      <c r="A6481" t="str">
        <f t="shared" si="214"/>
        <v>-</v>
      </c>
      <c r="B6481" t="str">
        <f t="shared" si="215"/>
        <v/>
      </c>
    </row>
    <row r="6482" spans="1:2" x14ac:dyDescent="0.25">
      <c r="A6482" t="str">
        <f t="shared" si="214"/>
        <v>-</v>
      </c>
      <c r="B6482" t="str">
        <f t="shared" si="215"/>
        <v/>
      </c>
    </row>
    <row r="6483" spans="1:2" x14ac:dyDescent="0.25">
      <c r="A6483" t="str">
        <f t="shared" si="214"/>
        <v>-</v>
      </c>
      <c r="B6483" t="str">
        <f t="shared" si="215"/>
        <v/>
      </c>
    </row>
    <row r="6484" spans="1:2" x14ac:dyDescent="0.25">
      <c r="A6484" t="str">
        <f t="shared" si="214"/>
        <v>-</v>
      </c>
      <c r="B6484" t="str">
        <f t="shared" si="215"/>
        <v/>
      </c>
    </row>
    <row r="6485" spans="1:2" x14ac:dyDescent="0.25">
      <c r="A6485" t="str">
        <f t="shared" si="214"/>
        <v>-</v>
      </c>
      <c r="B6485" t="str">
        <f t="shared" si="215"/>
        <v/>
      </c>
    </row>
    <row r="6486" spans="1:2" x14ac:dyDescent="0.25">
      <c r="A6486" t="str">
        <f t="shared" si="214"/>
        <v>-</v>
      </c>
      <c r="B6486" t="str">
        <f t="shared" si="215"/>
        <v/>
      </c>
    </row>
    <row r="6487" spans="1:2" x14ac:dyDescent="0.25">
      <c r="A6487" t="str">
        <f t="shared" ref="A6487:A6550" si="216">_xlfn.CONCAT(E6487,"-",B6487)</f>
        <v>-</v>
      </c>
      <c r="B6487" t="str">
        <f t="shared" ref="B6487:B6550" si="217">IF(ISBLANK(H6487),"",INDEX($AB$1:$AC$5,MATCH(H6487,$AB$1:$AB$5,0),2))</f>
        <v/>
      </c>
    </row>
    <row r="6488" spans="1:2" x14ac:dyDescent="0.25">
      <c r="A6488" t="str">
        <f t="shared" si="216"/>
        <v>-</v>
      </c>
      <c r="B6488" t="str">
        <f t="shared" si="217"/>
        <v/>
      </c>
    </row>
    <row r="6489" spans="1:2" x14ac:dyDescent="0.25">
      <c r="A6489" t="str">
        <f t="shared" si="216"/>
        <v>-</v>
      </c>
      <c r="B6489" t="str">
        <f t="shared" si="217"/>
        <v/>
      </c>
    </row>
    <row r="6490" spans="1:2" x14ac:dyDescent="0.25">
      <c r="A6490" t="str">
        <f t="shared" si="216"/>
        <v>-</v>
      </c>
      <c r="B6490" t="str">
        <f t="shared" si="217"/>
        <v/>
      </c>
    </row>
    <row r="6491" spans="1:2" x14ac:dyDescent="0.25">
      <c r="A6491" t="str">
        <f t="shared" si="216"/>
        <v>-</v>
      </c>
      <c r="B6491" t="str">
        <f t="shared" si="217"/>
        <v/>
      </c>
    </row>
    <row r="6492" spans="1:2" x14ac:dyDescent="0.25">
      <c r="A6492" t="str">
        <f t="shared" si="216"/>
        <v>-</v>
      </c>
      <c r="B6492" t="str">
        <f t="shared" si="217"/>
        <v/>
      </c>
    </row>
    <row r="6493" spans="1:2" x14ac:dyDescent="0.25">
      <c r="A6493" t="str">
        <f t="shared" si="216"/>
        <v>-</v>
      </c>
      <c r="B6493" t="str">
        <f t="shared" si="217"/>
        <v/>
      </c>
    </row>
    <row r="6494" spans="1:2" x14ac:dyDescent="0.25">
      <c r="A6494" t="str">
        <f t="shared" si="216"/>
        <v>-</v>
      </c>
      <c r="B6494" t="str">
        <f t="shared" si="217"/>
        <v/>
      </c>
    </row>
    <row r="6495" spans="1:2" x14ac:dyDescent="0.25">
      <c r="A6495" t="str">
        <f t="shared" si="216"/>
        <v>-</v>
      </c>
      <c r="B6495" t="str">
        <f t="shared" si="217"/>
        <v/>
      </c>
    </row>
    <row r="6496" spans="1:2" x14ac:dyDescent="0.25">
      <c r="A6496" t="str">
        <f t="shared" si="216"/>
        <v>-</v>
      </c>
      <c r="B6496" t="str">
        <f t="shared" si="217"/>
        <v/>
      </c>
    </row>
    <row r="6497" spans="1:2" x14ac:dyDescent="0.25">
      <c r="A6497" t="str">
        <f t="shared" si="216"/>
        <v>-</v>
      </c>
      <c r="B6497" t="str">
        <f t="shared" si="217"/>
        <v/>
      </c>
    </row>
    <row r="6498" spans="1:2" x14ac:dyDescent="0.25">
      <c r="A6498" t="str">
        <f t="shared" si="216"/>
        <v>-</v>
      </c>
      <c r="B6498" t="str">
        <f t="shared" si="217"/>
        <v/>
      </c>
    </row>
    <row r="6499" spans="1:2" x14ac:dyDescent="0.25">
      <c r="A6499" t="str">
        <f t="shared" si="216"/>
        <v>-</v>
      </c>
      <c r="B6499" t="str">
        <f t="shared" si="217"/>
        <v/>
      </c>
    </row>
    <row r="6500" spans="1:2" x14ac:dyDescent="0.25">
      <c r="A6500" t="str">
        <f t="shared" si="216"/>
        <v>-</v>
      </c>
      <c r="B6500" t="str">
        <f t="shared" si="217"/>
        <v/>
      </c>
    </row>
    <row r="6501" spans="1:2" x14ac:dyDescent="0.25">
      <c r="A6501" t="str">
        <f t="shared" si="216"/>
        <v>-</v>
      </c>
      <c r="B6501" t="str">
        <f t="shared" si="217"/>
        <v/>
      </c>
    </row>
    <row r="6502" spans="1:2" x14ac:dyDescent="0.25">
      <c r="A6502" t="str">
        <f t="shared" si="216"/>
        <v>-</v>
      </c>
      <c r="B6502" t="str">
        <f t="shared" si="217"/>
        <v/>
      </c>
    </row>
    <row r="6503" spans="1:2" x14ac:dyDescent="0.25">
      <c r="A6503" t="str">
        <f t="shared" si="216"/>
        <v>-</v>
      </c>
      <c r="B6503" t="str">
        <f t="shared" si="217"/>
        <v/>
      </c>
    </row>
    <row r="6504" spans="1:2" x14ac:dyDescent="0.25">
      <c r="A6504" t="str">
        <f t="shared" si="216"/>
        <v>-</v>
      </c>
      <c r="B6504" t="str">
        <f t="shared" si="217"/>
        <v/>
      </c>
    </row>
    <row r="6505" spans="1:2" x14ac:dyDescent="0.25">
      <c r="A6505" t="str">
        <f t="shared" si="216"/>
        <v>-</v>
      </c>
      <c r="B6505" t="str">
        <f t="shared" si="217"/>
        <v/>
      </c>
    </row>
    <row r="6506" spans="1:2" x14ac:dyDescent="0.25">
      <c r="A6506" t="str">
        <f t="shared" si="216"/>
        <v>-</v>
      </c>
      <c r="B6506" t="str">
        <f t="shared" si="217"/>
        <v/>
      </c>
    </row>
    <row r="6507" spans="1:2" x14ac:dyDescent="0.25">
      <c r="A6507" t="str">
        <f t="shared" si="216"/>
        <v>-</v>
      </c>
      <c r="B6507" t="str">
        <f t="shared" si="217"/>
        <v/>
      </c>
    </row>
    <row r="6508" spans="1:2" x14ac:dyDescent="0.25">
      <c r="A6508" t="str">
        <f t="shared" si="216"/>
        <v>-</v>
      </c>
      <c r="B6508" t="str">
        <f t="shared" si="217"/>
        <v/>
      </c>
    </row>
    <row r="6509" spans="1:2" x14ac:dyDescent="0.25">
      <c r="A6509" t="str">
        <f t="shared" si="216"/>
        <v>-</v>
      </c>
      <c r="B6509" t="str">
        <f t="shared" si="217"/>
        <v/>
      </c>
    </row>
    <row r="6510" spans="1:2" x14ac:dyDescent="0.25">
      <c r="A6510" t="str">
        <f t="shared" si="216"/>
        <v>-</v>
      </c>
      <c r="B6510" t="str">
        <f t="shared" si="217"/>
        <v/>
      </c>
    </row>
    <row r="6511" spans="1:2" x14ac:dyDescent="0.25">
      <c r="A6511" t="str">
        <f t="shared" si="216"/>
        <v>-</v>
      </c>
      <c r="B6511" t="str">
        <f t="shared" si="217"/>
        <v/>
      </c>
    </row>
    <row r="6512" spans="1:2" x14ac:dyDescent="0.25">
      <c r="A6512" t="str">
        <f t="shared" si="216"/>
        <v>-</v>
      </c>
      <c r="B6512" t="str">
        <f t="shared" si="217"/>
        <v/>
      </c>
    </row>
    <row r="6513" spans="1:2" x14ac:dyDescent="0.25">
      <c r="A6513" t="str">
        <f t="shared" si="216"/>
        <v>-</v>
      </c>
      <c r="B6513" t="str">
        <f t="shared" si="217"/>
        <v/>
      </c>
    </row>
    <row r="6514" spans="1:2" x14ac:dyDescent="0.25">
      <c r="A6514" t="str">
        <f t="shared" si="216"/>
        <v>-</v>
      </c>
      <c r="B6514" t="str">
        <f t="shared" si="217"/>
        <v/>
      </c>
    </row>
    <row r="6515" spans="1:2" x14ac:dyDescent="0.25">
      <c r="A6515" t="str">
        <f t="shared" si="216"/>
        <v>-</v>
      </c>
      <c r="B6515" t="str">
        <f t="shared" si="217"/>
        <v/>
      </c>
    </row>
    <row r="6516" spans="1:2" x14ac:dyDescent="0.25">
      <c r="A6516" t="str">
        <f t="shared" si="216"/>
        <v>-</v>
      </c>
      <c r="B6516" t="str">
        <f t="shared" si="217"/>
        <v/>
      </c>
    </row>
    <row r="6517" spans="1:2" x14ac:dyDescent="0.25">
      <c r="A6517" t="str">
        <f t="shared" si="216"/>
        <v>-</v>
      </c>
      <c r="B6517" t="str">
        <f t="shared" si="217"/>
        <v/>
      </c>
    </row>
    <row r="6518" spans="1:2" x14ac:dyDescent="0.25">
      <c r="A6518" t="str">
        <f t="shared" si="216"/>
        <v>-</v>
      </c>
      <c r="B6518" t="str">
        <f t="shared" si="217"/>
        <v/>
      </c>
    </row>
    <row r="6519" spans="1:2" x14ac:dyDescent="0.25">
      <c r="A6519" t="str">
        <f t="shared" si="216"/>
        <v>-</v>
      </c>
      <c r="B6519" t="str">
        <f t="shared" si="217"/>
        <v/>
      </c>
    </row>
    <row r="6520" spans="1:2" x14ac:dyDescent="0.25">
      <c r="A6520" t="str">
        <f t="shared" si="216"/>
        <v>-</v>
      </c>
      <c r="B6520" t="str">
        <f t="shared" si="217"/>
        <v/>
      </c>
    </row>
    <row r="6521" spans="1:2" x14ac:dyDescent="0.25">
      <c r="A6521" t="str">
        <f t="shared" si="216"/>
        <v>-</v>
      </c>
      <c r="B6521" t="str">
        <f t="shared" si="217"/>
        <v/>
      </c>
    </row>
    <row r="6522" spans="1:2" x14ac:dyDescent="0.25">
      <c r="A6522" t="str">
        <f t="shared" si="216"/>
        <v>-</v>
      </c>
      <c r="B6522" t="str">
        <f t="shared" si="217"/>
        <v/>
      </c>
    </row>
    <row r="6523" spans="1:2" x14ac:dyDescent="0.25">
      <c r="A6523" t="str">
        <f t="shared" si="216"/>
        <v>-</v>
      </c>
      <c r="B6523" t="str">
        <f t="shared" si="217"/>
        <v/>
      </c>
    </row>
    <row r="6524" spans="1:2" x14ac:dyDescent="0.25">
      <c r="A6524" t="str">
        <f t="shared" si="216"/>
        <v>-</v>
      </c>
      <c r="B6524" t="str">
        <f t="shared" si="217"/>
        <v/>
      </c>
    </row>
    <row r="6525" spans="1:2" x14ac:dyDescent="0.25">
      <c r="A6525" t="str">
        <f t="shared" si="216"/>
        <v>-</v>
      </c>
      <c r="B6525" t="str">
        <f t="shared" si="217"/>
        <v/>
      </c>
    </row>
    <row r="6526" spans="1:2" x14ac:dyDescent="0.25">
      <c r="A6526" t="str">
        <f t="shared" si="216"/>
        <v>-</v>
      </c>
      <c r="B6526" t="str">
        <f t="shared" si="217"/>
        <v/>
      </c>
    </row>
    <row r="6527" spans="1:2" x14ac:dyDescent="0.25">
      <c r="A6527" t="str">
        <f t="shared" si="216"/>
        <v>-</v>
      </c>
      <c r="B6527" t="str">
        <f t="shared" si="217"/>
        <v/>
      </c>
    </row>
    <row r="6528" spans="1:2" x14ac:dyDescent="0.25">
      <c r="A6528" t="str">
        <f t="shared" si="216"/>
        <v>-</v>
      </c>
      <c r="B6528" t="str">
        <f t="shared" si="217"/>
        <v/>
      </c>
    </row>
    <row r="6529" spans="1:2" x14ac:dyDescent="0.25">
      <c r="A6529" t="str">
        <f t="shared" si="216"/>
        <v>-</v>
      </c>
      <c r="B6529" t="str">
        <f t="shared" si="217"/>
        <v/>
      </c>
    </row>
    <row r="6530" spans="1:2" x14ac:dyDescent="0.25">
      <c r="A6530" t="str">
        <f t="shared" si="216"/>
        <v>-</v>
      </c>
      <c r="B6530" t="str">
        <f t="shared" si="217"/>
        <v/>
      </c>
    </row>
    <row r="6531" spans="1:2" x14ac:dyDescent="0.25">
      <c r="A6531" t="str">
        <f t="shared" si="216"/>
        <v>-</v>
      </c>
      <c r="B6531" t="str">
        <f t="shared" si="217"/>
        <v/>
      </c>
    </row>
    <row r="6532" spans="1:2" x14ac:dyDescent="0.25">
      <c r="A6532" t="str">
        <f t="shared" si="216"/>
        <v>-</v>
      </c>
      <c r="B6532" t="str">
        <f t="shared" si="217"/>
        <v/>
      </c>
    </row>
    <row r="6533" spans="1:2" x14ac:dyDescent="0.25">
      <c r="A6533" t="str">
        <f t="shared" si="216"/>
        <v>-</v>
      </c>
      <c r="B6533" t="str">
        <f t="shared" si="217"/>
        <v/>
      </c>
    </row>
    <row r="6534" spans="1:2" x14ac:dyDescent="0.25">
      <c r="A6534" t="str">
        <f t="shared" si="216"/>
        <v>-</v>
      </c>
      <c r="B6534" t="str">
        <f t="shared" si="217"/>
        <v/>
      </c>
    </row>
    <row r="6535" spans="1:2" x14ac:dyDescent="0.25">
      <c r="A6535" t="str">
        <f t="shared" si="216"/>
        <v>-</v>
      </c>
      <c r="B6535" t="str">
        <f t="shared" si="217"/>
        <v/>
      </c>
    </row>
    <row r="6536" spans="1:2" x14ac:dyDescent="0.25">
      <c r="A6536" t="str">
        <f t="shared" si="216"/>
        <v>-</v>
      </c>
      <c r="B6536" t="str">
        <f t="shared" si="217"/>
        <v/>
      </c>
    </row>
    <row r="6537" spans="1:2" x14ac:dyDescent="0.25">
      <c r="A6537" t="str">
        <f t="shared" si="216"/>
        <v>-</v>
      </c>
      <c r="B6537" t="str">
        <f t="shared" si="217"/>
        <v/>
      </c>
    </row>
    <row r="6538" spans="1:2" x14ac:dyDescent="0.25">
      <c r="A6538" t="str">
        <f t="shared" si="216"/>
        <v>-</v>
      </c>
      <c r="B6538" t="str">
        <f t="shared" si="217"/>
        <v/>
      </c>
    </row>
    <row r="6539" spans="1:2" x14ac:dyDescent="0.25">
      <c r="A6539" t="str">
        <f t="shared" si="216"/>
        <v>-</v>
      </c>
      <c r="B6539" t="str">
        <f t="shared" si="217"/>
        <v/>
      </c>
    </row>
    <row r="6540" spans="1:2" x14ac:dyDescent="0.25">
      <c r="A6540" t="str">
        <f t="shared" si="216"/>
        <v>-</v>
      </c>
      <c r="B6540" t="str">
        <f t="shared" si="217"/>
        <v/>
      </c>
    </row>
    <row r="6541" spans="1:2" x14ac:dyDescent="0.25">
      <c r="A6541" t="str">
        <f t="shared" si="216"/>
        <v>-</v>
      </c>
      <c r="B6541" t="str">
        <f t="shared" si="217"/>
        <v/>
      </c>
    </row>
    <row r="6542" spans="1:2" x14ac:dyDescent="0.25">
      <c r="A6542" t="str">
        <f t="shared" si="216"/>
        <v>-</v>
      </c>
      <c r="B6542" t="str">
        <f t="shared" si="217"/>
        <v/>
      </c>
    </row>
    <row r="6543" spans="1:2" x14ac:dyDescent="0.25">
      <c r="A6543" t="str">
        <f t="shared" si="216"/>
        <v>-</v>
      </c>
      <c r="B6543" t="str">
        <f t="shared" si="217"/>
        <v/>
      </c>
    </row>
    <row r="6544" spans="1:2" x14ac:dyDescent="0.25">
      <c r="A6544" t="str">
        <f t="shared" si="216"/>
        <v>-</v>
      </c>
      <c r="B6544" t="str">
        <f t="shared" si="217"/>
        <v/>
      </c>
    </row>
    <row r="6545" spans="1:2" x14ac:dyDescent="0.25">
      <c r="A6545" t="str">
        <f t="shared" si="216"/>
        <v>-</v>
      </c>
      <c r="B6545" t="str">
        <f t="shared" si="217"/>
        <v/>
      </c>
    </row>
    <row r="6546" spans="1:2" x14ac:dyDescent="0.25">
      <c r="A6546" t="str">
        <f t="shared" si="216"/>
        <v>-</v>
      </c>
      <c r="B6546" t="str">
        <f t="shared" si="217"/>
        <v/>
      </c>
    </row>
    <row r="6547" spans="1:2" x14ac:dyDescent="0.25">
      <c r="A6547" t="str">
        <f t="shared" si="216"/>
        <v>-</v>
      </c>
      <c r="B6547" t="str">
        <f t="shared" si="217"/>
        <v/>
      </c>
    </row>
    <row r="6548" spans="1:2" x14ac:dyDescent="0.25">
      <c r="A6548" t="str">
        <f t="shared" si="216"/>
        <v>-</v>
      </c>
      <c r="B6548" t="str">
        <f t="shared" si="217"/>
        <v/>
      </c>
    </row>
    <row r="6549" spans="1:2" x14ac:dyDescent="0.25">
      <c r="A6549" t="str">
        <f t="shared" si="216"/>
        <v>-</v>
      </c>
      <c r="B6549" t="str">
        <f t="shared" si="217"/>
        <v/>
      </c>
    </row>
    <row r="6550" spans="1:2" x14ac:dyDescent="0.25">
      <c r="A6550" t="str">
        <f t="shared" si="216"/>
        <v>-</v>
      </c>
      <c r="B6550" t="str">
        <f t="shared" si="217"/>
        <v/>
      </c>
    </row>
    <row r="6551" spans="1:2" x14ac:dyDescent="0.25">
      <c r="A6551" t="str">
        <f t="shared" ref="A6551:A6614" si="218">_xlfn.CONCAT(E6551,"-",B6551)</f>
        <v>-</v>
      </c>
      <c r="B6551" t="str">
        <f t="shared" ref="B6551:B6614" si="219">IF(ISBLANK(H6551),"",INDEX($AB$1:$AC$5,MATCH(H6551,$AB$1:$AB$5,0),2))</f>
        <v/>
      </c>
    </row>
    <row r="6552" spans="1:2" x14ac:dyDescent="0.25">
      <c r="A6552" t="str">
        <f t="shared" si="218"/>
        <v>-</v>
      </c>
      <c r="B6552" t="str">
        <f t="shared" si="219"/>
        <v/>
      </c>
    </row>
    <row r="6553" spans="1:2" x14ac:dyDescent="0.25">
      <c r="A6553" t="str">
        <f t="shared" si="218"/>
        <v>-</v>
      </c>
      <c r="B6553" t="str">
        <f t="shared" si="219"/>
        <v/>
      </c>
    </row>
    <row r="6554" spans="1:2" x14ac:dyDescent="0.25">
      <c r="A6554" t="str">
        <f t="shared" si="218"/>
        <v>-</v>
      </c>
      <c r="B6554" t="str">
        <f t="shared" si="219"/>
        <v/>
      </c>
    </row>
    <row r="6555" spans="1:2" x14ac:dyDescent="0.25">
      <c r="A6555" t="str">
        <f t="shared" si="218"/>
        <v>-</v>
      </c>
      <c r="B6555" t="str">
        <f t="shared" si="219"/>
        <v/>
      </c>
    </row>
    <row r="6556" spans="1:2" x14ac:dyDescent="0.25">
      <c r="A6556" t="str">
        <f t="shared" si="218"/>
        <v>-</v>
      </c>
      <c r="B6556" t="str">
        <f t="shared" si="219"/>
        <v/>
      </c>
    </row>
    <row r="6557" spans="1:2" x14ac:dyDescent="0.25">
      <c r="A6557" t="str">
        <f t="shared" si="218"/>
        <v>-</v>
      </c>
      <c r="B6557" t="str">
        <f t="shared" si="219"/>
        <v/>
      </c>
    </row>
    <row r="6558" spans="1:2" x14ac:dyDescent="0.25">
      <c r="A6558" t="str">
        <f t="shared" si="218"/>
        <v>-</v>
      </c>
      <c r="B6558" t="str">
        <f t="shared" si="219"/>
        <v/>
      </c>
    </row>
    <row r="6559" spans="1:2" x14ac:dyDescent="0.25">
      <c r="A6559" t="str">
        <f t="shared" si="218"/>
        <v>-</v>
      </c>
      <c r="B6559" t="str">
        <f t="shared" si="219"/>
        <v/>
      </c>
    </row>
    <row r="6560" spans="1:2" x14ac:dyDescent="0.25">
      <c r="A6560" t="str">
        <f t="shared" si="218"/>
        <v>-</v>
      </c>
      <c r="B6560" t="str">
        <f t="shared" si="219"/>
        <v/>
      </c>
    </row>
    <row r="6561" spans="1:2" x14ac:dyDescent="0.25">
      <c r="A6561" t="str">
        <f t="shared" si="218"/>
        <v>-</v>
      </c>
      <c r="B6561" t="str">
        <f t="shared" si="219"/>
        <v/>
      </c>
    </row>
    <row r="6562" spans="1:2" x14ac:dyDescent="0.25">
      <c r="A6562" t="str">
        <f t="shared" si="218"/>
        <v>-</v>
      </c>
      <c r="B6562" t="str">
        <f t="shared" si="219"/>
        <v/>
      </c>
    </row>
    <row r="6563" spans="1:2" x14ac:dyDescent="0.25">
      <c r="A6563" t="str">
        <f t="shared" si="218"/>
        <v>-</v>
      </c>
      <c r="B6563" t="str">
        <f t="shared" si="219"/>
        <v/>
      </c>
    </row>
    <row r="6564" spans="1:2" x14ac:dyDescent="0.25">
      <c r="A6564" t="str">
        <f t="shared" si="218"/>
        <v>-</v>
      </c>
      <c r="B6564" t="str">
        <f t="shared" si="219"/>
        <v/>
      </c>
    </row>
    <row r="6565" spans="1:2" x14ac:dyDescent="0.25">
      <c r="A6565" t="str">
        <f t="shared" si="218"/>
        <v>-</v>
      </c>
      <c r="B6565" t="str">
        <f t="shared" si="219"/>
        <v/>
      </c>
    </row>
    <row r="6566" spans="1:2" x14ac:dyDescent="0.25">
      <c r="A6566" t="str">
        <f t="shared" si="218"/>
        <v>-</v>
      </c>
      <c r="B6566" t="str">
        <f t="shared" si="219"/>
        <v/>
      </c>
    </row>
    <row r="6567" spans="1:2" x14ac:dyDescent="0.25">
      <c r="A6567" t="str">
        <f t="shared" si="218"/>
        <v>-</v>
      </c>
      <c r="B6567" t="str">
        <f t="shared" si="219"/>
        <v/>
      </c>
    </row>
    <row r="6568" spans="1:2" x14ac:dyDescent="0.25">
      <c r="A6568" t="str">
        <f t="shared" si="218"/>
        <v>-</v>
      </c>
      <c r="B6568" t="str">
        <f t="shared" si="219"/>
        <v/>
      </c>
    </row>
    <row r="6569" spans="1:2" x14ac:dyDescent="0.25">
      <c r="A6569" t="str">
        <f t="shared" si="218"/>
        <v>-</v>
      </c>
      <c r="B6569" t="str">
        <f t="shared" si="219"/>
        <v/>
      </c>
    </row>
    <row r="6570" spans="1:2" x14ac:dyDescent="0.25">
      <c r="A6570" t="str">
        <f t="shared" si="218"/>
        <v>-</v>
      </c>
      <c r="B6570" t="str">
        <f t="shared" si="219"/>
        <v/>
      </c>
    </row>
    <row r="6571" spans="1:2" x14ac:dyDescent="0.25">
      <c r="A6571" t="str">
        <f t="shared" si="218"/>
        <v>-</v>
      </c>
      <c r="B6571" t="str">
        <f t="shared" si="219"/>
        <v/>
      </c>
    </row>
    <row r="6572" spans="1:2" x14ac:dyDescent="0.25">
      <c r="A6572" t="str">
        <f t="shared" si="218"/>
        <v>-</v>
      </c>
      <c r="B6572" t="str">
        <f t="shared" si="219"/>
        <v/>
      </c>
    </row>
    <row r="6573" spans="1:2" x14ac:dyDescent="0.25">
      <c r="A6573" t="str">
        <f t="shared" si="218"/>
        <v>-</v>
      </c>
      <c r="B6573" t="str">
        <f t="shared" si="219"/>
        <v/>
      </c>
    </row>
    <row r="6574" spans="1:2" x14ac:dyDescent="0.25">
      <c r="A6574" t="str">
        <f t="shared" si="218"/>
        <v>-</v>
      </c>
      <c r="B6574" t="str">
        <f t="shared" si="219"/>
        <v/>
      </c>
    </row>
    <row r="6575" spans="1:2" x14ac:dyDescent="0.25">
      <c r="A6575" t="str">
        <f t="shared" si="218"/>
        <v>-</v>
      </c>
      <c r="B6575" t="str">
        <f t="shared" si="219"/>
        <v/>
      </c>
    </row>
    <row r="6576" spans="1:2" x14ac:dyDescent="0.25">
      <c r="A6576" t="str">
        <f t="shared" si="218"/>
        <v>-</v>
      </c>
      <c r="B6576" t="str">
        <f t="shared" si="219"/>
        <v/>
      </c>
    </row>
    <row r="6577" spans="1:2" x14ac:dyDescent="0.25">
      <c r="A6577" t="str">
        <f t="shared" si="218"/>
        <v>-</v>
      </c>
      <c r="B6577" t="str">
        <f t="shared" si="219"/>
        <v/>
      </c>
    </row>
    <row r="6578" spans="1:2" x14ac:dyDescent="0.25">
      <c r="A6578" t="str">
        <f t="shared" si="218"/>
        <v>-</v>
      </c>
      <c r="B6578" t="str">
        <f t="shared" si="219"/>
        <v/>
      </c>
    </row>
    <row r="6579" spans="1:2" x14ac:dyDescent="0.25">
      <c r="A6579" t="str">
        <f t="shared" si="218"/>
        <v>-</v>
      </c>
      <c r="B6579" t="str">
        <f t="shared" si="219"/>
        <v/>
      </c>
    </row>
    <row r="6580" spans="1:2" x14ac:dyDescent="0.25">
      <c r="A6580" t="str">
        <f t="shared" si="218"/>
        <v>-</v>
      </c>
      <c r="B6580" t="str">
        <f t="shared" si="219"/>
        <v/>
      </c>
    </row>
    <row r="6581" spans="1:2" x14ac:dyDescent="0.25">
      <c r="A6581" t="str">
        <f t="shared" si="218"/>
        <v>-</v>
      </c>
      <c r="B6581" t="str">
        <f t="shared" si="219"/>
        <v/>
      </c>
    </row>
    <row r="6582" spans="1:2" x14ac:dyDescent="0.25">
      <c r="A6582" t="str">
        <f t="shared" si="218"/>
        <v>-</v>
      </c>
      <c r="B6582" t="str">
        <f t="shared" si="219"/>
        <v/>
      </c>
    </row>
    <row r="6583" spans="1:2" x14ac:dyDescent="0.25">
      <c r="A6583" t="str">
        <f t="shared" si="218"/>
        <v>-</v>
      </c>
      <c r="B6583" t="str">
        <f t="shared" si="219"/>
        <v/>
      </c>
    </row>
    <row r="6584" spans="1:2" x14ac:dyDescent="0.25">
      <c r="A6584" t="str">
        <f t="shared" si="218"/>
        <v>-</v>
      </c>
      <c r="B6584" t="str">
        <f t="shared" si="219"/>
        <v/>
      </c>
    </row>
    <row r="6585" spans="1:2" x14ac:dyDescent="0.25">
      <c r="A6585" t="str">
        <f t="shared" si="218"/>
        <v>-</v>
      </c>
      <c r="B6585" t="str">
        <f t="shared" si="219"/>
        <v/>
      </c>
    </row>
    <row r="6586" spans="1:2" x14ac:dyDescent="0.25">
      <c r="A6586" t="str">
        <f t="shared" si="218"/>
        <v>-</v>
      </c>
      <c r="B6586" t="str">
        <f t="shared" si="219"/>
        <v/>
      </c>
    </row>
    <row r="6587" spans="1:2" x14ac:dyDescent="0.25">
      <c r="A6587" t="str">
        <f t="shared" si="218"/>
        <v>-</v>
      </c>
      <c r="B6587" t="str">
        <f t="shared" si="219"/>
        <v/>
      </c>
    </row>
    <row r="6588" spans="1:2" x14ac:dyDescent="0.25">
      <c r="A6588" t="str">
        <f t="shared" si="218"/>
        <v>-</v>
      </c>
      <c r="B6588" t="str">
        <f t="shared" si="219"/>
        <v/>
      </c>
    </row>
    <row r="6589" spans="1:2" x14ac:dyDescent="0.25">
      <c r="A6589" t="str">
        <f t="shared" si="218"/>
        <v>-</v>
      </c>
      <c r="B6589" t="str">
        <f t="shared" si="219"/>
        <v/>
      </c>
    </row>
    <row r="6590" spans="1:2" x14ac:dyDescent="0.25">
      <c r="A6590" t="str">
        <f t="shared" si="218"/>
        <v>-</v>
      </c>
      <c r="B6590" t="str">
        <f t="shared" si="219"/>
        <v/>
      </c>
    </row>
    <row r="6591" spans="1:2" x14ac:dyDescent="0.25">
      <c r="A6591" t="str">
        <f t="shared" si="218"/>
        <v>-</v>
      </c>
      <c r="B6591" t="str">
        <f t="shared" si="219"/>
        <v/>
      </c>
    </row>
    <row r="6592" spans="1:2" x14ac:dyDescent="0.25">
      <c r="A6592" t="str">
        <f t="shared" si="218"/>
        <v>-</v>
      </c>
      <c r="B6592" t="str">
        <f t="shared" si="219"/>
        <v/>
      </c>
    </row>
    <row r="6593" spans="1:2" x14ac:dyDescent="0.25">
      <c r="A6593" t="str">
        <f t="shared" si="218"/>
        <v>-</v>
      </c>
      <c r="B6593" t="str">
        <f t="shared" si="219"/>
        <v/>
      </c>
    </row>
    <row r="6594" spans="1:2" x14ac:dyDescent="0.25">
      <c r="A6594" t="str">
        <f t="shared" si="218"/>
        <v>-</v>
      </c>
      <c r="B6594" t="str">
        <f t="shared" si="219"/>
        <v/>
      </c>
    </row>
    <row r="6595" spans="1:2" x14ac:dyDescent="0.25">
      <c r="A6595" t="str">
        <f t="shared" si="218"/>
        <v>-</v>
      </c>
      <c r="B6595" t="str">
        <f t="shared" si="219"/>
        <v/>
      </c>
    </row>
    <row r="6596" spans="1:2" x14ac:dyDescent="0.25">
      <c r="A6596" t="str">
        <f t="shared" si="218"/>
        <v>-</v>
      </c>
      <c r="B6596" t="str">
        <f t="shared" si="219"/>
        <v/>
      </c>
    </row>
    <row r="6597" spans="1:2" x14ac:dyDescent="0.25">
      <c r="A6597" t="str">
        <f t="shared" si="218"/>
        <v>-</v>
      </c>
      <c r="B6597" t="str">
        <f t="shared" si="219"/>
        <v/>
      </c>
    </row>
    <row r="6598" spans="1:2" x14ac:dyDescent="0.25">
      <c r="A6598" t="str">
        <f t="shared" si="218"/>
        <v>-</v>
      </c>
      <c r="B6598" t="str">
        <f t="shared" si="219"/>
        <v/>
      </c>
    </row>
    <row r="6599" spans="1:2" x14ac:dyDescent="0.25">
      <c r="A6599" t="str">
        <f t="shared" si="218"/>
        <v>-</v>
      </c>
      <c r="B6599" t="str">
        <f t="shared" si="219"/>
        <v/>
      </c>
    </row>
    <row r="6600" spans="1:2" x14ac:dyDescent="0.25">
      <c r="A6600" t="str">
        <f t="shared" si="218"/>
        <v>-</v>
      </c>
      <c r="B6600" t="str">
        <f t="shared" si="219"/>
        <v/>
      </c>
    </row>
    <row r="6601" spans="1:2" x14ac:dyDescent="0.25">
      <c r="A6601" t="str">
        <f t="shared" si="218"/>
        <v>-</v>
      </c>
      <c r="B6601" t="str">
        <f t="shared" si="219"/>
        <v/>
      </c>
    </row>
    <row r="6602" spans="1:2" x14ac:dyDescent="0.25">
      <c r="A6602" t="str">
        <f t="shared" si="218"/>
        <v>-</v>
      </c>
      <c r="B6602" t="str">
        <f t="shared" si="219"/>
        <v/>
      </c>
    </row>
    <row r="6603" spans="1:2" x14ac:dyDescent="0.25">
      <c r="A6603" t="str">
        <f t="shared" si="218"/>
        <v>-</v>
      </c>
      <c r="B6603" t="str">
        <f t="shared" si="219"/>
        <v/>
      </c>
    </row>
    <row r="6604" spans="1:2" x14ac:dyDescent="0.25">
      <c r="A6604" t="str">
        <f t="shared" si="218"/>
        <v>-</v>
      </c>
      <c r="B6604" t="str">
        <f t="shared" si="219"/>
        <v/>
      </c>
    </row>
    <row r="6605" spans="1:2" x14ac:dyDescent="0.25">
      <c r="A6605" t="str">
        <f t="shared" si="218"/>
        <v>-</v>
      </c>
      <c r="B6605" t="str">
        <f t="shared" si="219"/>
        <v/>
      </c>
    </row>
    <row r="6606" spans="1:2" x14ac:dyDescent="0.25">
      <c r="A6606" t="str">
        <f t="shared" si="218"/>
        <v>-</v>
      </c>
      <c r="B6606" t="str">
        <f t="shared" si="219"/>
        <v/>
      </c>
    </row>
    <row r="6607" spans="1:2" x14ac:dyDescent="0.25">
      <c r="A6607" t="str">
        <f t="shared" si="218"/>
        <v>-</v>
      </c>
      <c r="B6607" t="str">
        <f t="shared" si="219"/>
        <v/>
      </c>
    </row>
    <row r="6608" spans="1:2" x14ac:dyDescent="0.25">
      <c r="A6608" t="str">
        <f t="shared" si="218"/>
        <v>-</v>
      </c>
      <c r="B6608" t="str">
        <f t="shared" si="219"/>
        <v/>
      </c>
    </row>
    <row r="6609" spans="1:2" x14ac:dyDescent="0.25">
      <c r="A6609" t="str">
        <f t="shared" si="218"/>
        <v>-</v>
      </c>
      <c r="B6609" t="str">
        <f t="shared" si="219"/>
        <v/>
      </c>
    </row>
    <row r="6610" spans="1:2" x14ac:dyDescent="0.25">
      <c r="A6610" t="str">
        <f t="shared" si="218"/>
        <v>-</v>
      </c>
      <c r="B6610" t="str">
        <f t="shared" si="219"/>
        <v/>
      </c>
    </row>
    <row r="6611" spans="1:2" x14ac:dyDescent="0.25">
      <c r="A6611" t="str">
        <f t="shared" si="218"/>
        <v>-</v>
      </c>
      <c r="B6611" t="str">
        <f t="shared" si="219"/>
        <v/>
      </c>
    </row>
    <row r="6612" spans="1:2" x14ac:dyDescent="0.25">
      <c r="A6612" t="str">
        <f t="shared" si="218"/>
        <v>-</v>
      </c>
      <c r="B6612" t="str">
        <f t="shared" si="219"/>
        <v/>
      </c>
    </row>
    <row r="6613" spans="1:2" x14ac:dyDescent="0.25">
      <c r="A6613" t="str">
        <f t="shared" si="218"/>
        <v>-</v>
      </c>
      <c r="B6613" t="str">
        <f t="shared" si="219"/>
        <v/>
      </c>
    </row>
    <row r="6614" spans="1:2" x14ac:dyDescent="0.25">
      <c r="A6614" t="str">
        <f t="shared" si="218"/>
        <v>-</v>
      </c>
      <c r="B6614" t="str">
        <f t="shared" si="219"/>
        <v/>
      </c>
    </row>
    <row r="6615" spans="1:2" x14ac:dyDescent="0.25">
      <c r="A6615" t="str">
        <f t="shared" ref="A6615:A6678" si="220">_xlfn.CONCAT(E6615,"-",B6615)</f>
        <v>-</v>
      </c>
      <c r="B6615" t="str">
        <f t="shared" ref="B6615:B6678" si="221">IF(ISBLANK(H6615),"",INDEX($AB$1:$AC$5,MATCH(H6615,$AB$1:$AB$5,0),2))</f>
        <v/>
      </c>
    </row>
    <row r="6616" spans="1:2" x14ac:dyDescent="0.25">
      <c r="A6616" t="str">
        <f t="shared" si="220"/>
        <v>-</v>
      </c>
      <c r="B6616" t="str">
        <f t="shared" si="221"/>
        <v/>
      </c>
    </row>
    <row r="6617" spans="1:2" x14ac:dyDescent="0.25">
      <c r="A6617" t="str">
        <f t="shared" si="220"/>
        <v>-</v>
      </c>
      <c r="B6617" t="str">
        <f t="shared" si="221"/>
        <v/>
      </c>
    </row>
    <row r="6618" spans="1:2" x14ac:dyDescent="0.25">
      <c r="A6618" t="str">
        <f t="shared" si="220"/>
        <v>-</v>
      </c>
      <c r="B6618" t="str">
        <f t="shared" si="221"/>
        <v/>
      </c>
    </row>
    <row r="6619" spans="1:2" x14ac:dyDescent="0.25">
      <c r="A6619" t="str">
        <f t="shared" si="220"/>
        <v>-</v>
      </c>
      <c r="B6619" t="str">
        <f t="shared" si="221"/>
        <v/>
      </c>
    </row>
    <row r="6620" spans="1:2" x14ac:dyDescent="0.25">
      <c r="A6620" t="str">
        <f t="shared" si="220"/>
        <v>-</v>
      </c>
      <c r="B6620" t="str">
        <f t="shared" si="221"/>
        <v/>
      </c>
    </row>
    <row r="6621" spans="1:2" x14ac:dyDescent="0.25">
      <c r="A6621" t="str">
        <f t="shared" si="220"/>
        <v>-</v>
      </c>
      <c r="B6621" t="str">
        <f t="shared" si="221"/>
        <v/>
      </c>
    </row>
    <row r="6622" spans="1:2" x14ac:dyDescent="0.25">
      <c r="A6622" t="str">
        <f t="shared" si="220"/>
        <v>-</v>
      </c>
      <c r="B6622" t="str">
        <f t="shared" si="221"/>
        <v/>
      </c>
    </row>
    <row r="6623" spans="1:2" x14ac:dyDescent="0.25">
      <c r="A6623" t="str">
        <f t="shared" si="220"/>
        <v>-</v>
      </c>
      <c r="B6623" t="str">
        <f t="shared" si="221"/>
        <v/>
      </c>
    </row>
    <row r="6624" spans="1:2" x14ac:dyDescent="0.25">
      <c r="A6624" t="str">
        <f t="shared" si="220"/>
        <v>-</v>
      </c>
      <c r="B6624" t="str">
        <f t="shared" si="221"/>
        <v/>
      </c>
    </row>
    <row r="6625" spans="1:2" x14ac:dyDescent="0.25">
      <c r="A6625" t="str">
        <f t="shared" si="220"/>
        <v>-</v>
      </c>
      <c r="B6625" t="str">
        <f t="shared" si="221"/>
        <v/>
      </c>
    </row>
    <row r="6626" spans="1:2" x14ac:dyDescent="0.25">
      <c r="A6626" t="str">
        <f t="shared" si="220"/>
        <v>-</v>
      </c>
      <c r="B6626" t="str">
        <f t="shared" si="221"/>
        <v/>
      </c>
    </row>
    <row r="6627" spans="1:2" x14ac:dyDescent="0.25">
      <c r="A6627" t="str">
        <f t="shared" si="220"/>
        <v>-</v>
      </c>
      <c r="B6627" t="str">
        <f t="shared" si="221"/>
        <v/>
      </c>
    </row>
    <row r="6628" spans="1:2" x14ac:dyDescent="0.25">
      <c r="A6628" t="str">
        <f t="shared" si="220"/>
        <v>-</v>
      </c>
      <c r="B6628" t="str">
        <f t="shared" si="221"/>
        <v/>
      </c>
    </row>
    <row r="6629" spans="1:2" x14ac:dyDescent="0.25">
      <c r="A6629" t="str">
        <f t="shared" si="220"/>
        <v>-</v>
      </c>
      <c r="B6629" t="str">
        <f t="shared" si="221"/>
        <v/>
      </c>
    </row>
    <row r="6630" spans="1:2" x14ac:dyDescent="0.25">
      <c r="A6630" t="str">
        <f t="shared" si="220"/>
        <v>-</v>
      </c>
      <c r="B6630" t="str">
        <f t="shared" si="221"/>
        <v/>
      </c>
    </row>
    <row r="6631" spans="1:2" x14ac:dyDescent="0.25">
      <c r="A6631" t="str">
        <f t="shared" si="220"/>
        <v>-</v>
      </c>
      <c r="B6631" t="str">
        <f t="shared" si="221"/>
        <v/>
      </c>
    </row>
    <row r="6632" spans="1:2" x14ac:dyDescent="0.25">
      <c r="A6632" t="str">
        <f t="shared" si="220"/>
        <v>-</v>
      </c>
      <c r="B6632" t="str">
        <f t="shared" si="221"/>
        <v/>
      </c>
    </row>
    <row r="6633" spans="1:2" x14ac:dyDescent="0.25">
      <c r="A6633" t="str">
        <f t="shared" si="220"/>
        <v>-</v>
      </c>
      <c r="B6633" t="str">
        <f t="shared" si="221"/>
        <v/>
      </c>
    </row>
    <row r="6634" spans="1:2" x14ac:dyDescent="0.25">
      <c r="A6634" t="str">
        <f t="shared" si="220"/>
        <v>-</v>
      </c>
      <c r="B6634" t="str">
        <f t="shared" si="221"/>
        <v/>
      </c>
    </row>
    <row r="6635" spans="1:2" x14ac:dyDescent="0.25">
      <c r="A6635" t="str">
        <f t="shared" si="220"/>
        <v>-</v>
      </c>
      <c r="B6635" t="str">
        <f t="shared" si="221"/>
        <v/>
      </c>
    </row>
    <row r="6636" spans="1:2" x14ac:dyDescent="0.25">
      <c r="A6636" t="str">
        <f t="shared" si="220"/>
        <v>-</v>
      </c>
      <c r="B6636" t="str">
        <f t="shared" si="221"/>
        <v/>
      </c>
    </row>
    <row r="6637" spans="1:2" x14ac:dyDescent="0.25">
      <c r="A6637" t="str">
        <f t="shared" si="220"/>
        <v>-</v>
      </c>
      <c r="B6637" t="str">
        <f t="shared" si="221"/>
        <v/>
      </c>
    </row>
    <row r="6638" spans="1:2" x14ac:dyDescent="0.25">
      <c r="A6638" t="str">
        <f t="shared" si="220"/>
        <v>-</v>
      </c>
      <c r="B6638" t="str">
        <f t="shared" si="221"/>
        <v/>
      </c>
    </row>
    <row r="6639" spans="1:2" x14ac:dyDescent="0.25">
      <c r="A6639" t="str">
        <f t="shared" si="220"/>
        <v>-</v>
      </c>
      <c r="B6639" t="str">
        <f t="shared" si="221"/>
        <v/>
      </c>
    </row>
    <row r="6640" spans="1:2" x14ac:dyDescent="0.25">
      <c r="A6640" t="str">
        <f t="shared" si="220"/>
        <v>-</v>
      </c>
      <c r="B6640" t="str">
        <f t="shared" si="221"/>
        <v/>
      </c>
    </row>
    <row r="6641" spans="1:2" x14ac:dyDescent="0.25">
      <c r="A6641" t="str">
        <f t="shared" si="220"/>
        <v>-</v>
      </c>
      <c r="B6641" t="str">
        <f t="shared" si="221"/>
        <v/>
      </c>
    </row>
    <row r="6642" spans="1:2" x14ac:dyDescent="0.25">
      <c r="A6642" t="str">
        <f t="shared" si="220"/>
        <v>-</v>
      </c>
      <c r="B6642" t="str">
        <f t="shared" si="221"/>
        <v/>
      </c>
    </row>
    <row r="6643" spans="1:2" x14ac:dyDescent="0.25">
      <c r="A6643" t="str">
        <f t="shared" si="220"/>
        <v>-</v>
      </c>
      <c r="B6643" t="str">
        <f t="shared" si="221"/>
        <v/>
      </c>
    </row>
    <row r="6644" spans="1:2" x14ac:dyDescent="0.25">
      <c r="A6644" t="str">
        <f t="shared" si="220"/>
        <v>-</v>
      </c>
      <c r="B6644" t="str">
        <f t="shared" si="221"/>
        <v/>
      </c>
    </row>
    <row r="6645" spans="1:2" x14ac:dyDescent="0.25">
      <c r="A6645" t="str">
        <f t="shared" si="220"/>
        <v>-</v>
      </c>
      <c r="B6645" t="str">
        <f t="shared" si="221"/>
        <v/>
      </c>
    </row>
    <row r="6646" spans="1:2" x14ac:dyDescent="0.25">
      <c r="A6646" t="str">
        <f t="shared" si="220"/>
        <v>-</v>
      </c>
      <c r="B6646" t="str">
        <f t="shared" si="221"/>
        <v/>
      </c>
    </row>
    <row r="6647" spans="1:2" x14ac:dyDescent="0.25">
      <c r="A6647" t="str">
        <f t="shared" si="220"/>
        <v>-</v>
      </c>
      <c r="B6647" t="str">
        <f t="shared" si="221"/>
        <v/>
      </c>
    </row>
    <row r="6648" spans="1:2" x14ac:dyDescent="0.25">
      <c r="A6648" t="str">
        <f t="shared" si="220"/>
        <v>-</v>
      </c>
      <c r="B6648" t="str">
        <f t="shared" si="221"/>
        <v/>
      </c>
    </row>
    <row r="6649" spans="1:2" x14ac:dyDescent="0.25">
      <c r="A6649" t="str">
        <f t="shared" si="220"/>
        <v>-</v>
      </c>
      <c r="B6649" t="str">
        <f t="shared" si="221"/>
        <v/>
      </c>
    </row>
    <row r="6650" spans="1:2" x14ac:dyDescent="0.25">
      <c r="A6650" t="str">
        <f t="shared" si="220"/>
        <v>-</v>
      </c>
      <c r="B6650" t="str">
        <f t="shared" si="221"/>
        <v/>
      </c>
    </row>
    <row r="6651" spans="1:2" x14ac:dyDescent="0.25">
      <c r="A6651" t="str">
        <f t="shared" si="220"/>
        <v>-</v>
      </c>
      <c r="B6651" t="str">
        <f t="shared" si="221"/>
        <v/>
      </c>
    </row>
    <row r="6652" spans="1:2" x14ac:dyDescent="0.25">
      <c r="A6652" t="str">
        <f t="shared" si="220"/>
        <v>-</v>
      </c>
      <c r="B6652" t="str">
        <f t="shared" si="221"/>
        <v/>
      </c>
    </row>
    <row r="6653" spans="1:2" x14ac:dyDescent="0.25">
      <c r="A6653" t="str">
        <f t="shared" si="220"/>
        <v>-</v>
      </c>
      <c r="B6653" t="str">
        <f t="shared" si="221"/>
        <v/>
      </c>
    </row>
    <row r="6654" spans="1:2" x14ac:dyDescent="0.25">
      <c r="A6654" t="str">
        <f t="shared" si="220"/>
        <v>-</v>
      </c>
      <c r="B6654" t="str">
        <f t="shared" si="221"/>
        <v/>
      </c>
    </row>
    <row r="6655" spans="1:2" x14ac:dyDescent="0.25">
      <c r="A6655" t="str">
        <f t="shared" si="220"/>
        <v>-</v>
      </c>
      <c r="B6655" t="str">
        <f t="shared" si="221"/>
        <v/>
      </c>
    </row>
    <row r="6656" spans="1:2" x14ac:dyDescent="0.25">
      <c r="A6656" t="str">
        <f t="shared" si="220"/>
        <v>-</v>
      </c>
      <c r="B6656" t="str">
        <f t="shared" si="221"/>
        <v/>
      </c>
    </row>
    <row r="6657" spans="1:2" x14ac:dyDescent="0.25">
      <c r="A6657" t="str">
        <f t="shared" si="220"/>
        <v>-</v>
      </c>
      <c r="B6657" t="str">
        <f t="shared" si="221"/>
        <v/>
      </c>
    </row>
    <row r="6658" spans="1:2" x14ac:dyDescent="0.25">
      <c r="A6658" t="str">
        <f t="shared" si="220"/>
        <v>-</v>
      </c>
      <c r="B6658" t="str">
        <f t="shared" si="221"/>
        <v/>
      </c>
    </row>
    <row r="6659" spans="1:2" x14ac:dyDescent="0.25">
      <c r="A6659" t="str">
        <f t="shared" si="220"/>
        <v>-</v>
      </c>
      <c r="B6659" t="str">
        <f t="shared" si="221"/>
        <v/>
      </c>
    </row>
    <row r="6660" spans="1:2" x14ac:dyDescent="0.25">
      <c r="A6660" t="str">
        <f t="shared" si="220"/>
        <v>-</v>
      </c>
      <c r="B6660" t="str">
        <f t="shared" si="221"/>
        <v/>
      </c>
    </row>
    <row r="6661" spans="1:2" x14ac:dyDescent="0.25">
      <c r="A6661" t="str">
        <f t="shared" si="220"/>
        <v>-</v>
      </c>
      <c r="B6661" t="str">
        <f t="shared" si="221"/>
        <v/>
      </c>
    </row>
    <row r="6662" spans="1:2" x14ac:dyDescent="0.25">
      <c r="A6662" t="str">
        <f t="shared" si="220"/>
        <v>-</v>
      </c>
      <c r="B6662" t="str">
        <f t="shared" si="221"/>
        <v/>
      </c>
    </row>
    <row r="6663" spans="1:2" x14ac:dyDescent="0.25">
      <c r="A6663" t="str">
        <f t="shared" si="220"/>
        <v>-</v>
      </c>
      <c r="B6663" t="str">
        <f t="shared" si="221"/>
        <v/>
      </c>
    </row>
    <row r="6664" spans="1:2" x14ac:dyDescent="0.25">
      <c r="A6664" t="str">
        <f t="shared" si="220"/>
        <v>-</v>
      </c>
      <c r="B6664" t="str">
        <f t="shared" si="221"/>
        <v/>
      </c>
    </row>
    <row r="6665" spans="1:2" x14ac:dyDescent="0.25">
      <c r="A6665" t="str">
        <f t="shared" si="220"/>
        <v>-</v>
      </c>
      <c r="B6665" t="str">
        <f t="shared" si="221"/>
        <v/>
      </c>
    </row>
    <row r="6666" spans="1:2" x14ac:dyDescent="0.25">
      <c r="A6666" t="str">
        <f t="shared" si="220"/>
        <v>-</v>
      </c>
      <c r="B6666" t="str">
        <f t="shared" si="221"/>
        <v/>
      </c>
    </row>
    <row r="6667" spans="1:2" x14ac:dyDescent="0.25">
      <c r="A6667" t="str">
        <f t="shared" si="220"/>
        <v>-</v>
      </c>
      <c r="B6667" t="str">
        <f t="shared" si="221"/>
        <v/>
      </c>
    </row>
    <row r="6668" spans="1:2" x14ac:dyDescent="0.25">
      <c r="A6668" t="str">
        <f t="shared" si="220"/>
        <v>-</v>
      </c>
      <c r="B6668" t="str">
        <f t="shared" si="221"/>
        <v/>
      </c>
    </row>
    <row r="6669" spans="1:2" x14ac:dyDescent="0.25">
      <c r="A6669" t="str">
        <f t="shared" si="220"/>
        <v>-</v>
      </c>
      <c r="B6669" t="str">
        <f t="shared" si="221"/>
        <v/>
      </c>
    </row>
    <row r="6670" spans="1:2" x14ac:dyDescent="0.25">
      <c r="A6670" t="str">
        <f t="shared" si="220"/>
        <v>-</v>
      </c>
      <c r="B6670" t="str">
        <f t="shared" si="221"/>
        <v/>
      </c>
    </row>
    <row r="6671" spans="1:2" x14ac:dyDescent="0.25">
      <c r="A6671" t="str">
        <f t="shared" si="220"/>
        <v>-</v>
      </c>
      <c r="B6671" t="str">
        <f t="shared" si="221"/>
        <v/>
      </c>
    </row>
    <row r="6672" spans="1:2" x14ac:dyDescent="0.25">
      <c r="A6672" t="str">
        <f t="shared" si="220"/>
        <v>-</v>
      </c>
      <c r="B6672" t="str">
        <f t="shared" si="221"/>
        <v/>
      </c>
    </row>
    <row r="6673" spans="1:2" x14ac:dyDescent="0.25">
      <c r="A6673" t="str">
        <f t="shared" si="220"/>
        <v>-</v>
      </c>
      <c r="B6673" t="str">
        <f t="shared" si="221"/>
        <v/>
      </c>
    </row>
    <row r="6674" spans="1:2" x14ac:dyDescent="0.25">
      <c r="A6674" t="str">
        <f t="shared" si="220"/>
        <v>-</v>
      </c>
      <c r="B6674" t="str">
        <f t="shared" si="221"/>
        <v/>
      </c>
    </row>
    <row r="6675" spans="1:2" x14ac:dyDescent="0.25">
      <c r="A6675" t="str">
        <f t="shared" si="220"/>
        <v>-</v>
      </c>
      <c r="B6675" t="str">
        <f t="shared" si="221"/>
        <v/>
      </c>
    </row>
    <row r="6676" spans="1:2" x14ac:dyDescent="0.25">
      <c r="A6676" t="str">
        <f t="shared" si="220"/>
        <v>-</v>
      </c>
      <c r="B6676" t="str">
        <f t="shared" si="221"/>
        <v/>
      </c>
    </row>
    <row r="6677" spans="1:2" x14ac:dyDescent="0.25">
      <c r="A6677" t="str">
        <f t="shared" si="220"/>
        <v>-</v>
      </c>
      <c r="B6677" t="str">
        <f t="shared" si="221"/>
        <v/>
      </c>
    </row>
    <row r="6678" spans="1:2" x14ac:dyDescent="0.25">
      <c r="A6678" t="str">
        <f t="shared" si="220"/>
        <v>-</v>
      </c>
      <c r="B6678" t="str">
        <f t="shared" si="221"/>
        <v/>
      </c>
    </row>
    <row r="6679" spans="1:2" x14ac:dyDescent="0.25">
      <c r="A6679" t="str">
        <f t="shared" ref="A6679:A6742" si="222">_xlfn.CONCAT(E6679,"-",B6679)</f>
        <v>-</v>
      </c>
      <c r="B6679" t="str">
        <f t="shared" ref="B6679:B6742" si="223">IF(ISBLANK(H6679),"",INDEX($AB$1:$AC$5,MATCH(H6679,$AB$1:$AB$5,0),2))</f>
        <v/>
      </c>
    </row>
    <row r="6680" spans="1:2" x14ac:dyDescent="0.25">
      <c r="A6680" t="str">
        <f t="shared" si="222"/>
        <v>-</v>
      </c>
      <c r="B6680" t="str">
        <f t="shared" si="223"/>
        <v/>
      </c>
    </row>
    <row r="6681" spans="1:2" x14ac:dyDescent="0.25">
      <c r="A6681" t="str">
        <f t="shared" si="222"/>
        <v>-</v>
      </c>
      <c r="B6681" t="str">
        <f t="shared" si="223"/>
        <v/>
      </c>
    </row>
    <row r="6682" spans="1:2" x14ac:dyDescent="0.25">
      <c r="A6682" t="str">
        <f t="shared" si="222"/>
        <v>-</v>
      </c>
      <c r="B6682" t="str">
        <f t="shared" si="223"/>
        <v/>
      </c>
    </row>
    <row r="6683" spans="1:2" x14ac:dyDescent="0.25">
      <c r="A6683" t="str">
        <f t="shared" si="222"/>
        <v>-</v>
      </c>
      <c r="B6683" t="str">
        <f t="shared" si="223"/>
        <v/>
      </c>
    </row>
    <row r="6684" spans="1:2" x14ac:dyDescent="0.25">
      <c r="A6684" t="str">
        <f t="shared" si="222"/>
        <v>-</v>
      </c>
      <c r="B6684" t="str">
        <f t="shared" si="223"/>
        <v/>
      </c>
    </row>
    <row r="6685" spans="1:2" x14ac:dyDescent="0.25">
      <c r="A6685" t="str">
        <f t="shared" si="222"/>
        <v>-</v>
      </c>
      <c r="B6685" t="str">
        <f t="shared" si="223"/>
        <v/>
      </c>
    </row>
    <row r="6686" spans="1:2" x14ac:dyDescent="0.25">
      <c r="A6686" t="str">
        <f t="shared" si="222"/>
        <v>-</v>
      </c>
      <c r="B6686" t="str">
        <f t="shared" si="223"/>
        <v/>
      </c>
    </row>
    <row r="6687" spans="1:2" x14ac:dyDescent="0.25">
      <c r="A6687" t="str">
        <f t="shared" si="222"/>
        <v>-</v>
      </c>
      <c r="B6687" t="str">
        <f t="shared" si="223"/>
        <v/>
      </c>
    </row>
    <row r="6688" spans="1:2" x14ac:dyDescent="0.25">
      <c r="A6688" t="str">
        <f t="shared" si="222"/>
        <v>-</v>
      </c>
      <c r="B6688" t="str">
        <f t="shared" si="223"/>
        <v/>
      </c>
    </row>
    <row r="6689" spans="1:2" x14ac:dyDescent="0.25">
      <c r="A6689" t="str">
        <f t="shared" si="222"/>
        <v>-</v>
      </c>
      <c r="B6689" t="str">
        <f t="shared" si="223"/>
        <v/>
      </c>
    </row>
    <row r="6690" spans="1:2" x14ac:dyDescent="0.25">
      <c r="A6690" t="str">
        <f t="shared" si="222"/>
        <v>-</v>
      </c>
      <c r="B6690" t="str">
        <f t="shared" si="223"/>
        <v/>
      </c>
    </row>
    <row r="6691" spans="1:2" x14ac:dyDescent="0.25">
      <c r="A6691" t="str">
        <f t="shared" si="222"/>
        <v>-</v>
      </c>
      <c r="B6691" t="str">
        <f t="shared" si="223"/>
        <v/>
      </c>
    </row>
    <row r="6692" spans="1:2" x14ac:dyDescent="0.25">
      <c r="A6692" t="str">
        <f t="shared" si="222"/>
        <v>-</v>
      </c>
      <c r="B6692" t="str">
        <f t="shared" si="223"/>
        <v/>
      </c>
    </row>
    <row r="6693" spans="1:2" x14ac:dyDescent="0.25">
      <c r="A6693" t="str">
        <f t="shared" si="222"/>
        <v>-</v>
      </c>
      <c r="B6693" t="str">
        <f t="shared" si="223"/>
        <v/>
      </c>
    </row>
    <row r="6694" spans="1:2" x14ac:dyDescent="0.25">
      <c r="A6694" t="str">
        <f t="shared" si="222"/>
        <v>-</v>
      </c>
      <c r="B6694" t="str">
        <f t="shared" si="223"/>
        <v/>
      </c>
    </row>
    <row r="6695" spans="1:2" x14ac:dyDescent="0.25">
      <c r="A6695" t="str">
        <f t="shared" si="222"/>
        <v>-</v>
      </c>
      <c r="B6695" t="str">
        <f t="shared" si="223"/>
        <v/>
      </c>
    </row>
    <row r="6696" spans="1:2" x14ac:dyDescent="0.25">
      <c r="A6696" t="str">
        <f t="shared" si="222"/>
        <v>-</v>
      </c>
      <c r="B6696" t="str">
        <f t="shared" si="223"/>
        <v/>
      </c>
    </row>
    <row r="6697" spans="1:2" x14ac:dyDescent="0.25">
      <c r="A6697" t="str">
        <f t="shared" si="222"/>
        <v>-</v>
      </c>
      <c r="B6697" t="str">
        <f t="shared" si="223"/>
        <v/>
      </c>
    </row>
    <row r="6698" spans="1:2" x14ac:dyDescent="0.25">
      <c r="A6698" t="str">
        <f t="shared" si="222"/>
        <v>-</v>
      </c>
      <c r="B6698" t="str">
        <f t="shared" si="223"/>
        <v/>
      </c>
    </row>
    <row r="6699" spans="1:2" x14ac:dyDescent="0.25">
      <c r="A6699" t="str">
        <f t="shared" si="222"/>
        <v>-</v>
      </c>
      <c r="B6699" t="str">
        <f t="shared" si="223"/>
        <v/>
      </c>
    </row>
    <row r="6700" spans="1:2" x14ac:dyDescent="0.25">
      <c r="A6700" t="str">
        <f t="shared" si="222"/>
        <v>-</v>
      </c>
      <c r="B6700" t="str">
        <f t="shared" si="223"/>
        <v/>
      </c>
    </row>
    <row r="6701" spans="1:2" x14ac:dyDescent="0.25">
      <c r="A6701" t="str">
        <f t="shared" si="222"/>
        <v>-</v>
      </c>
      <c r="B6701" t="str">
        <f t="shared" si="223"/>
        <v/>
      </c>
    </row>
    <row r="6702" spans="1:2" x14ac:dyDescent="0.25">
      <c r="A6702" t="str">
        <f t="shared" si="222"/>
        <v>-</v>
      </c>
      <c r="B6702" t="str">
        <f t="shared" si="223"/>
        <v/>
      </c>
    </row>
    <row r="6703" spans="1:2" x14ac:dyDescent="0.25">
      <c r="A6703" t="str">
        <f t="shared" si="222"/>
        <v>-</v>
      </c>
      <c r="B6703" t="str">
        <f t="shared" si="223"/>
        <v/>
      </c>
    </row>
    <row r="6704" spans="1:2" x14ac:dyDescent="0.25">
      <c r="A6704" t="str">
        <f t="shared" si="222"/>
        <v>-</v>
      </c>
      <c r="B6704" t="str">
        <f t="shared" si="223"/>
        <v/>
      </c>
    </row>
    <row r="6705" spans="1:2" x14ac:dyDescent="0.25">
      <c r="A6705" t="str">
        <f t="shared" si="222"/>
        <v>-</v>
      </c>
      <c r="B6705" t="str">
        <f t="shared" si="223"/>
        <v/>
      </c>
    </row>
    <row r="6706" spans="1:2" x14ac:dyDescent="0.25">
      <c r="A6706" t="str">
        <f t="shared" si="222"/>
        <v>-</v>
      </c>
      <c r="B6706" t="str">
        <f t="shared" si="223"/>
        <v/>
      </c>
    </row>
    <row r="6707" spans="1:2" x14ac:dyDescent="0.25">
      <c r="A6707" t="str">
        <f t="shared" si="222"/>
        <v>-</v>
      </c>
      <c r="B6707" t="str">
        <f t="shared" si="223"/>
        <v/>
      </c>
    </row>
    <row r="6708" spans="1:2" x14ac:dyDescent="0.25">
      <c r="A6708" t="str">
        <f t="shared" si="222"/>
        <v>-</v>
      </c>
      <c r="B6708" t="str">
        <f t="shared" si="223"/>
        <v/>
      </c>
    </row>
    <row r="6709" spans="1:2" x14ac:dyDescent="0.25">
      <c r="A6709" t="str">
        <f t="shared" si="222"/>
        <v>-</v>
      </c>
      <c r="B6709" t="str">
        <f t="shared" si="223"/>
        <v/>
      </c>
    </row>
    <row r="6710" spans="1:2" x14ac:dyDescent="0.25">
      <c r="A6710" t="str">
        <f t="shared" si="222"/>
        <v>-</v>
      </c>
      <c r="B6710" t="str">
        <f t="shared" si="223"/>
        <v/>
      </c>
    </row>
    <row r="6711" spans="1:2" x14ac:dyDescent="0.25">
      <c r="A6711" t="str">
        <f t="shared" si="222"/>
        <v>-</v>
      </c>
      <c r="B6711" t="str">
        <f t="shared" si="223"/>
        <v/>
      </c>
    </row>
    <row r="6712" spans="1:2" x14ac:dyDescent="0.25">
      <c r="A6712" t="str">
        <f t="shared" si="222"/>
        <v>-</v>
      </c>
      <c r="B6712" t="str">
        <f t="shared" si="223"/>
        <v/>
      </c>
    </row>
    <row r="6713" spans="1:2" x14ac:dyDescent="0.25">
      <c r="A6713" t="str">
        <f t="shared" si="222"/>
        <v>-</v>
      </c>
      <c r="B6713" t="str">
        <f t="shared" si="223"/>
        <v/>
      </c>
    </row>
    <row r="6714" spans="1:2" x14ac:dyDescent="0.25">
      <c r="A6714" t="str">
        <f t="shared" si="222"/>
        <v>-</v>
      </c>
      <c r="B6714" t="str">
        <f t="shared" si="223"/>
        <v/>
      </c>
    </row>
    <row r="6715" spans="1:2" x14ac:dyDescent="0.25">
      <c r="A6715" t="str">
        <f t="shared" si="222"/>
        <v>-</v>
      </c>
      <c r="B6715" t="str">
        <f t="shared" si="223"/>
        <v/>
      </c>
    </row>
    <row r="6716" spans="1:2" x14ac:dyDescent="0.25">
      <c r="A6716" t="str">
        <f t="shared" si="222"/>
        <v>-</v>
      </c>
      <c r="B6716" t="str">
        <f t="shared" si="223"/>
        <v/>
      </c>
    </row>
    <row r="6717" spans="1:2" x14ac:dyDescent="0.25">
      <c r="A6717" t="str">
        <f t="shared" si="222"/>
        <v>-</v>
      </c>
      <c r="B6717" t="str">
        <f t="shared" si="223"/>
        <v/>
      </c>
    </row>
    <row r="6718" spans="1:2" x14ac:dyDescent="0.25">
      <c r="A6718" t="str">
        <f t="shared" si="222"/>
        <v>-</v>
      </c>
      <c r="B6718" t="str">
        <f t="shared" si="223"/>
        <v/>
      </c>
    </row>
    <row r="6719" spans="1:2" x14ac:dyDescent="0.25">
      <c r="A6719" t="str">
        <f t="shared" si="222"/>
        <v>-</v>
      </c>
      <c r="B6719" t="str">
        <f t="shared" si="223"/>
        <v/>
      </c>
    </row>
    <row r="6720" spans="1:2" x14ac:dyDescent="0.25">
      <c r="A6720" t="str">
        <f t="shared" si="222"/>
        <v>-</v>
      </c>
      <c r="B6720" t="str">
        <f t="shared" si="223"/>
        <v/>
      </c>
    </row>
    <row r="6721" spans="1:2" x14ac:dyDescent="0.25">
      <c r="A6721" t="str">
        <f t="shared" si="222"/>
        <v>-</v>
      </c>
      <c r="B6721" t="str">
        <f t="shared" si="223"/>
        <v/>
      </c>
    </row>
    <row r="6722" spans="1:2" x14ac:dyDescent="0.25">
      <c r="A6722" t="str">
        <f t="shared" si="222"/>
        <v>-</v>
      </c>
      <c r="B6722" t="str">
        <f t="shared" si="223"/>
        <v/>
      </c>
    </row>
    <row r="6723" spans="1:2" x14ac:dyDescent="0.25">
      <c r="A6723" t="str">
        <f t="shared" si="222"/>
        <v>-</v>
      </c>
      <c r="B6723" t="str">
        <f t="shared" si="223"/>
        <v/>
      </c>
    </row>
    <row r="6724" spans="1:2" x14ac:dyDescent="0.25">
      <c r="A6724" t="str">
        <f t="shared" si="222"/>
        <v>-</v>
      </c>
      <c r="B6724" t="str">
        <f t="shared" si="223"/>
        <v/>
      </c>
    </row>
    <row r="6725" spans="1:2" x14ac:dyDescent="0.25">
      <c r="A6725" t="str">
        <f t="shared" si="222"/>
        <v>-</v>
      </c>
      <c r="B6725" t="str">
        <f t="shared" si="223"/>
        <v/>
      </c>
    </row>
    <row r="6726" spans="1:2" x14ac:dyDescent="0.25">
      <c r="A6726" t="str">
        <f t="shared" si="222"/>
        <v>-</v>
      </c>
      <c r="B6726" t="str">
        <f t="shared" si="223"/>
        <v/>
      </c>
    </row>
    <row r="6727" spans="1:2" x14ac:dyDescent="0.25">
      <c r="A6727" t="str">
        <f t="shared" si="222"/>
        <v>-</v>
      </c>
      <c r="B6727" t="str">
        <f t="shared" si="223"/>
        <v/>
      </c>
    </row>
    <row r="6728" spans="1:2" x14ac:dyDescent="0.25">
      <c r="A6728" t="str">
        <f t="shared" si="222"/>
        <v>-</v>
      </c>
      <c r="B6728" t="str">
        <f t="shared" si="223"/>
        <v/>
      </c>
    </row>
    <row r="6729" spans="1:2" x14ac:dyDescent="0.25">
      <c r="A6729" t="str">
        <f t="shared" si="222"/>
        <v>-</v>
      </c>
      <c r="B6729" t="str">
        <f t="shared" si="223"/>
        <v/>
      </c>
    </row>
    <row r="6730" spans="1:2" x14ac:dyDescent="0.25">
      <c r="A6730" t="str">
        <f t="shared" si="222"/>
        <v>-</v>
      </c>
      <c r="B6730" t="str">
        <f t="shared" si="223"/>
        <v/>
      </c>
    </row>
    <row r="6731" spans="1:2" x14ac:dyDescent="0.25">
      <c r="A6731" t="str">
        <f t="shared" si="222"/>
        <v>-</v>
      </c>
      <c r="B6731" t="str">
        <f t="shared" si="223"/>
        <v/>
      </c>
    </row>
    <row r="6732" spans="1:2" x14ac:dyDescent="0.25">
      <c r="A6732" t="str">
        <f t="shared" si="222"/>
        <v>-</v>
      </c>
      <c r="B6732" t="str">
        <f t="shared" si="223"/>
        <v/>
      </c>
    </row>
    <row r="6733" spans="1:2" x14ac:dyDescent="0.25">
      <c r="A6733" t="str">
        <f t="shared" si="222"/>
        <v>-</v>
      </c>
      <c r="B6733" t="str">
        <f t="shared" si="223"/>
        <v/>
      </c>
    </row>
    <row r="6734" spans="1:2" x14ac:dyDescent="0.25">
      <c r="A6734" t="str">
        <f t="shared" si="222"/>
        <v>-</v>
      </c>
      <c r="B6734" t="str">
        <f t="shared" si="223"/>
        <v/>
      </c>
    </row>
    <row r="6735" spans="1:2" x14ac:dyDescent="0.25">
      <c r="A6735" t="str">
        <f t="shared" si="222"/>
        <v>-</v>
      </c>
      <c r="B6735" t="str">
        <f t="shared" si="223"/>
        <v/>
      </c>
    </row>
    <row r="6736" spans="1:2" x14ac:dyDescent="0.25">
      <c r="A6736" t="str">
        <f t="shared" si="222"/>
        <v>-</v>
      </c>
      <c r="B6736" t="str">
        <f t="shared" si="223"/>
        <v/>
      </c>
    </row>
    <row r="6737" spans="1:2" x14ac:dyDescent="0.25">
      <c r="A6737" t="str">
        <f t="shared" si="222"/>
        <v>-</v>
      </c>
      <c r="B6737" t="str">
        <f t="shared" si="223"/>
        <v/>
      </c>
    </row>
    <row r="6738" spans="1:2" x14ac:dyDescent="0.25">
      <c r="A6738" t="str">
        <f t="shared" si="222"/>
        <v>-</v>
      </c>
      <c r="B6738" t="str">
        <f t="shared" si="223"/>
        <v/>
      </c>
    </row>
    <row r="6739" spans="1:2" x14ac:dyDescent="0.25">
      <c r="A6739" t="str">
        <f t="shared" si="222"/>
        <v>-</v>
      </c>
      <c r="B6739" t="str">
        <f t="shared" si="223"/>
        <v/>
      </c>
    </row>
    <row r="6740" spans="1:2" x14ac:dyDescent="0.25">
      <c r="A6740" t="str">
        <f t="shared" si="222"/>
        <v>-</v>
      </c>
      <c r="B6740" t="str">
        <f t="shared" si="223"/>
        <v/>
      </c>
    </row>
    <row r="6741" spans="1:2" x14ac:dyDescent="0.25">
      <c r="A6741" t="str">
        <f t="shared" si="222"/>
        <v>-</v>
      </c>
      <c r="B6741" t="str">
        <f t="shared" si="223"/>
        <v/>
      </c>
    </row>
    <row r="6742" spans="1:2" x14ac:dyDescent="0.25">
      <c r="A6742" t="str">
        <f t="shared" si="222"/>
        <v>-</v>
      </c>
      <c r="B6742" t="str">
        <f t="shared" si="223"/>
        <v/>
      </c>
    </row>
    <row r="6743" spans="1:2" x14ac:dyDescent="0.25">
      <c r="A6743" t="str">
        <f t="shared" ref="A6743:A6806" si="224">_xlfn.CONCAT(E6743,"-",B6743)</f>
        <v>-</v>
      </c>
      <c r="B6743" t="str">
        <f t="shared" ref="B6743:B6806" si="225">IF(ISBLANK(H6743),"",INDEX($AB$1:$AC$5,MATCH(H6743,$AB$1:$AB$5,0),2))</f>
        <v/>
      </c>
    </row>
    <row r="6744" spans="1:2" x14ac:dyDescent="0.25">
      <c r="A6744" t="str">
        <f t="shared" si="224"/>
        <v>-</v>
      </c>
      <c r="B6744" t="str">
        <f t="shared" si="225"/>
        <v/>
      </c>
    </row>
    <row r="6745" spans="1:2" x14ac:dyDescent="0.25">
      <c r="A6745" t="str">
        <f t="shared" si="224"/>
        <v>-</v>
      </c>
      <c r="B6745" t="str">
        <f t="shared" si="225"/>
        <v/>
      </c>
    </row>
    <row r="6746" spans="1:2" x14ac:dyDescent="0.25">
      <c r="A6746" t="str">
        <f t="shared" si="224"/>
        <v>-</v>
      </c>
      <c r="B6746" t="str">
        <f t="shared" si="225"/>
        <v/>
      </c>
    </row>
    <row r="6747" spans="1:2" x14ac:dyDescent="0.25">
      <c r="A6747" t="str">
        <f t="shared" si="224"/>
        <v>-</v>
      </c>
      <c r="B6747" t="str">
        <f t="shared" si="225"/>
        <v/>
      </c>
    </row>
    <row r="6748" spans="1:2" x14ac:dyDescent="0.25">
      <c r="A6748" t="str">
        <f t="shared" si="224"/>
        <v>-</v>
      </c>
      <c r="B6748" t="str">
        <f t="shared" si="225"/>
        <v/>
      </c>
    </row>
    <row r="6749" spans="1:2" x14ac:dyDescent="0.25">
      <c r="A6749" t="str">
        <f t="shared" si="224"/>
        <v>-</v>
      </c>
      <c r="B6749" t="str">
        <f t="shared" si="225"/>
        <v/>
      </c>
    </row>
    <row r="6750" spans="1:2" x14ac:dyDescent="0.25">
      <c r="A6750" t="str">
        <f t="shared" si="224"/>
        <v>-</v>
      </c>
      <c r="B6750" t="str">
        <f t="shared" si="225"/>
        <v/>
      </c>
    </row>
    <row r="6751" spans="1:2" x14ac:dyDescent="0.25">
      <c r="A6751" t="str">
        <f t="shared" si="224"/>
        <v>-</v>
      </c>
      <c r="B6751" t="str">
        <f t="shared" si="225"/>
        <v/>
      </c>
    </row>
    <row r="6752" spans="1:2" x14ac:dyDescent="0.25">
      <c r="A6752" t="str">
        <f t="shared" si="224"/>
        <v>-</v>
      </c>
      <c r="B6752" t="str">
        <f t="shared" si="225"/>
        <v/>
      </c>
    </row>
    <row r="6753" spans="1:2" x14ac:dyDescent="0.25">
      <c r="A6753" t="str">
        <f t="shared" si="224"/>
        <v>-</v>
      </c>
      <c r="B6753" t="str">
        <f t="shared" si="225"/>
        <v/>
      </c>
    </row>
    <row r="6754" spans="1:2" x14ac:dyDescent="0.25">
      <c r="A6754" t="str">
        <f t="shared" si="224"/>
        <v>-</v>
      </c>
      <c r="B6754" t="str">
        <f t="shared" si="225"/>
        <v/>
      </c>
    </row>
    <row r="6755" spans="1:2" x14ac:dyDescent="0.25">
      <c r="A6755" t="str">
        <f t="shared" si="224"/>
        <v>-</v>
      </c>
      <c r="B6755" t="str">
        <f t="shared" si="225"/>
        <v/>
      </c>
    </row>
    <row r="6756" spans="1:2" x14ac:dyDescent="0.25">
      <c r="A6756" t="str">
        <f t="shared" si="224"/>
        <v>-</v>
      </c>
      <c r="B6756" t="str">
        <f t="shared" si="225"/>
        <v/>
      </c>
    </row>
    <row r="6757" spans="1:2" x14ac:dyDescent="0.25">
      <c r="A6757" t="str">
        <f t="shared" si="224"/>
        <v>-</v>
      </c>
      <c r="B6757" t="str">
        <f t="shared" si="225"/>
        <v/>
      </c>
    </row>
    <row r="6758" spans="1:2" x14ac:dyDescent="0.25">
      <c r="A6758" t="str">
        <f t="shared" si="224"/>
        <v>-</v>
      </c>
      <c r="B6758" t="str">
        <f t="shared" si="225"/>
        <v/>
      </c>
    </row>
    <row r="6759" spans="1:2" x14ac:dyDescent="0.25">
      <c r="A6759" t="str">
        <f t="shared" si="224"/>
        <v>-</v>
      </c>
      <c r="B6759" t="str">
        <f t="shared" si="225"/>
        <v/>
      </c>
    </row>
    <row r="6760" spans="1:2" x14ac:dyDescent="0.25">
      <c r="A6760" t="str">
        <f t="shared" si="224"/>
        <v>-</v>
      </c>
      <c r="B6760" t="str">
        <f t="shared" si="225"/>
        <v/>
      </c>
    </row>
    <row r="6761" spans="1:2" x14ac:dyDescent="0.25">
      <c r="A6761" t="str">
        <f t="shared" si="224"/>
        <v>-</v>
      </c>
      <c r="B6761" t="str">
        <f t="shared" si="225"/>
        <v/>
      </c>
    </row>
    <row r="6762" spans="1:2" x14ac:dyDescent="0.25">
      <c r="A6762" t="str">
        <f t="shared" si="224"/>
        <v>-</v>
      </c>
      <c r="B6762" t="str">
        <f t="shared" si="225"/>
        <v/>
      </c>
    </row>
    <row r="6763" spans="1:2" x14ac:dyDescent="0.25">
      <c r="A6763" t="str">
        <f t="shared" si="224"/>
        <v>-</v>
      </c>
      <c r="B6763" t="str">
        <f t="shared" si="225"/>
        <v/>
      </c>
    </row>
    <row r="6764" spans="1:2" x14ac:dyDescent="0.25">
      <c r="A6764" t="str">
        <f t="shared" si="224"/>
        <v>-</v>
      </c>
      <c r="B6764" t="str">
        <f t="shared" si="225"/>
        <v/>
      </c>
    </row>
    <row r="6765" spans="1:2" x14ac:dyDescent="0.25">
      <c r="A6765" t="str">
        <f t="shared" si="224"/>
        <v>-</v>
      </c>
      <c r="B6765" t="str">
        <f t="shared" si="225"/>
        <v/>
      </c>
    </row>
    <row r="6766" spans="1:2" x14ac:dyDescent="0.25">
      <c r="A6766" t="str">
        <f t="shared" si="224"/>
        <v>-</v>
      </c>
      <c r="B6766" t="str">
        <f t="shared" si="225"/>
        <v/>
      </c>
    </row>
    <row r="6767" spans="1:2" x14ac:dyDescent="0.25">
      <c r="A6767" t="str">
        <f t="shared" si="224"/>
        <v>-</v>
      </c>
      <c r="B6767" t="str">
        <f t="shared" si="225"/>
        <v/>
      </c>
    </row>
    <row r="6768" spans="1:2" x14ac:dyDescent="0.25">
      <c r="A6768" t="str">
        <f t="shared" si="224"/>
        <v>-</v>
      </c>
      <c r="B6768" t="str">
        <f t="shared" si="225"/>
        <v/>
      </c>
    </row>
    <row r="6769" spans="1:2" x14ac:dyDescent="0.25">
      <c r="A6769" t="str">
        <f t="shared" si="224"/>
        <v>-</v>
      </c>
      <c r="B6769" t="str">
        <f t="shared" si="225"/>
        <v/>
      </c>
    </row>
    <row r="6770" spans="1:2" x14ac:dyDescent="0.25">
      <c r="A6770" t="str">
        <f t="shared" si="224"/>
        <v>-</v>
      </c>
      <c r="B6770" t="str">
        <f t="shared" si="225"/>
        <v/>
      </c>
    </row>
    <row r="6771" spans="1:2" x14ac:dyDescent="0.25">
      <c r="A6771" t="str">
        <f t="shared" si="224"/>
        <v>-</v>
      </c>
      <c r="B6771" t="str">
        <f t="shared" si="225"/>
        <v/>
      </c>
    </row>
    <row r="6772" spans="1:2" x14ac:dyDescent="0.25">
      <c r="A6772" t="str">
        <f t="shared" si="224"/>
        <v>-</v>
      </c>
      <c r="B6772" t="str">
        <f t="shared" si="225"/>
        <v/>
      </c>
    </row>
    <row r="6773" spans="1:2" x14ac:dyDescent="0.25">
      <c r="A6773" t="str">
        <f t="shared" si="224"/>
        <v>-</v>
      </c>
      <c r="B6773" t="str">
        <f t="shared" si="225"/>
        <v/>
      </c>
    </row>
    <row r="6774" spans="1:2" x14ac:dyDescent="0.25">
      <c r="A6774" t="str">
        <f t="shared" si="224"/>
        <v>-</v>
      </c>
      <c r="B6774" t="str">
        <f t="shared" si="225"/>
        <v/>
      </c>
    </row>
    <row r="6775" spans="1:2" x14ac:dyDescent="0.25">
      <c r="A6775" t="str">
        <f t="shared" si="224"/>
        <v>-</v>
      </c>
      <c r="B6775" t="str">
        <f t="shared" si="225"/>
        <v/>
      </c>
    </row>
    <row r="6776" spans="1:2" x14ac:dyDescent="0.25">
      <c r="A6776" t="str">
        <f t="shared" si="224"/>
        <v>-</v>
      </c>
      <c r="B6776" t="str">
        <f t="shared" si="225"/>
        <v/>
      </c>
    </row>
    <row r="6777" spans="1:2" x14ac:dyDescent="0.25">
      <c r="A6777" t="str">
        <f t="shared" si="224"/>
        <v>-</v>
      </c>
      <c r="B6777" t="str">
        <f t="shared" si="225"/>
        <v/>
      </c>
    </row>
    <row r="6778" spans="1:2" x14ac:dyDescent="0.25">
      <c r="A6778" t="str">
        <f t="shared" si="224"/>
        <v>-</v>
      </c>
      <c r="B6778" t="str">
        <f t="shared" si="225"/>
        <v/>
      </c>
    </row>
    <row r="6779" spans="1:2" x14ac:dyDescent="0.25">
      <c r="A6779" t="str">
        <f t="shared" si="224"/>
        <v>-</v>
      </c>
      <c r="B6779" t="str">
        <f t="shared" si="225"/>
        <v/>
      </c>
    </row>
    <row r="6780" spans="1:2" x14ac:dyDescent="0.25">
      <c r="A6780" t="str">
        <f t="shared" si="224"/>
        <v>-</v>
      </c>
      <c r="B6780" t="str">
        <f t="shared" si="225"/>
        <v/>
      </c>
    </row>
    <row r="6781" spans="1:2" x14ac:dyDescent="0.25">
      <c r="A6781" t="str">
        <f t="shared" si="224"/>
        <v>-</v>
      </c>
      <c r="B6781" t="str">
        <f t="shared" si="225"/>
        <v/>
      </c>
    </row>
    <row r="6782" spans="1:2" x14ac:dyDescent="0.25">
      <c r="A6782" t="str">
        <f t="shared" si="224"/>
        <v>-</v>
      </c>
      <c r="B6782" t="str">
        <f t="shared" si="225"/>
        <v/>
      </c>
    </row>
    <row r="6783" spans="1:2" x14ac:dyDescent="0.25">
      <c r="A6783" t="str">
        <f t="shared" si="224"/>
        <v>-</v>
      </c>
      <c r="B6783" t="str">
        <f t="shared" si="225"/>
        <v/>
      </c>
    </row>
    <row r="6784" spans="1:2" x14ac:dyDescent="0.25">
      <c r="A6784" t="str">
        <f t="shared" si="224"/>
        <v>-</v>
      </c>
      <c r="B6784" t="str">
        <f t="shared" si="225"/>
        <v/>
      </c>
    </row>
    <row r="6785" spans="1:2" x14ac:dyDescent="0.25">
      <c r="A6785" t="str">
        <f t="shared" si="224"/>
        <v>-</v>
      </c>
      <c r="B6785" t="str">
        <f t="shared" si="225"/>
        <v/>
      </c>
    </row>
    <row r="6786" spans="1:2" x14ac:dyDescent="0.25">
      <c r="A6786" t="str">
        <f t="shared" si="224"/>
        <v>-</v>
      </c>
      <c r="B6786" t="str">
        <f t="shared" si="225"/>
        <v/>
      </c>
    </row>
    <row r="6787" spans="1:2" x14ac:dyDescent="0.25">
      <c r="A6787" t="str">
        <f t="shared" si="224"/>
        <v>-</v>
      </c>
      <c r="B6787" t="str">
        <f t="shared" si="225"/>
        <v/>
      </c>
    </row>
    <row r="6788" spans="1:2" x14ac:dyDescent="0.25">
      <c r="A6788" t="str">
        <f t="shared" si="224"/>
        <v>-</v>
      </c>
      <c r="B6788" t="str">
        <f t="shared" si="225"/>
        <v/>
      </c>
    </row>
    <row r="6789" spans="1:2" x14ac:dyDescent="0.25">
      <c r="A6789" t="str">
        <f t="shared" si="224"/>
        <v>-</v>
      </c>
      <c r="B6789" t="str">
        <f t="shared" si="225"/>
        <v/>
      </c>
    </row>
    <row r="6790" spans="1:2" x14ac:dyDescent="0.25">
      <c r="A6790" t="str">
        <f t="shared" si="224"/>
        <v>-</v>
      </c>
      <c r="B6790" t="str">
        <f t="shared" si="225"/>
        <v/>
      </c>
    </row>
    <row r="6791" spans="1:2" x14ac:dyDescent="0.25">
      <c r="A6791" t="str">
        <f t="shared" si="224"/>
        <v>-</v>
      </c>
      <c r="B6791" t="str">
        <f t="shared" si="225"/>
        <v/>
      </c>
    </row>
    <row r="6792" spans="1:2" x14ac:dyDescent="0.25">
      <c r="A6792" t="str">
        <f t="shared" si="224"/>
        <v>-</v>
      </c>
      <c r="B6792" t="str">
        <f t="shared" si="225"/>
        <v/>
      </c>
    </row>
    <row r="6793" spans="1:2" x14ac:dyDescent="0.25">
      <c r="A6793" t="str">
        <f t="shared" si="224"/>
        <v>-</v>
      </c>
      <c r="B6793" t="str">
        <f t="shared" si="225"/>
        <v/>
      </c>
    </row>
    <row r="6794" spans="1:2" x14ac:dyDescent="0.25">
      <c r="A6794" t="str">
        <f t="shared" si="224"/>
        <v>-</v>
      </c>
      <c r="B6794" t="str">
        <f t="shared" si="225"/>
        <v/>
      </c>
    </row>
    <row r="6795" spans="1:2" x14ac:dyDescent="0.25">
      <c r="A6795" t="str">
        <f t="shared" si="224"/>
        <v>-</v>
      </c>
      <c r="B6795" t="str">
        <f t="shared" si="225"/>
        <v/>
      </c>
    </row>
    <row r="6796" spans="1:2" x14ac:dyDescent="0.25">
      <c r="A6796" t="str">
        <f t="shared" si="224"/>
        <v>-</v>
      </c>
      <c r="B6796" t="str">
        <f t="shared" si="225"/>
        <v/>
      </c>
    </row>
    <row r="6797" spans="1:2" x14ac:dyDescent="0.25">
      <c r="A6797" t="str">
        <f t="shared" si="224"/>
        <v>-</v>
      </c>
      <c r="B6797" t="str">
        <f t="shared" si="225"/>
        <v/>
      </c>
    </row>
    <row r="6798" spans="1:2" x14ac:dyDescent="0.25">
      <c r="A6798" t="str">
        <f t="shared" si="224"/>
        <v>-</v>
      </c>
      <c r="B6798" t="str">
        <f t="shared" si="225"/>
        <v/>
      </c>
    </row>
    <row r="6799" spans="1:2" x14ac:dyDescent="0.25">
      <c r="A6799" t="str">
        <f t="shared" si="224"/>
        <v>-</v>
      </c>
      <c r="B6799" t="str">
        <f t="shared" si="225"/>
        <v/>
      </c>
    </row>
    <row r="6800" spans="1:2" x14ac:dyDescent="0.25">
      <c r="A6800" t="str">
        <f t="shared" si="224"/>
        <v>-</v>
      </c>
      <c r="B6800" t="str">
        <f t="shared" si="225"/>
        <v/>
      </c>
    </row>
    <row r="6801" spans="1:2" x14ac:dyDescent="0.25">
      <c r="A6801" t="str">
        <f t="shared" si="224"/>
        <v>-</v>
      </c>
      <c r="B6801" t="str">
        <f t="shared" si="225"/>
        <v/>
      </c>
    </row>
    <row r="6802" spans="1:2" x14ac:dyDescent="0.25">
      <c r="A6802" t="str">
        <f t="shared" si="224"/>
        <v>-</v>
      </c>
      <c r="B6802" t="str">
        <f t="shared" si="225"/>
        <v/>
      </c>
    </row>
    <row r="6803" spans="1:2" x14ac:dyDescent="0.25">
      <c r="A6803" t="str">
        <f t="shared" si="224"/>
        <v>-</v>
      </c>
      <c r="B6803" t="str">
        <f t="shared" si="225"/>
        <v/>
      </c>
    </row>
    <row r="6804" spans="1:2" x14ac:dyDescent="0.25">
      <c r="A6804" t="str">
        <f t="shared" si="224"/>
        <v>-</v>
      </c>
      <c r="B6804" t="str">
        <f t="shared" si="225"/>
        <v/>
      </c>
    </row>
    <row r="6805" spans="1:2" x14ac:dyDescent="0.25">
      <c r="A6805" t="str">
        <f t="shared" si="224"/>
        <v>-</v>
      </c>
      <c r="B6805" t="str">
        <f t="shared" si="225"/>
        <v/>
      </c>
    </row>
    <row r="6806" spans="1:2" x14ac:dyDescent="0.25">
      <c r="A6806" t="str">
        <f t="shared" si="224"/>
        <v>-</v>
      </c>
      <c r="B6806" t="str">
        <f t="shared" si="225"/>
        <v/>
      </c>
    </row>
    <row r="6807" spans="1:2" x14ac:dyDescent="0.25">
      <c r="A6807" t="str">
        <f t="shared" ref="A6807:A6870" si="226">_xlfn.CONCAT(E6807,"-",B6807)</f>
        <v>-</v>
      </c>
      <c r="B6807" t="str">
        <f t="shared" ref="B6807:B6870" si="227">IF(ISBLANK(H6807),"",INDEX($AB$1:$AC$5,MATCH(H6807,$AB$1:$AB$5,0),2))</f>
        <v/>
      </c>
    </row>
    <row r="6808" spans="1:2" x14ac:dyDescent="0.25">
      <c r="A6808" t="str">
        <f t="shared" si="226"/>
        <v>-</v>
      </c>
      <c r="B6808" t="str">
        <f t="shared" si="227"/>
        <v/>
      </c>
    </row>
    <row r="6809" spans="1:2" x14ac:dyDescent="0.25">
      <c r="A6809" t="str">
        <f t="shared" si="226"/>
        <v>-</v>
      </c>
      <c r="B6809" t="str">
        <f t="shared" si="227"/>
        <v/>
      </c>
    </row>
    <row r="6810" spans="1:2" x14ac:dyDescent="0.25">
      <c r="A6810" t="str">
        <f t="shared" si="226"/>
        <v>-</v>
      </c>
      <c r="B6810" t="str">
        <f t="shared" si="227"/>
        <v/>
      </c>
    </row>
    <row r="6811" spans="1:2" x14ac:dyDescent="0.25">
      <c r="A6811" t="str">
        <f t="shared" si="226"/>
        <v>-</v>
      </c>
      <c r="B6811" t="str">
        <f t="shared" si="227"/>
        <v/>
      </c>
    </row>
    <row r="6812" spans="1:2" x14ac:dyDescent="0.25">
      <c r="A6812" t="str">
        <f t="shared" si="226"/>
        <v>-</v>
      </c>
      <c r="B6812" t="str">
        <f t="shared" si="227"/>
        <v/>
      </c>
    </row>
    <row r="6813" spans="1:2" x14ac:dyDescent="0.25">
      <c r="A6813" t="str">
        <f t="shared" si="226"/>
        <v>-</v>
      </c>
      <c r="B6813" t="str">
        <f t="shared" si="227"/>
        <v/>
      </c>
    </row>
    <row r="6814" spans="1:2" x14ac:dyDescent="0.25">
      <c r="A6814" t="str">
        <f t="shared" si="226"/>
        <v>-</v>
      </c>
      <c r="B6814" t="str">
        <f t="shared" si="227"/>
        <v/>
      </c>
    </row>
    <row r="6815" spans="1:2" x14ac:dyDescent="0.25">
      <c r="A6815" t="str">
        <f t="shared" si="226"/>
        <v>-</v>
      </c>
      <c r="B6815" t="str">
        <f t="shared" si="227"/>
        <v/>
      </c>
    </row>
    <row r="6816" spans="1:2" x14ac:dyDescent="0.25">
      <c r="A6816" t="str">
        <f t="shared" si="226"/>
        <v>-</v>
      </c>
      <c r="B6816" t="str">
        <f t="shared" si="227"/>
        <v/>
      </c>
    </row>
    <row r="6817" spans="1:2" x14ac:dyDescent="0.25">
      <c r="A6817" t="str">
        <f t="shared" si="226"/>
        <v>-</v>
      </c>
      <c r="B6817" t="str">
        <f t="shared" si="227"/>
        <v/>
      </c>
    </row>
    <row r="6818" spans="1:2" x14ac:dyDescent="0.25">
      <c r="A6818" t="str">
        <f t="shared" si="226"/>
        <v>-</v>
      </c>
      <c r="B6818" t="str">
        <f t="shared" si="227"/>
        <v/>
      </c>
    </row>
    <row r="6819" spans="1:2" x14ac:dyDescent="0.25">
      <c r="A6819" t="str">
        <f t="shared" si="226"/>
        <v>-</v>
      </c>
      <c r="B6819" t="str">
        <f t="shared" si="227"/>
        <v/>
      </c>
    </row>
    <row r="6820" spans="1:2" x14ac:dyDescent="0.25">
      <c r="A6820" t="str">
        <f t="shared" si="226"/>
        <v>-</v>
      </c>
      <c r="B6820" t="str">
        <f t="shared" si="227"/>
        <v/>
      </c>
    </row>
    <row r="6821" spans="1:2" x14ac:dyDescent="0.25">
      <c r="A6821" t="str">
        <f t="shared" si="226"/>
        <v>-</v>
      </c>
      <c r="B6821" t="str">
        <f t="shared" si="227"/>
        <v/>
      </c>
    </row>
    <row r="6822" spans="1:2" x14ac:dyDescent="0.25">
      <c r="A6822" t="str">
        <f t="shared" si="226"/>
        <v>-</v>
      </c>
      <c r="B6822" t="str">
        <f t="shared" si="227"/>
        <v/>
      </c>
    </row>
    <row r="6823" spans="1:2" x14ac:dyDescent="0.25">
      <c r="A6823" t="str">
        <f t="shared" si="226"/>
        <v>-</v>
      </c>
      <c r="B6823" t="str">
        <f t="shared" si="227"/>
        <v/>
      </c>
    </row>
    <row r="6824" spans="1:2" x14ac:dyDescent="0.25">
      <c r="A6824" t="str">
        <f t="shared" si="226"/>
        <v>-</v>
      </c>
      <c r="B6824" t="str">
        <f t="shared" si="227"/>
        <v/>
      </c>
    </row>
    <row r="6825" spans="1:2" x14ac:dyDescent="0.25">
      <c r="A6825" t="str">
        <f t="shared" si="226"/>
        <v>-</v>
      </c>
      <c r="B6825" t="str">
        <f t="shared" si="227"/>
        <v/>
      </c>
    </row>
    <row r="6826" spans="1:2" x14ac:dyDescent="0.25">
      <c r="A6826" t="str">
        <f t="shared" si="226"/>
        <v>-</v>
      </c>
      <c r="B6826" t="str">
        <f t="shared" si="227"/>
        <v/>
      </c>
    </row>
    <row r="6827" spans="1:2" x14ac:dyDescent="0.25">
      <c r="A6827" t="str">
        <f t="shared" si="226"/>
        <v>-</v>
      </c>
      <c r="B6827" t="str">
        <f t="shared" si="227"/>
        <v/>
      </c>
    </row>
    <row r="6828" spans="1:2" x14ac:dyDescent="0.25">
      <c r="A6828" t="str">
        <f t="shared" si="226"/>
        <v>-</v>
      </c>
      <c r="B6828" t="str">
        <f t="shared" si="227"/>
        <v/>
      </c>
    </row>
    <row r="6829" spans="1:2" x14ac:dyDescent="0.25">
      <c r="A6829" t="str">
        <f t="shared" si="226"/>
        <v>-</v>
      </c>
      <c r="B6829" t="str">
        <f t="shared" si="227"/>
        <v/>
      </c>
    </row>
    <row r="6830" spans="1:2" x14ac:dyDescent="0.25">
      <c r="A6830" t="str">
        <f t="shared" si="226"/>
        <v>-</v>
      </c>
      <c r="B6830" t="str">
        <f t="shared" si="227"/>
        <v/>
      </c>
    </row>
    <row r="6831" spans="1:2" x14ac:dyDescent="0.25">
      <c r="A6831" t="str">
        <f t="shared" si="226"/>
        <v>-</v>
      </c>
      <c r="B6831" t="str">
        <f t="shared" si="227"/>
        <v/>
      </c>
    </row>
    <row r="6832" spans="1:2" x14ac:dyDescent="0.25">
      <c r="A6832" t="str">
        <f t="shared" si="226"/>
        <v>-</v>
      </c>
      <c r="B6832" t="str">
        <f t="shared" si="227"/>
        <v/>
      </c>
    </row>
    <row r="6833" spans="1:2" x14ac:dyDescent="0.25">
      <c r="A6833" t="str">
        <f t="shared" si="226"/>
        <v>-</v>
      </c>
      <c r="B6833" t="str">
        <f t="shared" si="227"/>
        <v/>
      </c>
    </row>
    <row r="6834" spans="1:2" x14ac:dyDescent="0.25">
      <c r="A6834" t="str">
        <f t="shared" si="226"/>
        <v>-</v>
      </c>
      <c r="B6834" t="str">
        <f t="shared" si="227"/>
        <v/>
      </c>
    </row>
    <row r="6835" spans="1:2" x14ac:dyDescent="0.25">
      <c r="A6835" t="str">
        <f t="shared" si="226"/>
        <v>-</v>
      </c>
      <c r="B6835" t="str">
        <f t="shared" si="227"/>
        <v/>
      </c>
    </row>
    <row r="6836" spans="1:2" x14ac:dyDescent="0.25">
      <c r="A6836" t="str">
        <f t="shared" si="226"/>
        <v>-</v>
      </c>
      <c r="B6836" t="str">
        <f t="shared" si="227"/>
        <v/>
      </c>
    </row>
    <row r="6837" spans="1:2" x14ac:dyDescent="0.25">
      <c r="A6837" t="str">
        <f t="shared" si="226"/>
        <v>-</v>
      </c>
      <c r="B6837" t="str">
        <f t="shared" si="227"/>
        <v/>
      </c>
    </row>
    <row r="6838" spans="1:2" x14ac:dyDescent="0.25">
      <c r="A6838" t="str">
        <f t="shared" si="226"/>
        <v>-</v>
      </c>
      <c r="B6838" t="str">
        <f t="shared" si="227"/>
        <v/>
      </c>
    </row>
    <row r="6839" spans="1:2" x14ac:dyDescent="0.25">
      <c r="A6839" t="str">
        <f t="shared" si="226"/>
        <v>-</v>
      </c>
      <c r="B6839" t="str">
        <f t="shared" si="227"/>
        <v/>
      </c>
    </row>
    <row r="6840" spans="1:2" x14ac:dyDescent="0.25">
      <c r="A6840" t="str">
        <f t="shared" si="226"/>
        <v>-</v>
      </c>
      <c r="B6840" t="str">
        <f t="shared" si="227"/>
        <v/>
      </c>
    </row>
    <row r="6841" spans="1:2" x14ac:dyDescent="0.25">
      <c r="A6841" t="str">
        <f t="shared" si="226"/>
        <v>-</v>
      </c>
      <c r="B6841" t="str">
        <f t="shared" si="227"/>
        <v/>
      </c>
    </row>
    <row r="6842" spans="1:2" x14ac:dyDescent="0.25">
      <c r="A6842" t="str">
        <f t="shared" si="226"/>
        <v>-</v>
      </c>
      <c r="B6842" t="str">
        <f t="shared" si="227"/>
        <v/>
      </c>
    </row>
    <row r="6843" spans="1:2" x14ac:dyDescent="0.25">
      <c r="A6843" t="str">
        <f t="shared" si="226"/>
        <v>-</v>
      </c>
      <c r="B6843" t="str">
        <f t="shared" si="227"/>
        <v/>
      </c>
    </row>
    <row r="6844" spans="1:2" x14ac:dyDescent="0.25">
      <c r="A6844" t="str">
        <f t="shared" si="226"/>
        <v>-</v>
      </c>
      <c r="B6844" t="str">
        <f t="shared" si="227"/>
        <v/>
      </c>
    </row>
    <row r="6845" spans="1:2" x14ac:dyDescent="0.25">
      <c r="A6845" t="str">
        <f t="shared" si="226"/>
        <v>-</v>
      </c>
      <c r="B6845" t="str">
        <f t="shared" si="227"/>
        <v/>
      </c>
    </row>
    <row r="6846" spans="1:2" x14ac:dyDescent="0.25">
      <c r="A6846" t="str">
        <f t="shared" si="226"/>
        <v>-</v>
      </c>
      <c r="B6846" t="str">
        <f t="shared" si="227"/>
        <v/>
      </c>
    </row>
    <row r="6847" spans="1:2" x14ac:dyDescent="0.25">
      <c r="A6847" t="str">
        <f t="shared" si="226"/>
        <v>-</v>
      </c>
      <c r="B6847" t="str">
        <f t="shared" si="227"/>
        <v/>
      </c>
    </row>
    <row r="6848" spans="1:2" x14ac:dyDescent="0.25">
      <c r="A6848" t="str">
        <f t="shared" si="226"/>
        <v>-</v>
      </c>
      <c r="B6848" t="str">
        <f t="shared" si="227"/>
        <v/>
      </c>
    </row>
    <row r="6849" spans="1:2" x14ac:dyDescent="0.25">
      <c r="A6849" t="str">
        <f t="shared" si="226"/>
        <v>-</v>
      </c>
      <c r="B6849" t="str">
        <f t="shared" si="227"/>
        <v/>
      </c>
    </row>
    <row r="6850" spans="1:2" x14ac:dyDescent="0.25">
      <c r="A6850" t="str">
        <f t="shared" si="226"/>
        <v>-</v>
      </c>
      <c r="B6850" t="str">
        <f t="shared" si="227"/>
        <v/>
      </c>
    </row>
    <row r="6851" spans="1:2" x14ac:dyDescent="0.25">
      <c r="A6851" t="str">
        <f t="shared" si="226"/>
        <v>-</v>
      </c>
      <c r="B6851" t="str">
        <f t="shared" si="227"/>
        <v/>
      </c>
    </row>
    <row r="6852" spans="1:2" x14ac:dyDescent="0.25">
      <c r="A6852" t="str">
        <f t="shared" si="226"/>
        <v>-</v>
      </c>
      <c r="B6852" t="str">
        <f t="shared" si="227"/>
        <v/>
      </c>
    </row>
    <row r="6853" spans="1:2" x14ac:dyDescent="0.25">
      <c r="A6853" t="str">
        <f t="shared" si="226"/>
        <v>-</v>
      </c>
      <c r="B6853" t="str">
        <f t="shared" si="227"/>
        <v/>
      </c>
    </row>
    <row r="6854" spans="1:2" x14ac:dyDescent="0.25">
      <c r="A6854" t="str">
        <f t="shared" si="226"/>
        <v>-</v>
      </c>
      <c r="B6854" t="str">
        <f t="shared" si="227"/>
        <v/>
      </c>
    </row>
    <row r="6855" spans="1:2" x14ac:dyDescent="0.25">
      <c r="A6855" t="str">
        <f t="shared" si="226"/>
        <v>-</v>
      </c>
      <c r="B6855" t="str">
        <f t="shared" si="227"/>
        <v/>
      </c>
    </row>
    <row r="6856" spans="1:2" x14ac:dyDescent="0.25">
      <c r="A6856" t="str">
        <f t="shared" si="226"/>
        <v>-</v>
      </c>
      <c r="B6856" t="str">
        <f t="shared" si="227"/>
        <v/>
      </c>
    </row>
    <row r="6857" spans="1:2" x14ac:dyDescent="0.25">
      <c r="A6857" t="str">
        <f t="shared" si="226"/>
        <v>-</v>
      </c>
      <c r="B6857" t="str">
        <f t="shared" si="227"/>
        <v/>
      </c>
    </row>
    <row r="6858" spans="1:2" x14ac:dyDescent="0.25">
      <c r="A6858" t="str">
        <f t="shared" si="226"/>
        <v>-</v>
      </c>
      <c r="B6858" t="str">
        <f t="shared" si="227"/>
        <v/>
      </c>
    </row>
    <row r="6859" spans="1:2" x14ac:dyDescent="0.25">
      <c r="A6859" t="str">
        <f t="shared" si="226"/>
        <v>-</v>
      </c>
      <c r="B6859" t="str">
        <f t="shared" si="227"/>
        <v/>
      </c>
    </row>
    <row r="6860" spans="1:2" x14ac:dyDescent="0.25">
      <c r="A6860" t="str">
        <f t="shared" si="226"/>
        <v>-</v>
      </c>
      <c r="B6860" t="str">
        <f t="shared" si="227"/>
        <v/>
      </c>
    </row>
    <row r="6861" spans="1:2" x14ac:dyDescent="0.25">
      <c r="A6861" t="str">
        <f t="shared" si="226"/>
        <v>-</v>
      </c>
      <c r="B6861" t="str">
        <f t="shared" si="227"/>
        <v/>
      </c>
    </row>
    <row r="6862" spans="1:2" x14ac:dyDescent="0.25">
      <c r="A6862" t="str">
        <f t="shared" si="226"/>
        <v>-</v>
      </c>
      <c r="B6862" t="str">
        <f t="shared" si="227"/>
        <v/>
      </c>
    </row>
    <row r="6863" spans="1:2" x14ac:dyDescent="0.25">
      <c r="A6863" t="str">
        <f t="shared" si="226"/>
        <v>-</v>
      </c>
      <c r="B6863" t="str">
        <f t="shared" si="227"/>
        <v/>
      </c>
    </row>
    <row r="6864" spans="1:2" x14ac:dyDescent="0.25">
      <c r="A6864" t="str">
        <f t="shared" si="226"/>
        <v>-</v>
      </c>
      <c r="B6864" t="str">
        <f t="shared" si="227"/>
        <v/>
      </c>
    </row>
    <row r="6865" spans="1:2" x14ac:dyDescent="0.25">
      <c r="A6865" t="str">
        <f t="shared" si="226"/>
        <v>-</v>
      </c>
      <c r="B6865" t="str">
        <f t="shared" si="227"/>
        <v/>
      </c>
    </row>
    <row r="6866" spans="1:2" x14ac:dyDescent="0.25">
      <c r="A6866" t="str">
        <f t="shared" si="226"/>
        <v>-</v>
      </c>
      <c r="B6866" t="str">
        <f t="shared" si="227"/>
        <v/>
      </c>
    </row>
    <row r="6867" spans="1:2" x14ac:dyDescent="0.25">
      <c r="A6867" t="str">
        <f t="shared" si="226"/>
        <v>-</v>
      </c>
      <c r="B6867" t="str">
        <f t="shared" si="227"/>
        <v/>
      </c>
    </row>
    <row r="6868" spans="1:2" x14ac:dyDescent="0.25">
      <c r="A6868" t="str">
        <f t="shared" si="226"/>
        <v>-</v>
      </c>
      <c r="B6868" t="str">
        <f t="shared" si="227"/>
        <v/>
      </c>
    </row>
    <row r="6869" spans="1:2" x14ac:dyDescent="0.25">
      <c r="A6869" t="str">
        <f t="shared" si="226"/>
        <v>-</v>
      </c>
      <c r="B6869" t="str">
        <f t="shared" si="227"/>
        <v/>
      </c>
    </row>
    <row r="6870" spans="1:2" x14ac:dyDescent="0.25">
      <c r="A6870" t="str">
        <f t="shared" si="226"/>
        <v>-</v>
      </c>
      <c r="B6870" t="str">
        <f t="shared" si="227"/>
        <v/>
      </c>
    </row>
    <row r="6871" spans="1:2" x14ac:dyDescent="0.25">
      <c r="A6871" t="str">
        <f t="shared" ref="A6871:A6934" si="228">_xlfn.CONCAT(E6871,"-",B6871)</f>
        <v>-</v>
      </c>
      <c r="B6871" t="str">
        <f t="shared" ref="B6871:B6934" si="229">IF(ISBLANK(H6871),"",INDEX($AB$1:$AC$5,MATCH(H6871,$AB$1:$AB$5,0),2))</f>
        <v/>
      </c>
    </row>
    <row r="6872" spans="1:2" x14ac:dyDescent="0.25">
      <c r="A6872" t="str">
        <f t="shared" si="228"/>
        <v>-</v>
      </c>
      <c r="B6872" t="str">
        <f t="shared" si="229"/>
        <v/>
      </c>
    </row>
    <row r="6873" spans="1:2" x14ac:dyDescent="0.25">
      <c r="A6873" t="str">
        <f t="shared" si="228"/>
        <v>-</v>
      </c>
      <c r="B6873" t="str">
        <f t="shared" si="229"/>
        <v/>
      </c>
    </row>
    <row r="6874" spans="1:2" x14ac:dyDescent="0.25">
      <c r="A6874" t="str">
        <f t="shared" si="228"/>
        <v>-</v>
      </c>
      <c r="B6874" t="str">
        <f t="shared" si="229"/>
        <v/>
      </c>
    </row>
    <row r="6875" spans="1:2" x14ac:dyDescent="0.25">
      <c r="A6875" t="str">
        <f t="shared" si="228"/>
        <v>-</v>
      </c>
      <c r="B6875" t="str">
        <f t="shared" si="229"/>
        <v/>
      </c>
    </row>
    <row r="6876" spans="1:2" x14ac:dyDescent="0.25">
      <c r="A6876" t="str">
        <f t="shared" si="228"/>
        <v>-</v>
      </c>
      <c r="B6876" t="str">
        <f t="shared" si="229"/>
        <v/>
      </c>
    </row>
    <row r="6877" spans="1:2" x14ac:dyDescent="0.25">
      <c r="A6877" t="str">
        <f t="shared" si="228"/>
        <v>-</v>
      </c>
      <c r="B6877" t="str">
        <f t="shared" si="229"/>
        <v/>
      </c>
    </row>
    <row r="6878" spans="1:2" x14ac:dyDescent="0.25">
      <c r="A6878" t="str">
        <f t="shared" si="228"/>
        <v>-</v>
      </c>
      <c r="B6878" t="str">
        <f t="shared" si="229"/>
        <v/>
      </c>
    </row>
    <row r="6879" spans="1:2" x14ac:dyDescent="0.25">
      <c r="A6879" t="str">
        <f t="shared" si="228"/>
        <v>-</v>
      </c>
      <c r="B6879" t="str">
        <f t="shared" si="229"/>
        <v/>
      </c>
    </row>
    <row r="6880" spans="1:2" x14ac:dyDescent="0.25">
      <c r="A6880" t="str">
        <f t="shared" si="228"/>
        <v>-</v>
      </c>
      <c r="B6880" t="str">
        <f t="shared" si="229"/>
        <v/>
      </c>
    </row>
    <row r="6881" spans="1:2" x14ac:dyDescent="0.25">
      <c r="A6881" t="str">
        <f t="shared" si="228"/>
        <v>-</v>
      </c>
      <c r="B6881" t="str">
        <f t="shared" si="229"/>
        <v/>
      </c>
    </row>
    <row r="6882" spans="1:2" x14ac:dyDescent="0.25">
      <c r="A6882" t="str">
        <f t="shared" si="228"/>
        <v>-</v>
      </c>
      <c r="B6882" t="str">
        <f t="shared" si="229"/>
        <v/>
      </c>
    </row>
    <row r="6883" spans="1:2" x14ac:dyDescent="0.25">
      <c r="A6883" t="str">
        <f t="shared" si="228"/>
        <v>-</v>
      </c>
      <c r="B6883" t="str">
        <f t="shared" si="229"/>
        <v/>
      </c>
    </row>
    <row r="6884" spans="1:2" x14ac:dyDescent="0.25">
      <c r="A6884" t="str">
        <f t="shared" si="228"/>
        <v>-</v>
      </c>
      <c r="B6884" t="str">
        <f t="shared" si="229"/>
        <v/>
      </c>
    </row>
    <row r="6885" spans="1:2" x14ac:dyDescent="0.25">
      <c r="A6885" t="str">
        <f t="shared" si="228"/>
        <v>-</v>
      </c>
      <c r="B6885" t="str">
        <f t="shared" si="229"/>
        <v/>
      </c>
    </row>
    <row r="6886" spans="1:2" x14ac:dyDescent="0.25">
      <c r="A6886" t="str">
        <f t="shared" si="228"/>
        <v>-</v>
      </c>
      <c r="B6886" t="str">
        <f t="shared" si="229"/>
        <v/>
      </c>
    </row>
    <row r="6887" spans="1:2" x14ac:dyDescent="0.25">
      <c r="A6887" t="str">
        <f t="shared" si="228"/>
        <v>-</v>
      </c>
      <c r="B6887" t="str">
        <f t="shared" si="229"/>
        <v/>
      </c>
    </row>
    <row r="6888" spans="1:2" x14ac:dyDescent="0.25">
      <c r="A6888" t="str">
        <f t="shared" si="228"/>
        <v>-</v>
      </c>
      <c r="B6888" t="str">
        <f t="shared" si="229"/>
        <v/>
      </c>
    </row>
    <row r="6889" spans="1:2" x14ac:dyDescent="0.25">
      <c r="A6889" t="str">
        <f t="shared" si="228"/>
        <v>-</v>
      </c>
      <c r="B6889" t="str">
        <f t="shared" si="229"/>
        <v/>
      </c>
    </row>
    <row r="6890" spans="1:2" x14ac:dyDescent="0.25">
      <c r="A6890" t="str">
        <f t="shared" si="228"/>
        <v>-</v>
      </c>
      <c r="B6890" t="str">
        <f t="shared" si="229"/>
        <v/>
      </c>
    </row>
    <row r="6891" spans="1:2" x14ac:dyDescent="0.25">
      <c r="A6891" t="str">
        <f t="shared" si="228"/>
        <v>-</v>
      </c>
      <c r="B6891" t="str">
        <f t="shared" si="229"/>
        <v/>
      </c>
    </row>
    <row r="6892" spans="1:2" x14ac:dyDescent="0.25">
      <c r="A6892" t="str">
        <f t="shared" si="228"/>
        <v>-</v>
      </c>
      <c r="B6892" t="str">
        <f t="shared" si="229"/>
        <v/>
      </c>
    </row>
    <row r="6893" spans="1:2" x14ac:dyDescent="0.25">
      <c r="A6893" t="str">
        <f t="shared" si="228"/>
        <v>-</v>
      </c>
      <c r="B6893" t="str">
        <f t="shared" si="229"/>
        <v/>
      </c>
    </row>
    <row r="6894" spans="1:2" x14ac:dyDescent="0.25">
      <c r="A6894" t="str">
        <f t="shared" si="228"/>
        <v>-</v>
      </c>
      <c r="B6894" t="str">
        <f t="shared" si="229"/>
        <v/>
      </c>
    </row>
    <row r="6895" spans="1:2" x14ac:dyDescent="0.25">
      <c r="A6895" t="str">
        <f t="shared" si="228"/>
        <v>-</v>
      </c>
      <c r="B6895" t="str">
        <f t="shared" si="229"/>
        <v/>
      </c>
    </row>
    <row r="6896" spans="1:2" x14ac:dyDescent="0.25">
      <c r="A6896" t="str">
        <f t="shared" si="228"/>
        <v>-</v>
      </c>
      <c r="B6896" t="str">
        <f t="shared" si="229"/>
        <v/>
      </c>
    </row>
    <row r="6897" spans="1:2" x14ac:dyDescent="0.25">
      <c r="A6897" t="str">
        <f t="shared" si="228"/>
        <v>-</v>
      </c>
      <c r="B6897" t="str">
        <f t="shared" si="229"/>
        <v/>
      </c>
    </row>
    <row r="6898" spans="1:2" x14ac:dyDescent="0.25">
      <c r="A6898" t="str">
        <f t="shared" si="228"/>
        <v>-</v>
      </c>
      <c r="B6898" t="str">
        <f t="shared" si="229"/>
        <v/>
      </c>
    </row>
    <row r="6899" spans="1:2" x14ac:dyDescent="0.25">
      <c r="A6899" t="str">
        <f t="shared" si="228"/>
        <v>-</v>
      </c>
      <c r="B6899" t="str">
        <f t="shared" si="229"/>
        <v/>
      </c>
    </row>
    <row r="6900" spans="1:2" x14ac:dyDescent="0.25">
      <c r="A6900" t="str">
        <f t="shared" si="228"/>
        <v>-</v>
      </c>
      <c r="B6900" t="str">
        <f t="shared" si="229"/>
        <v/>
      </c>
    </row>
    <row r="6901" spans="1:2" x14ac:dyDescent="0.25">
      <c r="A6901" t="str">
        <f t="shared" si="228"/>
        <v>-</v>
      </c>
      <c r="B6901" t="str">
        <f t="shared" si="229"/>
        <v/>
      </c>
    </row>
    <row r="6902" spans="1:2" x14ac:dyDescent="0.25">
      <c r="A6902" t="str">
        <f t="shared" si="228"/>
        <v>-</v>
      </c>
      <c r="B6902" t="str">
        <f t="shared" si="229"/>
        <v/>
      </c>
    </row>
    <row r="6903" spans="1:2" x14ac:dyDescent="0.25">
      <c r="A6903" t="str">
        <f t="shared" si="228"/>
        <v>-</v>
      </c>
      <c r="B6903" t="str">
        <f t="shared" si="229"/>
        <v/>
      </c>
    </row>
    <row r="6904" spans="1:2" x14ac:dyDescent="0.25">
      <c r="A6904" t="str">
        <f t="shared" si="228"/>
        <v>-</v>
      </c>
      <c r="B6904" t="str">
        <f t="shared" si="229"/>
        <v/>
      </c>
    </row>
    <row r="6905" spans="1:2" x14ac:dyDescent="0.25">
      <c r="A6905" t="str">
        <f t="shared" si="228"/>
        <v>-</v>
      </c>
      <c r="B6905" t="str">
        <f t="shared" si="229"/>
        <v/>
      </c>
    </row>
    <row r="6906" spans="1:2" x14ac:dyDescent="0.25">
      <c r="A6906" t="str">
        <f t="shared" si="228"/>
        <v>-</v>
      </c>
      <c r="B6906" t="str">
        <f t="shared" si="229"/>
        <v/>
      </c>
    </row>
    <row r="6907" spans="1:2" x14ac:dyDescent="0.25">
      <c r="A6907" t="str">
        <f t="shared" si="228"/>
        <v>-</v>
      </c>
      <c r="B6907" t="str">
        <f t="shared" si="229"/>
        <v/>
      </c>
    </row>
    <row r="6908" spans="1:2" x14ac:dyDescent="0.25">
      <c r="A6908" t="str">
        <f t="shared" si="228"/>
        <v>-</v>
      </c>
      <c r="B6908" t="str">
        <f t="shared" si="229"/>
        <v/>
      </c>
    </row>
    <row r="6909" spans="1:2" x14ac:dyDescent="0.25">
      <c r="A6909" t="str">
        <f t="shared" si="228"/>
        <v>-</v>
      </c>
      <c r="B6909" t="str">
        <f t="shared" si="229"/>
        <v/>
      </c>
    </row>
    <row r="6910" spans="1:2" x14ac:dyDescent="0.25">
      <c r="A6910" t="str">
        <f t="shared" si="228"/>
        <v>-</v>
      </c>
      <c r="B6910" t="str">
        <f t="shared" si="229"/>
        <v/>
      </c>
    </row>
    <row r="6911" spans="1:2" x14ac:dyDescent="0.25">
      <c r="A6911" t="str">
        <f t="shared" si="228"/>
        <v>-</v>
      </c>
      <c r="B6911" t="str">
        <f t="shared" si="229"/>
        <v/>
      </c>
    </row>
    <row r="6912" spans="1:2" x14ac:dyDescent="0.25">
      <c r="A6912" t="str">
        <f t="shared" si="228"/>
        <v>-</v>
      </c>
      <c r="B6912" t="str">
        <f t="shared" si="229"/>
        <v/>
      </c>
    </row>
    <row r="6913" spans="1:2" x14ac:dyDescent="0.25">
      <c r="A6913" t="str">
        <f t="shared" si="228"/>
        <v>-</v>
      </c>
      <c r="B6913" t="str">
        <f t="shared" si="229"/>
        <v/>
      </c>
    </row>
    <row r="6914" spans="1:2" x14ac:dyDescent="0.25">
      <c r="A6914" t="str">
        <f t="shared" si="228"/>
        <v>-</v>
      </c>
      <c r="B6914" t="str">
        <f t="shared" si="229"/>
        <v/>
      </c>
    </row>
    <row r="6915" spans="1:2" x14ac:dyDescent="0.25">
      <c r="A6915" t="str">
        <f t="shared" si="228"/>
        <v>-</v>
      </c>
      <c r="B6915" t="str">
        <f t="shared" si="229"/>
        <v/>
      </c>
    </row>
    <row r="6916" spans="1:2" x14ac:dyDescent="0.25">
      <c r="A6916" t="str">
        <f t="shared" si="228"/>
        <v>-</v>
      </c>
      <c r="B6916" t="str">
        <f t="shared" si="229"/>
        <v/>
      </c>
    </row>
    <row r="6917" spans="1:2" x14ac:dyDescent="0.25">
      <c r="A6917" t="str">
        <f t="shared" si="228"/>
        <v>-</v>
      </c>
      <c r="B6917" t="str">
        <f t="shared" si="229"/>
        <v/>
      </c>
    </row>
    <row r="6918" spans="1:2" x14ac:dyDescent="0.25">
      <c r="A6918" t="str">
        <f t="shared" si="228"/>
        <v>-</v>
      </c>
      <c r="B6918" t="str">
        <f t="shared" si="229"/>
        <v/>
      </c>
    </row>
    <row r="6919" spans="1:2" x14ac:dyDescent="0.25">
      <c r="A6919" t="str">
        <f t="shared" si="228"/>
        <v>-</v>
      </c>
      <c r="B6919" t="str">
        <f t="shared" si="229"/>
        <v/>
      </c>
    </row>
    <row r="6920" spans="1:2" x14ac:dyDescent="0.25">
      <c r="A6920" t="str">
        <f t="shared" si="228"/>
        <v>-</v>
      </c>
      <c r="B6920" t="str">
        <f t="shared" si="229"/>
        <v/>
      </c>
    </row>
    <row r="6921" spans="1:2" x14ac:dyDescent="0.25">
      <c r="A6921" t="str">
        <f t="shared" si="228"/>
        <v>-</v>
      </c>
      <c r="B6921" t="str">
        <f t="shared" si="229"/>
        <v/>
      </c>
    </row>
    <row r="6922" spans="1:2" x14ac:dyDescent="0.25">
      <c r="A6922" t="str">
        <f t="shared" si="228"/>
        <v>-</v>
      </c>
      <c r="B6922" t="str">
        <f t="shared" si="229"/>
        <v/>
      </c>
    </row>
    <row r="6923" spans="1:2" x14ac:dyDescent="0.25">
      <c r="A6923" t="str">
        <f t="shared" si="228"/>
        <v>-</v>
      </c>
      <c r="B6923" t="str">
        <f t="shared" si="229"/>
        <v/>
      </c>
    </row>
    <row r="6924" spans="1:2" x14ac:dyDescent="0.25">
      <c r="A6924" t="str">
        <f t="shared" si="228"/>
        <v>-</v>
      </c>
      <c r="B6924" t="str">
        <f t="shared" si="229"/>
        <v/>
      </c>
    </row>
    <row r="6925" spans="1:2" x14ac:dyDescent="0.25">
      <c r="A6925" t="str">
        <f t="shared" si="228"/>
        <v>-</v>
      </c>
      <c r="B6925" t="str">
        <f t="shared" si="229"/>
        <v/>
      </c>
    </row>
    <row r="6926" spans="1:2" x14ac:dyDescent="0.25">
      <c r="A6926" t="str">
        <f t="shared" si="228"/>
        <v>-</v>
      </c>
      <c r="B6926" t="str">
        <f t="shared" si="229"/>
        <v/>
      </c>
    </row>
    <row r="6927" spans="1:2" x14ac:dyDescent="0.25">
      <c r="A6927" t="str">
        <f t="shared" si="228"/>
        <v>-</v>
      </c>
      <c r="B6927" t="str">
        <f t="shared" si="229"/>
        <v/>
      </c>
    </row>
    <row r="6928" spans="1:2" x14ac:dyDescent="0.25">
      <c r="A6928" t="str">
        <f t="shared" si="228"/>
        <v>-</v>
      </c>
      <c r="B6928" t="str">
        <f t="shared" si="229"/>
        <v/>
      </c>
    </row>
    <row r="6929" spans="1:2" x14ac:dyDescent="0.25">
      <c r="A6929" t="str">
        <f t="shared" si="228"/>
        <v>-</v>
      </c>
      <c r="B6929" t="str">
        <f t="shared" si="229"/>
        <v/>
      </c>
    </row>
    <row r="6930" spans="1:2" x14ac:dyDescent="0.25">
      <c r="A6930" t="str">
        <f t="shared" si="228"/>
        <v>-</v>
      </c>
      <c r="B6930" t="str">
        <f t="shared" si="229"/>
        <v/>
      </c>
    </row>
    <row r="6931" spans="1:2" x14ac:dyDescent="0.25">
      <c r="A6931" t="str">
        <f t="shared" si="228"/>
        <v>-</v>
      </c>
      <c r="B6931" t="str">
        <f t="shared" si="229"/>
        <v/>
      </c>
    </row>
    <row r="6932" spans="1:2" x14ac:dyDescent="0.25">
      <c r="A6932" t="str">
        <f t="shared" si="228"/>
        <v>-</v>
      </c>
      <c r="B6932" t="str">
        <f t="shared" si="229"/>
        <v/>
      </c>
    </row>
    <row r="6933" spans="1:2" x14ac:dyDescent="0.25">
      <c r="A6933" t="str">
        <f t="shared" si="228"/>
        <v>-</v>
      </c>
      <c r="B6933" t="str">
        <f t="shared" si="229"/>
        <v/>
      </c>
    </row>
    <row r="6934" spans="1:2" x14ac:dyDescent="0.25">
      <c r="A6934" t="str">
        <f t="shared" si="228"/>
        <v>-</v>
      </c>
      <c r="B6934" t="str">
        <f t="shared" si="229"/>
        <v/>
      </c>
    </row>
    <row r="6935" spans="1:2" x14ac:dyDescent="0.25">
      <c r="A6935" t="str">
        <f t="shared" ref="A6935:A6998" si="230">_xlfn.CONCAT(E6935,"-",B6935)</f>
        <v>-</v>
      </c>
      <c r="B6935" t="str">
        <f t="shared" ref="B6935:B6998" si="231">IF(ISBLANK(H6935),"",INDEX($AB$1:$AC$5,MATCH(H6935,$AB$1:$AB$5,0),2))</f>
        <v/>
      </c>
    </row>
    <row r="6936" spans="1:2" x14ac:dyDescent="0.25">
      <c r="A6936" t="str">
        <f t="shared" si="230"/>
        <v>-</v>
      </c>
      <c r="B6936" t="str">
        <f t="shared" si="231"/>
        <v/>
      </c>
    </row>
    <row r="6937" spans="1:2" x14ac:dyDescent="0.25">
      <c r="A6937" t="str">
        <f t="shared" si="230"/>
        <v>-</v>
      </c>
      <c r="B6937" t="str">
        <f t="shared" si="231"/>
        <v/>
      </c>
    </row>
    <row r="6938" spans="1:2" x14ac:dyDescent="0.25">
      <c r="A6938" t="str">
        <f t="shared" si="230"/>
        <v>-</v>
      </c>
      <c r="B6938" t="str">
        <f t="shared" si="231"/>
        <v/>
      </c>
    </row>
    <row r="6939" spans="1:2" x14ac:dyDescent="0.25">
      <c r="A6939" t="str">
        <f t="shared" si="230"/>
        <v>-</v>
      </c>
      <c r="B6939" t="str">
        <f t="shared" si="231"/>
        <v/>
      </c>
    </row>
    <row r="6940" spans="1:2" x14ac:dyDescent="0.25">
      <c r="A6940" t="str">
        <f t="shared" si="230"/>
        <v>-</v>
      </c>
      <c r="B6940" t="str">
        <f t="shared" si="231"/>
        <v/>
      </c>
    </row>
    <row r="6941" spans="1:2" x14ac:dyDescent="0.25">
      <c r="A6941" t="str">
        <f t="shared" si="230"/>
        <v>-</v>
      </c>
      <c r="B6941" t="str">
        <f t="shared" si="231"/>
        <v/>
      </c>
    </row>
    <row r="6942" spans="1:2" x14ac:dyDescent="0.25">
      <c r="A6942" t="str">
        <f t="shared" si="230"/>
        <v>-</v>
      </c>
      <c r="B6942" t="str">
        <f t="shared" si="231"/>
        <v/>
      </c>
    </row>
    <row r="6943" spans="1:2" x14ac:dyDescent="0.25">
      <c r="A6943" t="str">
        <f t="shared" si="230"/>
        <v>-</v>
      </c>
      <c r="B6943" t="str">
        <f t="shared" si="231"/>
        <v/>
      </c>
    </row>
    <row r="6944" spans="1:2" x14ac:dyDescent="0.25">
      <c r="A6944" t="str">
        <f t="shared" si="230"/>
        <v>-</v>
      </c>
      <c r="B6944" t="str">
        <f t="shared" si="231"/>
        <v/>
      </c>
    </row>
    <row r="6945" spans="1:2" x14ac:dyDescent="0.25">
      <c r="A6945" t="str">
        <f t="shared" si="230"/>
        <v>-</v>
      </c>
      <c r="B6945" t="str">
        <f t="shared" si="231"/>
        <v/>
      </c>
    </row>
    <row r="6946" spans="1:2" x14ac:dyDescent="0.25">
      <c r="A6946" t="str">
        <f t="shared" si="230"/>
        <v>-</v>
      </c>
      <c r="B6946" t="str">
        <f t="shared" si="231"/>
        <v/>
      </c>
    </row>
    <row r="6947" spans="1:2" x14ac:dyDescent="0.25">
      <c r="A6947" t="str">
        <f t="shared" si="230"/>
        <v>-</v>
      </c>
      <c r="B6947" t="str">
        <f t="shared" si="231"/>
        <v/>
      </c>
    </row>
    <row r="6948" spans="1:2" x14ac:dyDescent="0.25">
      <c r="A6948" t="str">
        <f t="shared" si="230"/>
        <v>-</v>
      </c>
      <c r="B6948" t="str">
        <f t="shared" si="231"/>
        <v/>
      </c>
    </row>
    <row r="6949" spans="1:2" x14ac:dyDescent="0.25">
      <c r="A6949" t="str">
        <f t="shared" si="230"/>
        <v>-</v>
      </c>
      <c r="B6949" t="str">
        <f t="shared" si="231"/>
        <v/>
      </c>
    </row>
    <row r="6950" spans="1:2" x14ac:dyDescent="0.25">
      <c r="A6950" t="str">
        <f t="shared" si="230"/>
        <v>-</v>
      </c>
      <c r="B6950" t="str">
        <f t="shared" si="231"/>
        <v/>
      </c>
    </row>
    <row r="6951" spans="1:2" x14ac:dyDescent="0.25">
      <c r="A6951" t="str">
        <f t="shared" si="230"/>
        <v>-</v>
      </c>
      <c r="B6951" t="str">
        <f t="shared" si="231"/>
        <v/>
      </c>
    </row>
    <row r="6952" spans="1:2" x14ac:dyDescent="0.25">
      <c r="A6952" t="str">
        <f t="shared" si="230"/>
        <v>-</v>
      </c>
      <c r="B6952" t="str">
        <f t="shared" si="231"/>
        <v/>
      </c>
    </row>
    <row r="6953" spans="1:2" x14ac:dyDescent="0.25">
      <c r="A6953" t="str">
        <f t="shared" si="230"/>
        <v>-</v>
      </c>
      <c r="B6953" t="str">
        <f t="shared" si="231"/>
        <v/>
      </c>
    </row>
    <row r="6954" spans="1:2" x14ac:dyDescent="0.25">
      <c r="A6954" t="str">
        <f t="shared" si="230"/>
        <v>-</v>
      </c>
      <c r="B6954" t="str">
        <f t="shared" si="231"/>
        <v/>
      </c>
    </row>
    <row r="6955" spans="1:2" x14ac:dyDescent="0.25">
      <c r="A6955" t="str">
        <f t="shared" si="230"/>
        <v>-</v>
      </c>
      <c r="B6955" t="str">
        <f t="shared" si="231"/>
        <v/>
      </c>
    </row>
    <row r="6956" spans="1:2" x14ac:dyDescent="0.25">
      <c r="A6956" t="str">
        <f t="shared" si="230"/>
        <v>-</v>
      </c>
      <c r="B6956" t="str">
        <f t="shared" si="231"/>
        <v/>
      </c>
    </row>
    <row r="6957" spans="1:2" x14ac:dyDescent="0.25">
      <c r="A6957" t="str">
        <f t="shared" si="230"/>
        <v>-</v>
      </c>
      <c r="B6957" t="str">
        <f t="shared" si="231"/>
        <v/>
      </c>
    </row>
    <row r="6958" spans="1:2" x14ac:dyDescent="0.25">
      <c r="A6958" t="str">
        <f t="shared" si="230"/>
        <v>-</v>
      </c>
      <c r="B6958" t="str">
        <f t="shared" si="231"/>
        <v/>
      </c>
    </row>
    <row r="6959" spans="1:2" x14ac:dyDescent="0.25">
      <c r="A6959" t="str">
        <f t="shared" si="230"/>
        <v>-</v>
      </c>
      <c r="B6959" t="str">
        <f t="shared" si="231"/>
        <v/>
      </c>
    </row>
    <row r="6960" spans="1:2" x14ac:dyDescent="0.25">
      <c r="A6960" t="str">
        <f t="shared" si="230"/>
        <v>-</v>
      </c>
      <c r="B6960" t="str">
        <f t="shared" si="231"/>
        <v/>
      </c>
    </row>
    <row r="6961" spans="1:2" x14ac:dyDescent="0.25">
      <c r="A6961" t="str">
        <f t="shared" si="230"/>
        <v>-</v>
      </c>
      <c r="B6961" t="str">
        <f t="shared" si="231"/>
        <v/>
      </c>
    </row>
    <row r="6962" spans="1:2" x14ac:dyDescent="0.25">
      <c r="A6962" t="str">
        <f t="shared" si="230"/>
        <v>-</v>
      </c>
      <c r="B6962" t="str">
        <f t="shared" si="231"/>
        <v/>
      </c>
    </row>
    <row r="6963" spans="1:2" x14ac:dyDescent="0.25">
      <c r="A6963" t="str">
        <f t="shared" si="230"/>
        <v>-</v>
      </c>
      <c r="B6963" t="str">
        <f t="shared" si="231"/>
        <v/>
      </c>
    </row>
    <row r="6964" spans="1:2" x14ac:dyDescent="0.25">
      <c r="A6964" t="str">
        <f t="shared" si="230"/>
        <v>-</v>
      </c>
      <c r="B6964" t="str">
        <f t="shared" si="231"/>
        <v/>
      </c>
    </row>
    <row r="6965" spans="1:2" x14ac:dyDescent="0.25">
      <c r="A6965" t="str">
        <f t="shared" si="230"/>
        <v>-</v>
      </c>
      <c r="B6965" t="str">
        <f t="shared" si="231"/>
        <v/>
      </c>
    </row>
    <row r="6966" spans="1:2" x14ac:dyDescent="0.25">
      <c r="A6966" t="str">
        <f t="shared" si="230"/>
        <v>-</v>
      </c>
      <c r="B6966" t="str">
        <f t="shared" si="231"/>
        <v/>
      </c>
    </row>
    <row r="6967" spans="1:2" x14ac:dyDescent="0.25">
      <c r="A6967" t="str">
        <f t="shared" si="230"/>
        <v>-</v>
      </c>
      <c r="B6967" t="str">
        <f t="shared" si="231"/>
        <v/>
      </c>
    </row>
    <row r="6968" spans="1:2" x14ac:dyDescent="0.25">
      <c r="A6968" t="str">
        <f t="shared" si="230"/>
        <v>-</v>
      </c>
      <c r="B6968" t="str">
        <f t="shared" si="231"/>
        <v/>
      </c>
    </row>
    <row r="6969" spans="1:2" x14ac:dyDescent="0.25">
      <c r="A6969" t="str">
        <f t="shared" si="230"/>
        <v>-</v>
      </c>
      <c r="B6969" t="str">
        <f t="shared" si="231"/>
        <v/>
      </c>
    </row>
    <row r="6970" spans="1:2" x14ac:dyDescent="0.25">
      <c r="A6970" t="str">
        <f t="shared" si="230"/>
        <v>-</v>
      </c>
      <c r="B6970" t="str">
        <f t="shared" si="231"/>
        <v/>
      </c>
    </row>
    <row r="6971" spans="1:2" x14ac:dyDescent="0.25">
      <c r="A6971" t="str">
        <f t="shared" si="230"/>
        <v>-</v>
      </c>
      <c r="B6971" t="str">
        <f t="shared" si="231"/>
        <v/>
      </c>
    </row>
    <row r="6972" spans="1:2" x14ac:dyDescent="0.25">
      <c r="A6972" t="str">
        <f t="shared" si="230"/>
        <v>-</v>
      </c>
      <c r="B6972" t="str">
        <f t="shared" si="231"/>
        <v/>
      </c>
    </row>
    <row r="6973" spans="1:2" x14ac:dyDescent="0.25">
      <c r="A6973" t="str">
        <f t="shared" si="230"/>
        <v>-</v>
      </c>
      <c r="B6973" t="str">
        <f t="shared" si="231"/>
        <v/>
      </c>
    </row>
    <row r="6974" spans="1:2" x14ac:dyDescent="0.25">
      <c r="A6974" t="str">
        <f t="shared" si="230"/>
        <v>-</v>
      </c>
      <c r="B6974" t="str">
        <f t="shared" si="231"/>
        <v/>
      </c>
    </row>
    <row r="6975" spans="1:2" x14ac:dyDescent="0.25">
      <c r="A6975" t="str">
        <f t="shared" si="230"/>
        <v>-</v>
      </c>
      <c r="B6975" t="str">
        <f t="shared" si="231"/>
        <v/>
      </c>
    </row>
    <row r="6976" spans="1:2" x14ac:dyDescent="0.25">
      <c r="A6976" t="str">
        <f t="shared" si="230"/>
        <v>-</v>
      </c>
      <c r="B6976" t="str">
        <f t="shared" si="231"/>
        <v/>
      </c>
    </row>
    <row r="6977" spans="1:2" x14ac:dyDescent="0.25">
      <c r="A6977" t="str">
        <f t="shared" si="230"/>
        <v>-</v>
      </c>
      <c r="B6977" t="str">
        <f t="shared" si="231"/>
        <v/>
      </c>
    </row>
    <row r="6978" spans="1:2" x14ac:dyDescent="0.25">
      <c r="A6978" t="str">
        <f t="shared" si="230"/>
        <v>-</v>
      </c>
      <c r="B6978" t="str">
        <f t="shared" si="231"/>
        <v/>
      </c>
    </row>
    <row r="6979" spans="1:2" x14ac:dyDescent="0.25">
      <c r="A6979" t="str">
        <f t="shared" si="230"/>
        <v>-</v>
      </c>
      <c r="B6979" t="str">
        <f t="shared" si="231"/>
        <v/>
      </c>
    </row>
    <row r="6980" spans="1:2" x14ac:dyDescent="0.25">
      <c r="A6980" t="str">
        <f t="shared" si="230"/>
        <v>-</v>
      </c>
      <c r="B6980" t="str">
        <f t="shared" si="231"/>
        <v/>
      </c>
    </row>
    <row r="6981" spans="1:2" x14ac:dyDescent="0.25">
      <c r="A6981" t="str">
        <f t="shared" si="230"/>
        <v>-</v>
      </c>
      <c r="B6981" t="str">
        <f t="shared" si="231"/>
        <v/>
      </c>
    </row>
    <row r="6982" spans="1:2" x14ac:dyDescent="0.25">
      <c r="A6982" t="str">
        <f t="shared" si="230"/>
        <v>-</v>
      </c>
      <c r="B6982" t="str">
        <f t="shared" si="231"/>
        <v/>
      </c>
    </row>
    <row r="6983" spans="1:2" x14ac:dyDescent="0.25">
      <c r="A6983" t="str">
        <f t="shared" si="230"/>
        <v>-</v>
      </c>
      <c r="B6983" t="str">
        <f t="shared" si="231"/>
        <v/>
      </c>
    </row>
    <row r="6984" spans="1:2" x14ac:dyDescent="0.25">
      <c r="A6984" t="str">
        <f t="shared" si="230"/>
        <v>-</v>
      </c>
      <c r="B6984" t="str">
        <f t="shared" si="231"/>
        <v/>
      </c>
    </row>
    <row r="6985" spans="1:2" x14ac:dyDescent="0.25">
      <c r="A6985" t="str">
        <f t="shared" si="230"/>
        <v>-</v>
      </c>
      <c r="B6985" t="str">
        <f t="shared" si="231"/>
        <v/>
      </c>
    </row>
    <row r="6986" spans="1:2" x14ac:dyDescent="0.25">
      <c r="A6986" t="str">
        <f t="shared" si="230"/>
        <v>-</v>
      </c>
      <c r="B6986" t="str">
        <f t="shared" si="231"/>
        <v/>
      </c>
    </row>
    <row r="6987" spans="1:2" x14ac:dyDescent="0.25">
      <c r="A6987" t="str">
        <f t="shared" si="230"/>
        <v>-</v>
      </c>
      <c r="B6987" t="str">
        <f t="shared" si="231"/>
        <v/>
      </c>
    </row>
    <row r="6988" spans="1:2" x14ac:dyDescent="0.25">
      <c r="A6988" t="str">
        <f t="shared" si="230"/>
        <v>-</v>
      </c>
      <c r="B6988" t="str">
        <f t="shared" si="231"/>
        <v/>
      </c>
    </row>
    <row r="6989" spans="1:2" x14ac:dyDescent="0.25">
      <c r="A6989" t="str">
        <f t="shared" si="230"/>
        <v>-</v>
      </c>
      <c r="B6989" t="str">
        <f t="shared" si="231"/>
        <v/>
      </c>
    </row>
    <row r="6990" spans="1:2" x14ac:dyDescent="0.25">
      <c r="A6990" t="str">
        <f t="shared" si="230"/>
        <v>-</v>
      </c>
      <c r="B6990" t="str">
        <f t="shared" si="231"/>
        <v/>
      </c>
    </row>
    <row r="6991" spans="1:2" x14ac:dyDescent="0.25">
      <c r="A6991" t="str">
        <f t="shared" si="230"/>
        <v>-</v>
      </c>
      <c r="B6991" t="str">
        <f t="shared" si="231"/>
        <v/>
      </c>
    </row>
    <row r="6992" spans="1:2" x14ac:dyDescent="0.25">
      <c r="A6992" t="str">
        <f t="shared" si="230"/>
        <v>-</v>
      </c>
      <c r="B6992" t="str">
        <f t="shared" si="231"/>
        <v/>
      </c>
    </row>
    <row r="6993" spans="1:2" x14ac:dyDescent="0.25">
      <c r="A6993" t="str">
        <f t="shared" si="230"/>
        <v>-</v>
      </c>
      <c r="B6993" t="str">
        <f t="shared" si="231"/>
        <v/>
      </c>
    </row>
    <row r="6994" spans="1:2" x14ac:dyDescent="0.25">
      <c r="A6994" t="str">
        <f t="shared" si="230"/>
        <v>-</v>
      </c>
      <c r="B6994" t="str">
        <f t="shared" si="231"/>
        <v/>
      </c>
    </row>
    <row r="6995" spans="1:2" x14ac:dyDescent="0.25">
      <c r="A6995" t="str">
        <f t="shared" si="230"/>
        <v>-</v>
      </c>
      <c r="B6995" t="str">
        <f t="shared" si="231"/>
        <v/>
      </c>
    </row>
    <row r="6996" spans="1:2" x14ac:dyDescent="0.25">
      <c r="A6996" t="str">
        <f t="shared" si="230"/>
        <v>-</v>
      </c>
      <c r="B6996" t="str">
        <f t="shared" si="231"/>
        <v/>
      </c>
    </row>
    <row r="6997" spans="1:2" x14ac:dyDescent="0.25">
      <c r="A6997" t="str">
        <f t="shared" si="230"/>
        <v>-</v>
      </c>
      <c r="B6997" t="str">
        <f t="shared" si="231"/>
        <v/>
      </c>
    </row>
    <row r="6998" spans="1:2" x14ac:dyDescent="0.25">
      <c r="A6998" t="str">
        <f t="shared" si="230"/>
        <v>-</v>
      </c>
      <c r="B6998" t="str">
        <f t="shared" si="231"/>
        <v/>
      </c>
    </row>
    <row r="6999" spans="1:2" x14ac:dyDescent="0.25">
      <c r="A6999" t="str">
        <f t="shared" ref="A6999:A7062" si="232">_xlfn.CONCAT(E6999,"-",B6999)</f>
        <v>-</v>
      </c>
      <c r="B6999" t="str">
        <f t="shared" ref="B6999:B7062" si="233">IF(ISBLANK(H6999),"",INDEX($AB$1:$AC$5,MATCH(H6999,$AB$1:$AB$5,0),2))</f>
        <v/>
      </c>
    </row>
    <row r="7000" spans="1:2" x14ac:dyDescent="0.25">
      <c r="A7000" t="str">
        <f t="shared" si="232"/>
        <v>-</v>
      </c>
      <c r="B7000" t="str">
        <f t="shared" si="233"/>
        <v/>
      </c>
    </row>
    <row r="7001" spans="1:2" x14ac:dyDescent="0.25">
      <c r="A7001" t="str">
        <f t="shared" si="232"/>
        <v>-</v>
      </c>
      <c r="B7001" t="str">
        <f t="shared" si="233"/>
        <v/>
      </c>
    </row>
    <row r="7002" spans="1:2" x14ac:dyDescent="0.25">
      <c r="A7002" t="str">
        <f t="shared" si="232"/>
        <v>-</v>
      </c>
      <c r="B7002" t="str">
        <f t="shared" si="233"/>
        <v/>
      </c>
    </row>
    <row r="7003" spans="1:2" x14ac:dyDescent="0.25">
      <c r="A7003" t="str">
        <f t="shared" si="232"/>
        <v>-</v>
      </c>
      <c r="B7003" t="str">
        <f t="shared" si="233"/>
        <v/>
      </c>
    </row>
    <row r="7004" spans="1:2" x14ac:dyDescent="0.25">
      <c r="A7004" t="str">
        <f t="shared" si="232"/>
        <v>-</v>
      </c>
      <c r="B7004" t="str">
        <f t="shared" si="233"/>
        <v/>
      </c>
    </row>
    <row r="7005" spans="1:2" x14ac:dyDescent="0.25">
      <c r="A7005" t="str">
        <f t="shared" si="232"/>
        <v>-</v>
      </c>
      <c r="B7005" t="str">
        <f t="shared" si="233"/>
        <v/>
      </c>
    </row>
    <row r="7006" spans="1:2" x14ac:dyDescent="0.25">
      <c r="A7006" t="str">
        <f t="shared" si="232"/>
        <v>-</v>
      </c>
      <c r="B7006" t="str">
        <f t="shared" si="233"/>
        <v/>
      </c>
    </row>
    <row r="7007" spans="1:2" x14ac:dyDescent="0.25">
      <c r="A7007" t="str">
        <f t="shared" si="232"/>
        <v>-</v>
      </c>
      <c r="B7007" t="str">
        <f t="shared" si="233"/>
        <v/>
      </c>
    </row>
    <row r="7008" spans="1:2" x14ac:dyDescent="0.25">
      <c r="A7008" t="str">
        <f t="shared" si="232"/>
        <v>-</v>
      </c>
      <c r="B7008" t="str">
        <f t="shared" si="233"/>
        <v/>
      </c>
    </row>
    <row r="7009" spans="1:2" x14ac:dyDescent="0.25">
      <c r="A7009" t="str">
        <f t="shared" si="232"/>
        <v>-</v>
      </c>
      <c r="B7009" t="str">
        <f t="shared" si="233"/>
        <v/>
      </c>
    </row>
    <row r="7010" spans="1:2" x14ac:dyDescent="0.25">
      <c r="A7010" t="str">
        <f t="shared" si="232"/>
        <v>-</v>
      </c>
      <c r="B7010" t="str">
        <f t="shared" si="233"/>
        <v/>
      </c>
    </row>
    <row r="7011" spans="1:2" x14ac:dyDescent="0.25">
      <c r="A7011" t="str">
        <f t="shared" si="232"/>
        <v>-</v>
      </c>
      <c r="B7011" t="str">
        <f t="shared" si="233"/>
        <v/>
      </c>
    </row>
    <row r="7012" spans="1:2" x14ac:dyDescent="0.25">
      <c r="A7012" t="str">
        <f t="shared" si="232"/>
        <v>-</v>
      </c>
      <c r="B7012" t="str">
        <f t="shared" si="233"/>
        <v/>
      </c>
    </row>
    <row r="7013" spans="1:2" x14ac:dyDescent="0.25">
      <c r="A7013" t="str">
        <f t="shared" si="232"/>
        <v>-</v>
      </c>
      <c r="B7013" t="str">
        <f t="shared" si="233"/>
        <v/>
      </c>
    </row>
    <row r="7014" spans="1:2" x14ac:dyDescent="0.25">
      <c r="A7014" t="str">
        <f t="shared" si="232"/>
        <v>-</v>
      </c>
      <c r="B7014" t="str">
        <f t="shared" si="233"/>
        <v/>
      </c>
    </row>
    <row r="7015" spans="1:2" x14ac:dyDescent="0.25">
      <c r="A7015" t="str">
        <f t="shared" si="232"/>
        <v>-</v>
      </c>
      <c r="B7015" t="str">
        <f t="shared" si="233"/>
        <v/>
      </c>
    </row>
    <row r="7016" spans="1:2" x14ac:dyDescent="0.25">
      <c r="A7016" t="str">
        <f t="shared" si="232"/>
        <v>-</v>
      </c>
      <c r="B7016" t="str">
        <f t="shared" si="233"/>
        <v/>
      </c>
    </row>
    <row r="7017" spans="1:2" x14ac:dyDescent="0.25">
      <c r="A7017" t="str">
        <f t="shared" si="232"/>
        <v>-</v>
      </c>
      <c r="B7017" t="str">
        <f t="shared" si="233"/>
        <v/>
      </c>
    </row>
    <row r="7018" spans="1:2" x14ac:dyDescent="0.25">
      <c r="A7018" t="str">
        <f t="shared" si="232"/>
        <v>-</v>
      </c>
      <c r="B7018" t="str">
        <f t="shared" si="233"/>
        <v/>
      </c>
    </row>
    <row r="7019" spans="1:2" x14ac:dyDescent="0.25">
      <c r="A7019" t="str">
        <f t="shared" si="232"/>
        <v>-</v>
      </c>
      <c r="B7019" t="str">
        <f t="shared" si="233"/>
        <v/>
      </c>
    </row>
    <row r="7020" spans="1:2" x14ac:dyDescent="0.25">
      <c r="A7020" t="str">
        <f t="shared" si="232"/>
        <v>-</v>
      </c>
      <c r="B7020" t="str">
        <f t="shared" si="233"/>
        <v/>
      </c>
    </row>
    <row r="7021" spans="1:2" x14ac:dyDescent="0.25">
      <c r="A7021" t="str">
        <f t="shared" si="232"/>
        <v>-</v>
      </c>
      <c r="B7021" t="str">
        <f t="shared" si="233"/>
        <v/>
      </c>
    </row>
    <row r="7022" spans="1:2" x14ac:dyDescent="0.25">
      <c r="A7022" t="str">
        <f t="shared" si="232"/>
        <v>-</v>
      </c>
      <c r="B7022" t="str">
        <f t="shared" si="233"/>
        <v/>
      </c>
    </row>
    <row r="7023" spans="1:2" x14ac:dyDescent="0.25">
      <c r="A7023" t="str">
        <f t="shared" si="232"/>
        <v>-</v>
      </c>
      <c r="B7023" t="str">
        <f t="shared" si="233"/>
        <v/>
      </c>
    </row>
    <row r="7024" spans="1:2" x14ac:dyDescent="0.25">
      <c r="A7024" t="str">
        <f t="shared" si="232"/>
        <v>-</v>
      </c>
      <c r="B7024" t="str">
        <f t="shared" si="233"/>
        <v/>
      </c>
    </row>
    <row r="7025" spans="1:2" x14ac:dyDescent="0.25">
      <c r="A7025" t="str">
        <f t="shared" si="232"/>
        <v>-</v>
      </c>
      <c r="B7025" t="str">
        <f t="shared" si="233"/>
        <v/>
      </c>
    </row>
    <row r="7026" spans="1:2" x14ac:dyDescent="0.25">
      <c r="A7026" t="str">
        <f t="shared" si="232"/>
        <v>-</v>
      </c>
      <c r="B7026" t="str">
        <f t="shared" si="233"/>
        <v/>
      </c>
    </row>
    <row r="7027" spans="1:2" x14ac:dyDescent="0.25">
      <c r="A7027" t="str">
        <f t="shared" si="232"/>
        <v>-</v>
      </c>
      <c r="B7027" t="str">
        <f t="shared" si="233"/>
        <v/>
      </c>
    </row>
    <row r="7028" spans="1:2" x14ac:dyDescent="0.25">
      <c r="A7028" t="str">
        <f t="shared" si="232"/>
        <v>-</v>
      </c>
      <c r="B7028" t="str">
        <f t="shared" si="233"/>
        <v/>
      </c>
    </row>
    <row r="7029" spans="1:2" x14ac:dyDescent="0.25">
      <c r="A7029" t="str">
        <f t="shared" si="232"/>
        <v>-</v>
      </c>
      <c r="B7029" t="str">
        <f t="shared" si="233"/>
        <v/>
      </c>
    </row>
    <row r="7030" spans="1:2" x14ac:dyDescent="0.25">
      <c r="A7030" t="str">
        <f t="shared" si="232"/>
        <v>-</v>
      </c>
      <c r="B7030" t="str">
        <f t="shared" si="233"/>
        <v/>
      </c>
    </row>
    <row r="7031" spans="1:2" x14ac:dyDescent="0.25">
      <c r="A7031" t="str">
        <f t="shared" si="232"/>
        <v>-</v>
      </c>
      <c r="B7031" t="str">
        <f t="shared" si="233"/>
        <v/>
      </c>
    </row>
    <row r="7032" spans="1:2" x14ac:dyDescent="0.25">
      <c r="A7032" t="str">
        <f t="shared" si="232"/>
        <v>-</v>
      </c>
      <c r="B7032" t="str">
        <f t="shared" si="233"/>
        <v/>
      </c>
    </row>
    <row r="7033" spans="1:2" x14ac:dyDescent="0.25">
      <c r="A7033" t="str">
        <f t="shared" si="232"/>
        <v>-</v>
      </c>
      <c r="B7033" t="str">
        <f t="shared" si="233"/>
        <v/>
      </c>
    </row>
    <row r="7034" spans="1:2" x14ac:dyDescent="0.25">
      <c r="A7034" t="str">
        <f t="shared" si="232"/>
        <v>-</v>
      </c>
      <c r="B7034" t="str">
        <f t="shared" si="233"/>
        <v/>
      </c>
    </row>
    <row r="7035" spans="1:2" x14ac:dyDescent="0.25">
      <c r="A7035" t="str">
        <f t="shared" si="232"/>
        <v>-</v>
      </c>
      <c r="B7035" t="str">
        <f t="shared" si="233"/>
        <v/>
      </c>
    </row>
    <row r="7036" spans="1:2" x14ac:dyDescent="0.25">
      <c r="A7036" t="str">
        <f t="shared" si="232"/>
        <v>-</v>
      </c>
      <c r="B7036" t="str">
        <f t="shared" si="233"/>
        <v/>
      </c>
    </row>
    <row r="7037" spans="1:2" x14ac:dyDescent="0.25">
      <c r="A7037" t="str">
        <f t="shared" si="232"/>
        <v>-</v>
      </c>
      <c r="B7037" t="str">
        <f t="shared" si="233"/>
        <v/>
      </c>
    </row>
    <row r="7038" spans="1:2" x14ac:dyDescent="0.25">
      <c r="A7038" t="str">
        <f t="shared" si="232"/>
        <v>-</v>
      </c>
      <c r="B7038" t="str">
        <f t="shared" si="233"/>
        <v/>
      </c>
    </row>
    <row r="7039" spans="1:2" x14ac:dyDescent="0.25">
      <c r="A7039" t="str">
        <f t="shared" si="232"/>
        <v>-</v>
      </c>
      <c r="B7039" t="str">
        <f t="shared" si="233"/>
        <v/>
      </c>
    </row>
    <row r="7040" spans="1:2" x14ac:dyDescent="0.25">
      <c r="A7040" t="str">
        <f t="shared" si="232"/>
        <v>-</v>
      </c>
      <c r="B7040" t="str">
        <f t="shared" si="233"/>
        <v/>
      </c>
    </row>
    <row r="7041" spans="1:2" x14ac:dyDescent="0.25">
      <c r="A7041" t="str">
        <f t="shared" si="232"/>
        <v>-</v>
      </c>
      <c r="B7041" t="str">
        <f t="shared" si="233"/>
        <v/>
      </c>
    </row>
    <row r="7042" spans="1:2" x14ac:dyDescent="0.25">
      <c r="A7042" t="str">
        <f t="shared" si="232"/>
        <v>-</v>
      </c>
      <c r="B7042" t="str">
        <f t="shared" si="233"/>
        <v/>
      </c>
    </row>
    <row r="7043" spans="1:2" x14ac:dyDescent="0.25">
      <c r="A7043" t="str">
        <f t="shared" si="232"/>
        <v>-</v>
      </c>
      <c r="B7043" t="str">
        <f t="shared" si="233"/>
        <v/>
      </c>
    </row>
    <row r="7044" spans="1:2" x14ac:dyDescent="0.25">
      <c r="A7044" t="str">
        <f t="shared" si="232"/>
        <v>-</v>
      </c>
      <c r="B7044" t="str">
        <f t="shared" si="233"/>
        <v/>
      </c>
    </row>
    <row r="7045" spans="1:2" x14ac:dyDescent="0.25">
      <c r="A7045" t="str">
        <f t="shared" si="232"/>
        <v>-</v>
      </c>
      <c r="B7045" t="str">
        <f t="shared" si="233"/>
        <v/>
      </c>
    </row>
    <row r="7046" spans="1:2" x14ac:dyDescent="0.25">
      <c r="A7046" t="str">
        <f t="shared" si="232"/>
        <v>-</v>
      </c>
      <c r="B7046" t="str">
        <f t="shared" si="233"/>
        <v/>
      </c>
    </row>
    <row r="7047" spans="1:2" x14ac:dyDescent="0.25">
      <c r="A7047" t="str">
        <f t="shared" si="232"/>
        <v>-</v>
      </c>
      <c r="B7047" t="str">
        <f t="shared" si="233"/>
        <v/>
      </c>
    </row>
    <row r="7048" spans="1:2" x14ac:dyDescent="0.25">
      <c r="A7048" t="str">
        <f t="shared" si="232"/>
        <v>-</v>
      </c>
      <c r="B7048" t="str">
        <f t="shared" si="233"/>
        <v/>
      </c>
    </row>
    <row r="7049" spans="1:2" x14ac:dyDescent="0.25">
      <c r="A7049" t="str">
        <f t="shared" si="232"/>
        <v>-</v>
      </c>
      <c r="B7049" t="str">
        <f t="shared" si="233"/>
        <v/>
      </c>
    </row>
    <row r="7050" spans="1:2" x14ac:dyDescent="0.25">
      <c r="A7050" t="str">
        <f t="shared" si="232"/>
        <v>-</v>
      </c>
      <c r="B7050" t="str">
        <f t="shared" si="233"/>
        <v/>
      </c>
    </row>
    <row r="7051" spans="1:2" x14ac:dyDescent="0.25">
      <c r="A7051" t="str">
        <f t="shared" si="232"/>
        <v>-</v>
      </c>
      <c r="B7051" t="str">
        <f t="shared" si="233"/>
        <v/>
      </c>
    </row>
    <row r="7052" spans="1:2" x14ac:dyDescent="0.25">
      <c r="A7052" t="str">
        <f t="shared" si="232"/>
        <v>-</v>
      </c>
      <c r="B7052" t="str">
        <f t="shared" si="233"/>
        <v/>
      </c>
    </row>
    <row r="7053" spans="1:2" x14ac:dyDescent="0.25">
      <c r="A7053" t="str">
        <f t="shared" si="232"/>
        <v>-</v>
      </c>
      <c r="B7053" t="str">
        <f t="shared" si="233"/>
        <v/>
      </c>
    </row>
    <row r="7054" spans="1:2" x14ac:dyDescent="0.25">
      <c r="A7054" t="str">
        <f t="shared" si="232"/>
        <v>-</v>
      </c>
      <c r="B7054" t="str">
        <f t="shared" si="233"/>
        <v/>
      </c>
    </row>
    <row r="7055" spans="1:2" x14ac:dyDescent="0.25">
      <c r="A7055" t="str">
        <f t="shared" si="232"/>
        <v>-</v>
      </c>
      <c r="B7055" t="str">
        <f t="shared" si="233"/>
        <v/>
      </c>
    </row>
    <row r="7056" spans="1:2" x14ac:dyDescent="0.25">
      <c r="A7056" t="str">
        <f t="shared" si="232"/>
        <v>-</v>
      </c>
      <c r="B7056" t="str">
        <f t="shared" si="233"/>
        <v/>
      </c>
    </row>
    <row r="7057" spans="1:2" x14ac:dyDescent="0.25">
      <c r="A7057" t="str">
        <f t="shared" si="232"/>
        <v>-</v>
      </c>
      <c r="B7057" t="str">
        <f t="shared" si="233"/>
        <v/>
      </c>
    </row>
    <row r="7058" spans="1:2" x14ac:dyDescent="0.25">
      <c r="A7058" t="str">
        <f t="shared" si="232"/>
        <v>-</v>
      </c>
      <c r="B7058" t="str">
        <f t="shared" si="233"/>
        <v/>
      </c>
    </row>
    <row r="7059" spans="1:2" x14ac:dyDescent="0.25">
      <c r="A7059" t="str">
        <f t="shared" si="232"/>
        <v>-</v>
      </c>
      <c r="B7059" t="str">
        <f t="shared" si="233"/>
        <v/>
      </c>
    </row>
    <row r="7060" spans="1:2" x14ac:dyDescent="0.25">
      <c r="A7060" t="str">
        <f t="shared" si="232"/>
        <v>-</v>
      </c>
      <c r="B7060" t="str">
        <f t="shared" si="233"/>
        <v/>
      </c>
    </row>
    <row r="7061" spans="1:2" x14ac:dyDescent="0.25">
      <c r="A7061" t="str">
        <f t="shared" si="232"/>
        <v>-</v>
      </c>
      <c r="B7061" t="str">
        <f t="shared" si="233"/>
        <v/>
      </c>
    </row>
    <row r="7062" spans="1:2" x14ac:dyDescent="0.25">
      <c r="A7062" t="str">
        <f t="shared" si="232"/>
        <v>-</v>
      </c>
      <c r="B7062" t="str">
        <f t="shared" si="233"/>
        <v/>
      </c>
    </row>
    <row r="7063" spans="1:2" x14ac:dyDescent="0.25">
      <c r="A7063" t="str">
        <f t="shared" ref="A7063:A7126" si="234">_xlfn.CONCAT(E7063,"-",B7063)</f>
        <v>-</v>
      </c>
      <c r="B7063" t="str">
        <f t="shared" ref="B7063:B7126" si="235">IF(ISBLANK(H7063),"",INDEX($AB$1:$AC$5,MATCH(H7063,$AB$1:$AB$5,0),2))</f>
        <v/>
      </c>
    </row>
    <row r="7064" spans="1:2" x14ac:dyDescent="0.25">
      <c r="A7064" t="str">
        <f t="shared" si="234"/>
        <v>-</v>
      </c>
      <c r="B7064" t="str">
        <f t="shared" si="235"/>
        <v/>
      </c>
    </row>
    <row r="7065" spans="1:2" x14ac:dyDescent="0.25">
      <c r="A7065" t="str">
        <f t="shared" si="234"/>
        <v>-</v>
      </c>
      <c r="B7065" t="str">
        <f t="shared" si="235"/>
        <v/>
      </c>
    </row>
    <row r="7066" spans="1:2" x14ac:dyDescent="0.25">
      <c r="A7066" t="str">
        <f t="shared" si="234"/>
        <v>-</v>
      </c>
      <c r="B7066" t="str">
        <f t="shared" si="235"/>
        <v/>
      </c>
    </row>
    <row r="7067" spans="1:2" x14ac:dyDescent="0.25">
      <c r="A7067" t="str">
        <f t="shared" si="234"/>
        <v>-</v>
      </c>
      <c r="B7067" t="str">
        <f t="shared" si="235"/>
        <v/>
      </c>
    </row>
    <row r="7068" spans="1:2" x14ac:dyDescent="0.25">
      <c r="A7068" t="str">
        <f t="shared" si="234"/>
        <v>-</v>
      </c>
      <c r="B7068" t="str">
        <f t="shared" si="235"/>
        <v/>
      </c>
    </row>
    <row r="7069" spans="1:2" x14ac:dyDescent="0.25">
      <c r="A7069" t="str">
        <f t="shared" si="234"/>
        <v>-</v>
      </c>
      <c r="B7069" t="str">
        <f t="shared" si="235"/>
        <v/>
      </c>
    </row>
    <row r="7070" spans="1:2" x14ac:dyDescent="0.25">
      <c r="A7070" t="str">
        <f t="shared" si="234"/>
        <v>-</v>
      </c>
      <c r="B7070" t="str">
        <f t="shared" si="235"/>
        <v/>
      </c>
    </row>
    <row r="7071" spans="1:2" x14ac:dyDescent="0.25">
      <c r="A7071" t="str">
        <f t="shared" si="234"/>
        <v>-</v>
      </c>
      <c r="B7071" t="str">
        <f t="shared" si="235"/>
        <v/>
      </c>
    </row>
    <row r="7072" spans="1:2" x14ac:dyDescent="0.25">
      <c r="A7072" t="str">
        <f t="shared" si="234"/>
        <v>-</v>
      </c>
      <c r="B7072" t="str">
        <f t="shared" si="235"/>
        <v/>
      </c>
    </row>
    <row r="7073" spans="1:2" x14ac:dyDescent="0.25">
      <c r="A7073" t="str">
        <f t="shared" si="234"/>
        <v>-</v>
      </c>
      <c r="B7073" t="str">
        <f t="shared" si="235"/>
        <v/>
      </c>
    </row>
    <row r="7074" spans="1:2" x14ac:dyDescent="0.25">
      <c r="A7074" t="str">
        <f t="shared" si="234"/>
        <v>-</v>
      </c>
      <c r="B7074" t="str">
        <f t="shared" si="235"/>
        <v/>
      </c>
    </row>
    <row r="7075" spans="1:2" x14ac:dyDescent="0.25">
      <c r="A7075" t="str">
        <f t="shared" si="234"/>
        <v>-</v>
      </c>
      <c r="B7075" t="str">
        <f t="shared" si="235"/>
        <v/>
      </c>
    </row>
    <row r="7076" spans="1:2" x14ac:dyDescent="0.25">
      <c r="A7076" t="str">
        <f t="shared" si="234"/>
        <v>-</v>
      </c>
      <c r="B7076" t="str">
        <f t="shared" si="235"/>
        <v/>
      </c>
    </row>
    <row r="7077" spans="1:2" x14ac:dyDescent="0.25">
      <c r="A7077" t="str">
        <f t="shared" si="234"/>
        <v>-</v>
      </c>
      <c r="B7077" t="str">
        <f t="shared" si="235"/>
        <v/>
      </c>
    </row>
    <row r="7078" spans="1:2" x14ac:dyDescent="0.25">
      <c r="A7078" t="str">
        <f t="shared" si="234"/>
        <v>-</v>
      </c>
      <c r="B7078" t="str">
        <f t="shared" si="235"/>
        <v/>
      </c>
    </row>
    <row r="7079" spans="1:2" x14ac:dyDescent="0.25">
      <c r="A7079" t="str">
        <f t="shared" si="234"/>
        <v>-</v>
      </c>
      <c r="B7079" t="str">
        <f t="shared" si="235"/>
        <v/>
      </c>
    </row>
    <row r="7080" spans="1:2" x14ac:dyDescent="0.25">
      <c r="A7080" t="str">
        <f t="shared" si="234"/>
        <v>-</v>
      </c>
      <c r="B7080" t="str">
        <f t="shared" si="235"/>
        <v/>
      </c>
    </row>
    <row r="7081" spans="1:2" x14ac:dyDescent="0.25">
      <c r="A7081" t="str">
        <f t="shared" si="234"/>
        <v>-</v>
      </c>
      <c r="B7081" t="str">
        <f t="shared" si="235"/>
        <v/>
      </c>
    </row>
    <row r="7082" spans="1:2" x14ac:dyDescent="0.25">
      <c r="A7082" t="str">
        <f t="shared" si="234"/>
        <v>-</v>
      </c>
      <c r="B7082" t="str">
        <f t="shared" si="235"/>
        <v/>
      </c>
    </row>
    <row r="7083" spans="1:2" x14ac:dyDescent="0.25">
      <c r="A7083" t="str">
        <f t="shared" si="234"/>
        <v>-</v>
      </c>
      <c r="B7083" t="str">
        <f t="shared" si="235"/>
        <v/>
      </c>
    </row>
    <row r="7084" spans="1:2" x14ac:dyDescent="0.25">
      <c r="A7084" t="str">
        <f t="shared" si="234"/>
        <v>-</v>
      </c>
      <c r="B7084" t="str">
        <f t="shared" si="235"/>
        <v/>
      </c>
    </row>
    <row r="7085" spans="1:2" x14ac:dyDescent="0.25">
      <c r="A7085" t="str">
        <f t="shared" si="234"/>
        <v>-</v>
      </c>
      <c r="B7085" t="str">
        <f t="shared" si="235"/>
        <v/>
      </c>
    </row>
    <row r="7086" spans="1:2" x14ac:dyDescent="0.25">
      <c r="A7086" t="str">
        <f t="shared" si="234"/>
        <v>-</v>
      </c>
      <c r="B7086" t="str">
        <f t="shared" si="235"/>
        <v/>
      </c>
    </row>
    <row r="7087" spans="1:2" x14ac:dyDescent="0.25">
      <c r="A7087" t="str">
        <f t="shared" si="234"/>
        <v>-</v>
      </c>
      <c r="B7087" t="str">
        <f t="shared" si="235"/>
        <v/>
      </c>
    </row>
    <row r="7088" spans="1:2" x14ac:dyDescent="0.25">
      <c r="A7088" t="str">
        <f t="shared" si="234"/>
        <v>-</v>
      </c>
      <c r="B7088" t="str">
        <f t="shared" si="235"/>
        <v/>
      </c>
    </row>
    <row r="7089" spans="1:2" x14ac:dyDescent="0.25">
      <c r="A7089" t="str">
        <f t="shared" si="234"/>
        <v>-</v>
      </c>
      <c r="B7089" t="str">
        <f t="shared" si="235"/>
        <v/>
      </c>
    </row>
    <row r="7090" spans="1:2" x14ac:dyDescent="0.25">
      <c r="A7090" t="str">
        <f t="shared" si="234"/>
        <v>-</v>
      </c>
      <c r="B7090" t="str">
        <f t="shared" si="235"/>
        <v/>
      </c>
    </row>
    <row r="7091" spans="1:2" x14ac:dyDescent="0.25">
      <c r="A7091" t="str">
        <f t="shared" si="234"/>
        <v>-</v>
      </c>
      <c r="B7091" t="str">
        <f t="shared" si="235"/>
        <v/>
      </c>
    </row>
    <row r="7092" spans="1:2" x14ac:dyDescent="0.25">
      <c r="A7092" t="str">
        <f t="shared" si="234"/>
        <v>-</v>
      </c>
      <c r="B7092" t="str">
        <f t="shared" si="235"/>
        <v/>
      </c>
    </row>
    <row r="7093" spans="1:2" x14ac:dyDescent="0.25">
      <c r="A7093" t="str">
        <f t="shared" si="234"/>
        <v>-</v>
      </c>
      <c r="B7093" t="str">
        <f t="shared" si="235"/>
        <v/>
      </c>
    </row>
    <row r="7094" spans="1:2" x14ac:dyDescent="0.25">
      <c r="A7094" t="str">
        <f t="shared" si="234"/>
        <v>-</v>
      </c>
      <c r="B7094" t="str">
        <f t="shared" si="235"/>
        <v/>
      </c>
    </row>
    <row r="7095" spans="1:2" x14ac:dyDescent="0.25">
      <c r="A7095" t="str">
        <f t="shared" si="234"/>
        <v>-</v>
      </c>
      <c r="B7095" t="str">
        <f t="shared" si="235"/>
        <v/>
      </c>
    </row>
    <row r="7096" spans="1:2" x14ac:dyDescent="0.25">
      <c r="A7096" t="str">
        <f t="shared" si="234"/>
        <v>-</v>
      </c>
      <c r="B7096" t="str">
        <f t="shared" si="235"/>
        <v/>
      </c>
    </row>
    <row r="7097" spans="1:2" x14ac:dyDescent="0.25">
      <c r="A7097" t="str">
        <f t="shared" si="234"/>
        <v>-</v>
      </c>
      <c r="B7097" t="str">
        <f t="shared" si="235"/>
        <v/>
      </c>
    </row>
    <row r="7098" spans="1:2" x14ac:dyDescent="0.25">
      <c r="A7098" t="str">
        <f t="shared" si="234"/>
        <v>-</v>
      </c>
      <c r="B7098" t="str">
        <f t="shared" si="235"/>
        <v/>
      </c>
    </row>
    <row r="7099" spans="1:2" x14ac:dyDescent="0.25">
      <c r="A7099" t="str">
        <f t="shared" si="234"/>
        <v>-</v>
      </c>
      <c r="B7099" t="str">
        <f t="shared" si="235"/>
        <v/>
      </c>
    </row>
    <row r="7100" spans="1:2" x14ac:dyDescent="0.25">
      <c r="A7100" t="str">
        <f t="shared" si="234"/>
        <v>-</v>
      </c>
      <c r="B7100" t="str">
        <f t="shared" si="235"/>
        <v/>
      </c>
    </row>
    <row r="7101" spans="1:2" x14ac:dyDescent="0.25">
      <c r="A7101" t="str">
        <f t="shared" si="234"/>
        <v>-</v>
      </c>
      <c r="B7101" t="str">
        <f t="shared" si="235"/>
        <v/>
      </c>
    </row>
    <row r="7102" spans="1:2" x14ac:dyDescent="0.25">
      <c r="A7102" t="str">
        <f t="shared" si="234"/>
        <v>-</v>
      </c>
      <c r="B7102" t="str">
        <f t="shared" si="235"/>
        <v/>
      </c>
    </row>
    <row r="7103" spans="1:2" x14ac:dyDescent="0.25">
      <c r="A7103" t="str">
        <f t="shared" si="234"/>
        <v>-</v>
      </c>
      <c r="B7103" t="str">
        <f t="shared" si="235"/>
        <v/>
      </c>
    </row>
    <row r="7104" spans="1:2" x14ac:dyDescent="0.25">
      <c r="A7104" t="str">
        <f t="shared" si="234"/>
        <v>-</v>
      </c>
      <c r="B7104" t="str">
        <f t="shared" si="235"/>
        <v/>
      </c>
    </row>
    <row r="7105" spans="1:2" x14ac:dyDescent="0.25">
      <c r="A7105" t="str">
        <f t="shared" si="234"/>
        <v>-</v>
      </c>
      <c r="B7105" t="str">
        <f t="shared" si="235"/>
        <v/>
      </c>
    </row>
    <row r="7106" spans="1:2" x14ac:dyDescent="0.25">
      <c r="A7106" t="str">
        <f t="shared" si="234"/>
        <v>-</v>
      </c>
      <c r="B7106" t="str">
        <f t="shared" si="235"/>
        <v/>
      </c>
    </row>
    <row r="7107" spans="1:2" x14ac:dyDescent="0.25">
      <c r="A7107" t="str">
        <f t="shared" si="234"/>
        <v>-</v>
      </c>
      <c r="B7107" t="str">
        <f t="shared" si="235"/>
        <v/>
      </c>
    </row>
    <row r="7108" spans="1:2" x14ac:dyDescent="0.25">
      <c r="A7108" t="str">
        <f t="shared" si="234"/>
        <v>-</v>
      </c>
      <c r="B7108" t="str">
        <f t="shared" si="235"/>
        <v/>
      </c>
    </row>
    <row r="7109" spans="1:2" x14ac:dyDescent="0.25">
      <c r="A7109" t="str">
        <f t="shared" si="234"/>
        <v>-</v>
      </c>
      <c r="B7109" t="str">
        <f t="shared" si="235"/>
        <v/>
      </c>
    </row>
    <row r="7110" spans="1:2" x14ac:dyDescent="0.25">
      <c r="A7110" t="str">
        <f t="shared" si="234"/>
        <v>-</v>
      </c>
      <c r="B7110" t="str">
        <f t="shared" si="235"/>
        <v/>
      </c>
    </row>
    <row r="7111" spans="1:2" x14ac:dyDescent="0.25">
      <c r="A7111" t="str">
        <f t="shared" si="234"/>
        <v>-</v>
      </c>
      <c r="B7111" t="str">
        <f t="shared" si="235"/>
        <v/>
      </c>
    </row>
    <row r="7112" spans="1:2" x14ac:dyDescent="0.25">
      <c r="A7112" t="str">
        <f t="shared" si="234"/>
        <v>-</v>
      </c>
      <c r="B7112" t="str">
        <f t="shared" si="235"/>
        <v/>
      </c>
    </row>
    <row r="7113" spans="1:2" x14ac:dyDescent="0.25">
      <c r="A7113" t="str">
        <f t="shared" si="234"/>
        <v>-</v>
      </c>
      <c r="B7113" t="str">
        <f t="shared" si="235"/>
        <v/>
      </c>
    </row>
    <row r="7114" spans="1:2" x14ac:dyDescent="0.25">
      <c r="A7114" t="str">
        <f t="shared" si="234"/>
        <v>-</v>
      </c>
      <c r="B7114" t="str">
        <f t="shared" si="235"/>
        <v/>
      </c>
    </row>
    <row r="7115" spans="1:2" x14ac:dyDescent="0.25">
      <c r="A7115" t="str">
        <f t="shared" si="234"/>
        <v>-</v>
      </c>
      <c r="B7115" t="str">
        <f t="shared" si="235"/>
        <v/>
      </c>
    </row>
    <row r="7116" spans="1:2" x14ac:dyDescent="0.25">
      <c r="A7116" t="str">
        <f t="shared" si="234"/>
        <v>-</v>
      </c>
      <c r="B7116" t="str">
        <f t="shared" si="235"/>
        <v/>
      </c>
    </row>
    <row r="7117" spans="1:2" x14ac:dyDescent="0.25">
      <c r="A7117" t="str">
        <f t="shared" si="234"/>
        <v>-</v>
      </c>
      <c r="B7117" t="str">
        <f t="shared" si="235"/>
        <v/>
      </c>
    </row>
    <row r="7118" spans="1:2" x14ac:dyDescent="0.25">
      <c r="A7118" t="str">
        <f t="shared" si="234"/>
        <v>-</v>
      </c>
      <c r="B7118" t="str">
        <f t="shared" si="235"/>
        <v/>
      </c>
    </row>
    <row r="7119" spans="1:2" x14ac:dyDescent="0.25">
      <c r="A7119" t="str">
        <f t="shared" si="234"/>
        <v>-</v>
      </c>
      <c r="B7119" t="str">
        <f t="shared" si="235"/>
        <v/>
      </c>
    </row>
    <row r="7120" spans="1:2" x14ac:dyDescent="0.25">
      <c r="A7120" t="str">
        <f t="shared" si="234"/>
        <v>-</v>
      </c>
      <c r="B7120" t="str">
        <f t="shared" si="235"/>
        <v/>
      </c>
    </row>
    <row r="7121" spans="1:2" x14ac:dyDescent="0.25">
      <c r="A7121" t="str">
        <f t="shared" si="234"/>
        <v>-</v>
      </c>
      <c r="B7121" t="str">
        <f t="shared" si="235"/>
        <v/>
      </c>
    </row>
    <row r="7122" spans="1:2" x14ac:dyDescent="0.25">
      <c r="A7122" t="str">
        <f t="shared" si="234"/>
        <v>-</v>
      </c>
      <c r="B7122" t="str">
        <f t="shared" si="235"/>
        <v/>
      </c>
    </row>
    <row r="7123" spans="1:2" x14ac:dyDescent="0.25">
      <c r="A7123" t="str">
        <f t="shared" si="234"/>
        <v>-</v>
      </c>
      <c r="B7123" t="str">
        <f t="shared" si="235"/>
        <v/>
      </c>
    </row>
    <row r="7124" spans="1:2" x14ac:dyDescent="0.25">
      <c r="A7124" t="str">
        <f t="shared" si="234"/>
        <v>-</v>
      </c>
      <c r="B7124" t="str">
        <f t="shared" si="235"/>
        <v/>
      </c>
    </row>
    <row r="7125" spans="1:2" x14ac:dyDescent="0.25">
      <c r="A7125" t="str">
        <f t="shared" si="234"/>
        <v>-</v>
      </c>
      <c r="B7125" t="str">
        <f t="shared" si="235"/>
        <v/>
      </c>
    </row>
    <row r="7126" spans="1:2" x14ac:dyDescent="0.25">
      <c r="A7126" t="str">
        <f t="shared" si="234"/>
        <v>-</v>
      </c>
      <c r="B7126" t="str">
        <f t="shared" si="235"/>
        <v/>
      </c>
    </row>
    <row r="7127" spans="1:2" x14ac:dyDescent="0.25">
      <c r="A7127" t="str">
        <f t="shared" ref="A7127:A7190" si="236">_xlfn.CONCAT(E7127,"-",B7127)</f>
        <v>-</v>
      </c>
      <c r="B7127" t="str">
        <f t="shared" ref="B7127:B7190" si="237">IF(ISBLANK(H7127),"",INDEX($AB$1:$AC$5,MATCH(H7127,$AB$1:$AB$5,0),2))</f>
        <v/>
      </c>
    </row>
    <row r="7128" spans="1:2" x14ac:dyDescent="0.25">
      <c r="A7128" t="str">
        <f t="shared" si="236"/>
        <v>-</v>
      </c>
      <c r="B7128" t="str">
        <f t="shared" si="237"/>
        <v/>
      </c>
    </row>
    <row r="7129" spans="1:2" x14ac:dyDescent="0.25">
      <c r="A7129" t="str">
        <f t="shared" si="236"/>
        <v>-</v>
      </c>
      <c r="B7129" t="str">
        <f t="shared" si="237"/>
        <v/>
      </c>
    </row>
    <row r="7130" spans="1:2" x14ac:dyDescent="0.25">
      <c r="A7130" t="str">
        <f t="shared" si="236"/>
        <v>-</v>
      </c>
      <c r="B7130" t="str">
        <f t="shared" si="237"/>
        <v/>
      </c>
    </row>
    <row r="7131" spans="1:2" x14ac:dyDescent="0.25">
      <c r="A7131" t="str">
        <f t="shared" si="236"/>
        <v>-</v>
      </c>
      <c r="B7131" t="str">
        <f t="shared" si="237"/>
        <v/>
      </c>
    </row>
    <row r="7132" spans="1:2" x14ac:dyDescent="0.25">
      <c r="A7132" t="str">
        <f t="shared" si="236"/>
        <v>-</v>
      </c>
      <c r="B7132" t="str">
        <f t="shared" si="237"/>
        <v/>
      </c>
    </row>
    <row r="7133" spans="1:2" x14ac:dyDescent="0.25">
      <c r="A7133" t="str">
        <f t="shared" si="236"/>
        <v>-</v>
      </c>
      <c r="B7133" t="str">
        <f t="shared" si="237"/>
        <v/>
      </c>
    </row>
    <row r="7134" spans="1:2" x14ac:dyDescent="0.25">
      <c r="A7134" t="str">
        <f t="shared" si="236"/>
        <v>-</v>
      </c>
      <c r="B7134" t="str">
        <f t="shared" si="237"/>
        <v/>
      </c>
    </row>
    <row r="7135" spans="1:2" x14ac:dyDescent="0.25">
      <c r="A7135" t="str">
        <f t="shared" si="236"/>
        <v>-</v>
      </c>
      <c r="B7135" t="str">
        <f t="shared" si="237"/>
        <v/>
      </c>
    </row>
    <row r="7136" spans="1:2" x14ac:dyDescent="0.25">
      <c r="A7136" t="str">
        <f t="shared" si="236"/>
        <v>-</v>
      </c>
      <c r="B7136" t="str">
        <f t="shared" si="237"/>
        <v/>
      </c>
    </row>
    <row r="7137" spans="1:2" x14ac:dyDescent="0.25">
      <c r="A7137" t="str">
        <f t="shared" si="236"/>
        <v>-</v>
      </c>
      <c r="B7137" t="str">
        <f t="shared" si="237"/>
        <v/>
      </c>
    </row>
    <row r="7138" spans="1:2" x14ac:dyDescent="0.25">
      <c r="A7138" t="str">
        <f t="shared" si="236"/>
        <v>-</v>
      </c>
      <c r="B7138" t="str">
        <f t="shared" si="237"/>
        <v/>
      </c>
    </row>
    <row r="7139" spans="1:2" x14ac:dyDescent="0.25">
      <c r="A7139" t="str">
        <f t="shared" si="236"/>
        <v>-</v>
      </c>
      <c r="B7139" t="str">
        <f t="shared" si="237"/>
        <v/>
      </c>
    </row>
    <row r="7140" spans="1:2" x14ac:dyDescent="0.25">
      <c r="A7140" t="str">
        <f t="shared" si="236"/>
        <v>-</v>
      </c>
      <c r="B7140" t="str">
        <f t="shared" si="237"/>
        <v/>
      </c>
    </row>
    <row r="7141" spans="1:2" x14ac:dyDescent="0.25">
      <c r="A7141" t="str">
        <f t="shared" si="236"/>
        <v>-</v>
      </c>
      <c r="B7141" t="str">
        <f t="shared" si="237"/>
        <v/>
      </c>
    </row>
    <row r="7142" spans="1:2" x14ac:dyDescent="0.25">
      <c r="A7142" t="str">
        <f t="shared" si="236"/>
        <v>-</v>
      </c>
      <c r="B7142" t="str">
        <f t="shared" si="237"/>
        <v/>
      </c>
    </row>
    <row r="7143" spans="1:2" x14ac:dyDescent="0.25">
      <c r="A7143" t="str">
        <f t="shared" si="236"/>
        <v>-</v>
      </c>
      <c r="B7143" t="str">
        <f t="shared" si="237"/>
        <v/>
      </c>
    </row>
    <row r="7144" spans="1:2" x14ac:dyDescent="0.25">
      <c r="A7144" t="str">
        <f t="shared" si="236"/>
        <v>-</v>
      </c>
      <c r="B7144" t="str">
        <f t="shared" si="237"/>
        <v/>
      </c>
    </row>
    <row r="7145" spans="1:2" x14ac:dyDescent="0.25">
      <c r="A7145" t="str">
        <f t="shared" si="236"/>
        <v>-</v>
      </c>
      <c r="B7145" t="str">
        <f t="shared" si="237"/>
        <v/>
      </c>
    </row>
    <row r="7146" spans="1:2" x14ac:dyDescent="0.25">
      <c r="A7146" t="str">
        <f t="shared" si="236"/>
        <v>-</v>
      </c>
      <c r="B7146" t="str">
        <f t="shared" si="237"/>
        <v/>
      </c>
    </row>
    <row r="7147" spans="1:2" x14ac:dyDescent="0.25">
      <c r="A7147" t="str">
        <f t="shared" si="236"/>
        <v>-</v>
      </c>
      <c r="B7147" t="str">
        <f t="shared" si="237"/>
        <v/>
      </c>
    </row>
    <row r="7148" spans="1:2" x14ac:dyDescent="0.25">
      <c r="A7148" t="str">
        <f t="shared" si="236"/>
        <v>-</v>
      </c>
      <c r="B7148" t="str">
        <f t="shared" si="237"/>
        <v/>
      </c>
    </row>
    <row r="7149" spans="1:2" x14ac:dyDescent="0.25">
      <c r="A7149" t="str">
        <f t="shared" si="236"/>
        <v>-</v>
      </c>
      <c r="B7149" t="str">
        <f t="shared" si="237"/>
        <v/>
      </c>
    </row>
    <row r="7150" spans="1:2" x14ac:dyDescent="0.25">
      <c r="A7150" t="str">
        <f t="shared" si="236"/>
        <v>-</v>
      </c>
      <c r="B7150" t="str">
        <f t="shared" si="237"/>
        <v/>
      </c>
    </row>
    <row r="7151" spans="1:2" x14ac:dyDescent="0.25">
      <c r="A7151" t="str">
        <f t="shared" si="236"/>
        <v>-</v>
      </c>
      <c r="B7151" t="str">
        <f t="shared" si="237"/>
        <v/>
      </c>
    </row>
    <row r="7152" spans="1:2" x14ac:dyDescent="0.25">
      <c r="A7152" t="str">
        <f t="shared" si="236"/>
        <v>-</v>
      </c>
      <c r="B7152" t="str">
        <f t="shared" si="237"/>
        <v/>
      </c>
    </row>
    <row r="7153" spans="1:2" x14ac:dyDescent="0.25">
      <c r="A7153" t="str">
        <f t="shared" si="236"/>
        <v>-</v>
      </c>
      <c r="B7153" t="str">
        <f t="shared" si="237"/>
        <v/>
      </c>
    </row>
    <row r="7154" spans="1:2" x14ac:dyDescent="0.25">
      <c r="A7154" t="str">
        <f t="shared" si="236"/>
        <v>-</v>
      </c>
      <c r="B7154" t="str">
        <f t="shared" si="237"/>
        <v/>
      </c>
    </row>
    <row r="7155" spans="1:2" x14ac:dyDescent="0.25">
      <c r="A7155" t="str">
        <f t="shared" si="236"/>
        <v>-</v>
      </c>
      <c r="B7155" t="str">
        <f t="shared" si="237"/>
        <v/>
      </c>
    </row>
    <row r="7156" spans="1:2" x14ac:dyDescent="0.25">
      <c r="A7156" t="str">
        <f t="shared" si="236"/>
        <v>-</v>
      </c>
      <c r="B7156" t="str">
        <f t="shared" si="237"/>
        <v/>
      </c>
    </row>
    <row r="7157" spans="1:2" x14ac:dyDescent="0.25">
      <c r="A7157" t="str">
        <f t="shared" si="236"/>
        <v>-</v>
      </c>
      <c r="B7157" t="str">
        <f t="shared" si="237"/>
        <v/>
      </c>
    </row>
    <row r="7158" spans="1:2" x14ac:dyDescent="0.25">
      <c r="A7158" t="str">
        <f t="shared" si="236"/>
        <v>-</v>
      </c>
      <c r="B7158" t="str">
        <f t="shared" si="237"/>
        <v/>
      </c>
    </row>
    <row r="7159" spans="1:2" x14ac:dyDescent="0.25">
      <c r="A7159" t="str">
        <f t="shared" si="236"/>
        <v>-</v>
      </c>
      <c r="B7159" t="str">
        <f t="shared" si="237"/>
        <v/>
      </c>
    </row>
    <row r="7160" spans="1:2" x14ac:dyDescent="0.25">
      <c r="A7160" t="str">
        <f t="shared" si="236"/>
        <v>-</v>
      </c>
      <c r="B7160" t="str">
        <f t="shared" si="237"/>
        <v/>
      </c>
    </row>
    <row r="7161" spans="1:2" x14ac:dyDescent="0.25">
      <c r="A7161" t="str">
        <f t="shared" si="236"/>
        <v>-</v>
      </c>
      <c r="B7161" t="str">
        <f t="shared" si="237"/>
        <v/>
      </c>
    </row>
    <row r="7162" spans="1:2" x14ac:dyDescent="0.25">
      <c r="A7162" t="str">
        <f t="shared" si="236"/>
        <v>-</v>
      </c>
      <c r="B7162" t="str">
        <f t="shared" si="237"/>
        <v/>
      </c>
    </row>
    <row r="7163" spans="1:2" x14ac:dyDescent="0.25">
      <c r="A7163" t="str">
        <f t="shared" si="236"/>
        <v>-</v>
      </c>
      <c r="B7163" t="str">
        <f t="shared" si="237"/>
        <v/>
      </c>
    </row>
    <row r="7164" spans="1:2" x14ac:dyDescent="0.25">
      <c r="A7164" t="str">
        <f t="shared" si="236"/>
        <v>-</v>
      </c>
      <c r="B7164" t="str">
        <f t="shared" si="237"/>
        <v/>
      </c>
    </row>
    <row r="7165" spans="1:2" x14ac:dyDescent="0.25">
      <c r="A7165" t="str">
        <f t="shared" si="236"/>
        <v>-</v>
      </c>
      <c r="B7165" t="str">
        <f t="shared" si="237"/>
        <v/>
      </c>
    </row>
    <row r="7166" spans="1:2" x14ac:dyDescent="0.25">
      <c r="A7166" t="str">
        <f t="shared" si="236"/>
        <v>-</v>
      </c>
      <c r="B7166" t="str">
        <f t="shared" si="237"/>
        <v/>
      </c>
    </row>
    <row r="7167" spans="1:2" x14ac:dyDescent="0.25">
      <c r="A7167" t="str">
        <f t="shared" si="236"/>
        <v>-</v>
      </c>
      <c r="B7167" t="str">
        <f t="shared" si="237"/>
        <v/>
      </c>
    </row>
    <row r="7168" spans="1:2" x14ac:dyDescent="0.25">
      <c r="A7168" t="str">
        <f t="shared" si="236"/>
        <v>-</v>
      </c>
      <c r="B7168" t="str">
        <f t="shared" si="237"/>
        <v/>
      </c>
    </row>
    <row r="7169" spans="1:2" x14ac:dyDescent="0.25">
      <c r="A7169" t="str">
        <f t="shared" si="236"/>
        <v>-</v>
      </c>
      <c r="B7169" t="str">
        <f t="shared" si="237"/>
        <v/>
      </c>
    </row>
    <row r="7170" spans="1:2" x14ac:dyDescent="0.25">
      <c r="A7170" t="str">
        <f t="shared" si="236"/>
        <v>-</v>
      </c>
      <c r="B7170" t="str">
        <f t="shared" si="237"/>
        <v/>
      </c>
    </row>
    <row r="7171" spans="1:2" x14ac:dyDescent="0.25">
      <c r="A7171" t="str">
        <f t="shared" si="236"/>
        <v>-</v>
      </c>
      <c r="B7171" t="str">
        <f t="shared" si="237"/>
        <v/>
      </c>
    </row>
    <row r="7172" spans="1:2" x14ac:dyDescent="0.25">
      <c r="A7172" t="str">
        <f t="shared" si="236"/>
        <v>-</v>
      </c>
      <c r="B7172" t="str">
        <f t="shared" si="237"/>
        <v/>
      </c>
    </row>
    <row r="7173" spans="1:2" x14ac:dyDescent="0.25">
      <c r="A7173" t="str">
        <f t="shared" si="236"/>
        <v>-</v>
      </c>
      <c r="B7173" t="str">
        <f t="shared" si="237"/>
        <v/>
      </c>
    </row>
    <row r="7174" spans="1:2" x14ac:dyDescent="0.25">
      <c r="A7174" t="str">
        <f t="shared" si="236"/>
        <v>-</v>
      </c>
      <c r="B7174" t="str">
        <f t="shared" si="237"/>
        <v/>
      </c>
    </row>
    <row r="7175" spans="1:2" x14ac:dyDescent="0.25">
      <c r="A7175" t="str">
        <f t="shared" si="236"/>
        <v>-</v>
      </c>
      <c r="B7175" t="str">
        <f t="shared" si="237"/>
        <v/>
      </c>
    </row>
    <row r="7176" spans="1:2" x14ac:dyDescent="0.25">
      <c r="A7176" t="str">
        <f t="shared" si="236"/>
        <v>-</v>
      </c>
      <c r="B7176" t="str">
        <f t="shared" si="237"/>
        <v/>
      </c>
    </row>
    <row r="7177" spans="1:2" x14ac:dyDescent="0.25">
      <c r="A7177" t="str">
        <f t="shared" si="236"/>
        <v>-</v>
      </c>
      <c r="B7177" t="str">
        <f t="shared" si="237"/>
        <v/>
      </c>
    </row>
    <row r="7178" spans="1:2" x14ac:dyDescent="0.25">
      <c r="A7178" t="str">
        <f t="shared" si="236"/>
        <v>-</v>
      </c>
      <c r="B7178" t="str">
        <f t="shared" si="237"/>
        <v/>
      </c>
    </row>
    <row r="7179" spans="1:2" x14ac:dyDescent="0.25">
      <c r="A7179" t="str">
        <f t="shared" si="236"/>
        <v>-</v>
      </c>
      <c r="B7179" t="str">
        <f t="shared" si="237"/>
        <v/>
      </c>
    </row>
    <row r="7180" spans="1:2" x14ac:dyDescent="0.25">
      <c r="A7180" t="str">
        <f t="shared" si="236"/>
        <v>-</v>
      </c>
      <c r="B7180" t="str">
        <f t="shared" si="237"/>
        <v/>
      </c>
    </row>
    <row r="7181" spans="1:2" x14ac:dyDescent="0.25">
      <c r="A7181" t="str">
        <f t="shared" si="236"/>
        <v>-</v>
      </c>
      <c r="B7181" t="str">
        <f t="shared" si="237"/>
        <v/>
      </c>
    </row>
    <row r="7182" spans="1:2" x14ac:dyDescent="0.25">
      <c r="A7182" t="str">
        <f t="shared" si="236"/>
        <v>-</v>
      </c>
      <c r="B7182" t="str">
        <f t="shared" si="237"/>
        <v/>
      </c>
    </row>
    <row r="7183" spans="1:2" x14ac:dyDescent="0.25">
      <c r="A7183" t="str">
        <f t="shared" si="236"/>
        <v>-</v>
      </c>
      <c r="B7183" t="str">
        <f t="shared" si="237"/>
        <v/>
      </c>
    </row>
    <row r="7184" spans="1:2" x14ac:dyDescent="0.25">
      <c r="A7184" t="str">
        <f t="shared" si="236"/>
        <v>-</v>
      </c>
      <c r="B7184" t="str">
        <f t="shared" si="237"/>
        <v/>
      </c>
    </row>
    <row r="7185" spans="1:2" x14ac:dyDescent="0.25">
      <c r="A7185" t="str">
        <f t="shared" si="236"/>
        <v>-</v>
      </c>
      <c r="B7185" t="str">
        <f t="shared" si="237"/>
        <v/>
      </c>
    </row>
    <row r="7186" spans="1:2" x14ac:dyDescent="0.25">
      <c r="A7186" t="str">
        <f t="shared" si="236"/>
        <v>-</v>
      </c>
      <c r="B7186" t="str">
        <f t="shared" si="237"/>
        <v/>
      </c>
    </row>
    <row r="7187" spans="1:2" x14ac:dyDescent="0.25">
      <c r="A7187" t="str">
        <f t="shared" si="236"/>
        <v>-</v>
      </c>
      <c r="B7187" t="str">
        <f t="shared" si="237"/>
        <v/>
      </c>
    </row>
    <row r="7188" spans="1:2" x14ac:dyDescent="0.25">
      <c r="A7188" t="str">
        <f t="shared" si="236"/>
        <v>-</v>
      </c>
      <c r="B7188" t="str">
        <f t="shared" si="237"/>
        <v/>
      </c>
    </row>
    <row r="7189" spans="1:2" x14ac:dyDescent="0.25">
      <c r="A7189" t="str">
        <f t="shared" si="236"/>
        <v>-</v>
      </c>
      <c r="B7189" t="str">
        <f t="shared" si="237"/>
        <v/>
      </c>
    </row>
    <row r="7190" spans="1:2" x14ac:dyDescent="0.25">
      <c r="A7190" t="str">
        <f t="shared" si="236"/>
        <v>-</v>
      </c>
      <c r="B7190" t="str">
        <f t="shared" si="237"/>
        <v/>
      </c>
    </row>
    <row r="7191" spans="1:2" x14ac:dyDescent="0.25">
      <c r="A7191" t="str">
        <f t="shared" ref="A7191:A7254" si="238">_xlfn.CONCAT(E7191,"-",B7191)</f>
        <v>-</v>
      </c>
      <c r="B7191" t="str">
        <f t="shared" ref="B7191:B7254" si="239">IF(ISBLANK(H7191),"",INDEX($AB$1:$AC$5,MATCH(H7191,$AB$1:$AB$5,0),2))</f>
        <v/>
      </c>
    </row>
    <row r="7192" spans="1:2" x14ac:dyDescent="0.25">
      <c r="A7192" t="str">
        <f t="shared" si="238"/>
        <v>-</v>
      </c>
      <c r="B7192" t="str">
        <f t="shared" si="239"/>
        <v/>
      </c>
    </row>
    <row r="7193" spans="1:2" x14ac:dyDescent="0.25">
      <c r="A7193" t="str">
        <f t="shared" si="238"/>
        <v>-</v>
      </c>
      <c r="B7193" t="str">
        <f t="shared" si="239"/>
        <v/>
      </c>
    </row>
    <row r="7194" spans="1:2" x14ac:dyDescent="0.25">
      <c r="A7194" t="str">
        <f t="shared" si="238"/>
        <v>-</v>
      </c>
      <c r="B7194" t="str">
        <f t="shared" si="239"/>
        <v/>
      </c>
    </row>
    <row r="7195" spans="1:2" x14ac:dyDescent="0.25">
      <c r="A7195" t="str">
        <f t="shared" si="238"/>
        <v>-</v>
      </c>
      <c r="B7195" t="str">
        <f t="shared" si="239"/>
        <v/>
      </c>
    </row>
    <row r="7196" spans="1:2" x14ac:dyDescent="0.25">
      <c r="A7196" t="str">
        <f t="shared" si="238"/>
        <v>-</v>
      </c>
      <c r="B7196" t="str">
        <f t="shared" si="239"/>
        <v/>
      </c>
    </row>
    <row r="7197" spans="1:2" x14ac:dyDescent="0.25">
      <c r="A7197" t="str">
        <f t="shared" si="238"/>
        <v>-</v>
      </c>
      <c r="B7197" t="str">
        <f t="shared" si="239"/>
        <v/>
      </c>
    </row>
    <row r="7198" spans="1:2" x14ac:dyDescent="0.25">
      <c r="A7198" t="str">
        <f t="shared" si="238"/>
        <v>-</v>
      </c>
      <c r="B7198" t="str">
        <f t="shared" si="239"/>
        <v/>
      </c>
    </row>
    <row r="7199" spans="1:2" x14ac:dyDescent="0.25">
      <c r="A7199" t="str">
        <f t="shared" si="238"/>
        <v>-</v>
      </c>
      <c r="B7199" t="str">
        <f t="shared" si="239"/>
        <v/>
      </c>
    </row>
    <row r="7200" spans="1:2" x14ac:dyDescent="0.25">
      <c r="A7200" t="str">
        <f t="shared" si="238"/>
        <v>-</v>
      </c>
      <c r="B7200" t="str">
        <f t="shared" si="239"/>
        <v/>
      </c>
    </row>
    <row r="7201" spans="1:2" x14ac:dyDescent="0.25">
      <c r="A7201" t="str">
        <f t="shared" si="238"/>
        <v>-</v>
      </c>
      <c r="B7201" t="str">
        <f t="shared" si="239"/>
        <v/>
      </c>
    </row>
    <row r="7202" spans="1:2" x14ac:dyDescent="0.25">
      <c r="A7202" t="str">
        <f t="shared" si="238"/>
        <v>-</v>
      </c>
      <c r="B7202" t="str">
        <f t="shared" si="239"/>
        <v/>
      </c>
    </row>
    <row r="7203" spans="1:2" x14ac:dyDescent="0.25">
      <c r="A7203" t="str">
        <f t="shared" si="238"/>
        <v>-</v>
      </c>
      <c r="B7203" t="str">
        <f t="shared" si="239"/>
        <v/>
      </c>
    </row>
    <row r="7204" spans="1:2" x14ac:dyDescent="0.25">
      <c r="A7204" t="str">
        <f t="shared" si="238"/>
        <v>-</v>
      </c>
      <c r="B7204" t="str">
        <f t="shared" si="239"/>
        <v/>
      </c>
    </row>
    <row r="7205" spans="1:2" x14ac:dyDescent="0.25">
      <c r="A7205" t="str">
        <f t="shared" si="238"/>
        <v>-</v>
      </c>
      <c r="B7205" t="str">
        <f t="shared" si="239"/>
        <v/>
      </c>
    </row>
    <row r="7206" spans="1:2" x14ac:dyDescent="0.25">
      <c r="A7206" t="str">
        <f t="shared" si="238"/>
        <v>-</v>
      </c>
      <c r="B7206" t="str">
        <f t="shared" si="239"/>
        <v/>
      </c>
    </row>
    <row r="7207" spans="1:2" x14ac:dyDescent="0.25">
      <c r="A7207" t="str">
        <f t="shared" si="238"/>
        <v>-</v>
      </c>
      <c r="B7207" t="str">
        <f t="shared" si="239"/>
        <v/>
      </c>
    </row>
    <row r="7208" spans="1:2" x14ac:dyDescent="0.25">
      <c r="A7208" t="str">
        <f t="shared" si="238"/>
        <v>-</v>
      </c>
      <c r="B7208" t="str">
        <f t="shared" si="239"/>
        <v/>
      </c>
    </row>
    <row r="7209" spans="1:2" x14ac:dyDescent="0.25">
      <c r="A7209" t="str">
        <f t="shared" si="238"/>
        <v>-</v>
      </c>
      <c r="B7209" t="str">
        <f t="shared" si="239"/>
        <v/>
      </c>
    </row>
    <row r="7210" spans="1:2" x14ac:dyDescent="0.25">
      <c r="A7210" t="str">
        <f t="shared" si="238"/>
        <v>-</v>
      </c>
      <c r="B7210" t="str">
        <f t="shared" si="239"/>
        <v/>
      </c>
    </row>
    <row r="7211" spans="1:2" x14ac:dyDescent="0.25">
      <c r="A7211" t="str">
        <f t="shared" si="238"/>
        <v>-</v>
      </c>
      <c r="B7211" t="str">
        <f t="shared" si="239"/>
        <v/>
      </c>
    </row>
    <row r="7212" spans="1:2" x14ac:dyDescent="0.25">
      <c r="A7212" t="str">
        <f t="shared" si="238"/>
        <v>-</v>
      </c>
      <c r="B7212" t="str">
        <f t="shared" si="239"/>
        <v/>
      </c>
    </row>
    <row r="7213" spans="1:2" x14ac:dyDescent="0.25">
      <c r="A7213" t="str">
        <f t="shared" si="238"/>
        <v>-</v>
      </c>
      <c r="B7213" t="str">
        <f t="shared" si="239"/>
        <v/>
      </c>
    </row>
    <row r="7214" spans="1:2" x14ac:dyDescent="0.25">
      <c r="A7214" t="str">
        <f t="shared" si="238"/>
        <v>-</v>
      </c>
      <c r="B7214" t="str">
        <f t="shared" si="239"/>
        <v/>
      </c>
    </row>
    <row r="7215" spans="1:2" x14ac:dyDescent="0.25">
      <c r="A7215" t="str">
        <f t="shared" si="238"/>
        <v>-</v>
      </c>
      <c r="B7215" t="str">
        <f t="shared" si="239"/>
        <v/>
      </c>
    </row>
    <row r="7216" spans="1:2" x14ac:dyDescent="0.25">
      <c r="A7216" t="str">
        <f t="shared" si="238"/>
        <v>-</v>
      </c>
      <c r="B7216" t="str">
        <f t="shared" si="239"/>
        <v/>
      </c>
    </row>
    <row r="7217" spans="1:2" x14ac:dyDescent="0.25">
      <c r="A7217" t="str">
        <f t="shared" si="238"/>
        <v>-</v>
      </c>
      <c r="B7217" t="str">
        <f t="shared" si="239"/>
        <v/>
      </c>
    </row>
    <row r="7218" spans="1:2" x14ac:dyDescent="0.25">
      <c r="A7218" t="str">
        <f t="shared" si="238"/>
        <v>-</v>
      </c>
      <c r="B7218" t="str">
        <f t="shared" si="239"/>
        <v/>
      </c>
    </row>
    <row r="7219" spans="1:2" x14ac:dyDescent="0.25">
      <c r="A7219" t="str">
        <f t="shared" si="238"/>
        <v>-</v>
      </c>
      <c r="B7219" t="str">
        <f t="shared" si="239"/>
        <v/>
      </c>
    </row>
    <row r="7220" spans="1:2" x14ac:dyDescent="0.25">
      <c r="A7220" t="str">
        <f t="shared" si="238"/>
        <v>-</v>
      </c>
      <c r="B7220" t="str">
        <f t="shared" si="239"/>
        <v/>
      </c>
    </row>
    <row r="7221" spans="1:2" x14ac:dyDescent="0.25">
      <c r="A7221" t="str">
        <f t="shared" si="238"/>
        <v>-</v>
      </c>
      <c r="B7221" t="str">
        <f t="shared" si="239"/>
        <v/>
      </c>
    </row>
    <row r="7222" spans="1:2" x14ac:dyDescent="0.25">
      <c r="A7222" t="str">
        <f t="shared" si="238"/>
        <v>-</v>
      </c>
      <c r="B7222" t="str">
        <f t="shared" si="239"/>
        <v/>
      </c>
    </row>
    <row r="7223" spans="1:2" x14ac:dyDescent="0.25">
      <c r="A7223" t="str">
        <f t="shared" si="238"/>
        <v>-</v>
      </c>
      <c r="B7223" t="str">
        <f t="shared" si="239"/>
        <v/>
      </c>
    </row>
    <row r="7224" spans="1:2" x14ac:dyDescent="0.25">
      <c r="A7224" t="str">
        <f t="shared" si="238"/>
        <v>-</v>
      </c>
      <c r="B7224" t="str">
        <f t="shared" si="239"/>
        <v/>
      </c>
    </row>
    <row r="7225" spans="1:2" x14ac:dyDescent="0.25">
      <c r="A7225" t="str">
        <f t="shared" si="238"/>
        <v>-</v>
      </c>
      <c r="B7225" t="str">
        <f t="shared" si="239"/>
        <v/>
      </c>
    </row>
    <row r="7226" spans="1:2" x14ac:dyDescent="0.25">
      <c r="A7226" t="str">
        <f t="shared" si="238"/>
        <v>-</v>
      </c>
      <c r="B7226" t="str">
        <f t="shared" si="239"/>
        <v/>
      </c>
    </row>
    <row r="7227" spans="1:2" x14ac:dyDescent="0.25">
      <c r="A7227" t="str">
        <f t="shared" si="238"/>
        <v>-</v>
      </c>
      <c r="B7227" t="str">
        <f t="shared" si="239"/>
        <v/>
      </c>
    </row>
    <row r="7228" spans="1:2" x14ac:dyDescent="0.25">
      <c r="A7228" t="str">
        <f t="shared" si="238"/>
        <v>-</v>
      </c>
      <c r="B7228" t="str">
        <f t="shared" si="239"/>
        <v/>
      </c>
    </row>
    <row r="7229" spans="1:2" x14ac:dyDescent="0.25">
      <c r="A7229" t="str">
        <f t="shared" si="238"/>
        <v>-</v>
      </c>
      <c r="B7229" t="str">
        <f t="shared" si="239"/>
        <v/>
      </c>
    </row>
    <row r="7230" spans="1:2" x14ac:dyDescent="0.25">
      <c r="A7230" t="str">
        <f t="shared" si="238"/>
        <v>-</v>
      </c>
      <c r="B7230" t="str">
        <f t="shared" si="239"/>
        <v/>
      </c>
    </row>
    <row r="7231" spans="1:2" x14ac:dyDescent="0.25">
      <c r="A7231" t="str">
        <f t="shared" si="238"/>
        <v>-</v>
      </c>
      <c r="B7231" t="str">
        <f t="shared" si="239"/>
        <v/>
      </c>
    </row>
    <row r="7232" spans="1:2" x14ac:dyDescent="0.25">
      <c r="A7232" t="str">
        <f t="shared" si="238"/>
        <v>-</v>
      </c>
      <c r="B7232" t="str">
        <f t="shared" si="239"/>
        <v/>
      </c>
    </row>
    <row r="7233" spans="1:2" x14ac:dyDescent="0.25">
      <c r="A7233" t="str">
        <f t="shared" si="238"/>
        <v>-</v>
      </c>
      <c r="B7233" t="str">
        <f t="shared" si="239"/>
        <v/>
      </c>
    </row>
    <row r="7234" spans="1:2" x14ac:dyDescent="0.25">
      <c r="A7234" t="str">
        <f t="shared" si="238"/>
        <v>-</v>
      </c>
      <c r="B7234" t="str">
        <f t="shared" si="239"/>
        <v/>
      </c>
    </row>
    <row r="7235" spans="1:2" x14ac:dyDescent="0.25">
      <c r="A7235" t="str">
        <f t="shared" si="238"/>
        <v>-</v>
      </c>
      <c r="B7235" t="str">
        <f t="shared" si="239"/>
        <v/>
      </c>
    </row>
    <row r="7236" spans="1:2" x14ac:dyDescent="0.25">
      <c r="A7236" t="str">
        <f t="shared" si="238"/>
        <v>-</v>
      </c>
      <c r="B7236" t="str">
        <f t="shared" si="239"/>
        <v/>
      </c>
    </row>
    <row r="7237" spans="1:2" x14ac:dyDescent="0.25">
      <c r="A7237" t="str">
        <f t="shared" si="238"/>
        <v>-</v>
      </c>
      <c r="B7237" t="str">
        <f t="shared" si="239"/>
        <v/>
      </c>
    </row>
    <row r="7238" spans="1:2" x14ac:dyDescent="0.25">
      <c r="A7238" t="str">
        <f t="shared" si="238"/>
        <v>-</v>
      </c>
      <c r="B7238" t="str">
        <f t="shared" si="239"/>
        <v/>
      </c>
    </row>
    <row r="7239" spans="1:2" x14ac:dyDescent="0.25">
      <c r="A7239" t="str">
        <f t="shared" si="238"/>
        <v>-</v>
      </c>
      <c r="B7239" t="str">
        <f t="shared" si="239"/>
        <v/>
      </c>
    </row>
    <row r="7240" spans="1:2" x14ac:dyDescent="0.25">
      <c r="A7240" t="str">
        <f t="shared" si="238"/>
        <v>-</v>
      </c>
      <c r="B7240" t="str">
        <f t="shared" si="239"/>
        <v/>
      </c>
    </row>
    <row r="7241" spans="1:2" x14ac:dyDescent="0.25">
      <c r="A7241" t="str">
        <f t="shared" si="238"/>
        <v>-</v>
      </c>
      <c r="B7241" t="str">
        <f t="shared" si="239"/>
        <v/>
      </c>
    </row>
    <row r="7242" spans="1:2" x14ac:dyDescent="0.25">
      <c r="A7242" t="str">
        <f t="shared" si="238"/>
        <v>-</v>
      </c>
      <c r="B7242" t="str">
        <f t="shared" si="239"/>
        <v/>
      </c>
    </row>
    <row r="7243" spans="1:2" x14ac:dyDescent="0.25">
      <c r="A7243" t="str">
        <f t="shared" si="238"/>
        <v>-</v>
      </c>
      <c r="B7243" t="str">
        <f t="shared" si="239"/>
        <v/>
      </c>
    </row>
    <row r="7244" spans="1:2" x14ac:dyDescent="0.25">
      <c r="A7244" t="str">
        <f t="shared" si="238"/>
        <v>-</v>
      </c>
      <c r="B7244" t="str">
        <f t="shared" si="239"/>
        <v/>
      </c>
    </row>
    <row r="7245" spans="1:2" x14ac:dyDescent="0.25">
      <c r="A7245" t="str">
        <f t="shared" si="238"/>
        <v>-</v>
      </c>
      <c r="B7245" t="str">
        <f t="shared" si="239"/>
        <v/>
      </c>
    </row>
    <row r="7246" spans="1:2" x14ac:dyDescent="0.25">
      <c r="A7246" t="str">
        <f t="shared" si="238"/>
        <v>-</v>
      </c>
      <c r="B7246" t="str">
        <f t="shared" si="239"/>
        <v/>
      </c>
    </row>
    <row r="7247" spans="1:2" x14ac:dyDescent="0.25">
      <c r="A7247" t="str">
        <f t="shared" si="238"/>
        <v>-</v>
      </c>
      <c r="B7247" t="str">
        <f t="shared" si="239"/>
        <v/>
      </c>
    </row>
    <row r="7248" spans="1:2" x14ac:dyDescent="0.25">
      <c r="A7248" t="str">
        <f t="shared" si="238"/>
        <v>-</v>
      </c>
      <c r="B7248" t="str">
        <f t="shared" si="239"/>
        <v/>
      </c>
    </row>
    <row r="7249" spans="1:2" x14ac:dyDescent="0.25">
      <c r="A7249" t="str">
        <f t="shared" si="238"/>
        <v>-</v>
      </c>
      <c r="B7249" t="str">
        <f t="shared" si="239"/>
        <v/>
      </c>
    </row>
    <row r="7250" spans="1:2" x14ac:dyDescent="0.25">
      <c r="A7250" t="str">
        <f t="shared" si="238"/>
        <v>-</v>
      </c>
      <c r="B7250" t="str">
        <f t="shared" si="239"/>
        <v/>
      </c>
    </row>
    <row r="7251" spans="1:2" x14ac:dyDescent="0.25">
      <c r="A7251" t="str">
        <f t="shared" si="238"/>
        <v>-</v>
      </c>
      <c r="B7251" t="str">
        <f t="shared" si="239"/>
        <v/>
      </c>
    </row>
    <row r="7252" spans="1:2" x14ac:dyDescent="0.25">
      <c r="A7252" t="str">
        <f t="shared" si="238"/>
        <v>-</v>
      </c>
      <c r="B7252" t="str">
        <f t="shared" si="239"/>
        <v/>
      </c>
    </row>
    <row r="7253" spans="1:2" x14ac:dyDescent="0.25">
      <c r="A7253" t="str">
        <f t="shared" si="238"/>
        <v>-</v>
      </c>
      <c r="B7253" t="str">
        <f t="shared" si="239"/>
        <v/>
      </c>
    </row>
    <row r="7254" spans="1:2" x14ac:dyDescent="0.25">
      <c r="A7254" t="str">
        <f t="shared" si="238"/>
        <v>-</v>
      </c>
      <c r="B7254" t="str">
        <f t="shared" si="239"/>
        <v/>
      </c>
    </row>
    <row r="7255" spans="1:2" x14ac:dyDescent="0.25">
      <c r="A7255" t="str">
        <f t="shared" ref="A7255:A7318" si="240">_xlfn.CONCAT(E7255,"-",B7255)</f>
        <v>-</v>
      </c>
      <c r="B7255" t="str">
        <f t="shared" ref="B7255:B7318" si="241">IF(ISBLANK(H7255),"",INDEX($AB$1:$AC$5,MATCH(H7255,$AB$1:$AB$5,0),2))</f>
        <v/>
      </c>
    </row>
    <row r="7256" spans="1:2" x14ac:dyDescent="0.25">
      <c r="A7256" t="str">
        <f t="shared" si="240"/>
        <v>-</v>
      </c>
      <c r="B7256" t="str">
        <f t="shared" si="241"/>
        <v/>
      </c>
    </row>
    <row r="7257" spans="1:2" x14ac:dyDescent="0.25">
      <c r="A7257" t="str">
        <f t="shared" si="240"/>
        <v>-</v>
      </c>
      <c r="B7257" t="str">
        <f t="shared" si="241"/>
        <v/>
      </c>
    </row>
    <row r="7258" spans="1:2" x14ac:dyDescent="0.25">
      <c r="A7258" t="str">
        <f t="shared" si="240"/>
        <v>-</v>
      </c>
      <c r="B7258" t="str">
        <f t="shared" si="241"/>
        <v/>
      </c>
    </row>
    <row r="7259" spans="1:2" x14ac:dyDescent="0.25">
      <c r="A7259" t="str">
        <f t="shared" si="240"/>
        <v>-</v>
      </c>
      <c r="B7259" t="str">
        <f t="shared" si="241"/>
        <v/>
      </c>
    </row>
    <row r="7260" spans="1:2" x14ac:dyDescent="0.25">
      <c r="A7260" t="str">
        <f t="shared" si="240"/>
        <v>-</v>
      </c>
      <c r="B7260" t="str">
        <f t="shared" si="241"/>
        <v/>
      </c>
    </row>
    <row r="7261" spans="1:2" x14ac:dyDescent="0.25">
      <c r="A7261" t="str">
        <f t="shared" si="240"/>
        <v>-</v>
      </c>
      <c r="B7261" t="str">
        <f t="shared" si="241"/>
        <v/>
      </c>
    </row>
    <row r="7262" spans="1:2" x14ac:dyDescent="0.25">
      <c r="A7262" t="str">
        <f t="shared" si="240"/>
        <v>-</v>
      </c>
      <c r="B7262" t="str">
        <f t="shared" si="241"/>
        <v/>
      </c>
    </row>
    <row r="7263" spans="1:2" x14ac:dyDescent="0.25">
      <c r="A7263" t="str">
        <f t="shared" si="240"/>
        <v>-</v>
      </c>
      <c r="B7263" t="str">
        <f t="shared" si="241"/>
        <v/>
      </c>
    </row>
    <row r="7264" spans="1:2" x14ac:dyDescent="0.25">
      <c r="A7264" t="str">
        <f t="shared" si="240"/>
        <v>-</v>
      </c>
      <c r="B7264" t="str">
        <f t="shared" si="241"/>
        <v/>
      </c>
    </row>
    <row r="7265" spans="1:2" x14ac:dyDescent="0.25">
      <c r="A7265" t="str">
        <f t="shared" si="240"/>
        <v>-</v>
      </c>
      <c r="B7265" t="str">
        <f t="shared" si="241"/>
        <v/>
      </c>
    </row>
    <row r="7266" spans="1:2" x14ac:dyDescent="0.25">
      <c r="A7266" t="str">
        <f t="shared" si="240"/>
        <v>-</v>
      </c>
      <c r="B7266" t="str">
        <f t="shared" si="241"/>
        <v/>
      </c>
    </row>
    <row r="7267" spans="1:2" x14ac:dyDescent="0.25">
      <c r="A7267" t="str">
        <f t="shared" si="240"/>
        <v>-</v>
      </c>
      <c r="B7267" t="str">
        <f t="shared" si="241"/>
        <v/>
      </c>
    </row>
    <row r="7268" spans="1:2" x14ac:dyDescent="0.25">
      <c r="A7268" t="str">
        <f t="shared" si="240"/>
        <v>-</v>
      </c>
      <c r="B7268" t="str">
        <f t="shared" si="241"/>
        <v/>
      </c>
    </row>
    <row r="7269" spans="1:2" x14ac:dyDescent="0.25">
      <c r="A7269" t="str">
        <f t="shared" si="240"/>
        <v>-</v>
      </c>
      <c r="B7269" t="str">
        <f t="shared" si="241"/>
        <v/>
      </c>
    </row>
    <row r="7270" spans="1:2" x14ac:dyDescent="0.25">
      <c r="A7270" t="str">
        <f t="shared" si="240"/>
        <v>-</v>
      </c>
      <c r="B7270" t="str">
        <f t="shared" si="241"/>
        <v/>
      </c>
    </row>
    <row r="7271" spans="1:2" x14ac:dyDescent="0.25">
      <c r="A7271" t="str">
        <f t="shared" si="240"/>
        <v>-</v>
      </c>
      <c r="B7271" t="str">
        <f t="shared" si="241"/>
        <v/>
      </c>
    </row>
    <row r="7272" spans="1:2" x14ac:dyDescent="0.25">
      <c r="A7272" t="str">
        <f t="shared" si="240"/>
        <v>-</v>
      </c>
      <c r="B7272" t="str">
        <f t="shared" si="241"/>
        <v/>
      </c>
    </row>
    <row r="7273" spans="1:2" x14ac:dyDescent="0.25">
      <c r="A7273" t="str">
        <f t="shared" si="240"/>
        <v>-</v>
      </c>
      <c r="B7273" t="str">
        <f t="shared" si="241"/>
        <v/>
      </c>
    </row>
    <row r="7274" spans="1:2" x14ac:dyDescent="0.25">
      <c r="A7274" t="str">
        <f t="shared" si="240"/>
        <v>-</v>
      </c>
      <c r="B7274" t="str">
        <f t="shared" si="241"/>
        <v/>
      </c>
    </row>
    <row r="7275" spans="1:2" x14ac:dyDescent="0.25">
      <c r="A7275" t="str">
        <f t="shared" si="240"/>
        <v>-</v>
      </c>
      <c r="B7275" t="str">
        <f t="shared" si="241"/>
        <v/>
      </c>
    </row>
    <row r="7276" spans="1:2" x14ac:dyDescent="0.25">
      <c r="A7276" t="str">
        <f t="shared" si="240"/>
        <v>-</v>
      </c>
      <c r="B7276" t="str">
        <f t="shared" si="241"/>
        <v/>
      </c>
    </row>
    <row r="7277" spans="1:2" x14ac:dyDescent="0.25">
      <c r="A7277" t="str">
        <f t="shared" si="240"/>
        <v>-</v>
      </c>
      <c r="B7277" t="str">
        <f t="shared" si="241"/>
        <v/>
      </c>
    </row>
    <row r="7278" spans="1:2" x14ac:dyDescent="0.25">
      <c r="A7278" t="str">
        <f t="shared" si="240"/>
        <v>-</v>
      </c>
      <c r="B7278" t="str">
        <f t="shared" si="241"/>
        <v/>
      </c>
    </row>
    <row r="7279" spans="1:2" x14ac:dyDescent="0.25">
      <c r="A7279" t="str">
        <f t="shared" si="240"/>
        <v>-</v>
      </c>
      <c r="B7279" t="str">
        <f t="shared" si="241"/>
        <v/>
      </c>
    </row>
    <row r="7280" spans="1:2" x14ac:dyDescent="0.25">
      <c r="A7280" t="str">
        <f t="shared" si="240"/>
        <v>-</v>
      </c>
      <c r="B7280" t="str">
        <f t="shared" si="241"/>
        <v/>
      </c>
    </row>
    <row r="7281" spans="1:2" x14ac:dyDescent="0.25">
      <c r="A7281" t="str">
        <f t="shared" si="240"/>
        <v>-</v>
      </c>
      <c r="B7281" t="str">
        <f t="shared" si="241"/>
        <v/>
      </c>
    </row>
    <row r="7282" spans="1:2" x14ac:dyDescent="0.25">
      <c r="A7282" t="str">
        <f t="shared" si="240"/>
        <v>-</v>
      </c>
      <c r="B7282" t="str">
        <f t="shared" si="241"/>
        <v/>
      </c>
    </row>
    <row r="7283" spans="1:2" x14ac:dyDescent="0.25">
      <c r="A7283" t="str">
        <f t="shared" si="240"/>
        <v>-</v>
      </c>
      <c r="B7283" t="str">
        <f t="shared" si="241"/>
        <v/>
      </c>
    </row>
    <row r="7284" spans="1:2" x14ac:dyDescent="0.25">
      <c r="A7284" t="str">
        <f t="shared" si="240"/>
        <v>-</v>
      </c>
      <c r="B7284" t="str">
        <f t="shared" si="241"/>
        <v/>
      </c>
    </row>
    <row r="7285" spans="1:2" x14ac:dyDescent="0.25">
      <c r="A7285" t="str">
        <f t="shared" si="240"/>
        <v>-</v>
      </c>
      <c r="B7285" t="str">
        <f t="shared" si="241"/>
        <v/>
      </c>
    </row>
    <row r="7286" spans="1:2" x14ac:dyDescent="0.25">
      <c r="A7286" t="str">
        <f t="shared" si="240"/>
        <v>-</v>
      </c>
      <c r="B7286" t="str">
        <f t="shared" si="241"/>
        <v/>
      </c>
    </row>
    <row r="7287" spans="1:2" x14ac:dyDescent="0.25">
      <c r="A7287" t="str">
        <f t="shared" si="240"/>
        <v>-</v>
      </c>
      <c r="B7287" t="str">
        <f t="shared" si="241"/>
        <v/>
      </c>
    </row>
    <row r="7288" spans="1:2" x14ac:dyDescent="0.25">
      <c r="A7288" t="str">
        <f t="shared" si="240"/>
        <v>-</v>
      </c>
      <c r="B7288" t="str">
        <f t="shared" si="241"/>
        <v/>
      </c>
    </row>
    <row r="7289" spans="1:2" x14ac:dyDescent="0.25">
      <c r="A7289" t="str">
        <f t="shared" si="240"/>
        <v>-</v>
      </c>
      <c r="B7289" t="str">
        <f t="shared" si="241"/>
        <v/>
      </c>
    </row>
    <row r="7290" spans="1:2" x14ac:dyDescent="0.25">
      <c r="A7290" t="str">
        <f t="shared" si="240"/>
        <v>-</v>
      </c>
      <c r="B7290" t="str">
        <f t="shared" si="241"/>
        <v/>
      </c>
    </row>
    <row r="7291" spans="1:2" x14ac:dyDescent="0.25">
      <c r="A7291" t="str">
        <f t="shared" si="240"/>
        <v>-</v>
      </c>
      <c r="B7291" t="str">
        <f t="shared" si="241"/>
        <v/>
      </c>
    </row>
    <row r="7292" spans="1:2" x14ac:dyDescent="0.25">
      <c r="A7292" t="str">
        <f t="shared" si="240"/>
        <v>-</v>
      </c>
      <c r="B7292" t="str">
        <f t="shared" si="241"/>
        <v/>
      </c>
    </row>
    <row r="7293" spans="1:2" x14ac:dyDescent="0.25">
      <c r="A7293" t="str">
        <f t="shared" si="240"/>
        <v>-</v>
      </c>
      <c r="B7293" t="str">
        <f t="shared" si="241"/>
        <v/>
      </c>
    </row>
    <row r="7294" spans="1:2" x14ac:dyDescent="0.25">
      <c r="A7294" t="str">
        <f t="shared" si="240"/>
        <v>-</v>
      </c>
      <c r="B7294" t="str">
        <f t="shared" si="241"/>
        <v/>
      </c>
    </row>
    <row r="7295" spans="1:2" x14ac:dyDescent="0.25">
      <c r="A7295" t="str">
        <f t="shared" si="240"/>
        <v>-</v>
      </c>
      <c r="B7295" t="str">
        <f t="shared" si="241"/>
        <v/>
      </c>
    </row>
    <row r="7296" spans="1:2" x14ac:dyDescent="0.25">
      <c r="A7296" t="str">
        <f t="shared" si="240"/>
        <v>-</v>
      </c>
      <c r="B7296" t="str">
        <f t="shared" si="241"/>
        <v/>
      </c>
    </row>
    <row r="7297" spans="1:2" x14ac:dyDescent="0.25">
      <c r="A7297" t="str">
        <f t="shared" si="240"/>
        <v>-</v>
      </c>
      <c r="B7297" t="str">
        <f t="shared" si="241"/>
        <v/>
      </c>
    </row>
    <row r="7298" spans="1:2" x14ac:dyDescent="0.25">
      <c r="A7298" t="str">
        <f t="shared" si="240"/>
        <v>-</v>
      </c>
      <c r="B7298" t="str">
        <f t="shared" si="241"/>
        <v/>
      </c>
    </row>
    <row r="7299" spans="1:2" x14ac:dyDescent="0.25">
      <c r="A7299" t="str">
        <f t="shared" si="240"/>
        <v>-</v>
      </c>
      <c r="B7299" t="str">
        <f t="shared" si="241"/>
        <v/>
      </c>
    </row>
    <row r="7300" spans="1:2" x14ac:dyDescent="0.25">
      <c r="A7300" t="str">
        <f t="shared" si="240"/>
        <v>-</v>
      </c>
      <c r="B7300" t="str">
        <f t="shared" si="241"/>
        <v/>
      </c>
    </row>
    <row r="7301" spans="1:2" x14ac:dyDescent="0.25">
      <c r="A7301" t="str">
        <f t="shared" si="240"/>
        <v>-</v>
      </c>
      <c r="B7301" t="str">
        <f t="shared" si="241"/>
        <v/>
      </c>
    </row>
    <row r="7302" spans="1:2" x14ac:dyDescent="0.25">
      <c r="A7302" t="str">
        <f t="shared" si="240"/>
        <v>-</v>
      </c>
      <c r="B7302" t="str">
        <f t="shared" si="241"/>
        <v/>
      </c>
    </row>
    <row r="7303" spans="1:2" x14ac:dyDescent="0.25">
      <c r="A7303" t="str">
        <f t="shared" si="240"/>
        <v>-</v>
      </c>
      <c r="B7303" t="str">
        <f t="shared" si="241"/>
        <v/>
      </c>
    </row>
    <row r="7304" spans="1:2" x14ac:dyDescent="0.25">
      <c r="A7304" t="str">
        <f t="shared" si="240"/>
        <v>-</v>
      </c>
      <c r="B7304" t="str">
        <f t="shared" si="241"/>
        <v/>
      </c>
    </row>
    <row r="7305" spans="1:2" x14ac:dyDescent="0.25">
      <c r="A7305" t="str">
        <f t="shared" si="240"/>
        <v>-</v>
      </c>
      <c r="B7305" t="str">
        <f t="shared" si="241"/>
        <v/>
      </c>
    </row>
    <row r="7306" spans="1:2" x14ac:dyDescent="0.25">
      <c r="A7306" t="str">
        <f t="shared" si="240"/>
        <v>-</v>
      </c>
      <c r="B7306" t="str">
        <f t="shared" si="241"/>
        <v/>
      </c>
    </row>
    <row r="7307" spans="1:2" x14ac:dyDescent="0.25">
      <c r="A7307" t="str">
        <f t="shared" si="240"/>
        <v>-</v>
      </c>
      <c r="B7307" t="str">
        <f t="shared" si="241"/>
        <v/>
      </c>
    </row>
    <row r="7308" spans="1:2" x14ac:dyDescent="0.25">
      <c r="A7308" t="str">
        <f t="shared" si="240"/>
        <v>-</v>
      </c>
      <c r="B7308" t="str">
        <f t="shared" si="241"/>
        <v/>
      </c>
    </row>
    <row r="7309" spans="1:2" x14ac:dyDescent="0.25">
      <c r="A7309" t="str">
        <f t="shared" si="240"/>
        <v>-</v>
      </c>
      <c r="B7309" t="str">
        <f t="shared" si="241"/>
        <v/>
      </c>
    </row>
    <row r="7310" spans="1:2" x14ac:dyDescent="0.25">
      <c r="A7310" t="str">
        <f t="shared" si="240"/>
        <v>-</v>
      </c>
      <c r="B7310" t="str">
        <f t="shared" si="241"/>
        <v/>
      </c>
    </row>
    <row r="7311" spans="1:2" x14ac:dyDescent="0.25">
      <c r="A7311" t="str">
        <f t="shared" si="240"/>
        <v>-</v>
      </c>
      <c r="B7311" t="str">
        <f t="shared" si="241"/>
        <v/>
      </c>
    </row>
    <row r="7312" spans="1:2" x14ac:dyDescent="0.25">
      <c r="A7312" t="str">
        <f t="shared" si="240"/>
        <v>-</v>
      </c>
      <c r="B7312" t="str">
        <f t="shared" si="241"/>
        <v/>
      </c>
    </row>
    <row r="7313" spans="1:2" x14ac:dyDescent="0.25">
      <c r="A7313" t="str">
        <f t="shared" si="240"/>
        <v>-</v>
      </c>
      <c r="B7313" t="str">
        <f t="shared" si="241"/>
        <v/>
      </c>
    </row>
    <row r="7314" spans="1:2" x14ac:dyDescent="0.25">
      <c r="A7314" t="str">
        <f t="shared" si="240"/>
        <v>-</v>
      </c>
      <c r="B7314" t="str">
        <f t="shared" si="241"/>
        <v/>
      </c>
    </row>
    <row r="7315" spans="1:2" x14ac:dyDescent="0.25">
      <c r="A7315" t="str">
        <f t="shared" si="240"/>
        <v>-</v>
      </c>
      <c r="B7315" t="str">
        <f t="shared" si="241"/>
        <v/>
      </c>
    </row>
    <row r="7316" spans="1:2" x14ac:dyDescent="0.25">
      <c r="A7316" t="str">
        <f t="shared" si="240"/>
        <v>-</v>
      </c>
      <c r="B7316" t="str">
        <f t="shared" si="241"/>
        <v/>
      </c>
    </row>
    <row r="7317" spans="1:2" x14ac:dyDescent="0.25">
      <c r="A7317" t="str">
        <f t="shared" si="240"/>
        <v>-</v>
      </c>
      <c r="B7317" t="str">
        <f t="shared" si="241"/>
        <v/>
      </c>
    </row>
    <row r="7318" spans="1:2" x14ac:dyDescent="0.25">
      <c r="A7318" t="str">
        <f t="shared" si="240"/>
        <v>-</v>
      </c>
      <c r="B7318" t="str">
        <f t="shared" si="241"/>
        <v/>
      </c>
    </row>
    <row r="7319" spans="1:2" x14ac:dyDescent="0.25">
      <c r="A7319" t="str">
        <f t="shared" ref="A7319:A7382" si="242">_xlfn.CONCAT(E7319,"-",B7319)</f>
        <v>-</v>
      </c>
      <c r="B7319" t="str">
        <f t="shared" ref="B7319:B7382" si="243">IF(ISBLANK(H7319),"",INDEX($AB$1:$AC$5,MATCH(H7319,$AB$1:$AB$5,0),2))</f>
        <v/>
      </c>
    </row>
    <row r="7320" spans="1:2" x14ac:dyDescent="0.25">
      <c r="A7320" t="str">
        <f t="shared" si="242"/>
        <v>-</v>
      </c>
      <c r="B7320" t="str">
        <f t="shared" si="243"/>
        <v/>
      </c>
    </row>
    <row r="7321" spans="1:2" x14ac:dyDescent="0.25">
      <c r="A7321" t="str">
        <f t="shared" si="242"/>
        <v>-</v>
      </c>
      <c r="B7321" t="str">
        <f t="shared" si="243"/>
        <v/>
      </c>
    </row>
    <row r="7322" spans="1:2" x14ac:dyDescent="0.25">
      <c r="A7322" t="str">
        <f t="shared" si="242"/>
        <v>-</v>
      </c>
      <c r="B7322" t="str">
        <f t="shared" si="243"/>
        <v/>
      </c>
    </row>
    <row r="7323" spans="1:2" x14ac:dyDescent="0.25">
      <c r="A7323" t="str">
        <f t="shared" si="242"/>
        <v>-</v>
      </c>
      <c r="B7323" t="str">
        <f t="shared" si="243"/>
        <v/>
      </c>
    </row>
    <row r="7324" spans="1:2" x14ac:dyDescent="0.25">
      <c r="A7324" t="str">
        <f t="shared" si="242"/>
        <v>-</v>
      </c>
      <c r="B7324" t="str">
        <f t="shared" si="243"/>
        <v/>
      </c>
    </row>
    <row r="7325" spans="1:2" x14ac:dyDescent="0.25">
      <c r="A7325" t="str">
        <f t="shared" si="242"/>
        <v>-</v>
      </c>
      <c r="B7325" t="str">
        <f t="shared" si="243"/>
        <v/>
      </c>
    </row>
    <row r="7326" spans="1:2" x14ac:dyDescent="0.25">
      <c r="A7326" t="str">
        <f t="shared" si="242"/>
        <v>-</v>
      </c>
      <c r="B7326" t="str">
        <f t="shared" si="243"/>
        <v/>
      </c>
    </row>
    <row r="7327" spans="1:2" x14ac:dyDescent="0.25">
      <c r="A7327" t="str">
        <f t="shared" si="242"/>
        <v>-</v>
      </c>
      <c r="B7327" t="str">
        <f t="shared" si="243"/>
        <v/>
      </c>
    </row>
    <row r="7328" spans="1:2" x14ac:dyDescent="0.25">
      <c r="A7328" t="str">
        <f t="shared" si="242"/>
        <v>-</v>
      </c>
      <c r="B7328" t="str">
        <f t="shared" si="243"/>
        <v/>
      </c>
    </row>
    <row r="7329" spans="1:2" x14ac:dyDescent="0.25">
      <c r="A7329" t="str">
        <f t="shared" si="242"/>
        <v>-</v>
      </c>
      <c r="B7329" t="str">
        <f t="shared" si="243"/>
        <v/>
      </c>
    </row>
    <row r="7330" spans="1:2" x14ac:dyDescent="0.25">
      <c r="A7330" t="str">
        <f t="shared" si="242"/>
        <v>-</v>
      </c>
      <c r="B7330" t="str">
        <f t="shared" si="243"/>
        <v/>
      </c>
    </row>
    <row r="7331" spans="1:2" x14ac:dyDescent="0.25">
      <c r="A7331" t="str">
        <f t="shared" si="242"/>
        <v>-</v>
      </c>
      <c r="B7331" t="str">
        <f t="shared" si="243"/>
        <v/>
      </c>
    </row>
    <row r="7332" spans="1:2" x14ac:dyDescent="0.25">
      <c r="A7332" t="str">
        <f t="shared" si="242"/>
        <v>-</v>
      </c>
      <c r="B7332" t="str">
        <f t="shared" si="243"/>
        <v/>
      </c>
    </row>
    <row r="7333" spans="1:2" x14ac:dyDescent="0.25">
      <c r="A7333" t="str">
        <f t="shared" si="242"/>
        <v>-</v>
      </c>
      <c r="B7333" t="str">
        <f t="shared" si="243"/>
        <v/>
      </c>
    </row>
    <row r="7334" spans="1:2" x14ac:dyDescent="0.25">
      <c r="A7334" t="str">
        <f t="shared" si="242"/>
        <v>-</v>
      </c>
      <c r="B7334" t="str">
        <f t="shared" si="243"/>
        <v/>
      </c>
    </row>
    <row r="7335" spans="1:2" x14ac:dyDescent="0.25">
      <c r="A7335" t="str">
        <f t="shared" si="242"/>
        <v>-</v>
      </c>
      <c r="B7335" t="str">
        <f t="shared" si="243"/>
        <v/>
      </c>
    </row>
    <row r="7336" spans="1:2" x14ac:dyDescent="0.25">
      <c r="A7336" t="str">
        <f t="shared" si="242"/>
        <v>-</v>
      </c>
      <c r="B7336" t="str">
        <f t="shared" si="243"/>
        <v/>
      </c>
    </row>
    <row r="7337" spans="1:2" x14ac:dyDescent="0.25">
      <c r="A7337" t="str">
        <f t="shared" si="242"/>
        <v>-</v>
      </c>
      <c r="B7337" t="str">
        <f t="shared" si="243"/>
        <v/>
      </c>
    </row>
    <row r="7338" spans="1:2" x14ac:dyDescent="0.25">
      <c r="A7338" t="str">
        <f t="shared" si="242"/>
        <v>-</v>
      </c>
      <c r="B7338" t="str">
        <f t="shared" si="243"/>
        <v/>
      </c>
    </row>
    <row r="7339" spans="1:2" x14ac:dyDescent="0.25">
      <c r="A7339" t="str">
        <f t="shared" si="242"/>
        <v>-</v>
      </c>
      <c r="B7339" t="str">
        <f t="shared" si="243"/>
        <v/>
      </c>
    </row>
    <row r="7340" spans="1:2" x14ac:dyDescent="0.25">
      <c r="A7340" t="str">
        <f t="shared" si="242"/>
        <v>-</v>
      </c>
      <c r="B7340" t="str">
        <f t="shared" si="243"/>
        <v/>
      </c>
    </row>
    <row r="7341" spans="1:2" x14ac:dyDescent="0.25">
      <c r="A7341" t="str">
        <f t="shared" si="242"/>
        <v>-</v>
      </c>
      <c r="B7341" t="str">
        <f t="shared" si="243"/>
        <v/>
      </c>
    </row>
    <row r="7342" spans="1:2" x14ac:dyDescent="0.25">
      <c r="A7342" t="str">
        <f t="shared" si="242"/>
        <v>-</v>
      </c>
      <c r="B7342" t="str">
        <f t="shared" si="243"/>
        <v/>
      </c>
    </row>
    <row r="7343" spans="1:2" x14ac:dyDescent="0.25">
      <c r="A7343" t="str">
        <f t="shared" si="242"/>
        <v>-</v>
      </c>
      <c r="B7343" t="str">
        <f t="shared" si="243"/>
        <v/>
      </c>
    </row>
    <row r="7344" spans="1:2" x14ac:dyDescent="0.25">
      <c r="A7344" t="str">
        <f t="shared" si="242"/>
        <v>-</v>
      </c>
      <c r="B7344" t="str">
        <f t="shared" si="243"/>
        <v/>
      </c>
    </row>
    <row r="7345" spans="1:2" x14ac:dyDescent="0.25">
      <c r="A7345" t="str">
        <f t="shared" si="242"/>
        <v>-</v>
      </c>
      <c r="B7345" t="str">
        <f t="shared" si="243"/>
        <v/>
      </c>
    </row>
    <row r="7346" spans="1:2" x14ac:dyDescent="0.25">
      <c r="A7346" t="str">
        <f t="shared" si="242"/>
        <v>-</v>
      </c>
      <c r="B7346" t="str">
        <f t="shared" si="243"/>
        <v/>
      </c>
    </row>
    <row r="7347" spans="1:2" x14ac:dyDescent="0.25">
      <c r="A7347" t="str">
        <f t="shared" si="242"/>
        <v>-</v>
      </c>
      <c r="B7347" t="str">
        <f t="shared" si="243"/>
        <v/>
      </c>
    </row>
    <row r="7348" spans="1:2" x14ac:dyDescent="0.25">
      <c r="A7348" t="str">
        <f t="shared" si="242"/>
        <v>-</v>
      </c>
      <c r="B7348" t="str">
        <f t="shared" si="243"/>
        <v/>
      </c>
    </row>
    <row r="7349" spans="1:2" x14ac:dyDescent="0.25">
      <c r="A7349" t="str">
        <f t="shared" si="242"/>
        <v>-</v>
      </c>
      <c r="B7349" t="str">
        <f t="shared" si="243"/>
        <v/>
      </c>
    </row>
    <row r="7350" spans="1:2" x14ac:dyDescent="0.25">
      <c r="A7350" t="str">
        <f t="shared" si="242"/>
        <v>-</v>
      </c>
      <c r="B7350" t="str">
        <f t="shared" si="243"/>
        <v/>
      </c>
    </row>
    <row r="7351" spans="1:2" x14ac:dyDescent="0.25">
      <c r="A7351" t="str">
        <f t="shared" si="242"/>
        <v>-</v>
      </c>
      <c r="B7351" t="str">
        <f t="shared" si="243"/>
        <v/>
      </c>
    </row>
    <row r="7352" spans="1:2" x14ac:dyDescent="0.25">
      <c r="A7352" t="str">
        <f t="shared" si="242"/>
        <v>-</v>
      </c>
      <c r="B7352" t="str">
        <f t="shared" si="243"/>
        <v/>
      </c>
    </row>
    <row r="7353" spans="1:2" x14ac:dyDescent="0.25">
      <c r="A7353" t="str">
        <f t="shared" si="242"/>
        <v>-</v>
      </c>
      <c r="B7353" t="str">
        <f t="shared" si="243"/>
        <v/>
      </c>
    </row>
    <row r="7354" spans="1:2" x14ac:dyDescent="0.25">
      <c r="A7354" t="str">
        <f t="shared" si="242"/>
        <v>-</v>
      </c>
      <c r="B7354" t="str">
        <f t="shared" si="243"/>
        <v/>
      </c>
    </row>
    <row r="7355" spans="1:2" x14ac:dyDescent="0.25">
      <c r="A7355" t="str">
        <f t="shared" si="242"/>
        <v>-</v>
      </c>
      <c r="B7355" t="str">
        <f t="shared" si="243"/>
        <v/>
      </c>
    </row>
    <row r="7356" spans="1:2" x14ac:dyDescent="0.25">
      <c r="A7356" t="str">
        <f t="shared" si="242"/>
        <v>-</v>
      </c>
      <c r="B7356" t="str">
        <f t="shared" si="243"/>
        <v/>
      </c>
    </row>
    <row r="7357" spans="1:2" x14ac:dyDescent="0.25">
      <c r="A7357" t="str">
        <f t="shared" si="242"/>
        <v>-</v>
      </c>
      <c r="B7357" t="str">
        <f t="shared" si="243"/>
        <v/>
      </c>
    </row>
    <row r="7358" spans="1:2" x14ac:dyDescent="0.25">
      <c r="A7358" t="str">
        <f t="shared" si="242"/>
        <v>-</v>
      </c>
      <c r="B7358" t="str">
        <f t="shared" si="243"/>
        <v/>
      </c>
    </row>
    <row r="7359" spans="1:2" x14ac:dyDescent="0.25">
      <c r="A7359" t="str">
        <f t="shared" si="242"/>
        <v>-</v>
      </c>
      <c r="B7359" t="str">
        <f t="shared" si="243"/>
        <v/>
      </c>
    </row>
    <row r="7360" spans="1:2" x14ac:dyDescent="0.25">
      <c r="A7360" t="str">
        <f t="shared" si="242"/>
        <v>-</v>
      </c>
      <c r="B7360" t="str">
        <f t="shared" si="243"/>
        <v/>
      </c>
    </row>
    <row r="7361" spans="1:2" x14ac:dyDescent="0.25">
      <c r="A7361" t="str">
        <f t="shared" si="242"/>
        <v>-</v>
      </c>
      <c r="B7361" t="str">
        <f t="shared" si="243"/>
        <v/>
      </c>
    </row>
    <row r="7362" spans="1:2" x14ac:dyDescent="0.25">
      <c r="A7362" t="str">
        <f t="shared" si="242"/>
        <v>-</v>
      </c>
      <c r="B7362" t="str">
        <f t="shared" si="243"/>
        <v/>
      </c>
    </row>
    <row r="7363" spans="1:2" x14ac:dyDescent="0.25">
      <c r="A7363" t="str">
        <f t="shared" si="242"/>
        <v>-</v>
      </c>
      <c r="B7363" t="str">
        <f t="shared" si="243"/>
        <v/>
      </c>
    </row>
    <row r="7364" spans="1:2" x14ac:dyDescent="0.25">
      <c r="A7364" t="str">
        <f t="shared" si="242"/>
        <v>-</v>
      </c>
      <c r="B7364" t="str">
        <f t="shared" si="243"/>
        <v/>
      </c>
    </row>
    <row r="7365" spans="1:2" x14ac:dyDescent="0.25">
      <c r="A7365" t="str">
        <f t="shared" si="242"/>
        <v>-</v>
      </c>
      <c r="B7365" t="str">
        <f t="shared" si="243"/>
        <v/>
      </c>
    </row>
    <row r="7366" spans="1:2" x14ac:dyDescent="0.25">
      <c r="A7366" t="str">
        <f t="shared" si="242"/>
        <v>-</v>
      </c>
      <c r="B7366" t="str">
        <f t="shared" si="243"/>
        <v/>
      </c>
    </row>
    <row r="7367" spans="1:2" x14ac:dyDescent="0.25">
      <c r="A7367" t="str">
        <f t="shared" si="242"/>
        <v>-</v>
      </c>
      <c r="B7367" t="str">
        <f t="shared" si="243"/>
        <v/>
      </c>
    </row>
    <row r="7368" spans="1:2" x14ac:dyDescent="0.25">
      <c r="A7368" t="str">
        <f t="shared" si="242"/>
        <v>-</v>
      </c>
      <c r="B7368" t="str">
        <f t="shared" si="243"/>
        <v/>
      </c>
    </row>
    <row r="7369" spans="1:2" x14ac:dyDescent="0.25">
      <c r="A7369" t="str">
        <f t="shared" si="242"/>
        <v>-</v>
      </c>
      <c r="B7369" t="str">
        <f t="shared" si="243"/>
        <v/>
      </c>
    </row>
    <row r="7370" spans="1:2" x14ac:dyDescent="0.25">
      <c r="A7370" t="str">
        <f t="shared" si="242"/>
        <v>-</v>
      </c>
      <c r="B7370" t="str">
        <f t="shared" si="243"/>
        <v/>
      </c>
    </row>
    <row r="7371" spans="1:2" x14ac:dyDescent="0.25">
      <c r="A7371" t="str">
        <f t="shared" si="242"/>
        <v>-</v>
      </c>
      <c r="B7371" t="str">
        <f t="shared" si="243"/>
        <v/>
      </c>
    </row>
    <row r="7372" spans="1:2" x14ac:dyDescent="0.25">
      <c r="A7372" t="str">
        <f t="shared" si="242"/>
        <v>-</v>
      </c>
      <c r="B7372" t="str">
        <f t="shared" si="243"/>
        <v/>
      </c>
    </row>
    <row r="7373" spans="1:2" x14ac:dyDescent="0.25">
      <c r="A7373" t="str">
        <f t="shared" si="242"/>
        <v>-</v>
      </c>
      <c r="B7373" t="str">
        <f t="shared" si="243"/>
        <v/>
      </c>
    </row>
    <row r="7374" spans="1:2" x14ac:dyDescent="0.25">
      <c r="A7374" t="str">
        <f t="shared" si="242"/>
        <v>-</v>
      </c>
      <c r="B7374" t="str">
        <f t="shared" si="243"/>
        <v/>
      </c>
    </row>
    <row r="7375" spans="1:2" x14ac:dyDescent="0.25">
      <c r="A7375" t="str">
        <f t="shared" si="242"/>
        <v>-</v>
      </c>
      <c r="B7375" t="str">
        <f t="shared" si="243"/>
        <v/>
      </c>
    </row>
    <row r="7376" spans="1:2" x14ac:dyDescent="0.25">
      <c r="A7376" t="str">
        <f t="shared" si="242"/>
        <v>-</v>
      </c>
      <c r="B7376" t="str">
        <f t="shared" si="243"/>
        <v/>
      </c>
    </row>
    <row r="7377" spans="1:2" x14ac:dyDescent="0.25">
      <c r="A7377" t="str">
        <f t="shared" si="242"/>
        <v>-</v>
      </c>
      <c r="B7377" t="str">
        <f t="shared" si="243"/>
        <v/>
      </c>
    </row>
    <row r="7378" spans="1:2" x14ac:dyDescent="0.25">
      <c r="A7378" t="str">
        <f t="shared" si="242"/>
        <v>-</v>
      </c>
      <c r="B7378" t="str">
        <f t="shared" si="243"/>
        <v/>
      </c>
    </row>
    <row r="7379" spans="1:2" x14ac:dyDescent="0.25">
      <c r="A7379" t="str">
        <f t="shared" si="242"/>
        <v>-</v>
      </c>
      <c r="B7379" t="str">
        <f t="shared" si="243"/>
        <v/>
      </c>
    </row>
    <row r="7380" spans="1:2" x14ac:dyDescent="0.25">
      <c r="A7380" t="str">
        <f t="shared" si="242"/>
        <v>-</v>
      </c>
      <c r="B7380" t="str">
        <f t="shared" si="243"/>
        <v/>
      </c>
    </row>
    <row r="7381" spans="1:2" x14ac:dyDescent="0.25">
      <c r="A7381" t="str">
        <f t="shared" si="242"/>
        <v>-</v>
      </c>
      <c r="B7381" t="str">
        <f t="shared" si="243"/>
        <v/>
      </c>
    </row>
    <row r="7382" spans="1:2" x14ac:dyDescent="0.25">
      <c r="A7382" t="str">
        <f t="shared" si="242"/>
        <v>-</v>
      </c>
      <c r="B7382" t="str">
        <f t="shared" si="243"/>
        <v/>
      </c>
    </row>
    <row r="7383" spans="1:2" x14ac:dyDescent="0.25">
      <c r="A7383" t="str">
        <f t="shared" ref="A7383:A7446" si="244">_xlfn.CONCAT(E7383,"-",B7383)</f>
        <v>-</v>
      </c>
      <c r="B7383" t="str">
        <f t="shared" ref="B7383:B7446" si="245">IF(ISBLANK(H7383),"",INDEX($AB$1:$AC$5,MATCH(H7383,$AB$1:$AB$5,0),2))</f>
        <v/>
      </c>
    </row>
    <row r="7384" spans="1:2" x14ac:dyDescent="0.25">
      <c r="A7384" t="str">
        <f t="shared" si="244"/>
        <v>-</v>
      </c>
      <c r="B7384" t="str">
        <f t="shared" si="245"/>
        <v/>
      </c>
    </row>
    <row r="7385" spans="1:2" x14ac:dyDescent="0.25">
      <c r="A7385" t="str">
        <f t="shared" si="244"/>
        <v>-</v>
      </c>
      <c r="B7385" t="str">
        <f t="shared" si="245"/>
        <v/>
      </c>
    </row>
    <row r="7386" spans="1:2" x14ac:dyDescent="0.25">
      <c r="A7386" t="str">
        <f t="shared" si="244"/>
        <v>-</v>
      </c>
      <c r="B7386" t="str">
        <f t="shared" si="245"/>
        <v/>
      </c>
    </row>
    <row r="7387" spans="1:2" x14ac:dyDescent="0.25">
      <c r="A7387" t="str">
        <f t="shared" si="244"/>
        <v>-</v>
      </c>
      <c r="B7387" t="str">
        <f t="shared" si="245"/>
        <v/>
      </c>
    </row>
    <row r="7388" spans="1:2" x14ac:dyDescent="0.25">
      <c r="A7388" t="str">
        <f t="shared" si="244"/>
        <v>-</v>
      </c>
      <c r="B7388" t="str">
        <f t="shared" si="245"/>
        <v/>
      </c>
    </row>
    <row r="7389" spans="1:2" x14ac:dyDescent="0.25">
      <c r="A7389" t="str">
        <f t="shared" si="244"/>
        <v>-</v>
      </c>
      <c r="B7389" t="str">
        <f t="shared" si="245"/>
        <v/>
      </c>
    </row>
    <row r="7390" spans="1:2" x14ac:dyDescent="0.25">
      <c r="A7390" t="str">
        <f t="shared" si="244"/>
        <v>-</v>
      </c>
      <c r="B7390" t="str">
        <f t="shared" si="245"/>
        <v/>
      </c>
    </row>
    <row r="7391" spans="1:2" x14ac:dyDescent="0.25">
      <c r="A7391" t="str">
        <f t="shared" si="244"/>
        <v>-</v>
      </c>
      <c r="B7391" t="str">
        <f t="shared" si="245"/>
        <v/>
      </c>
    </row>
    <row r="7392" spans="1:2" x14ac:dyDescent="0.25">
      <c r="A7392" t="str">
        <f t="shared" si="244"/>
        <v>-</v>
      </c>
      <c r="B7392" t="str">
        <f t="shared" si="245"/>
        <v/>
      </c>
    </row>
    <row r="7393" spans="1:2" x14ac:dyDescent="0.25">
      <c r="A7393" t="str">
        <f t="shared" si="244"/>
        <v>-</v>
      </c>
      <c r="B7393" t="str">
        <f t="shared" si="245"/>
        <v/>
      </c>
    </row>
    <row r="7394" spans="1:2" x14ac:dyDescent="0.25">
      <c r="A7394" t="str">
        <f t="shared" si="244"/>
        <v>-</v>
      </c>
      <c r="B7394" t="str">
        <f t="shared" si="245"/>
        <v/>
      </c>
    </row>
    <row r="7395" spans="1:2" x14ac:dyDescent="0.25">
      <c r="A7395" t="str">
        <f t="shared" si="244"/>
        <v>-</v>
      </c>
      <c r="B7395" t="str">
        <f t="shared" si="245"/>
        <v/>
      </c>
    </row>
    <row r="7396" spans="1:2" x14ac:dyDescent="0.25">
      <c r="A7396" t="str">
        <f t="shared" si="244"/>
        <v>-</v>
      </c>
      <c r="B7396" t="str">
        <f t="shared" si="245"/>
        <v/>
      </c>
    </row>
    <row r="7397" spans="1:2" x14ac:dyDescent="0.25">
      <c r="A7397" t="str">
        <f t="shared" si="244"/>
        <v>-</v>
      </c>
      <c r="B7397" t="str">
        <f t="shared" si="245"/>
        <v/>
      </c>
    </row>
    <row r="7398" spans="1:2" x14ac:dyDescent="0.25">
      <c r="A7398" t="str">
        <f t="shared" si="244"/>
        <v>-</v>
      </c>
      <c r="B7398" t="str">
        <f t="shared" si="245"/>
        <v/>
      </c>
    </row>
    <row r="7399" spans="1:2" x14ac:dyDescent="0.25">
      <c r="A7399" t="str">
        <f t="shared" si="244"/>
        <v>-</v>
      </c>
      <c r="B7399" t="str">
        <f t="shared" si="245"/>
        <v/>
      </c>
    </row>
    <row r="7400" spans="1:2" x14ac:dyDescent="0.25">
      <c r="A7400" t="str">
        <f t="shared" si="244"/>
        <v>-</v>
      </c>
      <c r="B7400" t="str">
        <f t="shared" si="245"/>
        <v/>
      </c>
    </row>
    <row r="7401" spans="1:2" x14ac:dyDescent="0.25">
      <c r="A7401" t="str">
        <f t="shared" si="244"/>
        <v>-</v>
      </c>
      <c r="B7401" t="str">
        <f t="shared" si="245"/>
        <v/>
      </c>
    </row>
    <row r="7402" spans="1:2" x14ac:dyDescent="0.25">
      <c r="A7402" t="str">
        <f t="shared" si="244"/>
        <v>-</v>
      </c>
      <c r="B7402" t="str">
        <f t="shared" si="245"/>
        <v/>
      </c>
    </row>
    <row r="7403" spans="1:2" x14ac:dyDescent="0.25">
      <c r="A7403" t="str">
        <f t="shared" si="244"/>
        <v>-</v>
      </c>
      <c r="B7403" t="str">
        <f t="shared" si="245"/>
        <v/>
      </c>
    </row>
    <row r="7404" spans="1:2" x14ac:dyDescent="0.25">
      <c r="A7404" t="str">
        <f t="shared" si="244"/>
        <v>-</v>
      </c>
      <c r="B7404" t="str">
        <f t="shared" si="245"/>
        <v/>
      </c>
    </row>
    <row r="7405" spans="1:2" x14ac:dyDescent="0.25">
      <c r="A7405" t="str">
        <f t="shared" si="244"/>
        <v>-</v>
      </c>
      <c r="B7405" t="str">
        <f t="shared" si="245"/>
        <v/>
      </c>
    </row>
    <row r="7406" spans="1:2" x14ac:dyDescent="0.25">
      <c r="A7406" t="str">
        <f t="shared" si="244"/>
        <v>-</v>
      </c>
      <c r="B7406" t="str">
        <f t="shared" si="245"/>
        <v/>
      </c>
    </row>
    <row r="7407" spans="1:2" x14ac:dyDescent="0.25">
      <c r="A7407" t="str">
        <f t="shared" si="244"/>
        <v>-</v>
      </c>
      <c r="B7407" t="str">
        <f t="shared" si="245"/>
        <v/>
      </c>
    </row>
    <row r="7408" spans="1:2" x14ac:dyDescent="0.25">
      <c r="A7408" t="str">
        <f t="shared" si="244"/>
        <v>-</v>
      </c>
      <c r="B7408" t="str">
        <f t="shared" si="245"/>
        <v/>
      </c>
    </row>
    <row r="7409" spans="1:2" x14ac:dyDescent="0.25">
      <c r="A7409" t="str">
        <f t="shared" si="244"/>
        <v>-</v>
      </c>
      <c r="B7409" t="str">
        <f t="shared" si="245"/>
        <v/>
      </c>
    </row>
    <row r="7410" spans="1:2" x14ac:dyDescent="0.25">
      <c r="A7410" t="str">
        <f t="shared" si="244"/>
        <v>-</v>
      </c>
      <c r="B7410" t="str">
        <f t="shared" si="245"/>
        <v/>
      </c>
    </row>
    <row r="7411" spans="1:2" x14ac:dyDescent="0.25">
      <c r="A7411" t="str">
        <f t="shared" si="244"/>
        <v>-</v>
      </c>
      <c r="B7411" t="str">
        <f t="shared" si="245"/>
        <v/>
      </c>
    </row>
    <row r="7412" spans="1:2" x14ac:dyDescent="0.25">
      <c r="A7412" t="str">
        <f t="shared" si="244"/>
        <v>-</v>
      </c>
      <c r="B7412" t="str">
        <f t="shared" si="245"/>
        <v/>
      </c>
    </row>
    <row r="7413" spans="1:2" x14ac:dyDescent="0.25">
      <c r="A7413" t="str">
        <f t="shared" si="244"/>
        <v>-</v>
      </c>
      <c r="B7413" t="str">
        <f t="shared" si="245"/>
        <v/>
      </c>
    </row>
    <row r="7414" spans="1:2" x14ac:dyDescent="0.25">
      <c r="A7414" t="str">
        <f t="shared" si="244"/>
        <v>-</v>
      </c>
      <c r="B7414" t="str">
        <f t="shared" si="245"/>
        <v/>
      </c>
    </row>
    <row r="7415" spans="1:2" x14ac:dyDescent="0.25">
      <c r="A7415" t="str">
        <f t="shared" si="244"/>
        <v>-</v>
      </c>
      <c r="B7415" t="str">
        <f t="shared" si="245"/>
        <v/>
      </c>
    </row>
    <row r="7416" spans="1:2" x14ac:dyDescent="0.25">
      <c r="A7416" t="str">
        <f t="shared" si="244"/>
        <v>-</v>
      </c>
      <c r="B7416" t="str">
        <f t="shared" si="245"/>
        <v/>
      </c>
    </row>
    <row r="7417" spans="1:2" x14ac:dyDescent="0.25">
      <c r="A7417" t="str">
        <f t="shared" si="244"/>
        <v>-</v>
      </c>
      <c r="B7417" t="str">
        <f t="shared" si="245"/>
        <v/>
      </c>
    </row>
    <row r="7418" spans="1:2" x14ac:dyDescent="0.25">
      <c r="A7418" t="str">
        <f t="shared" si="244"/>
        <v>-</v>
      </c>
      <c r="B7418" t="str">
        <f t="shared" si="245"/>
        <v/>
      </c>
    </row>
    <row r="7419" spans="1:2" x14ac:dyDescent="0.25">
      <c r="A7419" t="str">
        <f t="shared" si="244"/>
        <v>-</v>
      </c>
      <c r="B7419" t="str">
        <f t="shared" si="245"/>
        <v/>
      </c>
    </row>
    <row r="7420" spans="1:2" x14ac:dyDescent="0.25">
      <c r="A7420" t="str">
        <f t="shared" si="244"/>
        <v>-</v>
      </c>
      <c r="B7420" t="str">
        <f t="shared" si="245"/>
        <v/>
      </c>
    </row>
    <row r="7421" spans="1:2" x14ac:dyDescent="0.25">
      <c r="A7421" t="str">
        <f t="shared" si="244"/>
        <v>-</v>
      </c>
      <c r="B7421" t="str">
        <f t="shared" si="245"/>
        <v/>
      </c>
    </row>
    <row r="7422" spans="1:2" x14ac:dyDescent="0.25">
      <c r="A7422" t="str">
        <f t="shared" si="244"/>
        <v>-</v>
      </c>
      <c r="B7422" t="str">
        <f t="shared" si="245"/>
        <v/>
      </c>
    </row>
    <row r="7423" spans="1:2" x14ac:dyDescent="0.25">
      <c r="A7423" t="str">
        <f t="shared" si="244"/>
        <v>-</v>
      </c>
      <c r="B7423" t="str">
        <f t="shared" si="245"/>
        <v/>
      </c>
    </row>
    <row r="7424" spans="1:2" x14ac:dyDescent="0.25">
      <c r="A7424" t="str">
        <f t="shared" si="244"/>
        <v>-</v>
      </c>
      <c r="B7424" t="str">
        <f t="shared" si="245"/>
        <v/>
      </c>
    </row>
    <row r="7425" spans="1:2" x14ac:dyDescent="0.25">
      <c r="A7425" t="str">
        <f t="shared" si="244"/>
        <v>-</v>
      </c>
      <c r="B7425" t="str">
        <f t="shared" si="245"/>
        <v/>
      </c>
    </row>
    <row r="7426" spans="1:2" x14ac:dyDescent="0.25">
      <c r="A7426" t="str">
        <f t="shared" si="244"/>
        <v>-</v>
      </c>
      <c r="B7426" t="str">
        <f t="shared" si="245"/>
        <v/>
      </c>
    </row>
    <row r="7427" spans="1:2" x14ac:dyDescent="0.25">
      <c r="A7427" t="str">
        <f t="shared" si="244"/>
        <v>-</v>
      </c>
      <c r="B7427" t="str">
        <f t="shared" si="245"/>
        <v/>
      </c>
    </row>
    <row r="7428" spans="1:2" x14ac:dyDescent="0.25">
      <c r="A7428" t="str">
        <f t="shared" si="244"/>
        <v>-</v>
      </c>
      <c r="B7428" t="str">
        <f t="shared" si="245"/>
        <v/>
      </c>
    </row>
    <row r="7429" spans="1:2" x14ac:dyDescent="0.25">
      <c r="A7429" t="str">
        <f t="shared" si="244"/>
        <v>-</v>
      </c>
      <c r="B7429" t="str">
        <f t="shared" si="245"/>
        <v/>
      </c>
    </row>
    <row r="7430" spans="1:2" x14ac:dyDescent="0.25">
      <c r="A7430" t="str">
        <f t="shared" si="244"/>
        <v>-</v>
      </c>
      <c r="B7430" t="str">
        <f t="shared" si="245"/>
        <v/>
      </c>
    </row>
    <row r="7431" spans="1:2" x14ac:dyDescent="0.25">
      <c r="A7431" t="str">
        <f t="shared" si="244"/>
        <v>-</v>
      </c>
      <c r="B7431" t="str">
        <f t="shared" si="245"/>
        <v/>
      </c>
    </row>
    <row r="7432" spans="1:2" x14ac:dyDescent="0.25">
      <c r="A7432" t="str">
        <f t="shared" si="244"/>
        <v>-</v>
      </c>
      <c r="B7432" t="str">
        <f t="shared" si="245"/>
        <v/>
      </c>
    </row>
    <row r="7433" spans="1:2" x14ac:dyDescent="0.25">
      <c r="A7433" t="str">
        <f t="shared" si="244"/>
        <v>-</v>
      </c>
      <c r="B7433" t="str">
        <f t="shared" si="245"/>
        <v/>
      </c>
    </row>
    <row r="7434" spans="1:2" x14ac:dyDescent="0.25">
      <c r="A7434" t="str">
        <f t="shared" si="244"/>
        <v>-</v>
      </c>
      <c r="B7434" t="str">
        <f t="shared" si="245"/>
        <v/>
      </c>
    </row>
    <row r="7435" spans="1:2" x14ac:dyDescent="0.25">
      <c r="A7435" t="str">
        <f t="shared" si="244"/>
        <v>-</v>
      </c>
      <c r="B7435" t="str">
        <f t="shared" si="245"/>
        <v/>
      </c>
    </row>
    <row r="7436" spans="1:2" x14ac:dyDescent="0.25">
      <c r="A7436" t="str">
        <f t="shared" si="244"/>
        <v>-</v>
      </c>
      <c r="B7436" t="str">
        <f t="shared" si="245"/>
        <v/>
      </c>
    </row>
    <row r="7437" spans="1:2" x14ac:dyDescent="0.25">
      <c r="A7437" t="str">
        <f t="shared" si="244"/>
        <v>-</v>
      </c>
      <c r="B7437" t="str">
        <f t="shared" si="245"/>
        <v/>
      </c>
    </row>
    <row r="7438" spans="1:2" x14ac:dyDescent="0.25">
      <c r="A7438" t="str">
        <f t="shared" si="244"/>
        <v>-</v>
      </c>
      <c r="B7438" t="str">
        <f t="shared" si="245"/>
        <v/>
      </c>
    </row>
    <row r="7439" spans="1:2" x14ac:dyDescent="0.25">
      <c r="A7439" t="str">
        <f t="shared" si="244"/>
        <v>-</v>
      </c>
      <c r="B7439" t="str">
        <f t="shared" si="245"/>
        <v/>
      </c>
    </row>
    <row r="7440" spans="1:2" x14ac:dyDescent="0.25">
      <c r="A7440" t="str">
        <f t="shared" si="244"/>
        <v>-</v>
      </c>
      <c r="B7440" t="str">
        <f t="shared" si="245"/>
        <v/>
      </c>
    </row>
    <row r="7441" spans="1:2" x14ac:dyDescent="0.25">
      <c r="A7441" t="str">
        <f t="shared" si="244"/>
        <v>-</v>
      </c>
      <c r="B7441" t="str">
        <f t="shared" si="245"/>
        <v/>
      </c>
    </row>
    <row r="7442" spans="1:2" x14ac:dyDescent="0.25">
      <c r="A7442" t="str">
        <f t="shared" si="244"/>
        <v>-</v>
      </c>
      <c r="B7442" t="str">
        <f t="shared" si="245"/>
        <v/>
      </c>
    </row>
    <row r="7443" spans="1:2" x14ac:dyDescent="0.25">
      <c r="A7443" t="str">
        <f t="shared" si="244"/>
        <v>-</v>
      </c>
      <c r="B7443" t="str">
        <f t="shared" si="245"/>
        <v/>
      </c>
    </row>
    <row r="7444" spans="1:2" x14ac:dyDescent="0.25">
      <c r="A7444" t="str">
        <f t="shared" si="244"/>
        <v>-</v>
      </c>
      <c r="B7444" t="str">
        <f t="shared" si="245"/>
        <v/>
      </c>
    </row>
    <row r="7445" spans="1:2" x14ac:dyDescent="0.25">
      <c r="A7445" t="str">
        <f t="shared" si="244"/>
        <v>-</v>
      </c>
      <c r="B7445" t="str">
        <f t="shared" si="245"/>
        <v/>
      </c>
    </row>
    <row r="7446" spans="1:2" x14ac:dyDescent="0.25">
      <c r="A7446" t="str">
        <f t="shared" si="244"/>
        <v>-</v>
      </c>
      <c r="B7446" t="str">
        <f t="shared" si="245"/>
        <v/>
      </c>
    </row>
    <row r="7447" spans="1:2" x14ac:dyDescent="0.25">
      <c r="A7447" t="str">
        <f t="shared" ref="A7447:A7510" si="246">_xlfn.CONCAT(E7447,"-",B7447)</f>
        <v>-</v>
      </c>
      <c r="B7447" t="str">
        <f t="shared" ref="B7447:B7510" si="247">IF(ISBLANK(H7447),"",INDEX($AB$1:$AC$5,MATCH(H7447,$AB$1:$AB$5,0),2))</f>
        <v/>
      </c>
    </row>
    <row r="7448" spans="1:2" x14ac:dyDescent="0.25">
      <c r="A7448" t="str">
        <f t="shared" si="246"/>
        <v>-</v>
      </c>
      <c r="B7448" t="str">
        <f t="shared" si="247"/>
        <v/>
      </c>
    </row>
    <row r="7449" spans="1:2" x14ac:dyDescent="0.25">
      <c r="A7449" t="str">
        <f t="shared" si="246"/>
        <v>-</v>
      </c>
      <c r="B7449" t="str">
        <f t="shared" si="247"/>
        <v/>
      </c>
    </row>
    <row r="7450" spans="1:2" x14ac:dyDescent="0.25">
      <c r="A7450" t="str">
        <f t="shared" si="246"/>
        <v>-</v>
      </c>
      <c r="B7450" t="str">
        <f t="shared" si="247"/>
        <v/>
      </c>
    </row>
    <row r="7451" spans="1:2" x14ac:dyDescent="0.25">
      <c r="A7451" t="str">
        <f t="shared" si="246"/>
        <v>-</v>
      </c>
      <c r="B7451" t="str">
        <f t="shared" si="247"/>
        <v/>
      </c>
    </row>
    <row r="7452" spans="1:2" x14ac:dyDescent="0.25">
      <c r="A7452" t="str">
        <f t="shared" si="246"/>
        <v>-</v>
      </c>
      <c r="B7452" t="str">
        <f t="shared" si="247"/>
        <v/>
      </c>
    </row>
    <row r="7453" spans="1:2" x14ac:dyDescent="0.25">
      <c r="A7453" t="str">
        <f t="shared" si="246"/>
        <v>-</v>
      </c>
      <c r="B7453" t="str">
        <f t="shared" si="247"/>
        <v/>
      </c>
    </row>
    <row r="7454" spans="1:2" x14ac:dyDescent="0.25">
      <c r="A7454" t="str">
        <f t="shared" si="246"/>
        <v>-</v>
      </c>
      <c r="B7454" t="str">
        <f t="shared" si="247"/>
        <v/>
      </c>
    </row>
    <row r="7455" spans="1:2" x14ac:dyDescent="0.25">
      <c r="A7455" t="str">
        <f t="shared" si="246"/>
        <v>-</v>
      </c>
      <c r="B7455" t="str">
        <f t="shared" si="247"/>
        <v/>
      </c>
    </row>
    <row r="7456" spans="1:2" x14ac:dyDescent="0.25">
      <c r="A7456" t="str">
        <f t="shared" si="246"/>
        <v>-</v>
      </c>
      <c r="B7456" t="str">
        <f t="shared" si="247"/>
        <v/>
      </c>
    </row>
    <row r="7457" spans="1:2" x14ac:dyDescent="0.25">
      <c r="A7457" t="str">
        <f t="shared" si="246"/>
        <v>-</v>
      </c>
      <c r="B7457" t="str">
        <f t="shared" si="247"/>
        <v/>
      </c>
    </row>
    <row r="7458" spans="1:2" x14ac:dyDescent="0.25">
      <c r="A7458" t="str">
        <f t="shared" si="246"/>
        <v>-</v>
      </c>
      <c r="B7458" t="str">
        <f t="shared" si="247"/>
        <v/>
      </c>
    </row>
    <row r="7459" spans="1:2" x14ac:dyDescent="0.25">
      <c r="A7459" t="str">
        <f t="shared" si="246"/>
        <v>-</v>
      </c>
      <c r="B7459" t="str">
        <f t="shared" si="247"/>
        <v/>
      </c>
    </row>
    <row r="7460" spans="1:2" x14ac:dyDescent="0.25">
      <c r="A7460" t="str">
        <f t="shared" si="246"/>
        <v>-</v>
      </c>
      <c r="B7460" t="str">
        <f t="shared" si="247"/>
        <v/>
      </c>
    </row>
    <row r="7461" spans="1:2" x14ac:dyDescent="0.25">
      <c r="A7461" t="str">
        <f t="shared" si="246"/>
        <v>-</v>
      </c>
      <c r="B7461" t="str">
        <f t="shared" si="247"/>
        <v/>
      </c>
    </row>
    <row r="7462" spans="1:2" x14ac:dyDescent="0.25">
      <c r="A7462" t="str">
        <f t="shared" si="246"/>
        <v>-</v>
      </c>
      <c r="B7462" t="str">
        <f t="shared" si="247"/>
        <v/>
      </c>
    </row>
    <row r="7463" spans="1:2" x14ac:dyDescent="0.25">
      <c r="A7463" t="str">
        <f t="shared" si="246"/>
        <v>-</v>
      </c>
      <c r="B7463" t="str">
        <f t="shared" si="247"/>
        <v/>
      </c>
    </row>
    <row r="7464" spans="1:2" x14ac:dyDescent="0.25">
      <c r="A7464" t="str">
        <f t="shared" si="246"/>
        <v>-</v>
      </c>
      <c r="B7464" t="str">
        <f t="shared" si="247"/>
        <v/>
      </c>
    </row>
    <row r="7465" spans="1:2" x14ac:dyDescent="0.25">
      <c r="A7465" t="str">
        <f t="shared" si="246"/>
        <v>-</v>
      </c>
      <c r="B7465" t="str">
        <f t="shared" si="247"/>
        <v/>
      </c>
    </row>
    <row r="7466" spans="1:2" x14ac:dyDescent="0.25">
      <c r="A7466" t="str">
        <f t="shared" si="246"/>
        <v>-</v>
      </c>
      <c r="B7466" t="str">
        <f t="shared" si="247"/>
        <v/>
      </c>
    </row>
    <row r="7467" spans="1:2" x14ac:dyDescent="0.25">
      <c r="A7467" t="str">
        <f t="shared" si="246"/>
        <v>-</v>
      </c>
      <c r="B7467" t="str">
        <f t="shared" si="247"/>
        <v/>
      </c>
    </row>
    <row r="7468" spans="1:2" x14ac:dyDescent="0.25">
      <c r="A7468" t="str">
        <f t="shared" si="246"/>
        <v>-</v>
      </c>
      <c r="B7468" t="str">
        <f t="shared" si="247"/>
        <v/>
      </c>
    </row>
    <row r="7469" spans="1:2" x14ac:dyDescent="0.25">
      <c r="A7469" t="str">
        <f t="shared" si="246"/>
        <v>-</v>
      </c>
      <c r="B7469" t="str">
        <f t="shared" si="247"/>
        <v/>
      </c>
    </row>
    <row r="7470" spans="1:2" x14ac:dyDescent="0.25">
      <c r="A7470" t="str">
        <f t="shared" si="246"/>
        <v>-</v>
      </c>
      <c r="B7470" t="str">
        <f t="shared" si="247"/>
        <v/>
      </c>
    </row>
    <row r="7471" spans="1:2" x14ac:dyDescent="0.25">
      <c r="A7471" t="str">
        <f t="shared" si="246"/>
        <v>-</v>
      </c>
      <c r="B7471" t="str">
        <f t="shared" si="247"/>
        <v/>
      </c>
    </row>
    <row r="7472" spans="1:2" x14ac:dyDescent="0.25">
      <c r="A7472" t="str">
        <f t="shared" si="246"/>
        <v>-</v>
      </c>
      <c r="B7472" t="str">
        <f t="shared" si="247"/>
        <v/>
      </c>
    </row>
    <row r="7473" spans="1:2" x14ac:dyDescent="0.25">
      <c r="A7473" t="str">
        <f t="shared" si="246"/>
        <v>-</v>
      </c>
      <c r="B7473" t="str">
        <f t="shared" si="247"/>
        <v/>
      </c>
    </row>
    <row r="7474" spans="1:2" x14ac:dyDescent="0.25">
      <c r="A7474" t="str">
        <f t="shared" si="246"/>
        <v>-</v>
      </c>
      <c r="B7474" t="str">
        <f t="shared" si="247"/>
        <v/>
      </c>
    </row>
    <row r="7475" spans="1:2" x14ac:dyDescent="0.25">
      <c r="A7475" t="str">
        <f t="shared" si="246"/>
        <v>-</v>
      </c>
      <c r="B7475" t="str">
        <f t="shared" si="247"/>
        <v/>
      </c>
    </row>
    <row r="7476" spans="1:2" x14ac:dyDescent="0.25">
      <c r="A7476" t="str">
        <f t="shared" si="246"/>
        <v>-</v>
      </c>
      <c r="B7476" t="str">
        <f t="shared" si="247"/>
        <v/>
      </c>
    </row>
    <row r="7477" spans="1:2" x14ac:dyDescent="0.25">
      <c r="A7477" t="str">
        <f t="shared" si="246"/>
        <v>-</v>
      </c>
      <c r="B7477" t="str">
        <f t="shared" si="247"/>
        <v/>
      </c>
    </row>
    <row r="7478" spans="1:2" x14ac:dyDescent="0.25">
      <c r="A7478" t="str">
        <f t="shared" si="246"/>
        <v>-</v>
      </c>
      <c r="B7478" t="str">
        <f t="shared" si="247"/>
        <v/>
      </c>
    </row>
    <row r="7479" spans="1:2" x14ac:dyDescent="0.25">
      <c r="A7479" t="str">
        <f t="shared" si="246"/>
        <v>-</v>
      </c>
      <c r="B7479" t="str">
        <f t="shared" si="247"/>
        <v/>
      </c>
    </row>
    <row r="7480" spans="1:2" x14ac:dyDescent="0.25">
      <c r="A7480" t="str">
        <f t="shared" si="246"/>
        <v>-</v>
      </c>
      <c r="B7480" t="str">
        <f t="shared" si="247"/>
        <v/>
      </c>
    </row>
    <row r="7481" spans="1:2" x14ac:dyDescent="0.25">
      <c r="A7481" t="str">
        <f t="shared" si="246"/>
        <v>-</v>
      </c>
      <c r="B7481" t="str">
        <f t="shared" si="247"/>
        <v/>
      </c>
    </row>
    <row r="7482" spans="1:2" x14ac:dyDescent="0.25">
      <c r="A7482" t="str">
        <f t="shared" si="246"/>
        <v>-</v>
      </c>
      <c r="B7482" t="str">
        <f t="shared" si="247"/>
        <v/>
      </c>
    </row>
    <row r="7483" spans="1:2" x14ac:dyDescent="0.25">
      <c r="A7483" t="str">
        <f t="shared" si="246"/>
        <v>-</v>
      </c>
      <c r="B7483" t="str">
        <f t="shared" si="247"/>
        <v/>
      </c>
    </row>
    <row r="7484" spans="1:2" x14ac:dyDescent="0.25">
      <c r="A7484" t="str">
        <f t="shared" si="246"/>
        <v>-</v>
      </c>
      <c r="B7484" t="str">
        <f t="shared" si="247"/>
        <v/>
      </c>
    </row>
    <row r="7485" spans="1:2" x14ac:dyDescent="0.25">
      <c r="A7485" t="str">
        <f t="shared" si="246"/>
        <v>-</v>
      </c>
      <c r="B7485" t="str">
        <f t="shared" si="247"/>
        <v/>
      </c>
    </row>
    <row r="7486" spans="1:2" x14ac:dyDescent="0.25">
      <c r="A7486" t="str">
        <f t="shared" si="246"/>
        <v>-</v>
      </c>
      <c r="B7486" t="str">
        <f t="shared" si="247"/>
        <v/>
      </c>
    </row>
    <row r="7487" spans="1:2" x14ac:dyDescent="0.25">
      <c r="A7487" t="str">
        <f t="shared" si="246"/>
        <v>-</v>
      </c>
      <c r="B7487" t="str">
        <f t="shared" si="247"/>
        <v/>
      </c>
    </row>
    <row r="7488" spans="1:2" x14ac:dyDescent="0.25">
      <c r="A7488" t="str">
        <f t="shared" si="246"/>
        <v>-</v>
      </c>
      <c r="B7488" t="str">
        <f t="shared" si="247"/>
        <v/>
      </c>
    </row>
    <row r="7489" spans="1:2" x14ac:dyDescent="0.25">
      <c r="A7489" t="str">
        <f t="shared" si="246"/>
        <v>-</v>
      </c>
      <c r="B7489" t="str">
        <f t="shared" si="247"/>
        <v/>
      </c>
    </row>
    <row r="7490" spans="1:2" x14ac:dyDescent="0.25">
      <c r="A7490" t="str">
        <f t="shared" si="246"/>
        <v>-</v>
      </c>
      <c r="B7490" t="str">
        <f t="shared" si="247"/>
        <v/>
      </c>
    </row>
    <row r="7491" spans="1:2" x14ac:dyDescent="0.25">
      <c r="A7491" t="str">
        <f t="shared" si="246"/>
        <v>-</v>
      </c>
      <c r="B7491" t="str">
        <f t="shared" si="247"/>
        <v/>
      </c>
    </row>
    <row r="7492" spans="1:2" x14ac:dyDescent="0.25">
      <c r="A7492" t="str">
        <f t="shared" si="246"/>
        <v>-</v>
      </c>
      <c r="B7492" t="str">
        <f t="shared" si="247"/>
        <v/>
      </c>
    </row>
    <row r="7493" spans="1:2" x14ac:dyDescent="0.25">
      <c r="A7493" t="str">
        <f t="shared" si="246"/>
        <v>-</v>
      </c>
      <c r="B7493" t="str">
        <f t="shared" si="247"/>
        <v/>
      </c>
    </row>
    <row r="7494" spans="1:2" x14ac:dyDescent="0.25">
      <c r="A7494" t="str">
        <f t="shared" si="246"/>
        <v>-</v>
      </c>
      <c r="B7494" t="str">
        <f t="shared" si="247"/>
        <v/>
      </c>
    </row>
    <row r="7495" spans="1:2" x14ac:dyDescent="0.25">
      <c r="A7495" t="str">
        <f t="shared" si="246"/>
        <v>-</v>
      </c>
      <c r="B7495" t="str">
        <f t="shared" si="247"/>
        <v/>
      </c>
    </row>
    <row r="7496" spans="1:2" x14ac:dyDescent="0.25">
      <c r="A7496" t="str">
        <f t="shared" si="246"/>
        <v>-</v>
      </c>
      <c r="B7496" t="str">
        <f t="shared" si="247"/>
        <v/>
      </c>
    </row>
    <row r="7497" spans="1:2" x14ac:dyDescent="0.25">
      <c r="A7497" t="str">
        <f t="shared" si="246"/>
        <v>-</v>
      </c>
      <c r="B7497" t="str">
        <f t="shared" si="247"/>
        <v/>
      </c>
    </row>
    <row r="7498" spans="1:2" x14ac:dyDescent="0.25">
      <c r="A7498" t="str">
        <f t="shared" si="246"/>
        <v>-</v>
      </c>
      <c r="B7498" t="str">
        <f t="shared" si="247"/>
        <v/>
      </c>
    </row>
    <row r="7499" spans="1:2" x14ac:dyDescent="0.25">
      <c r="A7499" t="str">
        <f t="shared" si="246"/>
        <v>-</v>
      </c>
      <c r="B7499" t="str">
        <f t="shared" si="247"/>
        <v/>
      </c>
    </row>
    <row r="7500" spans="1:2" x14ac:dyDescent="0.25">
      <c r="A7500" t="str">
        <f t="shared" si="246"/>
        <v>-</v>
      </c>
      <c r="B7500" t="str">
        <f t="shared" si="247"/>
        <v/>
      </c>
    </row>
    <row r="7501" spans="1:2" x14ac:dyDescent="0.25">
      <c r="A7501" t="str">
        <f t="shared" si="246"/>
        <v>-</v>
      </c>
      <c r="B7501" t="str">
        <f t="shared" si="247"/>
        <v/>
      </c>
    </row>
    <row r="7502" spans="1:2" x14ac:dyDescent="0.25">
      <c r="A7502" t="str">
        <f t="shared" si="246"/>
        <v>-</v>
      </c>
      <c r="B7502" t="str">
        <f t="shared" si="247"/>
        <v/>
      </c>
    </row>
    <row r="7503" spans="1:2" x14ac:dyDescent="0.25">
      <c r="A7503" t="str">
        <f t="shared" si="246"/>
        <v>-</v>
      </c>
      <c r="B7503" t="str">
        <f t="shared" si="247"/>
        <v/>
      </c>
    </row>
    <row r="7504" spans="1:2" x14ac:dyDescent="0.25">
      <c r="A7504" t="str">
        <f t="shared" si="246"/>
        <v>-</v>
      </c>
      <c r="B7504" t="str">
        <f t="shared" si="247"/>
        <v/>
      </c>
    </row>
    <row r="7505" spans="1:2" x14ac:dyDescent="0.25">
      <c r="A7505" t="str">
        <f t="shared" si="246"/>
        <v>-</v>
      </c>
      <c r="B7505" t="str">
        <f t="shared" si="247"/>
        <v/>
      </c>
    </row>
    <row r="7506" spans="1:2" x14ac:dyDescent="0.25">
      <c r="A7506" t="str">
        <f t="shared" si="246"/>
        <v>-</v>
      </c>
      <c r="B7506" t="str">
        <f t="shared" si="247"/>
        <v/>
      </c>
    </row>
    <row r="7507" spans="1:2" x14ac:dyDescent="0.25">
      <c r="A7507" t="str">
        <f t="shared" si="246"/>
        <v>-</v>
      </c>
      <c r="B7507" t="str">
        <f t="shared" si="247"/>
        <v/>
      </c>
    </row>
    <row r="7508" spans="1:2" x14ac:dyDescent="0.25">
      <c r="A7508" t="str">
        <f t="shared" si="246"/>
        <v>-</v>
      </c>
      <c r="B7508" t="str">
        <f t="shared" si="247"/>
        <v/>
      </c>
    </row>
    <row r="7509" spans="1:2" x14ac:dyDescent="0.25">
      <c r="A7509" t="str">
        <f t="shared" si="246"/>
        <v>-</v>
      </c>
      <c r="B7509" t="str">
        <f t="shared" si="247"/>
        <v/>
      </c>
    </row>
    <row r="7510" spans="1:2" x14ac:dyDescent="0.25">
      <c r="A7510" t="str">
        <f t="shared" si="246"/>
        <v>-</v>
      </c>
      <c r="B7510" t="str">
        <f t="shared" si="247"/>
        <v/>
      </c>
    </row>
    <row r="7511" spans="1:2" x14ac:dyDescent="0.25">
      <c r="A7511" t="str">
        <f t="shared" ref="A7511:A7574" si="248">_xlfn.CONCAT(E7511,"-",B7511)</f>
        <v>-</v>
      </c>
      <c r="B7511" t="str">
        <f t="shared" ref="B7511:B7574" si="249">IF(ISBLANK(H7511),"",INDEX($AB$1:$AC$5,MATCH(H7511,$AB$1:$AB$5,0),2))</f>
        <v/>
      </c>
    </row>
    <row r="7512" spans="1:2" x14ac:dyDescent="0.25">
      <c r="A7512" t="str">
        <f t="shared" si="248"/>
        <v>-</v>
      </c>
      <c r="B7512" t="str">
        <f t="shared" si="249"/>
        <v/>
      </c>
    </row>
    <row r="7513" spans="1:2" x14ac:dyDescent="0.25">
      <c r="A7513" t="str">
        <f t="shared" si="248"/>
        <v>-</v>
      </c>
      <c r="B7513" t="str">
        <f t="shared" si="249"/>
        <v/>
      </c>
    </row>
    <row r="7514" spans="1:2" x14ac:dyDescent="0.25">
      <c r="A7514" t="str">
        <f t="shared" si="248"/>
        <v>-</v>
      </c>
      <c r="B7514" t="str">
        <f t="shared" si="249"/>
        <v/>
      </c>
    </row>
    <row r="7515" spans="1:2" x14ac:dyDescent="0.25">
      <c r="A7515" t="str">
        <f t="shared" si="248"/>
        <v>-</v>
      </c>
      <c r="B7515" t="str">
        <f t="shared" si="249"/>
        <v/>
      </c>
    </row>
    <row r="7516" spans="1:2" x14ac:dyDescent="0.25">
      <c r="A7516" t="str">
        <f t="shared" si="248"/>
        <v>-</v>
      </c>
      <c r="B7516" t="str">
        <f t="shared" si="249"/>
        <v/>
      </c>
    </row>
    <row r="7517" spans="1:2" x14ac:dyDescent="0.25">
      <c r="A7517" t="str">
        <f t="shared" si="248"/>
        <v>-</v>
      </c>
      <c r="B7517" t="str">
        <f t="shared" si="249"/>
        <v/>
      </c>
    </row>
    <row r="7518" spans="1:2" x14ac:dyDescent="0.25">
      <c r="A7518" t="str">
        <f t="shared" si="248"/>
        <v>-</v>
      </c>
      <c r="B7518" t="str">
        <f t="shared" si="249"/>
        <v/>
      </c>
    </row>
    <row r="7519" spans="1:2" x14ac:dyDescent="0.25">
      <c r="A7519" t="str">
        <f t="shared" si="248"/>
        <v>-</v>
      </c>
      <c r="B7519" t="str">
        <f t="shared" si="249"/>
        <v/>
      </c>
    </row>
    <row r="7520" spans="1:2" x14ac:dyDescent="0.25">
      <c r="A7520" t="str">
        <f t="shared" si="248"/>
        <v>-</v>
      </c>
      <c r="B7520" t="str">
        <f t="shared" si="249"/>
        <v/>
      </c>
    </row>
    <row r="7521" spans="1:2" x14ac:dyDescent="0.25">
      <c r="A7521" t="str">
        <f t="shared" si="248"/>
        <v>-</v>
      </c>
      <c r="B7521" t="str">
        <f t="shared" si="249"/>
        <v/>
      </c>
    </row>
    <row r="7522" spans="1:2" x14ac:dyDescent="0.25">
      <c r="A7522" t="str">
        <f t="shared" si="248"/>
        <v>-</v>
      </c>
      <c r="B7522" t="str">
        <f t="shared" si="249"/>
        <v/>
      </c>
    </row>
    <row r="7523" spans="1:2" x14ac:dyDescent="0.25">
      <c r="A7523" t="str">
        <f t="shared" si="248"/>
        <v>-</v>
      </c>
      <c r="B7523" t="str">
        <f t="shared" si="249"/>
        <v/>
      </c>
    </row>
    <row r="7524" spans="1:2" x14ac:dyDescent="0.25">
      <c r="A7524" t="str">
        <f t="shared" si="248"/>
        <v>-</v>
      </c>
      <c r="B7524" t="str">
        <f t="shared" si="249"/>
        <v/>
      </c>
    </row>
    <row r="7525" spans="1:2" x14ac:dyDescent="0.25">
      <c r="A7525" t="str">
        <f t="shared" si="248"/>
        <v>-</v>
      </c>
      <c r="B7525" t="str">
        <f t="shared" si="249"/>
        <v/>
      </c>
    </row>
    <row r="7526" spans="1:2" x14ac:dyDescent="0.25">
      <c r="A7526" t="str">
        <f t="shared" si="248"/>
        <v>-</v>
      </c>
      <c r="B7526" t="str">
        <f t="shared" si="249"/>
        <v/>
      </c>
    </row>
    <row r="7527" spans="1:2" x14ac:dyDescent="0.25">
      <c r="A7527" t="str">
        <f t="shared" si="248"/>
        <v>-</v>
      </c>
      <c r="B7527" t="str">
        <f t="shared" si="249"/>
        <v/>
      </c>
    </row>
    <row r="7528" spans="1:2" x14ac:dyDescent="0.25">
      <c r="A7528" t="str">
        <f t="shared" si="248"/>
        <v>-</v>
      </c>
      <c r="B7528" t="str">
        <f t="shared" si="249"/>
        <v/>
      </c>
    </row>
    <row r="7529" spans="1:2" x14ac:dyDescent="0.25">
      <c r="A7529" t="str">
        <f t="shared" si="248"/>
        <v>-</v>
      </c>
      <c r="B7529" t="str">
        <f t="shared" si="249"/>
        <v/>
      </c>
    </row>
    <row r="7530" spans="1:2" x14ac:dyDescent="0.25">
      <c r="A7530" t="str">
        <f t="shared" si="248"/>
        <v>-</v>
      </c>
      <c r="B7530" t="str">
        <f t="shared" si="249"/>
        <v/>
      </c>
    </row>
    <row r="7531" spans="1:2" x14ac:dyDescent="0.25">
      <c r="A7531" t="str">
        <f t="shared" si="248"/>
        <v>-</v>
      </c>
      <c r="B7531" t="str">
        <f t="shared" si="249"/>
        <v/>
      </c>
    </row>
    <row r="7532" spans="1:2" x14ac:dyDescent="0.25">
      <c r="A7532" t="str">
        <f t="shared" si="248"/>
        <v>-</v>
      </c>
      <c r="B7532" t="str">
        <f t="shared" si="249"/>
        <v/>
      </c>
    </row>
    <row r="7533" spans="1:2" x14ac:dyDescent="0.25">
      <c r="A7533" t="str">
        <f t="shared" si="248"/>
        <v>-</v>
      </c>
      <c r="B7533" t="str">
        <f t="shared" si="249"/>
        <v/>
      </c>
    </row>
    <row r="7534" spans="1:2" x14ac:dyDescent="0.25">
      <c r="A7534" t="str">
        <f t="shared" si="248"/>
        <v>-</v>
      </c>
      <c r="B7534" t="str">
        <f t="shared" si="249"/>
        <v/>
      </c>
    </row>
    <row r="7535" spans="1:2" x14ac:dyDescent="0.25">
      <c r="A7535" t="str">
        <f t="shared" si="248"/>
        <v>-</v>
      </c>
      <c r="B7535" t="str">
        <f t="shared" si="249"/>
        <v/>
      </c>
    </row>
    <row r="7536" spans="1:2" x14ac:dyDescent="0.25">
      <c r="A7536" t="str">
        <f t="shared" si="248"/>
        <v>-</v>
      </c>
      <c r="B7536" t="str">
        <f t="shared" si="249"/>
        <v/>
      </c>
    </row>
    <row r="7537" spans="1:2" x14ac:dyDescent="0.25">
      <c r="A7537" t="str">
        <f t="shared" si="248"/>
        <v>-</v>
      </c>
      <c r="B7537" t="str">
        <f t="shared" si="249"/>
        <v/>
      </c>
    </row>
    <row r="7538" spans="1:2" x14ac:dyDescent="0.25">
      <c r="A7538" t="str">
        <f t="shared" si="248"/>
        <v>-</v>
      </c>
      <c r="B7538" t="str">
        <f t="shared" si="249"/>
        <v/>
      </c>
    </row>
    <row r="7539" spans="1:2" x14ac:dyDescent="0.25">
      <c r="A7539" t="str">
        <f t="shared" si="248"/>
        <v>-</v>
      </c>
      <c r="B7539" t="str">
        <f t="shared" si="249"/>
        <v/>
      </c>
    </row>
    <row r="7540" spans="1:2" x14ac:dyDescent="0.25">
      <c r="A7540" t="str">
        <f t="shared" si="248"/>
        <v>-</v>
      </c>
      <c r="B7540" t="str">
        <f t="shared" si="249"/>
        <v/>
      </c>
    </row>
    <row r="7541" spans="1:2" x14ac:dyDescent="0.25">
      <c r="A7541" t="str">
        <f t="shared" si="248"/>
        <v>-</v>
      </c>
      <c r="B7541" t="str">
        <f t="shared" si="249"/>
        <v/>
      </c>
    </row>
    <row r="7542" spans="1:2" x14ac:dyDescent="0.25">
      <c r="A7542" t="str">
        <f t="shared" si="248"/>
        <v>-</v>
      </c>
      <c r="B7542" t="str">
        <f t="shared" si="249"/>
        <v/>
      </c>
    </row>
    <row r="7543" spans="1:2" x14ac:dyDescent="0.25">
      <c r="A7543" t="str">
        <f t="shared" si="248"/>
        <v>-</v>
      </c>
      <c r="B7543" t="str">
        <f t="shared" si="249"/>
        <v/>
      </c>
    </row>
    <row r="7544" spans="1:2" x14ac:dyDescent="0.25">
      <c r="A7544" t="str">
        <f t="shared" si="248"/>
        <v>-</v>
      </c>
      <c r="B7544" t="str">
        <f t="shared" si="249"/>
        <v/>
      </c>
    </row>
    <row r="7545" spans="1:2" x14ac:dyDescent="0.25">
      <c r="A7545" t="str">
        <f t="shared" si="248"/>
        <v>-</v>
      </c>
      <c r="B7545" t="str">
        <f t="shared" si="249"/>
        <v/>
      </c>
    </row>
    <row r="7546" spans="1:2" x14ac:dyDescent="0.25">
      <c r="A7546" t="str">
        <f t="shared" si="248"/>
        <v>-</v>
      </c>
      <c r="B7546" t="str">
        <f t="shared" si="249"/>
        <v/>
      </c>
    </row>
    <row r="7547" spans="1:2" x14ac:dyDescent="0.25">
      <c r="A7547" t="str">
        <f t="shared" si="248"/>
        <v>-</v>
      </c>
      <c r="B7547" t="str">
        <f t="shared" si="249"/>
        <v/>
      </c>
    </row>
    <row r="7548" spans="1:2" x14ac:dyDescent="0.25">
      <c r="A7548" t="str">
        <f t="shared" si="248"/>
        <v>-</v>
      </c>
      <c r="B7548" t="str">
        <f t="shared" si="249"/>
        <v/>
      </c>
    </row>
    <row r="7549" spans="1:2" x14ac:dyDescent="0.25">
      <c r="A7549" t="str">
        <f t="shared" si="248"/>
        <v>-</v>
      </c>
      <c r="B7549" t="str">
        <f t="shared" si="249"/>
        <v/>
      </c>
    </row>
    <row r="7550" spans="1:2" x14ac:dyDescent="0.25">
      <c r="A7550" t="str">
        <f t="shared" si="248"/>
        <v>-</v>
      </c>
      <c r="B7550" t="str">
        <f t="shared" si="249"/>
        <v/>
      </c>
    </row>
    <row r="7551" spans="1:2" x14ac:dyDescent="0.25">
      <c r="A7551" t="str">
        <f t="shared" si="248"/>
        <v>-</v>
      </c>
      <c r="B7551" t="str">
        <f t="shared" si="249"/>
        <v/>
      </c>
    </row>
    <row r="7552" spans="1:2" x14ac:dyDescent="0.25">
      <c r="A7552" t="str">
        <f t="shared" si="248"/>
        <v>-</v>
      </c>
      <c r="B7552" t="str">
        <f t="shared" si="249"/>
        <v/>
      </c>
    </row>
    <row r="7553" spans="1:2" x14ac:dyDescent="0.25">
      <c r="A7553" t="str">
        <f t="shared" si="248"/>
        <v>-</v>
      </c>
      <c r="B7553" t="str">
        <f t="shared" si="249"/>
        <v/>
      </c>
    </row>
    <row r="7554" spans="1:2" x14ac:dyDescent="0.25">
      <c r="A7554" t="str">
        <f t="shared" si="248"/>
        <v>-</v>
      </c>
      <c r="B7554" t="str">
        <f t="shared" si="249"/>
        <v/>
      </c>
    </row>
    <row r="7555" spans="1:2" x14ac:dyDescent="0.25">
      <c r="A7555" t="str">
        <f t="shared" si="248"/>
        <v>-</v>
      </c>
      <c r="B7555" t="str">
        <f t="shared" si="249"/>
        <v/>
      </c>
    </row>
    <row r="7556" spans="1:2" x14ac:dyDescent="0.25">
      <c r="A7556" t="str">
        <f t="shared" si="248"/>
        <v>-</v>
      </c>
      <c r="B7556" t="str">
        <f t="shared" si="249"/>
        <v/>
      </c>
    </row>
    <row r="7557" spans="1:2" x14ac:dyDescent="0.25">
      <c r="A7557" t="str">
        <f t="shared" si="248"/>
        <v>-</v>
      </c>
      <c r="B7557" t="str">
        <f t="shared" si="249"/>
        <v/>
      </c>
    </row>
    <row r="7558" spans="1:2" x14ac:dyDescent="0.25">
      <c r="A7558" t="str">
        <f t="shared" si="248"/>
        <v>-</v>
      </c>
      <c r="B7558" t="str">
        <f t="shared" si="249"/>
        <v/>
      </c>
    </row>
    <row r="7559" spans="1:2" x14ac:dyDescent="0.25">
      <c r="A7559" t="str">
        <f t="shared" si="248"/>
        <v>-</v>
      </c>
      <c r="B7559" t="str">
        <f t="shared" si="249"/>
        <v/>
      </c>
    </row>
    <row r="7560" spans="1:2" x14ac:dyDescent="0.25">
      <c r="A7560" t="str">
        <f t="shared" si="248"/>
        <v>-</v>
      </c>
      <c r="B7560" t="str">
        <f t="shared" si="249"/>
        <v/>
      </c>
    </row>
    <row r="7561" spans="1:2" x14ac:dyDescent="0.25">
      <c r="A7561" t="str">
        <f t="shared" si="248"/>
        <v>-</v>
      </c>
      <c r="B7561" t="str">
        <f t="shared" si="249"/>
        <v/>
      </c>
    </row>
    <row r="7562" spans="1:2" x14ac:dyDescent="0.25">
      <c r="A7562" t="str">
        <f t="shared" si="248"/>
        <v>-</v>
      </c>
      <c r="B7562" t="str">
        <f t="shared" si="249"/>
        <v/>
      </c>
    </row>
    <row r="7563" spans="1:2" x14ac:dyDescent="0.25">
      <c r="A7563" t="str">
        <f t="shared" si="248"/>
        <v>-</v>
      </c>
      <c r="B7563" t="str">
        <f t="shared" si="249"/>
        <v/>
      </c>
    </row>
    <row r="7564" spans="1:2" x14ac:dyDescent="0.25">
      <c r="A7564" t="str">
        <f t="shared" si="248"/>
        <v>-</v>
      </c>
      <c r="B7564" t="str">
        <f t="shared" si="249"/>
        <v/>
      </c>
    </row>
    <row r="7565" spans="1:2" x14ac:dyDescent="0.25">
      <c r="A7565" t="str">
        <f t="shared" si="248"/>
        <v>-</v>
      </c>
      <c r="B7565" t="str">
        <f t="shared" si="249"/>
        <v/>
      </c>
    </row>
    <row r="7566" spans="1:2" x14ac:dyDescent="0.25">
      <c r="A7566" t="str">
        <f t="shared" si="248"/>
        <v>-</v>
      </c>
      <c r="B7566" t="str">
        <f t="shared" si="249"/>
        <v/>
      </c>
    </row>
    <row r="7567" spans="1:2" x14ac:dyDescent="0.25">
      <c r="A7567" t="str">
        <f t="shared" si="248"/>
        <v>-</v>
      </c>
      <c r="B7567" t="str">
        <f t="shared" si="249"/>
        <v/>
      </c>
    </row>
    <row r="7568" spans="1:2" x14ac:dyDescent="0.25">
      <c r="A7568" t="str">
        <f t="shared" si="248"/>
        <v>-</v>
      </c>
      <c r="B7568" t="str">
        <f t="shared" si="249"/>
        <v/>
      </c>
    </row>
    <row r="7569" spans="1:2" x14ac:dyDescent="0.25">
      <c r="A7569" t="str">
        <f t="shared" si="248"/>
        <v>-</v>
      </c>
      <c r="B7569" t="str">
        <f t="shared" si="249"/>
        <v/>
      </c>
    </row>
    <row r="7570" spans="1:2" x14ac:dyDescent="0.25">
      <c r="A7570" t="str">
        <f t="shared" si="248"/>
        <v>-</v>
      </c>
      <c r="B7570" t="str">
        <f t="shared" si="249"/>
        <v/>
      </c>
    </row>
    <row r="7571" spans="1:2" x14ac:dyDescent="0.25">
      <c r="A7571" t="str">
        <f t="shared" si="248"/>
        <v>-</v>
      </c>
      <c r="B7571" t="str">
        <f t="shared" si="249"/>
        <v/>
      </c>
    </row>
    <row r="7572" spans="1:2" x14ac:dyDescent="0.25">
      <c r="A7572" t="str">
        <f t="shared" si="248"/>
        <v>-</v>
      </c>
      <c r="B7572" t="str">
        <f t="shared" si="249"/>
        <v/>
      </c>
    </row>
    <row r="7573" spans="1:2" x14ac:dyDescent="0.25">
      <c r="A7573" t="str">
        <f t="shared" si="248"/>
        <v>-</v>
      </c>
      <c r="B7573" t="str">
        <f t="shared" si="249"/>
        <v/>
      </c>
    </row>
    <row r="7574" spans="1:2" x14ac:dyDescent="0.25">
      <c r="A7574" t="str">
        <f t="shared" si="248"/>
        <v>-</v>
      </c>
      <c r="B7574" t="str">
        <f t="shared" si="249"/>
        <v/>
      </c>
    </row>
    <row r="7575" spans="1:2" x14ac:dyDescent="0.25">
      <c r="A7575" t="str">
        <f t="shared" ref="A7575:A7638" si="250">_xlfn.CONCAT(E7575,"-",B7575)</f>
        <v>-</v>
      </c>
      <c r="B7575" t="str">
        <f t="shared" ref="B7575:B7638" si="251">IF(ISBLANK(H7575),"",INDEX($AB$1:$AC$5,MATCH(H7575,$AB$1:$AB$5,0),2))</f>
        <v/>
      </c>
    </row>
    <row r="7576" spans="1:2" x14ac:dyDescent="0.25">
      <c r="A7576" t="str">
        <f t="shared" si="250"/>
        <v>-</v>
      </c>
      <c r="B7576" t="str">
        <f t="shared" si="251"/>
        <v/>
      </c>
    </row>
    <row r="7577" spans="1:2" x14ac:dyDescent="0.25">
      <c r="A7577" t="str">
        <f t="shared" si="250"/>
        <v>-</v>
      </c>
      <c r="B7577" t="str">
        <f t="shared" si="251"/>
        <v/>
      </c>
    </row>
    <row r="7578" spans="1:2" x14ac:dyDescent="0.25">
      <c r="A7578" t="str">
        <f t="shared" si="250"/>
        <v>-</v>
      </c>
      <c r="B7578" t="str">
        <f t="shared" si="251"/>
        <v/>
      </c>
    </row>
    <row r="7579" spans="1:2" x14ac:dyDescent="0.25">
      <c r="A7579" t="str">
        <f t="shared" si="250"/>
        <v>-</v>
      </c>
      <c r="B7579" t="str">
        <f t="shared" si="251"/>
        <v/>
      </c>
    </row>
    <row r="7580" spans="1:2" x14ac:dyDescent="0.25">
      <c r="A7580" t="str">
        <f t="shared" si="250"/>
        <v>-</v>
      </c>
      <c r="B7580" t="str">
        <f t="shared" si="251"/>
        <v/>
      </c>
    </row>
    <row r="7581" spans="1:2" x14ac:dyDescent="0.25">
      <c r="A7581" t="str">
        <f t="shared" si="250"/>
        <v>-</v>
      </c>
      <c r="B7581" t="str">
        <f t="shared" si="251"/>
        <v/>
      </c>
    </row>
    <row r="7582" spans="1:2" x14ac:dyDescent="0.25">
      <c r="A7582" t="str">
        <f t="shared" si="250"/>
        <v>-</v>
      </c>
      <c r="B7582" t="str">
        <f t="shared" si="251"/>
        <v/>
      </c>
    </row>
    <row r="7583" spans="1:2" x14ac:dyDescent="0.25">
      <c r="A7583" t="str">
        <f t="shared" si="250"/>
        <v>-</v>
      </c>
      <c r="B7583" t="str">
        <f t="shared" si="251"/>
        <v/>
      </c>
    </row>
    <row r="7584" spans="1:2" x14ac:dyDescent="0.25">
      <c r="A7584" t="str">
        <f t="shared" si="250"/>
        <v>-</v>
      </c>
      <c r="B7584" t="str">
        <f t="shared" si="251"/>
        <v/>
      </c>
    </row>
    <row r="7585" spans="1:2" x14ac:dyDescent="0.25">
      <c r="A7585" t="str">
        <f t="shared" si="250"/>
        <v>-</v>
      </c>
      <c r="B7585" t="str">
        <f t="shared" si="251"/>
        <v/>
      </c>
    </row>
    <row r="7586" spans="1:2" x14ac:dyDescent="0.25">
      <c r="A7586" t="str">
        <f t="shared" si="250"/>
        <v>-</v>
      </c>
      <c r="B7586" t="str">
        <f t="shared" si="251"/>
        <v/>
      </c>
    </row>
    <row r="7587" spans="1:2" x14ac:dyDescent="0.25">
      <c r="A7587" t="str">
        <f t="shared" si="250"/>
        <v>-</v>
      </c>
      <c r="B7587" t="str">
        <f t="shared" si="251"/>
        <v/>
      </c>
    </row>
    <row r="7588" spans="1:2" x14ac:dyDescent="0.25">
      <c r="A7588" t="str">
        <f t="shared" si="250"/>
        <v>-</v>
      </c>
      <c r="B7588" t="str">
        <f t="shared" si="251"/>
        <v/>
      </c>
    </row>
    <row r="7589" spans="1:2" x14ac:dyDescent="0.25">
      <c r="A7589" t="str">
        <f t="shared" si="250"/>
        <v>-</v>
      </c>
      <c r="B7589" t="str">
        <f t="shared" si="251"/>
        <v/>
      </c>
    </row>
    <row r="7590" spans="1:2" x14ac:dyDescent="0.25">
      <c r="A7590" t="str">
        <f t="shared" si="250"/>
        <v>-</v>
      </c>
      <c r="B7590" t="str">
        <f t="shared" si="251"/>
        <v/>
      </c>
    </row>
    <row r="7591" spans="1:2" x14ac:dyDescent="0.25">
      <c r="A7591" t="str">
        <f t="shared" si="250"/>
        <v>-</v>
      </c>
      <c r="B7591" t="str">
        <f t="shared" si="251"/>
        <v/>
      </c>
    </row>
    <row r="7592" spans="1:2" x14ac:dyDescent="0.25">
      <c r="A7592" t="str">
        <f t="shared" si="250"/>
        <v>-</v>
      </c>
      <c r="B7592" t="str">
        <f t="shared" si="251"/>
        <v/>
      </c>
    </row>
    <row r="7593" spans="1:2" x14ac:dyDescent="0.25">
      <c r="A7593" t="str">
        <f t="shared" si="250"/>
        <v>-</v>
      </c>
      <c r="B7593" t="str">
        <f t="shared" si="251"/>
        <v/>
      </c>
    </row>
    <row r="7594" spans="1:2" x14ac:dyDescent="0.25">
      <c r="A7594" t="str">
        <f t="shared" si="250"/>
        <v>-</v>
      </c>
      <c r="B7594" t="str">
        <f t="shared" si="251"/>
        <v/>
      </c>
    </row>
    <row r="7595" spans="1:2" x14ac:dyDescent="0.25">
      <c r="A7595" t="str">
        <f t="shared" si="250"/>
        <v>-</v>
      </c>
      <c r="B7595" t="str">
        <f t="shared" si="251"/>
        <v/>
      </c>
    </row>
    <row r="7596" spans="1:2" x14ac:dyDescent="0.25">
      <c r="A7596" t="str">
        <f t="shared" si="250"/>
        <v>-</v>
      </c>
      <c r="B7596" t="str">
        <f t="shared" si="251"/>
        <v/>
      </c>
    </row>
    <row r="7597" spans="1:2" x14ac:dyDescent="0.25">
      <c r="A7597" t="str">
        <f t="shared" si="250"/>
        <v>-</v>
      </c>
      <c r="B7597" t="str">
        <f t="shared" si="251"/>
        <v/>
      </c>
    </row>
    <row r="7598" spans="1:2" x14ac:dyDescent="0.25">
      <c r="A7598" t="str">
        <f t="shared" si="250"/>
        <v>-</v>
      </c>
      <c r="B7598" t="str">
        <f t="shared" si="251"/>
        <v/>
      </c>
    </row>
    <row r="7599" spans="1:2" x14ac:dyDescent="0.25">
      <c r="A7599" t="str">
        <f t="shared" si="250"/>
        <v>-</v>
      </c>
      <c r="B7599" t="str">
        <f t="shared" si="251"/>
        <v/>
      </c>
    </row>
    <row r="7600" spans="1:2" x14ac:dyDescent="0.25">
      <c r="A7600" t="str">
        <f t="shared" si="250"/>
        <v>-</v>
      </c>
      <c r="B7600" t="str">
        <f t="shared" si="251"/>
        <v/>
      </c>
    </row>
    <row r="7601" spans="1:2" x14ac:dyDescent="0.25">
      <c r="A7601" t="str">
        <f t="shared" si="250"/>
        <v>-</v>
      </c>
      <c r="B7601" t="str">
        <f t="shared" si="251"/>
        <v/>
      </c>
    </row>
    <row r="7602" spans="1:2" x14ac:dyDescent="0.25">
      <c r="A7602" t="str">
        <f t="shared" si="250"/>
        <v>-</v>
      </c>
      <c r="B7602" t="str">
        <f t="shared" si="251"/>
        <v/>
      </c>
    </row>
    <row r="7603" spans="1:2" x14ac:dyDescent="0.25">
      <c r="A7603" t="str">
        <f t="shared" si="250"/>
        <v>-</v>
      </c>
      <c r="B7603" t="str">
        <f t="shared" si="251"/>
        <v/>
      </c>
    </row>
    <row r="7604" spans="1:2" x14ac:dyDescent="0.25">
      <c r="A7604" t="str">
        <f t="shared" si="250"/>
        <v>-</v>
      </c>
      <c r="B7604" t="str">
        <f t="shared" si="251"/>
        <v/>
      </c>
    </row>
    <row r="7605" spans="1:2" x14ac:dyDescent="0.25">
      <c r="A7605" t="str">
        <f t="shared" si="250"/>
        <v>-</v>
      </c>
      <c r="B7605" t="str">
        <f t="shared" si="251"/>
        <v/>
      </c>
    </row>
    <row r="7606" spans="1:2" x14ac:dyDescent="0.25">
      <c r="A7606" t="str">
        <f t="shared" si="250"/>
        <v>-</v>
      </c>
      <c r="B7606" t="str">
        <f t="shared" si="251"/>
        <v/>
      </c>
    </row>
    <row r="7607" spans="1:2" x14ac:dyDescent="0.25">
      <c r="A7607" t="str">
        <f t="shared" si="250"/>
        <v>-</v>
      </c>
      <c r="B7607" t="str">
        <f t="shared" si="251"/>
        <v/>
      </c>
    </row>
    <row r="7608" spans="1:2" x14ac:dyDescent="0.25">
      <c r="A7608" t="str">
        <f t="shared" si="250"/>
        <v>-</v>
      </c>
      <c r="B7608" t="str">
        <f t="shared" si="251"/>
        <v/>
      </c>
    </row>
    <row r="7609" spans="1:2" x14ac:dyDescent="0.25">
      <c r="A7609" t="str">
        <f t="shared" si="250"/>
        <v>-</v>
      </c>
      <c r="B7609" t="str">
        <f t="shared" si="251"/>
        <v/>
      </c>
    </row>
    <row r="7610" spans="1:2" x14ac:dyDescent="0.25">
      <c r="A7610" t="str">
        <f t="shared" si="250"/>
        <v>-</v>
      </c>
      <c r="B7610" t="str">
        <f t="shared" si="251"/>
        <v/>
      </c>
    </row>
    <row r="7611" spans="1:2" x14ac:dyDescent="0.25">
      <c r="A7611" t="str">
        <f t="shared" si="250"/>
        <v>-</v>
      </c>
      <c r="B7611" t="str">
        <f t="shared" si="251"/>
        <v/>
      </c>
    </row>
    <row r="7612" spans="1:2" x14ac:dyDescent="0.25">
      <c r="A7612" t="str">
        <f t="shared" si="250"/>
        <v>-</v>
      </c>
      <c r="B7612" t="str">
        <f t="shared" si="251"/>
        <v/>
      </c>
    </row>
    <row r="7613" spans="1:2" x14ac:dyDescent="0.25">
      <c r="A7613" t="str">
        <f t="shared" si="250"/>
        <v>-</v>
      </c>
      <c r="B7613" t="str">
        <f t="shared" si="251"/>
        <v/>
      </c>
    </row>
    <row r="7614" spans="1:2" x14ac:dyDescent="0.25">
      <c r="A7614" t="str">
        <f t="shared" si="250"/>
        <v>-</v>
      </c>
      <c r="B7614" t="str">
        <f t="shared" si="251"/>
        <v/>
      </c>
    </row>
    <row r="7615" spans="1:2" x14ac:dyDescent="0.25">
      <c r="A7615" t="str">
        <f t="shared" si="250"/>
        <v>-</v>
      </c>
      <c r="B7615" t="str">
        <f t="shared" si="251"/>
        <v/>
      </c>
    </row>
    <row r="7616" spans="1:2" x14ac:dyDescent="0.25">
      <c r="A7616" t="str">
        <f t="shared" si="250"/>
        <v>-</v>
      </c>
      <c r="B7616" t="str">
        <f t="shared" si="251"/>
        <v/>
      </c>
    </row>
    <row r="7617" spans="1:2" x14ac:dyDescent="0.25">
      <c r="A7617" t="str">
        <f t="shared" si="250"/>
        <v>-</v>
      </c>
      <c r="B7617" t="str">
        <f t="shared" si="251"/>
        <v/>
      </c>
    </row>
    <row r="7618" spans="1:2" x14ac:dyDescent="0.25">
      <c r="A7618" t="str">
        <f t="shared" si="250"/>
        <v>-</v>
      </c>
      <c r="B7618" t="str">
        <f t="shared" si="251"/>
        <v/>
      </c>
    </row>
    <row r="7619" spans="1:2" x14ac:dyDescent="0.25">
      <c r="A7619" t="str">
        <f t="shared" si="250"/>
        <v>-</v>
      </c>
      <c r="B7619" t="str">
        <f t="shared" si="251"/>
        <v/>
      </c>
    </row>
    <row r="7620" spans="1:2" x14ac:dyDescent="0.25">
      <c r="A7620" t="str">
        <f t="shared" si="250"/>
        <v>-</v>
      </c>
      <c r="B7620" t="str">
        <f t="shared" si="251"/>
        <v/>
      </c>
    </row>
    <row r="7621" spans="1:2" x14ac:dyDescent="0.25">
      <c r="A7621" t="str">
        <f t="shared" si="250"/>
        <v>-</v>
      </c>
      <c r="B7621" t="str">
        <f t="shared" si="251"/>
        <v/>
      </c>
    </row>
    <row r="7622" spans="1:2" x14ac:dyDescent="0.25">
      <c r="A7622" t="str">
        <f t="shared" si="250"/>
        <v>-</v>
      </c>
      <c r="B7622" t="str">
        <f t="shared" si="251"/>
        <v/>
      </c>
    </row>
    <row r="7623" spans="1:2" x14ac:dyDescent="0.25">
      <c r="A7623" t="str">
        <f t="shared" si="250"/>
        <v>-</v>
      </c>
      <c r="B7623" t="str">
        <f t="shared" si="251"/>
        <v/>
      </c>
    </row>
    <row r="7624" spans="1:2" x14ac:dyDescent="0.25">
      <c r="A7624" t="str">
        <f t="shared" si="250"/>
        <v>-</v>
      </c>
      <c r="B7624" t="str">
        <f t="shared" si="251"/>
        <v/>
      </c>
    </row>
    <row r="7625" spans="1:2" x14ac:dyDescent="0.25">
      <c r="A7625" t="str">
        <f t="shared" si="250"/>
        <v>-</v>
      </c>
      <c r="B7625" t="str">
        <f t="shared" si="251"/>
        <v/>
      </c>
    </row>
    <row r="7626" spans="1:2" x14ac:dyDescent="0.25">
      <c r="A7626" t="str">
        <f t="shared" si="250"/>
        <v>-</v>
      </c>
      <c r="B7626" t="str">
        <f t="shared" si="251"/>
        <v/>
      </c>
    </row>
    <row r="7627" spans="1:2" x14ac:dyDescent="0.25">
      <c r="A7627" t="str">
        <f t="shared" si="250"/>
        <v>-</v>
      </c>
      <c r="B7627" t="str">
        <f t="shared" si="251"/>
        <v/>
      </c>
    </row>
    <row r="7628" spans="1:2" x14ac:dyDescent="0.25">
      <c r="A7628" t="str">
        <f t="shared" si="250"/>
        <v>-</v>
      </c>
      <c r="B7628" t="str">
        <f t="shared" si="251"/>
        <v/>
      </c>
    </row>
    <row r="7629" spans="1:2" x14ac:dyDescent="0.25">
      <c r="A7629" t="str">
        <f t="shared" si="250"/>
        <v>-</v>
      </c>
      <c r="B7629" t="str">
        <f t="shared" si="251"/>
        <v/>
      </c>
    </row>
    <row r="7630" spans="1:2" x14ac:dyDescent="0.25">
      <c r="A7630" t="str">
        <f t="shared" si="250"/>
        <v>-</v>
      </c>
      <c r="B7630" t="str">
        <f t="shared" si="251"/>
        <v/>
      </c>
    </row>
    <row r="7631" spans="1:2" x14ac:dyDescent="0.25">
      <c r="A7631" t="str">
        <f t="shared" si="250"/>
        <v>-</v>
      </c>
      <c r="B7631" t="str">
        <f t="shared" si="251"/>
        <v/>
      </c>
    </row>
    <row r="7632" spans="1:2" x14ac:dyDescent="0.25">
      <c r="A7632" t="str">
        <f t="shared" si="250"/>
        <v>-</v>
      </c>
      <c r="B7632" t="str">
        <f t="shared" si="251"/>
        <v/>
      </c>
    </row>
    <row r="7633" spans="1:2" x14ac:dyDescent="0.25">
      <c r="A7633" t="str">
        <f t="shared" si="250"/>
        <v>-</v>
      </c>
      <c r="B7633" t="str">
        <f t="shared" si="251"/>
        <v/>
      </c>
    </row>
    <row r="7634" spans="1:2" x14ac:dyDescent="0.25">
      <c r="A7634" t="str">
        <f t="shared" si="250"/>
        <v>-</v>
      </c>
      <c r="B7634" t="str">
        <f t="shared" si="251"/>
        <v/>
      </c>
    </row>
    <row r="7635" spans="1:2" x14ac:dyDescent="0.25">
      <c r="A7635" t="str">
        <f t="shared" si="250"/>
        <v>-</v>
      </c>
      <c r="B7635" t="str">
        <f t="shared" si="251"/>
        <v/>
      </c>
    </row>
    <row r="7636" spans="1:2" x14ac:dyDescent="0.25">
      <c r="A7636" t="str">
        <f t="shared" si="250"/>
        <v>-</v>
      </c>
      <c r="B7636" t="str">
        <f t="shared" si="251"/>
        <v/>
      </c>
    </row>
    <row r="7637" spans="1:2" x14ac:dyDescent="0.25">
      <c r="A7637" t="str">
        <f t="shared" si="250"/>
        <v>-</v>
      </c>
      <c r="B7637" t="str">
        <f t="shared" si="251"/>
        <v/>
      </c>
    </row>
    <row r="7638" spans="1:2" x14ac:dyDescent="0.25">
      <c r="A7638" t="str">
        <f t="shared" si="250"/>
        <v>-</v>
      </c>
      <c r="B7638" t="str">
        <f t="shared" si="251"/>
        <v/>
      </c>
    </row>
    <row r="7639" spans="1:2" x14ac:dyDescent="0.25">
      <c r="A7639" t="str">
        <f t="shared" ref="A7639:A7702" si="252">_xlfn.CONCAT(E7639,"-",B7639)</f>
        <v>-</v>
      </c>
      <c r="B7639" t="str">
        <f t="shared" ref="B7639:B7702" si="253">IF(ISBLANK(H7639),"",INDEX($AB$1:$AC$5,MATCH(H7639,$AB$1:$AB$5,0),2))</f>
        <v/>
      </c>
    </row>
    <row r="7640" spans="1:2" x14ac:dyDescent="0.25">
      <c r="A7640" t="str">
        <f t="shared" si="252"/>
        <v>-</v>
      </c>
      <c r="B7640" t="str">
        <f t="shared" si="253"/>
        <v/>
      </c>
    </row>
    <row r="7641" spans="1:2" x14ac:dyDescent="0.25">
      <c r="A7641" t="str">
        <f t="shared" si="252"/>
        <v>-</v>
      </c>
      <c r="B7641" t="str">
        <f t="shared" si="253"/>
        <v/>
      </c>
    </row>
    <row r="7642" spans="1:2" x14ac:dyDescent="0.25">
      <c r="A7642" t="str">
        <f t="shared" si="252"/>
        <v>-</v>
      </c>
      <c r="B7642" t="str">
        <f t="shared" si="253"/>
        <v/>
      </c>
    </row>
    <row r="7643" spans="1:2" x14ac:dyDescent="0.25">
      <c r="A7643" t="str">
        <f t="shared" si="252"/>
        <v>-</v>
      </c>
      <c r="B7643" t="str">
        <f t="shared" si="253"/>
        <v/>
      </c>
    </row>
    <row r="7644" spans="1:2" x14ac:dyDescent="0.25">
      <c r="A7644" t="str">
        <f t="shared" si="252"/>
        <v>-</v>
      </c>
      <c r="B7644" t="str">
        <f t="shared" si="253"/>
        <v/>
      </c>
    </row>
    <row r="7645" spans="1:2" x14ac:dyDescent="0.25">
      <c r="A7645" t="str">
        <f t="shared" si="252"/>
        <v>-</v>
      </c>
      <c r="B7645" t="str">
        <f t="shared" si="253"/>
        <v/>
      </c>
    </row>
    <row r="7646" spans="1:2" x14ac:dyDescent="0.25">
      <c r="A7646" t="str">
        <f t="shared" si="252"/>
        <v>-</v>
      </c>
      <c r="B7646" t="str">
        <f t="shared" si="253"/>
        <v/>
      </c>
    </row>
    <row r="7647" spans="1:2" x14ac:dyDescent="0.25">
      <c r="A7647" t="str">
        <f t="shared" si="252"/>
        <v>-</v>
      </c>
      <c r="B7647" t="str">
        <f t="shared" si="253"/>
        <v/>
      </c>
    </row>
    <row r="7648" spans="1:2" x14ac:dyDescent="0.25">
      <c r="A7648" t="str">
        <f t="shared" si="252"/>
        <v>-</v>
      </c>
      <c r="B7648" t="str">
        <f t="shared" si="253"/>
        <v/>
      </c>
    </row>
    <row r="7649" spans="1:2" x14ac:dyDescent="0.25">
      <c r="A7649" t="str">
        <f t="shared" si="252"/>
        <v>-</v>
      </c>
      <c r="B7649" t="str">
        <f t="shared" si="253"/>
        <v/>
      </c>
    </row>
    <row r="7650" spans="1:2" x14ac:dyDescent="0.25">
      <c r="A7650" t="str">
        <f t="shared" si="252"/>
        <v>-</v>
      </c>
      <c r="B7650" t="str">
        <f t="shared" si="253"/>
        <v/>
      </c>
    </row>
    <row r="7651" spans="1:2" x14ac:dyDescent="0.25">
      <c r="A7651" t="str">
        <f t="shared" si="252"/>
        <v>-</v>
      </c>
      <c r="B7651" t="str">
        <f t="shared" si="253"/>
        <v/>
      </c>
    </row>
    <row r="7652" spans="1:2" x14ac:dyDescent="0.25">
      <c r="A7652" t="str">
        <f t="shared" si="252"/>
        <v>-</v>
      </c>
      <c r="B7652" t="str">
        <f t="shared" si="253"/>
        <v/>
      </c>
    </row>
    <row r="7653" spans="1:2" x14ac:dyDescent="0.25">
      <c r="A7653" t="str">
        <f t="shared" si="252"/>
        <v>-</v>
      </c>
      <c r="B7653" t="str">
        <f t="shared" si="253"/>
        <v/>
      </c>
    </row>
    <row r="7654" spans="1:2" x14ac:dyDescent="0.25">
      <c r="A7654" t="str">
        <f t="shared" si="252"/>
        <v>-</v>
      </c>
      <c r="B7654" t="str">
        <f t="shared" si="253"/>
        <v/>
      </c>
    </row>
    <row r="7655" spans="1:2" x14ac:dyDescent="0.25">
      <c r="A7655" t="str">
        <f t="shared" si="252"/>
        <v>-</v>
      </c>
      <c r="B7655" t="str">
        <f t="shared" si="253"/>
        <v/>
      </c>
    </row>
    <row r="7656" spans="1:2" x14ac:dyDescent="0.25">
      <c r="A7656" t="str">
        <f t="shared" si="252"/>
        <v>-</v>
      </c>
      <c r="B7656" t="str">
        <f t="shared" si="253"/>
        <v/>
      </c>
    </row>
    <row r="7657" spans="1:2" x14ac:dyDescent="0.25">
      <c r="A7657" t="str">
        <f t="shared" si="252"/>
        <v>-</v>
      </c>
      <c r="B7657" t="str">
        <f t="shared" si="253"/>
        <v/>
      </c>
    </row>
    <row r="7658" spans="1:2" x14ac:dyDescent="0.25">
      <c r="A7658" t="str">
        <f t="shared" si="252"/>
        <v>-</v>
      </c>
      <c r="B7658" t="str">
        <f t="shared" si="253"/>
        <v/>
      </c>
    </row>
    <row r="7659" spans="1:2" x14ac:dyDescent="0.25">
      <c r="A7659" t="str">
        <f t="shared" si="252"/>
        <v>-</v>
      </c>
      <c r="B7659" t="str">
        <f t="shared" si="253"/>
        <v/>
      </c>
    </row>
    <row r="7660" spans="1:2" x14ac:dyDescent="0.25">
      <c r="A7660" t="str">
        <f t="shared" si="252"/>
        <v>-</v>
      </c>
      <c r="B7660" t="str">
        <f t="shared" si="253"/>
        <v/>
      </c>
    </row>
    <row r="7661" spans="1:2" x14ac:dyDescent="0.25">
      <c r="A7661" t="str">
        <f t="shared" si="252"/>
        <v>-</v>
      </c>
      <c r="B7661" t="str">
        <f t="shared" si="253"/>
        <v/>
      </c>
    </row>
    <row r="7662" spans="1:2" x14ac:dyDescent="0.25">
      <c r="A7662" t="str">
        <f t="shared" si="252"/>
        <v>-</v>
      </c>
      <c r="B7662" t="str">
        <f t="shared" si="253"/>
        <v/>
      </c>
    </row>
    <row r="7663" spans="1:2" x14ac:dyDescent="0.25">
      <c r="A7663" t="str">
        <f t="shared" si="252"/>
        <v>-</v>
      </c>
      <c r="B7663" t="str">
        <f t="shared" si="253"/>
        <v/>
      </c>
    </row>
    <row r="7664" spans="1:2" x14ac:dyDescent="0.25">
      <c r="A7664" t="str">
        <f t="shared" si="252"/>
        <v>-</v>
      </c>
      <c r="B7664" t="str">
        <f t="shared" si="253"/>
        <v/>
      </c>
    </row>
    <row r="7665" spans="1:2" x14ac:dyDescent="0.25">
      <c r="A7665" t="str">
        <f t="shared" si="252"/>
        <v>-</v>
      </c>
      <c r="B7665" t="str">
        <f t="shared" si="253"/>
        <v/>
      </c>
    </row>
    <row r="7666" spans="1:2" x14ac:dyDescent="0.25">
      <c r="A7666" t="str">
        <f t="shared" si="252"/>
        <v>-</v>
      </c>
      <c r="B7666" t="str">
        <f t="shared" si="253"/>
        <v/>
      </c>
    </row>
    <row r="7667" spans="1:2" x14ac:dyDescent="0.25">
      <c r="A7667" t="str">
        <f t="shared" si="252"/>
        <v>-</v>
      </c>
      <c r="B7667" t="str">
        <f t="shared" si="253"/>
        <v/>
      </c>
    </row>
    <row r="7668" spans="1:2" x14ac:dyDescent="0.25">
      <c r="A7668" t="str">
        <f t="shared" si="252"/>
        <v>-</v>
      </c>
      <c r="B7668" t="str">
        <f t="shared" si="253"/>
        <v/>
      </c>
    </row>
    <row r="7669" spans="1:2" x14ac:dyDescent="0.25">
      <c r="A7669" t="str">
        <f t="shared" si="252"/>
        <v>-</v>
      </c>
      <c r="B7669" t="str">
        <f t="shared" si="253"/>
        <v/>
      </c>
    </row>
    <row r="7670" spans="1:2" x14ac:dyDescent="0.25">
      <c r="A7670" t="str">
        <f t="shared" si="252"/>
        <v>-</v>
      </c>
      <c r="B7670" t="str">
        <f t="shared" si="253"/>
        <v/>
      </c>
    </row>
    <row r="7671" spans="1:2" x14ac:dyDescent="0.25">
      <c r="A7671" t="str">
        <f t="shared" si="252"/>
        <v>-</v>
      </c>
      <c r="B7671" t="str">
        <f t="shared" si="253"/>
        <v/>
      </c>
    </row>
    <row r="7672" spans="1:2" x14ac:dyDescent="0.25">
      <c r="A7672" t="str">
        <f t="shared" si="252"/>
        <v>-</v>
      </c>
      <c r="B7672" t="str">
        <f t="shared" si="253"/>
        <v/>
      </c>
    </row>
    <row r="7673" spans="1:2" x14ac:dyDescent="0.25">
      <c r="A7673" t="str">
        <f t="shared" si="252"/>
        <v>-</v>
      </c>
      <c r="B7673" t="str">
        <f t="shared" si="253"/>
        <v/>
      </c>
    </row>
    <row r="7674" spans="1:2" x14ac:dyDescent="0.25">
      <c r="A7674" t="str">
        <f t="shared" si="252"/>
        <v>-</v>
      </c>
      <c r="B7674" t="str">
        <f t="shared" si="253"/>
        <v/>
      </c>
    </row>
    <row r="7675" spans="1:2" x14ac:dyDescent="0.25">
      <c r="A7675" t="str">
        <f t="shared" si="252"/>
        <v>-</v>
      </c>
      <c r="B7675" t="str">
        <f t="shared" si="253"/>
        <v/>
      </c>
    </row>
    <row r="7676" spans="1:2" x14ac:dyDescent="0.25">
      <c r="A7676" t="str">
        <f t="shared" si="252"/>
        <v>-</v>
      </c>
      <c r="B7676" t="str">
        <f t="shared" si="253"/>
        <v/>
      </c>
    </row>
    <row r="7677" spans="1:2" x14ac:dyDescent="0.25">
      <c r="A7677" t="str">
        <f t="shared" si="252"/>
        <v>-</v>
      </c>
      <c r="B7677" t="str">
        <f t="shared" si="253"/>
        <v/>
      </c>
    </row>
    <row r="7678" spans="1:2" x14ac:dyDescent="0.25">
      <c r="A7678" t="str">
        <f t="shared" si="252"/>
        <v>-</v>
      </c>
      <c r="B7678" t="str">
        <f t="shared" si="253"/>
        <v/>
      </c>
    </row>
    <row r="7679" spans="1:2" x14ac:dyDescent="0.25">
      <c r="A7679" t="str">
        <f t="shared" si="252"/>
        <v>-</v>
      </c>
      <c r="B7679" t="str">
        <f t="shared" si="253"/>
        <v/>
      </c>
    </row>
    <row r="7680" spans="1:2" x14ac:dyDescent="0.25">
      <c r="A7680" t="str">
        <f t="shared" si="252"/>
        <v>-</v>
      </c>
      <c r="B7680" t="str">
        <f t="shared" si="253"/>
        <v/>
      </c>
    </row>
    <row r="7681" spans="1:2" x14ac:dyDescent="0.25">
      <c r="A7681" t="str">
        <f t="shared" si="252"/>
        <v>-</v>
      </c>
      <c r="B7681" t="str">
        <f t="shared" si="253"/>
        <v/>
      </c>
    </row>
    <row r="7682" spans="1:2" x14ac:dyDescent="0.25">
      <c r="A7682" t="str">
        <f t="shared" si="252"/>
        <v>-</v>
      </c>
      <c r="B7682" t="str">
        <f t="shared" si="253"/>
        <v/>
      </c>
    </row>
    <row r="7683" spans="1:2" x14ac:dyDescent="0.25">
      <c r="A7683" t="str">
        <f t="shared" si="252"/>
        <v>-</v>
      </c>
      <c r="B7683" t="str">
        <f t="shared" si="253"/>
        <v/>
      </c>
    </row>
    <row r="7684" spans="1:2" x14ac:dyDescent="0.25">
      <c r="A7684" t="str">
        <f t="shared" si="252"/>
        <v>-</v>
      </c>
      <c r="B7684" t="str">
        <f t="shared" si="253"/>
        <v/>
      </c>
    </row>
    <row r="7685" spans="1:2" x14ac:dyDescent="0.25">
      <c r="A7685" t="str">
        <f t="shared" si="252"/>
        <v>-</v>
      </c>
      <c r="B7685" t="str">
        <f t="shared" si="253"/>
        <v/>
      </c>
    </row>
    <row r="7686" spans="1:2" x14ac:dyDescent="0.25">
      <c r="A7686" t="str">
        <f t="shared" si="252"/>
        <v>-</v>
      </c>
      <c r="B7686" t="str">
        <f t="shared" si="253"/>
        <v/>
      </c>
    </row>
    <row r="7687" spans="1:2" x14ac:dyDescent="0.25">
      <c r="A7687" t="str">
        <f t="shared" si="252"/>
        <v>-</v>
      </c>
      <c r="B7687" t="str">
        <f t="shared" si="253"/>
        <v/>
      </c>
    </row>
    <row r="7688" spans="1:2" x14ac:dyDescent="0.25">
      <c r="A7688" t="str">
        <f t="shared" si="252"/>
        <v>-</v>
      </c>
      <c r="B7688" t="str">
        <f t="shared" si="253"/>
        <v/>
      </c>
    </row>
    <row r="7689" spans="1:2" x14ac:dyDescent="0.25">
      <c r="A7689" t="str">
        <f t="shared" si="252"/>
        <v>-</v>
      </c>
      <c r="B7689" t="str">
        <f t="shared" si="253"/>
        <v/>
      </c>
    </row>
    <row r="7690" spans="1:2" x14ac:dyDescent="0.25">
      <c r="A7690" t="str">
        <f t="shared" si="252"/>
        <v>-</v>
      </c>
      <c r="B7690" t="str">
        <f t="shared" si="253"/>
        <v/>
      </c>
    </row>
    <row r="7691" spans="1:2" x14ac:dyDescent="0.25">
      <c r="A7691" t="str">
        <f t="shared" si="252"/>
        <v>-</v>
      </c>
      <c r="B7691" t="str">
        <f t="shared" si="253"/>
        <v/>
      </c>
    </row>
    <row r="7692" spans="1:2" x14ac:dyDescent="0.25">
      <c r="A7692" t="str">
        <f t="shared" si="252"/>
        <v>-</v>
      </c>
      <c r="B7692" t="str">
        <f t="shared" si="253"/>
        <v/>
      </c>
    </row>
    <row r="7693" spans="1:2" x14ac:dyDescent="0.25">
      <c r="A7693" t="str">
        <f t="shared" si="252"/>
        <v>-</v>
      </c>
      <c r="B7693" t="str">
        <f t="shared" si="253"/>
        <v/>
      </c>
    </row>
    <row r="7694" spans="1:2" x14ac:dyDescent="0.25">
      <c r="A7694" t="str">
        <f t="shared" si="252"/>
        <v>-</v>
      </c>
      <c r="B7694" t="str">
        <f t="shared" si="253"/>
        <v/>
      </c>
    </row>
    <row r="7695" spans="1:2" x14ac:dyDescent="0.25">
      <c r="A7695" t="str">
        <f t="shared" si="252"/>
        <v>-</v>
      </c>
      <c r="B7695" t="str">
        <f t="shared" si="253"/>
        <v/>
      </c>
    </row>
    <row r="7696" spans="1:2" x14ac:dyDescent="0.25">
      <c r="A7696" t="str">
        <f t="shared" si="252"/>
        <v>-</v>
      </c>
      <c r="B7696" t="str">
        <f t="shared" si="253"/>
        <v/>
      </c>
    </row>
    <row r="7697" spans="1:2" x14ac:dyDescent="0.25">
      <c r="A7697" t="str">
        <f t="shared" si="252"/>
        <v>-</v>
      </c>
      <c r="B7697" t="str">
        <f t="shared" si="253"/>
        <v/>
      </c>
    </row>
    <row r="7698" spans="1:2" x14ac:dyDescent="0.25">
      <c r="A7698" t="str">
        <f t="shared" si="252"/>
        <v>-</v>
      </c>
      <c r="B7698" t="str">
        <f t="shared" si="253"/>
        <v/>
      </c>
    </row>
    <row r="7699" spans="1:2" x14ac:dyDescent="0.25">
      <c r="A7699" t="str">
        <f t="shared" si="252"/>
        <v>-</v>
      </c>
      <c r="B7699" t="str">
        <f t="shared" si="253"/>
        <v/>
      </c>
    </row>
    <row r="7700" spans="1:2" x14ac:dyDescent="0.25">
      <c r="A7700" t="str">
        <f t="shared" si="252"/>
        <v>-</v>
      </c>
      <c r="B7700" t="str">
        <f t="shared" si="253"/>
        <v/>
      </c>
    </row>
    <row r="7701" spans="1:2" x14ac:dyDescent="0.25">
      <c r="A7701" t="str">
        <f t="shared" si="252"/>
        <v>-</v>
      </c>
      <c r="B7701" t="str">
        <f t="shared" si="253"/>
        <v/>
      </c>
    </row>
    <row r="7702" spans="1:2" x14ac:dyDescent="0.25">
      <c r="A7702" t="str">
        <f t="shared" si="252"/>
        <v>-</v>
      </c>
      <c r="B7702" t="str">
        <f t="shared" si="253"/>
        <v/>
      </c>
    </row>
    <row r="7703" spans="1:2" x14ac:dyDescent="0.25">
      <c r="A7703" t="str">
        <f t="shared" ref="A7703:A7766" si="254">_xlfn.CONCAT(E7703,"-",B7703)</f>
        <v>-</v>
      </c>
      <c r="B7703" t="str">
        <f t="shared" ref="B7703:B7766" si="255">IF(ISBLANK(H7703),"",INDEX($AB$1:$AC$5,MATCH(H7703,$AB$1:$AB$5,0),2))</f>
        <v/>
      </c>
    </row>
    <row r="7704" spans="1:2" x14ac:dyDescent="0.25">
      <c r="A7704" t="str">
        <f t="shared" si="254"/>
        <v>-</v>
      </c>
      <c r="B7704" t="str">
        <f t="shared" si="255"/>
        <v/>
      </c>
    </row>
    <row r="7705" spans="1:2" x14ac:dyDescent="0.25">
      <c r="A7705" t="str">
        <f t="shared" si="254"/>
        <v>-</v>
      </c>
      <c r="B7705" t="str">
        <f t="shared" si="255"/>
        <v/>
      </c>
    </row>
    <row r="7706" spans="1:2" x14ac:dyDescent="0.25">
      <c r="A7706" t="str">
        <f t="shared" si="254"/>
        <v>-</v>
      </c>
      <c r="B7706" t="str">
        <f t="shared" si="255"/>
        <v/>
      </c>
    </row>
    <row r="7707" spans="1:2" x14ac:dyDescent="0.25">
      <c r="A7707" t="str">
        <f t="shared" si="254"/>
        <v>-</v>
      </c>
      <c r="B7707" t="str">
        <f t="shared" si="255"/>
        <v/>
      </c>
    </row>
    <row r="7708" spans="1:2" x14ac:dyDescent="0.25">
      <c r="A7708" t="str">
        <f t="shared" si="254"/>
        <v>-</v>
      </c>
      <c r="B7708" t="str">
        <f t="shared" si="255"/>
        <v/>
      </c>
    </row>
    <row r="7709" spans="1:2" x14ac:dyDescent="0.25">
      <c r="A7709" t="str">
        <f t="shared" si="254"/>
        <v>-</v>
      </c>
      <c r="B7709" t="str">
        <f t="shared" si="255"/>
        <v/>
      </c>
    </row>
    <row r="7710" spans="1:2" x14ac:dyDescent="0.25">
      <c r="A7710" t="str">
        <f t="shared" si="254"/>
        <v>-</v>
      </c>
      <c r="B7710" t="str">
        <f t="shared" si="255"/>
        <v/>
      </c>
    </row>
    <row r="7711" spans="1:2" x14ac:dyDescent="0.25">
      <c r="A7711" t="str">
        <f t="shared" si="254"/>
        <v>-</v>
      </c>
      <c r="B7711" t="str">
        <f t="shared" si="255"/>
        <v/>
      </c>
    </row>
    <row r="7712" spans="1:2" x14ac:dyDescent="0.25">
      <c r="A7712" t="str">
        <f t="shared" si="254"/>
        <v>-</v>
      </c>
      <c r="B7712" t="str">
        <f t="shared" si="255"/>
        <v/>
      </c>
    </row>
    <row r="7713" spans="1:2" x14ac:dyDescent="0.25">
      <c r="A7713" t="str">
        <f t="shared" si="254"/>
        <v>-</v>
      </c>
      <c r="B7713" t="str">
        <f t="shared" si="255"/>
        <v/>
      </c>
    </row>
    <row r="7714" spans="1:2" x14ac:dyDescent="0.25">
      <c r="A7714" t="str">
        <f t="shared" si="254"/>
        <v>-</v>
      </c>
      <c r="B7714" t="str">
        <f t="shared" si="255"/>
        <v/>
      </c>
    </row>
    <row r="7715" spans="1:2" x14ac:dyDescent="0.25">
      <c r="A7715" t="str">
        <f t="shared" si="254"/>
        <v>-</v>
      </c>
      <c r="B7715" t="str">
        <f t="shared" si="255"/>
        <v/>
      </c>
    </row>
    <row r="7716" spans="1:2" x14ac:dyDescent="0.25">
      <c r="A7716" t="str">
        <f t="shared" si="254"/>
        <v>-</v>
      </c>
      <c r="B7716" t="str">
        <f t="shared" si="255"/>
        <v/>
      </c>
    </row>
    <row r="7717" spans="1:2" x14ac:dyDescent="0.25">
      <c r="A7717" t="str">
        <f t="shared" si="254"/>
        <v>-</v>
      </c>
      <c r="B7717" t="str">
        <f t="shared" si="255"/>
        <v/>
      </c>
    </row>
    <row r="7718" spans="1:2" x14ac:dyDescent="0.25">
      <c r="A7718" t="str">
        <f t="shared" si="254"/>
        <v>-</v>
      </c>
      <c r="B7718" t="str">
        <f t="shared" si="255"/>
        <v/>
      </c>
    </row>
    <row r="7719" spans="1:2" x14ac:dyDescent="0.25">
      <c r="A7719" t="str">
        <f t="shared" si="254"/>
        <v>-</v>
      </c>
      <c r="B7719" t="str">
        <f t="shared" si="255"/>
        <v/>
      </c>
    </row>
    <row r="7720" spans="1:2" x14ac:dyDescent="0.25">
      <c r="A7720" t="str">
        <f t="shared" si="254"/>
        <v>-</v>
      </c>
      <c r="B7720" t="str">
        <f t="shared" si="255"/>
        <v/>
      </c>
    </row>
    <row r="7721" spans="1:2" x14ac:dyDescent="0.25">
      <c r="A7721" t="str">
        <f t="shared" si="254"/>
        <v>-</v>
      </c>
      <c r="B7721" t="str">
        <f t="shared" si="255"/>
        <v/>
      </c>
    </row>
    <row r="7722" spans="1:2" x14ac:dyDescent="0.25">
      <c r="A7722" t="str">
        <f t="shared" si="254"/>
        <v>-</v>
      </c>
      <c r="B7722" t="str">
        <f t="shared" si="255"/>
        <v/>
      </c>
    </row>
    <row r="7723" spans="1:2" x14ac:dyDescent="0.25">
      <c r="A7723" t="str">
        <f t="shared" si="254"/>
        <v>-</v>
      </c>
      <c r="B7723" t="str">
        <f t="shared" si="255"/>
        <v/>
      </c>
    </row>
    <row r="7724" spans="1:2" x14ac:dyDescent="0.25">
      <c r="A7724" t="str">
        <f t="shared" si="254"/>
        <v>-</v>
      </c>
      <c r="B7724" t="str">
        <f t="shared" si="255"/>
        <v/>
      </c>
    </row>
    <row r="7725" spans="1:2" x14ac:dyDescent="0.25">
      <c r="A7725" t="str">
        <f t="shared" si="254"/>
        <v>-</v>
      </c>
      <c r="B7725" t="str">
        <f t="shared" si="255"/>
        <v/>
      </c>
    </row>
    <row r="7726" spans="1:2" x14ac:dyDescent="0.25">
      <c r="A7726" t="str">
        <f t="shared" si="254"/>
        <v>-</v>
      </c>
      <c r="B7726" t="str">
        <f t="shared" si="255"/>
        <v/>
      </c>
    </row>
    <row r="7727" spans="1:2" x14ac:dyDescent="0.25">
      <c r="A7727" t="str">
        <f t="shared" si="254"/>
        <v>-</v>
      </c>
      <c r="B7727" t="str">
        <f t="shared" si="255"/>
        <v/>
      </c>
    </row>
    <row r="7728" spans="1:2" x14ac:dyDescent="0.25">
      <c r="A7728" t="str">
        <f t="shared" si="254"/>
        <v>-</v>
      </c>
      <c r="B7728" t="str">
        <f t="shared" si="255"/>
        <v/>
      </c>
    </row>
    <row r="7729" spans="1:2" x14ac:dyDescent="0.25">
      <c r="A7729" t="str">
        <f t="shared" si="254"/>
        <v>-</v>
      </c>
      <c r="B7729" t="str">
        <f t="shared" si="255"/>
        <v/>
      </c>
    </row>
    <row r="7730" spans="1:2" x14ac:dyDescent="0.25">
      <c r="A7730" t="str">
        <f t="shared" si="254"/>
        <v>-</v>
      </c>
      <c r="B7730" t="str">
        <f t="shared" si="255"/>
        <v/>
      </c>
    </row>
    <row r="7731" spans="1:2" x14ac:dyDescent="0.25">
      <c r="A7731" t="str">
        <f t="shared" si="254"/>
        <v>-</v>
      </c>
      <c r="B7731" t="str">
        <f t="shared" si="255"/>
        <v/>
      </c>
    </row>
    <row r="7732" spans="1:2" x14ac:dyDescent="0.25">
      <c r="A7732" t="str">
        <f t="shared" si="254"/>
        <v>-</v>
      </c>
      <c r="B7732" t="str">
        <f t="shared" si="255"/>
        <v/>
      </c>
    </row>
    <row r="7733" spans="1:2" x14ac:dyDescent="0.25">
      <c r="A7733" t="str">
        <f t="shared" si="254"/>
        <v>-</v>
      </c>
      <c r="B7733" t="str">
        <f t="shared" si="255"/>
        <v/>
      </c>
    </row>
    <row r="7734" spans="1:2" x14ac:dyDescent="0.25">
      <c r="A7734" t="str">
        <f t="shared" si="254"/>
        <v>-</v>
      </c>
      <c r="B7734" t="str">
        <f t="shared" si="255"/>
        <v/>
      </c>
    </row>
    <row r="7735" spans="1:2" x14ac:dyDescent="0.25">
      <c r="A7735" t="str">
        <f t="shared" si="254"/>
        <v>-</v>
      </c>
      <c r="B7735" t="str">
        <f t="shared" si="255"/>
        <v/>
      </c>
    </row>
    <row r="7736" spans="1:2" x14ac:dyDescent="0.25">
      <c r="A7736" t="str">
        <f t="shared" si="254"/>
        <v>-</v>
      </c>
      <c r="B7736" t="str">
        <f t="shared" si="255"/>
        <v/>
      </c>
    </row>
    <row r="7737" spans="1:2" x14ac:dyDescent="0.25">
      <c r="A7737" t="str">
        <f t="shared" si="254"/>
        <v>-</v>
      </c>
      <c r="B7737" t="str">
        <f t="shared" si="255"/>
        <v/>
      </c>
    </row>
    <row r="7738" spans="1:2" x14ac:dyDescent="0.25">
      <c r="A7738" t="str">
        <f t="shared" si="254"/>
        <v>-</v>
      </c>
      <c r="B7738" t="str">
        <f t="shared" si="255"/>
        <v/>
      </c>
    </row>
    <row r="7739" spans="1:2" x14ac:dyDescent="0.25">
      <c r="A7739" t="str">
        <f t="shared" si="254"/>
        <v>-</v>
      </c>
      <c r="B7739" t="str">
        <f t="shared" si="255"/>
        <v/>
      </c>
    </row>
    <row r="7740" spans="1:2" x14ac:dyDescent="0.25">
      <c r="A7740" t="str">
        <f t="shared" si="254"/>
        <v>-</v>
      </c>
      <c r="B7740" t="str">
        <f t="shared" si="255"/>
        <v/>
      </c>
    </row>
    <row r="7741" spans="1:2" x14ac:dyDescent="0.25">
      <c r="A7741" t="str">
        <f t="shared" si="254"/>
        <v>-</v>
      </c>
      <c r="B7741" t="str">
        <f t="shared" si="255"/>
        <v/>
      </c>
    </row>
    <row r="7742" spans="1:2" x14ac:dyDescent="0.25">
      <c r="A7742" t="str">
        <f t="shared" si="254"/>
        <v>-</v>
      </c>
      <c r="B7742" t="str">
        <f t="shared" si="255"/>
        <v/>
      </c>
    </row>
    <row r="7743" spans="1:2" x14ac:dyDescent="0.25">
      <c r="A7743" t="str">
        <f t="shared" si="254"/>
        <v>-</v>
      </c>
      <c r="B7743" t="str">
        <f t="shared" si="255"/>
        <v/>
      </c>
    </row>
    <row r="7744" spans="1:2" x14ac:dyDescent="0.25">
      <c r="A7744" t="str">
        <f t="shared" si="254"/>
        <v>-</v>
      </c>
      <c r="B7744" t="str">
        <f t="shared" si="255"/>
        <v/>
      </c>
    </row>
    <row r="7745" spans="1:2" x14ac:dyDescent="0.25">
      <c r="A7745" t="str">
        <f t="shared" si="254"/>
        <v>-</v>
      </c>
      <c r="B7745" t="str">
        <f t="shared" si="255"/>
        <v/>
      </c>
    </row>
    <row r="7746" spans="1:2" x14ac:dyDescent="0.25">
      <c r="A7746" t="str">
        <f t="shared" si="254"/>
        <v>-</v>
      </c>
      <c r="B7746" t="str">
        <f t="shared" si="255"/>
        <v/>
      </c>
    </row>
    <row r="7747" spans="1:2" x14ac:dyDescent="0.25">
      <c r="A7747" t="str">
        <f t="shared" si="254"/>
        <v>-</v>
      </c>
      <c r="B7747" t="str">
        <f t="shared" si="255"/>
        <v/>
      </c>
    </row>
    <row r="7748" spans="1:2" x14ac:dyDescent="0.25">
      <c r="A7748" t="str">
        <f t="shared" si="254"/>
        <v>-</v>
      </c>
      <c r="B7748" t="str">
        <f t="shared" si="255"/>
        <v/>
      </c>
    </row>
    <row r="7749" spans="1:2" x14ac:dyDescent="0.25">
      <c r="A7749" t="str">
        <f t="shared" si="254"/>
        <v>-</v>
      </c>
      <c r="B7749" t="str">
        <f t="shared" si="255"/>
        <v/>
      </c>
    </row>
    <row r="7750" spans="1:2" x14ac:dyDescent="0.25">
      <c r="A7750" t="str">
        <f t="shared" si="254"/>
        <v>-</v>
      </c>
      <c r="B7750" t="str">
        <f t="shared" si="255"/>
        <v/>
      </c>
    </row>
    <row r="7751" spans="1:2" x14ac:dyDescent="0.25">
      <c r="A7751" t="str">
        <f t="shared" si="254"/>
        <v>-</v>
      </c>
      <c r="B7751" t="str">
        <f t="shared" si="255"/>
        <v/>
      </c>
    </row>
    <row r="7752" spans="1:2" x14ac:dyDescent="0.25">
      <c r="A7752" t="str">
        <f t="shared" si="254"/>
        <v>-</v>
      </c>
      <c r="B7752" t="str">
        <f t="shared" si="255"/>
        <v/>
      </c>
    </row>
    <row r="7753" spans="1:2" x14ac:dyDescent="0.25">
      <c r="A7753" t="str">
        <f t="shared" si="254"/>
        <v>-</v>
      </c>
      <c r="B7753" t="str">
        <f t="shared" si="255"/>
        <v/>
      </c>
    </row>
    <row r="7754" spans="1:2" x14ac:dyDescent="0.25">
      <c r="A7754" t="str">
        <f t="shared" si="254"/>
        <v>-</v>
      </c>
      <c r="B7754" t="str">
        <f t="shared" si="255"/>
        <v/>
      </c>
    </row>
    <row r="7755" spans="1:2" x14ac:dyDescent="0.25">
      <c r="A7755" t="str">
        <f t="shared" si="254"/>
        <v>-</v>
      </c>
      <c r="B7755" t="str">
        <f t="shared" si="255"/>
        <v/>
      </c>
    </row>
    <row r="7756" spans="1:2" x14ac:dyDescent="0.25">
      <c r="A7756" t="str">
        <f t="shared" si="254"/>
        <v>-</v>
      </c>
      <c r="B7756" t="str">
        <f t="shared" si="255"/>
        <v/>
      </c>
    </row>
    <row r="7757" spans="1:2" x14ac:dyDescent="0.25">
      <c r="A7757" t="str">
        <f t="shared" si="254"/>
        <v>-</v>
      </c>
      <c r="B7757" t="str">
        <f t="shared" si="255"/>
        <v/>
      </c>
    </row>
    <row r="7758" spans="1:2" x14ac:dyDescent="0.25">
      <c r="A7758" t="str">
        <f t="shared" si="254"/>
        <v>-</v>
      </c>
      <c r="B7758" t="str">
        <f t="shared" si="255"/>
        <v/>
      </c>
    </row>
    <row r="7759" spans="1:2" x14ac:dyDescent="0.25">
      <c r="A7759" t="str">
        <f t="shared" si="254"/>
        <v>-</v>
      </c>
      <c r="B7759" t="str">
        <f t="shared" si="255"/>
        <v/>
      </c>
    </row>
    <row r="7760" spans="1:2" x14ac:dyDescent="0.25">
      <c r="A7760" t="str">
        <f t="shared" si="254"/>
        <v>-</v>
      </c>
      <c r="B7760" t="str">
        <f t="shared" si="255"/>
        <v/>
      </c>
    </row>
    <row r="7761" spans="1:2" x14ac:dyDescent="0.25">
      <c r="A7761" t="str">
        <f t="shared" si="254"/>
        <v>-</v>
      </c>
      <c r="B7761" t="str">
        <f t="shared" si="255"/>
        <v/>
      </c>
    </row>
    <row r="7762" spans="1:2" x14ac:dyDescent="0.25">
      <c r="A7762" t="str">
        <f t="shared" si="254"/>
        <v>-</v>
      </c>
      <c r="B7762" t="str">
        <f t="shared" si="255"/>
        <v/>
      </c>
    </row>
    <row r="7763" spans="1:2" x14ac:dyDescent="0.25">
      <c r="A7763" t="str">
        <f t="shared" si="254"/>
        <v>-</v>
      </c>
      <c r="B7763" t="str">
        <f t="shared" si="255"/>
        <v/>
      </c>
    </row>
    <row r="7764" spans="1:2" x14ac:dyDescent="0.25">
      <c r="A7764" t="str">
        <f t="shared" si="254"/>
        <v>-</v>
      </c>
      <c r="B7764" t="str">
        <f t="shared" si="255"/>
        <v/>
      </c>
    </row>
    <row r="7765" spans="1:2" x14ac:dyDescent="0.25">
      <c r="A7765" t="str">
        <f t="shared" si="254"/>
        <v>-</v>
      </c>
      <c r="B7765" t="str">
        <f t="shared" si="255"/>
        <v/>
      </c>
    </row>
    <row r="7766" spans="1:2" x14ac:dyDescent="0.25">
      <c r="A7766" t="str">
        <f t="shared" si="254"/>
        <v>-</v>
      </c>
      <c r="B7766" t="str">
        <f t="shared" si="255"/>
        <v/>
      </c>
    </row>
    <row r="7767" spans="1:2" x14ac:dyDescent="0.25">
      <c r="A7767" t="str">
        <f t="shared" ref="A7767:A7830" si="256">_xlfn.CONCAT(E7767,"-",B7767)</f>
        <v>-</v>
      </c>
      <c r="B7767" t="str">
        <f t="shared" ref="B7767:B7830" si="257">IF(ISBLANK(H7767),"",INDEX($AB$1:$AC$5,MATCH(H7767,$AB$1:$AB$5,0),2))</f>
        <v/>
      </c>
    </row>
    <row r="7768" spans="1:2" x14ac:dyDescent="0.25">
      <c r="A7768" t="str">
        <f t="shared" si="256"/>
        <v>-</v>
      </c>
      <c r="B7768" t="str">
        <f t="shared" si="257"/>
        <v/>
      </c>
    </row>
    <row r="7769" spans="1:2" x14ac:dyDescent="0.25">
      <c r="A7769" t="str">
        <f t="shared" si="256"/>
        <v>-</v>
      </c>
      <c r="B7769" t="str">
        <f t="shared" si="257"/>
        <v/>
      </c>
    </row>
    <row r="7770" spans="1:2" x14ac:dyDescent="0.25">
      <c r="A7770" t="str">
        <f t="shared" si="256"/>
        <v>-</v>
      </c>
      <c r="B7770" t="str">
        <f t="shared" si="257"/>
        <v/>
      </c>
    </row>
    <row r="7771" spans="1:2" x14ac:dyDescent="0.25">
      <c r="A7771" t="str">
        <f t="shared" si="256"/>
        <v>-</v>
      </c>
      <c r="B7771" t="str">
        <f t="shared" si="257"/>
        <v/>
      </c>
    </row>
    <row r="7772" spans="1:2" x14ac:dyDescent="0.25">
      <c r="A7772" t="str">
        <f t="shared" si="256"/>
        <v>-</v>
      </c>
      <c r="B7772" t="str">
        <f t="shared" si="257"/>
        <v/>
      </c>
    </row>
    <row r="7773" spans="1:2" x14ac:dyDescent="0.25">
      <c r="A7773" t="str">
        <f t="shared" si="256"/>
        <v>-</v>
      </c>
      <c r="B7773" t="str">
        <f t="shared" si="257"/>
        <v/>
      </c>
    </row>
    <row r="7774" spans="1:2" x14ac:dyDescent="0.25">
      <c r="A7774" t="str">
        <f t="shared" si="256"/>
        <v>-</v>
      </c>
      <c r="B7774" t="str">
        <f t="shared" si="257"/>
        <v/>
      </c>
    </row>
    <row r="7775" spans="1:2" x14ac:dyDescent="0.25">
      <c r="A7775" t="str">
        <f t="shared" si="256"/>
        <v>-</v>
      </c>
      <c r="B7775" t="str">
        <f t="shared" si="257"/>
        <v/>
      </c>
    </row>
    <row r="7776" spans="1:2" x14ac:dyDescent="0.25">
      <c r="A7776" t="str">
        <f t="shared" si="256"/>
        <v>-</v>
      </c>
      <c r="B7776" t="str">
        <f t="shared" si="257"/>
        <v/>
      </c>
    </row>
    <row r="7777" spans="1:2" x14ac:dyDescent="0.25">
      <c r="A7777" t="str">
        <f t="shared" si="256"/>
        <v>-</v>
      </c>
      <c r="B7777" t="str">
        <f t="shared" si="257"/>
        <v/>
      </c>
    </row>
    <row r="7778" spans="1:2" x14ac:dyDescent="0.25">
      <c r="A7778" t="str">
        <f t="shared" si="256"/>
        <v>-</v>
      </c>
      <c r="B7778" t="str">
        <f t="shared" si="257"/>
        <v/>
      </c>
    </row>
    <row r="7779" spans="1:2" x14ac:dyDescent="0.25">
      <c r="A7779" t="str">
        <f t="shared" si="256"/>
        <v>-</v>
      </c>
      <c r="B7779" t="str">
        <f t="shared" si="257"/>
        <v/>
      </c>
    </row>
    <row r="7780" spans="1:2" x14ac:dyDescent="0.25">
      <c r="A7780" t="str">
        <f t="shared" si="256"/>
        <v>-</v>
      </c>
      <c r="B7780" t="str">
        <f t="shared" si="257"/>
        <v/>
      </c>
    </row>
    <row r="7781" spans="1:2" x14ac:dyDescent="0.25">
      <c r="A7781" t="str">
        <f t="shared" si="256"/>
        <v>-</v>
      </c>
      <c r="B7781" t="str">
        <f t="shared" si="257"/>
        <v/>
      </c>
    </row>
    <row r="7782" spans="1:2" x14ac:dyDescent="0.25">
      <c r="A7782" t="str">
        <f t="shared" si="256"/>
        <v>-</v>
      </c>
      <c r="B7782" t="str">
        <f t="shared" si="257"/>
        <v/>
      </c>
    </row>
    <row r="7783" spans="1:2" x14ac:dyDescent="0.25">
      <c r="A7783" t="str">
        <f t="shared" si="256"/>
        <v>-</v>
      </c>
      <c r="B7783" t="str">
        <f t="shared" si="257"/>
        <v/>
      </c>
    </row>
    <row r="7784" spans="1:2" x14ac:dyDescent="0.25">
      <c r="A7784" t="str">
        <f t="shared" si="256"/>
        <v>-</v>
      </c>
      <c r="B7784" t="str">
        <f t="shared" si="257"/>
        <v/>
      </c>
    </row>
    <row r="7785" spans="1:2" x14ac:dyDescent="0.25">
      <c r="A7785" t="str">
        <f t="shared" si="256"/>
        <v>-</v>
      </c>
      <c r="B7785" t="str">
        <f t="shared" si="257"/>
        <v/>
      </c>
    </row>
    <row r="7786" spans="1:2" x14ac:dyDescent="0.25">
      <c r="A7786" t="str">
        <f t="shared" si="256"/>
        <v>-</v>
      </c>
      <c r="B7786" t="str">
        <f t="shared" si="257"/>
        <v/>
      </c>
    </row>
    <row r="7787" spans="1:2" x14ac:dyDescent="0.25">
      <c r="A7787" t="str">
        <f t="shared" si="256"/>
        <v>-</v>
      </c>
      <c r="B7787" t="str">
        <f t="shared" si="257"/>
        <v/>
      </c>
    </row>
    <row r="7788" spans="1:2" x14ac:dyDescent="0.25">
      <c r="A7788" t="str">
        <f t="shared" si="256"/>
        <v>-</v>
      </c>
      <c r="B7788" t="str">
        <f t="shared" si="257"/>
        <v/>
      </c>
    </row>
    <row r="7789" spans="1:2" x14ac:dyDescent="0.25">
      <c r="A7789" t="str">
        <f t="shared" si="256"/>
        <v>-</v>
      </c>
      <c r="B7789" t="str">
        <f t="shared" si="257"/>
        <v/>
      </c>
    </row>
    <row r="7790" spans="1:2" x14ac:dyDescent="0.25">
      <c r="A7790" t="str">
        <f t="shared" si="256"/>
        <v>-</v>
      </c>
      <c r="B7790" t="str">
        <f t="shared" si="257"/>
        <v/>
      </c>
    </row>
    <row r="7791" spans="1:2" x14ac:dyDescent="0.25">
      <c r="A7791" t="str">
        <f t="shared" si="256"/>
        <v>-</v>
      </c>
      <c r="B7791" t="str">
        <f t="shared" si="257"/>
        <v/>
      </c>
    </row>
    <row r="7792" spans="1:2" x14ac:dyDescent="0.25">
      <c r="A7792" t="str">
        <f t="shared" si="256"/>
        <v>-</v>
      </c>
      <c r="B7792" t="str">
        <f t="shared" si="257"/>
        <v/>
      </c>
    </row>
    <row r="7793" spans="1:2" x14ac:dyDescent="0.25">
      <c r="A7793" t="str">
        <f t="shared" si="256"/>
        <v>-</v>
      </c>
      <c r="B7793" t="str">
        <f t="shared" si="257"/>
        <v/>
      </c>
    </row>
    <row r="7794" spans="1:2" x14ac:dyDescent="0.25">
      <c r="A7794" t="str">
        <f t="shared" si="256"/>
        <v>-</v>
      </c>
      <c r="B7794" t="str">
        <f t="shared" si="257"/>
        <v/>
      </c>
    </row>
    <row r="7795" spans="1:2" x14ac:dyDescent="0.25">
      <c r="A7795" t="str">
        <f t="shared" si="256"/>
        <v>-</v>
      </c>
      <c r="B7795" t="str">
        <f t="shared" si="257"/>
        <v/>
      </c>
    </row>
    <row r="7796" spans="1:2" x14ac:dyDescent="0.25">
      <c r="A7796" t="str">
        <f t="shared" si="256"/>
        <v>-</v>
      </c>
      <c r="B7796" t="str">
        <f t="shared" si="257"/>
        <v/>
      </c>
    </row>
    <row r="7797" spans="1:2" x14ac:dyDescent="0.25">
      <c r="A7797" t="str">
        <f t="shared" si="256"/>
        <v>-</v>
      </c>
      <c r="B7797" t="str">
        <f t="shared" si="257"/>
        <v/>
      </c>
    </row>
    <row r="7798" spans="1:2" x14ac:dyDescent="0.25">
      <c r="A7798" t="str">
        <f t="shared" si="256"/>
        <v>-</v>
      </c>
      <c r="B7798" t="str">
        <f t="shared" si="257"/>
        <v/>
      </c>
    </row>
    <row r="7799" spans="1:2" x14ac:dyDescent="0.25">
      <c r="A7799" t="str">
        <f t="shared" si="256"/>
        <v>-</v>
      </c>
      <c r="B7799" t="str">
        <f t="shared" si="257"/>
        <v/>
      </c>
    </row>
    <row r="7800" spans="1:2" x14ac:dyDescent="0.25">
      <c r="A7800" t="str">
        <f t="shared" si="256"/>
        <v>-</v>
      </c>
      <c r="B7800" t="str">
        <f t="shared" si="257"/>
        <v/>
      </c>
    </row>
    <row r="7801" spans="1:2" x14ac:dyDescent="0.25">
      <c r="A7801" t="str">
        <f t="shared" si="256"/>
        <v>-</v>
      </c>
      <c r="B7801" t="str">
        <f t="shared" si="257"/>
        <v/>
      </c>
    </row>
    <row r="7802" spans="1:2" x14ac:dyDescent="0.25">
      <c r="A7802" t="str">
        <f t="shared" si="256"/>
        <v>-</v>
      </c>
      <c r="B7802" t="str">
        <f t="shared" si="257"/>
        <v/>
      </c>
    </row>
    <row r="7803" spans="1:2" x14ac:dyDescent="0.25">
      <c r="A7803" t="str">
        <f t="shared" si="256"/>
        <v>-</v>
      </c>
      <c r="B7803" t="str">
        <f t="shared" si="257"/>
        <v/>
      </c>
    </row>
    <row r="7804" spans="1:2" x14ac:dyDescent="0.25">
      <c r="A7804" t="str">
        <f t="shared" si="256"/>
        <v>-</v>
      </c>
      <c r="B7804" t="str">
        <f t="shared" si="257"/>
        <v/>
      </c>
    </row>
    <row r="7805" spans="1:2" x14ac:dyDescent="0.25">
      <c r="A7805" t="str">
        <f t="shared" si="256"/>
        <v>-</v>
      </c>
      <c r="B7805" t="str">
        <f t="shared" si="257"/>
        <v/>
      </c>
    </row>
    <row r="7806" spans="1:2" x14ac:dyDescent="0.25">
      <c r="A7806" t="str">
        <f t="shared" si="256"/>
        <v>-</v>
      </c>
      <c r="B7806" t="str">
        <f t="shared" si="257"/>
        <v/>
      </c>
    </row>
    <row r="7807" spans="1:2" x14ac:dyDescent="0.25">
      <c r="A7807" t="str">
        <f t="shared" si="256"/>
        <v>-</v>
      </c>
      <c r="B7807" t="str">
        <f t="shared" si="257"/>
        <v/>
      </c>
    </row>
    <row r="7808" spans="1:2" x14ac:dyDescent="0.25">
      <c r="A7808" t="str">
        <f t="shared" si="256"/>
        <v>-</v>
      </c>
      <c r="B7808" t="str">
        <f t="shared" si="257"/>
        <v/>
      </c>
    </row>
    <row r="7809" spans="1:2" x14ac:dyDescent="0.25">
      <c r="A7809" t="str">
        <f t="shared" si="256"/>
        <v>-</v>
      </c>
      <c r="B7809" t="str">
        <f t="shared" si="257"/>
        <v/>
      </c>
    </row>
    <row r="7810" spans="1:2" x14ac:dyDescent="0.25">
      <c r="A7810" t="str">
        <f t="shared" si="256"/>
        <v>-</v>
      </c>
      <c r="B7810" t="str">
        <f t="shared" si="257"/>
        <v/>
      </c>
    </row>
    <row r="7811" spans="1:2" x14ac:dyDescent="0.25">
      <c r="A7811" t="str">
        <f t="shared" si="256"/>
        <v>-</v>
      </c>
      <c r="B7811" t="str">
        <f t="shared" si="257"/>
        <v/>
      </c>
    </row>
    <row r="7812" spans="1:2" x14ac:dyDescent="0.25">
      <c r="A7812" t="str">
        <f t="shared" si="256"/>
        <v>-</v>
      </c>
      <c r="B7812" t="str">
        <f t="shared" si="257"/>
        <v/>
      </c>
    </row>
    <row r="7813" spans="1:2" x14ac:dyDescent="0.25">
      <c r="A7813" t="str">
        <f t="shared" si="256"/>
        <v>-</v>
      </c>
      <c r="B7813" t="str">
        <f t="shared" si="257"/>
        <v/>
      </c>
    </row>
    <row r="7814" spans="1:2" x14ac:dyDescent="0.25">
      <c r="A7814" t="str">
        <f t="shared" si="256"/>
        <v>-</v>
      </c>
      <c r="B7814" t="str">
        <f t="shared" si="257"/>
        <v/>
      </c>
    </row>
    <row r="7815" spans="1:2" x14ac:dyDescent="0.25">
      <c r="A7815" t="str">
        <f t="shared" si="256"/>
        <v>-</v>
      </c>
      <c r="B7815" t="str">
        <f t="shared" si="257"/>
        <v/>
      </c>
    </row>
    <row r="7816" spans="1:2" x14ac:dyDescent="0.25">
      <c r="A7816" t="str">
        <f t="shared" si="256"/>
        <v>-</v>
      </c>
      <c r="B7816" t="str">
        <f t="shared" si="257"/>
        <v/>
      </c>
    </row>
    <row r="7817" spans="1:2" x14ac:dyDescent="0.25">
      <c r="A7817" t="str">
        <f t="shared" si="256"/>
        <v>-</v>
      </c>
      <c r="B7817" t="str">
        <f t="shared" si="257"/>
        <v/>
      </c>
    </row>
    <row r="7818" spans="1:2" x14ac:dyDescent="0.25">
      <c r="A7818" t="str">
        <f t="shared" si="256"/>
        <v>-</v>
      </c>
      <c r="B7818" t="str">
        <f t="shared" si="257"/>
        <v/>
      </c>
    </row>
    <row r="7819" spans="1:2" x14ac:dyDescent="0.25">
      <c r="A7819" t="str">
        <f t="shared" si="256"/>
        <v>-</v>
      </c>
      <c r="B7819" t="str">
        <f t="shared" si="257"/>
        <v/>
      </c>
    </row>
    <row r="7820" spans="1:2" x14ac:dyDescent="0.25">
      <c r="A7820" t="str">
        <f t="shared" si="256"/>
        <v>-</v>
      </c>
      <c r="B7820" t="str">
        <f t="shared" si="257"/>
        <v/>
      </c>
    </row>
    <row r="7821" spans="1:2" x14ac:dyDescent="0.25">
      <c r="A7821" t="str">
        <f t="shared" si="256"/>
        <v>-</v>
      </c>
      <c r="B7821" t="str">
        <f t="shared" si="257"/>
        <v/>
      </c>
    </row>
    <row r="7822" spans="1:2" x14ac:dyDescent="0.25">
      <c r="A7822" t="str">
        <f t="shared" si="256"/>
        <v>-</v>
      </c>
      <c r="B7822" t="str">
        <f t="shared" si="257"/>
        <v/>
      </c>
    </row>
    <row r="7823" spans="1:2" x14ac:dyDescent="0.25">
      <c r="A7823" t="str">
        <f t="shared" si="256"/>
        <v>-</v>
      </c>
      <c r="B7823" t="str">
        <f t="shared" si="257"/>
        <v/>
      </c>
    </row>
    <row r="7824" spans="1:2" x14ac:dyDescent="0.25">
      <c r="A7824" t="str">
        <f t="shared" si="256"/>
        <v>-</v>
      </c>
      <c r="B7824" t="str">
        <f t="shared" si="257"/>
        <v/>
      </c>
    </row>
    <row r="7825" spans="1:2" x14ac:dyDescent="0.25">
      <c r="A7825" t="str">
        <f t="shared" si="256"/>
        <v>-</v>
      </c>
      <c r="B7825" t="str">
        <f t="shared" si="257"/>
        <v/>
      </c>
    </row>
    <row r="7826" spans="1:2" x14ac:dyDescent="0.25">
      <c r="A7826" t="str">
        <f t="shared" si="256"/>
        <v>-</v>
      </c>
      <c r="B7826" t="str">
        <f t="shared" si="257"/>
        <v/>
      </c>
    </row>
    <row r="7827" spans="1:2" x14ac:dyDescent="0.25">
      <c r="A7827" t="str">
        <f t="shared" si="256"/>
        <v>-</v>
      </c>
      <c r="B7827" t="str">
        <f t="shared" si="257"/>
        <v/>
      </c>
    </row>
    <row r="7828" spans="1:2" x14ac:dyDescent="0.25">
      <c r="A7828" t="str">
        <f t="shared" si="256"/>
        <v>-</v>
      </c>
      <c r="B7828" t="str">
        <f t="shared" si="257"/>
        <v/>
      </c>
    </row>
    <row r="7829" spans="1:2" x14ac:dyDescent="0.25">
      <c r="A7829" t="str">
        <f t="shared" si="256"/>
        <v>-</v>
      </c>
      <c r="B7829" t="str">
        <f t="shared" si="257"/>
        <v/>
      </c>
    </row>
    <row r="7830" spans="1:2" x14ac:dyDescent="0.25">
      <c r="A7830" t="str">
        <f t="shared" si="256"/>
        <v>-</v>
      </c>
      <c r="B7830" t="str">
        <f t="shared" si="257"/>
        <v/>
      </c>
    </row>
    <row r="7831" spans="1:2" x14ac:dyDescent="0.25">
      <c r="A7831" t="str">
        <f t="shared" ref="A7831:A7894" si="258">_xlfn.CONCAT(E7831,"-",B7831)</f>
        <v>-</v>
      </c>
      <c r="B7831" t="str">
        <f t="shared" ref="B7831:B7894" si="259">IF(ISBLANK(H7831),"",INDEX($AB$1:$AC$5,MATCH(H7831,$AB$1:$AB$5,0),2))</f>
        <v/>
      </c>
    </row>
    <row r="7832" spans="1:2" x14ac:dyDescent="0.25">
      <c r="A7832" t="str">
        <f t="shared" si="258"/>
        <v>-</v>
      </c>
      <c r="B7832" t="str">
        <f t="shared" si="259"/>
        <v/>
      </c>
    </row>
    <row r="7833" spans="1:2" x14ac:dyDescent="0.25">
      <c r="A7833" t="str">
        <f t="shared" si="258"/>
        <v>-</v>
      </c>
      <c r="B7833" t="str">
        <f t="shared" si="259"/>
        <v/>
      </c>
    </row>
    <row r="7834" spans="1:2" x14ac:dyDescent="0.25">
      <c r="A7834" t="str">
        <f t="shared" si="258"/>
        <v>-</v>
      </c>
      <c r="B7834" t="str">
        <f t="shared" si="259"/>
        <v/>
      </c>
    </row>
    <row r="7835" spans="1:2" x14ac:dyDescent="0.25">
      <c r="A7835" t="str">
        <f t="shared" si="258"/>
        <v>-</v>
      </c>
      <c r="B7835" t="str">
        <f t="shared" si="259"/>
        <v/>
      </c>
    </row>
    <row r="7836" spans="1:2" x14ac:dyDescent="0.25">
      <c r="A7836" t="str">
        <f t="shared" si="258"/>
        <v>-</v>
      </c>
      <c r="B7836" t="str">
        <f t="shared" si="259"/>
        <v/>
      </c>
    </row>
    <row r="7837" spans="1:2" x14ac:dyDescent="0.25">
      <c r="A7837" t="str">
        <f t="shared" si="258"/>
        <v>-</v>
      </c>
      <c r="B7837" t="str">
        <f t="shared" si="259"/>
        <v/>
      </c>
    </row>
    <row r="7838" spans="1:2" x14ac:dyDescent="0.25">
      <c r="A7838" t="str">
        <f t="shared" si="258"/>
        <v>-</v>
      </c>
      <c r="B7838" t="str">
        <f t="shared" si="259"/>
        <v/>
      </c>
    </row>
    <row r="7839" spans="1:2" x14ac:dyDescent="0.25">
      <c r="A7839" t="str">
        <f t="shared" si="258"/>
        <v>-</v>
      </c>
      <c r="B7839" t="str">
        <f t="shared" si="259"/>
        <v/>
      </c>
    </row>
    <row r="7840" spans="1:2" x14ac:dyDescent="0.25">
      <c r="A7840" t="str">
        <f t="shared" si="258"/>
        <v>-</v>
      </c>
      <c r="B7840" t="str">
        <f t="shared" si="259"/>
        <v/>
      </c>
    </row>
    <row r="7841" spans="1:2" x14ac:dyDescent="0.25">
      <c r="A7841" t="str">
        <f t="shared" si="258"/>
        <v>-</v>
      </c>
      <c r="B7841" t="str">
        <f t="shared" si="259"/>
        <v/>
      </c>
    </row>
    <row r="7842" spans="1:2" x14ac:dyDescent="0.25">
      <c r="A7842" t="str">
        <f t="shared" si="258"/>
        <v>-</v>
      </c>
      <c r="B7842" t="str">
        <f t="shared" si="259"/>
        <v/>
      </c>
    </row>
    <row r="7843" spans="1:2" x14ac:dyDescent="0.25">
      <c r="A7843" t="str">
        <f t="shared" si="258"/>
        <v>-</v>
      </c>
      <c r="B7843" t="str">
        <f t="shared" si="259"/>
        <v/>
      </c>
    </row>
    <row r="7844" spans="1:2" x14ac:dyDescent="0.25">
      <c r="A7844" t="str">
        <f t="shared" si="258"/>
        <v>-</v>
      </c>
      <c r="B7844" t="str">
        <f t="shared" si="259"/>
        <v/>
      </c>
    </row>
    <row r="7845" spans="1:2" x14ac:dyDescent="0.25">
      <c r="A7845" t="str">
        <f t="shared" si="258"/>
        <v>-</v>
      </c>
      <c r="B7845" t="str">
        <f t="shared" si="259"/>
        <v/>
      </c>
    </row>
    <row r="7846" spans="1:2" x14ac:dyDescent="0.25">
      <c r="A7846" t="str">
        <f t="shared" si="258"/>
        <v>-</v>
      </c>
      <c r="B7846" t="str">
        <f t="shared" si="259"/>
        <v/>
      </c>
    </row>
    <row r="7847" spans="1:2" x14ac:dyDescent="0.25">
      <c r="A7847" t="str">
        <f t="shared" si="258"/>
        <v>-</v>
      </c>
      <c r="B7847" t="str">
        <f t="shared" si="259"/>
        <v/>
      </c>
    </row>
    <row r="7848" spans="1:2" x14ac:dyDescent="0.25">
      <c r="A7848" t="str">
        <f t="shared" si="258"/>
        <v>-</v>
      </c>
      <c r="B7848" t="str">
        <f t="shared" si="259"/>
        <v/>
      </c>
    </row>
    <row r="7849" spans="1:2" x14ac:dyDescent="0.25">
      <c r="A7849" t="str">
        <f t="shared" si="258"/>
        <v>-</v>
      </c>
      <c r="B7849" t="str">
        <f t="shared" si="259"/>
        <v/>
      </c>
    </row>
    <row r="7850" spans="1:2" x14ac:dyDescent="0.25">
      <c r="A7850" t="str">
        <f t="shared" si="258"/>
        <v>-</v>
      </c>
      <c r="B7850" t="str">
        <f t="shared" si="259"/>
        <v/>
      </c>
    </row>
    <row r="7851" spans="1:2" x14ac:dyDescent="0.25">
      <c r="A7851" t="str">
        <f t="shared" si="258"/>
        <v>-</v>
      </c>
      <c r="B7851" t="str">
        <f t="shared" si="259"/>
        <v/>
      </c>
    </row>
    <row r="7852" spans="1:2" x14ac:dyDescent="0.25">
      <c r="A7852" t="str">
        <f t="shared" si="258"/>
        <v>-</v>
      </c>
      <c r="B7852" t="str">
        <f t="shared" si="259"/>
        <v/>
      </c>
    </row>
    <row r="7853" spans="1:2" x14ac:dyDescent="0.25">
      <c r="A7853" t="str">
        <f t="shared" si="258"/>
        <v>-</v>
      </c>
      <c r="B7853" t="str">
        <f t="shared" si="259"/>
        <v/>
      </c>
    </row>
    <row r="7854" spans="1:2" x14ac:dyDescent="0.25">
      <c r="A7854" t="str">
        <f t="shared" si="258"/>
        <v>-</v>
      </c>
      <c r="B7854" t="str">
        <f t="shared" si="259"/>
        <v/>
      </c>
    </row>
    <row r="7855" spans="1:2" x14ac:dyDescent="0.25">
      <c r="A7855" t="str">
        <f t="shared" si="258"/>
        <v>-</v>
      </c>
      <c r="B7855" t="str">
        <f t="shared" si="259"/>
        <v/>
      </c>
    </row>
    <row r="7856" spans="1:2" x14ac:dyDescent="0.25">
      <c r="A7856" t="str">
        <f t="shared" si="258"/>
        <v>-</v>
      </c>
      <c r="B7856" t="str">
        <f t="shared" si="259"/>
        <v/>
      </c>
    </row>
    <row r="7857" spans="1:2" x14ac:dyDescent="0.25">
      <c r="A7857" t="str">
        <f t="shared" si="258"/>
        <v>-</v>
      </c>
      <c r="B7857" t="str">
        <f t="shared" si="259"/>
        <v/>
      </c>
    </row>
    <row r="7858" spans="1:2" x14ac:dyDescent="0.25">
      <c r="A7858" t="str">
        <f t="shared" si="258"/>
        <v>-</v>
      </c>
      <c r="B7858" t="str">
        <f t="shared" si="259"/>
        <v/>
      </c>
    </row>
    <row r="7859" spans="1:2" x14ac:dyDescent="0.25">
      <c r="A7859" t="str">
        <f t="shared" si="258"/>
        <v>-</v>
      </c>
      <c r="B7859" t="str">
        <f t="shared" si="259"/>
        <v/>
      </c>
    </row>
    <row r="7860" spans="1:2" x14ac:dyDescent="0.25">
      <c r="A7860" t="str">
        <f t="shared" si="258"/>
        <v>-</v>
      </c>
      <c r="B7860" t="str">
        <f t="shared" si="259"/>
        <v/>
      </c>
    </row>
    <row r="7861" spans="1:2" x14ac:dyDescent="0.25">
      <c r="A7861" t="str">
        <f t="shared" si="258"/>
        <v>-</v>
      </c>
      <c r="B7861" t="str">
        <f t="shared" si="259"/>
        <v/>
      </c>
    </row>
    <row r="7862" spans="1:2" x14ac:dyDescent="0.25">
      <c r="A7862" t="str">
        <f t="shared" si="258"/>
        <v>-</v>
      </c>
      <c r="B7862" t="str">
        <f t="shared" si="259"/>
        <v/>
      </c>
    </row>
    <row r="7863" spans="1:2" x14ac:dyDescent="0.25">
      <c r="A7863" t="str">
        <f t="shared" si="258"/>
        <v>-</v>
      </c>
      <c r="B7863" t="str">
        <f t="shared" si="259"/>
        <v/>
      </c>
    </row>
    <row r="7864" spans="1:2" x14ac:dyDescent="0.25">
      <c r="A7864" t="str">
        <f t="shared" si="258"/>
        <v>-</v>
      </c>
      <c r="B7864" t="str">
        <f t="shared" si="259"/>
        <v/>
      </c>
    </row>
    <row r="7865" spans="1:2" x14ac:dyDescent="0.25">
      <c r="A7865" t="str">
        <f t="shared" si="258"/>
        <v>-</v>
      </c>
      <c r="B7865" t="str">
        <f t="shared" si="259"/>
        <v/>
      </c>
    </row>
    <row r="7866" spans="1:2" x14ac:dyDescent="0.25">
      <c r="A7866" t="str">
        <f t="shared" si="258"/>
        <v>-</v>
      </c>
      <c r="B7866" t="str">
        <f t="shared" si="259"/>
        <v/>
      </c>
    </row>
    <row r="7867" spans="1:2" x14ac:dyDescent="0.25">
      <c r="A7867" t="str">
        <f t="shared" si="258"/>
        <v>-</v>
      </c>
      <c r="B7867" t="str">
        <f t="shared" si="259"/>
        <v/>
      </c>
    </row>
    <row r="7868" spans="1:2" x14ac:dyDescent="0.25">
      <c r="A7868" t="str">
        <f t="shared" si="258"/>
        <v>-</v>
      </c>
      <c r="B7868" t="str">
        <f t="shared" si="259"/>
        <v/>
      </c>
    </row>
    <row r="7869" spans="1:2" x14ac:dyDescent="0.25">
      <c r="A7869" t="str">
        <f t="shared" si="258"/>
        <v>-</v>
      </c>
      <c r="B7869" t="str">
        <f t="shared" si="259"/>
        <v/>
      </c>
    </row>
    <row r="7870" spans="1:2" x14ac:dyDescent="0.25">
      <c r="A7870" t="str">
        <f t="shared" si="258"/>
        <v>-</v>
      </c>
      <c r="B7870" t="str">
        <f t="shared" si="259"/>
        <v/>
      </c>
    </row>
    <row r="7871" spans="1:2" x14ac:dyDescent="0.25">
      <c r="A7871" t="str">
        <f t="shared" si="258"/>
        <v>-</v>
      </c>
      <c r="B7871" t="str">
        <f t="shared" si="259"/>
        <v/>
      </c>
    </row>
    <row r="7872" spans="1:2" x14ac:dyDescent="0.25">
      <c r="A7872" t="str">
        <f t="shared" si="258"/>
        <v>-</v>
      </c>
      <c r="B7872" t="str">
        <f t="shared" si="259"/>
        <v/>
      </c>
    </row>
    <row r="7873" spans="1:2" x14ac:dyDescent="0.25">
      <c r="A7873" t="str">
        <f t="shared" si="258"/>
        <v>-</v>
      </c>
      <c r="B7873" t="str">
        <f t="shared" si="259"/>
        <v/>
      </c>
    </row>
    <row r="7874" spans="1:2" x14ac:dyDescent="0.25">
      <c r="A7874" t="str">
        <f t="shared" si="258"/>
        <v>-</v>
      </c>
      <c r="B7874" t="str">
        <f t="shared" si="259"/>
        <v/>
      </c>
    </row>
    <row r="7875" spans="1:2" x14ac:dyDescent="0.25">
      <c r="A7875" t="str">
        <f t="shared" si="258"/>
        <v>-</v>
      </c>
      <c r="B7875" t="str">
        <f t="shared" si="259"/>
        <v/>
      </c>
    </row>
    <row r="7876" spans="1:2" x14ac:dyDescent="0.25">
      <c r="A7876" t="str">
        <f t="shared" si="258"/>
        <v>-</v>
      </c>
      <c r="B7876" t="str">
        <f t="shared" si="259"/>
        <v/>
      </c>
    </row>
    <row r="7877" spans="1:2" x14ac:dyDescent="0.25">
      <c r="A7877" t="str">
        <f t="shared" si="258"/>
        <v>-</v>
      </c>
      <c r="B7877" t="str">
        <f t="shared" si="259"/>
        <v/>
      </c>
    </row>
    <row r="7878" spans="1:2" x14ac:dyDescent="0.25">
      <c r="A7878" t="str">
        <f t="shared" si="258"/>
        <v>-</v>
      </c>
      <c r="B7878" t="str">
        <f t="shared" si="259"/>
        <v/>
      </c>
    </row>
    <row r="7879" spans="1:2" x14ac:dyDescent="0.25">
      <c r="A7879" t="str">
        <f t="shared" si="258"/>
        <v>-</v>
      </c>
      <c r="B7879" t="str">
        <f t="shared" si="259"/>
        <v/>
      </c>
    </row>
    <row r="7880" spans="1:2" x14ac:dyDescent="0.25">
      <c r="A7880" t="str">
        <f t="shared" si="258"/>
        <v>-</v>
      </c>
      <c r="B7880" t="str">
        <f t="shared" si="259"/>
        <v/>
      </c>
    </row>
    <row r="7881" spans="1:2" x14ac:dyDescent="0.25">
      <c r="A7881" t="str">
        <f t="shared" si="258"/>
        <v>-</v>
      </c>
      <c r="B7881" t="str">
        <f t="shared" si="259"/>
        <v/>
      </c>
    </row>
    <row r="7882" spans="1:2" x14ac:dyDescent="0.25">
      <c r="A7882" t="str">
        <f t="shared" si="258"/>
        <v>-</v>
      </c>
      <c r="B7882" t="str">
        <f t="shared" si="259"/>
        <v/>
      </c>
    </row>
    <row r="7883" spans="1:2" x14ac:dyDescent="0.25">
      <c r="A7883" t="str">
        <f t="shared" si="258"/>
        <v>-</v>
      </c>
      <c r="B7883" t="str">
        <f t="shared" si="259"/>
        <v/>
      </c>
    </row>
    <row r="7884" spans="1:2" x14ac:dyDescent="0.25">
      <c r="A7884" t="str">
        <f t="shared" si="258"/>
        <v>-</v>
      </c>
      <c r="B7884" t="str">
        <f t="shared" si="259"/>
        <v/>
      </c>
    </row>
    <row r="7885" spans="1:2" x14ac:dyDescent="0.25">
      <c r="A7885" t="str">
        <f t="shared" si="258"/>
        <v>-</v>
      </c>
      <c r="B7885" t="str">
        <f t="shared" si="259"/>
        <v/>
      </c>
    </row>
    <row r="7886" spans="1:2" x14ac:dyDescent="0.25">
      <c r="A7886" t="str">
        <f t="shared" si="258"/>
        <v>-</v>
      </c>
      <c r="B7886" t="str">
        <f t="shared" si="259"/>
        <v/>
      </c>
    </row>
    <row r="7887" spans="1:2" x14ac:dyDescent="0.25">
      <c r="A7887" t="str">
        <f t="shared" si="258"/>
        <v>-</v>
      </c>
      <c r="B7887" t="str">
        <f t="shared" si="259"/>
        <v/>
      </c>
    </row>
    <row r="7888" spans="1:2" x14ac:dyDescent="0.25">
      <c r="A7888" t="str">
        <f t="shared" si="258"/>
        <v>-</v>
      </c>
      <c r="B7888" t="str">
        <f t="shared" si="259"/>
        <v/>
      </c>
    </row>
    <row r="7889" spans="1:2" x14ac:dyDescent="0.25">
      <c r="A7889" t="str">
        <f t="shared" si="258"/>
        <v>-</v>
      </c>
      <c r="B7889" t="str">
        <f t="shared" si="259"/>
        <v/>
      </c>
    </row>
    <row r="7890" spans="1:2" x14ac:dyDescent="0.25">
      <c r="A7890" t="str">
        <f t="shared" si="258"/>
        <v>-</v>
      </c>
      <c r="B7890" t="str">
        <f t="shared" si="259"/>
        <v/>
      </c>
    </row>
    <row r="7891" spans="1:2" x14ac:dyDescent="0.25">
      <c r="A7891" t="str">
        <f t="shared" si="258"/>
        <v>-</v>
      </c>
      <c r="B7891" t="str">
        <f t="shared" si="259"/>
        <v/>
      </c>
    </row>
    <row r="7892" spans="1:2" x14ac:dyDescent="0.25">
      <c r="A7892" t="str">
        <f t="shared" si="258"/>
        <v>-</v>
      </c>
      <c r="B7892" t="str">
        <f t="shared" si="259"/>
        <v/>
      </c>
    </row>
    <row r="7893" spans="1:2" x14ac:dyDescent="0.25">
      <c r="A7893" t="str">
        <f t="shared" si="258"/>
        <v>-</v>
      </c>
      <c r="B7893" t="str">
        <f t="shared" si="259"/>
        <v/>
      </c>
    </row>
    <row r="7894" spans="1:2" x14ac:dyDescent="0.25">
      <c r="A7894" t="str">
        <f t="shared" si="258"/>
        <v>-</v>
      </c>
      <c r="B7894" t="str">
        <f t="shared" si="259"/>
        <v/>
      </c>
    </row>
    <row r="7895" spans="1:2" x14ac:dyDescent="0.25">
      <c r="A7895" t="str">
        <f t="shared" ref="A7895:A7958" si="260">_xlfn.CONCAT(E7895,"-",B7895)</f>
        <v>-</v>
      </c>
      <c r="B7895" t="str">
        <f t="shared" ref="B7895:B7958" si="261">IF(ISBLANK(H7895),"",INDEX($AB$1:$AC$5,MATCH(H7895,$AB$1:$AB$5,0),2))</f>
        <v/>
      </c>
    </row>
    <row r="7896" spans="1:2" x14ac:dyDescent="0.25">
      <c r="A7896" t="str">
        <f t="shared" si="260"/>
        <v>-</v>
      </c>
      <c r="B7896" t="str">
        <f t="shared" si="261"/>
        <v/>
      </c>
    </row>
    <row r="7897" spans="1:2" x14ac:dyDescent="0.25">
      <c r="A7897" t="str">
        <f t="shared" si="260"/>
        <v>-</v>
      </c>
      <c r="B7897" t="str">
        <f t="shared" si="261"/>
        <v/>
      </c>
    </row>
    <row r="7898" spans="1:2" x14ac:dyDescent="0.25">
      <c r="A7898" t="str">
        <f t="shared" si="260"/>
        <v>-</v>
      </c>
      <c r="B7898" t="str">
        <f t="shared" si="261"/>
        <v/>
      </c>
    </row>
    <row r="7899" spans="1:2" x14ac:dyDescent="0.25">
      <c r="A7899" t="str">
        <f t="shared" si="260"/>
        <v>-</v>
      </c>
      <c r="B7899" t="str">
        <f t="shared" si="261"/>
        <v/>
      </c>
    </row>
    <row r="7900" spans="1:2" x14ac:dyDescent="0.25">
      <c r="A7900" t="str">
        <f t="shared" si="260"/>
        <v>-</v>
      </c>
      <c r="B7900" t="str">
        <f t="shared" si="261"/>
        <v/>
      </c>
    </row>
    <row r="7901" spans="1:2" x14ac:dyDescent="0.25">
      <c r="A7901" t="str">
        <f t="shared" si="260"/>
        <v>-</v>
      </c>
      <c r="B7901" t="str">
        <f t="shared" si="261"/>
        <v/>
      </c>
    </row>
    <row r="7902" spans="1:2" x14ac:dyDescent="0.25">
      <c r="A7902" t="str">
        <f t="shared" si="260"/>
        <v>-</v>
      </c>
      <c r="B7902" t="str">
        <f t="shared" si="261"/>
        <v/>
      </c>
    </row>
    <row r="7903" spans="1:2" x14ac:dyDescent="0.25">
      <c r="A7903" t="str">
        <f t="shared" si="260"/>
        <v>-</v>
      </c>
      <c r="B7903" t="str">
        <f t="shared" si="261"/>
        <v/>
      </c>
    </row>
    <row r="7904" spans="1:2" x14ac:dyDescent="0.25">
      <c r="A7904" t="str">
        <f t="shared" si="260"/>
        <v>-</v>
      </c>
      <c r="B7904" t="str">
        <f t="shared" si="261"/>
        <v/>
      </c>
    </row>
    <row r="7905" spans="1:2" x14ac:dyDescent="0.25">
      <c r="A7905" t="str">
        <f t="shared" si="260"/>
        <v>-</v>
      </c>
      <c r="B7905" t="str">
        <f t="shared" si="261"/>
        <v/>
      </c>
    </row>
    <row r="7906" spans="1:2" x14ac:dyDescent="0.25">
      <c r="A7906" t="str">
        <f t="shared" si="260"/>
        <v>-</v>
      </c>
      <c r="B7906" t="str">
        <f t="shared" si="261"/>
        <v/>
      </c>
    </row>
    <row r="7907" spans="1:2" x14ac:dyDescent="0.25">
      <c r="A7907" t="str">
        <f t="shared" si="260"/>
        <v>-</v>
      </c>
      <c r="B7907" t="str">
        <f t="shared" si="261"/>
        <v/>
      </c>
    </row>
    <row r="7908" spans="1:2" x14ac:dyDescent="0.25">
      <c r="A7908" t="str">
        <f t="shared" si="260"/>
        <v>-</v>
      </c>
      <c r="B7908" t="str">
        <f t="shared" si="261"/>
        <v/>
      </c>
    </row>
    <row r="7909" spans="1:2" x14ac:dyDescent="0.25">
      <c r="A7909" t="str">
        <f t="shared" si="260"/>
        <v>-</v>
      </c>
      <c r="B7909" t="str">
        <f t="shared" si="261"/>
        <v/>
      </c>
    </row>
    <row r="7910" spans="1:2" x14ac:dyDescent="0.25">
      <c r="A7910" t="str">
        <f t="shared" si="260"/>
        <v>-</v>
      </c>
      <c r="B7910" t="str">
        <f t="shared" si="261"/>
        <v/>
      </c>
    </row>
    <row r="7911" spans="1:2" x14ac:dyDescent="0.25">
      <c r="A7911" t="str">
        <f t="shared" si="260"/>
        <v>-</v>
      </c>
      <c r="B7911" t="str">
        <f t="shared" si="261"/>
        <v/>
      </c>
    </row>
    <row r="7912" spans="1:2" x14ac:dyDescent="0.25">
      <c r="A7912" t="str">
        <f t="shared" si="260"/>
        <v>-</v>
      </c>
      <c r="B7912" t="str">
        <f t="shared" si="261"/>
        <v/>
      </c>
    </row>
    <row r="7913" spans="1:2" x14ac:dyDescent="0.25">
      <c r="A7913" t="str">
        <f t="shared" si="260"/>
        <v>-</v>
      </c>
      <c r="B7913" t="str">
        <f t="shared" si="261"/>
        <v/>
      </c>
    </row>
    <row r="7914" spans="1:2" x14ac:dyDescent="0.25">
      <c r="A7914" t="str">
        <f t="shared" si="260"/>
        <v>-</v>
      </c>
      <c r="B7914" t="str">
        <f t="shared" si="261"/>
        <v/>
      </c>
    </row>
    <row r="7915" spans="1:2" x14ac:dyDescent="0.25">
      <c r="A7915" t="str">
        <f t="shared" si="260"/>
        <v>-</v>
      </c>
      <c r="B7915" t="str">
        <f t="shared" si="261"/>
        <v/>
      </c>
    </row>
    <row r="7916" spans="1:2" x14ac:dyDescent="0.25">
      <c r="A7916" t="str">
        <f t="shared" si="260"/>
        <v>-</v>
      </c>
      <c r="B7916" t="str">
        <f t="shared" si="261"/>
        <v/>
      </c>
    </row>
    <row r="7917" spans="1:2" x14ac:dyDescent="0.25">
      <c r="A7917" t="str">
        <f t="shared" si="260"/>
        <v>-</v>
      </c>
      <c r="B7917" t="str">
        <f t="shared" si="261"/>
        <v/>
      </c>
    </row>
    <row r="7918" spans="1:2" x14ac:dyDescent="0.25">
      <c r="A7918" t="str">
        <f t="shared" si="260"/>
        <v>-</v>
      </c>
      <c r="B7918" t="str">
        <f t="shared" si="261"/>
        <v/>
      </c>
    </row>
    <row r="7919" spans="1:2" x14ac:dyDescent="0.25">
      <c r="A7919" t="str">
        <f t="shared" si="260"/>
        <v>-</v>
      </c>
      <c r="B7919" t="str">
        <f t="shared" si="261"/>
        <v/>
      </c>
    </row>
    <row r="7920" spans="1:2" x14ac:dyDescent="0.25">
      <c r="A7920" t="str">
        <f t="shared" si="260"/>
        <v>-</v>
      </c>
      <c r="B7920" t="str">
        <f t="shared" si="261"/>
        <v/>
      </c>
    </row>
    <row r="7921" spans="1:2" x14ac:dyDescent="0.25">
      <c r="A7921" t="str">
        <f t="shared" si="260"/>
        <v>-</v>
      </c>
      <c r="B7921" t="str">
        <f t="shared" si="261"/>
        <v/>
      </c>
    </row>
    <row r="7922" spans="1:2" x14ac:dyDescent="0.25">
      <c r="A7922" t="str">
        <f t="shared" si="260"/>
        <v>-</v>
      </c>
      <c r="B7922" t="str">
        <f t="shared" si="261"/>
        <v/>
      </c>
    </row>
    <row r="7923" spans="1:2" x14ac:dyDescent="0.25">
      <c r="A7923" t="str">
        <f t="shared" si="260"/>
        <v>-</v>
      </c>
      <c r="B7923" t="str">
        <f t="shared" si="261"/>
        <v/>
      </c>
    </row>
    <row r="7924" spans="1:2" x14ac:dyDescent="0.25">
      <c r="A7924" t="str">
        <f t="shared" si="260"/>
        <v>-</v>
      </c>
      <c r="B7924" t="str">
        <f t="shared" si="261"/>
        <v/>
      </c>
    </row>
    <row r="7925" spans="1:2" x14ac:dyDescent="0.25">
      <c r="A7925" t="str">
        <f t="shared" si="260"/>
        <v>-</v>
      </c>
      <c r="B7925" t="str">
        <f t="shared" si="261"/>
        <v/>
      </c>
    </row>
    <row r="7926" spans="1:2" x14ac:dyDescent="0.25">
      <c r="A7926" t="str">
        <f t="shared" si="260"/>
        <v>-</v>
      </c>
      <c r="B7926" t="str">
        <f t="shared" si="261"/>
        <v/>
      </c>
    </row>
    <row r="7927" spans="1:2" x14ac:dyDescent="0.25">
      <c r="A7927" t="str">
        <f t="shared" si="260"/>
        <v>-</v>
      </c>
      <c r="B7927" t="str">
        <f t="shared" si="261"/>
        <v/>
      </c>
    </row>
    <row r="7928" spans="1:2" x14ac:dyDescent="0.25">
      <c r="A7928" t="str">
        <f t="shared" si="260"/>
        <v>-</v>
      </c>
      <c r="B7928" t="str">
        <f t="shared" si="261"/>
        <v/>
      </c>
    </row>
    <row r="7929" spans="1:2" x14ac:dyDescent="0.25">
      <c r="A7929" t="str">
        <f t="shared" si="260"/>
        <v>-</v>
      </c>
      <c r="B7929" t="str">
        <f t="shared" si="261"/>
        <v/>
      </c>
    </row>
    <row r="7930" spans="1:2" x14ac:dyDescent="0.25">
      <c r="A7930" t="str">
        <f t="shared" si="260"/>
        <v>-</v>
      </c>
      <c r="B7930" t="str">
        <f t="shared" si="261"/>
        <v/>
      </c>
    </row>
    <row r="7931" spans="1:2" x14ac:dyDescent="0.25">
      <c r="A7931" t="str">
        <f t="shared" si="260"/>
        <v>-</v>
      </c>
      <c r="B7931" t="str">
        <f t="shared" si="261"/>
        <v/>
      </c>
    </row>
    <row r="7932" spans="1:2" x14ac:dyDescent="0.25">
      <c r="A7932" t="str">
        <f t="shared" si="260"/>
        <v>-</v>
      </c>
      <c r="B7932" t="str">
        <f t="shared" si="261"/>
        <v/>
      </c>
    </row>
    <row r="7933" spans="1:2" x14ac:dyDescent="0.25">
      <c r="A7933" t="str">
        <f t="shared" si="260"/>
        <v>-</v>
      </c>
      <c r="B7933" t="str">
        <f t="shared" si="261"/>
        <v/>
      </c>
    </row>
    <row r="7934" spans="1:2" x14ac:dyDescent="0.25">
      <c r="A7934" t="str">
        <f t="shared" si="260"/>
        <v>-</v>
      </c>
      <c r="B7934" t="str">
        <f t="shared" si="261"/>
        <v/>
      </c>
    </row>
    <row r="7935" spans="1:2" x14ac:dyDescent="0.25">
      <c r="A7935" t="str">
        <f t="shared" si="260"/>
        <v>-</v>
      </c>
      <c r="B7935" t="str">
        <f t="shared" si="261"/>
        <v/>
      </c>
    </row>
    <row r="7936" spans="1:2" x14ac:dyDescent="0.25">
      <c r="A7936" t="str">
        <f t="shared" si="260"/>
        <v>-</v>
      </c>
      <c r="B7936" t="str">
        <f t="shared" si="261"/>
        <v/>
      </c>
    </row>
    <row r="7937" spans="1:2" x14ac:dyDescent="0.25">
      <c r="A7937" t="str">
        <f t="shared" si="260"/>
        <v>-</v>
      </c>
      <c r="B7937" t="str">
        <f t="shared" si="261"/>
        <v/>
      </c>
    </row>
    <row r="7938" spans="1:2" x14ac:dyDescent="0.25">
      <c r="A7938" t="str">
        <f t="shared" si="260"/>
        <v>-</v>
      </c>
      <c r="B7938" t="str">
        <f t="shared" si="261"/>
        <v/>
      </c>
    </row>
    <row r="7939" spans="1:2" x14ac:dyDescent="0.25">
      <c r="A7939" t="str">
        <f t="shared" si="260"/>
        <v>-</v>
      </c>
      <c r="B7939" t="str">
        <f t="shared" si="261"/>
        <v/>
      </c>
    </row>
    <row r="7940" spans="1:2" x14ac:dyDescent="0.25">
      <c r="A7940" t="str">
        <f t="shared" si="260"/>
        <v>-</v>
      </c>
      <c r="B7940" t="str">
        <f t="shared" si="261"/>
        <v/>
      </c>
    </row>
    <row r="7941" spans="1:2" x14ac:dyDescent="0.25">
      <c r="A7941" t="str">
        <f t="shared" si="260"/>
        <v>-</v>
      </c>
      <c r="B7941" t="str">
        <f t="shared" si="261"/>
        <v/>
      </c>
    </row>
    <row r="7942" spans="1:2" x14ac:dyDescent="0.25">
      <c r="A7942" t="str">
        <f t="shared" si="260"/>
        <v>-</v>
      </c>
      <c r="B7942" t="str">
        <f t="shared" si="261"/>
        <v/>
      </c>
    </row>
    <row r="7943" spans="1:2" x14ac:dyDescent="0.25">
      <c r="A7943" t="str">
        <f t="shared" si="260"/>
        <v>-</v>
      </c>
      <c r="B7943" t="str">
        <f t="shared" si="261"/>
        <v/>
      </c>
    </row>
    <row r="7944" spans="1:2" x14ac:dyDescent="0.25">
      <c r="A7944" t="str">
        <f t="shared" si="260"/>
        <v>-</v>
      </c>
      <c r="B7944" t="str">
        <f t="shared" si="261"/>
        <v/>
      </c>
    </row>
    <row r="7945" spans="1:2" x14ac:dyDescent="0.25">
      <c r="A7945" t="str">
        <f t="shared" si="260"/>
        <v>-</v>
      </c>
      <c r="B7945" t="str">
        <f t="shared" si="261"/>
        <v/>
      </c>
    </row>
    <row r="7946" spans="1:2" x14ac:dyDescent="0.25">
      <c r="A7946" t="str">
        <f t="shared" si="260"/>
        <v>-</v>
      </c>
      <c r="B7946" t="str">
        <f t="shared" si="261"/>
        <v/>
      </c>
    </row>
    <row r="7947" spans="1:2" x14ac:dyDescent="0.25">
      <c r="A7947" t="str">
        <f t="shared" si="260"/>
        <v>-</v>
      </c>
      <c r="B7947" t="str">
        <f t="shared" si="261"/>
        <v/>
      </c>
    </row>
    <row r="7948" spans="1:2" x14ac:dyDescent="0.25">
      <c r="A7948" t="str">
        <f t="shared" si="260"/>
        <v>-</v>
      </c>
      <c r="B7948" t="str">
        <f t="shared" si="261"/>
        <v/>
      </c>
    </row>
    <row r="7949" spans="1:2" x14ac:dyDescent="0.25">
      <c r="A7949" t="str">
        <f t="shared" si="260"/>
        <v>-</v>
      </c>
      <c r="B7949" t="str">
        <f t="shared" si="261"/>
        <v/>
      </c>
    </row>
    <row r="7950" spans="1:2" x14ac:dyDescent="0.25">
      <c r="A7950" t="str">
        <f t="shared" si="260"/>
        <v>-</v>
      </c>
      <c r="B7950" t="str">
        <f t="shared" si="261"/>
        <v/>
      </c>
    </row>
    <row r="7951" spans="1:2" x14ac:dyDescent="0.25">
      <c r="A7951" t="str">
        <f t="shared" si="260"/>
        <v>-</v>
      </c>
      <c r="B7951" t="str">
        <f t="shared" si="261"/>
        <v/>
      </c>
    </row>
    <row r="7952" spans="1:2" x14ac:dyDescent="0.25">
      <c r="A7952" t="str">
        <f t="shared" si="260"/>
        <v>-</v>
      </c>
      <c r="B7952" t="str">
        <f t="shared" si="261"/>
        <v/>
      </c>
    </row>
    <row r="7953" spans="1:2" x14ac:dyDescent="0.25">
      <c r="A7953" t="str">
        <f t="shared" si="260"/>
        <v>-</v>
      </c>
      <c r="B7953" t="str">
        <f t="shared" si="261"/>
        <v/>
      </c>
    </row>
    <row r="7954" spans="1:2" x14ac:dyDescent="0.25">
      <c r="A7954" t="str">
        <f t="shared" si="260"/>
        <v>-</v>
      </c>
      <c r="B7954" t="str">
        <f t="shared" si="261"/>
        <v/>
      </c>
    </row>
    <row r="7955" spans="1:2" x14ac:dyDescent="0.25">
      <c r="A7955" t="str">
        <f t="shared" si="260"/>
        <v>-</v>
      </c>
      <c r="B7955" t="str">
        <f t="shared" si="261"/>
        <v/>
      </c>
    </row>
    <row r="7956" spans="1:2" x14ac:dyDescent="0.25">
      <c r="A7956" t="str">
        <f t="shared" si="260"/>
        <v>-</v>
      </c>
      <c r="B7956" t="str">
        <f t="shared" si="261"/>
        <v/>
      </c>
    </row>
    <row r="7957" spans="1:2" x14ac:dyDescent="0.25">
      <c r="A7957" t="str">
        <f t="shared" si="260"/>
        <v>-</v>
      </c>
      <c r="B7957" t="str">
        <f t="shared" si="261"/>
        <v/>
      </c>
    </row>
    <row r="7958" spans="1:2" x14ac:dyDescent="0.25">
      <c r="A7958" t="str">
        <f t="shared" si="260"/>
        <v>-</v>
      </c>
      <c r="B7958" t="str">
        <f t="shared" si="261"/>
        <v/>
      </c>
    </row>
    <row r="7959" spans="1:2" x14ac:dyDescent="0.25">
      <c r="A7959" t="str">
        <f t="shared" ref="A7959:A8022" si="262">_xlfn.CONCAT(E7959,"-",B7959)</f>
        <v>-</v>
      </c>
      <c r="B7959" t="str">
        <f t="shared" ref="B7959:B8022" si="263">IF(ISBLANK(H7959),"",INDEX($AB$1:$AC$5,MATCH(H7959,$AB$1:$AB$5,0),2))</f>
        <v/>
      </c>
    </row>
    <row r="7960" spans="1:2" x14ac:dyDescent="0.25">
      <c r="A7960" t="str">
        <f t="shared" si="262"/>
        <v>-</v>
      </c>
      <c r="B7960" t="str">
        <f t="shared" si="263"/>
        <v/>
      </c>
    </row>
    <row r="7961" spans="1:2" x14ac:dyDescent="0.25">
      <c r="A7961" t="str">
        <f t="shared" si="262"/>
        <v>-</v>
      </c>
      <c r="B7961" t="str">
        <f t="shared" si="263"/>
        <v/>
      </c>
    </row>
    <row r="7962" spans="1:2" x14ac:dyDescent="0.25">
      <c r="A7962" t="str">
        <f t="shared" si="262"/>
        <v>-</v>
      </c>
      <c r="B7962" t="str">
        <f t="shared" si="263"/>
        <v/>
      </c>
    </row>
    <row r="7963" spans="1:2" x14ac:dyDescent="0.25">
      <c r="A7963" t="str">
        <f t="shared" si="262"/>
        <v>-</v>
      </c>
      <c r="B7963" t="str">
        <f t="shared" si="263"/>
        <v/>
      </c>
    </row>
    <row r="7964" spans="1:2" x14ac:dyDescent="0.25">
      <c r="A7964" t="str">
        <f t="shared" si="262"/>
        <v>-</v>
      </c>
      <c r="B7964" t="str">
        <f t="shared" si="263"/>
        <v/>
      </c>
    </row>
    <row r="7965" spans="1:2" x14ac:dyDescent="0.25">
      <c r="A7965" t="str">
        <f t="shared" si="262"/>
        <v>-</v>
      </c>
      <c r="B7965" t="str">
        <f t="shared" si="263"/>
        <v/>
      </c>
    </row>
    <row r="7966" spans="1:2" x14ac:dyDescent="0.25">
      <c r="A7966" t="str">
        <f t="shared" si="262"/>
        <v>-</v>
      </c>
      <c r="B7966" t="str">
        <f t="shared" si="263"/>
        <v/>
      </c>
    </row>
    <row r="7967" spans="1:2" x14ac:dyDescent="0.25">
      <c r="A7967" t="str">
        <f t="shared" si="262"/>
        <v>-</v>
      </c>
      <c r="B7967" t="str">
        <f t="shared" si="263"/>
        <v/>
      </c>
    </row>
    <row r="7968" spans="1:2" x14ac:dyDescent="0.25">
      <c r="A7968" t="str">
        <f t="shared" si="262"/>
        <v>-</v>
      </c>
      <c r="B7968" t="str">
        <f t="shared" si="263"/>
        <v/>
      </c>
    </row>
    <row r="7969" spans="1:2" x14ac:dyDescent="0.25">
      <c r="A7969" t="str">
        <f t="shared" si="262"/>
        <v>-</v>
      </c>
      <c r="B7969" t="str">
        <f t="shared" si="263"/>
        <v/>
      </c>
    </row>
    <row r="7970" spans="1:2" x14ac:dyDescent="0.25">
      <c r="A7970" t="str">
        <f t="shared" si="262"/>
        <v>-</v>
      </c>
      <c r="B7970" t="str">
        <f t="shared" si="263"/>
        <v/>
      </c>
    </row>
    <row r="7971" spans="1:2" x14ac:dyDescent="0.25">
      <c r="A7971" t="str">
        <f t="shared" si="262"/>
        <v>-</v>
      </c>
      <c r="B7971" t="str">
        <f t="shared" si="263"/>
        <v/>
      </c>
    </row>
    <row r="7972" spans="1:2" x14ac:dyDescent="0.25">
      <c r="A7972" t="str">
        <f t="shared" si="262"/>
        <v>-</v>
      </c>
      <c r="B7972" t="str">
        <f t="shared" si="263"/>
        <v/>
      </c>
    </row>
    <row r="7973" spans="1:2" x14ac:dyDescent="0.25">
      <c r="A7973" t="str">
        <f t="shared" si="262"/>
        <v>-</v>
      </c>
      <c r="B7973" t="str">
        <f t="shared" si="263"/>
        <v/>
      </c>
    </row>
    <row r="7974" spans="1:2" x14ac:dyDescent="0.25">
      <c r="A7974" t="str">
        <f t="shared" si="262"/>
        <v>-</v>
      </c>
      <c r="B7974" t="str">
        <f t="shared" si="263"/>
        <v/>
      </c>
    </row>
    <row r="7975" spans="1:2" x14ac:dyDescent="0.25">
      <c r="A7975" t="str">
        <f t="shared" si="262"/>
        <v>-</v>
      </c>
      <c r="B7975" t="str">
        <f t="shared" si="263"/>
        <v/>
      </c>
    </row>
    <row r="7976" spans="1:2" x14ac:dyDescent="0.25">
      <c r="A7976" t="str">
        <f t="shared" si="262"/>
        <v>-</v>
      </c>
      <c r="B7976" t="str">
        <f t="shared" si="263"/>
        <v/>
      </c>
    </row>
    <row r="7977" spans="1:2" x14ac:dyDescent="0.25">
      <c r="A7977" t="str">
        <f t="shared" si="262"/>
        <v>-</v>
      </c>
      <c r="B7977" t="str">
        <f t="shared" si="263"/>
        <v/>
      </c>
    </row>
    <row r="7978" spans="1:2" x14ac:dyDescent="0.25">
      <c r="A7978" t="str">
        <f t="shared" si="262"/>
        <v>-</v>
      </c>
      <c r="B7978" t="str">
        <f t="shared" si="263"/>
        <v/>
      </c>
    </row>
    <row r="7979" spans="1:2" x14ac:dyDescent="0.25">
      <c r="A7979" t="str">
        <f t="shared" si="262"/>
        <v>-</v>
      </c>
      <c r="B7979" t="str">
        <f t="shared" si="263"/>
        <v/>
      </c>
    </row>
    <row r="7980" spans="1:2" x14ac:dyDescent="0.25">
      <c r="A7980" t="str">
        <f t="shared" si="262"/>
        <v>-</v>
      </c>
      <c r="B7980" t="str">
        <f t="shared" si="263"/>
        <v/>
      </c>
    </row>
    <row r="7981" spans="1:2" x14ac:dyDescent="0.25">
      <c r="A7981" t="str">
        <f t="shared" si="262"/>
        <v>-</v>
      </c>
      <c r="B7981" t="str">
        <f t="shared" si="263"/>
        <v/>
      </c>
    </row>
    <row r="7982" spans="1:2" x14ac:dyDescent="0.25">
      <c r="A7982" t="str">
        <f t="shared" si="262"/>
        <v>-</v>
      </c>
      <c r="B7982" t="str">
        <f t="shared" si="263"/>
        <v/>
      </c>
    </row>
    <row r="7983" spans="1:2" x14ac:dyDescent="0.25">
      <c r="A7983" t="str">
        <f t="shared" si="262"/>
        <v>-</v>
      </c>
      <c r="B7983" t="str">
        <f t="shared" si="263"/>
        <v/>
      </c>
    </row>
    <row r="7984" spans="1:2" x14ac:dyDescent="0.25">
      <c r="A7984" t="str">
        <f t="shared" si="262"/>
        <v>-</v>
      </c>
      <c r="B7984" t="str">
        <f t="shared" si="263"/>
        <v/>
      </c>
    </row>
    <row r="7985" spans="1:2" x14ac:dyDescent="0.25">
      <c r="A7985" t="str">
        <f t="shared" si="262"/>
        <v>-</v>
      </c>
      <c r="B7985" t="str">
        <f t="shared" si="263"/>
        <v/>
      </c>
    </row>
    <row r="7986" spans="1:2" x14ac:dyDescent="0.25">
      <c r="A7986" t="str">
        <f t="shared" si="262"/>
        <v>-</v>
      </c>
      <c r="B7986" t="str">
        <f t="shared" si="263"/>
        <v/>
      </c>
    </row>
    <row r="7987" spans="1:2" x14ac:dyDescent="0.25">
      <c r="A7987" t="str">
        <f t="shared" si="262"/>
        <v>-</v>
      </c>
      <c r="B7987" t="str">
        <f t="shared" si="263"/>
        <v/>
      </c>
    </row>
    <row r="7988" spans="1:2" x14ac:dyDescent="0.25">
      <c r="A7988" t="str">
        <f t="shared" si="262"/>
        <v>-</v>
      </c>
      <c r="B7988" t="str">
        <f t="shared" si="263"/>
        <v/>
      </c>
    </row>
    <row r="7989" spans="1:2" x14ac:dyDescent="0.25">
      <c r="A7989" t="str">
        <f t="shared" si="262"/>
        <v>-</v>
      </c>
      <c r="B7989" t="str">
        <f t="shared" si="263"/>
        <v/>
      </c>
    </row>
    <row r="7990" spans="1:2" x14ac:dyDescent="0.25">
      <c r="A7990" t="str">
        <f t="shared" si="262"/>
        <v>-</v>
      </c>
      <c r="B7990" t="str">
        <f t="shared" si="263"/>
        <v/>
      </c>
    </row>
    <row r="7991" spans="1:2" x14ac:dyDescent="0.25">
      <c r="A7991" t="str">
        <f t="shared" si="262"/>
        <v>-</v>
      </c>
      <c r="B7991" t="str">
        <f t="shared" si="263"/>
        <v/>
      </c>
    </row>
    <row r="7992" spans="1:2" x14ac:dyDescent="0.25">
      <c r="A7992" t="str">
        <f t="shared" si="262"/>
        <v>-</v>
      </c>
      <c r="B7992" t="str">
        <f t="shared" si="263"/>
        <v/>
      </c>
    </row>
    <row r="7993" spans="1:2" x14ac:dyDescent="0.25">
      <c r="A7993" t="str">
        <f t="shared" si="262"/>
        <v>-</v>
      </c>
      <c r="B7993" t="str">
        <f t="shared" si="263"/>
        <v/>
      </c>
    </row>
    <row r="7994" spans="1:2" x14ac:dyDescent="0.25">
      <c r="A7994" t="str">
        <f t="shared" si="262"/>
        <v>-</v>
      </c>
      <c r="B7994" t="str">
        <f t="shared" si="263"/>
        <v/>
      </c>
    </row>
    <row r="7995" spans="1:2" x14ac:dyDescent="0.25">
      <c r="A7995" t="str">
        <f t="shared" si="262"/>
        <v>-</v>
      </c>
      <c r="B7995" t="str">
        <f t="shared" si="263"/>
        <v/>
      </c>
    </row>
    <row r="7996" spans="1:2" x14ac:dyDescent="0.25">
      <c r="A7996" t="str">
        <f t="shared" si="262"/>
        <v>-</v>
      </c>
      <c r="B7996" t="str">
        <f t="shared" si="263"/>
        <v/>
      </c>
    </row>
    <row r="7997" spans="1:2" x14ac:dyDescent="0.25">
      <c r="A7997" t="str">
        <f t="shared" si="262"/>
        <v>-</v>
      </c>
      <c r="B7997" t="str">
        <f t="shared" si="263"/>
        <v/>
      </c>
    </row>
    <row r="7998" spans="1:2" x14ac:dyDescent="0.25">
      <c r="A7998" t="str">
        <f t="shared" si="262"/>
        <v>-</v>
      </c>
      <c r="B7998" t="str">
        <f t="shared" si="263"/>
        <v/>
      </c>
    </row>
    <row r="7999" spans="1:2" x14ac:dyDescent="0.25">
      <c r="A7999" t="str">
        <f t="shared" si="262"/>
        <v>-</v>
      </c>
      <c r="B7999" t="str">
        <f t="shared" si="263"/>
        <v/>
      </c>
    </row>
    <row r="8000" spans="1:2" x14ac:dyDescent="0.25">
      <c r="A8000" t="str">
        <f t="shared" si="262"/>
        <v>-</v>
      </c>
      <c r="B8000" t="str">
        <f t="shared" si="263"/>
        <v/>
      </c>
    </row>
    <row r="8001" spans="1:2" x14ac:dyDescent="0.25">
      <c r="A8001" t="str">
        <f t="shared" si="262"/>
        <v>-</v>
      </c>
      <c r="B8001" t="str">
        <f t="shared" si="263"/>
        <v/>
      </c>
    </row>
    <row r="8002" spans="1:2" x14ac:dyDescent="0.25">
      <c r="A8002" t="str">
        <f t="shared" si="262"/>
        <v>-</v>
      </c>
      <c r="B8002" t="str">
        <f t="shared" si="263"/>
        <v/>
      </c>
    </row>
    <row r="8003" spans="1:2" x14ac:dyDescent="0.25">
      <c r="A8003" t="str">
        <f t="shared" si="262"/>
        <v>-</v>
      </c>
      <c r="B8003" t="str">
        <f t="shared" si="263"/>
        <v/>
      </c>
    </row>
    <row r="8004" spans="1:2" x14ac:dyDescent="0.25">
      <c r="A8004" t="str">
        <f t="shared" si="262"/>
        <v>-</v>
      </c>
      <c r="B8004" t="str">
        <f t="shared" si="263"/>
        <v/>
      </c>
    </row>
    <row r="8005" spans="1:2" x14ac:dyDescent="0.25">
      <c r="A8005" t="str">
        <f t="shared" si="262"/>
        <v>-</v>
      </c>
      <c r="B8005" t="str">
        <f t="shared" si="263"/>
        <v/>
      </c>
    </row>
    <row r="8006" spans="1:2" x14ac:dyDescent="0.25">
      <c r="A8006" t="str">
        <f t="shared" si="262"/>
        <v>-</v>
      </c>
      <c r="B8006" t="str">
        <f t="shared" si="263"/>
        <v/>
      </c>
    </row>
    <row r="8007" spans="1:2" x14ac:dyDescent="0.25">
      <c r="A8007" t="str">
        <f t="shared" si="262"/>
        <v>-</v>
      </c>
      <c r="B8007" t="str">
        <f t="shared" si="263"/>
        <v/>
      </c>
    </row>
    <row r="8008" spans="1:2" x14ac:dyDescent="0.25">
      <c r="A8008" t="str">
        <f t="shared" si="262"/>
        <v>-</v>
      </c>
      <c r="B8008" t="str">
        <f t="shared" si="263"/>
        <v/>
      </c>
    </row>
    <row r="8009" spans="1:2" x14ac:dyDescent="0.25">
      <c r="A8009" t="str">
        <f t="shared" si="262"/>
        <v>-</v>
      </c>
      <c r="B8009" t="str">
        <f t="shared" si="263"/>
        <v/>
      </c>
    </row>
    <row r="8010" spans="1:2" x14ac:dyDescent="0.25">
      <c r="A8010" t="str">
        <f t="shared" si="262"/>
        <v>-</v>
      </c>
      <c r="B8010" t="str">
        <f t="shared" si="263"/>
        <v/>
      </c>
    </row>
    <row r="8011" spans="1:2" x14ac:dyDescent="0.25">
      <c r="A8011" t="str">
        <f t="shared" si="262"/>
        <v>-</v>
      </c>
      <c r="B8011" t="str">
        <f t="shared" si="263"/>
        <v/>
      </c>
    </row>
    <row r="8012" spans="1:2" x14ac:dyDescent="0.25">
      <c r="A8012" t="str">
        <f t="shared" si="262"/>
        <v>-</v>
      </c>
      <c r="B8012" t="str">
        <f t="shared" si="263"/>
        <v/>
      </c>
    </row>
    <row r="8013" spans="1:2" x14ac:dyDescent="0.25">
      <c r="A8013" t="str">
        <f t="shared" si="262"/>
        <v>-</v>
      </c>
      <c r="B8013" t="str">
        <f t="shared" si="263"/>
        <v/>
      </c>
    </row>
    <row r="8014" spans="1:2" x14ac:dyDescent="0.25">
      <c r="A8014" t="str">
        <f t="shared" si="262"/>
        <v>-</v>
      </c>
      <c r="B8014" t="str">
        <f t="shared" si="263"/>
        <v/>
      </c>
    </row>
    <row r="8015" spans="1:2" x14ac:dyDescent="0.25">
      <c r="A8015" t="str">
        <f t="shared" si="262"/>
        <v>-</v>
      </c>
      <c r="B8015" t="str">
        <f t="shared" si="263"/>
        <v/>
      </c>
    </row>
    <row r="8016" spans="1:2" x14ac:dyDescent="0.25">
      <c r="A8016" t="str">
        <f t="shared" si="262"/>
        <v>-</v>
      </c>
      <c r="B8016" t="str">
        <f t="shared" si="263"/>
        <v/>
      </c>
    </row>
    <row r="8017" spans="1:2" x14ac:dyDescent="0.25">
      <c r="A8017" t="str">
        <f t="shared" si="262"/>
        <v>-</v>
      </c>
      <c r="B8017" t="str">
        <f t="shared" si="263"/>
        <v/>
      </c>
    </row>
    <row r="8018" spans="1:2" x14ac:dyDescent="0.25">
      <c r="A8018" t="str">
        <f t="shared" si="262"/>
        <v>-</v>
      </c>
      <c r="B8018" t="str">
        <f t="shared" si="263"/>
        <v/>
      </c>
    </row>
    <row r="8019" spans="1:2" x14ac:dyDescent="0.25">
      <c r="A8019" t="str">
        <f t="shared" si="262"/>
        <v>-</v>
      </c>
      <c r="B8019" t="str">
        <f t="shared" si="263"/>
        <v/>
      </c>
    </row>
    <row r="8020" spans="1:2" x14ac:dyDescent="0.25">
      <c r="A8020" t="str">
        <f t="shared" si="262"/>
        <v>-</v>
      </c>
      <c r="B8020" t="str">
        <f t="shared" si="263"/>
        <v/>
      </c>
    </row>
    <row r="8021" spans="1:2" x14ac:dyDescent="0.25">
      <c r="A8021" t="str">
        <f t="shared" si="262"/>
        <v>-</v>
      </c>
      <c r="B8021" t="str">
        <f t="shared" si="263"/>
        <v/>
      </c>
    </row>
    <row r="8022" spans="1:2" x14ac:dyDescent="0.25">
      <c r="A8022" t="str">
        <f t="shared" si="262"/>
        <v>-</v>
      </c>
      <c r="B8022" t="str">
        <f t="shared" si="263"/>
        <v/>
      </c>
    </row>
    <row r="8023" spans="1:2" x14ac:dyDescent="0.25">
      <c r="A8023" t="str">
        <f t="shared" ref="A8023:A8086" si="264">_xlfn.CONCAT(E8023,"-",B8023)</f>
        <v>-</v>
      </c>
      <c r="B8023" t="str">
        <f t="shared" ref="B8023:B8086" si="265">IF(ISBLANK(H8023),"",INDEX($AB$1:$AC$5,MATCH(H8023,$AB$1:$AB$5,0),2))</f>
        <v/>
      </c>
    </row>
    <row r="8024" spans="1:2" x14ac:dyDescent="0.25">
      <c r="A8024" t="str">
        <f t="shared" si="264"/>
        <v>-</v>
      </c>
      <c r="B8024" t="str">
        <f t="shared" si="265"/>
        <v/>
      </c>
    </row>
    <row r="8025" spans="1:2" x14ac:dyDescent="0.25">
      <c r="A8025" t="str">
        <f t="shared" si="264"/>
        <v>-</v>
      </c>
      <c r="B8025" t="str">
        <f t="shared" si="265"/>
        <v/>
      </c>
    </row>
    <row r="8026" spans="1:2" x14ac:dyDescent="0.25">
      <c r="A8026" t="str">
        <f t="shared" si="264"/>
        <v>-</v>
      </c>
      <c r="B8026" t="str">
        <f t="shared" si="265"/>
        <v/>
      </c>
    </row>
    <row r="8027" spans="1:2" x14ac:dyDescent="0.25">
      <c r="A8027" t="str">
        <f t="shared" si="264"/>
        <v>-</v>
      </c>
      <c r="B8027" t="str">
        <f t="shared" si="265"/>
        <v/>
      </c>
    </row>
    <row r="8028" spans="1:2" x14ac:dyDescent="0.25">
      <c r="A8028" t="str">
        <f t="shared" si="264"/>
        <v>-</v>
      </c>
      <c r="B8028" t="str">
        <f t="shared" si="265"/>
        <v/>
      </c>
    </row>
    <row r="8029" spans="1:2" x14ac:dyDescent="0.25">
      <c r="A8029" t="str">
        <f t="shared" si="264"/>
        <v>-</v>
      </c>
      <c r="B8029" t="str">
        <f t="shared" si="265"/>
        <v/>
      </c>
    </row>
    <row r="8030" spans="1:2" x14ac:dyDescent="0.25">
      <c r="A8030" t="str">
        <f t="shared" si="264"/>
        <v>-</v>
      </c>
      <c r="B8030" t="str">
        <f t="shared" si="265"/>
        <v/>
      </c>
    </row>
    <row r="8031" spans="1:2" x14ac:dyDescent="0.25">
      <c r="A8031" t="str">
        <f t="shared" si="264"/>
        <v>-</v>
      </c>
      <c r="B8031" t="str">
        <f t="shared" si="265"/>
        <v/>
      </c>
    </row>
    <row r="8032" spans="1:2" x14ac:dyDescent="0.25">
      <c r="A8032" t="str">
        <f t="shared" si="264"/>
        <v>-</v>
      </c>
      <c r="B8032" t="str">
        <f t="shared" si="265"/>
        <v/>
      </c>
    </row>
    <row r="8033" spans="1:2" x14ac:dyDescent="0.25">
      <c r="A8033" t="str">
        <f t="shared" si="264"/>
        <v>-</v>
      </c>
      <c r="B8033" t="str">
        <f t="shared" si="265"/>
        <v/>
      </c>
    </row>
    <row r="8034" spans="1:2" x14ac:dyDescent="0.25">
      <c r="A8034" t="str">
        <f t="shared" si="264"/>
        <v>-</v>
      </c>
      <c r="B8034" t="str">
        <f t="shared" si="265"/>
        <v/>
      </c>
    </row>
    <row r="8035" spans="1:2" x14ac:dyDescent="0.25">
      <c r="A8035" t="str">
        <f t="shared" si="264"/>
        <v>-</v>
      </c>
      <c r="B8035" t="str">
        <f t="shared" si="265"/>
        <v/>
      </c>
    </row>
    <row r="8036" spans="1:2" x14ac:dyDescent="0.25">
      <c r="A8036" t="str">
        <f t="shared" si="264"/>
        <v>-</v>
      </c>
      <c r="B8036" t="str">
        <f t="shared" si="265"/>
        <v/>
      </c>
    </row>
    <row r="8037" spans="1:2" x14ac:dyDescent="0.25">
      <c r="A8037" t="str">
        <f t="shared" si="264"/>
        <v>-</v>
      </c>
      <c r="B8037" t="str">
        <f t="shared" si="265"/>
        <v/>
      </c>
    </row>
    <row r="8038" spans="1:2" x14ac:dyDescent="0.25">
      <c r="A8038" t="str">
        <f t="shared" si="264"/>
        <v>-</v>
      </c>
      <c r="B8038" t="str">
        <f t="shared" si="265"/>
        <v/>
      </c>
    </row>
    <row r="8039" spans="1:2" x14ac:dyDescent="0.25">
      <c r="A8039" t="str">
        <f t="shared" si="264"/>
        <v>-</v>
      </c>
      <c r="B8039" t="str">
        <f t="shared" si="265"/>
        <v/>
      </c>
    </row>
    <row r="8040" spans="1:2" x14ac:dyDescent="0.25">
      <c r="A8040" t="str">
        <f t="shared" si="264"/>
        <v>-</v>
      </c>
      <c r="B8040" t="str">
        <f t="shared" si="265"/>
        <v/>
      </c>
    </row>
    <row r="8041" spans="1:2" x14ac:dyDescent="0.25">
      <c r="A8041" t="str">
        <f t="shared" si="264"/>
        <v>-</v>
      </c>
      <c r="B8041" t="str">
        <f t="shared" si="265"/>
        <v/>
      </c>
    </row>
    <row r="8042" spans="1:2" x14ac:dyDescent="0.25">
      <c r="A8042" t="str">
        <f t="shared" si="264"/>
        <v>-</v>
      </c>
      <c r="B8042" t="str">
        <f t="shared" si="265"/>
        <v/>
      </c>
    </row>
    <row r="8043" spans="1:2" x14ac:dyDescent="0.25">
      <c r="A8043" t="str">
        <f t="shared" si="264"/>
        <v>-</v>
      </c>
      <c r="B8043" t="str">
        <f t="shared" si="265"/>
        <v/>
      </c>
    </row>
    <row r="8044" spans="1:2" x14ac:dyDescent="0.25">
      <c r="A8044" t="str">
        <f t="shared" si="264"/>
        <v>-</v>
      </c>
      <c r="B8044" t="str">
        <f t="shared" si="265"/>
        <v/>
      </c>
    </row>
    <row r="8045" spans="1:2" x14ac:dyDescent="0.25">
      <c r="A8045" t="str">
        <f t="shared" si="264"/>
        <v>-</v>
      </c>
      <c r="B8045" t="str">
        <f t="shared" si="265"/>
        <v/>
      </c>
    </row>
    <row r="8046" spans="1:2" x14ac:dyDescent="0.25">
      <c r="A8046" t="str">
        <f t="shared" si="264"/>
        <v>-</v>
      </c>
      <c r="B8046" t="str">
        <f t="shared" si="265"/>
        <v/>
      </c>
    </row>
    <row r="8047" spans="1:2" x14ac:dyDescent="0.25">
      <c r="A8047" t="str">
        <f t="shared" si="264"/>
        <v>-</v>
      </c>
      <c r="B8047" t="str">
        <f t="shared" si="265"/>
        <v/>
      </c>
    </row>
    <row r="8048" spans="1:2" x14ac:dyDescent="0.25">
      <c r="A8048" t="str">
        <f t="shared" si="264"/>
        <v>-</v>
      </c>
      <c r="B8048" t="str">
        <f t="shared" si="265"/>
        <v/>
      </c>
    </row>
    <row r="8049" spans="1:2" x14ac:dyDescent="0.25">
      <c r="A8049" t="str">
        <f t="shared" si="264"/>
        <v>-</v>
      </c>
      <c r="B8049" t="str">
        <f t="shared" si="265"/>
        <v/>
      </c>
    </row>
    <row r="8050" spans="1:2" x14ac:dyDescent="0.25">
      <c r="A8050" t="str">
        <f t="shared" si="264"/>
        <v>-</v>
      </c>
      <c r="B8050" t="str">
        <f t="shared" si="265"/>
        <v/>
      </c>
    </row>
    <row r="8051" spans="1:2" x14ac:dyDescent="0.25">
      <c r="A8051" t="str">
        <f t="shared" si="264"/>
        <v>-</v>
      </c>
      <c r="B8051" t="str">
        <f t="shared" si="265"/>
        <v/>
      </c>
    </row>
    <row r="8052" spans="1:2" x14ac:dyDescent="0.25">
      <c r="A8052" t="str">
        <f t="shared" si="264"/>
        <v>-</v>
      </c>
      <c r="B8052" t="str">
        <f t="shared" si="265"/>
        <v/>
      </c>
    </row>
    <row r="8053" spans="1:2" x14ac:dyDescent="0.25">
      <c r="A8053" t="str">
        <f t="shared" si="264"/>
        <v>-</v>
      </c>
      <c r="B8053" t="str">
        <f t="shared" si="265"/>
        <v/>
      </c>
    </row>
    <row r="8054" spans="1:2" x14ac:dyDescent="0.25">
      <c r="A8054" t="str">
        <f t="shared" si="264"/>
        <v>-</v>
      </c>
      <c r="B8054" t="str">
        <f t="shared" si="265"/>
        <v/>
      </c>
    </row>
    <row r="8055" spans="1:2" x14ac:dyDescent="0.25">
      <c r="A8055" t="str">
        <f t="shared" si="264"/>
        <v>-</v>
      </c>
      <c r="B8055" t="str">
        <f t="shared" si="265"/>
        <v/>
      </c>
    </row>
    <row r="8056" spans="1:2" x14ac:dyDescent="0.25">
      <c r="A8056" t="str">
        <f t="shared" si="264"/>
        <v>-</v>
      </c>
      <c r="B8056" t="str">
        <f t="shared" si="265"/>
        <v/>
      </c>
    </row>
    <row r="8057" spans="1:2" x14ac:dyDescent="0.25">
      <c r="A8057" t="str">
        <f t="shared" si="264"/>
        <v>-</v>
      </c>
      <c r="B8057" t="str">
        <f t="shared" si="265"/>
        <v/>
      </c>
    </row>
    <row r="8058" spans="1:2" x14ac:dyDescent="0.25">
      <c r="A8058" t="str">
        <f t="shared" si="264"/>
        <v>-</v>
      </c>
      <c r="B8058" t="str">
        <f t="shared" si="265"/>
        <v/>
      </c>
    </row>
    <row r="8059" spans="1:2" x14ac:dyDescent="0.25">
      <c r="A8059" t="str">
        <f t="shared" si="264"/>
        <v>-</v>
      </c>
      <c r="B8059" t="str">
        <f t="shared" si="265"/>
        <v/>
      </c>
    </row>
    <row r="8060" spans="1:2" x14ac:dyDescent="0.25">
      <c r="A8060" t="str">
        <f t="shared" si="264"/>
        <v>-</v>
      </c>
      <c r="B8060" t="str">
        <f t="shared" si="265"/>
        <v/>
      </c>
    </row>
    <row r="8061" spans="1:2" x14ac:dyDescent="0.25">
      <c r="A8061" t="str">
        <f t="shared" si="264"/>
        <v>-</v>
      </c>
      <c r="B8061" t="str">
        <f t="shared" si="265"/>
        <v/>
      </c>
    </row>
    <row r="8062" spans="1:2" x14ac:dyDescent="0.25">
      <c r="A8062" t="str">
        <f t="shared" si="264"/>
        <v>-</v>
      </c>
      <c r="B8062" t="str">
        <f t="shared" si="265"/>
        <v/>
      </c>
    </row>
    <row r="8063" spans="1:2" x14ac:dyDescent="0.25">
      <c r="A8063" t="str">
        <f t="shared" si="264"/>
        <v>-</v>
      </c>
      <c r="B8063" t="str">
        <f t="shared" si="265"/>
        <v/>
      </c>
    </row>
    <row r="8064" spans="1:2" x14ac:dyDescent="0.25">
      <c r="A8064" t="str">
        <f t="shared" si="264"/>
        <v>-</v>
      </c>
      <c r="B8064" t="str">
        <f t="shared" si="265"/>
        <v/>
      </c>
    </row>
    <row r="8065" spans="1:2" x14ac:dyDescent="0.25">
      <c r="A8065" t="str">
        <f t="shared" si="264"/>
        <v>-</v>
      </c>
      <c r="B8065" t="str">
        <f t="shared" si="265"/>
        <v/>
      </c>
    </row>
    <row r="8066" spans="1:2" x14ac:dyDescent="0.25">
      <c r="A8066" t="str">
        <f t="shared" si="264"/>
        <v>-</v>
      </c>
      <c r="B8066" t="str">
        <f t="shared" si="265"/>
        <v/>
      </c>
    </row>
    <row r="8067" spans="1:2" x14ac:dyDescent="0.25">
      <c r="A8067" t="str">
        <f t="shared" si="264"/>
        <v>-</v>
      </c>
      <c r="B8067" t="str">
        <f t="shared" si="265"/>
        <v/>
      </c>
    </row>
    <row r="8068" spans="1:2" x14ac:dyDescent="0.25">
      <c r="A8068" t="str">
        <f t="shared" si="264"/>
        <v>-</v>
      </c>
      <c r="B8068" t="str">
        <f t="shared" si="265"/>
        <v/>
      </c>
    </row>
    <row r="8069" spans="1:2" x14ac:dyDescent="0.25">
      <c r="A8069" t="str">
        <f t="shared" si="264"/>
        <v>-</v>
      </c>
      <c r="B8069" t="str">
        <f t="shared" si="265"/>
        <v/>
      </c>
    </row>
    <row r="8070" spans="1:2" x14ac:dyDescent="0.25">
      <c r="A8070" t="str">
        <f t="shared" si="264"/>
        <v>-</v>
      </c>
      <c r="B8070" t="str">
        <f t="shared" si="265"/>
        <v/>
      </c>
    </row>
    <row r="8071" spans="1:2" x14ac:dyDescent="0.25">
      <c r="A8071" t="str">
        <f t="shared" si="264"/>
        <v>-</v>
      </c>
      <c r="B8071" t="str">
        <f t="shared" si="265"/>
        <v/>
      </c>
    </row>
    <row r="8072" spans="1:2" x14ac:dyDescent="0.25">
      <c r="A8072" t="str">
        <f t="shared" si="264"/>
        <v>-</v>
      </c>
      <c r="B8072" t="str">
        <f t="shared" si="265"/>
        <v/>
      </c>
    </row>
    <row r="8073" spans="1:2" x14ac:dyDescent="0.25">
      <c r="A8073" t="str">
        <f t="shared" si="264"/>
        <v>-</v>
      </c>
      <c r="B8073" t="str">
        <f t="shared" si="265"/>
        <v/>
      </c>
    </row>
    <row r="8074" spans="1:2" x14ac:dyDescent="0.25">
      <c r="A8074" t="str">
        <f t="shared" si="264"/>
        <v>-</v>
      </c>
      <c r="B8074" t="str">
        <f t="shared" si="265"/>
        <v/>
      </c>
    </row>
    <row r="8075" spans="1:2" x14ac:dyDescent="0.25">
      <c r="A8075" t="str">
        <f t="shared" si="264"/>
        <v>-</v>
      </c>
      <c r="B8075" t="str">
        <f t="shared" si="265"/>
        <v/>
      </c>
    </row>
    <row r="8076" spans="1:2" x14ac:dyDescent="0.25">
      <c r="A8076" t="str">
        <f t="shared" si="264"/>
        <v>-</v>
      </c>
      <c r="B8076" t="str">
        <f t="shared" si="265"/>
        <v/>
      </c>
    </row>
    <row r="8077" spans="1:2" x14ac:dyDescent="0.25">
      <c r="A8077" t="str">
        <f t="shared" si="264"/>
        <v>-</v>
      </c>
      <c r="B8077" t="str">
        <f t="shared" si="265"/>
        <v/>
      </c>
    </row>
    <row r="8078" spans="1:2" x14ac:dyDescent="0.25">
      <c r="A8078" t="str">
        <f t="shared" si="264"/>
        <v>-</v>
      </c>
      <c r="B8078" t="str">
        <f t="shared" si="265"/>
        <v/>
      </c>
    </row>
    <row r="8079" spans="1:2" x14ac:dyDescent="0.25">
      <c r="A8079" t="str">
        <f t="shared" si="264"/>
        <v>-</v>
      </c>
      <c r="B8079" t="str">
        <f t="shared" si="265"/>
        <v/>
      </c>
    </row>
    <row r="8080" spans="1:2" x14ac:dyDescent="0.25">
      <c r="A8080" t="str">
        <f t="shared" si="264"/>
        <v>-</v>
      </c>
      <c r="B8080" t="str">
        <f t="shared" si="265"/>
        <v/>
      </c>
    </row>
    <row r="8081" spans="1:2" x14ac:dyDescent="0.25">
      <c r="A8081" t="str">
        <f t="shared" si="264"/>
        <v>-</v>
      </c>
      <c r="B8081" t="str">
        <f t="shared" si="265"/>
        <v/>
      </c>
    </row>
    <row r="8082" spans="1:2" x14ac:dyDescent="0.25">
      <c r="A8082" t="str">
        <f t="shared" si="264"/>
        <v>-</v>
      </c>
      <c r="B8082" t="str">
        <f t="shared" si="265"/>
        <v/>
      </c>
    </row>
    <row r="8083" spans="1:2" x14ac:dyDescent="0.25">
      <c r="A8083" t="str">
        <f t="shared" si="264"/>
        <v>-</v>
      </c>
      <c r="B8083" t="str">
        <f t="shared" si="265"/>
        <v/>
      </c>
    </row>
    <row r="8084" spans="1:2" x14ac:dyDescent="0.25">
      <c r="A8084" t="str">
        <f t="shared" si="264"/>
        <v>-</v>
      </c>
      <c r="B8084" t="str">
        <f t="shared" si="265"/>
        <v/>
      </c>
    </row>
    <row r="8085" spans="1:2" x14ac:dyDescent="0.25">
      <c r="A8085" t="str">
        <f t="shared" si="264"/>
        <v>-</v>
      </c>
      <c r="B8085" t="str">
        <f t="shared" si="265"/>
        <v/>
      </c>
    </row>
    <row r="8086" spans="1:2" x14ac:dyDescent="0.25">
      <c r="A8086" t="str">
        <f t="shared" si="264"/>
        <v>-</v>
      </c>
      <c r="B8086" t="str">
        <f t="shared" si="265"/>
        <v/>
      </c>
    </row>
    <row r="8087" spans="1:2" x14ac:dyDescent="0.25">
      <c r="A8087" t="str">
        <f t="shared" ref="A8087:A8150" si="266">_xlfn.CONCAT(E8087,"-",B8087)</f>
        <v>-</v>
      </c>
      <c r="B8087" t="str">
        <f t="shared" ref="B8087:B8150" si="267">IF(ISBLANK(H8087),"",INDEX($AB$1:$AC$5,MATCH(H8087,$AB$1:$AB$5,0),2))</f>
        <v/>
      </c>
    </row>
    <row r="8088" spans="1:2" x14ac:dyDescent="0.25">
      <c r="A8088" t="str">
        <f t="shared" si="266"/>
        <v>-</v>
      </c>
      <c r="B8088" t="str">
        <f t="shared" si="267"/>
        <v/>
      </c>
    </row>
    <row r="8089" spans="1:2" x14ac:dyDescent="0.25">
      <c r="A8089" t="str">
        <f t="shared" si="266"/>
        <v>-</v>
      </c>
      <c r="B8089" t="str">
        <f t="shared" si="267"/>
        <v/>
      </c>
    </row>
    <row r="8090" spans="1:2" x14ac:dyDescent="0.25">
      <c r="A8090" t="str">
        <f t="shared" si="266"/>
        <v>-</v>
      </c>
      <c r="B8090" t="str">
        <f t="shared" si="267"/>
        <v/>
      </c>
    </row>
    <row r="8091" spans="1:2" x14ac:dyDescent="0.25">
      <c r="A8091" t="str">
        <f t="shared" si="266"/>
        <v>-</v>
      </c>
      <c r="B8091" t="str">
        <f t="shared" si="267"/>
        <v/>
      </c>
    </row>
    <row r="8092" spans="1:2" x14ac:dyDescent="0.25">
      <c r="A8092" t="str">
        <f t="shared" si="266"/>
        <v>-</v>
      </c>
      <c r="B8092" t="str">
        <f t="shared" si="267"/>
        <v/>
      </c>
    </row>
    <row r="8093" spans="1:2" x14ac:dyDescent="0.25">
      <c r="A8093" t="str">
        <f t="shared" si="266"/>
        <v>-</v>
      </c>
      <c r="B8093" t="str">
        <f t="shared" si="267"/>
        <v/>
      </c>
    </row>
    <row r="8094" spans="1:2" x14ac:dyDescent="0.25">
      <c r="A8094" t="str">
        <f t="shared" si="266"/>
        <v>-</v>
      </c>
      <c r="B8094" t="str">
        <f t="shared" si="267"/>
        <v/>
      </c>
    </row>
    <row r="8095" spans="1:2" x14ac:dyDescent="0.25">
      <c r="A8095" t="str">
        <f t="shared" si="266"/>
        <v>-</v>
      </c>
      <c r="B8095" t="str">
        <f t="shared" si="267"/>
        <v/>
      </c>
    </row>
    <row r="8096" spans="1:2" x14ac:dyDescent="0.25">
      <c r="A8096" t="str">
        <f t="shared" si="266"/>
        <v>-</v>
      </c>
      <c r="B8096" t="str">
        <f t="shared" si="267"/>
        <v/>
      </c>
    </row>
    <row r="8097" spans="1:2" x14ac:dyDescent="0.25">
      <c r="A8097" t="str">
        <f t="shared" si="266"/>
        <v>-</v>
      </c>
      <c r="B8097" t="str">
        <f t="shared" si="267"/>
        <v/>
      </c>
    </row>
    <row r="8098" spans="1:2" x14ac:dyDescent="0.25">
      <c r="A8098" t="str">
        <f t="shared" si="266"/>
        <v>-</v>
      </c>
      <c r="B8098" t="str">
        <f t="shared" si="267"/>
        <v/>
      </c>
    </row>
    <row r="8099" spans="1:2" x14ac:dyDescent="0.25">
      <c r="A8099" t="str">
        <f t="shared" si="266"/>
        <v>-</v>
      </c>
      <c r="B8099" t="str">
        <f t="shared" si="267"/>
        <v/>
      </c>
    </row>
    <row r="8100" spans="1:2" x14ac:dyDescent="0.25">
      <c r="A8100" t="str">
        <f t="shared" si="266"/>
        <v>-</v>
      </c>
      <c r="B8100" t="str">
        <f t="shared" si="267"/>
        <v/>
      </c>
    </row>
    <row r="8101" spans="1:2" x14ac:dyDescent="0.25">
      <c r="A8101" t="str">
        <f t="shared" si="266"/>
        <v>-</v>
      </c>
      <c r="B8101" t="str">
        <f t="shared" si="267"/>
        <v/>
      </c>
    </row>
    <row r="8102" spans="1:2" x14ac:dyDescent="0.25">
      <c r="A8102" t="str">
        <f t="shared" si="266"/>
        <v>-</v>
      </c>
      <c r="B8102" t="str">
        <f t="shared" si="267"/>
        <v/>
      </c>
    </row>
    <row r="8103" spans="1:2" x14ac:dyDescent="0.25">
      <c r="A8103" t="str">
        <f t="shared" si="266"/>
        <v>-</v>
      </c>
      <c r="B8103" t="str">
        <f t="shared" si="267"/>
        <v/>
      </c>
    </row>
    <row r="8104" spans="1:2" x14ac:dyDescent="0.25">
      <c r="A8104" t="str">
        <f t="shared" si="266"/>
        <v>-</v>
      </c>
      <c r="B8104" t="str">
        <f t="shared" si="267"/>
        <v/>
      </c>
    </row>
    <row r="8105" spans="1:2" x14ac:dyDescent="0.25">
      <c r="A8105" t="str">
        <f t="shared" si="266"/>
        <v>-</v>
      </c>
      <c r="B8105" t="str">
        <f t="shared" si="267"/>
        <v/>
      </c>
    </row>
    <row r="8106" spans="1:2" x14ac:dyDescent="0.25">
      <c r="A8106" t="str">
        <f t="shared" si="266"/>
        <v>-</v>
      </c>
      <c r="B8106" t="str">
        <f t="shared" si="267"/>
        <v/>
      </c>
    </row>
    <row r="8107" spans="1:2" x14ac:dyDescent="0.25">
      <c r="A8107" t="str">
        <f t="shared" si="266"/>
        <v>-</v>
      </c>
      <c r="B8107" t="str">
        <f t="shared" si="267"/>
        <v/>
      </c>
    </row>
    <row r="8108" spans="1:2" x14ac:dyDescent="0.25">
      <c r="A8108" t="str">
        <f t="shared" si="266"/>
        <v>-</v>
      </c>
      <c r="B8108" t="str">
        <f t="shared" si="267"/>
        <v/>
      </c>
    </row>
    <row r="8109" spans="1:2" x14ac:dyDescent="0.25">
      <c r="A8109" t="str">
        <f t="shared" si="266"/>
        <v>-</v>
      </c>
      <c r="B8109" t="str">
        <f t="shared" si="267"/>
        <v/>
      </c>
    </row>
    <row r="8110" spans="1:2" x14ac:dyDescent="0.25">
      <c r="A8110" t="str">
        <f t="shared" si="266"/>
        <v>-</v>
      </c>
      <c r="B8110" t="str">
        <f t="shared" si="267"/>
        <v/>
      </c>
    </row>
    <row r="8111" spans="1:2" x14ac:dyDescent="0.25">
      <c r="A8111" t="str">
        <f t="shared" si="266"/>
        <v>-</v>
      </c>
      <c r="B8111" t="str">
        <f t="shared" si="267"/>
        <v/>
      </c>
    </row>
    <row r="8112" spans="1:2" x14ac:dyDescent="0.25">
      <c r="A8112" t="str">
        <f t="shared" si="266"/>
        <v>-</v>
      </c>
      <c r="B8112" t="str">
        <f t="shared" si="267"/>
        <v/>
      </c>
    </row>
    <row r="8113" spans="1:2" x14ac:dyDescent="0.25">
      <c r="A8113" t="str">
        <f t="shared" si="266"/>
        <v>-</v>
      </c>
      <c r="B8113" t="str">
        <f t="shared" si="267"/>
        <v/>
      </c>
    </row>
    <row r="8114" spans="1:2" x14ac:dyDescent="0.25">
      <c r="A8114" t="str">
        <f t="shared" si="266"/>
        <v>-</v>
      </c>
      <c r="B8114" t="str">
        <f t="shared" si="267"/>
        <v/>
      </c>
    </row>
    <row r="8115" spans="1:2" x14ac:dyDescent="0.25">
      <c r="A8115" t="str">
        <f t="shared" si="266"/>
        <v>-</v>
      </c>
      <c r="B8115" t="str">
        <f t="shared" si="267"/>
        <v/>
      </c>
    </row>
    <row r="8116" spans="1:2" x14ac:dyDescent="0.25">
      <c r="A8116" t="str">
        <f t="shared" si="266"/>
        <v>-</v>
      </c>
      <c r="B8116" t="str">
        <f t="shared" si="267"/>
        <v/>
      </c>
    </row>
    <row r="8117" spans="1:2" x14ac:dyDescent="0.25">
      <c r="A8117" t="str">
        <f t="shared" si="266"/>
        <v>-</v>
      </c>
      <c r="B8117" t="str">
        <f t="shared" si="267"/>
        <v/>
      </c>
    </row>
    <row r="8118" spans="1:2" x14ac:dyDescent="0.25">
      <c r="A8118" t="str">
        <f t="shared" si="266"/>
        <v>-</v>
      </c>
      <c r="B8118" t="str">
        <f t="shared" si="267"/>
        <v/>
      </c>
    </row>
    <row r="8119" spans="1:2" x14ac:dyDescent="0.25">
      <c r="A8119" t="str">
        <f t="shared" si="266"/>
        <v>-</v>
      </c>
      <c r="B8119" t="str">
        <f t="shared" si="267"/>
        <v/>
      </c>
    </row>
    <row r="8120" spans="1:2" x14ac:dyDescent="0.25">
      <c r="A8120" t="str">
        <f t="shared" si="266"/>
        <v>-</v>
      </c>
      <c r="B8120" t="str">
        <f t="shared" si="267"/>
        <v/>
      </c>
    </row>
    <row r="8121" spans="1:2" x14ac:dyDescent="0.25">
      <c r="A8121" t="str">
        <f t="shared" si="266"/>
        <v>-</v>
      </c>
      <c r="B8121" t="str">
        <f t="shared" si="267"/>
        <v/>
      </c>
    </row>
    <row r="8122" spans="1:2" x14ac:dyDescent="0.25">
      <c r="A8122" t="str">
        <f t="shared" si="266"/>
        <v>-</v>
      </c>
      <c r="B8122" t="str">
        <f t="shared" si="267"/>
        <v/>
      </c>
    </row>
    <row r="8123" spans="1:2" x14ac:dyDescent="0.25">
      <c r="A8123" t="str">
        <f t="shared" si="266"/>
        <v>-</v>
      </c>
      <c r="B8123" t="str">
        <f t="shared" si="267"/>
        <v/>
      </c>
    </row>
    <row r="8124" spans="1:2" x14ac:dyDescent="0.25">
      <c r="A8124" t="str">
        <f t="shared" si="266"/>
        <v>-</v>
      </c>
      <c r="B8124" t="str">
        <f t="shared" si="267"/>
        <v/>
      </c>
    </row>
    <row r="8125" spans="1:2" x14ac:dyDescent="0.25">
      <c r="A8125" t="str">
        <f t="shared" si="266"/>
        <v>-</v>
      </c>
      <c r="B8125" t="str">
        <f t="shared" si="267"/>
        <v/>
      </c>
    </row>
    <row r="8126" spans="1:2" x14ac:dyDescent="0.25">
      <c r="A8126" t="str">
        <f t="shared" si="266"/>
        <v>-</v>
      </c>
      <c r="B8126" t="str">
        <f t="shared" si="267"/>
        <v/>
      </c>
    </row>
    <row r="8127" spans="1:2" x14ac:dyDescent="0.25">
      <c r="A8127" t="str">
        <f t="shared" si="266"/>
        <v>-</v>
      </c>
      <c r="B8127" t="str">
        <f t="shared" si="267"/>
        <v/>
      </c>
    </row>
    <row r="8128" spans="1:2" x14ac:dyDescent="0.25">
      <c r="A8128" t="str">
        <f t="shared" si="266"/>
        <v>-</v>
      </c>
      <c r="B8128" t="str">
        <f t="shared" si="267"/>
        <v/>
      </c>
    </row>
    <row r="8129" spans="1:2" x14ac:dyDescent="0.25">
      <c r="A8129" t="str">
        <f t="shared" si="266"/>
        <v>-</v>
      </c>
      <c r="B8129" t="str">
        <f t="shared" si="267"/>
        <v/>
      </c>
    </row>
    <row r="8130" spans="1:2" x14ac:dyDescent="0.25">
      <c r="A8130" t="str">
        <f t="shared" si="266"/>
        <v>-</v>
      </c>
      <c r="B8130" t="str">
        <f t="shared" si="267"/>
        <v/>
      </c>
    </row>
    <row r="8131" spans="1:2" x14ac:dyDescent="0.25">
      <c r="A8131" t="str">
        <f t="shared" si="266"/>
        <v>-</v>
      </c>
      <c r="B8131" t="str">
        <f t="shared" si="267"/>
        <v/>
      </c>
    </row>
    <row r="8132" spans="1:2" x14ac:dyDescent="0.25">
      <c r="A8132" t="str">
        <f t="shared" si="266"/>
        <v>-</v>
      </c>
      <c r="B8132" t="str">
        <f t="shared" si="267"/>
        <v/>
      </c>
    </row>
    <row r="8133" spans="1:2" x14ac:dyDescent="0.25">
      <c r="A8133" t="str">
        <f t="shared" si="266"/>
        <v>-</v>
      </c>
      <c r="B8133" t="str">
        <f t="shared" si="267"/>
        <v/>
      </c>
    </row>
    <row r="8134" spans="1:2" x14ac:dyDescent="0.25">
      <c r="A8134" t="str">
        <f t="shared" si="266"/>
        <v>-</v>
      </c>
      <c r="B8134" t="str">
        <f t="shared" si="267"/>
        <v/>
      </c>
    </row>
    <row r="8135" spans="1:2" x14ac:dyDescent="0.25">
      <c r="A8135" t="str">
        <f t="shared" si="266"/>
        <v>-</v>
      </c>
      <c r="B8135" t="str">
        <f t="shared" si="267"/>
        <v/>
      </c>
    </row>
    <row r="8136" spans="1:2" x14ac:dyDescent="0.25">
      <c r="A8136" t="str">
        <f t="shared" si="266"/>
        <v>-</v>
      </c>
      <c r="B8136" t="str">
        <f t="shared" si="267"/>
        <v/>
      </c>
    </row>
    <row r="8137" spans="1:2" x14ac:dyDescent="0.25">
      <c r="A8137" t="str">
        <f t="shared" si="266"/>
        <v>-</v>
      </c>
      <c r="B8137" t="str">
        <f t="shared" si="267"/>
        <v/>
      </c>
    </row>
    <row r="8138" spans="1:2" x14ac:dyDescent="0.25">
      <c r="A8138" t="str">
        <f t="shared" si="266"/>
        <v>-</v>
      </c>
      <c r="B8138" t="str">
        <f t="shared" si="267"/>
        <v/>
      </c>
    </row>
    <row r="8139" spans="1:2" x14ac:dyDescent="0.25">
      <c r="A8139" t="str">
        <f t="shared" si="266"/>
        <v>-</v>
      </c>
      <c r="B8139" t="str">
        <f t="shared" si="267"/>
        <v/>
      </c>
    </row>
    <row r="8140" spans="1:2" x14ac:dyDescent="0.25">
      <c r="A8140" t="str">
        <f t="shared" si="266"/>
        <v>-</v>
      </c>
      <c r="B8140" t="str">
        <f t="shared" si="267"/>
        <v/>
      </c>
    </row>
    <row r="8141" spans="1:2" x14ac:dyDescent="0.25">
      <c r="A8141" t="str">
        <f t="shared" si="266"/>
        <v>-</v>
      </c>
      <c r="B8141" t="str">
        <f t="shared" si="267"/>
        <v/>
      </c>
    </row>
    <row r="8142" spans="1:2" x14ac:dyDescent="0.25">
      <c r="A8142" t="str">
        <f t="shared" si="266"/>
        <v>-</v>
      </c>
      <c r="B8142" t="str">
        <f t="shared" si="267"/>
        <v/>
      </c>
    </row>
    <row r="8143" spans="1:2" x14ac:dyDescent="0.25">
      <c r="A8143" t="str">
        <f t="shared" si="266"/>
        <v>-</v>
      </c>
      <c r="B8143" t="str">
        <f t="shared" si="267"/>
        <v/>
      </c>
    </row>
    <row r="8144" spans="1:2" x14ac:dyDescent="0.25">
      <c r="A8144" t="str">
        <f t="shared" si="266"/>
        <v>-</v>
      </c>
      <c r="B8144" t="str">
        <f t="shared" si="267"/>
        <v/>
      </c>
    </row>
    <row r="8145" spans="1:2" x14ac:dyDescent="0.25">
      <c r="A8145" t="str">
        <f t="shared" si="266"/>
        <v>-</v>
      </c>
      <c r="B8145" t="str">
        <f t="shared" si="267"/>
        <v/>
      </c>
    </row>
    <row r="8146" spans="1:2" x14ac:dyDescent="0.25">
      <c r="A8146" t="str">
        <f t="shared" si="266"/>
        <v>-</v>
      </c>
      <c r="B8146" t="str">
        <f t="shared" si="267"/>
        <v/>
      </c>
    </row>
    <row r="8147" spans="1:2" x14ac:dyDescent="0.25">
      <c r="A8147" t="str">
        <f t="shared" si="266"/>
        <v>-</v>
      </c>
      <c r="B8147" t="str">
        <f t="shared" si="267"/>
        <v/>
      </c>
    </row>
    <row r="8148" spans="1:2" x14ac:dyDescent="0.25">
      <c r="A8148" t="str">
        <f t="shared" si="266"/>
        <v>-</v>
      </c>
      <c r="B8148" t="str">
        <f t="shared" si="267"/>
        <v/>
      </c>
    </row>
    <row r="8149" spans="1:2" x14ac:dyDescent="0.25">
      <c r="A8149" t="str">
        <f t="shared" si="266"/>
        <v>-</v>
      </c>
      <c r="B8149" t="str">
        <f t="shared" si="267"/>
        <v/>
      </c>
    </row>
    <row r="8150" spans="1:2" x14ac:dyDescent="0.25">
      <c r="A8150" t="str">
        <f t="shared" si="266"/>
        <v>-</v>
      </c>
      <c r="B8150" t="str">
        <f t="shared" si="267"/>
        <v/>
      </c>
    </row>
    <row r="8151" spans="1:2" x14ac:dyDescent="0.25">
      <c r="A8151" t="str">
        <f t="shared" ref="A8151:A8214" si="268">_xlfn.CONCAT(E8151,"-",B8151)</f>
        <v>-</v>
      </c>
      <c r="B8151" t="str">
        <f t="shared" ref="B8151:B8214" si="269">IF(ISBLANK(H8151),"",INDEX($AB$1:$AC$5,MATCH(H8151,$AB$1:$AB$5,0),2))</f>
        <v/>
      </c>
    </row>
    <row r="8152" spans="1:2" x14ac:dyDescent="0.25">
      <c r="A8152" t="str">
        <f t="shared" si="268"/>
        <v>-</v>
      </c>
      <c r="B8152" t="str">
        <f t="shared" si="269"/>
        <v/>
      </c>
    </row>
    <row r="8153" spans="1:2" x14ac:dyDescent="0.25">
      <c r="A8153" t="str">
        <f t="shared" si="268"/>
        <v>-</v>
      </c>
      <c r="B8153" t="str">
        <f t="shared" si="269"/>
        <v/>
      </c>
    </row>
    <row r="8154" spans="1:2" x14ac:dyDescent="0.25">
      <c r="A8154" t="str">
        <f t="shared" si="268"/>
        <v>-</v>
      </c>
      <c r="B8154" t="str">
        <f t="shared" si="269"/>
        <v/>
      </c>
    </row>
    <row r="8155" spans="1:2" x14ac:dyDescent="0.25">
      <c r="A8155" t="str">
        <f t="shared" si="268"/>
        <v>-</v>
      </c>
      <c r="B8155" t="str">
        <f t="shared" si="269"/>
        <v/>
      </c>
    </row>
    <row r="8156" spans="1:2" x14ac:dyDescent="0.25">
      <c r="A8156" t="str">
        <f t="shared" si="268"/>
        <v>-</v>
      </c>
      <c r="B8156" t="str">
        <f t="shared" si="269"/>
        <v/>
      </c>
    </row>
    <row r="8157" spans="1:2" x14ac:dyDescent="0.25">
      <c r="A8157" t="str">
        <f t="shared" si="268"/>
        <v>-</v>
      </c>
      <c r="B8157" t="str">
        <f t="shared" si="269"/>
        <v/>
      </c>
    </row>
    <row r="8158" spans="1:2" x14ac:dyDescent="0.25">
      <c r="A8158" t="str">
        <f t="shared" si="268"/>
        <v>-</v>
      </c>
      <c r="B8158" t="str">
        <f t="shared" si="269"/>
        <v/>
      </c>
    </row>
    <row r="8159" spans="1:2" x14ac:dyDescent="0.25">
      <c r="A8159" t="str">
        <f t="shared" si="268"/>
        <v>-</v>
      </c>
      <c r="B8159" t="str">
        <f t="shared" si="269"/>
        <v/>
      </c>
    </row>
    <row r="8160" spans="1:2" x14ac:dyDescent="0.25">
      <c r="A8160" t="str">
        <f t="shared" si="268"/>
        <v>-</v>
      </c>
      <c r="B8160" t="str">
        <f t="shared" si="269"/>
        <v/>
      </c>
    </row>
    <row r="8161" spans="1:2" x14ac:dyDescent="0.25">
      <c r="A8161" t="str">
        <f t="shared" si="268"/>
        <v>-</v>
      </c>
      <c r="B8161" t="str">
        <f t="shared" si="269"/>
        <v/>
      </c>
    </row>
    <row r="8162" spans="1:2" x14ac:dyDescent="0.25">
      <c r="A8162" t="str">
        <f t="shared" si="268"/>
        <v>-</v>
      </c>
      <c r="B8162" t="str">
        <f t="shared" si="269"/>
        <v/>
      </c>
    </row>
    <row r="8163" spans="1:2" x14ac:dyDescent="0.25">
      <c r="A8163" t="str">
        <f t="shared" si="268"/>
        <v>-</v>
      </c>
      <c r="B8163" t="str">
        <f t="shared" si="269"/>
        <v/>
      </c>
    </row>
    <row r="8164" spans="1:2" x14ac:dyDescent="0.25">
      <c r="A8164" t="str">
        <f t="shared" si="268"/>
        <v>-</v>
      </c>
      <c r="B8164" t="str">
        <f t="shared" si="269"/>
        <v/>
      </c>
    </row>
    <row r="8165" spans="1:2" x14ac:dyDescent="0.25">
      <c r="A8165" t="str">
        <f t="shared" si="268"/>
        <v>-</v>
      </c>
      <c r="B8165" t="str">
        <f t="shared" si="269"/>
        <v/>
      </c>
    </row>
    <row r="8166" spans="1:2" x14ac:dyDescent="0.25">
      <c r="A8166" t="str">
        <f t="shared" si="268"/>
        <v>-</v>
      </c>
      <c r="B8166" t="str">
        <f t="shared" si="269"/>
        <v/>
      </c>
    </row>
    <row r="8167" spans="1:2" x14ac:dyDescent="0.25">
      <c r="A8167" t="str">
        <f t="shared" si="268"/>
        <v>-</v>
      </c>
      <c r="B8167" t="str">
        <f t="shared" si="269"/>
        <v/>
      </c>
    </row>
    <row r="8168" spans="1:2" x14ac:dyDescent="0.25">
      <c r="A8168" t="str">
        <f t="shared" si="268"/>
        <v>-</v>
      </c>
      <c r="B8168" t="str">
        <f t="shared" si="269"/>
        <v/>
      </c>
    </row>
    <row r="8169" spans="1:2" x14ac:dyDescent="0.25">
      <c r="A8169" t="str">
        <f t="shared" si="268"/>
        <v>-</v>
      </c>
      <c r="B8169" t="str">
        <f t="shared" si="269"/>
        <v/>
      </c>
    </row>
    <row r="8170" spans="1:2" x14ac:dyDescent="0.25">
      <c r="A8170" t="str">
        <f t="shared" si="268"/>
        <v>-</v>
      </c>
      <c r="B8170" t="str">
        <f t="shared" si="269"/>
        <v/>
      </c>
    </row>
    <row r="8171" spans="1:2" x14ac:dyDescent="0.25">
      <c r="A8171" t="str">
        <f t="shared" si="268"/>
        <v>-</v>
      </c>
      <c r="B8171" t="str">
        <f t="shared" si="269"/>
        <v/>
      </c>
    </row>
    <row r="8172" spans="1:2" x14ac:dyDescent="0.25">
      <c r="A8172" t="str">
        <f t="shared" si="268"/>
        <v>-</v>
      </c>
      <c r="B8172" t="str">
        <f t="shared" si="269"/>
        <v/>
      </c>
    </row>
    <row r="8173" spans="1:2" x14ac:dyDescent="0.25">
      <c r="A8173" t="str">
        <f t="shared" si="268"/>
        <v>-</v>
      </c>
      <c r="B8173" t="str">
        <f t="shared" si="269"/>
        <v/>
      </c>
    </row>
    <row r="8174" spans="1:2" x14ac:dyDescent="0.25">
      <c r="A8174" t="str">
        <f t="shared" si="268"/>
        <v>-</v>
      </c>
      <c r="B8174" t="str">
        <f t="shared" si="269"/>
        <v/>
      </c>
    </row>
    <row r="8175" spans="1:2" x14ac:dyDescent="0.25">
      <c r="A8175" t="str">
        <f t="shared" si="268"/>
        <v>-</v>
      </c>
      <c r="B8175" t="str">
        <f t="shared" si="269"/>
        <v/>
      </c>
    </row>
    <row r="8176" spans="1:2" x14ac:dyDescent="0.25">
      <c r="A8176" t="str">
        <f t="shared" si="268"/>
        <v>-</v>
      </c>
      <c r="B8176" t="str">
        <f t="shared" si="269"/>
        <v/>
      </c>
    </row>
    <row r="8177" spans="1:2" x14ac:dyDescent="0.25">
      <c r="A8177" t="str">
        <f t="shared" si="268"/>
        <v>-</v>
      </c>
      <c r="B8177" t="str">
        <f t="shared" si="269"/>
        <v/>
      </c>
    </row>
    <row r="8178" spans="1:2" x14ac:dyDescent="0.25">
      <c r="A8178" t="str">
        <f t="shared" si="268"/>
        <v>-</v>
      </c>
      <c r="B8178" t="str">
        <f t="shared" si="269"/>
        <v/>
      </c>
    </row>
    <row r="8179" spans="1:2" x14ac:dyDescent="0.25">
      <c r="A8179" t="str">
        <f t="shared" si="268"/>
        <v>-</v>
      </c>
      <c r="B8179" t="str">
        <f t="shared" si="269"/>
        <v/>
      </c>
    </row>
    <row r="8180" spans="1:2" x14ac:dyDescent="0.25">
      <c r="A8180" t="str">
        <f t="shared" si="268"/>
        <v>-</v>
      </c>
      <c r="B8180" t="str">
        <f t="shared" si="269"/>
        <v/>
      </c>
    </row>
    <row r="8181" spans="1:2" x14ac:dyDescent="0.25">
      <c r="A8181" t="str">
        <f t="shared" si="268"/>
        <v>-</v>
      </c>
      <c r="B8181" t="str">
        <f t="shared" si="269"/>
        <v/>
      </c>
    </row>
    <row r="8182" spans="1:2" x14ac:dyDescent="0.25">
      <c r="A8182" t="str">
        <f t="shared" si="268"/>
        <v>-</v>
      </c>
      <c r="B8182" t="str">
        <f t="shared" si="269"/>
        <v/>
      </c>
    </row>
    <row r="8183" spans="1:2" x14ac:dyDescent="0.25">
      <c r="A8183" t="str">
        <f t="shared" si="268"/>
        <v>-</v>
      </c>
      <c r="B8183" t="str">
        <f t="shared" si="269"/>
        <v/>
      </c>
    </row>
    <row r="8184" spans="1:2" x14ac:dyDescent="0.25">
      <c r="A8184" t="str">
        <f t="shared" si="268"/>
        <v>-</v>
      </c>
      <c r="B8184" t="str">
        <f t="shared" si="269"/>
        <v/>
      </c>
    </row>
    <row r="8185" spans="1:2" x14ac:dyDescent="0.25">
      <c r="A8185" t="str">
        <f t="shared" si="268"/>
        <v>-</v>
      </c>
      <c r="B8185" t="str">
        <f t="shared" si="269"/>
        <v/>
      </c>
    </row>
    <row r="8186" spans="1:2" x14ac:dyDescent="0.25">
      <c r="A8186" t="str">
        <f t="shared" si="268"/>
        <v>-</v>
      </c>
      <c r="B8186" t="str">
        <f t="shared" si="269"/>
        <v/>
      </c>
    </row>
    <row r="8187" spans="1:2" x14ac:dyDescent="0.25">
      <c r="A8187" t="str">
        <f t="shared" si="268"/>
        <v>-</v>
      </c>
      <c r="B8187" t="str">
        <f t="shared" si="269"/>
        <v/>
      </c>
    </row>
    <row r="8188" spans="1:2" x14ac:dyDescent="0.25">
      <c r="A8188" t="str">
        <f t="shared" si="268"/>
        <v>-</v>
      </c>
      <c r="B8188" t="str">
        <f t="shared" si="269"/>
        <v/>
      </c>
    </row>
    <row r="8189" spans="1:2" x14ac:dyDescent="0.25">
      <c r="A8189" t="str">
        <f t="shared" si="268"/>
        <v>-</v>
      </c>
      <c r="B8189" t="str">
        <f t="shared" si="269"/>
        <v/>
      </c>
    </row>
    <row r="8190" spans="1:2" x14ac:dyDescent="0.25">
      <c r="A8190" t="str">
        <f t="shared" si="268"/>
        <v>-</v>
      </c>
      <c r="B8190" t="str">
        <f t="shared" si="269"/>
        <v/>
      </c>
    </row>
    <row r="8191" spans="1:2" x14ac:dyDescent="0.25">
      <c r="A8191" t="str">
        <f t="shared" si="268"/>
        <v>-</v>
      </c>
      <c r="B8191" t="str">
        <f t="shared" si="269"/>
        <v/>
      </c>
    </row>
    <row r="8192" spans="1:2" x14ac:dyDescent="0.25">
      <c r="A8192" t="str">
        <f t="shared" si="268"/>
        <v>-</v>
      </c>
      <c r="B8192" t="str">
        <f t="shared" si="269"/>
        <v/>
      </c>
    </row>
    <row r="8193" spans="1:2" x14ac:dyDescent="0.25">
      <c r="A8193" t="str">
        <f t="shared" si="268"/>
        <v>-</v>
      </c>
      <c r="B8193" t="str">
        <f t="shared" si="269"/>
        <v/>
      </c>
    </row>
    <row r="8194" spans="1:2" x14ac:dyDescent="0.25">
      <c r="A8194" t="str">
        <f t="shared" si="268"/>
        <v>-</v>
      </c>
      <c r="B8194" t="str">
        <f t="shared" si="269"/>
        <v/>
      </c>
    </row>
    <row r="8195" spans="1:2" x14ac:dyDescent="0.25">
      <c r="A8195" t="str">
        <f t="shared" si="268"/>
        <v>-</v>
      </c>
      <c r="B8195" t="str">
        <f t="shared" si="269"/>
        <v/>
      </c>
    </row>
    <row r="8196" spans="1:2" x14ac:dyDescent="0.25">
      <c r="A8196" t="str">
        <f t="shared" si="268"/>
        <v>-</v>
      </c>
      <c r="B8196" t="str">
        <f t="shared" si="269"/>
        <v/>
      </c>
    </row>
    <row r="8197" spans="1:2" x14ac:dyDescent="0.25">
      <c r="A8197" t="str">
        <f t="shared" si="268"/>
        <v>-</v>
      </c>
      <c r="B8197" t="str">
        <f t="shared" si="269"/>
        <v/>
      </c>
    </row>
    <row r="8198" spans="1:2" x14ac:dyDescent="0.25">
      <c r="A8198" t="str">
        <f t="shared" si="268"/>
        <v>-</v>
      </c>
      <c r="B8198" t="str">
        <f t="shared" si="269"/>
        <v/>
      </c>
    </row>
    <row r="8199" spans="1:2" x14ac:dyDescent="0.25">
      <c r="A8199" t="str">
        <f t="shared" si="268"/>
        <v>-</v>
      </c>
      <c r="B8199" t="str">
        <f t="shared" si="269"/>
        <v/>
      </c>
    </row>
    <row r="8200" spans="1:2" x14ac:dyDescent="0.25">
      <c r="A8200" t="str">
        <f t="shared" si="268"/>
        <v>-</v>
      </c>
      <c r="B8200" t="str">
        <f t="shared" si="269"/>
        <v/>
      </c>
    </row>
    <row r="8201" spans="1:2" x14ac:dyDescent="0.25">
      <c r="A8201" t="str">
        <f t="shared" si="268"/>
        <v>-</v>
      </c>
      <c r="B8201" t="str">
        <f t="shared" si="269"/>
        <v/>
      </c>
    </row>
    <row r="8202" spans="1:2" x14ac:dyDescent="0.25">
      <c r="A8202" t="str">
        <f t="shared" si="268"/>
        <v>-</v>
      </c>
      <c r="B8202" t="str">
        <f t="shared" si="269"/>
        <v/>
      </c>
    </row>
    <row r="8203" spans="1:2" x14ac:dyDescent="0.25">
      <c r="A8203" t="str">
        <f t="shared" si="268"/>
        <v>-</v>
      </c>
      <c r="B8203" t="str">
        <f t="shared" si="269"/>
        <v/>
      </c>
    </row>
    <row r="8204" spans="1:2" x14ac:dyDescent="0.25">
      <c r="A8204" t="str">
        <f t="shared" si="268"/>
        <v>-</v>
      </c>
      <c r="B8204" t="str">
        <f t="shared" si="269"/>
        <v/>
      </c>
    </row>
    <row r="8205" spans="1:2" x14ac:dyDescent="0.25">
      <c r="A8205" t="str">
        <f t="shared" si="268"/>
        <v>-</v>
      </c>
      <c r="B8205" t="str">
        <f t="shared" si="269"/>
        <v/>
      </c>
    </row>
    <row r="8206" spans="1:2" x14ac:dyDescent="0.25">
      <c r="A8206" t="str">
        <f t="shared" si="268"/>
        <v>-</v>
      </c>
      <c r="B8206" t="str">
        <f t="shared" si="269"/>
        <v/>
      </c>
    </row>
    <row r="8207" spans="1:2" x14ac:dyDescent="0.25">
      <c r="A8207" t="str">
        <f t="shared" si="268"/>
        <v>-</v>
      </c>
      <c r="B8207" t="str">
        <f t="shared" si="269"/>
        <v/>
      </c>
    </row>
    <row r="8208" spans="1:2" x14ac:dyDescent="0.25">
      <c r="A8208" t="str">
        <f t="shared" si="268"/>
        <v>-</v>
      </c>
      <c r="B8208" t="str">
        <f t="shared" si="269"/>
        <v/>
      </c>
    </row>
    <row r="8209" spans="1:2" x14ac:dyDescent="0.25">
      <c r="A8209" t="str">
        <f t="shared" si="268"/>
        <v>-</v>
      </c>
      <c r="B8209" t="str">
        <f t="shared" si="269"/>
        <v/>
      </c>
    </row>
    <row r="8210" spans="1:2" x14ac:dyDescent="0.25">
      <c r="A8210" t="str">
        <f t="shared" si="268"/>
        <v>-</v>
      </c>
      <c r="B8210" t="str">
        <f t="shared" si="269"/>
        <v/>
      </c>
    </row>
    <row r="8211" spans="1:2" x14ac:dyDescent="0.25">
      <c r="A8211" t="str">
        <f t="shared" si="268"/>
        <v>-</v>
      </c>
      <c r="B8211" t="str">
        <f t="shared" si="269"/>
        <v/>
      </c>
    </row>
    <row r="8212" spans="1:2" x14ac:dyDescent="0.25">
      <c r="A8212" t="str">
        <f t="shared" si="268"/>
        <v>-</v>
      </c>
      <c r="B8212" t="str">
        <f t="shared" si="269"/>
        <v/>
      </c>
    </row>
    <row r="8213" spans="1:2" x14ac:dyDescent="0.25">
      <c r="A8213" t="str">
        <f t="shared" si="268"/>
        <v>-</v>
      </c>
      <c r="B8213" t="str">
        <f t="shared" si="269"/>
        <v/>
      </c>
    </row>
    <row r="8214" spans="1:2" x14ac:dyDescent="0.25">
      <c r="A8214" t="str">
        <f t="shared" si="268"/>
        <v>-</v>
      </c>
      <c r="B8214" t="str">
        <f t="shared" si="269"/>
        <v/>
      </c>
    </row>
    <row r="8215" spans="1:2" x14ac:dyDescent="0.25">
      <c r="A8215" t="str">
        <f t="shared" ref="A8215:A8278" si="270">_xlfn.CONCAT(E8215,"-",B8215)</f>
        <v>-</v>
      </c>
      <c r="B8215" t="str">
        <f t="shared" ref="B8215:B8278" si="271">IF(ISBLANK(H8215),"",INDEX($AB$1:$AC$5,MATCH(H8215,$AB$1:$AB$5,0),2))</f>
        <v/>
      </c>
    </row>
    <row r="8216" spans="1:2" x14ac:dyDescent="0.25">
      <c r="A8216" t="str">
        <f t="shared" si="270"/>
        <v>-</v>
      </c>
      <c r="B8216" t="str">
        <f t="shared" si="271"/>
        <v/>
      </c>
    </row>
    <row r="8217" spans="1:2" x14ac:dyDescent="0.25">
      <c r="A8217" t="str">
        <f t="shared" si="270"/>
        <v>-</v>
      </c>
      <c r="B8217" t="str">
        <f t="shared" si="271"/>
        <v/>
      </c>
    </row>
    <row r="8218" spans="1:2" x14ac:dyDescent="0.25">
      <c r="A8218" t="str">
        <f t="shared" si="270"/>
        <v>-</v>
      </c>
      <c r="B8218" t="str">
        <f t="shared" si="271"/>
        <v/>
      </c>
    </row>
    <row r="8219" spans="1:2" x14ac:dyDescent="0.25">
      <c r="A8219" t="str">
        <f t="shared" si="270"/>
        <v>-</v>
      </c>
      <c r="B8219" t="str">
        <f t="shared" si="271"/>
        <v/>
      </c>
    </row>
    <row r="8220" spans="1:2" x14ac:dyDescent="0.25">
      <c r="A8220" t="str">
        <f t="shared" si="270"/>
        <v>-</v>
      </c>
      <c r="B8220" t="str">
        <f t="shared" si="271"/>
        <v/>
      </c>
    </row>
    <row r="8221" spans="1:2" x14ac:dyDescent="0.25">
      <c r="A8221" t="str">
        <f t="shared" si="270"/>
        <v>-</v>
      </c>
      <c r="B8221" t="str">
        <f t="shared" si="271"/>
        <v/>
      </c>
    </row>
    <row r="8222" spans="1:2" x14ac:dyDescent="0.25">
      <c r="A8222" t="str">
        <f t="shared" si="270"/>
        <v>-</v>
      </c>
      <c r="B8222" t="str">
        <f t="shared" si="271"/>
        <v/>
      </c>
    </row>
    <row r="8223" spans="1:2" x14ac:dyDescent="0.25">
      <c r="A8223" t="str">
        <f t="shared" si="270"/>
        <v>-</v>
      </c>
      <c r="B8223" t="str">
        <f t="shared" si="271"/>
        <v/>
      </c>
    </row>
    <row r="8224" spans="1:2" x14ac:dyDescent="0.25">
      <c r="A8224" t="str">
        <f t="shared" si="270"/>
        <v>-</v>
      </c>
      <c r="B8224" t="str">
        <f t="shared" si="271"/>
        <v/>
      </c>
    </row>
    <row r="8225" spans="1:2" x14ac:dyDescent="0.25">
      <c r="A8225" t="str">
        <f t="shared" si="270"/>
        <v>-</v>
      </c>
      <c r="B8225" t="str">
        <f t="shared" si="271"/>
        <v/>
      </c>
    </row>
    <row r="8226" spans="1:2" x14ac:dyDescent="0.25">
      <c r="A8226" t="str">
        <f t="shared" si="270"/>
        <v>-</v>
      </c>
      <c r="B8226" t="str">
        <f t="shared" si="271"/>
        <v/>
      </c>
    </row>
    <row r="8227" spans="1:2" x14ac:dyDescent="0.25">
      <c r="A8227" t="str">
        <f t="shared" si="270"/>
        <v>-</v>
      </c>
      <c r="B8227" t="str">
        <f t="shared" si="271"/>
        <v/>
      </c>
    </row>
    <row r="8228" spans="1:2" x14ac:dyDescent="0.25">
      <c r="A8228" t="str">
        <f t="shared" si="270"/>
        <v>-</v>
      </c>
      <c r="B8228" t="str">
        <f t="shared" si="271"/>
        <v/>
      </c>
    </row>
    <row r="8229" spans="1:2" x14ac:dyDescent="0.25">
      <c r="A8229" t="str">
        <f t="shared" si="270"/>
        <v>-</v>
      </c>
      <c r="B8229" t="str">
        <f t="shared" si="271"/>
        <v/>
      </c>
    </row>
    <row r="8230" spans="1:2" x14ac:dyDescent="0.25">
      <c r="A8230" t="str">
        <f t="shared" si="270"/>
        <v>-</v>
      </c>
      <c r="B8230" t="str">
        <f t="shared" si="271"/>
        <v/>
      </c>
    </row>
    <row r="8231" spans="1:2" x14ac:dyDescent="0.25">
      <c r="A8231" t="str">
        <f t="shared" si="270"/>
        <v>-</v>
      </c>
      <c r="B8231" t="str">
        <f t="shared" si="271"/>
        <v/>
      </c>
    </row>
    <row r="8232" spans="1:2" x14ac:dyDescent="0.25">
      <c r="A8232" t="str">
        <f t="shared" si="270"/>
        <v>-</v>
      </c>
      <c r="B8232" t="str">
        <f t="shared" si="271"/>
        <v/>
      </c>
    </row>
    <row r="8233" spans="1:2" x14ac:dyDescent="0.25">
      <c r="A8233" t="str">
        <f t="shared" si="270"/>
        <v>-</v>
      </c>
      <c r="B8233" t="str">
        <f t="shared" si="271"/>
        <v/>
      </c>
    </row>
    <row r="8234" spans="1:2" x14ac:dyDescent="0.25">
      <c r="A8234" t="str">
        <f t="shared" si="270"/>
        <v>-</v>
      </c>
      <c r="B8234" t="str">
        <f t="shared" si="271"/>
        <v/>
      </c>
    </row>
    <row r="8235" spans="1:2" x14ac:dyDescent="0.25">
      <c r="A8235" t="str">
        <f t="shared" si="270"/>
        <v>-</v>
      </c>
      <c r="B8235" t="str">
        <f t="shared" si="271"/>
        <v/>
      </c>
    </row>
    <row r="8236" spans="1:2" x14ac:dyDescent="0.25">
      <c r="A8236" t="str">
        <f t="shared" si="270"/>
        <v>-</v>
      </c>
      <c r="B8236" t="str">
        <f t="shared" si="271"/>
        <v/>
      </c>
    </row>
    <row r="8237" spans="1:2" x14ac:dyDescent="0.25">
      <c r="A8237" t="str">
        <f t="shared" si="270"/>
        <v>-</v>
      </c>
      <c r="B8237" t="str">
        <f t="shared" si="271"/>
        <v/>
      </c>
    </row>
    <row r="8238" spans="1:2" x14ac:dyDescent="0.25">
      <c r="A8238" t="str">
        <f t="shared" si="270"/>
        <v>-</v>
      </c>
      <c r="B8238" t="str">
        <f t="shared" si="271"/>
        <v/>
      </c>
    </row>
    <row r="8239" spans="1:2" x14ac:dyDescent="0.25">
      <c r="A8239" t="str">
        <f t="shared" si="270"/>
        <v>-</v>
      </c>
      <c r="B8239" t="str">
        <f t="shared" si="271"/>
        <v/>
      </c>
    </row>
    <row r="8240" spans="1:2" x14ac:dyDescent="0.25">
      <c r="A8240" t="str">
        <f t="shared" si="270"/>
        <v>-</v>
      </c>
      <c r="B8240" t="str">
        <f t="shared" si="271"/>
        <v/>
      </c>
    </row>
    <row r="8241" spans="1:2" x14ac:dyDescent="0.25">
      <c r="A8241" t="str">
        <f t="shared" si="270"/>
        <v>-</v>
      </c>
      <c r="B8241" t="str">
        <f t="shared" si="271"/>
        <v/>
      </c>
    </row>
    <row r="8242" spans="1:2" x14ac:dyDescent="0.25">
      <c r="A8242" t="str">
        <f t="shared" si="270"/>
        <v>-</v>
      </c>
      <c r="B8242" t="str">
        <f t="shared" si="271"/>
        <v/>
      </c>
    </row>
    <row r="8243" spans="1:2" x14ac:dyDescent="0.25">
      <c r="A8243" t="str">
        <f t="shared" si="270"/>
        <v>-</v>
      </c>
      <c r="B8243" t="str">
        <f t="shared" si="271"/>
        <v/>
      </c>
    </row>
    <row r="8244" spans="1:2" x14ac:dyDescent="0.25">
      <c r="A8244" t="str">
        <f t="shared" si="270"/>
        <v>-</v>
      </c>
      <c r="B8244" t="str">
        <f t="shared" si="271"/>
        <v/>
      </c>
    </row>
    <row r="8245" spans="1:2" x14ac:dyDescent="0.25">
      <c r="A8245" t="str">
        <f t="shared" si="270"/>
        <v>-</v>
      </c>
      <c r="B8245" t="str">
        <f t="shared" si="271"/>
        <v/>
      </c>
    </row>
    <row r="8246" spans="1:2" x14ac:dyDescent="0.25">
      <c r="A8246" t="str">
        <f t="shared" si="270"/>
        <v>-</v>
      </c>
      <c r="B8246" t="str">
        <f t="shared" si="271"/>
        <v/>
      </c>
    </row>
    <row r="8247" spans="1:2" x14ac:dyDescent="0.25">
      <c r="A8247" t="str">
        <f t="shared" si="270"/>
        <v>-</v>
      </c>
      <c r="B8247" t="str">
        <f t="shared" si="271"/>
        <v/>
      </c>
    </row>
    <row r="8248" spans="1:2" x14ac:dyDescent="0.25">
      <c r="A8248" t="str">
        <f t="shared" si="270"/>
        <v>-</v>
      </c>
      <c r="B8248" t="str">
        <f t="shared" si="271"/>
        <v/>
      </c>
    </row>
    <row r="8249" spans="1:2" x14ac:dyDescent="0.25">
      <c r="A8249" t="str">
        <f t="shared" si="270"/>
        <v>-</v>
      </c>
      <c r="B8249" t="str">
        <f t="shared" si="271"/>
        <v/>
      </c>
    </row>
    <row r="8250" spans="1:2" x14ac:dyDescent="0.25">
      <c r="A8250" t="str">
        <f t="shared" si="270"/>
        <v>-</v>
      </c>
      <c r="B8250" t="str">
        <f t="shared" si="271"/>
        <v/>
      </c>
    </row>
    <row r="8251" spans="1:2" x14ac:dyDescent="0.25">
      <c r="A8251" t="str">
        <f t="shared" si="270"/>
        <v>-</v>
      </c>
      <c r="B8251" t="str">
        <f t="shared" si="271"/>
        <v/>
      </c>
    </row>
    <row r="8252" spans="1:2" x14ac:dyDescent="0.25">
      <c r="A8252" t="str">
        <f t="shared" si="270"/>
        <v>-</v>
      </c>
      <c r="B8252" t="str">
        <f t="shared" si="271"/>
        <v/>
      </c>
    </row>
    <row r="8253" spans="1:2" x14ac:dyDescent="0.25">
      <c r="A8253" t="str">
        <f t="shared" si="270"/>
        <v>-</v>
      </c>
      <c r="B8253" t="str">
        <f t="shared" si="271"/>
        <v/>
      </c>
    </row>
    <row r="8254" spans="1:2" x14ac:dyDescent="0.25">
      <c r="A8254" t="str">
        <f t="shared" si="270"/>
        <v>-</v>
      </c>
      <c r="B8254" t="str">
        <f t="shared" si="271"/>
        <v/>
      </c>
    </row>
    <row r="8255" spans="1:2" x14ac:dyDescent="0.25">
      <c r="A8255" t="str">
        <f t="shared" si="270"/>
        <v>-</v>
      </c>
      <c r="B8255" t="str">
        <f t="shared" si="271"/>
        <v/>
      </c>
    </row>
    <row r="8256" spans="1:2" x14ac:dyDescent="0.25">
      <c r="A8256" t="str">
        <f t="shared" si="270"/>
        <v>-</v>
      </c>
      <c r="B8256" t="str">
        <f t="shared" si="271"/>
        <v/>
      </c>
    </row>
    <row r="8257" spans="1:2" x14ac:dyDescent="0.25">
      <c r="A8257" t="str">
        <f t="shared" si="270"/>
        <v>-</v>
      </c>
      <c r="B8257" t="str">
        <f t="shared" si="271"/>
        <v/>
      </c>
    </row>
    <row r="8258" spans="1:2" x14ac:dyDescent="0.25">
      <c r="A8258" t="str">
        <f t="shared" si="270"/>
        <v>-</v>
      </c>
      <c r="B8258" t="str">
        <f t="shared" si="271"/>
        <v/>
      </c>
    </row>
    <row r="8259" spans="1:2" x14ac:dyDescent="0.25">
      <c r="A8259" t="str">
        <f t="shared" si="270"/>
        <v>-</v>
      </c>
      <c r="B8259" t="str">
        <f t="shared" si="271"/>
        <v/>
      </c>
    </row>
    <row r="8260" spans="1:2" x14ac:dyDescent="0.25">
      <c r="A8260" t="str">
        <f t="shared" si="270"/>
        <v>-</v>
      </c>
      <c r="B8260" t="str">
        <f t="shared" si="271"/>
        <v/>
      </c>
    </row>
    <row r="8261" spans="1:2" x14ac:dyDescent="0.25">
      <c r="A8261" t="str">
        <f t="shared" si="270"/>
        <v>-</v>
      </c>
      <c r="B8261" t="str">
        <f t="shared" si="271"/>
        <v/>
      </c>
    </row>
    <row r="8262" spans="1:2" x14ac:dyDescent="0.25">
      <c r="A8262" t="str">
        <f t="shared" si="270"/>
        <v>-</v>
      </c>
      <c r="B8262" t="str">
        <f t="shared" si="271"/>
        <v/>
      </c>
    </row>
    <row r="8263" spans="1:2" x14ac:dyDescent="0.25">
      <c r="A8263" t="str">
        <f t="shared" si="270"/>
        <v>-</v>
      </c>
      <c r="B8263" t="str">
        <f t="shared" si="271"/>
        <v/>
      </c>
    </row>
    <row r="8264" spans="1:2" x14ac:dyDescent="0.25">
      <c r="A8264" t="str">
        <f t="shared" si="270"/>
        <v>-</v>
      </c>
      <c r="B8264" t="str">
        <f t="shared" si="271"/>
        <v/>
      </c>
    </row>
    <row r="8265" spans="1:2" x14ac:dyDescent="0.25">
      <c r="A8265" t="str">
        <f t="shared" si="270"/>
        <v>-</v>
      </c>
      <c r="B8265" t="str">
        <f t="shared" si="271"/>
        <v/>
      </c>
    </row>
    <row r="8266" spans="1:2" x14ac:dyDescent="0.25">
      <c r="A8266" t="str">
        <f t="shared" si="270"/>
        <v>-</v>
      </c>
      <c r="B8266" t="str">
        <f t="shared" si="271"/>
        <v/>
      </c>
    </row>
    <row r="8267" spans="1:2" x14ac:dyDescent="0.25">
      <c r="A8267" t="str">
        <f t="shared" si="270"/>
        <v>-</v>
      </c>
      <c r="B8267" t="str">
        <f t="shared" si="271"/>
        <v/>
      </c>
    </row>
    <row r="8268" spans="1:2" x14ac:dyDescent="0.25">
      <c r="A8268" t="str">
        <f t="shared" si="270"/>
        <v>-</v>
      </c>
      <c r="B8268" t="str">
        <f t="shared" si="271"/>
        <v/>
      </c>
    </row>
    <row r="8269" spans="1:2" x14ac:dyDescent="0.25">
      <c r="A8269" t="str">
        <f t="shared" si="270"/>
        <v>-</v>
      </c>
      <c r="B8269" t="str">
        <f t="shared" si="271"/>
        <v/>
      </c>
    </row>
    <row r="8270" spans="1:2" x14ac:dyDescent="0.25">
      <c r="A8270" t="str">
        <f t="shared" si="270"/>
        <v>-</v>
      </c>
      <c r="B8270" t="str">
        <f t="shared" si="271"/>
        <v/>
      </c>
    </row>
    <row r="8271" spans="1:2" x14ac:dyDescent="0.25">
      <c r="A8271" t="str">
        <f t="shared" si="270"/>
        <v>-</v>
      </c>
      <c r="B8271" t="str">
        <f t="shared" si="271"/>
        <v/>
      </c>
    </row>
    <row r="8272" spans="1:2" x14ac:dyDescent="0.25">
      <c r="A8272" t="str">
        <f t="shared" si="270"/>
        <v>-</v>
      </c>
      <c r="B8272" t="str">
        <f t="shared" si="271"/>
        <v/>
      </c>
    </row>
    <row r="8273" spans="1:2" x14ac:dyDescent="0.25">
      <c r="A8273" t="str">
        <f t="shared" si="270"/>
        <v>-</v>
      </c>
      <c r="B8273" t="str">
        <f t="shared" si="271"/>
        <v/>
      </c>
    </row>
    <row r="8274" spans="1:2" x14ac:dyDescent="0.25">
      <c r="A8274" t="str">
        <f t="shared" si="270"/>
        <v>-</v>
      </c>
      <c r="B8274" t="str">
        <f t="shared" si="271"/>
        <v/>
      </c>
    </row>
    <row r="8275" spans="1:2" x14ac:dyDescent="0.25">
      <c r="A8275" t="str">
        <f t="shared" si="270"/>
        <v>-</v>
      </c>
      <c r="B8275" t="str">
        <f t="shared" si="271"/>
        <v/>
      </c>
    </row>
    <row r="8276" spans="1:2" x14ac:dyDescent="0.25">
      <c r="A8276" t="str">
        <f t="shared" si="270"/>
        <v>-</v>
      </c>
      <c r="B8276" t="str">
        <f t="shared" si="271"/>
        <v/>
      </c>
    </row>
    <row r="8277" spans="1:2" x14ac:dyDescent="0.25">
      <c r="A8277" t="str">
        <f t="shared" si="270"/>
        <v>-</v>
      </c>
      <c r="B8277" t="str">
        <f t="shared" si="271"/>
        <v/>
      </c>
    </row>
    <row r="8278" spans="1:2" x14ac:dyDescent="0.25">
      <c r="A8278" t="str">
        <f t="shared" si="270"/>
        <v>-</v>
      </c>
      <c r="B8278" t="str">
        <f t="shared" si="271"/>
        <v/>
      </c>
    </row>
    <row r="8279" spans="1:2" x14ac:dyDescent="0.25">
      <c r="A8279" t="str">
        <f t="shared" ref="A8279:A8342" si="272">_xlfn.CONCAT(E8279,"-",B8279)</f>
        <v>-</v>
      </c>
      <c r="B8279" t="str">
        <f t="shared" ref="B8279:B8342" si="273">IF(ISBLANK(H8279),"",INDEX($AB$1:$AC$5,MATCH(H8279,$AB$1:$AB$5,0),2))</f>
        <v/>
      </c>
    </row>
    <row r="8280" spans="1:2" x14ac:dyDescent="0.25">
      <c r="A8280" t="str">
        <f t="shared" si="272"/>
        <v>-</v>
      </c>
      <c r="B8280" t="str">
        <f t="shared" si="273"/>
        <v/>
      </c>
    </row>
    <row r="8281" spans="1:2" x14ac:dyDescent="0.25">
      <c r="A8281" t="str">
        <f t="shared" si="272"/>
        <v>-</v>
      </c>
      <c r="B8281" t="str">
        <f t="shared" si="273"/>
        <v/>
      </c>
    </row>
    <row r="8282" spans="1:2" x14ac:dyDescent="0.25">
      <c r="A8282" t="str">
        <f t="shared" si="272"/>
        <v>-</v>
      </c>
      <c r="B8282" t="str">
        <f t="shared" si="273"/>
        <v/>
      </c>
    </row>
    <row r="8283" spans="1:2" x14ac:dyDescent="0.25">
      <c r="A8283" t="str">
        <f t="shared" si="272"/>
        <v>-</v>
      </c>
      <c r="B8283" t="str">
        <f t="shared" si="273"/>
        <v/>
      </c>
    </row>
    <row r="8284" spans="1:2" x14ac:dyDescent="0.25">
      <c r="A8284" t="str">
        <f t="shared" si="272"/>
        <v>-</v>
      </c>
      <c r="B8284" t="str">
        <f t="shared" si="273"/>
        <v/>
      </c>
    </row>
    <row r="8285" spans="1:2" x14ac:dyDescent="0.25">
      <c r="A8285" t="str">
        <f t="shared" si="272"/>
        <v>-</v>
      </c>
      <c r="B8285" t="str">
        <f t="shared" si="273"/>
        <v/>
      </c>
    </row>
    <row r="8286" spans="1:2" x14ac:dyDescent="0.25">
      <c r="A8286" t="str">
        <f t="shared" si="272"/>
        <v>-</v>
      </c>
      <c r="B8286" t="str">
        <f t="shared" si="273"/>
        <v/>
      </c>
    </row>
    <row r="8287" spans="1:2" x14ac:dyDescent="0.25">
      <c r="A8287" t="str">
        <f t="shared" si="272"/>
        <v>-</v>
      </c>
      <c r="B8287" t="str">
        <f t="shared" si="273"/>
        <v/>
      </c>
    </row>
    <row r="8288" spans="1:2" x14ac:dyDescent="0.25">
      <c r="A8288" t="str">
        <f t="shared" si="272"/>
        <v>-</v>
      </c>
      <c r="B8288" t="str">
        <f t="shared" si="273"/>
        <v/>
      </c>
    </row>
    <row r="8289" spans="1:2" x14ac:dyDescent="0.25">
      <c r="A8289" t="str">
        <f t="shared" si="272"/>
        <v>-</v>
      </c>
      <c r="B8289" t="str">
        <f t="shared" si="273"/>
        <v/>
      </c>
    </row>
    <row r="8290" spans="1:2" x14ac:dyDescent="0.25">
      <c r="A8290" t="str">
        <f t="shared" si="272"/>
        <v>-</v>
      </c>
      <c r="B8290" t="str">
        <f t="shared" si="273"/>
        <v/>
      </c>
    </row>
    <row r="8291" spans="1:2" x14ac:dyDescent="0.25">
      <c r="A8291" t="str">
        <f t="shared" si="272"/>
        <v>-</v>
      </c>
      <c r="B8291" t="str">
        <f t="shared" si="273"/>
        <v/>
      </c>
    </row>
    <row r="8292" spans="1:2" x14ac:dyDescent="0.25">
      <c r="A8292" t="str">
        <f t="shared" si="272"/>
        <v>-</v>
      </c>
      <c r="B8292" t="str">
        <f t="shared" si="273"/>
        <v/>
      </c>
    </row>
    <row r="8293" spans="1:2" x14ac:dyDescent="0.25">
      <c r="A8293" t="str">
        <f t="shared" si="272"/>
        <v>-</v>
      </c>
      <c r="B8293" t="str">
        <f t="shared" si="273"/>
        <v/>
      </c>
    </row>
    <row r="8294" spans="1:2" x14ac:dyDescent="0.25">
      <c r="A8294" t="str">
        <f t="shared" si="272"/>
        <v>-</v>
      </c>
      <c r="B8294" t="str">
        <f t="shared" si="273"/>
        <v/>
      </c>
    </row>
    <row r="8295" spans="1:2" x14ac:dyDescent="0.25">
      <c r="A8295" t="str">
        <f t="shared" si="272"/>
        <v>-</v>
      </c>
      <c r="B8295" t="str">
        <f t="shared" si="273"/>
        <v/>
      </c>
    </row>
    <row r="8296" spans="1:2" x14ac:dyDescent="0.25">
      <c r="A8296" t="str">
        <f t="shared" si="272"/>
        <v>-</v>
      </c>
      <c r="B8296" t="str">
        <f t="shared" si="273"/>
        <v/>
      </c>
    </row>
    <row r="8297" spans="1:2" x14ac:dyDescent="0.25">
      <c r="A8297" t="str">
        <f t="shared" si="272"/>
        <v>-</v>
      </c>
      <c r="B8297" t="str">
        <f t="shared" si="273"/>
        <v/>
      </c>
    </row>
    <row r="8298" spans="1:2" x14ac:dyDescent="0.25">
      <c r="A8298" t="str">
        <f t="shared" si="272"/>
        <v>-</v>
      </c>
      <c r="B8298" t="str">
        <f t="shared" si="273"/>
        <v/>
      </c>
    </row>
    <row r="8299" spans="1:2" x14ac:dyDescent="0.25">
      <c r="A8299" t="str">
        <f t="shared" si="272"/>
        <v>-</v>
      </c>
      <c r="B8299" t="str">
        <f t="shared" si="273"/>
        <v/>
      </c>
    </row>
    <row r="8300" spans="1:2" x14ac:dyDescent="0.25">
      <c r="A8300" t="str">
        <f t="shared" si="272"/>
        <v>-</v>
      </c>
      <c r="B8300" t="str">
        <f t="shared" si="273"/>
        <v/>
      </c>
    </row>
    <row r="8301" spans="1:2" x14ac:dyDescent="0.25">
      <c r="A8301" t="str">
        <f t="shared" si="272"/>
        <v>-</v>
      </c>
      <c r="B8301" t="str">
        <f t="shared" si="273"/>
        <v/>
      </c>
    </row>
    <row r="8302" spans="1:2" x14ac:dyDescent="0.25">
      <c r="A8302" t="str">
        <f t="shared" si="272"/>
        <v>-</v>
      </c>
      <c r="B8302" t="str">
        <f t="shared" si="273"/>
        <v/>
      </c>
    </row>
    <row r="8303" spans="1:2" x14ac:dyDescent="0.25">
      <c r="A8303" t="str">
        <f t="shared" si="272"/>
        <v>-</v>
      </c>
      <c r="B8303" t="str">
        <f t="shared" si="273"/>
        <v/>
      </c>
    </row>
    <row r="8304" spans="1:2" x14ac:dyDescent="0.25">
      <c r="A8304" t="str">
        <f t="shared" si="272"/>
        <v>-</v>
      </c>
      <c r="B8304" t="str">
        <f t="shared" si="273"/>
        <v/>
      </c>
    </row>
    <row r="8305" spans="1:2" x14ac:dyDescent="0.25">
      <c r="A8305" t="str">
        <f t="shared" si="272"/>
        <v>-</v>
      </c>
      <c r="B8305" t="str">
        <f t="shared" si="273"/>
        <v/>
      </c>
    </row>
    <row r="8306" spans="1:2" x14ac:dyDescent="0.25">
      <c r="A8306" t="str">
        <f t="shared" si="272"/>
        <v>-</v>
      </c>
      <c r="B8306" t="str">
        <f t="shared" si="273"/>
        <v/>
      </c>
    </row>
    <row r="8307" spans="1:2" x14ac:dyDescent="0.25">
      <c r="A8307" t="str">
        <f t="shared" si="272"/>
        <v>-</v>
      </c>
      <c r="B8307" t="str">
        <f t="shared" si="273"/>
        <v/>
      </c>
    </row>
    <row r="8308" spans="1:2" x14ac:dyDescent="0.25">
      <c r="A8308" t="str">
        <f t="shared" si="272"/>
        <v>-</v>
      </c>
      <c r="B8308" t="str">
        <f t="shared" si="273"/>
        <v/>
      </c>
    </row>
    <row r="8309" spans="1:2" x14ac:dyDescent="0.25">
      <c r="A8309" t="str">
        <f t="shared" si="272"/>
        <v>-</v>
      </c>
      <c r="B8309" t="str">
        <f t="shared" si="273"/>
        <v/>
      </c>
    </row>
    <row r="8310" spans="1:2" x14ac:dyDescent="0.25">
      <c r="A8310" t="str">
        <f t="shared" si="272"/>
        <v>-</v>
      </c>
      <c r="B8310" t="str">
        <f t="shared" si="273"/>
        <v/>
      </c>
    </row>
    <row r="8311" spans="1:2" x14ac:dyDescent="0.25">
      <c r="A8311" t="str">
        <f t="shared" si="272"/>
        <v>-</v>
      </c>
      <c r="B8311" t="str">
        <f t="shared" si="273"/>
        <v/>
      </c>
    </row>
    <row r="8312" spans="1:2" x14ac:dyDescent="0.25">
      <c r="A8312" t="str">
        <f t="shared" si="272"/>
        <v>-</v>
      </c>
      <c r="B8312" t="str">
        <f t="shared" si="273"/>
        <v/>
      </c>
    </row>
    <row r="8313" spans="1:2" x14ac:dyDescent="0.25">
      <c r="A8313" t="str">
        <f t="shared" si="272"/>
        <v>-</v>
      </c>
      <c r="B8313" t="str">
        <f t="shared" si="273"/>
        <v/>
      </c>
    </row>
    <row r="8314" spans="1:2" x14ac:dyDescent="0.25">
      <c r="A8314" t="str">
        <f t="shared" si="272"/>
        <v>-</v>
      </c>
      <c r="B8314" t="str">
        <f t="shared" si="273"/>
        <v/>
      </c>
    </row>
    <row r="8315" spans="1:2" x14ac:dyDescent="0.25">
      <c r="A8315" t="str">
        <f t="shared" si="272"/>
        <v>-</v>
      </c>
      <c r="B8315" t="str">
        <f t="shared" si="273"/>
        <v/>
      </c>
    </row>
    <row r="8316" spans="1:2" x14ac:dyDescent="0.25">
      <c r="A8316" t="str">
        <f t="shared" si="272"/>
        <v>-</v>
      </c>
      <c r="B8316" t="str">
        <f t="shared" si="273"/>
        <v/>
      </c>
    </row>
    <row r="8317" spans="1:2" x14ac:dyDescent="0.25">
      <c r="A8317" t="str">
        <f t="shared" si="272"/>
        <v>-</v>
      </c>
      <c r="B8317" t="str">
        <f t="shared" si="273"/>
        <v/>
      </c>
    </row>
    <row r="8318" spans="1:2" x14ac:dyDescent="0.25">
      <c r="A8318" t="str">
        <f t="shared" si="272"/>
        <v>-</v>
      </c>
      <c r="B8318" t="str">
        <f t="shared" si="273"/>
        <v/>
      </c>
    </row>
    <row r="8319" spans="1:2" x14ac:dyDescent="0.25">
      <c r="A8319" t="str">
        <f t="shared" si="272"/>
        <v>-</v>
      </c>
      <c r="B8319" t="str">
        <f t="shared" si="273"/>
        <v/>
      </c>
    </row>
    <row r="8320" spans="1:2" x14ac:dyDescent="0.25">
      <c r="A8320" t="str">
        <f t="shared" si="272"/>
        <v>-</v>
      </c>
      <c r="B8320" t="str">
        <f t="shared" si="273"/>
        <v/>
      </c>
    </row>
    <row r="8321" spans="1:2" x14ac:dyDescent="0.25">
      <c r="A8321" t="str">
        <f t="shared" si="272"/>
        <v>-</v>
      </c>
      <c r="B8321" t="str">
        <f t="shared" si="273"/>
        <v/>
      </c>
    </row>
    <row r="8322" spans="1:2" x14ac:dyDescent="0.25">
      <c r="A8322" t="str">
        <f t="shared" si="272"/>
        <v>-</v>
      </c>
      <c r="B8322" t="str">
        <f t="shared" si="273"/>
        <v/>
      </c>
    </row>
    <row r="8323" spans="1:2" x14ac:dyDescent="0.25">
      <c r="A8323" t="str">
        <f t="shared" si="272"/>
        <v>-</v>
      </c>
      <c r="B8323" t="str">
        <f t="shared" si="273"/>
        <v/>
      </c>
    </row>
    <row r="8324" spans="1:2" x14ac:dyDescent="0.25">
      <c r="A8324" t="str">
        <f t="shared" si="272"/>
        <v>-</v>
      </c>
      <c r="B8324" t="str">
        <f t="shared" si="273"/>
        <v/>
      </c>
    </row>
    <row r="8325" spans="1:2" x14ac:dyDescent="0.25">
      <c r="A8325" t="str">
        <f t="shared" si="272"/>
        <v>-</v>
      </c>
      <c r="B8325" t="str">
        <f t="shared" si="273"/>
        <v/>
      </c>
    </row>
    <row r="8326" spans="1:2" x14ac:dyDescent="0.25">
      <c r="A8326" t="str">
        <f t="shared" si="272"/>
        <v>-</v>
      </c>
      <c r="B8326" t="str">
        <f t="shared" si="273"/>
        <v/>
      </c>
    </row>
    <row r="8327" spans="1:2" x14ac:dyDescent="0.25">
      <c r="A8327" t="str">
        <f t="shared" si="272"/>
        <v>-</v>
      </c>
      <c r="B8327" t="str">
        <f t="shared" si="273"/>
        <v/>
      </c>
    </row>
    <row r="8328" spans="1:2" x14ac:dyDescent="0.25">
      <c r="A8328" t="str">
        <f t="shared" si="272"/>
        <v>-</v>
      </c>
      <c r="B8328" t="str">
        <f t="shared" si="273"/>
        <v/>
      </c>
    </row>
    <row r="8329" spans="1:2" x14ac:dyDescent="0.25">
      <c r="A8329" t="str">
        <f t="shared" si="272"/>
        <v>-</v>
      </c>
      <c r="B8329" t="str">
        <f t="shared" si="273"/>
        <v/>
      </c>
    </row>
    <row r="8330" spans="1:2" x14ac:dyDescent="0.25">
      <c r="A8330" t="str">
        <f t="shared" si="272"/>
        <v>-</v>
      </c>
      <c r="B8330" t="str">
        <f t="shared" si="273"/>
        <v/>
      </c>
    </row>
    <row r="8331" spans="1:2" x14ac:dyDescent="0.25">
      <c r="A8331" t="str">
        <f t="shared" si="272"/>
        <v>-</v>
      </c>
      <c r="B8331" t="str">
        <f t="shared" si="273"/>
        <v/>
      </c>
    </row>
    <row r="8332" spans="1:2" x14ac:dyDescent="0.25">
      <c r="A8332" t="str">
        <f t="shared" si="272"/>
        <v>-</v>
      </c>
      <c r="B8332" t="str">
        <f t="shared" si="273"/>
        <v/>
      </c>
    </row>
    <row r="8333" spans="1:2" x14ac:dyDescent="0.25">
      <c r="A8333" t="str">
        <f t="shared" si="272"/>
        <v>-</v>
      </c>
      <c r="B8333" t="str">
        <f t="shared" si="273"/>
        <v/>
      </c>
    </row>
    <row r="8334" spans="1:2" x14ac:dyDescent="0.25">
      <c r="A8334" t="str">
        <f t="shared" si="272"/>
        <v>-</v>
      </c>
      <c r="B8334" t="str">
        <f t="shared" si="273"/>
        <v/>
      </c>
    </row>
    <row r="8335" spans="1:2" x14ac:dyDescent="0.25">
      <c r="A8335" t="str">
        <f t="shared" si="272"/>
        <v>-</v>
      </c>
      <c r="B8335" t="str">
        <f t="shared" si="273"/>
        <v/>
      </c>
    </row>
    <row r="8336" spans="1:2" x14ac:dyDescent="0.25">
      <c r="A8336" t="str">
        <f t="shared" si="272"/>
        <v>-</v>
      </c>
      <c r="B8336" t="str">
        <f t="shared" si="273"/>
        <v/>
      </c>
    </row>
    <row r="8337" spans="1:2" x14ac:dyDescent="0.25">
      <c r="A8337" t="str">
        <f t="shared" si="272"/>
        <v>-</v>
      </c>
      <c r="B8337" t="str">
        <f t="shared" si="273"/>
        <v/>
      </c>
    </row>
    <row r="8338" spans="1:2" x14ac:dyDescent="0.25">
      <c r="A8338" t="str">
        <f t="shared" si="272"/>
        <v>-</v>
      </c>
      <c r="B8338" t="str">
        <f t="shared" si="273"/>
        <v/>
      </c>
    </row>
    <row r="8339" spans="1:2" x14ac:dyDescent="0.25">
      <c r="A8339" t="str">
        <f t="shared" si="272"/>
        <v>-</v>
      </c>
      <c r="B8339" t="str">
        <f t="shared" si="273"/>
        <v/>
      </c>
    </row>
    <row r="8340" spans="1:2" x14ac:dyDescent="0.25">
      <c r="A8340" t="str">
        <f t="shared" si="272"/>
        <v>-</v>
      </c>
      <c r="B8340" t="str">
        <f t="shared" si="273"/>
        <v/>
      </c>
    </row>
    <row r="8341" spans="1:2" x14ac:dyDescent="0.25">
      <c r="A8341" t="str">
        <f t="shared" si="272"/>
        <v>-</v>
      </c>
      <c r="B8341" t="str">
        <f t="shared" si="273"/>
        <v/>
      </c>
    </row>
    <row r="8342" spans="1:2" x14ac:dyDescent="0.25">
      <c r="A8342" t="str">
        <f t="shared" si="272"/>
        <v>-</v>
      </c>
      <c r="B8342" t="str">
        <f t="shared" si="273"/>
        <v/>
      </c>
    </row>
    <row r="8343" spans="1:2" x14ac:dyDescent="0.25">
      <c r="A8343" t="str">
        <f t="shared" ref="A8343:A8406" si="274">_xlfn.CONCAT(E8343,"-",B8343)</f>
        <v>-</v>
      </c>
      <c r="B8343" t="str">
        <f t="shared" ref="B8343:B8406" si="275">IF(ISBLANK(H8343),"",INDEX($AB$1:$AC$5,MATCH(H8343,$AB$1:$AB$5,0),2))</f>
        <v/>
      </c>
    </row>
    <row r="8344" spans="1:2" x14ac:dyDescent="0.25">
      <c r="A8344" t="str">
        <f t="shared" si="274"/>
        <v>-</v>
      </c>
      <c r="B8344" t="str">
        <f t="shared" si="275"/>
        <v/>
      </c>
    </row>
    <row r="8345" spans="1:2" x14ac:dyDescent="0.25">
      <c r="A8345" t="str">
        <f t="shared" si="274"/>
        <v>-</v>
      </c>
      <c r="B8345" t="str">
        <f t="shared" si="275"/>
        <v/>
      </c>
    </row>
    <row r="8346" spans="1:2" x14ac:dyDescent="0.25">
      <c r="A8346" t="str">
        <f t="shared" si="274"/>
        <v>-</v>
      </c>
      <c r="B8346" t="str">
        <f t="shared" si="275"/>
        <v/>
      </c>
    </row>
    <row r="8347" spans="1:2" x14ac:dyDescent="0.25">
      <c r="A8347" t="str">
        <f t="shared" si="274"/>
        <v>-</v>
      </c>
      <c r="B8347" t="str">
        <f t="shared" si="275"/>
        <v/>
      </c>
    </row>
    <row r="8348" spans="1:2" x14ac:dyDescent="0.25">
      <c r="A8348" t="str">
        <f t="shared" si="274"/>
        <v>-</v>
      </c>
      <c r="B8348" t="str">
        <f t="shared" si="275"/>
        <v/>
      </c>
    </row>
    <row r="8349" spans="1:2" x14ac:dyDescent="0.25">
      <c r="A8349" t="str">
        <f t="shared" si="274"/>
        <v>-</v>
      </c>
      <c r="B8349" t="str">
        <f t="shared" si="275"/>
        <v/>
      </c>
    </row>
    <row r="8350" spans="1:2" x14ac:dyDescent="0.25">
      <c r="A8350" t="str">
        <f t="shared" si="274"/>
        <v>-</v>
      </c>
      <c r="B8350" t="str">
        <f t="shared" si="275"/>
        <v/>
      </c>
    </row>
    <row r="8351" spans="1:2" x14ac:dyDescent="0.25">
      <c r="A8351" t="str">
        <f t="shared" si="274"/>
        <v>-</v>
      </c>
      <c r="B8351" t="str">
        <f t="shared" si="275"/>
        <v/>
      </c>
    </row>
    <row r="8352" spans="1:2" x14ac:dyDescent="0.25">
      <c r="A8352" t="str">
        <f t="shared" si="274"/>
        <v>-</v>
      </c>
      <c r="B8352" t="str">
        <f t="shared" si="275"/>
        <v/>
      </c>
    </row>
    <row r="8353" spans="1:2" x14ac:dyDescent="0.25">
      <c r="A8353" t="str">
        <f t="shared" si="274"/>
        <v>-</v>
      </c>
      <c r="B8353" t="str">
        <f t="shared" si="275"/>
        <v/>
      </c>
    </row>
    <row r="8354" spans="1:2" x14ac:dyDescent="0.25">
      <c r="A8354" t="str">
        <f t="shared" si="274"/>
        <v>-</v>
      </c>
      <c r="B8354" t="str">
        <f t="shared" si="275"/>
        <v/>
      </c>
    </row>
    <row r="8355" spans="1:2" x14ac:dyDescent="0.25">
      <c r="A8355" t="str">
        <f t="shared" si="274"/>
        <v>-</v>
      </c>
      <c r="B8355" t="str">
        <f t="shared" si="275"/>
        <v/>
      </c>
    </row>
    <row r="8356" spans="1:2" x14ac:dyDescent="0.25">
      <c r="A8356" t="str">
        <f t="shared" si="274"/>
        <v>-</v>
      </c>
      <c r="B8356" t="str">
        <f t="shared" si="275"/>
        <v/>
      </c>
    </row>
    <row r="8357" spans="1:2" x14ac:dyDescent="0.25">
      <c r="A8357" t="str">
        <f t="shared" si="274"/>
        <v>-</v>
      </c>
      <c r="B8357" t="str">
        <f t="shared" si="275"/>
        <v/>
      </c>
    </row>
    <row r="8358" spans="1:2" x14ac:dyDescent="0.25">
      <c r="A8358" t="str">
        <f t="shared" si="274"/>
        <v>-</v>
      </c>
      <c r="B8358" t="str">
        <f t="shared" si="275"/>
        <v/>
      </c>
    </row>
    <row r="8359" spans="1:2" x14ac:dyDescent="0.25">
      <c r="A8359" t="str">
        <f t="shared" si="274"/>
        <v>-</v>
      </c>
      <c r="B8359" t="str">
        <f t="shared" si="275"/>
        <v/>
      </c>
    </row>
    <row r="8360" spans="1:2" x14ac:dyDescent="0.25">
      <c r="A8360" t="str">
        <f t="shared" si="274"/>
        <v>-</v>
      </c>
      <c r="B8360" t="str">
        <f t="shared" si="275"/>
        <v/>
      </c>
    </row>
    <row r="8361" spans="1:2" x14ac:dyDescent="0.25">
      <c r="A8361" t="str">
        <f t="shared" si="274"/>
        <v>-</v>
      </c>
      <c r="B8361" t="str">
        <f t="shared" si="275"/>
        <v/>
      </c>
    </row>
    <row r="8362" spans="1:2" x14ac:dyDescent="0.25">
      <c r="A8362" t="str">
        <f t="shared" si="274"/>
        <v>-</v>
      </c>
      <c r="B8362" t="str">
        <f t="shared" si="275"/>
        <v/>
      </c>
    </row>
    <row r="8363" spans="1:2" x14ac:dyDescent="0.25">
      <c r="A8363" t="str">
        <f t="shared" si="274"/>
        <v>-</v>
      </c>
      <c r="B8363" t="str">
        <f t="shared" si="275"/>
        <v/>
      </c>
    </row>
    <row r="8364" spans="1:2" x14ac:dyDescent="0.25">
      <c r="A8364" t="str">
        <f t="shared" si="274"/>
        <v>-</v>
      </c>
      <c r="B8364" t="str">
        <f t="shared" si="275"/>
        <v/>
      </c>
    </row>
    <row r="8365" spans="1:2" x14ac:dyDescent="0.25">
      <c r="A8365" t="str">
        <f t="shared" si="274"/>
        <v>-</v>
      </c>
      <c r="B8365" t="str">
        <f t="shared" si="275"/>
        <v/>
      </c>
    </row>
    <row r="8366" spans="1:2" x14ac:dyDescent="0.25">
      <c r="A8366" t="str">
        <f t="shared" si="274"/>
        <v>-</v>
      </c>
      <c r="B8366" t="str">
        <f t="shared" si="275"/>
        <v/>
      </c>
    </row>
    <row r="8367" spans="1:2" x14ac:dyDescent="0.25">
      <c r="A8367" t="str">
        <f t="shared" si="274"/>
        <v>-</v>
      </c>
      <c r="B8367" t="str">
        <f t="shared" si="275"/>
        <v/>
      </c>
    </row>
    <row r="8368" spans="1:2" x14ac:dyDescent="0.25">
      <c r="A8368" t="str">
        <f t="shared" si="274"/>
        <v>-</v>
      </c>
      <c r="B8368" t="str">
        <f t="shared" si="275"/>
        <v/>
      </c>
    </row>
    <row r="8369" spans="1:2" x14ac:dyDescent="0.25">
      <c r="A8369" t="str">
        <f t="shared" si="274"/>
        <v>-</v>
      </c>
      <c r="B8369" t="str">
        <f t="shared" si="275"/>
        <v/>
      </c>
    </row>
    <row r="8370" spans="1:2" x14ac:dyDescent="0.25">
      <c r="A8370" t="str">
        <f t="shared" si="274"/>
        <v>-</v>
      </c>
      <c r="B8370" t="str">
        <f t="shared" si="275"/>
        <v/>
      </c>
    </row>
    <row r="8371" spans="1:2" x14ac:dyDescent="0.25">
      <c r="A8371" t="str">
        <f t="shared" si="274"/>
        <v>-</v>
      </c>
      <c r="B8371" t="str">
        <f t="shared" si="275"/>
        <v/>
      </c>
    </row>
    <row r="8372" spans="1:2" x14ac:dyDescent="0.25">
      <c r="A8372" t="str">
        <f t="shared" si="274"/>
        <v>-</v>
      </c>
      <c r="B8372" t="str">
        <f t="shared" si="275"/>
        <v/>
      </c>
    </row>
    <row r="8373" spans="1:2" x14ac:dyDescent="0.25">
      <c r="A8373" t="str">
        <f t="shared" si="274"/>
        <v>-</v>
      </c>
      <c r="B8373" t="str">
        <f t="shared" si="275"/>
        <v/>
      </c>
    </row>
    <row r="8374" spans="1:2" x14ac:dyDescent="0.25">
      <c r="A8374" t="str">
        <f t="shared" si="274"/>
        <v>-</v>
      </c>
      <c r="B8374" t="str">
        <f t="shared" si="275"/>
        <v/>
      </c>
    </row>
    <row r="8375" spans="1:2" x14ac:dyDescent="0.25">
      <c r="A8375" t="str">
        <f t="shared" si="274"/>
        <v>-</v>
      </c>
      <c r="B8375" t="str">
        <f t="shared" si="275"/>
        <v/>
      </c>
    </row>
    <row r="8376" spans="1:2" x14ac:dyDescent="0.25">
      <c r="A8376" t="str">
        <f t="shared" si="274"/>
        <v>-</v>
      </c>
      <c r="B8376" t="str">
        <f t="shared" si="275"/>
        <v/>
      </c>
    </row>
    <row r="8377" spans="1:2" x14ac:dyDescent="0.25">
      <c r="A8377" t="str">
        <f t="shared" si="274"/>
        <v>-</v>
      </c>
      <c r="B8377" t="str">
        <f t="shared" si="275"/>
        <v/>
      </c>
    </row>
    <row r="8378" spans="1:2" x14ac:dyDescent="0.25">
      <c r="A8378" t="str">
        <f t="shared" si="274"/>
        <v>-</v>
      </c>
      <c r="B8378" t="str">
        <f t="shared" si="275"/>
        <v/>
      </c>
    </row>
    <row r="8379" spans="1:2" x14ac:dyDescent="0.25">
      <c r="A8379" t="str">
        <f t="shared" si="274"/>
        <v>-</v>
      </c>
      <c r="B8379" t="str">
        <f t="shared" si="275"/>
        <v/>
      </c>
    </row>
    <row r="8380" spans="1:2" x14ac:dyDescent="0.25">
      <c r="A8380" t="str">
        <f t="shared" si="274"/>
        <v>-</v>
      </c>
      <c r="B8380" t="str">
        <f t="shared" si="275"/>
        <v/>
      </c>
    </row>
    <row r="8381" spans="1:2" x14ac:dyDescent="0.25">
      <c r="A8381" t="str">
        <f t="shared" si="274"/>
        <v>-</v>
      </c>
      <c r="B8381" t="str">
        <f t="shared" si="275"/>
        <v/>
      </c>
    </row>
    <row r="8382" spans="1:2" x14ac:dyDescent="0.25">
      <c r="A8382" t="str">
        <f t="shared" si="274"/>
        <v>-</v>
      </c>
      <c r="B8382" t="str">
        <f t="shared" si="275"/>
        <v/>
      </c>
    </row>
    <row r="8383" spans="1:2" x14ac:dyDescent="0.25">
      <c r="A8383" t="str">
        <f t="shared" si="274"/>
        <v>-</v>
      </c>
      <c r="B8383" t="str">
        <f t="shared" si="275"/>
        <v/>
      </c>
    </row>
    <row r="8384" spans="1:2" x14ac:dyDescent="0.25">
      <c r="A8384" t="str">
        <f t="shared" si="274"/>
        <v>-</v>
      </c>
      <c r="B8384" t="str">
        <f t="shared" si="275"/>
        <v/>
      </c>
    </row>
    <row r="8385" spans="1:2" x14ac:dyDescent="0.25">
      <c r="A8385" t="str">
        <f t="shared" si="274"/>
        <v>-</v>
      </c>
      <c r="B8385" t="str">
        <f t="shared" si="275"/>
        <v/>
      </c>
    </row>
    <row r="8386" spans="1:2" x14ac:dyDescent="0.25">
      <c r="A8386" t="str">
        <f t="shared" si="274"/>
        <v>-</v>
      </c>
      <c r="B8386" t="str">
        <f t="shared" si="275"/>
        <v/>
      </c>
    </row>
    <row r="8387" spans="1:2" x14ac:dyDescent="0.25">
      <c r="A8387" t="str">
        <f t="shared" si="274"/>
        <v>-</v>
      </c>
      <c r="B8387" t="str">
        <f t="shared" si="275"/>
        <v/>
      </c>
    </row>
    <row r="8388" spans="1:2" x14ac:dyDescent="0.25">
      <c r="A8388" t="str">
        <f t="shared" si="274"/>
        <v>-</v>
      </c>
      <c r="B8388" t="str">
        <f t="shared" si="275"/>
        <v/>
      </c>
    </row>
    <row r="8389" spans="1:2" x14ac:dyDescent="0.25">
      <c r="A8389" t="str">
        <f t="shared" si="274"/>
        <v>-</v>
      </c>
      <c r="B8389" t="str">
        <f t="shared" si="275"/>
        <v/>
      </c>
    </row>
    <row r="8390" spans="1:2" x14ac:dyDescent="0.25">
      <c r="A8390" t="str">
        <f t="shared" si="274"/>
        <v>-</v>
      </c>
      <c r="B8390" t="str">
        <f t="shared" si="275"/>
        <v/>
      </c>
    </row>
    <row r="8391" spans="1:2" x14ac:dyDescent="0.25">
      <c r="A8391" t="str">
        <f t="shared" si="274"/>
        <v>-</v>
      </c>
      <c r="B8391" t="str">
        <f t="shared" si="275"/>
        <v/>
      </c>
    </row>
    <row r="8392" spans="1:2" x14ac:dyDescent="0.25">
      <c r="A8392" t="str">
        <f t="shared" si="274"/>
        <v>-</v>
      </c>
      <c r="B8392" t="str">
        <f t="shared" si="275"/>
        <v/>
      </c>
    </row>
    <row r="8393" spans="1:2" x14ac:dyDescent="0.25">
      <c r="A8393" t="str">
        <f t="shared" si="274"/>
        <v>-</v>
      </c>
      <c r="B8393" t="str">
        <f t="shared" si="275"/>
        <v/>
      </c>
    </row>
    <row r="8394" spans="1:2" x14ac:dyDescent="0.25">
      <c r="A8394" t="str">
        <f t="shared" si="274"/>
        <v>-</v>
      </c>
      <c r="B8394" t="str">
        <f t="shared" si="275"/>
        <v/>
      </c>
    </row>
    <row r="8395" spans="1:2" x14ac:dyDescent="0.25">
      <c r="A8395" t="str">
        <f t="shared" si="274"/>
        <v>-</v>
      </c>
      <c r="B8395" t="str">
        <f t="shared" si="275"/>
        <v/>
      </c>
    </row>
    <row r="8396" spans="1:2" x14ac:dyDescent="0.25">
      <c r="A8396" t="str">
        <f t="shared" si="274"/>
        <v>-</v>
      </c>
      <c r="B8396" t="str">
        <f t="shared" si="275"/>
        <v/>
      </c>
    </row>
    <row r="8397" spans="1:2" x14ac:dyDescent="0.25">
      <c r="A8397" t="str">
        <f t="shared" si="274"/>
        <v>-</v>
      </c>
      <c r="B8397" t="str">
        <f t="shared" si="275"/>
        <v/>
      </c>
    </row>
    <row r="8398" spans="1:2" x14ac:dyDescent="0.25">
      <c r="A8398" t="str">
        <f t="shared" si="274"/>
        <v>-</v>
      </c>
      <c r="B8398" t="str">
        <f t="shared" si="275"/>
        <v/>
      </c>
    </row>
    <row r="8399" spans="1:2" x14ac:dyDescent="0.25">
      <c r="A8399" t="str">
        <f t="shared" si="274"/>
        <v>-</v>
      </c>
      <c r="B8399" t="str">
        <f t="shared" si="275"/>
        <v/>
      </c>
    </row>
    <row r="8400" spans="1:2" x14ac:dyDescent="0.25">
      <c r="A8400" t="str">
        <f t="shared" si="274"/>
        <v>-</v>
      </c>
      <c r="B8400" t="str">
        <f t="shared" si="275"/>
        <v/>
      </c>
    </row>
    <row r="8401" spans="1:2" x14ac:dyDescent="0.25">
      <c r="A8401" t="str">
        <f t="shared" si="274"/>
        <v>-</v>
      </c>
      <c r="B8401" t="str">
        <f t="shared" si="275"/>
        <v/>
      </c>
    </row>
    <row r="8402" spans="1:2" x14ac:dyDescent="0.25">
      <c r="A8402" t="str">
        <f t="shared" si="274"/>
        <v>-</v>
      </c>
      <c r="B8402" t="str">
        <f t="shared" si="275"/>
        <v/>
      </c>
    </row>
    <row r="8403" spans="1:2" x14ac:dyDescent="0.25">
      <c r="A8403" t="str">
        <f t="shared" si="274"/>
        <v>-</v>
      </c>
      <c r="B8403" t="str">
        <f t="shared" si="275"/>
        <v/>
      </c>
    </row>
    <row r="8404" spans="1:2" x14ac:dyDescent="0.25">
      <c r="A8404" t="str">
        <f t="shared" si="274"/>
        <v>-</v>
      </c>
      <c r="B8404" t="str">
        <f t="shared" si="275"/>
        <v/>
      </c>
    </row>
    <row r="8405" spans="1:2" x14ac:dyDescent="0.25">
      <c r="A8405" t="str">
        <f t="shared" si="274"/>
        <v>-</v>
      </c>
      <c r="B8405" t="str">
        <f t="shared" si="275"/>
        <v/>
      </c>
    </row>
    <row r="8406" spans="1:2" x14ac:dyDescent="0.25">
      <c r="A8406" t="str">
        <f t="shared" si="274"/>
        <v>-</v>
      </c>
      <c r="B8406" t="str">
        <f t="shared" si="275"/>
        <v/>
      </c>
    </row>
    <row r="8407" spans="1:2" x14ac:dyDescent="0.25">
      <c r="A8407" t="str">
        <f t="shared" ref="A8407:A8470" si="276">_xlfn.CONCAT(E8407,"-",B8407)</f>
        <v>-</v>
      </c>
      <c r="B8407" t="str">
        <f t="shared" ref="B8407:B8470" si="277">IF(ISBLANK(H8407),"",INDEX($AB$1:$AC$5,MATCH(H8407,$AB$1:$AB$5,0),2))</f>
        <v/>
      </c>
    </row>
    <row r="8408" spans="1:2" x14ac:dyDescent="0.25">
      <c r="A8408" t="str">
        <f t="shared" si="276"/>
        <v>-</v>
      </c>
      <c r="B8408" t="str">
        <f t="shared" si="277"/>
        <v/>
      </c>
    </row>
    <row r="8409" spans="1:2" x14ac:dyDescent="0.25">
      <c r="A8409" t="str">
        <f t="shared" si="276"/>
        <v>-</v>
      </c>
      <c r="B8409" t="str">
        <f t="shared" si="277"/>
        <v/>
      </c>
    </row>
    <row r="8410" spans="1:2" x14ac:dyDescent="0.25">
      <c r="A8410" t="str">
        <f t="shared" si="276"/>
        <v>-</v>
      </c>
      <c r="B8410" t="str">
        <f t="shared" si="277"/>
        <v/>
      </c>
    </row>
    <row r="8411" spans="1:2" x14ac:dyDescent="0.25">
      <c r="A8411" t="str">
        <f t="shared" si="276"/>
        <v>-</v>
      </c>
      <c r="B8411" t="str">
        <f t="shared" si="277"/>
        <v/>
      </c>
    </row>
    <row r="8412" spans="1:2" x14ac:dyDescent="0.25">
      <c r="A8412" t="str">
        <f t="shared" si="276"/>
        <v>-</v>
      </c>
      <c r="B8412" t="str">
        <f t="shared" si="277"/>
        <v/>
      </c>
    </row>
    <row r="8413" spans="1:2" x14ac:dyDescent="0.25">
      <c r="A8413" t="str">
        <f t="shared" si="276"/>
        <v>-</v>
      </c>
      <c r="B8413" t="str">
        <f t="shared" si="277"/>
        <v/>
      </c>
    </row>
    <row r="8414" spans="1:2" x14ac:dyDescent="0.25">
      <c r="A8414" t="str">
        <f t="shared" si="276"/>
        <v>-</v>
      </c>
      <c r="B8414" t="str">
        <f t="shared" si="277"/>
        <v/>
      </c>
    </row>
    <row r="8415" spans="1:2" x14ac:dyDescent="0.25">
      <c r="A8415" t="str">
        <f t="shared" si="276"/>
        <v>-</v>
      </c>
      <c r="B8415" t="str">
        <f t="shared" si="277"/>
        <v/>
      </c>
    </row>
    <row r="8416" spans="1:2" x14ac:dyDescent="0.25">
      <c r="A8416" t="str">
        <f t="shared" si="276"/>
        <v>-</v>
      </c>
      <c r="B8416" t="str">
        <f t="shared" si="277"/>
        <v/>
      </c>
    </row>
    <row r="8417" spans="1:2" x14ac:dyDescent="0.25">
      <c r="A8417" t="str">
        <f t="shared" si="276"/>
        <v>-</v>
      </c>
      <c r="B8417" t="str">
        <f t="shared" si="277"/>
        <v/>
      </c>
    </row>
    <row r="8418" spans="1:2" x14ac:dyDescent="0.25">
      <c r="A8418" t="str">
        <f t="shared" si="276"/>
        <v>-</v>
      </c>
      <c r="B8418" t="str">
        <f t="shared" si="277"/>
        <v/>
      </c>
    </row>
    <row r="8419" spans="1:2" x14ac:dyDescent="0.25">
      <c r="A8419" t="str">
        <f t="shared" si="276"/>
        <v>-</v>
      </c>
      <c r="B8419" t="str">
        <f t="shared" si="277"/>
        <v/>
      </c>
    </row>
    <row r="8420" spans="1:2" x14ac:dyDescent="0.25">
      <c r="A8420" t="str">
        <f t="shared" si="276"/>
        <v>-</v>
      </c>
      <c r="B8420" t="str">
        <f t="shared" si="277"/>
        <v/>
      </c>
    </row>
    <row r="8421" spans="1:2" x14ac:dyDescent="0.25">
      <c r="A8421" t="str">
        <f t="shared" si="276"/>
        <v>-</v>
      </c>
      <c r="B8421" t="str">
        <f t="shared" si="277"/>
        <v/>
      </c>
    </row>
    <row r="8422" spans="1:2" x14ac:dyDescent="0.25">
      <c r="A8422" t="str">
        <f t="shared" si="276"/>
        <v>-</v>
      </c>
      <c r="B8422" t="str">
        <f t="shared" si="277"/>
        <v/>
      </c>
    </row>
    <row r="8423" spans="1:2" x14ac:dyDescent="0.25">
      <c r="A8423" t="str">
        <f t="shared" si="276"/>
        <v>-</v>
      </c>
      <c r="B8423" t="str">
        <f t="shared" si="277"/>
        <v/>
      </c>
    </row>
    <row r="8424" spans="1:2" x14ac:dyDescent="0.25">
      <c r="A8424" t="str">
        <f t="shared" si="276"/>
        <v>-</v>
      </c>
      <c r="B8424" t="str">
        <f t="shared" si="277"/>
        <v/>
      </c>
    </row>
    <row r="8425" spans="1:2" x14ac:dyDescent="0.25">
      <c r="A8425" t="str">
        <f t="shared" si="276"/>
        <v>-</v>
      </c>
      <c r="B8425" t="str">
        <f t="shared" si="277"/>
        <v/>
      </c>
    </row>
    <row r="8426" spans="1:2" x14ac:dyDescent="0.25">
      <c r="A8426" t="str">
        <f t="shared" si="276"/>
        <v>-</v>
      </c>
      <c r="B8426" t="str">
        <f t="shared" si="277"/>
        <v/>
      </c>
    </row>
    <row r="8427" spans="1:2" x14ac:dyDescent="0.25">
      <c r="A8427" t="str">
        <f t="shared" si="276"/>
        <v>-</v>
      </c>
      <c r="B8427" t="str">
        <f t="shared" si="277"/>
        <v/>
      </c>
    </row>
    <row r="8428" spans="1:2" x14ac:dyDescent="0.25">
      <c r="A8428" t="str">
        <f t="shared" si="276"/>
        <v>-</v>
      </c>
      <c r="B8428" t="str">
        <f t="shared" si="277"/>
        <v/>
      </c>
    </row>
    <row r="8429" spans="1:2" x14ac:dyDescent="0.25">
      <c r="A8429" t="str">
        <f t="shared" si="276"/>
        <v>-</v>
      </c>
      <c r="B8429" t="str">
        <f t="shared" si="277"/>
        <v/>
      </c>
    </row>
    <row r="8430" spans="1:2" x14ac:dyDescent="0.25">
      <c r="A8430" t="str">
        <f t="shared" si="276"/>
        <v>-</v>
      </c>
      <c r="B8430" t="str">
        <f t="shared" si="277"/>
        <v/>
      </c>
    </row>
    <row r="8431" spans="1:2" x14ac:dyDescent="0.25">
      <c r="A8431" t="str">
        <f t="shared" si="276"/>
        <v>-</v>
      </c>
      <c r="B8431" t="str">
        <f t="shared" si="277"/>
        <v/>
      </c>
    </row>
    <row r="8432" spans="1:2" x14ac:dyDescent="0.25">
      <c r="A8432" t="str">
        <f t="shared" si="276"/>
        <v>-</v>
      </c>
      <c r="B8432" t="str">
        <f t="shared" si="277"/>
        <v/>
      </c>
    </row>
    <row r="8433" spans="1:2" x14ac:dyDescent="0.25">
      <c r="A8433" t="str">
        <f t="shared" si="276"/>
        <v>-</v>
      </c>
      <c r="B8433" t="str">
        <f t="shared" si="277"/>
        <v/>
      </c>
    </row>
    <row r="8434" spans="1:2" x14ac:dyDescent="0.25">
      <c r="A8434" t="str">
        <f t="shared" si="276"/>
        <v>-</v>
      </c>
      <c r="B8434" t="str">
        <f t="shared" si="277"/>
        <v/>
      </c>
    </row>
    <row r="8435" spans="1:2" x14ac:dyDescent="0.25">
      <c r="A8435" t="str">
        <f t="shared" si="276"/>
        <v>-</v>
      </c>
      <c r="B8435" t="str">
        <f t="shared" si="277"/>
        <v/>
      </c>
    </row>
    <row r="8436" spans="1:2" x14ac:dyDescent="0.25">
      <c r="A8436" t="str">
        <f t="shared" si="276"/>
        <v>-</v>
      </c>
      <c r="B8436" t="str">
        <f t="shared" si="277"/>
        <v/>
      </c>
    </row>
    <row r="8437" spans="1:2" x14ac:dyDescent="0.25">
      <c r="A8437" t="str">
        <f t="shared" si="276"/>
        <v>-</v>
      </c>
      <c r="B8437" t="str">
        <f t="shared" si="277"/>
        <v/>
      </c>
    </row>
    <row r="8438" spans="1:2" x14ac:dyDescent="0.25">
      <c r="A8438" t="str">
        <f t="shared" si="276"/>
        <v>-</v>
      </c>
      <c r="B8438" t="str">
        <f t="shared" si="277"/>
        <v/>
      </c>
    </row>
    <row r="8439" spans="1:2" x14ac:dyDescent="0.25">
      <c r="A8439" t="str">
        <f t="shared" si="276"/>
        <v>-</v>
      </c>
      <c r="B8439" t="str">
        <f t="shared" si="277"/>
        <v/>
      </c>
    </row>
    <row r="8440" spans="1:2" x14ac:dyDescent="0.25">
      <c r="A8440" t="str">
        <f t="shared" si="276"/>
        <v>-</v>
      </c>
      <c r="B8440" t="str">
        <f t="shared" si="277"/>
        <v/>
      </c>
    </row>
    <row r="8441" spans="1:2" x14ac:dyDescent="0.25">
      <c r="A8441" t="str">
        <f t="shared" si="276"/>
        <v>-</v>
      </c>
      <c r="B8441" t="str">
        <f t="shared" si="277"/>
        <v/>
      </c>
    </row>
    <row r="8442" spans="1:2" x14ac:dyDescent="0.25">
      <c r="A8442" t="str">
        <f t="shared" si="276"/>
        <v>-</v>
      </c>
      <c r="B8442" t="str">
        <f t="shared" si="277"/>
        <v/>
      </c>
    </row>
    <row r="8443" spans="1:2" x14ac:dyDescent="0.25">
      <c r="A8443" t="str">
        <f t="shared" si="276"/>
        <v>-</v>
      </c>
      <c r="B8443" t="str">
        <f t="shared" si="277"/>
        <v/>
      </c>
    </row>
    <row r="8444" spans="1:2" x14ac:dyDescent="0.25">
      <c r="A8444" t="str">
        <f t="shared" si="276"/>
        <v>-</v>
      </c>
      <c r="B8444" t="str">
        <f t="shared" si="277"/>
        <v/>
      </c>
    </row>
    <row r="8445" spans="1:2" x14ac:dyDescent="0.25">
      <c r="A8445" t="str">
        <f t="shared" si="276"/>
        <v>-</v>
      </c>
      <c r="B8445" t="str">
        <f t="shared" si="277"/>
        <v/>
      </c>
    </row>
    <row r="8446" spans="1:2" x14ac:dyDescent="0.25">
      <c r="A8446" t="str">
        <f t="shared" si="276"/>
        <v>-</v>
      </c>
      <c r="B8446" t="str">
        <f t="shared" si="277"/>
        <v/>
      </c>
    </row>
    <row r="8447" spans="1:2" x14ac:dyDescent="0.25">
      <c r="A8447" t="str">
        <f t="shared" si="276"/>
        <v>-</v>
      </c>
      <c r="B8447" t="str">
        <f t="shared" si="277"/>
        <v/>
      </c>
    </row>
    <row r="8448" spans="1:2" x14ac:dyDescent="0.25">
      <c r="A8448" t="str">
        <f t="shared" si="276"/>
        <v>-</v>
      </c>
      <c r="B8448" t="str">
        <f t="shared" si="277"/>
        <v/>
      </c>
    </row>
    <row r="8449" spans="1:2" x14ac:dyDescent="0.25">
      <c r="A8449" t="str">
        <f t="shared" si="276"/>
        <v>-</v>
      </c>
      <c r="B8449" t="str">
        <f t="shared" si="277"/>
        <v/>
      </c>
    </row>
    <row r="8450" spans="1:2" x14ac:dyDescent="0.25">
      <c r="A8450" t="str">
        <f t="shared" si="276"/>
        <v>-</v>
      </c>
      <c r="B8450" t="str">
        <f t="shared" si="277"/>
        <v/>
      </c>
    </row>
    <row r="8451" spans="1:2" x14ac:dyDescent="0.25">
      <c r="A8451" t="str">
        <f t="shared" si="276"/>
        <v>-</v>
      </c>
      <c r="B8451" t="str">
        <f t="shared" si="277"/>
        <v/>
      </c>
    </row>
    <row r="8452" spans="1:2" x14ac:dyDescent="0.25">
      <c r="A8452" t="str">
        <f t="shared" si="276"/>
        <v>-</v>
      </c>
      <c r="B8452" t="str">
        <f t="shared" si="277"/>
        <v/>
      </c>
    </row>
    <row r="8453" spans="1:2" x14ac:dyDescent="0.25">
      <c r="A8453" t="str">
        <f t="shared" si="276"/>
        <v>-</v>
      </c>
      <c r="B8453" t="str">
        <f t="shared" si="277"/>
        <v/>
      </c>
    </row>
    <row r="8454" spans="1:2" x14ac:dyDescent="0.25">
      <c r="A8454" t="str">
        <f t="shared" si="276"/>
        <v>-</v>
      </c>
      <c r="B8454" t="str">
        <f t="shared" si="277"/>
        <v/>
      </c>
    </row>
    <row r="8455" spans="1:2" x14ac:dyDescent="0.25">
      <c r="A8455" t="str">
        <f t="shared" si="276"/>
        <v>-</v>
      </c>
      <c r="B8455" t="str">
        <f t="shared" si="277"/>
        <v/>
      </c>
    </row>
    <row r="8456" spans="1:2" x14ac:dyDescent="0.25">
      <c r="A8456" t="str">
        <f t="shared" si="276"/>
        <v>-</v>
      </c>
      <c r="B8456" t="str">
        <f t="shared" si="277"/>
        <v/>
      </c>
    </row>
    <row r="8457" spans="1:2" x14ac:dyDescent="0.25">
      <c r="A8457" t="str">
        <f t="shared" si="276"/>
        <v>-</v>
      </c>
      <c r="B8457" t="str">
        <f t="shared" si="277"/>
        <v/>
      </c>
    </row>
    <row r="8458" spans="1:2" x14ac:dyDescent="0.25">
      <c r="A8458" t="str">
        <f t="shared" si="276"/>
        <v>-</v>
      </c>
      <c r="B8458" t="str">
        <f t="shared" si="277"/>
        <v/>
      </c>
    </row>
    <row r="8459" spans="1:2" x14ac:dyDescent="0.25">
      <c r="A8459" t="str">
        <f t="shared" si="276"/>
        <v>-</v>
      </c>
      <c r="B8459" t="str">
        <f t="shared" si="277"/>
        <v/>
      </c>
    </row>
    <row r="8460" spans="1:2" x14ac:dyDescent="0.25">
      <c r="A8460" t="str">
        <f t="shared" si="276"/>
        <v>-</v>
      </c>
      <c r="B8460" t="str">
        <f t="shared" si="277"/>
        <v/>
      </c>
    </row>
    <row r="8461" spans="1:2" x14ac:dyDescent="0.25">
      <c r="A8461" t="str">
        <f t="shared" si="276"/>
        <v>-</v>
      </c>
      <c r="B8461" t="str">
        <f t="shared" si="277"/>
        <v/>
      </c>
    </row>
    <row r="8462" spans="1:2" x14ac:dyDescent="0.25">
      <c r="A8462" t="str">
        <f t="shared" si="276"/>
        <v>-</v>
      </c>
      <c r="B8462" t="str">
        <f t="shared" si="277"/>
        <v/>
      </c>
    </row>
    <row r="8463" spans="1:2" x14ac:dyDescent="0.25">
      <c r="A8463" t="str">
        <f t="shared" si="276"/>
        <v>-</v>
      </c>
      <c r="B8463" t="str">
        <f t="shared" si="277"/>
        <v/>
      </c>
    </row>
    <row r="8464" spans="1:2" x14ac:dyDescent="0.25">
      <c r="A8464" t="str">
        <f t="shared" si="276"/>
        <v>-</v>
      </c>
      <c r="B8464" t="str">
        <f t="shared" si="277"/>
        <v/>
      </c>
    </row>
    <row r="8465" spans="1:2" x14ac:dyDescent="0.25">
      <c r="A8465" t="str">
        <f t="shared" si="276"/>
        <v>-</v>
      </c>
      <c r="B8465" t="str">
        <f t="shared" si="277"/>
        <v/>
      </c>
    </row>
    <row r="8466" spans="1:2" x14ac:dyDescent="0.25">
      <c r="A8466" t="str">
        <f t="shared" si="276"/>
        <v>-</v>
      </c>
      <c r="B8466" t="str">
        <f t="shared" si="277"/>
        <v/>
      </c>
    </row>
    <row r="8467" spans="1:2" x14ac:dyDescent="0.25">
      <c r="A8467" t="str">
        <f t="shared" si="276"/>
        <v>-</v>
      </c>
      <c r="B8467" t="str">
        <f t="shared" si="277"/>
        <v/>
      </c>
    </row>
    <row r="8468" spans="1:2" x14ac:dyDescent="0.25">
      <c r="A8468" t="str">
        <f t="shared" si="276"/>
        <v>-</v>
      </c>
      <c r="B8468" t="str">
        <f t="shared" si="277"/>
        <v/>
      </c>
    </row>
    <row r="8469" spans="1:2" x14ac:dyDescent="0.25">
      <c r="A8469" t="str">
        <f t="shared" si="276"/>
        <v>-</v>
      </c>
      <c r="B8469" t="str">
        <f t="shared" si="277"/>
        <v/>
      </c>
    </row>
    <row r="8470" spans="1:2" x14ac:dyDescent="0.25">
      <c r="A8470" t="str">
        <f t="shared" si="276"/>
        <v>-</v>
      </c>
      <c r="B8470" t="str">
        <f t="shared" si="277"/>
        <v/>
      </c>
    </row>
    <row r="8471" spans="1:2" x14ac:dyDescent="0.25">
      <c r="A8471" t="str">
        <f t="shared" ref="A8471:A8534" si="278">_xlfn.CONCAT(E8471,"-",B8471)</f>
        <v>-</v>
      </c>
      <c r="B8471" t="str">
        <f t="shared" ref="B8471:B8534" si="279">IF(ISBLANK(H8471),"",INDEX($AB$1:$AC$5,MATCH(H8471,$AB$1:$AB$5,0),2))</f>
        <v/>
      </c>
    </row>
    <row r="8472" spans="1:2" x14ac:dyDescent="0.25">
      <c r="A8472" t="str">
        <f t="shared" si="278"/>
        <v>-</v>
      </c>
      <c r="B8472" t="str">
        <f t="shared" si="279"/>
        <v/>
      </c>
    </row>
    <row r="8473" spans="1:2" x14ac:dyDescent="0.25">
      <c r="A8473" t="str">
        <f t="shared" si="278"/>
        <v>-</v>
      </c>
      <c r="B8473" t="str">
        <f t="shared" si="279"/>
        <v/>
      </c>
    </row>
    <row r="8474" spans="1:2" x14ac:dyDescent="0.25">
      <c r="A8474" t="str">
        <f t="shared" si="278"/>
        <v>-</v>
      </c>
      <c r="B8474" t="str">
        <f t="shared" si="279"/>
        <v/>
      </c>
    </row>
    <row r="8475" spans="1:2" x14ac:dyDescent="0.25">
      <c r="A8475" t="str">
        <f t="shared" si="278"/>
        <v>-</v>
      </c>
      <c r="B8475" t="str">
        <f t="shared" si="279"/>
        <v/>
      </c>
    </row>
    <row r="8476" spans="1:2" x14ac:dyDescent="0.25">
      <c r="A8476" t="str">
        <f t="shared" si="278"/>
        <v>-</v>
      </c>
      <c r="B8476" t="str">
        <f t="shared" si="279"/>
        <v/>
      </c>
    </row>
    <row r="8477" spans="1:2" x14ac:dyDescent="0.25">
      <c r="A8477" t="str">
        <f t="shared" si="278"/>
        <v>-</v>
      </c>
      <c r="B8477" t="str">
        <f t="shared" si="279"/>
        <v/>
      </c>
    </row>
    <row r="8478" spans="1:2" x14ac:dyDescent="0.25">
      <c r="A8478" t="str">
        <f t="shared" si="278"/>
        <v>-</v>
      </c>
      <c r="B8478" t="str">
        <f t="shared" si="279"/>
        <v/>
      </c>
    </row>
    <row r="8479" spans="1:2" x14ac:dyDescent="0.25">
      <c r="A8479" t="str">
        <f t="shared" si="278"/>
        <v>-</v>
      </c>
      <c r="B8479" t="str">
        <f t="shared" si="279"/>
        <v/>
      </c>
    </row>
    <row r="8480" spans="1:2" x14ac:dyDescent="0.25">
      <c r="A8480" t="str">
        <f t="shared" si="278"/>
        <v>-</v>
      </c>
      <c r="B8480" t="str">
        <f t="shared" si="279"/>
        <v/>
      </c>
    </row>
    <row r="8481" spans="1:2" x14ac:dyDescent="0.25">
      <c r="A8481" t="str">
        <f t="shared" si="278"/>
        <v>-</v>
      </c>
      <c r="B8481" t="str">
        <f t="shared" si="279"/>
        <v/>
      </c>
    </row>
    <row r="8482" spans="1:2" x14ac:dyDescent="0.25">
      <c r="A8482" t="str">
        <f t="shared" si="278"/>
        <v>-</v>
      </c>
      <c r="B8482" t="str">
        <f t="shared" si="279"/>
        <v/>
      </c>
    </row>
    <row r="8483" spans="1:2" x14ac:dyDescent="0.25">
      <c r="A8483" t="str">
        <f t="shared" si="278"/>
        <v>-</v>
      </c>
      <c r="B8483" t="str">
        <f t="shared" si="279"/>
        <v/>
      </c>
    </row>
    <row r="8484" spans="1:2" x14ac:dyDescent="0.25">
      <c r="A8484" t="str">
        <f t="shared" si="278"/>
        <v>-</v>
      </c>
      <c r="B8484" t="str">
        <f t="shared" si="279"/>
        <v/>
      </c>
    </row>
    <row r="8485" spans="1:2" x14ac:dyDescent="0.25">
      <c r="A8485" t="str">
        <f t="shared" si="278"/>
        <v>-</v>
      </c>
      <c r="B8485" t="str">
        <f t="shared" si="279"/>
        <v/>
      </c>
    </row>
    <row r="8486" spans="1:2" x14ac:dyDescent="0.25">
      <c r="A8486" t="str">
        <f t="shared" si="278"/>
        <v>-</v>
      </c>
      <c r="B8486" t="str">
        <f t="shared" si="279"/>
        <v/>
      </c>
    </row>
    <row r="8487" spans="1:2" x14ac:dyDescent="0.25">
      <c r="A8487" t="str">
        <f t="shared" si="278"/>
        <v>-</v>
      </c>
      <c r="B8487" t="str">
        <f t="shared" si="279"/>
        <v/>
      </c>
    </row>
    <row r="8488" spans="1:2" x14ac:dyDescent="0.25">
      <c r="A8488" t="str">
        <f t="shared" si="278"/>
        <v>-</v>
      </c>
      <c r="B8488" t="str">
        <f t="shared" si="279"/>
        <v/>
      </c>
    </row>
    <row r="8489" spans="1:2" x14ac:dyDescent="0.25">
      <c r="A8489" t="str">
        <f t="shared" si="278"/>
        <v>-</v>
      </c>
      <c r="B8489" t="str">
        <f t="shared" si="279"/>
        <v/>
      </c>
    </row>
    <row r="8490" spans="1:2" x14ac:dyDescent="0.25">
      <c r="A8490" t="str">
        <f t="shared" si="278"/>
        <v>-</v>
      </c>
      <c r="B8490" t="str">
        <f t="shared" si="279"/>
        <v/>
      </c>
    </row>
    <row r="8491" spans="1:2" x14ac:dyDescent="0.25">
      <c r="A8491" t="str">
        <f t="shared" si="278"/>
        <v>-</v>
      </c>
      <c r="B8491" t="str">
        <f t="shared" si="279"/>
        <v/>
      </c>
    </row>
    <row r="8492" spans="1:2" x14ac:dyDescent="0.25">
      <c r="A8492" t="str">
        <f t="shared" si="278"/>
        <v>-</v>
      </c>
      <c r="B8492" t="str">
        <f t="shared" si="279"/>
        <v/>
      </c>
    </row>
    <row r="8493" spans="1:2" x14ac:dyDescent="0.25">
      <c r="A8493" t="str">
        <f t="shared" si="278"/>
        <v>-</v>
      </c>
      <c r="B8493" t="str">
        <f t="shared" si="279"/>
        <v/>
      </c>
    </row>
    <row r="8494" spans="1:2" x14ac:dyDescent="0.25">
      <c r="A8494" t="str">
        <f t="shared" si="278"/>
        <v>-</v>
      </c>
      <c r="B8494" t="str">
        <f t="shared" si="279"/>
        <v/>
      </c>
    </row>
    <row r="8495" spans="1:2" x14ac:dyDescent="0.25">
      <c r="A8495" t="str">
        <f t="shared" si="278"/>
        <v>-</v>
      </c>
      <c r="B8495" t="str">
        <f t="shared" si="279"/>
        <v/>
      </c>
    </row>
    <row r="8496" spans="1:2" x14ac:dyDescent="0.25">
      <c r="A8496" t="str">
        <f t="shared" si="278"/>
        <v>-</v>
      </c>
      <c r="B8496" t="str">
        <f t="shared" si="279"/>
        <v/>
      </c>
    </row>
    <row r="8497" spans="1:2" x14ac:dyDescent="0.25">
      <c r="A8497" t="str">
        <f t="shared" si="278"/>
        <v>-</v>
      </c>
      <c r="B8497" t="str">
        <f t="shared" si="279"/>
        <v/>
      </c>
    </row>
    <row r="8498" spans="1:2" x14ac:dyDescent="0.25">
      <c r="A8498" t="str">
        <f t="shared" si="278"/>
        <v>-</v>
      </c>
      <c r="B8498" t="str">
        <f t="shared" si="279"/>
        <v/>
      </c>
    </row>
    <row r="8499" spans="1:2" x14ac:dyDescent="0.25">
      <c r="A8499" t="str">
        <f t="shared" si="278"/>
        <v>-</v>
      </c>
      <c r="B8499" t="str">
        <f t="shared" si="279"/>
        <v/>
      </c>
    </row>
    <row r="8500" spans="1:2" x14ac:dyDescent="0.25">
      <c r="A8500" t="str">
        <f t="shared" si="278"/>
        <v>-</v>
      </c>
      <c r="B8500" t="str">
        <f t="shared" si="279"/>
        <v/>
      </c>
    </row>
    <row r="8501" spans="1:2" x14ac:dyDescent="0.25">
      <c r="A8501" t="str">
        <f t="shared" si="278"/>
        <v>-</v>
      </c>
      <c r="B8501" t="str">
        <f t="shared" si="279"/>
        <v/>
      </c>
    </row>
    <row r="8502" spans="1:2" x14ac:dyDescent="0.25">
      <c r="A8502" t="str">
        <f t="shared" si="278"/>
        <v>-</v>
      </c>
      <c r="B8502" t="str">
        <f t="shared" si="279"/>
        <v/>
      </c>
    </row>
    <row r="8503" spans="1:2" x14ac:dyDescent="0.25">
      <c r="A8503" t="str">
        <f t="shared" si="278"/>
        <v>-</v>
      </c>
      <c r="B8503" t="str">
        <f t="shared" si="279"/>
        <v/>
      </c>
    </row>
    <row r="8504" spans="1:2" x14ac:dyDescent="0.25">
      <c r="A8504" t="str">
        <f t="shared" si="278"/>
        <v>-</v>
      </c>
      <c r="B8504" t="str">
        <f t="shared" si="279"/>
        <v/>
      </c>
    </row>
    <row r="8505" spans="1:2" x14ac:dyDescent="0.25">
      <c r="A8505" t="str">
        <f t="shared" si="278"/>
        <v>-</v>
      </c>
      <c r="B8505" t="str">
        <f t="shared" si="279"/>
        <v/>
      </c>
    </row>
    <row r="8506" spans="1:2" x14ac:dyDescent="0.25">
      <c r="A8506" t="str">
        <f t="shared" si="278"/>
        <v>-</v>
      </c>
      <c r="B8506" t="str">
        <f t="shared" si="279"/>
        <v/>
      </c>
    </row>
    <row r="8507" spans="1:2" x14ac:dyDescent="0.25">
      <c r="A8507" t="str">
        <f t="shared" si="278"/>
        <v>-</v>
      </c>
      <c r="B8507" t="str">
        <f t="shared" si="279"/>
        <v/>
      </c>
    </row>
    <row r="8508" spans="1:2" x14ac:dyDescent="0.25">
      <c r="A8508" t="str">
        <f t="shared" si="278"/>
        <v>-</v>
      </c>
      <c r="B8508" t="str">
        <f t="shared" si="279"/>
        <v/>
      </c>
    </row>
    <row r="8509" spans="1:2" x14ac:dyDescent="0.25">
      <c r="A8509" t="str">
        <f t="shared" si="278"/>
        <v>-</v>
      </c>
      <c r="B8509" t="str">
        <f t="shared" si="279"/>
        <v/>
      </c>
    </row>
    <row r="8510" spans="1:2" x14ac:dyDescent="0.25">
      <c r="A8510" t="str">
        <f t="shared" si="278"/>
        <v>-</v>
      </c>
      <c r="B8510" t="str">
        <f t="shared" si="279"/>
        <v/>
      </c>
    </row>
    <row r="8511" spans="1:2" x14ac:dyDescent="0.25">
      <c r="A8511" t="str">
        <f t="shared" si="278"/>
        <v>-</v>
      </c>
      <c r="B8511" t="str">
        <f t="shared" si="279"/>
        <v/>
      </c>
    </row>
    <row r="8512" spans="1:2" x14ac:dyDescent="0.25">
      <c r="A8512" t="str">
        <f t="shared" si="278"/>
        <v>-</v>
      </c>
      <c r="B8512" t="str">
        <f t="shared" si="279"/>
        <v/>
      </c>
    </row>
    <row r="8513" spans="1:2" x14ac:dyDescent="0.25">
      <c r="A8513" t="str">
        <f t="shared" si="278"/>
        <v>-</v>
      </c>
      <c r="B8513" t="str">
        <f t="shared" si="279"/>
        <v/>
      </c>
    </row>
    <row r="8514" spans="1:2" x14ac:dyDescent="0.25">
      <c r="A8514" t="str">
        <f t="shared" si="278"/>
        <v>-</v>
      </c>
      <c r="B8514" t="str">
        <f t="shared" si="279"/>
        <v/>
      </c>
    </row>
    <row r="8515" spans="1:2" x14ac:dyDescent="0.25">
      <c r="A8515" t="str">
        <f t="shared" si="278"/>
        <v>-</v>
      </c>
      <c r="B8515" t="str">
        <f t="shared" si="279"/>
        <v/>
      </c>
    </row>
    <row r="8516" spans="1:2" x14ac:dyDescent="0.25">
      <c r="A8516" t="str">
        <f t="shared" si="278"/>
        <v>-</v>
      </c>
      <c r="B8516" t="str">
        <f t="shared" si="279"/>
        <v/>
      </c>
    </row>
    <row r="8517" spans="1:2" x14ac:dyDescent="0.25">
      <c r="A8517" t="str">
        <f t="shared" si="278"/>
        <v>-</v>
      </c>
      <c r="B8517" t="str">
        <f t="shared" si="279"/>
        <v/>
      </c>
    </row>
    <row r="8518" spans="1:2" x14ac:dyDescent="0.25">
      <c r="A8518" t="str">
        <f t="shared" si="278"/>
        <v>-</v>
      </c>
      <c r="B8518" t="str">
        <f t="shared" si="279"/>
        <v/>
      </c>
    </row>
    <row r="8519" spans="1:2" x14ac:dyDescent="0.25">
      <c r="A8519" t="str">
        <f t="shared" si="278"/>
        <v>-</v>
      </c>
      <c r="B8519" t="str">
        <f t="shared" si="279"/>
        <v/>
      </c>
    </row>
    <row r="8520" spans="1:2" x14ac:dyDescent="0.25">
      <c r="A8520" t="str">
        <f t="shared" si="278"/>
        <v>-</v>
      </c>
      <c r="B8520" t="str">
        <f t="shared" si="279"/>
        <v/>
      </c>
    </row>
    <row r="8521" spans="1:2" x14ac:dyDescent="0.25">
      <c r="A8521" t="str">
        <f t="shared" si="278"/>
        <v>-</v>
      </c>
      <c r="B8521" t="str">
        <f t="shared" si="279"/>
        <v/>
      </c>
    </row>
    <row r="8522" spans="1:2" x14ac:dyDescent="0.25">
      <c r="A8522" t="str">
        <f t="shared" si="278"/>
        <v>-</v>
      </c>
      <c r="B8522" t="str">
        <f t="shared" si="279"/>
        <v/>
      </c>
    </row>
    <row r="8523" spans="1:2" x14ac:dyDescent="0.25">
      <c r="A8523" t="str">
        <f t="shared" si="278"/>
        <v>-</v>
      </c>
      <c r="B8523" t="str">
        <f t="shared" si="279"/>
        <v/>
      </c>
    </row>
    <row r="8524" spans="1:2" x14ac:dyDescent="0.25">
      <c r="A8524" t="str">
        <f t="shared" si="278"/>
        <v>-</v>
      </c>
      <c r="B8524" t="str">
        <f t="shared" si="279"/>
        <v/>
      </c>
    </row>
    <row r="8525" spans="1:2" x14ac:dyDescent="0.25">
      <c r="A8525" t="str">
        <f t="shared" si="278"/>
        <v>-</v>
      </c>
      <c r="B8525" t="str">
        <f t="shared" si="279"/>
        <v/>
      </c>
    </row>
    <row r="8526" spans="1:2" x14ac:dyDescent="0.25">
      <c r="A8526" t="str">
        <f t="shared" si="278"/>
        <v>-</v>
      </c>
      <c r="B8526" t="str">
        <f t="shared" si="279"/>
        <v/>
      </c>
    </row>
    <row r="8527" spans="1:2" x14ac:dyDescent="0.25">
      <c r="A8527" t="str">
        <f t="shared" si="278"/>
        <v>-</v>
      </c>
      <c r="B8527" t="str">
        <f t="shared" si="279"/>
        <v/>
      </c>
    </row>
    <row r="8528" spans="1:2" x14ac:dyDescent="0.25">
      <c r="A8528" t="str">
        <f t="shared" si="278"/>
        <v>-</v>
      </c>
      <c r="B8528" t="str">
        <f t="shared" si="279"/>
        <v/>
      </c>
    </row>
    <row r="8529" spans="1:2" x14ac:dyDescent="0.25">
      <c r="A8529" t="str">
        <f t="shared" si="278"/>
        <v>-</v>
      </c>
      <c r="B8529" t="str">
        <f t="shared" si="279"/>
        <v/>
      </c>
    </row>
    <row r="8530" spans="1:2" x14ac:dyDescent="0.25">
      <c r="A8530" t="str">
        <f t="shared" si="278"/>
        <v>-</v>
      </c>
      <c r="B8530" t="str">
        <f t="shared" si="279"/>
        <v/>
      </c>
    </row>
    <row r="8531" spans="1:2" x14ac:dyDescent="0.25">
      <c r="A8531" t="str">
        <f t="shared" si="278"/>
        <v>-</v>
      </c>
      <c r="B8531" t="str">
        <f t="shared" si="279"/>
        <v/>
      </c>
    </row>
    <row r="8532" spans="1:2" x14ac:dyDescent="0.25">
      <c r="A8532" t="str">
        <f t="shared" si="278"/>
        <v>-</v>
      </c>
      <c r="B8532" t="str">
        <f t="shared" si="279"/>
        <v/>
      </c>
    </row>
    <row r="8533" spans="1:2" x14ac:dyDescent="0.25">
      <c r="A8533" t="str">
        <f t="shared" si="278"/>
        <v>-</v>
      </c>
      <c r="B8533" t="str">
        <f t="shared" si="279"/>
        <v/>
      </c>
    </row>
    <row r="8534" spans="1:2" x14ac:dyDescent="0.25">
      <c r="A8534" t="str">
        <f t="shared" si="278"/>
        <v>-</v>
      </c>
      <c r="B8534" t="str">
        <f t="shared" si="279"/>
        <v/>
      </c>
    </row>
    <row r="8535" spans="1:2" x14ac:dyDescent="0.25">
      <c r="A8535" t="str">
        <f t="shared" ref="A8535:A8598" si="280">_xlfn.CONCAT(E8535,"-",B8535)</f>
        <v>-</v>
      </c>
      <c r="B8535" t="str">
        <f t="shared" ref="B8535:B8598" si="281">IF(ISBLANK(H8535),"",INDEX($AB$1:$AC$5,MATCH(H8535,$AB$1:$AB$5,0),2))</f>
        <v/>
      </c>
    </row>
    <row r="8536" spans="1:2" x14ac:dyDescent="0.25">
      <c r="A8536" t="str">
        <f t="shared" si="280"/>
        <v>-</v>
      </c>
      <c r="B8536" t="str">
        <f t="shared" si="281"/>
        <v/>
      </c>
    </row>
    <row r="8537" spans="1:2" x14ac:dyDescent="0.25">
      <c r="A8537" t="str">
        <f t="shared" si="280"/>
        <v>-</v>
      </c>
      <c r="B8537" t="str">
        <f t="shared" si="281"/>
        <v/>
      </c>
    </row>
    <row r="8538" spans="1:2" x14ac:dyDescent="0.25">
      <c r="A8538" t="str">
        <f t="shared" si="280"/>
        <v>-</v>
      </c>
      <c r="B8538" t="str">
        <f t="shared" si="281"/>
        <v/>
      </c>
    </row>
    <row r="8539" spans="1:2" x14ac:dyDescent="0.25">
      <c r="A8539" t="str">
        <f t="shared" si="280"/>
        <v>-</v>
      </c>
      <c r="B8539" t="str">
        <f t="shared" si="281"/>
        <v/>
      </c>
    </row>
    <row r="8540" spans="1:2" x14ac:dyDescent="0.25">
      <c r="A8540" t="str">
        <f t="shared" si="280"/>
        <v>-</v>
      </c>
      <c r="B8540" t="str">
        <f t="shared" si="281"/>
        <v/>
      </c>
    </row>
    <row r="8541" spans="1:2" x14ac:dyDescent="0.25">
      <c r="A8541" t="str">
        <f t="shared" si="280"/>
        <v>-</v>
      </c>
      <c r="B8541" t="str">
        <f t="shared" si="281"/>
        <v/>
      </c>
    </row>
    <row r="8542" spans="1:2" x14ac:dyDescent="0.25">
      <c r="A8542" t="str">
        <f t="shared" si="280"/>
        <v>-</v>
      </c>
      <c r="B8542" t="str">
        <f t="shared" si="281"/>
        <v/>
      </c>
    </row>
    <row r="8543" spans="1:2" x14ac:dyDescent="0.25">
      <c r="A8543" t="str">
        <f t="shared" si="280"/>
        <v>-</v>
      </c>
      <c r="B8543" t="str">
        <f t="shared" si="281"/>
        <v/>
      </c>
    </row>
    <row r="8544" spans="1:2" x14ac:dyDescent="0.25">
      <c r="A8544" t="str">
        <f t="shared" si="280"/>
        <v>-</v>
      </c>
      <c r="B8544" t="str">
        <f t="shared" si="281"/>
        <v/>
      </c>
    </row>
    <row r="8545" spans="1:2" x14ac:dyDescent="0.25">
      <c r="A8545" t="str">
        <f t="shared" si="280"/>
        <v>-</v>
      </c>
      <c r="B8545" t="str">
        <f t="shared" si="281"/>
        <v/>
      </c>
    </row>
    <row r="8546" spans="1:2" x14ac:dyDescent="0.25">
      <c r="A8546" t="str">
        <f t="shared" si="280"/>
        <v>-</v>
      </c>
      <c r="B8546" t="str">
        <f t="shared" si="281"/>
        <v/>
      </c>
    </row>
    <row r="8547" spans="1:2" x14ac:dyDescent="0.25">
      <c r="A8547" t="str">
        <f t="shared" si="280"/>
        <v>-</v>
      </c>
      <c r="B8547" t="str">
        <f t="shared" si="281"/>
        <v/>
      </c>
    </row>
    <row r="8548" spans="1:2" x14ac:dyDescent="0.25">
      <c r="A8548" t="str">
        <f t="shared" si="280"/>
        <v>-</v>
      </c>
      <c r="B8548" t="str">
        <f t="shared" si="281"/>
        <v/>
      </c>
    </row>
    <row r="8549" spans="1:2" x14ac:dyDescent="0.25">
      <c r="A8549" t="str">
        <f t="shared" si="280"/>
        <v>-</v>
      </c>
      <c r="B8549" t="str">
        <f t="shared" si="281"/>
        <v/>
      </c>
    </row>
    <row r="8550" spans="1:2" x14ac:dyDescent="0.25">
      <c r="A8550" t="str">
        <f t="shared" si="280"/>
        <v>-</v>
      </c>
      <c r="B8550" t="str">
        <f t="shared" si="281"/>
        <v/>
      </c>
    </row>
    <row r="8551" spans="1:2" x14ac:dyDescent="0.25">
      <c r="A8551" t="str">
        <f t="shared" si="280"/>
        <v>-</v>
      </c>
      <c r="B8551" t="str">
        <f t="shared" si="281"/>
        <v/>
      </c>
    </row>
    <row r="8552" spans="1:2" x14ac:dyDescent="0.25">
      <c r="A8552" t="str">
        <f t="shared" si="280"/>
        <v>-</v>
      </c>
      <c r="B8552" t="str">
        <f t="shared" si="281"/>
        <v/>
      </c>
    </row>
    <row r="8553" spans="1:2" x14ac:dyDescent="0.25">
      <c r="A8553" t="str">
        <f t="shared" si="280"/>
        <v>-</v>
      </c>
      <c r="B8553" t="str">
        <f t="shared" si="281"/>
        <v/>
      </c>
    </row>
    <row r="8554" spans="1:2" x14ac:dyDescent="0.25">
      <c r="A8554" t="str">
        <f t="shared" si="280"/>
        <v>-</v>
      </c>
      <c r="B8554" t="str">
        <f t="shared" si="281"/>
        <v/>
      </c>
    </row>
    <row r="8555" spans="1:2" x14ac:dyDescent="0.25">
      <c r="A8555" t="str">
        <f t="shared" si="280"/>
        <v>-</v>
      </c>
      <c r="B8555" t="str">
        <f t="shared" si="281"/>
        <v/>
      </c>
    </row>
    <row r="8556" spans="1:2" x14ac:dyDescent="0.25">
      <c r="A8556" t="str">
        <f t="shared" si="280"/>
        <v>-</v>
      </c>
      <c r="B8556" t="str">
        <f t="shared" si="281"/>
        <v/>
      </c>
    </row>
    <row r="8557" spans="1:2" x14ac:dyDescent="0.25">
      <c r="A8557" t="str">
        <f t="shared" si="280"/>
        <v>-</v>
      </c>
      <c r="B8557" t="str">
        <f t="shared" si="281"/>
        <v/>
      </c>
    </row>
    <row r="8558" spans="1:2" x14ac:dyDescent="0.25">
      <c r="A8558" t="str">
        <f t="shared" si="280"/>
        <v>-</v>
      </c>
      <c r="B8558" t="str">
        <f t="shared" si="281"/>
        <v/>
      </c>
    </row>
    <row r="8559" spans="1:2" x14ac:dyDescent="0.25">
      <c r="A8559" t="str">
        <f t="shared" si="280"/>
        <v>-</v>
      </c>
      <c r="B8559" t="str">
        <f t="shared" si="281"/>
        <v/>
      </c>
    </row>
    <row r="8560" spans="1:2" x14ac:dyDescent="0.25">
      <c r="A8560" t="str">
        <f t="shared" si="280"/>
        <v>-</v>
      </c>
      <c r="B8560" t="str">
        <f t="shared" si="281"/>
        <v/>
      </c>
    </row>
    <row r="8561" spans="1:2" x14ac:dyDescent="0.25">
      <c r="A8561" t="str">
        <f t="shared" si="280"/>
        <v>-</v>
      </c>
      <c r="B8561" t="str">
        <f t="shared" si="281"/>
        <v/>
      </c>
    </row>
    <row r="8562" spans="1:2" x14ac:dyDescent="0.25">
      <c r="A8562" t="str">
        <f t="shared" si="280"/>
        <v>-</v>
      </c>
      <c r="B8562" t="str">
        <f t="shared" si="281"/>
        <v/>
      </c>
    </row>
    <row r="8563" spans="1:2" x14ac:dyDescent="0.25">
      <c r="A8563" t="str">
        <f t="shared" si="280"/>
        <v>-</v>
      </c>
      <c r="B8563" t="str">
        <f t="shared" si="281"/>
        <v/>
      </c>
    </row>
    <row r="8564" spans="1:2" x14ac:dyDescent="0.25">
      <c r="A8564" t="str">
        <f t="shared" si="280"/>
        <v>-</v>
      </c>
      <c r="B8564" t="str">
        <f t="shared" si="281"/>
        <v/>
      </c>
    </row>
    <row r="8565" spans="1:2" x14ac:dyDescent="0.25">
      <c r="A8565" t="str">
        <f t="shared" si="280"/>
        <v>-</v>
      </c>
      <c r="B8565" t="str">
        <f t="shared" si="281"/>
        <v/>
      </c>
    </row>
    <row r="8566" spans="1:2" x14ac:dyDescent="0.25">
      <c r="A8566" t="str">
        <f t="shared" si="280"/>
        <v>-</v>
      </c>
      <c r="B8566" t="str">
        <f t="shared" si="281"/>
        <v/>
      </c>
    </row>
    <row r="8567" spans="1:2" x14ac:dyDescent="0.25">
      <c r="A8567" t="str">
        <f t="shared" si="280"/>
        <v>-</v>
      </c>
      <c r="B8567" t="str">
        <f t="shared" si="281"/>
        <v/>
      </c>
    </row>
    <row r="8568" spans="1:2" x14ac:dyDescent="0.25">
      <c r="A8568" t="str">
        <f t="shared" si="280"/>
        <v>-</v>
      </c>
      <c r="B8568" t="str">
        <f t="shared" si="281"/>
        <v/>
      </c>
    </row>
    <row r="8569" spans="1:2" x14ac:dyDescent="0.25">
      <c r="A8569" t="str">
        <f t="shared" si="280"/>
        <v>-</v>
      </c>
      <c r="B8569" t="str">
        <f t="shared" si="281"/>
        <v/>
      </c>
    </row>
    <row r="8570" spans="1:2" x14ac:dyDescent="0.25">
      <c r="A8570" t="str">
        <f t="shared" si="280"/>
        <v>-</v>
      </c>
      <c r="B8570" t="str">
        <f t="shared" si="281"/>
        <v/>
      </c>
    </row>
    <row r="8571" spans="1:2" x14ac:dyDescent="0.25">
      <c r="A8571" t="str">
        <f t="shared" si="280"/>
        <v>-</v>
      </c>
      <c r="B8571" t="str">
        <f t="shared" si="281"/>
        <v/>
      </c>
    </row>
    <row r="8572" spans="1:2" x14ac:dyDescent="0.25">
      <c r="A8572" t="str">
        <f t="shared" si="280"/>
        <v>-</v>
      </c>
      <c r="B8572" t="str">
        <f t="shared" si="281"/>
        <v/>
      </c>
    </row>
    <row r="8573" spans="1:2" x14ac:dyDescent="0.25">
      <c r="A8573" t="str">
        <f t="shared" si="280"/>
        <v>-</v>
      </c>
      <c r="B8573" t="str">
        <f t="shared" si="281"/>
        <v/>
      </c>
    </row>
    <row r="8574" spans="1:2" x14ac:dyDescent="0.25">
      <c r="A8574" t="str">
        <f t="shared" si="280"/>
        <v>-</v>
      </c>
      <c r="B8574" t="str">
        <f t="shared" si="281"/>
        <v/>
      </c>
    </row>
    <row r="8575" spans="1:2" x14ac:dyDescent="0.25">
      <c r="A8575" t="str">
        <f t="shared" si="280"/>
        <v>-</v>
      </c>
      <c r="B8575" t="str">
        <f t="shared" si="281"/>
        <v/>
      </c>
    </row>
    <row r="8576" spans="1:2" x14ac:dyDescent="0.25">
      <c r="A8576" t="str">
        <f t="shared" si="280"/>
        <v>-</v>
      </c>
      <c r="B8576" t="str">
        <f t="shared" si="281"/>
        <v/>
      </c>
    </row>
    <row r="8577" spans="1:2" x14ac:dyDescent="0.25">
      <c r="A8577" t="str">
        <f t="shared" si="280"/>
        <v>-</v>
      </c>
      <c r="B8577" t="str">
        <f t="shared" si="281"/>
        <v/>
      </c>
    </row>
    <row r="8578" spans="1:2" x14ac:dyDescent="0.25">
      <c r="A8578" t="str">
        <f t="shared" si="280"/>
        <v>-</v>
      </c>
      <c r="B8578" t="str">
        <f t="shared" si="281"/>
        <v/>
      </c>
    </row>
    <row r="8579" spans="1:2" x14ac:dyDescent="0.25">
      <c r="A8579" t="str">
        <f t="shared" si="280"/>
        <v>-</v>
      </c>
      <c r="B8579" t="str">
        <f t="shared" si="281"/>
        <v/>
      </c>
    </row>
    <row r="8580" spans="1:2" x14ac:dyDescent="0.25">
      <c r="A8580" t="str">
        <f t="shared" si="280"/>
        <v>-</v>
      </c>
      <c r="B8580" t="str">
        <f t="shared" si="281"/>
        <v/>
      </c>
    </row>
    <row r="8581" spans="1:2" x14ac:dyDescent="0.25">
      <c r="A8581" t="str">
        <f t="shared" si="280"/>
        <v>-</v>
      </c>
      <c r="B8581" t="str">
        <f t="shared" si="281"/>
        <v/>
      </c>
    </row>
    <row r="8582" spans="1:2" x14ac:dyDescent="0.25">
      <c r="A8582" t="str">
        <f t="shared" si="280"/>
        <v>-</v>
      </c>
      <c r="B8582" t="str">
        <f t="shared" si="281"/>
        <v/>
      </c>
    </row>
    <row r="8583" spans="1:2" x14ac:dyDescent="0.25">
      <c r="A8583" t="str">
        <f t="shared" si="280"/>
        <v>-</v>
      </c>
      <c r="B8583" t="str">
        <f t="shared" si="281"/>
        <v/>
      </c>
    </row>
    <row r="8584" spans="1:2" x14ac:dyDescent="0.25">
      <c r="A8584" t="str">
        <f t="shared" si="280"/>
        <v>-</v>
      </c>
      <c r="B8584" t="str">
        <f t="shared" si="281"/>
        <v/>
      </c>
    </row>
    <row r="8585" spans="1:2" x14ac:dyDescent="0.25">
      <c r="A8585" t="str">
        <f t="shared" si="280"/>
        <v>-</v>
      </c>
      <c r="B8585" t="str">
        <f t="shared" si="281"/>
        <v/>
      </c>
    </row>
    <row r="8586" spans="1:2" x14ac:dyDescent="0.25">
      <c r="A8586" t="str">
        <f t="shared" si="280"/>
        <v>-</v>
      </c>
      <c r="B8586" t="str">
        <f t="shared" si="281"/>
        <v/>
      </c>
    </row>
    <row r="8587" spans="1:2" x14ac:dyDescent="0.25">
      <c r="A8587" t="str">
        <f t="shared" si="280"/>
        <v>-</v>
      </c>
      <c r="B8587" t="str">
        <f t="shared" si="281"/>
        <v/>
      </c>
    </row>
    <row r="8588" spans="1:2" x14ac:dyDescent="0.25">
      <c r="A8588" t="str">
        <f t="shared" si="280"/>
        <v>-</v>
      </c>
      <c r="B8588" t="str">
        <f t="shared" si="281"/>
        <v/>
      </c>
    </row>
    <row r="8589" spans="1:2" x14ac:dyDescent="0.25">
      <c r="A8589" t="str">
        <f t="shared" si="280"/>
        <v>-</v>
      </c>
      <c r="B8589" t="str">
        <f t="shared" si="281"/>
        <v/>
      </c>
    </row>
    <row r="8590" spans="1:2" x14ac:dyDescent="0.25">
      <c r="A8590" t="str">
        <f t="shared" si="280"/>
        <v>-</v>
      </c>
      <c r="B8590" t="str">
        <f t="shared" si="281"/>
        <v/>
      </c>
    </row>
    <row r="8591" spans="1:2" x14ac:dyDescent="0.25">
      <c r="A8591" t="str">
        <f t="shared" si="280"/>
        <v>-</v>
      </c>
      <c r="B8591" t="str">
        <f t="shared" si="281"/>
        <v/>
      </c>
    </row>
    <row r="8592" spans="1:2" x14ac:dyDescent="0.25">
      <c r="A8592" t="str">
        <f t="shared" si="280"/>
        <v>-</v>
      </c>
      <c r="B8592" t="str">
        <f t="shared" si="281"/>
        <v/>
      </c>
    </row>
    <row r="8593" spans="1:2" x14ac:dyDescent="0.25">
      <c r="A8593" t="str">
        <f t="shared" si="280"/>
        <v>-</v>
      </c>
      <c r="B8593" t="str">
        <f t="shared" si="281"/>
        <v/>
      </c>
    </row>
    <row r="8594" spans="1:2" x14ac:dyDescent="0.25">
      <c r="A8594" t="str">
        <f t="shared" si="280"/>
        <v>-</v>
      </c>
      <c r="B8594" t="str">
        <f t="shared" si="281"/>
        <v/>
      </c>
    </row>
    <row r="8595" spans="1:2" x14ac:dyDescent="0.25">
      <c r="A8595" t="str">
        <f t="shared" si="280"/>
        <v>-</v>
      </c>
      <c r="B8595" t="str">
        <f t="shared" si="281"/>
        <v/>
      </c>
    </row>
    <row r="8596" spans="1:2" x14ac:dyDescent="0.25">
      <c r="A8596" t="str">
        <f t="shared" si="280"/>
        <v>-</v>
      </c>
      <c r="B8596" t="str">
        <f t="shared" si="281"/>
        <v/>
      </c>
    </row>
    <row r="8597" spans="1:2" x14ac:dyDescent="0.25">
      <c r="A8597" t="str">
        <f t="shared" si="280"/>
        <v>-</v>
      </c>
      <c r="B8597" t="str">
        <f t="shared" si="281"/>
        <v/>
      </c>
    </row>
    <row r="8598" spans="1:2" x14ac:dyDescent="0.25">
      <c r="A8598" t="str">
        <f t="shared" si="280"/>
        <v>-</v>
      </c>
      <c r="B8598" t="str">
        <f t="shared" si="281"/>
        <v/>
      </c>
    </row>
    <row r="8599" spans="1:2" x14ac:dyDescent="0.25">
      <c r="A8599" t="str">
        <f t="shared" ref="A8599:A8662" si="282">_xlfn.CONCAT(E8599,"-",B8599)</f>
        <v>-</v>
      </c>
      <c r="B8599" t="str">
        <f t="shared" ref="B8599:B8662" si="283">IF(ISBLANK(H8599),"",INDEX($AB$1:$AC$5,MATCH(H8599,$AB$1:$AB$5,0),2))</f>
        <v/>
      </c>
    </row>
    <row r="8600" spans="1:2" x14ac:dyDescent="0.25">
      <c r="A8600" t="str">
        <f t="shared" si="282"/>
        <v>-</v>
      </c>
      <c r="B8600" t="str">
        <f t="shared" si="283"/>
        <v/>
      </c>
    </row>
    <row r="8601" spans="1:2" x14ac:dyDescent="0.25">
      <c r="A8601" t="str">
        <f t="shared" si="282"/>
        <v>-</v>
      </c>
      <c r="B8601" t="str">
        <f t="shared" si="283"/>
        <v/>
      </c>
    </row>
    <row r="8602" spans="1:2" x14ac:dyDescent="0.25">
      <c r="A8602" t="str">
        <f t="shared" si="282"/>
        <v>-</v>
      </c>
      <c r="B8602" t="str">
        <f t="shared" si="283"/>
        <v/>
      </c>
    </row>
    <row r="8603" spans="1:2" x14ac:dyDescent="0.25">
      <c r="A8603" t="str">
        <f t="shared" si="282"/>
        <v>-</v>
      </c>
      <c r="B8603" t="str">
        <f t="shared" si="283"/>
        <v/>
      </c>
    </row>
    <row r="8604" spans="1:2" x14ac:dyDescent="0.25">
      <c r="A8604" t="str">
        <f t="shared" si="282"/>
        <v>-</v>
      </c>
      <c r="B8604" t="str">
        <f t="shared" si="283"/>
        <v/>
      </c>
    </row>
    <row r="8605" spans="1:2" x14ac:dyDescent="0.25">
      <c r="A8605" t="str">
        <f t="shared" si="282"/>
        <v>-</v>
      </c>
      <c r="B8605" t="str">
        <f t="shared" si="283"/>
        <v/>
      </c>
    </row>
    <row r="8606" spans="1:2" x14ac:dyDescent="0.25">
      <c r="A8606" t="str">
        <f t="shared" si="282"/>
        <v>-</v>
      </c>
      <c r="B8606" t="str">
        <f t="shared" si="283"/>
        <v/>
      </c>
    </row>
    <row r="8607" spans="1:2" x14ac:dyDescent="0.25">
      <c r="A8607" t="str">
        <f t="shared" si="282"/>
        <v>-</v>
      </c>
      <c r="B8607" t="str">
        <f t="shared" si="283"/>
        <v/>
      </c>
    </row>
    <row r="8608" spans="1:2" x14ac:dyDescent="0.25">
      <c r="A8608" t="str">
        <f t="shared" si="282"/>
        <v>-</v>
      </c>
      <c r="B8608" t="str">
        <f t="shared" si="283"/>
        <v/>
      </c>
    </row>
    <row r="8609" spans="1:2" x14ac:dyDescent="0.25">
      <c r="A8609" t="str">
        <f t="shared" si="282"/>
        <v>-</v>
      </c>
      <c r="B8609" t="str">
        <f t="shared" si="283"/>
        <v/>
      </c>
    </row>
    <row r="8610" spans="1:2" x14ac:dyDescent="0.25">
      <c r="A8610" t="str">
        <f t="shared" si="282"/>
        <v>-</v>
      </c>
      <c r="B8610" t="str">
        <f t="shared" si="283"/>
        <v/>
      </c>
    </row>
    <row r="8611" spans="1:2" x14ac:dyDescent="0.25">
      <c r="A8611" t="str">
        <f t="shared" si="282"/>
        <v>-</v>
      </c>
      <c r="B8611" t="str">
        <f t="shared" si="283"/>
        <v/>
      </c>
    </row>
    <row r="8612" spans="1:2" x14ac:dyDescent="0.25">
      <c r="A8612" t="str">
        <f t="shared" si="282"/>
        <v>-</v>
      </c>
      <c r="B8612" t="str">
        <f t="shared" si="283"/>
        <v/>
      </c>
    </row>
    <row r="8613" spans="1:2" x14ac:dyDescent="0.25">
      <c r="A8613" t="str">
        <f t="shared" si="282"/>
        <v>-</v>
      </c>
      <c r="B8613" t="str">
        <f t="shared" si="283"/>
        <v/>
      </c>
    </row>
    <row r="8614" spans="1:2" x14ac:dyDescent="0.25">
      <c r="A8614" t="str">
        <f t="shared" si="282"/>
        <v>-</v>
      </c>
      <c r="B8614" t="str">
        <f t="shared" si="283"/>
        <v/>
      </c>
    </row>
    <row r="8615" spans="1:2" x14ac:dyDescent="0.25">
      <c r="A8615" t="str">
        <f t="shared" si="282"/>
        <v>-</v>
      </c>
      <c r="B8615" t="str">
        <f t="shared" si="283"/>
        <v/>
      </c>
    </row>
    <row r="8616" spans="1:2" x14ac:dyDescent="0.25">
      <c r="A8616" t="str">
        <f t="shared" si="282"/>
        <v>-</v>
      </c>
      <c r="B8616" t="str">
        <f t="shared" si="283"/>
        <v/>
      </c>
    </row>
    <row r="8617" spans="1:2" x14ac:dyDescent="0.25">
      <c r="A8617" t="str">
        <f t="shared" si="282"/>
        <v>-</v>
      </c>
      <c r="B8617" t="str">
        <f t="shared" si="283"/>
        <v/>
      </c>
    </row>
    <row r="8618" spans="1:2" x14ac:dyDescent="0.25">
      <c r="A8618" t="str">
        <f t="shared" si="282"/>
        <v>-</v>
      </c>
      <c r="B8618" t="str">
        <f t="shared" si="283"/>
        <v/>
      </c>
    </row>
    <row r="8619" spans="1:2" x14ac:dyDescent="0.25">
      <c r="A8619" t="str">
        <f t="shared" si="282"/>
        <v>-</v>
      </c>
      <c r="B8619" t="str">
        <f t="shared" si="283"/>
        <v/>
      </c>
    </row>
    <row r="8620" spans="1:2" x14ac:dyDescent="0.25">
      <c r="A8620" t="str">
        <f t="shared" si="282"/>
        <v>-</v>
      </c>
      <c r="B8620" t="str">
        <f t="shared" si="283"/>
        <v/>
      </c>
    </row>
    <row r="8621" spans="1:2" x14ac:dyDescent="0.25">
      <c r="A8621" t="str">
        <f t="shared" si="282"/>
        <v>-</v>
      </c>
      <c r="B8621" t="str">
        <f t="shared" si="283"/>
        <v/>
      </c>
    </row>
    <row r="8622" spans="1:2" x14ac:dyDescent="0.25">
      <c r="A8622" t="str">
        <f t="shared" si="282"/>
        <v>-</v>
      </c>
      <c r="B8622" t="str">
        <f t="shared" si="283"/>
        <v/>
      </c>
    </row>
    <row r="8623" spans="1:2" x14ac:dyDescent="0.25">
      <c r="A8623" t="str">
        <f t="shared" si="282"/>
        <v>-</v>
      </c>
      <c r="B8623" t="str">
        <f t="shared" si="283"/>
        <v/>
      </c>
    </row>
    <row r="8624" spans="1:2" x14ac:dyDescent="0.25">
      <c r="A8624" t="str">
        <f t="shared" si="282"/>
        <v>-</v>
      </c>
      <c r="B8624" t="str">
        <f t="shared" si="283"/>
        <v/>
      </c>
    </row>
    <row r="8625" spans="1:2" x14ac:dyDescent="0.25">
      <c r="A8625" t="str">
        <f t="shared" si="282"/>
        <v>-</v>
      </c>
      <c r="B8625" t="str">
        <f t="shared" si="283"/>
        <v/>
      </c>
    </row>
    <row r="8626" spans="1:2" x14ac:dyDescent="0.25">
      <c r="A8626" t="str">
        <f t="shared" si="282"/>
        <v>-</v>
      </c>
      <c r="B8626" t="str">
        <f t="shared" si="283"/>
        <v/>
      </c>
    </row>
    <row r="8627" spans="1:2" x14ac:dyDescent="0.25">
      <c r="A8627" t="str">
        <f t="shared" si="282"/>
        <v>-</v>
      </c>
      <c r="B8627" t="str">
        <f t="shared" si="283"/>
        <v/>
      </c>
    </row>
    <row r="8628" spans="1:2" x14ac:dyDescent="0.25">
      <c r="A8628" t="str">
        <f t="shared" si="282"/>
        <v>-</v>
      </c>
      <c r="B8628" t="str">
        <f t="shared" si="283"/>
        <v/>
      </c>
    </row>
    <row r="8629" spans="1:2" x14ac:dyDescent="0.25">
      <c r="A8629" t="str">
        <f t="shared" si="282"/>
        <v>-</v>
      </c>
      <c r="B8629" t="str">
        <f t="shared" si="283"/>
        <v/>
      </c>
    </row>
    <row r="8630" spans="1:2" x14ac:dyDescent="0.25">
      <c r="A8630" t="str">
        <f t="shared" si="282"/>
        <v>-</v>
      </c>
      <c r="B8630" t="str">
        <f t="shared" si="283"/>
        <v/>
      </c>
    </row>
    <row r="8631" spans="1:2" x14ac:dyDescent="0.25">
      <c r="A8631" t="str">
        <f t="shared" si="282"/>
        <v>-</v>
      </c>
      <c r="B8631" t="str">
        <f t="shared" si="283"/>
        <v/>
      </c>
    </row>
    <row r="8632" spans="1:2" x14ac:dyDescent="0.25">
      <c r="A8632" t="str">
        <f t="shared" si="282"/>
        <v>-</v>
      </c>
      <c r="B8632" t="str">
        <f t="shared" si="283"/>
        <v/>
      </c>
    </row>
    <row r="8633" spans="1:2" x14ac:dyDescent="0.25">
      <c r="A8633" t="str">
        <f t="shared" si="282"/>
        <v>-</v>
      </c>
      <c r="B8633" t="str">
        <f t="shared" si="283"/>
        <v/>
      </c>
    </row>
    <row r="8634" spans="1:2" x14ac:dyDescent="0.25">
      <c r="A8634" t="str">
        <f t="shared" si="282"/>
        <v>-</v>
      </c>
      <c r="B8634" t="str">
        <f t="shared" si="283"/>
        <v/>
      </c>
    </row>
    <row r="8635" spans="1:2" x14ac:dyDescent="0.25">
      <c r="A8635" t="str">
        <f t="shared" si="282"/>
        <v>-</v>
      </c>
      <c r="B8635" t="str">
        <f t="shared" si="283"/>
        <v/>
      </c>
    </row>
    <row r="8636" spans="1:2" x14ac:dyDescent="0.25">
      <c r="A8636" t="str">
        <f t="shared" si="282"/>
        <v>-</v>
      </c>
      <c r="B8636" t="str">
        <f t="shared" si="283"/>
        <v/>
      </c>
    </row>
    <row r="8637" spans="1:2" x14ac:dyDescent="0.25">
      <c r="A8637" t="str">
        <f t="shared" si="282"/>
        <v>-</v>
      </c>
      <c r="B8637" t="str">
        <f t="shared" si="283"/>
        <v/>
      </c>
    </row>
    <row r="8638" spans="1:2" x14ac:dyDescent="0.25">
      <c r="A8638" t="str">
        <f t="shared" si="282"/>
        <v>-</v>
      </c>
      <c r="B8638" t="str">
        <f t="shared" si="283"/>
        <v/>
      </c>
    </row>
    <row r="8639" spans="1:2" x14ac:dyDescent="0.25">
      <c r="A8639" t="str">
        <f t="shared" si="282"/>
        <v>-</v>
      </c>
      <c r="B8639" t="str">
        <f t="shared" si="283"/>
        <v/>
      </c>
    </row>
    <row r="8640" spans="1:2" x14ac:dyDescent="0.25">
      <c r="A8640" t="str">
        <f t="shared" si="282"/>
        <v>-</v>
      </c>
      <c r="B8640" t="str">
        <f t="shared" si="283"/>
        <v/>
      </c>
    </row>
    <row r="8641" spans="1:2" x14ac:dyDescent="0.25">
      <c r="A8641" t="str">
        <f t="shared" si="282"/>
        <v>-</v>
      </c>
      <c r="B8641" t="str">
        <f t="shared" si="283"/>
        <v/>
      </c>
    </row>
    <row r="8642" spans="1:2" x14ac:dyDescent="0.25">
      <c r="A8642" t="str">
        <f t="shared" si="282"/>
        <v>-</v>
      </c>
      <c r="B8642" t="str">
        <f t="shared" si="283"/>
        <v/>
      </c>
    </row>
    <row r="8643" spans="1:2" x14ac:dyDescent="0.25">
      <c r="A8643" t="str">
        <f t="shared" si="282"/>
        <v>-</v>
      </c>
      <c r="B8643" t="str">
        <f t="shared" si="283"/>
        <v/>
      </c>
    </row>
    <row r="8644" spans="1:2" x14ac:dyDescent="0.25">
      <c r="A8644" t="str">
        <f t="shared" si="282"/>
        <v>-</v>
      </c>
      <c r="B8644" t="str">
        <f t="shared" si="283"/>
        <v/>
      </c>
    </row>
    <row r="8645" spans="1:2" x14ac:dyDescent="0.25">
      <c r="A8645" t="str">
        <f t="shared" si="282"/>
        <v>-</v>
      </c>
      <c r="B8645" t="str">
        <f t="shared" si="283"/>
        <v/>
      </c>
    </row>
    <row r="8646" spans="1:2" x14ac:dyDescent="0.25">
      <c r="A8646" t="str">
        <f t="shared" si="282"/>
        <v>-</v>
      </c>
      <c r="B8646" t="str">
        <f t="shared" si="283"/>
        <v/>
      </c>
    </row>
    <row r="8647" spans="1:2" x14ac:dyDescent="0.25">
      <c r="A8647" t="str">
        <f t="shared" si="282"/>
        <v>-</v>
      </c>
      <c r="B8647" t="str">
        <f t="shared" si="283"/>
        <v/>
      </c>
    </row>
    <row r="8648" spans="1:2" x14ac:dyDescent="0.25">
      <c r="A8648" t="str">
        <f t="shared" si="282"/>
        <v>-</v>
      </c>
      <c r="B8648" t="str">
        <f t="shared" si="283"/>
        <v/>
      </c>
    </row>
    <row r="8649" spans="1:2" x14ac:dyDescent="0.25">
      <c r="A8649" t="str">
        <f t="shared" si="282"/>
        <v>-</v>
      </c>
      <c r="B8649" t="str">
        <f t="shared" si="283"/>
        <v/>
      </c>
    </row>
    <row r="8650" spans="1:2" x14ac:dyDescent="0.25">
      <c r="A8650" t="str">
        <f t="shared" si="282"/>
        <v>-</v>
      </c>
      <c r="B8650" t="str">
        <f t="shared" si="283"/>
        <v/>
      </c>
    </row>
    <row r="8651" spans="1:2" x14ac:dyDescent="0.25">
      <c r="A8651" t="str">
        <f t="shared" si="282"/>
        <v>-</v>
      </c>
      <c r="B8651" t="str">
        <f t="shared" si="283"/>
        <v/>
      </c>
    </row>
    <row r="8652" spans="1:2" x14ac:dyDescent="0.25">
      <c r="A8652" t="str">
        <f t="shared" si="282"/>
        <v>-</v>
      </c>
      <c r="B8652" t="str">
        <f t="shared" si="283"/>
        <v/>
      </c>
    </row>
    <row r="8653" spans="1:2" x14ac:dyDescent="0.25">
      <c r="A8653" t="str">
        <f t="shared" si="282"/>
        <v>-</v>
      </c>
      <c r="B8653" t="str">
        <f t="shared" si="283"/>
        <v/>
      </c>
    </row>
    <row r="8654" spans="1:2" x14ac:dyDescent="0.25">
      <c r="A8654" t="str">
        <f t="shared" si="282"/>
        <v>-</v>
      </c>
      <c r="B8654" t="str">
        <f t="shared" si="283"/>
        <v/>
      </c>
    </row>
    <row r="8655" spans="1:2" x14ac:dyDescent="0.25">
      <c r="A8655" t="str">
        <f t="shared" si="282"/>
        <v>-</v>
      </c>
      <c r="B8655" t="str">
        <f t="shared" si="283"/>
        <v/>
      </c>
    </row>
    <row r="8656" spans="1:2" x14ac:dyDescent="0.25">
      <c r="A8656" t="str">
        <f t="shared" si="282"/>
        <v>-</v>
      </c>
      <c r="B8656" t="str">
        <f t="shared" si="283"/>
        <v/>
      </c>
    </row>
    <row r="8657" spans="1:2" x14ac:dyDescent="0.25">
      <c r="A8657" t="str">
        <f t="shared" si="282"/>
        <v>-</v>
      </c>
      <c r="B8657" t="str">
        <f t="shared" si="283"/>
        <v/>
      </c>
    </row>
    <row r="8658" spans="1:2" x14ac:dyDescent="0.25">
      <c r="A8658" t="str">
        <f t="shared" si="282"/>
        <v>-</v>
      </c>
      <c r="B8658" t="str">
        <f t="shared" si="283"/>
        <v/>
      </c>
    </row>
    <row r="8659" spans="1:2" x14ac:dyDescent="0.25">
      <c r="A8659" t="str">
        <f t="shared" si="282"/>
        <v>-</v>
      </c>
      <c r="B8659" t="str">
        <f t="shared" si="283"/>
        <v/>
      </c>
    </row>
    <row r="8660" spans="1:2" x14ac:dyDescent="0.25">
      <c r="A8660" t="str">
        <f t="shared" si="282"/>
        <v>-</v>
      </c>
      <c r="B8660" t="str">
        <f t="shared" si="283"/>
        <v/>
      </c>
    </row>
    <row r="8661" spans="1:2" x14ac:dyDescent="0.25">
      <c r="A8661" t="str">
        <f t="shared" si="282"/>
        <v>-</v>
      </c>
      <c r="B8661" t="str">
        <f t="shared" si="283"/>
        <v/>
      </c>
    </row>
    <row r="8662" spans="1:2" x14ac:dyDescent="0.25">
      <c r="A8662" t="str">
        <f t="shared" si="282"/>
        <v>-</v>
      </c>
      <c r="B8662" t="str">
        <f t="shared" si="283"/>
        <v/>
      </c>
    </row>
    <row r="8663" spans="1:2" x14ac:dyDescent="0.25">
      <c r="A8663" t="str">
        <f t="shared" ref="A8663:A8726" si="284">_xlfn.CONCAT(E8663,"-",B8663)</f>
        <v>-</v>
      </c>
      <c r="B8663" t="str">
        <f t="shared" ref="B8663:B8726" si="285">IF(ISBLANK(H8663),"",INDEX($AB$1:$AC$5,MATCH(H8663,$AB$1:$AB$5,0),2))</f>
        <v/>
      </c>
    </row>
    <row r="8664" spans="1:2" x14ac:dyDescent="0.25">
      <c r="A8664" t="str">
        <f t="shared" si="284"/>
        <v>-</v>
      </c>
      <c r="B8664" t="str">
        <f t="shared" si="285"/>
        <v/>
      </c>
    </row>
    <row r="8665" spans="1:2" x14ac:dyDescent="0.25">
      <c r="A8665" t="str">
        <f t="shared" si="284"/>
        <v>-</v>
      </c>
      <c r="B8665" t="str">
        <f t="shared" si="285"/>
        <v/>
      </c>
    </row>
    <row r="8666" spans="1:2" x14ac:dyDescent="0.25">
      <c r="A8666" t="str">
        <f t="shared" si="284"/>
        <v>-</v>
      </c>
      <c r="B8666" t="str">
        <f t="shared" si="285"/>
        <v/>
      </c>
    </row>
    <row r="8667" spans="1:2" x14ac:dyDescent="0.25">
      <c r="A8667" t="str">
        <f t="shared" si="284"/>
        <v>-</v>
      </c>
      <c r="B8667" t="str">
        <f t="shared" si="285"/>
        <v/>
      </c>
    </row>
    <row r="8668" spans="1:2" x14ac:dyDescent="0.25">
      <c r="A8668" t="str">
        <f t="shared" si="284"/>
        <v>-</v>
      </c>
      <c r="B8668" t="str">
        <f t="shared" si="285"/>
        <v/>
      </c>
    </row>
    <row r="8669" spans="1:2" x14ac:dyDescent="0.25">
      <c r="A8669" t="str">
        <f t="shared" si="284"/>
        <v>-</v>
      </c>
      <c r="B8669" t="str">
        <f t="shared" si="285"/>
        <v/>
      </c>
    </row>
    <row r="8670" spans="1:2" x14ac:dyDescent="0.25">
      <c r="A8670" t="str">
        <f t="shared" si="284"/>
        <v>-</v>
      </c>
      <c r="B8670" t="str">
        <f t="shared" si="285"/>
        <v/>
      </c>
    </row>
    <row r="8671" spans="1:2" x14ac:dyDescent="0.25">
      <c r="A8671" t="str">
        <f t="shared" si="284"/>
        <v>-</v>
      </c>
      <c r="B8671" t="str">
        <f t="shared" si="285"/>
        <v/>
      </c>
    </row>
    <row r="8672" spans="1:2" x14ac:dyDescent="0.25">
      <c r="A8672" t="str">
        <f t="shared" si="284"/>
        <v>-</v>
      </c>
      <c r="B8672" t="str">
        <f t="shared" si="285"/>
        <v/>
      </c>
    </row>
    <row r="8673" spans="1:2" x14ac:dyDescent="0.25">
      <c r="A8673" t="str">
        <f t="shared" si="284"/>
        <v>-</v>
      </c>
      <c r="B8673" t="str">
        <f t="shared" si="285"/>
        <v/>
      </c>
    </row>
    <row r="8674" spans="1:2" x14ac:dyDescent="0.25">
      <c r="A8674" t="str">
        <f t="shared" si="284"/>
        <v>-</v>
      </c>
      <c r="B8674" t="str">
        <f t="shared" si="285"/>
        <v/>
      </c>
    </row>
    <row r="8675" spans="1:2" x14ac:dyDescent="0.25">
      <c r="A8675" t="str">
        <f t="shared" si="284"/>
        <v>-</v>
      </c>
      <c r="B8675" t="str">
        <f t="shared" si="285"/>
        <v/>
      </c>
    </row>
    <row r="8676" spans="1:2" x14ac:dyDescent="0.25">
      <c r="A8676" t="str">
        <f t="shared" si="284"/>
        <v>-</v>
      </c>
      <c r="B8676" t="str">
        <f t="shared" si="285"/>
        <v/>
      </c>
    </row>
    <row r="8677" spans="1:2" x14ac:dyDescent="0.25">
      <c r="A8677" t="str">
        <f t="shared" si="284"/>
        <v>-</v>
      </c>
      <c r="B8677" t="str">
        <f t="shared" si="285"/>
        <v/>
      </c>
    </row>
    <row r="8678" spans="1:2" x14ac:dyDescent="0.25">
      <c r="A8678" t="str">
        <f t="shared" si="284"/>
        <v>-</v>
      </c>
      <c r="B8678" t="str">
        <f t="shared" si="285"/>
        <v/>
      </c>
    </row>
    <row r="8679" spans="1:2" x14ac:dyDescent="0.25">
      <c r="A8679" t="str">
        <f t="shared" si="284"/>
        <v>-</v>
      </c>
      <c r="B8679" t="str">
        <f t="shared" si="285"/>
        <v/>
      </c>
    </row>
    <row r="8680" spans="1:2" x14ac:dyDescent="0.25">
      <c r="A8680" t="str">
        <f t="shared" si="284"/>
        <v>-</v>
      </c>
      <c r="B8680" t="str">
        <f t="shared" si="285"/>
        <v/>
      </c>
    </row>
    <row r="8681" spans="1:2" x14ac:dyDescent="0.25">
      <c r="A8681" t="str">
        <f t="shared" si="284"/>
        <v>-</v>
      </c>
      <c r="B8681" t="str">
        <f t="shared" si="285"/>
        <v/>
      </c>
    </row>
    <row r="8682" spans="1:2" x14ac:dyDescent="0.25">
      <c r="A8682" t="str">
        <f t="shared" si="284"/>
        <v>-</v>
      </c>
      <c r="B8682" t="str">
        <f t="shared" si="285"/>
        <v/>
      </c>
    </row>
    <row r="8683" spans="1:2" x14ac:dyDescent="0.25">
      <c r="A8683" t="str">
        <f t="shared" si="284"/>
        <v>-</v>
      </c>
      <c r="B8683" t="str">
        <f t="shared" si="285"/>
        <v/>
      </c>
    </row>
    <row r="8684" spans="1:2" x14ac:dyDescent="0.25">
      <c r="A8684" t="str">
        <f t="shared" si="284"/>
        <v>-</v>
      </c>
      <c r="B8684" t="str">
        <f t="shared" si="285"/>
        <v/>
      </c>
    </row>
    <row r="8685" spans="1:2" x14ac:dyDescent="0.25">
      <c r="A8685" t="str">
        <f t="shared" si="284"/>
        <v>-</v>
      </c>
      <c r="B8685" t="str">
        <f t="shared" si="285"/>
        <v/>
      </c>
    </row>
    <row r="8686" spans="1:2" x14ac:dyDescent="0.25">
      <c r="A8686" t="str">
        <f t="shared" si="284"/>
        <v>-</v>
      </c>
      <c r="B8686" t="str">
        <f t="shared" si="285"/>
        <v/>
      </c>
    </row>
    <row r="8687" spans="1:2" x14ac:dyDescent="0.25">
      <c r="A8687" t="str">
        <f t="shared" si="284"/>
        <v>-</v>
      </c>
      <c r="B8687" t="str">
        <f t="shared" si="285"/>
        <v/>
      </c>
    </row>
    <row r="8688" spans="1:2" x14ac:dyDescent="0.25">
      <c r="A8688" t="str">
        <f t="shared" si="284"/>
        <v>-</v>
      </c>
      <c r="B8688" t="str">
        <f t="shared" si="285"/>
        <v/>
      </c>
    </row>
    <row r="8689" spans="1:2" x14ac:dyDescent="0.25">
      <c r="A8689" t="str">
        <f t="shared" si="284"/>
        <v>-</v>
      </c>
      <c r="B8689" t="str">
        <f t="shared" si="285"/>
        <v/>
      </c>
    </row>
    <row r="8690" spans="1:2" x14ac:dyDescent="0.25">
      <c r="A8690" t="str">
        <f t="shared" si="284"/>
        <v>-</v>
      </c>
      <c r="B8690" t="str">
        <f t="shared" si="285"/>
        <v/>
      </c>
    </row>
    <row r="8691" spans="1:2" x14ac:dyDescent="0.25">
      <c r="A8691" t="str">
        <f t="shared" si="284"/>
        <v>-</v>
      </c>
      <c r="B8691" t="str">
        <f t="shared" si="285"/>
        <v/>
      </c>
    </row>
    <row r="8692" spans="1:2" x14ac:dyDescent="0.25">
      <c r="A8692" t="str">
        <f t="shared" si="284"/>
        <v>-</v>
      </c>
      <c r="B8692" t="str">
        <f t="shared" si="285"/>
        <v/>
      </c>
    </row>
    <row r="8693" spans="1:2" x14ac:dyDescent="0.25">
      <c r="A8693" t="str">
        <f t="shared" si="284"/>
        <v>-</v>
      </c>
      <c r="B8693" t="str">
        <f t="shared" si="285"/>
        <v/>
      </c>
    </row>
    <row r="8694" spans="1:2" x14ac:dyDescent="0.25">
      <c r="A8694" t="str">
        <f t="shared" si="284"/>
        <v>-</v>
      </c>
      <c r="B8694" t="str">
        <f t="shared" si="285"/>
        <v/>
      </c>
    </row>
    <row r="8695" spans="1:2" x14ac:dyDescent="0.25">
      <c r="A8695" t="str">
        <f t="shared" si="284"/>
        <v>-</v>
      </c>
      <c r="B8695" t="str">
        <f t="shared" si="285"/>
        <v/>
      </c>
    </row>
    <row r="8696" spans="1:2" x14ac:dyDescent="0.25">
      <c r="A8696" t="str">
        <f t="shared" si="284"/>
        <v>-</v>
      </c>
      <c r="B8696" t="str">
        <f t="shared" si="285"/>
        <v/>
      </c>
    </row>
    <row r="8697" spans="1:2" x14ac:dyDescent="0.25">
      <c r="A8697" t="str">
        <f t="shared" si="284"/>
        <v>-</v>
      </c>
      <c r="B8697" t="str">
        <f t="shared" si="285"/>
        <v/>
      </c>
    </row>
    <row r="8698" spans="1:2" x14ac:dyDescent="0.25">
      <c r="A8698" t="str">
        <f t="shared" si="284"/>
        <v>-</v>
      </c>
      <c r="B8698" t="str">
        <f t="shared" si="285"/>
        <v/>
      </c>
    </row>
    <row r="8699" spans="1:2" x14ac:dyDescent="0.25">
      <c r="A8699" t="str">
        <f t="shared" si="284"/>
        <v>-</v>
      </c>
      <c r="B8699" t="str">
        <f t="shared" si="285"/>
        <v/>
      </c>
    </row>
    <row r="8700" spans="1:2" x14ac:dyDescent="0.25">
      <c r="A8700" t="str">
        <f t="shared" si="284"/>
        <v>-</v>
      </c>
      <c r="B8700" t="str">
        <f t="shared" si="285"/>
        <v/>
      </c>
    </row>
    <row r="8701" spans="1:2" x14ac:dyDescent="0.25">
      <c r="A8701" t="str">
        <f t="shared" si="284"/>
        <v>-</v>
      </c>
      <c r="B8701" t="str">
        <f t="shared" si="285"/>
        <v/>
      </c>
    </row>
    <row r="8702" spans="1:2" x14ac:dyDescent="0.25">
      <c r="A8702" t="str">
        <f t="shared" si="284"/>
        <v>-</v>
      </c>
      <c r="B8702" t="str">
        <f t="shared" si="285"/>
        <v/>
      </c>
    </row>
    <row r="8703" spans="1:2" x14ac:dyDescent="0.25">
      <c r="A8703" t="str">
        <f t="shared" si="284"/>
        <v>-</v>
      </c>
      <c r="B8703" t="str">
        <f t="shared" si="285"/>
        <v/>
      </c>
    </row>
    <row r="8704" spans="1:2" x14ac:dyDescent="0.25">
      <c r="A8704" t="str">
        <f t="shared" si="284"/>
        <v>-</v>
      </c>
      <c r="B8704" t="str">
        <f t="shared" si="285"/>
        <v/>
      </c>
    </row>
    <row r="8705" spans="1:2" x14ac:dyDescent="0.25">
      <c r="A8705" t="str">
        <f t="shared" si="284"/>
        <v>-</v>
      </c>
      <c r="B8705" t="str">
        <f t="shared" si="285"/>
        <v/>
      </c>
    </row>
    <row r="8706" spans="1:2" x14ac:dyDescent="0.25">
      <c r="A8706" t="str">
        <f t="shared" si="284"/>
        <v>-</v>
      </c>
      <c r="B8706" t="str">
        <f t="shared" si="285"/>
        <v/>
      </c>
    </row>
    <row r="8707" spans="1:2" x14ac:dyDescent="0.25">
      <c r="A8707" t="str">
        <f t="shared" si="284"/>
        <v>-</v>
      </c>
      <c r="B8707" t="str">
        <f t="shared" si="285"/>
        <v/>
      </c>
    </row>
    <row r="8708" spans="1:2" x14ac:dyDescent="0.25">
      <c r="A8708" t="str">
        <f t="shared" si="284"/>
        <v>-</v>
      </c>
      <c r="B8708" t="str">
        <f t="shared" si="285"/>
        <v/>
      </c>
    </row>
    <row r="8709" spans="1:2" x14ac:dyDescent="0.25">
      <c r="A8709" t="str">
        <f t="shared" si="284"/>
        <v>-</v>
      </c>
      <c r="B8709" t="str">
        <f t="shared" si="285"/>
        <v/>
      </c>
    </row>
    <row r="8710" spans="1:2" x14ac:dyDescent="0.25">
      <c r="A8710" t="str">
        <f t="shared" si="284"/>
        <v>-</v>
      </c>
      <c r="B8710" t="str">
        <f t="shared" si="285"/>
        <v/>
      </c>
    </row>
    <row r="8711" spans="1:2" x14ac:dyDescent="0.25">
      <c r="A8711" t="str">
        <f t="shared" si="284"/>
        <v>-</v>
      </c>
      <c r="B8711" t="str">
        <f t="shared" si="285"/>
        <v/>
      </c>
    </row>
    <row r="8712" spans="1:2" x14ac:dyDescent="0.25">
      <c r="A8712" t="str">
        <f t="shared" si="284"/>
        <v>-</v>
      </c>
      <c r="B8712" t="str">
        <f t="shared" si="285"/>
        <v/>
      </c>
    </row>
    <row r="8713" spans="1:2" x14ac:dyDescent="0.25">
      <c r="A8713" t="str">
        <f t="shared" si="284"/>
        <v>-</v>
      </c>
      <c r="B8713" t="str">
        <f t="shared" si="285"/>
        <v/>
      </c>
    </row>
    <row r="8714" spans="1:2" x14ac:dyDescent="0.25">
      <c r="A8714" t="str">
        <f t="shared" si="284"/>
        <v>-</v>
      </c>
      <c r="B8714" t="str">
        <f t="shared" si="285"/>
        <v/>
      </c>
    </row>
    <row r="8715" spans="1:2" x14ac:dyDescent="0.25">
      <c r="A8715" t="str">
        <f t="shared" si="284"/>
        <v>-</v>
      </c>
      <c r="B8715" t="str">
        <f t="shared" si="285"/>
        <v/>
      </c>
    </row>
    <row r="8716" spans="1:2" x14ac:dyDescent="0.25">
      <c r="A8716" t="str">
        <f t="shared" si="284"/>
        <v>-</v>
      </c>
      <c r="B8716" t="str">
        <f t="shared" si="285"/>
        <v/>
      </c>
    </row>
    <row r="8717" spans="1:2" x14ac:dyDescent="0.25">
      <c r="A8717" t="str">
        <f t="shared" si="284"/>
        <v>-</v>
      </c>
      <c r="B8717" t="str">
        <f t="shared" si="285"/>
        <v/>
      </c>
    </row>
    <row r="8718" spans="1:2" x14ac:dyDescent="0.25">
      <c r="A8718" t="str">
        <f t="shared" si="284"/>
        <v>-</v>
      </c>
      <c r="B8718" t="str">
        <f t="shared" si="285"/>
        <v/>
      </c>
    </row>
    <row r="8719" spans="1:2" x14ac:dyDescent="0.25">
      <c r="A8719" t="str">
        <f t="shared" si="284"/>
        <v>-</v>
      </c>
      <c r="B8719" t="str">
        <f t="shared" si="285"/>
        <v/>
      </c>
    </row>
    <row r="8720" spans="1:2" x14ac:dyDescent="0.25">
      <c r="A8720" t="str">
        <f t="shared" si="284"/>
        <v>-</v>
      </c>
      <c r="B8720" t="str">
        <f t="shared" si="285"/>
        <v/>
      </c>
    </row>
    <row r="8721" spans="1:2" x14ac:dyDescent="0.25">
      <c r="A8721" t="str">
        <f t="shared" si="284"/>
        <v>-</v>
      </c>
      <c r="B8721" t="str">
        <f t="shared" si="285"/>
        <v/>
      </c>
    </row>
    <row r="8722" spans="1:2" x14ac:dyDescent="0.25">
      <c r="A8722" t="str">
        <f t="shared" si="284"/>
        <v>-</v>
      </c>
      <c r="B8722" t="str">
        <f t="shared" si="285"/>
        <v/>
      </c>
    </row>
    <row r="8723" spans="1:2" x14ac:dyDescent="0.25">
      <c r="A8723" t="str">
        <f t="shared" si="284"/>
        <v>-</v>
      </c>
      <c r="B8723" t="str">
        <f t="shared" si="285"/>
        <v/>
      </c>
    </row>
    <row r="8724" spans="1:2" x14ac:dyDescent="0.25">
      <c r="A8724" t="str">
        <f t="shared" si="284"/>
        <v>-</v>
      </c>
      <c r="B8724" t="str">
        <f t="shared" si="285"/>
        <v/>
      </c>
    </row>
    <row r="8725" spans="1:2" x14ac:dyDescent="0.25">
      <c r="A8725" t="str">
        <f t="shared" si="284"/>
        <v>-</v>
      </c>
      <c r="B8725" t="str">
        <f t="shared" si="285"/>
        <v/>
      </c>
    </row>
    <row r="8726" spans="1:2" x14ac:dyDescent="0.25">
      <c r="A8726" t="str">
        <f t="shared" si="284"/>
        <v>-</v>
      </c>
      <c r="B8726" t="str">
        <f t="shared" si="285"/>
        <v/>
      </c>
    </row>
    <row r="8727" spans="1:2" x14ac:dyDescent="0.25">
      <c r="A8727" t="str">
        <f t="shared" ref="A8727:A8790" si="286">_xlfn.CONCAT(E8727,"-",B8727)</f>
        <v>-</v>
      </c>
      <c r="B8727" t="str">
        <f t="shared" ref="B8727:B8790" si="287">IF(ISBLANK(H8727),"",INDEX($AB$1:$AC$5,MATCH(H8727,$AB$1:$AB$5,0),2))</f>
        <v/>
      </c>
    </row>
    <row r="8728" spans="1:2" x14ac:dyDescent="0.25">
      <c r="A8728" t="str">
        <f t="shared" si="286"/>
        <v>-</v>
      </c>
      <c r="B8728" t="str">
        <f t="shared" si="287"/>
        <v/>
      </c>
    </row>
    <row r="8729" spans="1:2" x14ac:dyDescent="0.25">
      <c r="A8729" t="str">
        <f t="shared" si="286"/>
        <v>-</v>
      </c>
      <c r="B8729" t="str">
        <f t="shared" si="287"/>
        <v/>
      </c>
    </row>
    <row r="8730" spans="1:2" x14ac:dyDescent="0.25">
      <c r="A8730" t="str">
        <f t="shared" si="286"/>
        <v>-</v>
      </c>
      <c r="B8730" t="str">
        <f t="shared" si="287"/>
        <v/>
      </c>
    </row>
    <row r="8731" spans="1:2" x14ac:dyDescent="0.25">
      <c r="A8731" t="str">
        <f t="shared" si="286"/>
        <v>-</v>
      </c>
      <c r="B8731" t="str">
        <f t="shared" si="287"/>
        <v/>
      </c>
    </row>
    <row r="8732" spans="1:2" x14ac:dyDescent="0.25">
      <c r="A8732" t="str">
        <f t="shared" si="286"/>
        <v>-</v>
      </c>
      <c r="B8732" t="str">
        <f t="shared" si="287"/>
        <v/>
      </c>
    </row>
    <row r="8733" spans="1:2" x14ac:dyDescent="0.25">
      <c r="A8733" t="str">
        <f t="shared" si="286"/>
        <v>-</v>
      </c>
      <c r="B8733" t="str">
        <f t="shared" si="287"/>
        <v/>
      </c>
    </row>
    <row r="8734" spans="1:2" x14ac:dyDescent="0.25">
      <c r="A8734" t="str">
        <f t="shared" si="286"/>
        <v>-</v>
      </c>
      <c r="B8734" t="str">
        <f t="shared" si="287"/>
        <v/>
      </c>
    </row>
    <row r="8735" spans="1:2" x14ac:dyDescent="0.25">
      <c r="A8735" t="str">
        <f t="shared" si="286"/>
        <v>-</v>
      </c>
      <c r="B8735" t="str">
        <f t="shared" si="287"/>
        <v/>
      </c>
    </row>
    <row r="8736" spans="1:2" x14ac:dyDescent="0.25">
      <c r="A8736" t="str">
        <f t="shared" si="286"/>
        <v>-</v>
      </c>
      <c r="B8736" t="str">
        <f t="shared" si="287"/>
        <v/>
      </c>
    </row>
    <row r="8737" spans="1:2" x14ac:dyDescent="0.25">
      <c r="A8737" t="str">
        <f t="shared" si="286"/>
        <v>-</v>
      </c>
      <c r="B8737" t="str">
        <f t="shared" si="287"/>
        <v/>
      </c>
    </row>
    <row r="8738" spans="1:2" x14ac:dyDescent="0.25">
      <c r="A8738" t="str">
        <f t="shared" si="286"/>
        <v>-</v>
      </c>
      <c r="B8738" t="str">
        <f t="shared" si="287"/>
        <v/>
      </c>
    </row>
    <row r="8739" spans="1:2" x14ac:dyDescent="0.25">
      <c r="A8739" t="str">
        <f t="shared" si="286"/>
        <v>-</v>
      </c>
      <c r="B8739" t="str">
        <f t="shared" si="287"/>
        <v/>
      </c>
    </row>
    <row r="8740" spans="1:2" x14ac:dyDescent="0.25">
      <c r="A8740" t="str">
        <f t="shared" si="286"/>
        <v>-</v>
      </c>
      <c r="B8740" t="str">
        <f t="shared" si="287"/>
        <v/>
      </c>
    </row>
    <row r="8741" spans="1:2" x14ac:dyDescent="0.25">
      <c r="A8741" t="str">
        <f t="shared" si="286"/>
        <v>-</v>
      </c>
      <c r="B8741" t="str">
        <f t="shared" si="287"/>
        <v/>
      </c>
    </row>
    <row r="8742" spans="1:2" x14ac:dyDescent="0.25">
      <c r="A8742" t="str">
        <f t="shared" si="286"/>
        <v>-</v>
      </c>
      <c r="B8742" t="str">
        <f t="shared" si="287"/>
        <v/>
      </c>
    </row>
    <row r="8743" spans="1:2" x14ac:dyDescent="0.25">
      <c r="A8743" t="str">
        <f t="shared" si="286"/>
        <v>-</v>
      </c>
      <c r="B8743" t="str">
        <f t="shared" si="287"/>
        <v/>
      </c>
    </row>
    <row r="8744" spans="1:2" x14ac:dyDescent="0.25">
      <c r="A8744" t="str">
        <f t="shared" si="286"/>
        <v>-</v>
      </c>
      <c r="B8744" t="str">
        <f t="shared" si="287"/>
        <v/>
      </c>
    </row>
    <row r="8745" spans="1:2" x14ac:dyDescent="0.25">
      <c r="A8745" t="str">
        <f t="shared" si="286"/>
        <v>-</v>
      </c>
      <c r="B8745" t="str">
        <f t="shared" si="287"/>
        <v/>
      </c>
    </row>
    <row r="8746" spans="1:2" x14ac:dyDescent="0.25">
      <c r="A8746" t="str">
        <f t="shared" si="286"/>
        <v>-</v>
      </c>
      <c r="B8746" t="str">
        <f t="shared" si="287"/>
        <v/>
      </c>
    </row>
    <row r="8747" spans="1:2" x14ac:dyDescent="0.25">
      <c r="A8747" t="str">
        <f t="shared" si="286"/>
        <v>-</v>
      </c>
      <c r="B8747" t="str">
        <f t="shared" si="287"/>
        <v/>
      </c>
    </row>
    <row r="8748" spans="1:2" x14ac:dyDescent="0.25">
      <c r="A8748" t="str">
        <f t="shared" si="286"/>
        <v>-</v>
      </c>
      <c r="B8748" t="str">
        <f t="shared" si="287"/>
        <v/>
      </c>
    </row>
    <row r="8749" spans="1:2" x14ac:dyDescent="0.25">
      <c r="A8749" t="str">
        <f t="shared" si="286"/>
        <v>-</v>
      </c>
      <c r="B8749" t="str">
        <f t="shared" si="287"/>
        <v/>
      </c>
    </row>
    <row r="8750" spans="1:2" x14ac:dyDescent="0.25">
      <c r="A8750" t="str">
        <f t="shared" si="286"/>
        <v>-</v>
      </c>
      <c r="B8750" t="str">
        <f t="shared" si="287"/>
        <v/>
      </c>
    </row>
    <row r="8751" spans="1:2" x14ac:dyDescent="0.25">
      <c r="A8751" t="str">
        <f t="shared" si="286"/>
        <v>-</v>
      </c>
      <c r="B8751" t="str">
        <f t="shared" si="287"/>
        <v/>
      </c>
    </row>
    <row r="8752" spans="1:2" x14ac:dyDescent="0.25">
      <c r="A8752" t="str">
        <f t="shared" si="286"/>
        <v>-</v>
      </c>
      <c r="B8752" t="str">
        <f t="shared" si="287"/>
        <v/>
      </c>
    </row>
    <row r="8753" spans="1:2" x14ac:dyDescent="0.25">
      <c r="A8753" t="str">
        <f t="shared" si="286"/>
        <v>-</v>
      </c>
      <c r="B8753" t="str">
        <f t="shared" si="287"/>
        <v/>
      </c>
    </row>
    <row r="8754" spans="1:2" x14ac:dyDescent="0.25">
      <c r="A8754" t="str">
        <f t="shared" si="286"/>
        <v>-</v>
      </c>
      <c r="B8754" t="str">
        <f t="shared" si="287"/>
        <v/>
      </c>
    </row>
    <row r="8755" spans="1:2" x14ac:dyDescent="0.25">
      <c r="A8755" t="str">
        <f t="shared" si="286"/>
        <v>-</v>
      </c>
      <c r="B8755" t="str">
        <f t="shared" si="287"/>
        <v/>
      </c>
    </row>
    <row r="8756" spans="1:2" x14ac:dyDescent="0.25">
      <c r="A8756" t="str">
        <f t="shared" si="286"/>
        <v>-</v>
      </c>
      <c r="B8756" t="str">
        <f t="shared" si="287"/>
        <v/>
      </c>
    </row>
    <row r="8757" spans="1:2" x14ac:dyDescent="0.25">
      <c r="A8757" t="str">
        <f t="shared" si="286"/>
        <v>-</v>
      </c>
      <c r="B8757" t="str">
        <f t="shared" si="287"/>
        <v/>
      </c>
    </row>
    <row r="8758" spans="1:2" x14ac:dyDescent="0.25">
      <c r="A8758" t="str">
        <f t="shared" si="286"/>
        <v>-</v>
      </c>
      <c r="B8758" t="str">
        <f t="shared" si="287"/>
        <v/>
      </c>
    </row>
    <row r="8759" spans="1:2" x14ac:dyDescent="0.25">
      <c r="A8759" t="str">
        <f t="shared" si="286"/>
        <v>-</v>
      </c>
      <c r="B8759" t="str">
        <f t="shared" si="287"/>
        <v/>
      </c>
    </row>
    <row r="8760" spans="1:2" x14ac:dyDescent="0.25">
      <c r="A8760" t="str">
        <f t="shared" si="286"/>
        <v>-</v>
      </c>
      <c r="B8760" t="str">
        <f t="shared" si="287"/>
        <v/>
      </c>
    </row>
    <row r="8761" spans="1:2" x14ac:dyDescent="0.25">
      <c r="A8761" t="str">
        <f t="shared" si="286"/>
        <v>-</v>
      </c>
      <c r="B8761" t="str">
        <f t="shared" si="287"/>
        <v/>
      </c>
    </row>
    <row r="8762" spans="1:2" x14ac:dyDescent="0.25">
      <c r="A8762" t="str">
        <f t="shared" si="286"/>
        <v>-</v>
      </c>
      <c r="B8762" t="str">
        <f t="shared" si="287"/>
        <v/>
      </c>
    </row>
    <row r="8763" spans="1:2" x14ac:dyDescent="0.25">
      <c r="A8763" t="str">
        <f t="shared" si="286"/>
        <v>-</v>
      </c>
      <c r="B8763" t="str">
        <f t="shared" si="287"/>
        <v/>
      </c>
    </row>
    <row r="8764" spans="1:2" x14ac:dyDescent="0.25">
      <c r="A8764" t="str">
        <f t="shared" si="286"/>
        <v>-</v>
      </c>
      <c r="B8764" t="str">
        <f t="shared" si="287"/>
        <v/>
      </c>
    </row>
    <row r="8765" spans="1:2" x14ac:dyDescent="0.25">
      <c r="A8765" t="str">
        <f t="shared" si="286"/>
        <v>-</v>
      </c>
      <c r="B8765" t="str">
        <f t="shared" si="287"/>
        <v/>
      </c>
    </row>
    <row r="8766" spans="1:2" x14ac:dyDescent="0.25">
      <c r="A8766" t="str">
        <f t="shared" si="286"/>
        <v>-</v>
      </c>
      <c r="B8766" t="str">
        <f t="shared" si="287"/>
        <v/>
      </c>
    </row>
    <row r="8767" spans="1:2" x14ac:dyDescent="0.25">
      <c r="A8767" t="str">
        <f t="shared" si="286"/>
        <v>-</v>
      </c>
      <c r="B8767" t="str">
        <f t="shared" si="287"/>
        <v/>
      </c>
    </row>
    <row r="8768" spans="1:2" x14ac:dyDescent="0.25">
      <c r="A8768" t="str">
        <f t="shared" si="286"/>
        <v>-</v>
      </c>
      <c r="B8768" t="str">
        <f t="shared" si="287"/>
        <v/>
      </c>
    </row>
    <row r="8769" spans="1:2" x14ac:dyDescent="0.25">
      <c r="A8769" t="str">
        <f t="shared" si="286"/>
        <v>-</v>
      </c>
      <c r="B8769" t="str">
        <f t="shared" si="287"/>
        <v/>
      </c>
    </row>
    <row r="8770" spans="1:2" x14ac:dyDescent="0.25">
      <c r="A8770" t="str">
        <f t="shared" si="286"/>
        <v>-</v>
      </c>
      <c r="B8770" t="str">
        <f t="shared" si="287"/>
        <v/>
      </c>
    </row>
    <row r="8771" spans="1:2" x14ac:dyDescent="0.25">
      <c r="A8771" t="str">
        <f t="shared" si="286"/>
        <v>-</v>
      </c>
      <c r="B8771" t="str">
        <f t="shared" si="287"/>
        <v/>
      </c>
    </row>
    <row r="8772" spans="1:2" x14ac:dyDescent="0.25">
      <c r="A8772" t="str">
        <f t="shared" si="286"/>
        <v>-</v>
      </c>
      <c r="B8772" t="str">
        <f t="shared" si="287"/>
        <v/>
      </c>
    </row>
    <row r="8773" spans="1:2" x14ac:dyDescent="0.25">
      <c r="A8773" t="str">
        <f t="shared" si="286"/>
        <v>-</v>
      </c>
      <c r="B8773" t="str">
        <f t="shared" si="287"/>
        <v/>
      </c>
    </row>
    <row r="8774" spans="1:2" x14ac:dyDescent="0.25">
      <c r="A8774" t="str">
        <f t="shared" si="286"/>
        <v>-</v>
      </c>
      <c r="B8774" t="str">
        <f t="shared" si="287"/>
        <v/>
      </c>
    </row>
    <row r="8775" spans="1:2" x14ac:dyDescent="0.25">
      <c r="A8775" t="str">
        <f t="shared" si="286"/>
        <v>-</v>
      </c>
      <c r="B8775" t="str">
        <f t="shared" si="287"/>
        <v/>
      </c>
    </row>
    <row r="8776" spans="1:2" x14ac:dyDescent="0.25">
      <c r="A8776" t="str">
        <f t="shared" si="286"/>
        <v>-</v>
      </c>
      <c r="B8776" t="str">
        <f t="shared" si="287"/>
        <v/>
      </c>
    </row>
    <row r="8777" spans="1:2" x14ac:dyDescent="0.25">
      <c r="A8777" t="str">
        <f t="shared" si="286"/>
        <v>-</v>
      </c>
      <c r="B8777" t="str">
        <f t="shared" si="287"/>
        <v/>
      </c>
    </row>
    <row r="8778" spans="1:2" x14ac:dyDescent="0.25">
      <c r="A8778" t="str">
        <f t="shared" si="286"/>
        <v>-</v>
      </c>
      <c r="B8778" t="str">
        <f t="shared" si="287"/>
        <v/>
      </c>
    </row>
    <row r="8779" spans="1:2" x14ac:dyDescent="0.25">
      <c r="A8779" t="str">
        <f t="shared" si="286"/>
        <v>-</v>
      </c>
      <c r="B8779" t="str">
        <f t="shared" si="287"/>
        <v/>
      </c>
    </row>
    <row r="8780" spans="1:2" x14ac:dyDescent="0.25">
      <c r="A8780" t="str">
        <f t="shared" si="286"/>
        <v>-</v>
      </c>
      <c r="B8780" t="str">
        <f t="shared" si="287"/>
        <v/>
      </c>
    </row>
    <row r="8781" spans="1:2" x14ac:dyDescent="0.25">
      <c r="A8781" t="str">
        <f t="shared" si="286"/>
        <v>-</v>
      </c>
      <c r="B8781" t="str">
        <f t="shared" si="287"/>
        <v/>
      </c>
    </row>
    <row r="8782" spans="1:2" x14ac:dyDescent="0.25">
      <c r="A8782" t="str">
        <f t="shared" si="286"/>
        <v>-</v>
      </c>
      <c r="B8782" t="str">
        <f t="shared" si="287"/>
        <v/>
      </c>
    </row>
    <row r="8783" spans="1:2" x14ac:dyDescent="0.25">
      <c r="A8783" t="str">
        <f t="shared" si="286"/>
        <v>-</v>
      </c>
      <c r="B8783" t="str">
        <f t="shared" si="287"/>
        <v/>
      </c>
    </row>
    <row r="8784" spans="1:2" x14ac:dyDescent="0.25">
      <c r="A8784" t="str">
        <f t="shared" si="286"/>
        <v>-</v>
      </c>
      <c r="B8784" t="str">
        <f t="shared" si="287"/>
        <v/>
      </c>
    </row>
    <row r="8785" spans="1:2" x14ac:dyDescent="0.25">
      <c r="A8785" t="str">
        <f t="shared" si="286"/>
        <v>-</v>
      </c>
      <c r="B8785" t="str">
        <f t="shared" si="287"/>
        <v/>
      </c>
    </row>
    <row r="8786" spans="1:2" x14ac:dyDescent="0.25">
      <c r="A8786" t="str">
        <f t="shared" si="286"/>
        <v>-</v>
      </c>
      <c r="B8786" t="str">
        <f t="shared" si="287"/>
        <v/>
      </c>
    </row>
    <row r="8787" spans="1:2" x14ac:dyDescent="0.25">
      <c r="A8787" t="str">
        <f t="shared" si="286"/>
        <v>-</v>
      </c>
      <c r="B8787" t="str">
        <f t="shared" si="287"/>
        <v/>
      </c>
    </row>
    <row r="8788" spans="1:2" x14ac:dyDescent="0.25">
      <c r="A8788" t="str">
        <f t="shared" si="286"/>
        <v>-</v>
      </c>
      <c r="B8788" t="str">
        <f t="shared" si="287"/>
        <v/>
      </c>
    </row>
    <row r="8789" spans="1:2" x14ac:dyDescent="0.25">
      <c r="A8789" t="str">
        <f t="shared" si="286"/>
        <v>-</v>
      </c>
      <c r="B8789" t="str">
        <f t="shared" si="287"/>
        <v/>
      </c>
    </row>
    <row r="8790" spans="1:2" x14ac:dyDescent="0.25">
      <c r="A8790" t="str">
        <f t="shared" si="286"/>
        <v>-</v>
      </c>
      <c r="B8790" t="str">
        <f t="shared" si="287"/>
        <v/>
      </c>
    </row>
    <row r="8791" spans="1:2" x14ac:dyDescent="0.25">
      <c r="A8791" t="str">
        <f t="shared" ref="A8791:A8854" si="288">_xlfn.CONCAT(E8791,"-",B8791)</f>
        <v>-</v>
      </c>
      <c r="B8791" t="str">
        <f t="shared" ref="B8791:B8854" si="289">IF(ISBLANK(H8791),"",INDEX($AB$1:$AC$5,MATCH(H8791,$AB$1:$AB$5,0),2))</f>
        <v/>
      </c>
    </row>
    <row r="8792" spans="1:2" x14ac:dyDescent="0.25">
      <c r="A8792" t="str">
        <f t="shared" si="288"/>
        <v>-</v>
      </c>
      <c r="B8792" t="str">
        <f t="shared" si="289"/>
        <v/>
      </c>
    </row>
    <row r="8793" spans="1:2" x14ac:dyDescent="0.25">
      <c r="A8793" t="str">
        <f t="shared" si="288"/>
        <v>-</v>
      </c>
      <c r="B8793" t="str">
        <f t="shared" si="289"/>
        <v/>
      </c>
    </row>
    <row r="8794" spans="1:2" x14ac:dyDescent="0.25">
      <c r="A8794" t="str">
        <f t="shared" si="288"/>
        <v>-</v>
      </c>
      <c r="B8794" t="str">
        <f t="shared" si="289"/>
        <v/>
      </c>
    </row>
    <row r="8795" spans="1:2" x14ac:dyDescent="0.25">
      <c r="A8795" t="str">
        <f t="shared" si="288"/>
        <v>-</v>
      </c>
      <c r="B8795" t="str">
        <f t="shared" si="289"/>
        <v/>
      </c>
    </row>
    <row r="8796" spans="1:2" x14ac:dyDescent="0.25">
      <c r="A8796" t="str">
        <f t="shared" si="288"/>
        <v>-</v>
      </c>
      <c r="B8796" t="str">
        <f t="shared" si="289"/>
        <v/>
      </c>
    </row>
    <row r="8797" spans="1:2" x14ac:dyDescent="0.25">
      <c r="A8797" t="str">
        <f t="shared" si="288"/>
        <v>-</v>
      </c>
      <c r="B8797" t="str">
        <f t="shared" si="289"/>
        <v/>
      </c>
    </row>
    <row r="8798" spans="1:2" x14ac:dyDescent="0.25">
      <c r="A8798" t="str">
        <f t="shared" si="288"/>
        <v>-</v>
      </c>
      <c r="B8798" t="str">
        <f t="shared" si="289"/>
        <v/>
      </c>
    </row>
    <row r="8799" spans="1:2" x14ac:dyDescent="0.25">
      <c r="A8799" t="str">
        <f t="shared" si="288"/>
        <v>-</v>
      </c>
      <c r="B8799" t="str">
        <f t="shared" si="289"/>
        <v/>
      </c>
    </row>
    <row r="8800" spans="1:2" x14ac:dyDescent="0.25">
      <c r="A8800" t="str">
        <f t="shared" si="288"/>
        <v>-</v>
      </c>
      <c r="B8800" t="str">
        <f t="shared" si="289"/>
        <v/>
      </c>
    </row>
    <row r="8801" spans="1:2" x14ac:dyDescent="0.25">
      <c r="A8801" t="str">
        <f t="shared" si="288"/>
        <v>-</v>
      </c>
      <c r="B8801" t="str">
        <f t="shared" si="289"/>
        <v/>
      </c>
    </row>
    <row r="8802" spans="1:2" x14ac:dyDescent="0.25">
      <c r="A8802" t="str">
        <f t="shared" si="288"/>
        <v>-</v>
      </c>
      <c r="B8802" t="str">
        <f t="shared" si="289"/>
        <v/>
      </c>
    </row>
    <row r="8803" spans="1:2" x14ac:dyDescent="0.25">
      <c r="A8803" t="str">
        <f t="shared" si="288"/>
        <v>-</v>
      </c>
      <c r="B8803" t="str">
        <f t="shared" si="289"/>
        <v/>
      </c>
    </row>
    <row r="8804" spans="1:2" x14ac:dyDescent="0.25">
      <c r="A8804" t="str">
        <f t="shared" si="288"/>
        <v>-</v>
      </c>
      <c r="B8804" t="str">
        <f t="shared" si="289"/>
        <v/>
      </c>
    </row>
    <row r="8805" spans="1:2" x14ac:dyDescent="0.25">
      <c r="A8805" t="str">
        <f t="shared" si="288"/>
        <v>-</v>
      </c>
      <c r="B8805" t="str">
        <f t="shared" si="289"/>
        <v/>
      </c>
    </row>
    <row r="8806" spans="1:2" x14ac:dyDescent="0.25">
      <c r="A8806" t="str">
        <f t="shared" si="288"/>
        <v>-</v>
      </c>
      <c r="B8806" t="str">
        <f t="shared" si="289"/>
        <v/>
      </c>
    </row>
    <row r="8807" spans="1:2" x14ac:dyDescent="0.25">
      <c r="A8807" t="str">
        <f t="shared" si="288"/>
        <v>-</v>
      </c>
      <c r="B8807" t="str">
        <f t="shared" si="289"/>
        <v/>
      </c>
    </row>
    <row r="8808" spans="1:2" x14ac:dyDescent="0.25">
      <c r="A8808" t="str">
        <f t="shared" si="288"/>
        <v>-</v>
      </c>
      <c r="B8808" t="str">
        <f t="shared" si="289"/>
        <v/>
      </c>
    </row>
    <row r="8809" spans="1:2" x14ac:dyDescent="0.25">
      <c r="A8809" t="str">
        <f t="shared" si="288"/>
        <v>-</v>
      </c>
      <c r="B8809" t="str">
        <f t="shared" si="289"/>
        <v/>
      </c>
    </row>
    <row r="8810" spans="1:2" x14ac:dyDescent="0.25">
      <c r="A8810" t="str">
        <f t="shared" si="288"/>
        <v>-</v>
      </c>
      <c r="B8810" t="str">
        <f t="shared" si="289"/>
        <v/>
      </c>
    </row>
    <row r="8811" spans="1:2" x14ac:dyDescent="0.25">
      <c r="A8811" t="str">
        <f t="shared" si="288"/>
        <v>-</v>
      </c>
      <c r="B8811" t="str">
        <f t="shared" si="289"/>
        <v/>
      </c>
    </row>
    <row r="8812" spans="1:2" x14ac:dyDescent="0.25">
      <c r="A8812" t="str">
        <f t="shared" si="288"/>
        <v>-</v>
      </c>
      <c r="B8812" t="str">
        <f t="shared" si="289"/>
        <v/>
      </c>
    </row>
    <row r="8813" spans="1:2" x14ac:dyDescent="0.25">
      <c r="A8813" t="str">
        <f t="shared" si="288"/>
        <v>-</v>
      </c>
      <c r="B8813" t="str">
        <f t="shared" si="289"/>
        <v/>
      </c>
    </row>
    <row r="8814" spans="1:2" x14ac:dyDescent="0.25">
      <c r="A8814" t="str">
        <f t="shared" si="288"/>
        <v>-</v>
      </c>
      <c r="B8814" t="str">
        <f t="shared" si="289"/>
        <v/>
      </c>
    </row>
    <row r="8815" spans="1:2" x14ac:dyDescent="0.25">
      <c r="A8815" t="str">
        <f t="shared" si="288"/>
        <v>-</v>
      </c>
      <c r="B8815" t="str">
        <f t="shared" si="289"/>
        <v/>
      </c>
    </row>
    <row r="8816" spans="1:2" x14ac:dyDescent="0.25">
      <c r="A8816" t="str">
        <f t="shared" si="288"/>
        <v>-</v>
      </c>
      <c r="B8816" t="str">
        <f t="shared" si="289"/>
        <v/>
      </c>
    </row>
    <row r="8817" spans="1:2" x14ac:dyDescent="0.25">
      <c r="A8817" t="str">
        <f t="shared" si="288"/>
        <v>-</v>
      </c>
      <c r="B8817" t="str">
        <f t="shared" si="289"/>
        <v/>
      </c>
    </row>
    <row r="8818" spans="1:2" x14ac:dyDescent="0.25">
      <c r="A8818" t="str">
        <f t="shared" si="288"/>
        <v>-</v>
      </c>
      <c r="B8818" t="str">
        <f t="shared" si="289"/>
        <v/>
      </c>
    </row>
    <row r="8819" spans="1:2" x14ac:dyDescent="0.25">
      <c r="A8819" t="str">
        <f t="shared" si="288"/>
        <v>-</v>
      </c>
      <c r="B8819" t="str">
        <f t="shared" si="289"/>
        <v/>
      </c>
    </row>
    <row r="8820" spans="1:2" x14ac:dyDescent="0.25">
      <c r="A8820" t="str">
        <f t="shared" si="288"/>
        <v>-</v>
      </c>
      <c r="B8820" t="str">
        <f t="shared" si="289"/>
        <v/>
      </c>
    </row>
    <row r="8821" spans="1:2" x14ac:dyDescent="0.25">
      <c r="A8821" t="str">
        <f t="shared" si="288"/>
        <v>-</v>
      </c>
      <c r="B8821" t="str">
        <f t="shared" si="289"/>
        <v/>
      </c>
    </row>
    <row r="8822" spans="1:2" x14ac:dyDescent="0.25">
      <c r="A8822" t="str">
        <f t="shared" si="288"/>
        <v>-</v>
      </c>
      <c r="B8822" t="str">
        <f t="shared" si="289"/>
        <v/>
      </c>
    </row>
    <row r="8823" spans="1:2" x14ac:dyDescent="0.25">
      <c r="A8823" t="str">
        <f t="shared" si="288"/>
        <v>-</v>
      </c>
      <c r="B8823" t="str">
        <f t="shared" si="289"/>
        <v/>
      </c>
    </row>
    <row r="8824" spans="1:2" x14ac:dyDescent="0.25">
      <c r="A8824" t="str">
        <f t="shared" si="288"/>
        <v>-</v>
      </c>
      <c r="B8824" t="str">
        <f t="shared" si="289"/>
        <v/>
      </c>
    </row>
    <row r="8825" spans="1:2" x14ac:dyDescent="0.25">
      <c r="A8825" t="str">
        <f t="shared" si="288"/>
        <v>-</v>
      </c>
      <c r="B8825" t="str">
        <f t="shared" si="289"/>
        <v/>
      </c>
    </row>
    <row r="8826" spans="1:2" x14ac:dyDescent="0.25">
      <c r="A8826" t="str">
        <f t="shared" si="288"/>
        <v>-</v>
      </c>
      <c r="B8826" t="str">
        <f t="shared" si="289"/>
        <v/>
      </c>
    </row>
    <row r="8827" spans="1:2" x14ac:dyDescent="0.25">
      <c r="A8827" t="str">
        <f t="shared" si="288"/>
        <v>-</v>
      </c>
      <c r="B8827" t="str">
        <f t="shared" si="289"/>
        <v/>
      </c>
    </row>
    <row r="8828" spans="1:2" x14ac:dyDescent="0.25">
      <c r="A8828" t="str">
        <f t="shared" si="288"/>
        <v>-</v>
      </c>
      <c r="B8828" t="str">
        <f t="shared" si="289"/>
        <v/>
      </c>
    </row>
    <row r="8829" spans="1:2" x14ac:dyDescent="0.25">
      <c r="A8829" t="str">
        <f t="shared" si="288"/>
        <v>-</v>
      </c>
      <c r="B8829" t="str">
        <f t="shared" si="289"/>
        <v/>
      </c>
    </row>
    <row r="8830" spans="1:2" x14ac:dyDescent="0.25">
      <c r="A8830" t="str">
        <f t="shared" si="288"/>
        <v>-</v>
      </c>
      <c r="B8830" t="str">
        <f t="shared" si="289"/>
        <v/>
      </c>
    </row>
    <row r="8831" spans="1:2" x14ac:dyDescent="0.25">
      <c r="A8831" t="str">
        <f t="shared" si="288"/>
        <v>-</v>
      </c>
      <c r="B8831" t="str">
        <f t="shared" si="289"/>
        <v/>
      </c>
    </row>
    <row r="8832" spans="1:2" x14ac:dyDescent="0.25">
      <c r="A8832" t="str">
        <f t="shared" si="288"/>
        <v>-</v>
      </c>
      <c r="B8832" t="str">
        <f t="shared" si="289"/>
        <v/>
      </c>
    </row>
    <row r="8833" spans="1:2" x14ac:dyDescent="0.25">
      <c r="A8833" t="str">
        <f t="shared" si="288"/>
        <v>-</v>
      </c>
      <c r="B8833" t="str">
        <f t="shared" si="289"/>
        <v/>
      </c>
    </row>
    <row r="8834" spans="1:2" x14ac:dyDescent="0.25">
      <c r="A8834" t="str">
        <f t="shared" si="288"/>
        <v>-</v>
      </c>
      <c r="B8834" t="str">
        <f t="shared" si="289"/>
        <v/>
      </c>
    </row>
    <row r="8835" spans="1:2" x14ac:dyDescent="0.25">
      <c r="A8835" t="str">
        <f t="shared" si="288"/>
        <v>-</v>
      </c>
      <c r="B8835" t="str">
        <f t="shared" si="289"/>
        <v/>
      </c>
    </row>
    <row r="8836" spans="1:2" x14ac:dyDescent="0.25">
      <c r="A8836" t="str">
        <f t="shared" si="288"/>
        <v>-</v>
      </c>
      <c r="B8836" t="str">
        <f t="shared" si="289"/>
        <v/>
      </c>
    </row>
    <row r="8837" spans="1:2" x14ac:dyDescent="0.25">
      <c r="A8837" t="str">
        <f t="shared" si="288"/>
        <v>-</v>
      </c>
      <c r="B8837" t="str">
        <f t="shared" si="289"/>
        <v/>
      </c>
    </row>
    <row r="8838" spans="1:2" x14ac:dyDescent="0.25">
      <c r="A8838" t="str">
        <f t="shared" si="288"/>
        <v>-</v>
      </c>
      <c r="B8838" t="str">
        <f t="shared" si="289"/>
        <v/>
      </c>
    </row>
    <row r="8839" spans="1:2" x14ac:dyDescent="0.25">
      <c r="A8839" t="str">
        <f t="shared" si="288"/>
        <v>-</v>
      </c>
      <c r="B8839" t="str">
        <f t="shared" si="289"/>
        <v/>
      </c>
    </row>
    <row r="8840" spans="1:2" x14ac:dyDescent="0.25">
      <c r="A8840" t="str">
        <f t="shared" si="288"/>
        <v>-</v>
      </c>
      <c r="B8840" t="str">
        <f t="shared" si="289"/>
        <v/>
      </c>
    </row>
    <row r="8841" spans="1:2" x14ac:dyDescent="0.25">
      <c r="A8841" t="str">
        <f t="shared" si="288"/>
        <v>-</v>
      </c>
      <c r="B8841" t="str">
        <f t="shared" si="289"/>
        <v/>
      </c>
    </row>
    <row r="8842" spans="1:2" x14ac:dyDescent="0.25">
      <c r="A8842" t="str">
        <f t="shared" si="288"/>
        <v>-</v>
      </c>
      <c r="B8842" t="str">
        <f t="shared" si="289"/>
        <v/>
      </c>
    </row>
    <row r="8843" spans="1:2" x14ac:dyDescent="0.25">
      <c r="A8843" t="str">
        <f t="shared" si="288"/>
        <v>-</v>
      </c>
      <c r="B8843" t="str">
        <f t="shared" si="289"/>
        <v/>
      </c>
    </row>
    <row r="8844" spans="1:2" x14ac:dyDescent="0.25">
      <c r="A8844" t="str">
        <f t="shared" si="288"/>
        <v>-</v>
      </c>
      <c r="B8844" t="str">
        <f t="shared" si="289"/>
        <v/>
      </c>
    </row>
    <row r="8845" spans="1:2" x14ac:dyDescent="0.25">
      <c r="A8845" t="str">
        <f t="shared" si="288"/>
        <v>-</v>
      </c>
      <c r="B8845" t="str">
        <f t="shared" si="289"/>
        <v/>
      </c>
    </row>
    <row r="8846" spans="1:2" x14ac:dyDescent="0.25">
      <c r="A8846" t="str">
        <f t="shared" si="288"/>
        <v>-</v>
      </c>
      <c r="B8846" t="str">
        <f t="shared" si="289"/>
        <v/>
      </c>
    </row>
    <row r="8847" spans="1:2" x14ac:dyDescent="0.25">
      <c r="A8847" t="str">
        <f t="shared" si="288"/>
        <v>-</v>
      </c>
      <c r="B8847" t="str">
        <f t="shared" si="289"/>
        <v/>
      </c>
    </row>
    <row r="8848" spans="1:2" x14ac:dyDescent="0.25">
      <c r="A8848" t="str">
        <f t="shared" si="288"/>
        <v>-</v>
      </c>
      <c r="B8848" t="str">
        <f t="shared" si="289"/>
        <v/>
      </c>
    </row>
    <row r="8849" spans="1:2" x14ac:dyDescent="0.25">
      <c r="A8849" t="str">
        <f t="shared" si="288"/>
        <v>-</v>
      </c>
      <c r="B8849" t="str">
        <f t="shared" si="289"/>
        <v/>
      </c>
    </row>
    <row r="8850" spans="1:2" x14ac:dyDescent="0.25">
      <c r="A8850" t="str">
        <f t="shared" si="288"/>
        <v>-</v>
      </c>
      <c r="B8850" t="str">
        <f t="shared" si="289"/>
        <v/>
      </c>
    </row>
    <row r="8851" spans="1:2" x14ac:dyDescent="0.25">
      <c r="A8851" t="str">
        <f t="shared" si="288"/>
        <v>-</v>
      </c>
      <c r="B8851" t="str">
        <f t="shared" si="289"/>
        <v/>
      </c>
    </row>
    <row r="8852" spans="1:2" x14ac:dyDescent="0.25">
      <c r="A8852" t="str">
        <f t="shared" si="288"/>
        <v>-</v>
      </c>
      <c r="B8852" t="str">
        <f t="shared" si="289"/>
        <v/>
      </c>
    </row>
    <row r="8853" spans="1:2" x14ac:dyDescent="0.25">
      <c r="A8853" t="str">
        <f t="shared" si="288"/>
        <v>-</v>
      </c>
      <c r="B8853" t="str">
        <f t="shared" si="289"/>
        <v/>
      </c>
    </row>
    <row r="8854" spans="1:2" x14ac:dyDescent="0.25">
      <c r="A8854" t="str">
        <f t="shared" si="288"/>
        <v>-</v>
      </c>
      <c r="B8854" t="str">
        <f t="shared" si="289"/>
        <v/>
      </c>
    </row>
    <row r="8855" spans="1:2" x14ac:dyDescent="0.25">
      <c r="A8855" t="str">
        <f t="shared" ref="A8855:A8918" si="290">_xlfn.CONCAT(E8855,"-",B8855)</f>
        <v>-</v>
      </c>
      <c r="B8855" t="str">
        <f t="shared" ref="B8855:B8918" si="291">IF(ISBLANK(H8855),"",INDEX($AB$1:$AC$5,MATCH(H8855,$AB$1:$AB$5,0),2))</f>
        <v/>
      </c>
    </row>
    <row r="8856" spans="1:2" x14ac:dyDescent="0.25">
      <c r="A8856" t="str">
        <f t="shared" si="290"/>
        <v>-</v>
      </c>
      <c r="B8856" t="str">
        <f t="shared" si="291"/>
        <v/>
      </c>
    </row>
    <row r="8857" spans="1:2" x14ac:dyDescent="0.25">
      <c r="A8857" t="str">
        <f t="shared" si="290"/>
        <v>-</v>
      </c>
      <c r="B8857" t="str">
        <f t="shared" si="291"/>
        <v/>
      </c>
    </row>
    <row r="8858" spans="1:2" x14ac:dyDescent="0.25">
      <c r="A8858" t="str">
        <f t="shared" si="290"/>
        <v>-</v>
      </c>
      <c r="B8858" t="str">
        <f t="shared" si="291"/>
        <v/>
      </c>
    </row>
    <row r="8859" spans="1:2" x14ac:dyDescent="0.25">
      <c r="A8859" t="str">
        <f t="shared" si="290"/>
        <v>-</v>
      </c>
      <c r="B8859" t="str">
        <f t="shared" si="291"/>
        <v/>
      </c>
    </row>
    <row r="8860" spans="1:2" x14ac:dyDescent="0.25">
      <c r="A8860" t="str">
        <f t="shared" si="290"/>
        <v>-</v>
      </c>
      <c r="B8860" t="str">
        <f t="shared" si="291"/>
        <v/>
      </c>
    </row>
    <row r="8861" spans="1:2" x14ac:dyDescent="0.25">
      <c r="A8861" t="str">
        <f t="shared" si="290"/>
        <v>-</v>
      </c>
      <c r="B8861" t="str">
        <f t="shared" si="291"/>
        <v/>
      </c>
    </row>
    <row r="8862" spans="1:2" x14ac:dyDescent="0.25">
      <c r="A8862" t="str">
        <f t="shared" si="290"/>
        <v>-</v>
      </c>
      <c r="B8862" t="str">
        <f t="shared" si="291"/>
        <v/>
      </c>
    </row>
    <row r="8863" spans="1:2" x14ac:dyDescent="0.25">
      <c r="A8863" t="str">
        <f t="shared" si="290"/>
        <v>-</v>
      </c>
      <c r="B8863" t="str">
        <f t="shared" si="291"/>
        <v/>
      </c>
    </row>
    <row r="8864" spans="1:2" x14ac:dyDescent="0.25">
      <c r="A8864" t="str">
        <f t="shared" si="290"/>
        <v>-</v>
      </c>
      <c r="B8864" t="str">
        <f t="shared" si="291"/>
        <v/>
      </c>
    </row>
    <row r="8865" spans="1:2" x14ac:dyDescent="0.25">
      <c r="A8865" t="str">
        <f t="shared" si="290"/>
        <v>-</v>
      </c>
      <c r="B8865" t="str">
        <f t="shared" si="291"/>
        <v/>
      </c>
    </row>
    <row r="8866" spans="1:2" x14ac:dyDescent="0.25">
      <c r="A8866" t="str">
        <f t="shared" si="290"/>
        <v>-</v>
      </c>
      <c r="B8866" t="str">
        <f t="shared" si="291"/>
        <v/>
      </c>
    </row>
    <row r="8867" spans="1:2" x14ac:dyDescent="0.25">
      <c r="A8867" t="str">
        <f t="shared" si="290"/>
        <v>-</v>
      </c>
      <c r="B8867" t="str">
        <f t="shared" si="291"/>
        <v/>
      </c>
    </row>
    <row r="8868" spans="1:2" x14ac:dyDescent="0.25">
      <c r="A8868" t="str">
        <f t="shared" si="290"/>
        <v>-</v>
      </c>
      <c r="B8868" t="str">
        <f t="shared" si="291"/>
        <v/>
      </c>
    </row>
    <row r="8869" spans="1:2" x14ac:dyDescent="0.25">
      <c r="A8869" t="str">
        <f t="shared" si="290"/>
        <v>-</v>
      </c>
      <c r="B8869" t="str">
        <f t="shared" si="291"/>
        <v/>
      </c>
    </row>
    <row r="8870" spans="1:2" x14ac:dyDescent="0.25">
      <c r="A8870" t="str">
        <f t="shared" si="290"/>
        <v>-</v>
      </c>
      <c r="B8870" t="str">
        <f t="shared" si="291"/>
        <v/>
      </c>
    </row>
    <row r="8871" spans="1:2" x14ac:dyDescent="0.25">
      <c r="A8871" t="str">
        <f t="shared" si="290"/>
        <v>-</v>
      </c>
      <c r="B8871" t="str">
        <f t="shared" si="291"/>
        <v/>
      </c>
    </row>
    <row r="8872" spans="1:2" x14ac:dyDescent="0.25">
      <c r="A8872" t="str">
        <f t="shared" si="290"/>
        <v>-</v>
      </c>
      <c r="B8872" t="str">
        <f t="shared" si="291"/>
        <v/>
      </c>
    </row>
    <row r="8873" spans="1:2" x14ac:dyDescent="0.25">
      <c r="A8873" t="str">
        <f t="shared" si="290"/>
        <v>-</v>
      </c>
      <c r="B8873" t="str">
        <f t="shared" si="291"/>
        <v/>
      </c>
    </row>
    <row r="8874" spans="1:2" x14ac:dyDescent="0.25">
      <c r="A8874" t="str">
        <f t="shared" si="290"/>
        <v>-</v>
      </c>
      <c r="B8874" t="str">
        <f t="shared" si="291"/>
        <v/>
      </c>
    </row>
    <row r="8875" spans="1:2" x14ac:dyDescent="0.25">
      <c r="A8875" t="str">
        <f t="shared" si="290"/>
        <v>-</v>
      </c>
      <c r="B8875" t="str">
        <f t="shared" si="291"/>
        <v/>
      </c>
    </row>
    <row r="8876" spans="1:2" x14ac:dyDescent="0.25">
      <c r="A8876" t="str">
        <f t="shared" si="290"/>
        <v>-</v>
      </c>
      <c r="B8876" t="str">
        <f t="shared" si="291"/>
        <v/>
      </c>
    </row>
    <row r="8877" spans="1:2" x14ac:dyDescent="0.25">
      <c r="A8877" t="str">
        <f t="shared" si="290"/>
        <v>-</v>
      </c>
      <c r="B8877" t="str">
        <f t="shared" si="291"/>
        <v/>
      </c>
    </row>
    <row r="8878" spans="1:2" x14ac:dyDescent="0.25">
      <c r="A8878" t="str">
        <f t="shared" si="290"/>
        <v>-</v>
      </c>
      <c r="B8878" t="str">
        <f t="shared" si="291"/>
        <v/>
      </c>
    </row>
    <row r="8879" spans="1:2" x14ac:dyDescent="0.25">
      <c r="A8879" t="str">
        <f t="shared" si="290"/>
        <v>-</v>
      </c>
      <c r="B8879" t="str">
        <f t="shared" si="291"/>
        <v/>
      </c>
    </row>
    <row r="8880" spans="1:2" x14ac:dyDescent="0.25">
      <c r="A8880" t="str">
        <f t="shared" si="290"/>
        <v>-</v>
      </c>
      <c r="B8880" t="str">
        <f t="shared" si="291"/>
        <v/>
      </c>
    </row>
    <row r="8881" spans="1:2" x14ac:dyDescent="0.25">
      <c r="A8881" t="str">
        <f t="shared" si="290"/>
        <v>-</v>
      </c>
      <c r="B8881" t="str">
        <f t="shared" si="291"/>
        <v/>
      </c>
    </row>
    <row r="8882" spans="1:2" x14ac:dyDescent="0.25">
      <c r="A8882" t="str">
        <f t="shared" si="290"/>
        <v>-</v>
      </c>
      <c r="B8882" t="str">
        <f t="shared" si="291"/>
        <v/>
      </c>
    </row>
    <row r="8883" spans="1:2" x14ac:dyDescent="0.25">
      <c r="A8883" t="str">
        <f t="shared" si="290"/>
        <v>-</v>
      </c>
      <c r="B8883" t="str">
        <f t="shared" si="291"/>
        <v/>
      </c>
    </row>
    <row r="8884" spans="1:2" x14ac:dyDescent="0.25">
      <c r="A8884" t="str">
        <f t="shared" si="290"/>
        <v>-</v>
      </c>
      <c r="B8884" t="str">
        <f t="shared" si="291"/>
        <v/>
      </c>
    </row>
    <row r="8885" spans="1:2" x14ac:dyDescent="0.25">
      <c r="A8885" t="str">
        <f t="shared" si="290"/>
        <v>-</v>
      </c>
      <c r="B8885" t="str">
        <f t="shared" si="291"/>
        <v/>
      </c>
    </row>
    <row r="8886" spans="1:2" x14ac:dyDescent="0.25">
      <c r="A8886" t="str">
        <f t="shared" si="290"/>
        <v>-</v>
      </c>
      <c r="B8886" t="str">
        <f t="shared" si="291"/>
        <v/>
      </c>
    </row>
    <row r="8887" spans="1:2" x14ac:dyDescent="0.25">
      <c r="A8887" t="str">
        <f t="shared" si="290"/>
        <v>-</v>
      </c>
      <c r="B8887" t="str">
        <f t="shared" si="291"/>
        <v/>
      </c>
    </row>
    <row r="8888" spans="1:2" x14ac:dyDescent="0.25">
      <c r="A8888" t="str">
        <f t="shared" si="290"/>
        <v>-</v>
      </c>
      <c r="B8888" t="str">
        <f t="shared" si="291"/>
        <v/>
      </c>
    </row>
    <row r="8889" spans="1:2" x14ac:dyDescent="0.25">
      <c r="A8889" t="str">
        <f t="shared" si="290"/>
        <v>-</v>
      </c>
      <c r="B8889" t="str">
        <f t="shared" si="291"/>
        <v/>
      </c>
    </row>
    <row r="8890" spans="1:2" x14ac:dyDescent="0.25">
      <c r="A8890" t="str">
        <f t="shared" si="290"/>
        <v>-</v>
      </c>
      <c r="B8890" t="str">
        <f t="shared" si="291"/>
        <v/>
      </c>
    </row>
    <row r="8891" spans="1:2" x14ac:dyDescent="0.25">
      <c r="A8891" t="str">
        <f t="shared" si="290"/>
        <v>-</v>
      </c>
      <c r="B8891" t="str">
        <f t="shared" si="291"/>
        <v/>
      </c>
    </row>
    <row r="8892" spans="1:2" x14ac:dyDescent="0.25">
      <c r="A8892" t="str">
        <f t="shared" si="290"/>
        <v>-</v>
      </c>
      <c r="B8892" t="str">
        <f t="shared" si="291"/>
        <v/>
      </c>
    </row>
    <row r="8893" spans="1:2" x14ac:dyDescent="0.25">
      <c r="A8893" t="str">
        <f t="shared" si="290"/>
        <v>-</v>
      </c>
      <c r="B8893" t="str">
        <f t="shared" si="291"/>
        <v/>
      </c>
    </row>
    <row r="8894" spans="1:2" x14ac:dyDescent="0.25">
      <c r="A8894" t="str">
        <f t="shared" si="290"/>
        <v>-</v>
      </c>
      <c r="B8894" t="str">
        <f t="shared" si="291"/>
        <v/>
      </c>
    </row>
    <row r="8895" spans="1:2" x14ac:dyDescent="0.25">
      <c r="A8895" t="str">
        <f t="shared" si="290"/>
        <v>-</v>
      </c>
      <c r="B8895" t="str">
        <f t="shared" si="291"/>
        <v/>
      </c>
    </row>
    <row r="8896" spans="1:2" x14ac:dyDescent="0.25">
      <c r="A8896" t="str">
        <f t="shared" si="290"/>
        <v>-</v>
      </c>
      <c r="B8896" t="str">
        <f t="shared" si="291"/>
        <v/>
      </c>
    </row>
    <row r="8897" spans="1:2" x14ac:dyDescent="0.25">
      <c r="A8897" t="str">
        <f t="shared" si="290"/>
        <v>-</v>
      </c>
      <c r="B8897" t="str">
        <f t="shared" si="291"/>
        <v/>
      </c>
    </row>
    <row r="8898" spans="1:2" x14ac:dyDescent="0.25">
      <c r="A8898" t="str">
        <f t="shared" si="290"/>
        <v>-</v>
      </c>
      <c r="B8898" t="str">
        <f t="shared" si="291"/>
        <v/>
      </c>
    </row>
    <row r="8899" spans="1:2" x14ac:dyDescent="0.25">
      <c r="A8899" t="str">
        <f t="shared" si="290"/>
        <v>-</v>
      </c>
      <c r="B8899" t="str">
        <f t="shared" si="291"/>
        <v/>
      </c>
    </row>
    <row r="8900" spans="1:2" x14ac:dyDescent="0.25">
      <c r="A8900" t="str">
        <f t="shared" si="290"/>
        <v>-</v>
      </c>
      <c r="B8900" t="str">
        <f t="shared" si="291"/>
        <v/>
      </c>
    </row>
    <row r="8901" spans="1:2" x14ac:dyDescent="0.25">
      <c r="A8901" t="str">
        <f t="shared" si="290"/>
        <v>-</v>
      </c>
      <c r="B8901" t="str">
        <f t="shared" si="291"/>
        <v/>
      </c>
    </row>
    <row r="8902" spans="1:2" x14ac:dyDescent="0.25">
      <c r="A8902" t="str">
        <f t="shared" si="290"/>
        <v>-</v>
      </c>
      <c r="B8902" t="str">
        <f t="shared" si="291"/>
        <v/>
      </c>
    </row>
    <row r="8903" spans="1:2" x14ac:dyDescent="0.25">
      <c r="A8903" t="str">
        <f t="shared" si="290"/>
        <v>-</v>
      </c>
      <c r="B8903" t="str">
        <f t="shared" si="291"/>
        <v/>
      </c>
    </row>
    <row r="8904" spans="1:2" x14ac:dyDescent="0.25">
      <c r="A8904" t="str">
        <f t="shared" si="290"/>
        <v>-</v>
      </c>
      <c r="B8904" t="str">
        <f t="shared" si="291"/>
        <v/>
      </c>
    </row>
    <row r="8905" spans="1:2" x14ac:dyDescent="0.25">
      <c r="A8905" t="str">
        <f t="shared" si="290"/>
        <v>-</v>
      </c>
      <c r="B8905" t="str">
        <f t="shared" si="291"/>
        <v/>
      </c>
    </row>
    <row r="8906" spans="1:2" x14ac:dyDescent="0.25">
      <c r="A8906" t="str">
        <f t="shared" si="290"/>
        <v>-</v>
      </c>
      <c r="B8906" t="str">
        <f t="shared" si="291"/>
        <v/>
      </c>
    </row>
    <row r="8907" spans="1:2" x14ac:dyDescent="0.25">
      <c r="A8907" t="str">
        <f t="shared" si="290"/>
        <v>-</v>
      </c>
      <c r="B8907" t="str">
        <f t="shared" si="291"/>
        <v/>
      </c>
    </row>
    <row r="8908" spans="1:2" x14ac:dyDescent="0.25">
      <c r="A8908" t="str">
        <f t="shared" si="290"/>
        <v>-</v>
      </c>
      <c r="B8908" t="str">
        <f t="shared" si="291"/>
        <v/>
      </c>
    </row>
    <row r="8909" spans="1:2" x14ac:dyDescent="0.25">
      <c r="A8909" t="str">
        <f t="shared" si="290"/>
        <v>-</v>
      </c>
      <c r="B8909" t="str">
        <f t="shared" si="291"/>
        <v/>
      </c>
    </row>
    <row r="8910" spans="1:2" x14ac:dyDescent="0.25">
      <c r="A8910" t="str">
        <f t="shared" si="290"/>
        <v>-</v>
      </c>
      <c r="B8910" t="str">
        <f t="shared" si="291"/>
        <v/>
      </c>
    </row>
    <row r="8911" spans="1:2" x14ac:dyDescent="0.25">
      <c r="A8911" t="str">
        <f t="shared" si="290"/>
        <v>-</v>
      </c>
      <c r="B8911" t="str">
        <f t="shared" si="291"/>
        <v/>
      </c>
    </row>
    <row r="8912" spans="1:2" x14ac:dyDescent="0.25">
      <c r="A8912" t="str">
        <f t="shared" si="290"/>
        <v>-</v>
      </c>
      <c r="B8912" t="str">
        <f t="shared" si="291"/>
        <v/>
      </c>
    </row>
    <row r="8913" spans="1:2" x14ac:dyDescent="0.25">
      <c r="A8913" t="str">
        <f t="shared" si="290"/>
        <v>-</v>
      </c>
      <c r="B8913" t="str">
        <f t="shared" si="291"/>
        <v/>
      </c>
    </row>
    <row r="8914" spans="1:2" x14ac:dyDescent="0.25">
      <c r="A8914" t="str">
        <f t="shared" si="290"/>
        <v>-</v>
      </c>
      <c r="B8914" t="str">
        <f t="shared" si="291"/>
        <v/>
      </c>
    </row>
    <row r="8915" spans="1:2" x14ac:dyDescent="0.25">
      <c r="A8915" t="str">
        <f t="shared" si="290"/>
        <v>-</v>
      </c>
      <c r="B8915" t="str">
        <f t="shared" si="291"/>
        <v/>
      </c>
    </row>
    <row r="8916" spans="1:2" x14ac:dyDescent="0.25">
      <c r="A8916" t="str">
        <f t="shared" si="290"/>
        <v>-</v>
      </c>
      <c r="B8916" t="str">
        <f t="shared" si="291"/>
        <v/>
      </c>
    </row>
    <row r="8917" spans="1:2" x14ac:dyDescent="0.25">
      <c r="A8917" t="str">
        <f t="shared" si="290"/>
        <v>-</v>
      </c>
      <c r="B8917" t="str">
        <f t="shared" si="291"/>
        <v/>
      </c>
    </row>
    <row r="8918" spans="1:2" x14ac:dyDescent="0.25">
      <c r="A8918" t="str">
        <f t="shared" si="290"/>
        <v>-</v>
      </c>
      <c r="B8918" t="str">
        <f t="shared" si="291"/>
        <v/>
      </c>
    </row>
    <row r="8919" spans="1:2" x14ac:dyDescent="0.25">
      <c r="A8919" t="str">
        <f t="shared" ref="A8919:A8982" si="292">_xlfn.CONCAT(E8919,"-",B8919)</f>
        <v>-</v>
      </c>
      <c r="B8919" t="str">
        <f t="shared" ref="B8919:B8982" si="293">IF(ISBLANK(H8919),"",INDEX($AB$1:$AC$5,MATCH(H8919,$AB$1:$AB$5,0),2))</f>
        <v/>
      </c>
    </row>
    <row r="8920" spans="1:2" x14ac:dyDescent="0.25">
      <c r="A8920" t="str">
        <f t="shared" si="292"/>
        <v>-</v>
      </c>
      <c r="B8920" t="str">
        <f t="shared" si="293"/>
        <v/>
      </c>
    </row>
    <row r="8921" spans="1:2" x14ac:dyDescent="0.25">
      <c r="A8921" t="str">
        <f t="shared" si="292"/>
        <v>-</v>
      </c>
      <c r="B8921" t="str">
        <f t="shared" si="293"/>
        <v/>
      </c>
    </row>
    <row r="8922" spans="1:2" x14ac:dyDescent="0.25">
      <c r="A8922" t="str">
        <f t="shared" si="292"/>
        <v>-</v>
      </c>
      <c r="B8922" t="str">
        <f t="shared" si="293"/>
        <v/>
      </c>
    </row>
    <row r="8923" spans="1:2" x14ac:dyDescent="0.25">
      <c r="A8923" t="str">
        <f t="shared" si="292"/>
        <v>-</v>
      </c>
      <c r="B8923" t="str">
        <f t="shared" si="293"/>
        <v/>
      </c>
    </row>
    <row r="8924" spans="1:2" x14ac:dyDescent="0.25">
      <c r="A8924" t="str">
        <f t="shared" si="292"/>
        <v>-</v>
      </c>
      <c r="B8924" t="str">
        <f t="shared" si="293"/>
        <v/>
      </c>
    </row>
    <row r="8925" spans="1:2" x14ac:dyDescent="0.25">
      <c r="A8925" t="str">
        <f t="shared" si="292"/>
        <v>-</v>
      </c>
      <c r="B8925" t="str">
        <f t="shared" si="293"/>
        <v/>
      </c>
    </row>
    <row r="8926" spans="1:2" x14ac:dyDescent="0.25">
      <c r="A8926" t="str">
        <f t="shared" si="292"/>
        <v>-</v>
      </c>
      <c r="B8926" t="str">
        <f t="shared" si="293"/>
        <v/>
      </c>
    </row>
    <row r="8927" spans="1:2" x14ac:dyDescent="0.25">
      <c r="A8927" t="str">
        <f t="shared" si="292"/>
        <v>-</v>
      </c>
      <c r="B8927" t="str">
        <f t="shared" si="293"/>
        <v/>
      </c>
    </row>
    <row r="8928" spans="1:2" x14ac:dyDescent="0.25">
      <c r="A8928" t="str">
        <f t="shared" si="292"/>
        <v>-</v>
      </c>
      <c r="B8928" t="str">
        <f t="shared" si="293"/>
        <v/>
      </c>
    </row>
    <row r="8929" spans="1:2" x14ac:dyDescent="0.25">
      <c r="A8929" t="str">
        <f t="shared" si="292"/>
        <v>-</v>
      </c>
      <c r="B8929" t="str">
        <f t="shared" si="293"/>
        <v/>
      </c>
    </row>
    <row r="8930" spans="1:2" x14ac:dyDescent="0.25">
      <c r="A8930" t="str">
        <f t="shared" si="292"/>
        <v>-</v>
      </c>
      <c r="B8930" t="str">
        <f t="shared" si="293"/>
        <v/>
      </c>
    </row>
    <row r="8931" spans="1:2" x14ac:dyDescent="0.25">
      <c r="A8931" t="str">
        <f t="shared" si="292"/>
        <v>-</v>
      </c>
      <c r="B8931" t="str">
        <f t="shared" si="293"/>
        <v/>
      </c>
    </row>
    <row r="8932" spans="1:2" x14ac:dyDescent="0.25">
      <c r="A8932" t="str">
        <f t="shared" si="292"/>
        <v>-</v>
      </c>
      <c r="B8932" t="str">
        <f t="shared" si="293"/>
        <v/>
      </c>
    </row>
    <row r="8933" spans="1:2" x14ac:dyDescent="0.25">
      <c r="A8933" t="str">
        <f t="shared" si="292"/>
        <v>-</v>
      </c>
      <c r="B8933" t="str">
        <f t="shared" si="293"/>
        <v/>
      </c>
    </row>
    <row r="8934" spans="1:2" x14ac:dyDescent="0.25">
      <c r="A8934" t="str">
        <f t="shared" si="292"/>
        <v>-</v>
      </c>
      <c r="B8934" t="str">
        <f t="shared" si="293"/>
        <v/>
      </c>
    </row>
    <row r="8935" spans="1:2" x14ac:dyDescent="0.25">
      <c r="A8935" t="str">
        <f t="shared" si="292"/>
        <v>-</v>
      </c>
      <c r="B8935" t="str">
        <f t="shared" si="293"/>
        <v/>
      </c>
    </row>
    <row r="8936" spans="1:2" x14ac:dyDescent="0.25">
      <c r="A8936" t="str">
        <f t="shared" si="292"/>
        <v>-</v>
      </c>
      <c r="B8936" t="str">
        <f t="shared" si="293"/>
        <v/>
      </c>
    </row>
    <row r="8937" spans="1:2" x14ac:dyDescent="0.25">
      <c r="A8937" t="str">
        <f t="shared" si="292"/>
        <v>-</v>
      </c>
      <c r="B8937" t="str">
        <f t="shared" si="293"/>
        <v/>
      </c>
    </row>
    <row r="8938" spans="1:2" x14ac:dyDescent="0.25">
      <c r="A8938" t="str">
        <f t="shared" si="292"/>
        <v>-</v>
      </c>
      <c r="B8938" t="str">
        <f t="shared" si="293"/>
        <v/>
      </c>
    </row>
    <row r="8939" spans="1:2" x14ac:dyDescent="0.25">
      <c r="A8939" t="str">
        <f t="shared" si="292"/>
        <v>-</v>
      </c>
      <c r="B8939" t="str">
        <f t="shared" si="293"/>
        <v/>
      </c>
    </row>
    <row r="8940" spans="1:2" x14ac:dyDescent="0.25">
      <c r="A8940" t="str">
        <f t="shared" si="292"/>
        <v>-</v>
      </c>
      <c r="B8940" t="str">
        <f t="shared" si="293"/>
        <v/>
      </c>
    </row>
    <row r="8941" spans="1:2" x14ac:dyDescent="0.25">
      <c r="A8941" t="str">
        <f t="shared" si="292"/>
        <v>-</v>
      </c>
      <c r="B8941" t="str">
        <f t="shared" si="293"/>
        <v/>
      </c>
    </row>
    <row r="8942" spans="1:2" x14ac:dyDescent="0.25">
      <c r="A8942" t="str">
        <f t="shared" si="292"/>
        <v>-</v>
      </c>
      <c r="B8942" t="str">
        <f t="shared" si="293"/>
        <v/>
      </c>
    </row>
    <row r="8943" spans="1:2" x14ac:dyDescent="0.25">
      <c r="A8943" t="str">
        <f t="shared" si="292"/>
        <v>-</v>
      </c>
      <c r="B8943" t="str">
        <f t="shared" si="293"/>
        <v/>
      </c>
    </row>
    <row r="8944" spans="1:2" x14ac:dyDescent="0.25">
      <c r="A8944" t="str">
        <f t="shared" si="292"/>
        <v>-</v>
      </c>
      <c r="B8944" t="str">
        <f t="shared" si="293"/>
        <v/>
      </c>
    </row>
    <row r="8945" spans="1:2" x14ac:dyDescent="0.25">
      <c r="A8945" t="str">
        <f t="shared" si="292"/>
        <v>-</v>
      </c>
      <c r="B8945" t="str">
        <f t="shared" si="293"/>
        <v/>
      </c>
    </row>
    <row r="8946" spans="1:2" x14ac:dyDescent="0.25">
      <c r="A8946" t="str">
        <f t="shared" si="292"/>
        <v>-</v>
      </c>
      <c r="B8946" t="str">
        <f t="shared" si="293"/>
        <v/>
      </c>
    </row>
    <row r="8947" spans="1:2" x14ac:dyDescent="0.25">
      <c r="A8947" t="str">
        <f t="shared" si="292"/>
        <v>-</v>
      </c>
      <c r="B8947" t="str">
        <f t="shared" si="293"/>
        <v/>
      </c>
    </row>
    <row r="8948" spans="1:2" x14ac:dyDescent="0.25">
      <c r="A8948" t="str">
        <f t="shared" si="292"/>
        <v>-</v>
      </c>
      <c r="B8948" t="str">
        <f t="shared" si="293"/>
        <v/>
      </c>
    </row>
    <row r="8949" spans="1:2" x14ac:dyDescent="0.25">
      <c r="A8949" t="str">
        <f t="shared" si="292"/>
        <v>-</v>
      </c>
      <c r="B8949" t="str">
        <f t="shared" si="293"/>
        <v/>
      </c>
    </row>
    <row r="8950" spans="1:2" x14ac:dyDescent="0.25">
      <c r="A8950" t="str">
        <f t="shared" si="292"/>
        <v>-</v>
      </c>
      <c r="B8950" t="str">
        <f t="shared" si="293"/>
        <v/>
      </c>
    </row>
    <row r="8951" spans="1:2" x14ac:dyDescent="0.25">
      <c r="A8951" t="str">
        <f t="shared" si="292"/>
        <v>-</v>
      </c>
      <c r="B8951" t="str">
        <f t="shared" si="293"/>
        <v/>
      </c>
    </row>
    <row r="8952" spans="1:2" x14ac:dyDescent="0.25">
      <c r="A8952" t="str">
        <f t="shared" si="292"/>
        <v>-</v>
      </c>
      <c r="B8952" t="str">
        <f t="shared" si="293"/>
        <v/>
      </c>
    </row>
    <row r="8953" spans="1:2" x14ac:dyDescent="0.25">
      <c r="A8953" t="str">
        <f t="shared" si="292"/>
        <v>-</v>
      </c>
      <c r="B8953" t="str">
        <f t="shared" si="293"/>
        <v/>
      </c>
    </row>
    <row r="8954" spans="1:2" x14ac:dyDescent="0.25">
      <c r="A8954" t="str">
        <f t="shared" si="292"/>
        <v>-</v>
      </c>
      <c r="B8954" t="str">
        <f t="shared" si="293"/>
        <v/>
      </c>
    </row>
    <row r="8955" spans="1:2" x14ac:dyDescent="0.25">
      <c r="A8955" t="str">
        <f t="shared" si="292"/>
        <v>-</v>
      </c>
      <c r="B8955" t="str">
        <f t="shared" si="293"/>
        <v/>
      </c>
    </row>
    <row r="8956" spans="1:2" x14ac:dyDescent="0.25">
      <c r="A8956" t="str">
        <f t="shared" si="292"/>
        <v>-</v>
      </c>
      <c r="B8956" t="str">
        <f t="shared" si="293"/>
        <v/>
      </c>
    </row>
    <row r="8957" spans="1:2" x14ac:dyDescent="0.25">
      <c r="A8957" t="str">
        <f t="shared" si="292"/>
        <v>-</v>
      </c>
      <c r="B8957" t="str">
        <f t="shared" si="293"/>
        <v/>
      </c>
    </row>
    <row r="8958" spans="1:2" x14ac:dyDescent="0.25">
      <c r="A8958" t="str">
        <f t="shared" si="292"/>
        <v>-</v>
      </c>
      <c r="B8958" t="str">
        <f t="shared" si="293"/>
        <v/>
      </c>
    </row>
    <row r="8959" spans="1:2" x14ac:dyDescent="0.25">
      <c r="A8959" t="str">
        <f t="shared" si="292"/>
        <v>-</v>
      </c>
      <c r="B8959" t="str">
        <f t="shared" si="293"/>
        <v/>
      </c>
    </row>
    <row r="8960" spans="1:2" x14ac:dyDescent="0.25">
      <c r="A8960" t="str">
        <f t="shared" si="292"/>
        <v>-</v>
      </c>
      <c r="B8960" t="str">
        <f t="shared" si="293"/>
        <v/>
      </c>
    </row>
    <row r="8961" spans="1:2" x14ac:dyDescent="0.25">
      <c r="A8961" t="str">
        <f t="shared" si="292"/>
        <v>-</v>
      </c>
      <c r="B8961" t="str">
        <f t="shared" si="293"/>
        <v/>
      </c>
    </row>
    <row r="8962" spans="1:2" x14ac:dyDescent="0.25">
      <c r="A8962" t="str">
        <f t="shared" si="292"/>
        <v>-</v>
      </c>
      <c r="B8962" t="str">
        <f t="shared" si="293"/>
        <v/>
      </c>
    </row>
    <row r="8963" spans="1:2" x14ac:dyDescent="0.25">
      <c r="A8963" t="str">
        <f t="shared" si="292"/>
        <v>-</v>
      </c>
      <c r="B8963" t="str">
        <f t="shared" si="293"/>
        <v/>
      </c>
    </row>
    <row r="8964" spans="1:2" x14ac:dyDescent="0.25">
      <c r="A8964" t="str">
        <f t="shared" si="292"/>
        <v>-</v>
      </c>
      <c r="B8964" t="str">
        <f t="shared" si="293"/>
        <v/>
      </c>
    </row>
    <row r="8965" spans="1:2" x14ac:dyDescent="0.25">
      <c r="A8965" t="str">
        <f t="shared" si="292"/>
        <v>-</v>
      </c>
      <c r="B8965" t="str">
        <f t="shared" si="293"/>
        <v/>
      </c>
    </row>
    <row r="8966" spans="1:2" x14ac:dyDescent="0.25">
      <c r="A8966" t="str">
        <f t="shared" si="292"/>
        <v>-</v>
      </c>
      <c r="B8966" t="str">
        <f t="shared" si="293"/>
        <v/>
      </c>
    </row>
    <row r="8967" spans="1:2" x14ac:dyDescent="0.25">
      <c r="A8967" t="str">
        <f t="shared" si="292"/>
        <v>-</v>
      </c>
      <c r="B8967" t="str">
        <f t="shared" si="293"/>
        <v/>
      </c>
    </row>
    <row r="8968" spans="1:2" x14ac:dyDescent="0.25">
      <c r="A8968" t="str">
        <f t="shared" si="292"/>
        <v>-</v>
      </c>
      <c r="B8968" t="str">
        <f t="shared" si="293"/>
        <v/>
      </c>
    </row>
    <row r="8969" spans="1:2" x14ac:dyDescent="0.25">
      <c r="A8969" t="str">
        <f t="shared" si="292"/>
        <v>-</v>
      </c>
      <c r="B8969" t="str">
        <f t="shared" si="293"/>
        <v/>
      </c>
    </row>
    <row r="8970" spans="1:2" x14ac:dyDescent="0.25">
      <c r="A8970" t="str">
        <f t="shared" si="292"/>
        <v>-</v>
      </c>
      <c r="B8970" t="str">
        <f t="shared" si="293"/>
        <v/>
      </c>
    </row>
    <row r="8971" spans="1:2" x14ac:dyDescent="0.25">
      <c r="A8971" t="str">
        <f t="shared" si="292"/>
        <v>-</v>
      </c>
      <c r="B8971" t="str">
        <f t="shared" si="293"/>
        <v/>
      </c>
    </row>
    <row r="8972" spans="1:2" x14ac:dyDescent="0.25">
      <c r="A8972" t="str">
        <f t="shared" si="292"/>
        <v>-</v>
      </c>
      <c r="B8972" t="str">
        <f t="shared" si="293"/>
        <v/>
      </c>
    </row>
    <row r="8973" spans="1:2" x14ac:dyDescent="0.25">
      <c r="A8973" t="str">
        <f t="shared" si="292"/>
        <v>-</v>
      </c>
      <c r="B8973" t="str">
        <f t="shared" si="293"/>
        <v/>
      </c>
    </row>
    <row r="8974" spans="1:2" x14ac:dyDescent="0.25">
      <c r="A8974" t="str">
        <f t="shared" si="292"/>
        <v>-</v>
      </c>
      <c r="B8974" t="str">
        <f t="shared" si="293"/>
        <v/>
      </c>
    </row>
    <row r="8975" spans="1:2" x14ac:dyDescent="0.25">
      <c r="A8975" t="str">
        <f t="shared" si="292"/>
        <v>-</v>
      </c>
      <c r="B8975" t="str">
        <f t="shared" si="293"/>
        <v/>
      </c>
    </row>
    <row r="8976" spans="1:2" x14ac:dyDescent="0.25">
      <c r="A8976" t="str">
        <f t="shared" si="292"/>
        <v>-</v>
      </c>
      <c r="B8976" t="str">
        <f t="shared" si="293"/>
        <v/>
      </c>
    </row>
    <row r="8977" spans="1:2" x14ac:dyDescent="0.25">
      <c r="A8977" t="str">
        <f t="shared" si="292"/>
        <v>-</v>
      </c>
      <c r="B8977" t="str">
        <f t="shared" si="293"/>
        <v/>
      </c>
    </row>
    <row r="8978" spans="1:2" x14ac:dyDescent="0.25">
      <c r="A8978" t="str">
        <f t="shared" si="292"/>
        <v>-</v>
      </c>
      <c r="B8978" t="str">
        <f t="shared" si="293"/>
        <v/>
      </c>
    </row>
    <row r="8979" spans="1:2" x14ac:dyDescent="0.25">
      <c r="A8979" t="str">
        <f t="shared" si="292"/>
        <v>-</v>
      </c>
      <c r="B8979" t="str">
        <f t="shared" si="293"/>
        <v/>
      </c>
    </row>
    <row r="8980" spans="1:2" x14ac:dyDescent="0.25">
      <c r="A8980" t="str">
        <f t="shared" si="292"/>
        <v>-</v>
      </c>
      <c r="B8980" t="str">
        <f t="shared" si="293"/>
        <v/>
      </c>
    </row>
    <row r="8981" spans="1:2" x14ac:dyDescent="0.25">
      <c r="A8981" t="str">
        <f t="shared" si="292"/>
        <v>-</v>
      </c>
      <c r="B8981" t="str">
        <f t="shared" si="293"/>
        <v/>
      </c>
    </row>
    <row r="8982" spans="1:2" x14ac:dyDescent="0.25">
      <c r="A8982" t="str">
        <f t="shared" si="292"/>
        <v>-</v>
      </c>
      <c r="B8982" t="str">
        <f t="shared" si="293"/>
        <v/>
      </c>
    </row>
    <row r="8983" spans="1:2" x14ac:dyDescent="0.25">
      <c r="A8983" t="str">
        <f t="shared" ref="A8983:A9046" si="294">_xlfn.CONCAT(E8983,"-",B8983)</f>
        <v>-</v>
      </c>
      <c r="B8983" t="str">
        <f t="shared" ref="B8983:B9046" si="295">IF(ISBLANK(H8983),"",INDEX($AB$1:$AC$5,MATCH(H8983,$AB$1:$AB$5,0),2))</f>
        <v/>
      </c>
    </row>
    <row r="8984" spans="1:2" x14ac:dyDescent="0.25">
      <c r="A8984" t="str">
        <f t="shared" si="294"/>
        <v>-</v>
      </c>
      <c r="B8984" t="str">
        <f t="shared" si="295"/>
        <v/>
      </c>
    </row>
    <row r="8985" spans="1:2" x14ac:dyDescent="0.25">
      <c r="A8985" t="str">
        <f t="shared" si="294"/>
        <v>-</v>
      </c>
      <c r="B8985" t="str">
        <f t="shared" si="295"/>
        <v/>
      </c>
    </row>
    <row r="8986" spans="1:2" x14ac:dyDescent="0.25">
      <c r="A8986" t="str">
        <f t="shared" si="294"/>
        <v>-</v>
      </c>
      <c r="B8986" t="str">
        <f t="shared" si="295"/>
        <v/>
      </c>
    </row>
    <row r="8987" spans="1:2" x14ac:dyDescent="0.25">
      <c r="A8987" t="str">
        <f t="shared" si="294"/>
        <v>-</v>
      </c>
      <c r="B8987" t="str">
        <f t="shared" si="295"/>
        <v/>
      </c>
    </row>
    <row r="8988" spans="1:2" x14ac:dyDescent="0.25">
      <c r="A8988" t="str">
        <f t="shared" si="294"/>
        <v>-</v>
      </c>
      <c r="B8988" t="str">
        <f t="shared" si="295"/>
        <v/>
      </c>
    </row>
    <row r="8989" spans="1:2" x14ac:dyDescent="0.25">
      <c r="A8989" t="str">
        <f t="shared" si="294"/>
        <v>-</v>
      </c>
      <c r="B8989" t="str">
        <f t="shared" si="295"/>
        <v/>
      </c>
    </row>
    <row r="8990" spans="1:2" x14ac:dyDescent="0.25">
      <c r="A8990" t="str">
        <f t="shared" si="294"/>
        <v>-</v>
      </c>
      <c r="B8990" t="str">
        <f t="shared" si="295"/>
        <v/>
      </c>
    </row>
    <row r="8991" spans="1:2" x14ac:dyDescent="0.25">
      <c r="A8991" t="str">
        <f t="shared" si="294"/>
        <v>-</v>
      </c>
      <c r="B8991" t="str">
        <f t="shared" si="295"/>
        <v/>
      </c>
    </row>
    <row r="8992" spans="1:2" x14ac:dyDescent="0.25">
      <c r="A8992" t="str">
        <f t="shared" si="294"/>
        <v>-</v>
      </c>
      <c r="B8992" t="str">
        <f t="shared" si="295"/>
        <v/>
      </c>
    </row>
    <row r="8993" spans="1:2" x14ac:dyDescent="0.25">
      <c r="A8993" t="str">
        <f t="shared" si="294"/>
        <v>-</v>
      </c>
      <c r="B8993" t="str">
        <f t="shared" si="295"/>
        <v/>
      </c>
    </row>
    <row r="8994" spans="1:2" x14ac:dyDescent="0.25">
      <c r="A8994" t="str">
        <f t="shared" si="294"/>
        <v>-</v>
      </c>
      <c r="B8994" t="str">
        <f t="shared" si="295"/>
        <v/>
      </c>
    </row>
    <row r="8995" spans="1:2" x14ac:dyDescent="0.25">
      <c r="A8995" t="str">
        <f t="shared" si="294"/>
        <v>-</v>
      </c>
      <c r="B8995" t="str">
        <f t="shared" si="295"/>
        <v/>
      </c>
    </row>
    <row r="8996" spans="1:2" x14ac:dyDescent="0.25">
      <c r="A8996" t="str">
        <f t="shared" si="294"/>
        <v>-</v>
      </c>
      <c r="B8996" t="str">
        <f t="shared" si="295"/>
        <v/>
      </c>
    </row>
    <row r="8997" spans="1:2" x14ac:dyDescent="0.25">
      <c r="A8997" t="str">
        <f t="shared" si="294"/>
        <v>-</v>
      </c>
      <c r="B8997" t="str">
        <f t="shared" si="295"/>
        <v/>
      </c>
    </row>
    <row r="8998" spans="1:2" x14ac:dyDescent="0.25">
      <c r="A8998" t="str">
        <f t="shared" si="294"/>
        <v>-</v>
      </c>
      <c r="B8998" t="str">
        <f t="shared" si="295"/>
        <v/>
      </c>
    </row>
    <row r="8999" spans="1:2" x14ac:dyDescent="0.25">
      <c r="A8999" t="str">
        <f t="shared" si="294"/>
        <v>-</v>
      </c>
      <c r="B8999" t="str">
        <f t="shared" si="295"/>
        <v/>
      </c>
    </row>
    <row r="9000" spans="1:2" x14ac:dyDescent="0.25">
      <c r="A9000" t="str">
        <f t="shared" si="294"/>
        <v>-</v>
      </c>
      <c r="B9000" t="str">
        <f t="shared" si="295"/>
        <v/>
      </c>
    </row>
    <row r="9001" spans="1:2" x14ac:dyDescent="0.25">
      <c r="A9001" t="str">
        <f t="shared" si="294"/>
        <v>-</v>
      </c>
      <c r="B9001" t="str">
        <f t="shared" si="295"/>
        <v/>
      </c>
    </row>
    <row r="9002" spans="1:2" x14ac:dyDescent="0.25">
      <c r="A9002" t="str">
        <f t="shared" si="294"/>
        <v>-</v>
      </c>
      <c r="B9002" t="str">
        <f t="shared" si="295"/>
        <v/>
      </c>
    </row>
    <row r="9003" spans="1:2" x14ac:dyDescent="0.25">
      <c r="A9003" t="str">
        <f t="shared" si="294"/>
        <v>-</v>
      </c>
      <c r="B9003" t="str">
        <f t="shared" si="295"/>
        <v/>
      </c>
    </row>
    <row r="9004" spans="1:2" x14ac:dyDescent="0.25">
      <c r="A9004" t="str">
        <f t="shared" si="294"/>
        <v>-</v>
      </c>
      <c r="B9004" t="str">
        <f t="shared" si="295"/>
        <v/>
      </c>
    </row>
    <row r="9005" spans="1:2" x14ac:dyDescent="0.25">
      <c r="A9005" t="str">
        <f t="shared" si="294"/>
        <v>-</v>
      </c>
      <c r="B9005" t="str">
        <f t="shared" si="295"/>
        <v/>
      </c>
    </row>
    <row r="9006" spans="1:2" x14ac:dyDescent="0.25">
      <c r="A9006" t="str">
        <f t="shared" si="294"/>
        <v>-</v>
      </c>
      <c r="B9006" t="str">
        <f t="shared" si="295"/>
        <v/>
      </c>
    </row>
    <row r="9007" spans="1:2" x14ac:dyDescent="0.25">
      <c r="A9007" t="str">
        <f t="shared" si="294"/>
        <v>-</v>
      </c>
      <c r="B9007" t="str">
        <f t="shared" si="295"/>
        <v/>
      </c>
    </row>
    <row r="9008" spans="1:2" x14ac:dyDescent="0.25">
      <c r="A9008" t="str">
        <f t="shared" si="294"/>
        <v>-</v>
      </c>
      <c r="B9008" t="str">
        <f t="shared" si="295"/>
        <v/>
      </c>
    </row>
    <row r="9009" spans="1:2" x14ac:dyDescent="0.25">
      <c r="A9009" t="str">
        <f t="shared" si="294"/>
        <v>-</v>
      </c>
      <c r="B9009" t="str">
        <f t="shared" si="295"/>
        <v/>
      </c>
    </row>
    <row r="9010" spans="1:2" x14ac:dyDescent="0.25">
      <c r="A9010" t="str">
        <f t="shared" si="294"/>
        <v>-</v>
      </c>
      <c r="B9010" t="str">
        <f t="shared" si="295"/>
        <v/>
      </c>
    </row>
    <row r="9011" spans="1:2" x14ac:dyDescent="0.25">
      <c r="A9011" t="str">
        <f t="shared" si="294"/>
        <v>-</v>
      </c>
      <c r="B9011" t="str">
        <f t="shared" si="295"/>
        <v/>
      </c>
    </row>
    <row r="9012" spans="1:2" x14ac:dyDescent="0.25">
      <c r="A9012" t="str">
        <f t="shared" si="294"/>
        <v>-</v>
      </c>
      <c r="B9012" t="str">
        <f t="shared" si="295"/>
        <v/>
      </c>
    </row>
    <row r="9013" spans="1:2" x14ac:dyDescent="0.25">
      <c r="A9013" t="str">
        <f t="shared" si="294"/>
        <v>-</v>
      </c>
      <c r="B9013" t="str">
        <f t="shared" si="295"/>
        <v/>
      </c>
    </row>
    <row r="9014" spans="1:2" x14ac:dyDescent="0.25">
      <c r="A9014" t="str">
        <f t="shared" si="294"/>
        <v>-</v>
      </c>
      <c r="B9014" t="str">
        <f t="shared" si="295"/>
        <v/>
      </c>
    </row>
    <row r="9015" spans="1:2" x14ac:dyDescent="0.25">
      <c r="A9015" t="str">
        <f t="shared" si="294"/>
        <v>-</v>
      </c>
      <c r="B9015" t="str">
        <f t="shared" si="295"/>
        <v/>
      </c>
    </row>
    <row r="9016" spans="1:2" x14ac:dyDescent="0.25">
      <c r="A9016" t="str">
        <f t="shared" si="294"/>
        <v>-</v>
      </c>
      <c r="B9016" t="str">
        <f t="shared" si="295"/>
        <v/>
      </c>
    </row>
    <row r="9017" spans="1:2" x14ac:dyDescent="0.25">
      <c r="A9017" t="str">
        <f t="shared" si="294"/>
        <v>-</v>
      </c>
      <c r="B9017" t="str">
        <f t="shared" si="295"/>
        <v/>
      </c>
    </row>
    <row r="9018" spans="1:2" x14ac:dyDescent="0.25">
      <c r="A9018" t="str">
        <f t="shared" si="294"/>
        <v>-</v>
      </c>
      <c r="B9018" t="str">
        <f t="shared" si="295"/>
        <v/>
      </c>
    </row>
    <row r="9019" spans="1:2" x14ac:dyDescent="0.25">
      <c r="A9019" t="str">
        <f t="shared" si="294"/>
        <v>-</v>
      </c>
      <c r="B9019" t="str">
        <f t="shared" si="295"/>
        <v/>
      </c>
    </row>
    <row r="9020" spans="1:2" x14ac:dyDescent="0.25">
      <c r="A9020" t="str">
        <f t="shared" si="294"/>
        <v>-</v>
      </c>
      <c r="B9020" t="str">
        <f t="shared" si="295"/>
        <v/>
      </c>
    </row>
    <row r="9021" spans="1:2" x14ac:dyDescent="0.25">
      <c r="A9021" t="str">
        <f t="shared" si="294"/>
        <v>-</v>
      </c>
      <c r="B9021" t="str">
        <f t="shared" si="295"/>
        <v/>
      </c>
    </row>
    <row r="9022" spans="1:2" x14ac:dyDescent="0.25">
      <c r="A9022" t="str">
        <f t="shared" si="294"/>
        <v>-</v>
      </c>
      <c r="B9022" t="str">
        <f t="shared" si="295"/>
        <v/>
      </c>
    </row>
    <row r="9023" spans="1:2" x14ac:dyDescent="0.25">
      <c r="A9023" t="str">
        <f t="shared" si="294"/>
        <v>-</v>
      </c>
      <c r="B9023" t="str">
        <f t="shared" si="295"/>
        <v/>
      </c>
    </row>
    <row r="9024" spans="1:2" x14ac:dyDescent="0.25">
      <c r="A9024" t="str">
        <f t="shared" si="294"/>
        <v>-</v>
      </c>
      <c r="B9024" t="str">
        <f t="shared" si="295"/>
        <v/>
      </c>
    </row>
    <row r="9025" spans="1:2" x14ac:dyDescent="0.25">
      <c r="A9025" t="str">
        <f t="shared" si="294"/>
        <v>-</v>
      </c>
      <c r="B9025" t="str">
        <f t="shared" si="295"/>
        <v/>
      </c>
    </row>
    <row r="9026" spans="1:2" x14ac:dyDescent="0.25">
      <c r="A9026" t="str">
        <f t="shared" si="294"/>
        <v>-</v>
      </c>
      <c r="B9026" t="str">
        <f t="shared" si="295"/>
        <v/>
      </c>
    </row>
    <row r="9027" spans="1:2" x14ac:dyDescent="0.25">
      <c r="A9027" t="str">
        <f t="shared" si="294"/>
        <v>-</v>
      </c>
      <c r="B9027" t="str">
        <f t="shared" si="295"/>
        <v/>
      </c>
    </row>
    <row r="9028" spans="1:2" x14ac:dyDescent="0.25">
      <c r="A9028" t="str">
        <f t="shared" si="294"/>
        <v>-</v>
      </c>
      <c r="B9028" t="str">
        <f t="shared" si="295"/>
        <v/>
      </c>
    </row>
    <row r="9029" spans="1:2" x14ac:dyDescent="0.25">
      <c r="A9029" t="str">
        <f t="shared" si="294"/>
        <v>-</v>
      </c>
      <c r="B9029" t="str">
        <f t="shared" si="295"/>
        <v/>
      </c>
    </row>
    <row r="9030" spans="1:2" x14ac:dyDescent="0.25">
      <c r="A9030" t="str">
        <f t="shared" si="294"/>
        <v>-</v>
      </c>
      <c r="B9030" t="str">
        <f t="shared" si="295"/>
        <v/>
      </c>
    </row>
    <row r="9031" spans="1:2" x14ac:dyDescent="0.25">
      <c r="A9031" t="str">
        <f t="shared" si="294"/>
        <v>-</v>
      </c>
      <c r="B9031" t="str">
        <f t="shared" si="295"/>
        <v/>
      </c>
    </row>
    <row r="9032" spans="1:2" x14ac:dyDescent="0.25">
      <c r="A9032" t="str">
        <f t="shared" si="294"/>
        <v>-</v>
      </c>
      <c r="B9032" t="str">
        <f t="shared" si="295"/>
        <v/>
      </c>
    </row>
    <row r="9033" spans="1:2" x14ac:dyDescent="0.25">
      <c r="A9033" t="str">
        <f t="shared" si="294"/>
        <v>-</v>
      </c>
      <c r="B9033" t="str">
        <f t="shared" si="295"/>
        <v/>
      </c>
    </row>
    <row r="9034" spans="1:2" x14ac:dyDescent="0.25">
      <c r="A9034" t="str">
        <f t="shared" si="294"/>
        <v>-</v>
      </c>
      <c r="B9034" t="str">
        <f t="shared" si="295"/>
        <v/>
      </c>
    </row>
    <row r="9035" spans="1:2" x14ac:dyDescent="0.25">
      <c r="A9035" t="str">
        <f t="shared" si="294"/>
        <v>-</v>
      </c>
      <c r="B9035" t="str">
        <f t="shared" si="295"/>
        <v/>
      </c>
    </row>
    <row r="9036" spans="1:2" x14ac:dyDescent="0.25">
      <c r="A9036" t="str">
        <f t="shared" si="294"/>
        <v>-</v>
      </c>
      <c r="B9036" t="str">
        <f t="shared" si="295"/>
        <v/>
      </c>
    </row>
    <row r="9037" spans="1:2" x14ac:dyDescent="0.25">
      <c r="A9037" t="str">
        <f t="shared" si="294"/>
        <v>-</v>
      </c>
      <c r="B9037" t="str">
        <f t="shared" si="295"/>
        <v/>
      </c>
    </row>
    <row r="9038" spans="1:2" x14ac:dyDescent="0.25">
      <c r="A9038" t="str">
        <f t="shared" si="294"/>
        <v>-</v>
      </c>
      <c r="B9038" t="str">
        <f t="shared" si="295"/>
        <v/>
      </c>
    </row>
    <row r="9039" spans="1:2" x14ac:dyDescent="0.25">
      <c r="A9039" t="str">
        <f t="shared" si="294"/>
        <v>-</v>
      </c>
      <c r="B9039" t="str">
        <f t="shared" si="295"/>
        <v/>
      </c>
    </row>
    <row r="9040" spans="1:2" x14ac:dyDescent="0.25">
      <c r="A9040" t="str">
        <f t="shared" si="294"/>
        <v>-</v>
      </c>
      <c r="B9040" t="str">
        <f t="shared" si="295"/>
        <v/>
      </c>
    </row>
    <row r="9041" spans="1:2" x14ac:dyDescent="0.25">
      <c r="A9041" t="str">
        <f t="shared" si="294"/>
        <v>-</v>
      </c>
      <c r="B9041" t="str">
        <f t="shared" si="295"/>
        <v/>
      </c>
    </row>
    <row r="9042" spans="1:2" x14ac:dyDescent="0.25">
      <c r="A9042" t="str">
        <f t="shared" si="294"/>
        <v>-</v>
      </c>
      <c r="B9042" t="str">
        <f t="shared" si="295"/>
        <v/>
      </c>
    </row>
    <row r="9043" spans="1:2" x14ac:dyDescent="0.25">
      <c r="A9043" t="str">
        <f t="shared" si="294"/>
        <v>-</v>
      </c>
      <c r="B9043" t="str">
        <f t="shared" si="295"/>
        <v/>
      </c>
    </row>
    <row r="9044" spans="1:2" x14ac:dyDescent="0.25">
      <c r="A9044" t="str">
        <f t="shared" si="294"/>
        <v>-</v>
      </c>
      <c r="B9044" t="str">
        <f t="shared" si="295"/>
        <v/>
      </c>
    </row>
    <row r="9045" spans="1:2" x14ac:dyDescent="0.25">
      <c r="A9045" t="str">
        <f t="shared" si="294"/>
        <v>-</v>
      </c>
      <c r="B9045" t="str">
        <f t="shared" si="295"/>
        <v/>
      </c>
    </row>
    <row r="9046" spans="1:2" x14ac:dyDescent="0.25">
      <c r="A9046" t="str">
        <f t="shared" si="294"/>
        <v>-</v>
      </c>
      <c r="B9046" t="str">
        <f t="shared" si="295"/>
        <v/>
      </c>
    </row>
    <row r="9047" spans="1:2" x14ac:dyDescent="0.25">
      <c r="A9047" t="str">
        <f t="shared" ref="A9047:A9110" si="296">_xlfn.CONCAT(E9047,"-",B9047)</f>
        <v>-</v>
      </c>
      <c r="B9047" t="str">
        <f t="shared" ref="B9047:B9110" si="297">IF(ISBLANK(H9047),"",INDEX($AB$1:$AC$5,MATCH(H9047,$AB$1:$AB$5,0),2))</f>
        <v/>
      </c>
    </row>
    <row r="9048" spans="1:2" x14ac:dyDescent="0.25">
      <c r="A9048" t="str">
        <f t="shared" si="296"/>
        <v>-</v>
      </c>
      <c r="B9048" t="str">
        <f t="shared" si="297"/>
        <v/>
      </c>
    </row>
    <row r="9049" spans="1:2" x14ac:dyDescent="0.25">
      <c r="A9049" t="str">
        <f t="shared" si="296"/>
        <v>-</v>
      </c>
      <c r="B9049" t="str">
        <f t="shared" si="297"/>
        <v/>
      </c>
    </row>
    <row r="9050" spans="1:2" x14ac:dyDescent="0.25">
      <c r="A9050" t="str">
        <f t="shared" si="296"/>
        <v>-</v>
      </c>
      <c r="B9050" t="str">
        <f t="shared" si="297"/>
        <v/>
      </c>
    </row>
    <row r="9051" spans="1:2" x14ac:dyDescent="0.25">
      <c r="A9051" t="str">
        <f t="shared" si="296"/>
        <v>-</v>
      </c>
      <c r="B9051" t="str">
        <f t="shared" si="297"/>
        <v/>
      </c>
    </row>
    <row r="9052" spans="1:2" x14ac:dyDescent="0.25">
      <c r="A9052" t="str">
        <f t="shared" si="296"/>
        <v>-</v>
      </c>
      <c r="B9052" t="str">
        <f t="shared" si="297"/>
        <v/>
      </c>
    </row>
    <row r="9053" spans="1:2" x14ac:dyDescent="0.25">
      <c r="A9053" t="str">
        <f t="shared" si="296"/>
        <v>-</v>
      </c>
      <c r="B9053" t="str">
        <f t="shared" si="297"/>
        <v/>
      </c>
    </row>
    <row r="9054" spans="1:2" x14ac:dyDescent="0.25">
      <c r="A9054" t="str">
        <f t="shared" si="296"/>
        <v>-</v>
      </c>
      <c r="B9054" t="str">
        <f t="shared" si="297"/>
        <v/>
      </c>
    </row>
    <row r="9055" spans="1:2" x14ac:dyDescent="0.25">
      <c r="A9055" t="str">
        <f t="shared" si="296"/>
        <v>-</v>
      </c>
      <c r="B9055" t="str">
        <f t="shared" si="297"/>
        <v/>
      </c>
    </row>
    <row r="9056" spans="1:2" x14ac:dyDescent="0.25">
      <c r="A9056" t="str">
        <f t="shared" si="296"/>
        <v>-</v>
      </c>
      <c r="B9056" t="str">
        <f t="shared" si="297"/>
        <v/>
      </c>
    </row>
    <row r="9057" spans="1:2" x14ac:dyDescent="0.25">
      <c r="A9057" t="str">
        <f t="shared" si="296"/>
        <v>-</v>
      </c>
      <c r="B9057" t="str">
        <f t="shared" si="297"/>
        <v/>
      </c>
    </row>
    <row r="9058" spans="1:2" x14ac:dyDescent="0.25">
      <c r="A9058" t="str">
        <f t="shared" si="296"/>
        <v>-</v>
      </c>
      <c r="B9058" t="str">
        <f t="shared" si="297"/>
        <v/>
      </c>
    </row>
    <row r="9059" spans="1:2" x14ac:dyDescent="0.25">
      <c r="A9059" t="str">
        <f t="shared" si="296"/>
        <v>-</v>
      </c>
      <c r="B9059" t="str">
        <f t="shared" si="297"/>
        <v/>
      </c>
    </row>
    <row r="9060" spans="1:2" x14ac:dyDescent="0.25">
      <c r="A9060" t="str">
        <f t="shared" si="296"/>
        <v>-</v>
      </c>
      <c r="B9060" t="str">
        <f t="shared" si="297"/>
        <v/>
      </c>
    </row>
    <row r="9061" spans="1:2" x14ac:dyDescent="0.25">
      <c r="A9061" t="str">
        <f t="shared" si="296"/>
        <v>-</v>
      </c>
      <c r="B9061" t="str">
        <f t="shared" si="297"/>
        <v/>
      </c>
    </row>
    <row r="9062" spans="1:2" x14ac:dyDescent="0.25">
      <c r="A9062" t="str">
        <f t="shared" si="296"/>
        <v>-</v>
      </c>
      <c r="B9062" t="str">
        <f t="shared" si="297"/>
        <v/>
      </c>
    </row>
    <row r="9063" spans="1:2" x14ac:dyDescent="0.25">
      <c r="A9063" t="str">
        <f t="shared" si="296"/>
        <v>-</v>
      </c>
      <c r="B9063" t="str">
        <f t="shared" si="297"/>
        <v/>
      </c>
    </row>
    <row r="9064" spans="1:2" x14ac:dyDescent="0.25">
      <c r="A9064" t="str">
        <f t="shared" si="296"/>
        <v>-</v>
      </c>
      <c r="B9064" t="str">
        <f t="shared" si="297"/>
        <v/>
      </c>
    </row>
    <row r="9065" spans="1:2" x14ac:dyDescent="0.25">
      <c r="A9065" t="str">
        <f t="shared" si="296"/>
        <v>-</v>
      </c>
      <c r="B9065" t="str">
        <f t="shared" si="297"/>
        <v/>
      </c>
    </row>
    <row r="9066" spans="1:2" x14ac:dyDescent="0.25">
      <c r="A9066" t="str">
        <f t="shared" si="296"/>
        <v>-</v>
      </c>
      <c r="B9066" t="str">
        <f t="shared" si="297"/>
        <v/>
      </c>
    </row>
    <row r="9067" spans="1:2" x14ac:dyDescent="0.25">
      <c r="A9067" t="str">
        <f t="shared" si="296"/>
        <v>-</v>
      </c>
      <c r="B9067" t="str">
        <f t="shared" si="297"/>
        <v/>
      </c>
    </row>
    <row r="9068" spans="1:2" x14ac:dyDescent="0.25">
      <c r="A9068" t="str">
        <f t="shared" si="296"/>
        <v>-</v>
      </c>
      <c r="B9068" t="str">
        <f t="shared" si="297"/>
        <v/>
      </c>
    </row>
    <row r="9069" spans="1:2" x14ac:dyDescent="0.25">
      <c r="A9069" t="str">
        <f t="shared" si="296"/>
        <v>-</v>
      </c>
      <c r="B9069" t="str">
        <f t="shared" si="297"/>
        <v/>
      </c>
    </row>
    <row r="9070" spans="1:2" x14ac:dyDescent="0.25">
      <c r="A9070" t="str">
        <f t="shared" si="296"/>
        <v>-</v>
      </c>
      <c r="B9070" t="str">
        <f t="shared" si="297"/>
        <v/>
      </c>
    </row>
    <row r="9071" spans="1:2" x14ac:dyDescent="0.25">
      <c r="A9071" t="str">
        <f t="shared" si="296"/>
        <v>-</v>
      </c>
      <c r="B9071" t="str">
        <f t="shared" si="297"/>
        <v/>
      </c>
    </row>
    <row r="9072" spans="1:2" x14ac:dyDescent="0.25">
      <c r="A9072" t="str">
        <f t="shared" si="296"/>
        <v>-</v>
      </c>
      <c r="B9072" t="str">
        <f t="shared" si="297"/>
        <v/>
      </c>
    </row>
    <row r="9073" spans="1:2" x14ac:dyDescent="0.25">
      <c r="A9073" t="str">
        <f t="shared" si="296"/>
        <v>-</v>
      </c>
      <c r="B9073" t="str">
        <f t="shared" si="297"/>
        <v/>
      </c>
    </row>
    <row r="9074" spans="1:2" x14ac:dyDescent="0.25">
      <c r="A9074" t="str">
        <f t="shared" si="296"/>
        <v>-</v>
      </c>
      <c r="B9074" t="str">
        <f t="shared" si="297"/>
        <v/>
      </c>
    </row>
    <row r="9075" spans="1:2" x14ac:dyDescent="0.25">
      <c r="A9075" t="str">
        <f t="shared" si="296"/>
        <v>-</v>
      </c>
      <c r="B9075" t="str">
        <f t="shared" si="297"/>
        <v/>
      </c>
    </row>
    <row r="9076" spans="1:2" x14ac:dyDescent="0.25">
      <c r="A9076" t="str">
        <f t="shared" si="296"/>
        <v>-</v>
      </c>
      <c r="B9076" t="str">
        <f t="shared" si="297"/>
        <v/>
      </c>
    </row>
    <row r="9077" spans="1:2" x14ac:dyDescent="0.25">
      <c r="A9077" t="str">
        <f t="shared" si="296"/>
        <v>-</v>
      </c>
      <c r="B9077" t="str">
        <f t="shared" si="297"/>
        <v/>
      </c>
    </row>
    <row r="9078" spans="1:2" x14ac:dyDescent="0.25">
      <c r="A9078" t="str">
        <f t="shared" si="296"/>
        <v>-</v>
      </c>
      <c r="B9078" t="str">
        <f t="shared" si="297"/>
        <v/>
      </c>
    </row>
    <row r="9079" spans="1:2" x14ac:dyDescent="0.25">
      <c r="A9079" t="str">
        <f t="shared" si="296"/>
        <v>-</v>
      </c>
      <c r="B9079" t="str">
        <f t="shared" si="297"/>
        <v/>
      </c>
    </row>
    <row r="9080" spans="1:2" x14ac:dyDescent="0.25">
      <c r="A9080" t="str">
        <f t="shared" si="296"/>
        <v>-</v>
      </c>
      <c r="B9080" t="str">
        <f t="shared" si="297"/>
        <v/>
      </c>
    </row>
    <row r="9081" spans="1:2" x14ac:dyDescent="0.25">
      <c r="A9081" t="str">
        <f t="shared" si="296"/>
        <v>-</v>
      </c>
      <c r="B9081" t="str">
        <f t="shared" si="297"/>
        <v/>
      </c>
    </row>
    <row r="9082" spans="1:2" x14ac:dyDescent="0.25">
      <c r="A9082" t="str">
        <f t="shared" si="296"/>
        <v>-</v>
      </c>
      <c r="B9082" t="str">
        <f t="shared" si="297"/>
        <v/>
      </c>
    </row>
    <row r="9083" spans="1:2" x14ac:dyDescent="0.25">
      <c r="A9083" t="str">
        <f t="shared" si="296"/>
        <v>-</v>
      </c>
      <c r="B9083" t="str">
        <f t="shared" si="297"/>
        <v/>
      </c>
    </row>
    <row r="9084" spans="1:2" x14ac:dyDescent="0.25">
      <c r="A9084" t="str">
        <f t="shared" si="296"/>
        <v>-</v>
      </c>
      <c r="B9084" t="str">
        <f t="shared" si="297"/>
        <v/>
      </c>
    </row>
    <row r="9085" spans="1:2" x14ac:dyDescent="0.25">
      <c r="A9085" t="str">
        <f t="shared" si="296"/>
        <v>-</v>
      </c>
      <c r="B9085" t="str">
        <f t="shared" si="297"/>
        <v/>
      </c>
    </row>
    <row r="9086" spans="1:2" x14ac:dyDescent="0.25">
      <c r="A9086" t="str">
        <f t="shared" si="296"/>
        <v>-</v>
      </c>
      <c r="B9086" t="str">
        <f t="shared" si="297"/>
        <v/>
      </c>
    </row>
    <row r="9087" spans="1:2" x14ac:dyDescent="0.25">
      <c r="A9087" t="str">
        <f t="shared" si="296"/>
        <v>-</v>
      </c>
      <c r="B9087" t="str">
        <f t="shared" si="297"/>
        <v/>
      </c>
    </row>
    <row r="9088" spans="1:2" x14ac:dyDescent="0.25">
      <c r="A9088" t="str">
        <f t="shared" si="296"/>
        <v>-</v>
      </c>
      <c r="B9088" t="str">
        <f t="shared" si="297"/>
        <v/>
      </c>
    </row>
    <row r="9089" spans="1:2" x14ac:dyDescent="0.25">
      <c r="A9089" t="str">
        <f t="shared" si="296"/>
        <v>-</v>
      </c>
      <c r="B9089" t="str">
        <f t="shared" si="297"/>
        <v/>
      </c>
    </row>
    <row r="9090" spans="1:2" x14ac:dyDescent="0.25">
      <c r="A9090" t="str">
        <f t="shared" si="296"/>
        <v>-</v>
      </c>
      <c r="B9090" t="str">
        <f t="shared" si="297"/>
        <v/>
      </c>
    </row>
    <row r="9091" spans="1:2" x14ac:dyDescent="0.25">
      <c r="A9091" t="str">
        <f t="shared" si="296"/>
        <v>-</v>
      </c>
      <c r="B9091" t="str">
        <f t="shared" si="297"/>
        <v/>
      </c>
    </row>
    <row r="9092" spans="1:2" x14ac:dyDescent="0.25">
      <c r="A9092" t="str">
        <f t="shared" si="296"/>
        <v>-</v>
      </c>
      <c r="B9092" t="str">
        <f t="shared" si="297"/>
        <v/>
      </c>
    </row>
    <row r="9093" spans="1:2" x14ac:dyDescent="0.25">
      <c r="A9093" t="str">
        <f t="shared" si="296"/>
        <v>-</v>
      </c>
      <c r="B9093" t="str">
        <f t="shared" si="297"/>
        <v/>
      </c>
    </row>
    <row r="9094" spans="1:2" x14ac:dyDescent="0.25">
      <c r="A9094" t="str">
        <f t="shared" si="296"/>
        <v>-</v>
      </c>
      <c r="B9094" t="str">
        <f t="shared" si="297"/>
        <v/>
      </c>
    </row>
    <row r="9095" spans="1:2" x14ac:dyDescent="0.25">
      <c r="A9095" t="str">
        <f t="shared" si="296"/>
        <v>-</v>
      </c>
      <c r="B9095" t="str">
        <f t="shared" si="297"/>
        <v/>
      </c>
    </row>
    <row r="9096" spans="1:2" x14ac:dyDescent="0.25">
      <c r="A9096" t="str">
        <f t="shared" si="296"/>
        <v>-</v>
      </c>
      <c r="B9096" t="str">
        <f t="shared" si="297"/>
        <v/>
      </c>
    </row>
    <row r="9097" spans="1:2" x14ac:dyDescent="0.25">
      <c r="A9097" t="str">
        <f t="shared" si="296"/>
        <v>-</v>
      </c>
      <c r="B9097" t="str">
        <f t="shared" si="297"/>
        <v/>
      </c>
    </row>
    <row r="9098" spans="1:2" x14ac:dyDescent="0.25">
      <c r="A9098" t="str">
        <f t="shared" si="296"/>
        <v>-</v>
      </c>
      <c r="B9098" t="str">
        <f t="shared" si="297"/>
        <v/>
      </c>
    </row>
    <row r="9099" spans="1:2" x14ac:dyDescent="0.25">
      <c r="A9099" t="str">
        <f t="shared" si="296"/>
        <v>-</v>
      </c>
      <c r="B9099" t="str">
        <f t="shared" si="297"/>
        <v/>
      </c>
    </row>
    <row r="9100" spans="1:2" x14ac:dyDescent="0.25">
      <c r="A9100" t="str">
        <f t="shared" si="296"/>
        <v>-</v>
      </c>
      <c r="B9100" t="str">
        <f t="shared" si="297"/>
        <v/>
      </c>
    </row>
    <row r="9101" spans="1:2" x14ac:dyDescent="0.25">
      <c r="A9101" t="str">
        <f t="shared" si="296"/>
        <v>-</v>
      </c>
      <c r="B9101" t="str">
        <f t="shared" si="297"/>
        <v/>
      </c>
    </row>
    <row r="9102" spans="1:2" x14ac:dyDescent="0.25">
      <c r="A9102" t="str">
        <f t="shared" si="296"/>
        <v>-</v>
      </c>
      <c r="B9102" t="str">
        <f t="shared" si="297"/>
        <v/>
      </c>
    </row>
    <row r="9103" spans="1:2" x14ac:dyDescent="0.25">
      <c r="A9103" t="str">
        <f t="shared" si="296"/>
        <v>-</v>
      </c>
      <c r="B9103" t="str">
        <f t="shared" si="297"/>
        <v/>
      </c>
    </row>
    <row r="9104" spans="1:2" x14ac:dyDescent="0.25">
      <c r="A9104" t="str">
        <f t="shared" si="296"/>
        <v>-</v>
      </c>
      <c r="B9104" t="str">
        <f t="shared" si="297"/>
        <v/>
      </c>
    </row>
    <row r="9105" spans="1:2" x14ac:dyDescent="0.25">
      <c r="A9105" t="str">
        <f t="shared" si="296"/>
        <v>-</v>
      </c>
      <c r="B9105" t="str">
        <f t="shared" si="297"/>
        <v/>
      </c>
    </row>
    <row r="9106" spans="1:2" x14ac:dyDescent="0.25">
      <c r="A9106" t="str">
        <f t="shared" si="296"/>
        <v>-</v>
      </c>
      <c r="B9106" t="str">
        <f t="shared" si="297"/>
        <v/>
      </c>
    </row>
    <row r="9107" spans="1:2" x14ac:dyDescent="0.25">
      <c r="A9107" t="str">
        <f t="shared" si="296"/>
        <v>-</v>
      </c>
      <c r="B9107" t="str">
        <f t="shared" si="297"/>
        <v/>
      </c>
    </row>
    <row r="9108" spans="1:2" x14ac:dyDescent="0.25">
      <c r="A9108" t="str">
        <f t="shared" si="296"/>
        <v>-</v>
      </c>
      <c r="B9108" t="str">
        <f t="shared" si="297"/>
        <v/>
      </c>
    </row>
    <row r="9109" spans="1:2" x14ac:dyDescent="0.25">
      <c r="A9109" t="str">
        <f t="shared" si="296"/>
        <v>-</v>
      </c>
      <c r="B9109" t="str">
        <f t="shared" si="297"/>
        <v/>
      </c>
    </row>
    <row r="9110" spans="1:2" x14ac:dyDescent="0.25">
      <c r="A9110" t="str">
        <f t="shared" si="296"/>
        <v>-</v>
      </c>
      <c r="B9110" t="str">
        <f t="shared" si="297"/>
        <v/>
      </c>
    </row>
    <row r="9111" spans="1:2" x14ac:dyDescent="0.25">
      <c r="A9111" t="str">
        <f t="shared" ref="A9111:A9174" si="298">_xlfn.CONCAT(E9111,"-",B9111)</f>
        <v>-</v>
      </c>
      <c r="B9111" t="str">
        <f t="shared" ref="B9111:B9174" si="299">IF(ISBLANK(H9111),"",INDEX($AB$1:$AC$5,MATCH(H9111,$AB$1:$AB$5,0),2))</f>
        <v/>
      </c>
    </row>
    <row r="9112" spans="1:2" x14ac:dyDescent="0.25">
      <c r="A9112" t="str">
        <f t="shared" si="298"/>
        <v>-</v>
      </c>
      <c r="B9112" t="str">
        <f t="shared" si="299"/>
        <v/>
      </c>
    </row>
    <row r="9113" spans="1:2" x14ac:dyDescent="0.25">
      <c r="A9113" t="str">
        <f t="shared" si="298"/>
        <v>-</v>
      </c>
      <c r="B9113" t="str">
        <f t="shared" si="299"/>
        <v/>
      </c>
    </row>
    <row r="9114" spans="1:2" x14ac:dyDescent="0.25">
      <c r="A9114" t="str">
        <f t="shared" si="298"/>
        <v>-</v>
      </c>
      <c r="B9114" t="str">
        <f t="shared" si="299"/>
        <v/>
      </c>
    </row>
    <row r="9115" spans="1:2" x14ac:dyDescent="0.25">
      <c r="A9115" t="str">
        <f t="shared" si="298"/>
        <v>-</v>
      </c>
      <c r="B9115" t="str">
        <f t="shared" si="299"/>
        <v/>
      </c>
    </row>
    <row r="9116" spans="1:2" x14ac:dyDescent="0.25">
      <c r="A9116" t="str">
        <f t="shared" si="298"/>
        <v>-</v>
      </c>
      <c r="B9116" t="str">
        <f t="shared" si="299"/>
        <v/>
      </c>
    </row>
    <row r="9117" spans="1:2" x14ac:dyDescent="0.25">
      <c r="A9117" t="str">
        <f t="shared" si="298"/>
        <v>-</v>
      </c>
      <c r="B9117" t="str">
        <f t="shared" si="299"/>
        <v/>
      </c>
    </row>
    <row r="9118" spans="1:2" x14ac:dyDescent="0.25">
      <c r="A9118" t="str">
        <f t="shared" si="298"/>
        <v>-</v>
      </c>
      <c r="B9118" t="str">
        <f t="shared" si="299"/>
        <v/>
      </c>
    </row>
    <row r="9119" spans="1:2" x14ac:dyDescent="0.25">
      <c r="A9119" t="str">
        <f t="shared" si="298"/>
        <v>-</v>
      </c>
      <c r="B9119" t="str">
        <f t="shared" si="299"/>
        <v/>
      </c>
    </row>
    <row r="9120" spans="1:2" x14ac:dyDescent="0.25">
      <c r="A9120" t="str">
        <f t="shared" si="298"/>
        <v>-</v>
      </c>
      <c r="B9120" t="str">
        <f t="shared" si="299"/>
        <v/>
      </c>
    </row>
    <row r="9121" spans="1:2" x14ac:dyDescent="0.25">
      <c r="A9121" t="str">
        <f t="shared" si="298"/>
        <v>-</v>
      </c>
      <c r="B9121" t="str">
        <f t="shared" si="299"/>
        <v/>
      </c>
    </row>
    <row r="9122" spans="1:2" x14ac:dyDescent="0.25">
      <c r="A9122" t="str">
        <f t="shared" si="298"/>
        <v>-</v>
      </c>
      <c r="B9122" t="str">
        <f t="shared" si="299"/>
        <v/>
      </c>
    </row>
    <row r="9123" spans="1:2" x14ac:dyDescent="0.25">
      <c r="A9123" t="str">
        <f t="shared" si="298"/>
        <v>-</v>
      </c>
      <c r="B9123" t="str">
        <f t="shared" si="299"/>
        <v/>
      </c>
    </row>
    <row r="9124" spans="1:2" x14ac:dyDescent="0.25">
      <c r="A9124" t="str">
        <f t="shared" si="298"/>
        <v>-</v>
      </c>
      <c r="B9124" t="str">
        <f t="shared" si="299"/>
        <v/>
      </c>
    </row>
    <row r="9125" spans="1:2" x14ac:dyDescent="0.25">
      <c r="A9125" t="str">
        <f t="shared" si="298"/>
        <v>-</v>
      </c>
      <c r="B9125" t="str">
        <f t="shared" si="299"/>
        <v/>
      </c>
    </row>
    <row r="9126" spans="1:2" x14ac:dyDescent="0.25">
      <c r="A9126" t="str">
        <f t="shared" si="298"/>
        <v>-</v>
      </c>
      <c r="B9126" t="str">
        <f t="shared" si="299"/>
        <v/>
      </c>
    </row>
    <row r="9127" spans="1:2" x14ac:dyDescent="0.25">
      <c r="A9127" t="str">
        <f t="shared" si="298"/>
        <v>-</v>
      </c>
      <c r="B9127" t="str">
        <f t="shared" si="299"/>
        <v/>
      </c>
    </row>
    <row r="9128" spans="1:2" x14ac:dyDescent="0.25">
      <c r="A9128" t="str">
        <f t="shared" si="298"/>
        <v>-</v>
      </c>
      <c r="B9128" t="str">
        <f t="shared" si="299"/>
        <v/>
      </c>
    </row>
    <row r="9129" spans="1:2" x14ac:dyDescent="0.25">
      <c r="A9129" t="str">
        <f t="shared" si="298"/>
        <v>-</v>
      </c>
      <c r="B9129" t="str">
        <f t="shared" si="299"/>
        <v/>
      </c>
    </row>
    <row r="9130" spans="1:2" x14ac:dyDescent="0.25">
      <c r="A9130" t="str">
        <f t="shared" si="298"/>
        <v>-</v>
      </c>
      <c r="B9130" t="str">
        <f t="shared" si="299"/>
        <v/>
      </c>
    </row>
    <row r="9131" spans="1:2" x14ac:dyDescent="0.25">
      <c r="A9131" t="str">
        <f t="shared" si="298"/>
        <v>-</v>
      </c>
      <c r="B9131" t="str">
        <f t="shared" si="299"/>
        <v/>
      </c>
    </row>
    <row r="9132" spans="1:2" x14ac:dyDescent="0.25">
      <c r="A9132" t="str">
        <f t="shared" si="298"/>
        <v>-</v>
      </c>
      <c r="B9132" t="str">
        <f t="shared" si="299"/>
        <v/>
      </c>
    </row>
    <row r="9133" spans="1:2" x14ac:dyDescent="0.25">
      <c r="A9133" t="str">
        <f t="shared" si="298"/>
        <v>-</v>
      </c>
      <c r="B9133" t="str">
        <f t="shared" si="299"/>
        <v/>
      </c>
    </row>
    <row r="9134" spans="1:2" x14ac:dyDescent="0.25">
      <c r="A9134" t="str">
        <f t="shared" si="298"/>
        <v>-</v>
      </c>
      <c r="B9134" t="str">
        <f t="shared" si="299"/>
        <v/>
      </c>
    </row>
    <row r="9135" spans="1:2" x14ac:dyDescent="0.25">
      <c r="A9135" t="str">
        <f t="shared" si="298"/>
        <v>-</v>
      </c>
      <c r="B9135" t="str">
        <f t="shared" si="299"/>
        <v/>
      </c>
    </row>
    <row r="9136" spans="1:2" x14ac:dyDescent="0.25">
      <c r="A9136" t="str">
        <f t="shared" si="298"/>
        <v>-</v>
      </c>
      <c r="B9136" t="str">
        <f t="shared" si="299"/>
        <v/>
      </c>
    </row>
    <row r="9137" spans="1:2" x14ac:dyDescent="0.25">
      <c r="A9137" t="str">
        <f t="shared" si="298"/>
        <v>-</v>
      </c>
      <c r="B9137" t="str">
        <f t="shared" si="299"/>
        <v/>
      </c>
    </row>
    <row r="9138" spans="1:2" x14ac:dyDescent="0.25">
      <c r="A9138" t="str">
        <f t="shared" si="298"/>
        <v>-</v>
      </c>
      <c r="B9138" t="str">
        <f t="shared" si="299"/>
        <v/>
      </c>
    </row>
    <row r="9139" spans="1:2" x14ac:dyDescent="0.25">
      <c r="A9139" t="str">
        <f t="shared" si="298"/>
        <v>-</v>
      </c>
      <c r="B9139" t="str">
        <f t="shared" si="299"/>
        <v/>
      </c>
    </row>
    <row r="9140" spans="1:2" x14ac:dyDescent="0.25">
      <c r="A9140" t="str">
        <f t="shared" si="298"/>
        <v>-</v>
      </c>
      <c r="B9140" t="str">
        <f t="shared" si="299"/>
        <v/>
      </c>
    </row>
    <row r="9141" spans="1:2" x14ac:dyDescent="0.25">
      <c r="A9141" t="str">
        <f t="shared" si="298"/>
        <v>-</v>
      </c>
      <c r="B9141" t="str">
        <f t="shared" si="299"/>
        <v/>
      </c>
    </row>
    <row r="9142" spans="1:2" x14ac:dyDescent="0.25">
      <c r="A9142" t="str">
        <f t="shared" si="298"/>
        <v>-</v>
      </c>
      <c r="B9142" t="str">
        <f t="shared" si="299"/>
        <v/>
      </c>
    </row>
    <row r="9143" spans="1:2" x14ac:dyDescent="0.25">
      <c r="A9143" t="str">
        <f t="shared" si="298"/>
        <v>-</v>
      </c>
      <c r="B9143" t="str">
        <f t="shared" si="299"/>
        <v/>
      </c>
    </row>
    <row r="9144" spans="1:2" x14ac:dyDescent="0.25">
      <c r="A9144" t="str">
        <f t="shared" si="298"/>
        <v>-</v>
      </c>
      <c r="B9144" t="str">
        <f t="shared" si="299"/>
        <v/>
      </c>
    </row>
    <row r="9145" spans="1:2" x14ac:dyDescent="0.25">
      <c r="A9145" t="str">
        <f t="shared" si="298"/>
        <v>-</v>
      </c>
      <c r="B9145" t="str">
        <f t="shared" si="299"/>
        <v/>
      </c>
    </row>
    <row r="9146" spans="1:2" x14ac:dyDescent="0.25">
      <c r="A9146" t="str">
        <f t="shared" si="298"/>
        <v>-</v>
      </c>
      <c r="B9146" t="str">
        <f t="shared" si="299"/>
        <v/>
      </c>
    </row>
    <row r="9147" spans="1:2" x14ac:dyDescent="0.25">
      <c r="A9147" t="str">
        <f t="shared" si="298"/>
        <v>-</v>
      </c>
      <c r="B9147" t="str">
        <f t="shared" si="299"/>
        <v/>
      </c>
    </row>
    <row r="9148" spans="1:2" x14ac:dyDescent="0.25">
      <c r="A9148" t="str">
        <f t="shared" si="298"/>
        <v>-</v>
      </c>
      <c r="B9148" t="str">
        <f t="shared" si="299"/>
        <v/>
      </c>
    </row>
    <row r="9149" spans="1:2" x14ac:dyDescent="0.25">
      <c r="A9149" t="str">
        <f t="shared" si="298"/>
        <v>-</v>
      </c>
      <c r="B9149" t="str">
        <f t="shared" si="299"/>
        <v/>
      </c>
    </row>
    <row r="9150" spans="1:2" x14ac:dyDescent="0.25">
      <c r="A9150" t="str">
        <f t="shared" si="298"/>
        <v>-</v>
      </c>
      <c r="B9150" t="str">
        <f t="shared" si="299"/>
        <v/>
      </c>
    </row>
    <row r="9151" spans="1:2" x14ac:dyDescent="0.25">
      <c r="A9151" t="str">
        <f t="shared" si="298"/>
        <v>-</v>
      </c>
      <c r="B9151" t="str">
        <f t="shared" si="299"/>
        <v/>
      </c>
    </row>
    <row r="9152" spans="1:2" x14ac:dyDescent="0.25">
      <c r="A9152" t="str">
        <f t="shared" si="298"/>
        <v>-</v>
      </c>
      <c r="B9152" t="str">
        <f t="shared" si="299"/>
        <v/>
      </c>
    </row>
    <row r="9153" spans="1:2" x14ac:dyDescent="0.25">
      <c r="A9153" t="str">
        <f t="shared" si="298"/>
        <v>-</v>
      </c>
      <c r="B9153" t="str">
        <f t="shared" si="299"/>
        <v/>
      </c>
    </row>
    <row r="9154" spans="1:2" x14ac:dyDescent="0.25">
      <c r="A9154" t="str">
        <f t="shared" si="298"/>
        <v>-</v>
      </c>
      <c r="B9154" t="str">
        <f t="shared" si="299"/>
        <v/>
      </c>
    </row>
    <row r="9155" spans="1:2" x14ac:dyDescent="0.25">
      <c r="A9155" t="str">
        <f t="shared" si="298"/>
        <v>-</v>
      </c>
      <c r="B9155" t="str">
        <f t="shared" si="299"/>
        <v/>
      </c>
    </row>
    <row r="9156" spans="1:2" x14ac:dyDescent="0.25">
      <c r="A9156" t="str">
        <f t="shared" si="298"/>
        <v>-</v>
      </c>
      <c r="B9156" t="str">
        <f t="shared" si="299"/>
        <v/>
      </c>
    </row>
    <row r="9157" spans="1:2" x14ac:dyDescent="0.25">
      <c r="A9157" t="str">
        <f t="shared" si="298"/>
        <v>-</v>
      </c>
      <c r="B9157" t="str">
        <f t="shared" si="299"/>
        <v/>
      </c>
    </row>
    <row r="9158" spans="1:2" x14ac:dyDescent="0.25">
      <c r="A9158" t="str">
        <f t="shared" si="298"/>
        <v>-</v>
      </c>
      <c r="B9158" t="str">
        <f t="shared" si="299"/>
        <v/>
      </c>
    </row>
    <row r="9159" spans="1:2" x14ac:dyDescent="0.25">
      <c r="A9159" t="str">
        <f t="shared" si="298"/>
        <v>-</v>
      </c>
      <c r="B9159" t="str">
        <f t="shared" si="299"/>
        <v/>
      </c>
    </row>
    <row r="9160" spans="1:2" x14ac:dyDescent="0.25">
      <c r="A9160" t="str">
        <f t="shared" si="298"/>
        <v>-</v>
      </c>
      <c r="B9160" t="str">
        <f t="shared" si="299"/>
        <v/>
      </c>
    </row>
    <row r="9161" spans="1:2" x14ac:dyDescent="0.25">
      <c r="A9161" t="str">
        <f t="shared" si="298"/>
        <v>-</v>
      </c>
      <c r="B9161" t="str">
        <f t="shared" si="299"/>
        <v/>
      </c>
    </row>
    <row r="9162" spans="1:2" x14ac:dyDescent="0.25">
      <c r="A9162" t="str">
        <f t="shared" si="298"/>
        <v>-</v>
      </c>
      <c r="B9162" t="str">
        <f t="shared" si="299"/>
        <v/>
      </c>
    </row>
    <row r="9163" spans="1:2" x14ac:dyDescent="0.25">
      <c r="A9163" t="str">
        <f t="shared" si="298"/>
        <v>-</v>
      </c>
      <c r="B9163" t="str">
        <f t="shared" si="299"/>
        <v/>
      </c>
    </row>
    <row r="9164" spans="1:2" x14ac:dyDescent="0.25">
      <c r="A9164" t="str">
        <f t="shared" si="298"/>
        <v>-</v>
      </c>
      <c r="B9164" t="str">
        <f t="shared" si="299"/>
        <v/>
      </c>
    </row>
    <row r="9165" spans="1:2" x14ac:dyDescent="0.25">
      <c r="A9165" t="str">
        <f t="shared" si="298"/>
        <v>-</v>
      </c>
      <c r="B9165" t="str">
        <f t="shared" si="299"/>
        <v/>
      </c>
    </row>
    <row r="9166" spans="1:2" x14ac:dyDescent="0.25">
      <c r="A9166" t="str">
        <f t="shared" si="298"/>
        <v>-</v>
      </c>
      <c r="B9166" t="str">
        <f t="shared" si="299"/>
        <v/>
      </c>
    </row>
    <row r="9167" spans="1:2" x14ac:dyDescent="0.25">
      <c r="A9167" t="str">
        <f t="shared" si="298"/>
        <v>-</v>
      </c>
      <c r="B9167" t="str">
        <f t="shared" si="299"/>
        <v/>
      </c>
    </row>
    <row r="9168" spans="1:2" x14ac:dyDescent="0.25">
      <c r="A9168" t="str">
        <f t="shared" si="298"/>
        <v>-</v>
      </c>
      <c r="B9168" t="str">
        <f t="shared" si="299"/>
        <v/>
      </c>
    </row>
    <row r="9169" spans="1:2" x14ac:dyDescent="0.25">
      <c r="A9169" t="str">
        <f t="shared" si="298"/>
        <v>-</v>
      </c>
      <c r="B9169" t="str">
        <f t="shared" si="299"/>
        <v/>
      </c>
    </row>
    <row r="9170" spans="1:2" x14ac:dyDescent="0.25">
      <c r="A9170" t="str">
        <f t="shared" si="298"/>
        <v>-</v>
      </c>
      <c r="B9170" t="str">
        <f t="shared" si="299"/>
        <v/>
      </c>
    </row>
    <row r="9171" spans="1:2" x14ac:dyDescent="0.25">
      <c r="A9171" t="str">
        <f t="shared" si="298"/>
        <v>-</v>
      </c>
      <c r="B9171" t="str">
        <f t="shared" si="299"/>
        <v/>
      </c>
    </row>
    <row r="9172" spans="1:2" x14ac:dyDescent="0.25">
      <c r="A9172" t="str">
        <f t="shared" si="298"/>
        <v>-</v>
      </c>
      <c r="B9172" t="str">
        <f t="shared" si="299"/>
        <v/>
      </c>
    </row>
    <row r="9173" spans="1:2" x14ac:dyDescent="0.25">
      <c r="A9173" t="str">
        <f t="shared" si="298"/>
        <v>-</v>
      </c>
      <c r="B9173" t="str">
        <f t="shared" si="299"/>
        <v/>
      </c>
    </row>
    <row r="9174" spans="1:2" x14ac:dyDescent="0.25">
      <c r="A9174" t="str">
        <f t="shared" si="298"/>
        <v>-</v>
      </c>
      <c r="B9174" t="str">
        <f t="shared" si="299"/>
        <v/>
      </c>
    </row>
    <row r="9175" spans="1:2" x14ac:dyDescent="0.25">
      <c r="A9175" t="str">
        <f t="shared" ref="A9175:A9238" si="300">_xlfn.CONCAT(E9175,"-",B9175)</f>
        <v>-</v>
      </c>
      <c r="B9175" t="str">
        <f t="shared" ref="B9175:B9238" si="301">IF(ISBLANK(H9175),"",INDEX($AB$1:$AC$5,MATCH(H9175,$AB$1:$AB$5,0),2))</f>
        <v/>
      </c>
    </row>
    <row r="9176" spans="1:2" x14ac:dyDescent="0.25">
      <c r="A9176" t="str">
        <f t="shared" si="300"/>
        <v>-</v>
      </c>
      <c r="B9176" t="str">
        <f t="shared" si="301"/>
        <v/>
      </c>
    </row>
    <row r="9177" spans="1:2" x14ac:dyDescent="0.25">
      <c r="A9177" t="str">
        <f t="shared" si="300"/>
        <v>-</v>
      </c>
      <c r="B9177" t="str">
        <f t="shared" si="301"/>
        <v/>
      </c>
    </row>
    <row r="9178" spans="1:2" x14ac:dyDescent="0.25">
      <c r="A9178" t="str">
        <f t="shared" si="300"/>
        <v>-</v>
      </c>
      <c r="B9178" t="str">
        <f t="shared" si="301"/>
        <v/>
      </c>
    </row>
    <row r="9179" spans="1:2" x14ac:dyDescent="0.25">
      <c r="A9179" t="str">
        <f t="shared" si="300"/>
        <v>-</v>
      </c>
      <c r="B9179" t="str">
        <f t="shared" si="301"/>
        <v/>
      </c>
    </row>
    <row r="9180" spans="1:2" x14ac:dyDescent="0.25">
      <c r="A9180" t="str">
        <f t="shared" si="300"/>
        <v>-</v>
      </c>
      <c r="B9180" t="str">
        <f t="shared" si="301"/>
        <v/>
      </c>
    </row>
    <row r="9181" spans="1:2" x14ac:dyDescent="0.25">
      <c r="A9181" t="str">
        <f t="shared" si="300"/>
        <v>-</v>
      </c>
      <c r="B9181" t="str">
        <f t="shared" si="301"/>
        <v/>
      </c>
    </row>
    <row r="9182" spans="1:2" x14ac:dyDescent="0.25">
      <c r="A9182" t="str">
        <f t="shared" si="300"/>
        <v>-</v>
      </c>
      <c r="B9182" t="str">
        <f t="shared" si="301"/>
        <v/>
      </c>
    </row>
    <row r="9183" spans="1:2" x14ac:dyDescent="0.25">
      <c r="A9183" t="str">
        <f t="shared" si="300"/>
        <v>-</v>
      </c>
      <c r="B9183" t="str">
        <f t="shared" si="301"/>
        <v/>
      </c>
    </row>
    <row r="9184" spans="1:2" x14ac:dyDescent="0.25">
      <c r="A9184" t="str">
        <f t="shared" si="300"/>
        <v>-</v>
      </c>
      <c r="B9184" t="str">
        <f t="shared" si="301"/>
        <v/>
      </c>
    </row>
    <row r="9185" spans="1:2" x14ac:dyDescent="0.25">
      <c r="A9185" t="str">
        <f t="shared" si="300"/>
        <v>-</v>
      </c>
      <c r="B9185" t="str">
        <f t="shared" si="301"/>
        <v/>
      </c>
    </row>
    <row r="9186" spans="1:2" x14ac:dyDescent="0.25">
      <c r="A9186" t="str">
        <f t="shared" si="300"/>
        <v>-</v>
      </c>
      <c r="B9186" t="str">
        <f t="shared" si="301"/>
        <v/>
      </c>
    </row>
    <row r="9187" spans="1:2" x14ac:dyDescent="0.25">
      <c r="A9187" t="str">
        <f t="shared" si="300"/>
        <v>-</v>
      </c>
      <c r="B9187" t="str">
        <f t="shared" si="301"/>
        <v/>
      </c>
    </row>
    <row r="9188" spans="1:2" x14ac:dyDescent="0.25">
      <c r="A9188" t="str">
        <f t="shared" si="300"/>
        <v>-</v>
      </c>
      <c r="B9188" t="str">
        <f t="shared" si="301"/>
        <v/>
      </c>
    </row>
    <row r="9189" spans="1:2" x14ac:dyDescent="0.25">
      <c r="A9189" t="str">
        <f t="shared" si="300"/>
        <v>-</v>
      </c>
      <c r="B9189" t="str">
        <f t="shared" si="301"/>
        <v/>
      </c>
    </row>
    <row r="9190" spans="1:2" x14ac:dyDescent="0.25">
      <c r="A9190" t="str">
        <f t="shared" si="300"/>
        <v>-</v>
      </c>
      <c r="B9190" t="str">
        <f t="shared" si="301"/>
        <v/>
      </c>
    </row>
    <row r="9191" spans="1:2" x14ac:dyDescent="0.25">
      <c r="A9191" t="str">
        <f t="shared" si="300"/>
        <v>-</v>
      </c>
      <c r="B9191" t="str">
        <f t="shared" si="301"/>
        <v/>
      </c>
    </row>
    <row r="9192" spans="1:2" x14ac:dyDescent="0.25">
      <c r="A9192" t="str">
        <f t="shared" si="300"/>
        <v>-</v>
      </c>
      <c r="B9192" t="str">
        <f t="shared" si="301"/>
        <v/>
      </c>
    </row>
    <row r="9193" spans="1:2" x14ac:dyDescent="0.25">
      <c r="A9193" t="str">
        <f t="shared" si="300"/>
        <v>-</v>
      </c>
      <c r="B9193" t="str">
        <f t="shared" si="301"/>
        <v/>
      </c>
    </row>
    <row r="9194" spans="1:2" x14ac:dyDescent="0.25">
      <c r="A9194" t="str">
        <f t="shared" si="300"/>
        <v>-</v>
      </c>
      <c r="B9194" t="str">
        <f t="shared" si="301"/>
        <v/>
      </c>
    </row>
    <row r="9195" spans="1:2" x14ac:dyDescent="0.25">
      <c r="A9195" t="str">
        <f t="shared" si="300"/>
        <v>-</v>
      </c>
      <c r="B9195" t="str">
        <f t="shared" si="301"/>
        <v/>
      </c>
    </row>
    <row r="9196" spans="1:2" x14ac:dyDescent="0.25">
      <c r="A9196" t="str">
        <f t="shared" si="300"/>
        <v>-</v>
      </c>
      <c r="B9196" t="str">
        <f t="shared" si="301"/>
        <v/>
      </c>
    </row>
    <row r="9197" spans="1:2" x14ac:dyDescent="0.25">
      <c r="A9197" t="str">
        <f t="shared" si="300"/>
        <v>-</v>
      </c>
      <c r="B9197" t="str">
        <f t="shared" si="301"/>
        <v/>
      </c>
    </row>
    <row r="9198" spans="1:2" x14ac:dyDescent="0.25">
      <c r="A9198" t="str">
        <f t="shared" si="300"/>
        <v>-</v>
      </c>
      <c r="B9198" t="str">
        <f t="shared" si="301"/>
        <v/>
      </c>
    </row>
    <row r="9199" spans="1:2" x14ac:dyDescent="0.25">
      <c r="A9199" t="str">
        <f t="shared" si="300"/>
        <v>-</v>
      </c>
      <c r="B9199" t="str">
        <f t="shared" si="301"/>
        <v/>
      </c>
    </row>
    <row r="9200" spans="1:2" x14ac:dyDescent="0.25">
      <c r="A9200" t="str">
        <f t="shared" si="300"/>
        <v>-</v>
      </c>
      <c r="B9200" t="str">
        <f t="shared" si="301"/>
        <v/>
      </c>
    </row>
    <row r="9201" spans="1:2" x14ac:dyDescent="0.25">
      <c r="A9201" t="str">
        <f t="shared" si="300"/>
        <v>-</v>
      </c>
      <c r="B9201" t="str">
        <f t="shared" si="301"/>
        <v/>
      </c>
    </row>
    <row r="9202" spans="1:2" x14ac:dyDescent="0.25">
      <c r="A9202" t="str">
        <f t="shared" si="300"/>
        <v>-</v>
      </c>
      <c r="B9202" t="str">
        <f t="shared" si="301"/>
        <v/>
      </c>
    </row>
    <row r="9203" spans="1:2" x14ac:dyDescent="0.25">
      <c r="A9203" t="str">
        <f t="shared" si="300"/>
        <v>-</v>
      </c>
      <c r="B9203" t="str">
        <f t="shared" si="301"/>
        <v/>
      </c>
    </row>
    <row r="9204" spans="1:2" x14ac:dyDescent="0.25">
      <c r="A9204" t="str">
        <f t="shared" si="300"/>
        <v>-</v>
      </c>
      <c r="B9204" t="str">
        <f t="shared" si="301"/>
        <v/>
      </c>
    </row>
    <row r="9205" spans="1:2" x14ac:dyDescent="0.25">
      <c r="A9205" t="str">
        <f t="shared" si="300"/>
        <v>-</v>
      </c>
      <c r="B9205" t="str">
        <f t="shared" si="301"/>
        <v/>
      </c>
    </row>
    <row r="9206" spans="1:2" x14ac:dyDescent="0.25">
      <c r="A9206" t="str">
        <f t="shared" si="300"/>
        <v>-</v>
      </c>
      <c r="B9206" t="str">
        <f t="shared" si="301"/>
        <v/>
      </c>
    </row>
    <row r="9207" spans="1:2" x14ac:dyDescent="0.25">
      <c r="A9207" t="str">
        <f t="shared" si="300"/>
        <v>-</v>
      </c>
      <c r="B9207" t="str">
        <f t="shared" si="301"/>
        <v/>
      </c>
    </row>
    <row r="9208" spans="1:2" x14ac:dyDescent="0.25">
      <c r="A9208" t="str">
        <f t="shared" si="300"/>
        <v>-</v>
      </c>
      <c r="B9208" t="str">
        <f t="shared" si="301"/>
        <v/>
      </c>
    </row>
    <row r="9209" spans="1:2" x14ac:dyDescent="0.25">
      <c r="A9209" t="str">
        <f t="shared" si="300"/>
        <v>-</v>
      </c>
      <c r="B9209" t="str">
        <f t="shared" si="301"/>
        <v/>
      </c>
    </row>
    <row r="9210" spans="1:2" x14ac:dyDescent="0.25">
      <c r="A9210" t="str">
        <f t="shared" si="300"/>
        <v>-</v>
      </c>
      <c r="B9210" t="str">
        <f t="shared" si="301"/>
        <v/>
      </c>
    </row>
    <row r="9211" spans="1:2" x14ac:dyDescent="0.25">
      <c r="A9211" t="str">
        <f t="shared" si="300"/>
        <v>-</v>
      </c>
      <c r="B9211" t="str">
        <f t="shared" si="301"/>
        <v/>
      </c>
    </row>
    <row r="9212" spans="1:2" x14ac:dyDescent="0.25">
      <c r="A9212" t="str">
        <f t="shared" si="300"/>
        <v>-</v>
      </c>
      <c r="B9212" t="str">
        <f t="shared" si="301"/>
        <v/>
      </c>
    </row>
    <row r="9213" spans="1:2" x14ac:dyDescent="0.25">
      <c r="A9213" t="str">
        <f t="shared" si="300"/>
        <v>-</v>
      </c>
      <c r="B9213" t="str">
        <f t="shared" si="301"/>
        <v/>
      </c>
    </row>
    <row r="9214" spans="1:2" x14ac:dyDescent="0.25">
      <c r="A9214" t="str">
        <f t="shared" si="300"/>
        <v>-</v>
      </c>
      <c r="B9214" t="str">
        <f t="shared" si="301"/>
        <v/>
      </c>
    </row>
    <row r="9215" spans="1:2" x14ac:dyDescent="0.25">
      <c r="A9215" t="str">
        <f t="shared" si="300"/>
        <v>-</v>
      </c>
      <c r="B9215" t="str">
        <f t="shared" si="301"/>
        <v/>
      </c>
    </row>
    <row r="9216" spans="1:2" x14ac:dyDescent="0.25">
      <c r="A9216" t="str">
        <f t="shared" si="300"/>
        <v>-</v>
      </c>
      <c r="B9216" t="str">
        <f t="shared" si="301"/>
        <v/>
      </c>
    </row>
    <row r="9217" spans="1:2" x14ac:dyDescent="0.25">
      <c r="A9217" t="str">
        <f t="shared" si="300"/>
        <v>-</v>
      </c>
      <c r="B9217" t="str">
        <f t="shared" si="301"/>
        <v/>
      </c>
    </row>
    <row r="9218" spans="1:2" x14ac:dyDescent="0.25">
      <c r="A9218" t="str">
        <f t="shared" si="300"/>
        <v>-</v>
      </c>
      <c r="B9218" t="str">
        <f t="shared" si="301"/>
        <v/>
      </c>
    </row>
    <row r="9219" spans="1:2" x14ac:dyDescent="0.25">
      <c r="A9219" t="str">
        <f t="shared" si="300"/>
        <v>-</v>
      </c>
      <c r="B9219" t="str">
        <f t="shared" si="301"/>
        <v/>
      </c>
    </row>
    <row r="9220" spans="1:2" x14ac:dyDescent="0.25">
      <c r="A9220" t="str">
        <f t="shared" si="300"/>
        <v>-</v>
      </c>
      <c r="B9220" t="str">
        <f t="shared" si="301"/>
        <v/>
      </c>
    </row>
    <row r="9221" spans="1:2" x14ac:dyDescent="0.25">
      <c r="A9221" t="str">
        <f t="shared" si="300"/>
        <v>-</v>
      </c>
      <c r="B9221" t="str">
        <f t="shared" si="301"/>
        <v/>
      </c>
    </row>
    <row r="9222" spans="1:2" x14ac:dyDescent="0.25">
      <c r="A9222" t="str">
        <f t="shared" si="300"/>
        <v>-</v>
      </c>
      <c r="B9222" t="str">
        <f t="shared" si="301"/>
        <v/>
      </c>
    </row>
    <row r="9223" spans="1:2" x14ac:dyDescent="0.25">
      <c r="A9223" t="str">
        <f t="shared" si="300"/>
        <v>-</v>
      </c>
      <c r="B9223" t="str">
        <f t="shared" si="301"/>
        <v/>
      </c>
    </row>
    <row r="9224" spans="1:2" x14ac:dyDescent="0.25">
      <c r="A9224" t="str">
        <f t="shared" si="300"/>
        <v>-</v>
      </c>
      <c r="B9224" t="str">
        <f t="shared" si="301"/>
        <v/>
      </c>
    </row>
    <row r="9225" spans="1:2" x14ac:dyDescent="0.25">
      <c r="A9225" t="str">
        <f t="shared" si="300"/>
        <v>-</v>
      </c>
      <c r="B9225" t="str">
        <f t="shared" si="301"/>
        <v/>
      </c>
    </row>
    <row r="9226" spans="1:2" x14ac:dyDescent="0.25">
      <c r="A9226" t="str">
        <f t="shared" si="300"/>
        <v>-</v>
      </c>
      <c r="B9226" t="str">
        <f t="shared" si="301"/>
        <v/>
      </c>
    </row>
    <row r="9227" spans="1:2" x14ac:dyDescent="0.25">
      <c r="A9227" t="str">
        <f t="shared" si="300"/>
        <v>-</v>
      </c>
      <c r="B9227" t="str">
        <f t="shared" si="301"/>
        <v/>
      </c>
    </row>
    <row r="9228" spans="1:2" x14ac:dyDescent="0.25">
      <c r="A9228" t="str">
        <f t="shared" si="300"/>
        <v>-</v>
      </c>
      <c r="B9228" t="str">
        <f t="shared" si="301"/>
        <v/>
      </c>
    </row>
    <row r="9229" spans="1:2" x14ac:dyDescent="0.25">
      <c r="A9229" t="str">
        <f t="shared" si="300"/>
        <v>-</v>
      </c>
      <c r="B9229" t="str">
        <f t="shared" si="301"/>
        <v/>
      </c>
    </row>
    <row r="9230" spans="1:2" x14ac:dyDescent="0.25">
      <c r="A9230" t="str">
        <f t="shared" si="300"/>
        <v>-</v>
      </c>
      <c r="B9230" t="str">
        <f t="shared" si="301"/>
        <v/>
      </c>
    </row>
    <row r="9231" spans="1:2" x14ac:dyDescent="0.25">
      <c r="A9231" t="str">
        <f t="shared" si="300"/>
        <v>-</v>
      </c>
      <c r="B9231" t="str">
        <f t="shared" si="301"/>
        <v/>
      </c>
    </row>
    <row r="9232" spans="1:2" x14ac:dyDescent="0.25">
      <c r="A9232" t="str">
        <f t="shared" si="300"/>
        <v>-</v>
      </c>
      <c r="B9232" t="str">
        <f t="shared" si="301"/>
        <v/>
      </c>
    </row>
    <row r="9233" spans="1:2" x14ac:dyDescent="0.25">
      <c r="A9233" t="str">
        <f t="shared" si="300"/>
        <v>-</v>
      </c>
      <c r="B9233" t="str">
        <f t="shared" si="301"/>
        <v/>
      </c>
    </row>
    <row r="9234" spans="1:2" x14ac:dyDescent="0.25">
      <c r="A9234" t="str">
        <f t="shared" si="300"/>
        <v>-</v>
      </c>
      <c r="B9234" t="str">
        <f t="shared" si="301"/>
        <v/>
      </c>
    </row>
    <row r="9235" spans="1:2" x14ac:dyDescent="0.25">
      <c r="A9235" t="str">
        <f t="shared" si="300"/>
        <v>-</v>
      </c>
      <c r="B9235" t="str">
        <f t="shared" si="301"/>
        <v/>
      </c>
    </row>
    <row r="9236" spans="1:2" x14ac:dyDescent="0.25">
      <c r="A9236" t="str">
        <f t="shared" si="300"/>
        <v>-</v>
      </c>
      <c r="B9236" t="str">
        <f t="shared" si="301"/>
        <v/>
      </c>
    </row>
    <row r="9237" spans="1:2" x14ac:dyDescent="0.25">
      <c r="A9237" t="str">
        <f t="shared" si="300"/>
        <v>-</v>
      </c>
      <c r="B9237" t="str">
        <f t="shared" si="301"/>
        <v/>
      </c>
    </row>
    <row r="9238" spans="1:2" x14ac:dyDescent="0.25">
      <c r="A9238" t="str">
        <f t="shared" si="300"/>
        <v>-</v>
      </c>
      <c r="B9238" t="str">
        <f t="shared" si="301"/>
        <v/>
      </c>
    </row>
    <row r="9239" spans="1:2" x14ac:dyDescent="0.25">
      <c r="A9239" t="str">
        <f t="shared" ref="A9239:A9302" si="302">_xlfn.CONCAT(E9239,"-",B9239)</f>
        <v>-</v>
      </c>
      <c r="B9239" t="str">
        <f t="shared" ref="B9239:B9302" si="303">IF(ISBLANK(H9239),"",INDEX($AB$1:$AC$5,MATCH(H9239,$AB$1:$AB$5,0),2))</f>
        <v/>
      </c>
    </row>
    <row r="9240" spans="1:2" x14ac:dyDescent="0.25">
      <c r="A9240" t="str">
        <f t="shared" si="302"/>
        <v>-</v>
      </c>
      <c r="B9240" t="str">
        <f t="shared" si="303"/>
        <v/>
      </c>
    </row>
    <row r="9241" spans="1:2" x14ac:dyDescent="0.25">
      <c r="A9241" t="str">
        <f t="shared" si="302"/>
        <v>-</v>
      </c>
      <c r="B9241" t="str">
        <f t="shared" si="303"/>
        <v/>
      </c>
    </row>
    <row r="9242" spans="1:2" x14ac:dyDescent="0.25">
      <c r="A9242" t="str">
        <f t="shared" si="302"/>
        <v>-</v>
      </c>
      <c r="B9242" t="str">
        <f t="shared" si="303"/>
        <v/>
      </c>
    </row>
    <row r="9243" spans="1:2" x14ac:dyDescent="0.25">
      <c r="A9243" t="str">
        <f t="shared" si="302"/>
        <v>-</v>
      </c>
      <c r="B9243" t="str">
        <f t="shared" si="303"/>
        <v/>
      </c>
    </row>
    <row r="9244" spans="1:2" x14ac:dyDescent="0.25">
      <c r="A9244" t="str">
        <f t="shared" si="302"/>
        <v>-</v>
      </c>
      <c r="B9244" t="str">
        <f t="shared" si="303"/>
        <v/>
      </c>
    </row>
    <row r="9245" spans="1:2" x14ac:dyDescent="0.25">
      <c r="A9245" t="str">
        <f t="shared" si="302"/>
        <v>-</v>
      </c>
      <c r="B9245" t="str">
        <f t="shared" si="303"/>
        <v/>
      </c>
    </row>
    <row r="9246" spans="1:2" x14ac:dyDescent="0.25">
      <c r="A9246" t="str">
        <f t="shared" si="302"/>
        <v>-</v>
      </c>
      <c r="B9246" t="str">
        <f t="shared" si="303"/>
        <v/>
      </c>
    </row>
    <row r="9247" spans="1:2" x14ac:dyDescent="0.25">
      <c r="A9247" t="str">
        <f t="shared" si="302"/>
        <v>-</v>
      </c>
      <c r="B9247" t="str">
        <f t="shared" si="303"/>
        <v/>
      </c>
    </row>
    <row r="9248" spans="1:2" x14ac:dyDescent="0.25">
      <c r="A9248" t="str">
        <f t="shared" si="302"/>
        <v>-</v>
      </c>
      <c r="B9248" t="str">
        <f t="shared" si="303"/>
        <v/>
      </c>
    </row>
    <row r="9249" spans="1:2" x14ac:dyDescent="0.25">
      <c r="A9249" t="str">
        <f t="shared" si="302"/>
        <v>-</v>
      </c>
      <c r="B9249" t="str">
        <f t="shared" si="303"/>
        <v/>
      </c>
    </row>
    <row r="9250" spans="1:2" x14ac:dyDescent="0.25">
      <c r="A9250" t="str">
        <f t="shared" si="302"/>
        <v>-</v>
      </c>
      <c r="B9250" t="str">
        <f t="shared" si="303"/>
        <v/>
      </c>
    </row>
    <row r="9251" spans="1:2" x14ac:dyDescent="0.25">
      <c r="A9251" t="str">
        <f t="shared" si="302"/>
        <v>-</v>
      </c>
      <c r="B9251" t="str">
        <f t="shared" si="303"/>
        <v/>
      </c>
    </row>
    <row r="9252" spans="1:2" x14ac:dyDescent="0.25">
      <c r="A9252" t="str">
        <f t="shared" si="302"/>
        <v>-</v>
      </c>
      <c r="B9252" t="str">
        <f t="shared" si="303"/>
        <v/>
      </c>
    </row>
    <row r="9253" spans="1:2" x14ac:dyDescent="0.25">
      <c r="A9253" t="str">
        <f t="shared" si="302"/>
        <v>-</v>
      </c>
      <c r="B9253" t="str">
        <f t="shared" si="303"/>
        <v/>
      </c>
    </row>
    <row r="9254" spans="1:2" x14ac:dyDescent="0.25">
      <c r="A9254" t="str">
        <f t="shared" si="302"/>
        <v>-</v>
      </c>
      <c r="B9254" t="str">
        <f t="shared" si="303"/>
        <v/>
      </c>
    </row>
    <row r="9255" spans="1:2" x14ac:dyDescent="0.25">
      <c r="A9255" t="str">
        <f t="shared" si="302"/>
        <v>-</v>
      </c>
      <c r="B9255" t="str">
        <f t="shared" si="303"/>
        <v/>
      </c>
    </row>
    <row r="9256" spans="1:2" x14ac:dyDescent="0.25">
      <c r="A9256" t="str">
        <f t="shared" si="302"/>
        <v>-</v>
      </c>
      <c r="B9256" t="str">
        <f t="shared" si="303"/>
        <v/>
      </c>
    </row>
    <row r="9257" spans="1:2" x14ac:dyDescent="0.25">
      <c r="A9257" t="str">
        <f t="shared" si="302"/>
        <v>-</v>
      </c>
      <c r="B9257" t="str">
        <f t="shared" si="303"/>
        <v/>
      </c>
    </row>
    <row r="9258" spans="1:2" x14ac:dyDescent="0.25">
      <c r="A9258" t="str">
        <f t="shared" si="302"/>
        <v>-</v>
      </c>
      <c r="B9258" t="str">
        <f t="shared" si="303"/>
        <v/>
      </c>
    </row>
    <row r="9259" spans="1:2" x14ac:dyDescent="0.25">
      <c r="A9259" t="str">
        <f t="shared" si="302"/>
        <v>-</v>
      </c>
      <c r="B9259" t="str">
        <f t="shared" si="303"/>
        <v/>
      </c>
    </row>
    <row r="9260" spans="1:2" x14ac:dyDescent="0.25">
      <c r="A9260" t="str">
        <f t="shared" si="302"/>
        <v>-</v>
      </c>
      <c r="B9260" t="str">
        <f t="shared" si="303"/>
        <v/>
      </c>
    </row>
    <row r="9261" spans="1:2" x14ac:dyDescent="0.25">
      <c r="A9261" t="str">
        <f t="shared" si="302"/>
        <v>-</v>
      </c>
      <c r="B9261" t="str">
        <f t="shared" si="303"/>
        <v/>
      </c>
    </row>
    <row r="9262" spans="1:2" x14ac:dyDescent="0.25">
      <c r="A9262" t="str">
        <f t="shared" si="302"/>
        <v>-</v>
      </c>
      <c r="B9262" t="str">
        <f t="shared" si="303"/>
        <v/>
      </c>
    </row>
    <row r="9263" spans="1:2" x14ac:dyDescent="0.25">
      <c r="A9263" t="str">
        <f t="shared" si="302"/>
        <v>-</v>
      </c>
      <c r="B9263" t="str">
        <f t="shared" si="303"/>
        <v/>
      </c>
    </row>
    <row r="9264" spans="1:2" x14ac:dyDescent="0.25">
      <c r="A9264" t="str">
        <f t="shared" si="302"/>
        <v>-</v>
      </c>
      <c r="B9264" t="str">
        <f t="shared" si="303"/>
        <v/>
      </c>
    </row>
    <row r="9265" spans="1:2" x14ac:dyDescent="0.25">
      <c r="A9265" t="str">
        <f t="shared" si="302"/>
        <v>-</v>
      </c>
      <c r="B9265" t="str">
        <f t="shared" si="303"/>
        <v/>
      </c>
    </row>
    <row r="9266" spans="1:2" x14ac:dyDescent="0.25">
      <c r="A9266" t="str">
        <f t="shared" si="302"/>
        <v>-</v>
      </c>
      <c r="B9266" t="str">
        <f t="shared" si="303"/>
        <v/>
      </c>
    </row>
    <row r="9267" spans="1:2" x14ac:dyDescent="0.25">
      <c r="A9267" t="str">
        <f t="shared" si="302"/>
        <v>-</v>
      </c>
      <c r="B9267" t="str">
        <f t="shared" si="303"/>
        <v/>
      </c>
    </row>
    <row r="9268" spans="1:2" x14ac:dyDescent="0.25">
      <c r="A9268" t="str">
        <f t="shared" si="302"/>
        <v>-</v>
      </c>
      <c r="B9268" t="str">
        <f t="shared" si="303"/>
        <v/>
      </c>
    </row>
    <row r="9269" spans="1:2" x14ac:dyDescent="0.25">
      <c r="A9269" t="str">
        <f t="shared" si="302"/>
        <v>-</v>
      </c>
      <c r="B9269" t="str">
        <f t="shared" si="303"/>
        <v/>
      </c>
    </row>
    <row r="9270" spans="1:2" x14ac:dyDescent="0.25">
      <c r="A9270" t="str">
        <f t="shared" si="302"/>
        <v>-</v>
      </c>
      <c r="B9270" t="str">
        <f t="shared" si="303"/>
        <v/>
      </c>
    </row>
    <row r="9271" spans="1:2" x14ac:dyDescent="0.25">
      <c r="A9271" t="str">
        <f t="shared" si="302"/>
        <v>-</v>
      </c>
      <c r="B9271" t="str">
        <f t="shared" si="303"/>
        <v/>
      </c>
    </row>
    <row r="9272" spans="1:2" x14ac:dyDescent="0.25">
      <c r="A9272" t="str">
        <f t="shared" si="302"/>
        <v>-</v>
      </c>
      <c r="B9272" t="str">
        <f t="shared" si="303"/>
        <v/>
      </c>
    </row>
    <row r="9273" spans="1:2" x14ac:dyDescent="0.25">
      <c r="A9273" t="str">
        <f t="shared" si="302"/>
        <v>-</v>
      </c>
      <c r="B9273" t="str">
        <f t="shared" si="303"/>
        <v/>
      </c>
    </row>
    <row r="9274" spans="1:2" x14ac:dyDescent="0.25">
      <c r="A9274" t="str">
        <f t="shared" si="302"/>
        <v>-</v>
      </c>
      <c r="B9274" t="str">
        <f t="shared" si="303"/>
        <v/>
      </c>
    </row>
    <row r="9275" spans="1:2" x14ac:dyDescent="0.25">
      <c r="A9275" t="str">
        <f t="shared" si="302"/>
        <v>-</v>
      </c>
      <c r="B9275" t="str">
        <f t="shared" si="303"/>
        <v/>
      </c>
    </row>
    <row r="9276" spans="1:2" x14ac:dyDescent="0.25">
      <c r="A9276" t="str">
        <f t="shared" si="302"/>
        <v>-</v>
      </c>
      <c r="B9276" t="str">
        <f t="shared" si="303"/>
        <v/>
      </c>
    </row>
    <row r="9277" spans="1:2" x14ac:dyDescent="0.25">
      <c r="A9277" t="str">
        <f t="shared" si="302"/>
        <v>-</v>
      </c>
      <c r="B9277" t="str">
        <f t="shared" si="303"/>
        <v/>
      </c>
    </row>
    <row r="9278" spans="1:2" x14ac:dyDescent="0.25">
      <c r="A9278" t="str">
        <f t="shared" si="302"/>
        <v>-</v>
      </c>
      <c r="B9278" t="str">
        <f t="shared" si="303"/>
        <v/>
      </c>
    </row>
    <row r="9279" spans="1:2" x14ac:dyDescent="0.25">
      <c r="A9279" t="str">
        <f t="shared" si="302"/>
        <v>-</v>
      </c>
      <c r="B9279" t="str">
        <f t="shared" si="303"/>
        <v/>
      </c>
    </row>
    <row r="9280" spans="1:2" x14ac:dyDescent="0.25">
      <c r="A9280" t="str">
        <f t="shared" si="302"/>
        <v>-</v>
      </c>
      <c r="B9280" t="str">
        <f t="shared" si="303"/>
        <v/>
      </c>
    </row>
    <row r="9281" spans="1:2" x14ac:dyDescent="0.25">
      <c r="A9281" t="str">
        <f t="shared" si="302"/>
        <v>-</v>
      </c>
      <c r="B9281" t="str">
        <f t="shared" si="303"/>
        <v/>
      </c>
    </row>
    <row r="9282" spans="1:2" x14ac:dyDescent="0.25">
      <c r="A9282" t="str">
        <f t="shared" si="302"/>
        <v>-</v>
      </c>
      <c r="B9282" t="str">
        <f t="shared" si="303"/>
        <v/>
      </c>
    </row>
    <row r="9283" spans="1:2" x14ac:dyDescent="0.25">
      <c r="A9283" t="str">
        <f t="shared" si="302"/>
        <v>-</v>
      </c>
      <c r="B9283" t="str">
        <f t="shared" si="303"/>
        <v/>
      </c>
    </row>
    <row r="9284" spans="1:2" x14ac:dyDescent="0.25">
      <c r="A9284" t="str">
        <f t="shared" si="302"/>
        <v>-</v>
      </c>
      <c r="B9284" t="str">
        <f t="shared" si="303"/>
        <v/>
      </c>
    </row>
    <row r="9285" spans="1:2" x14ac:dyDescent="0.25">
      <c r="A9285" t="str">
        <f t="shared" si="302"/>
        <v>-</v>
      </c>
      <c r="B9285" t="str">
        <f t="shared" si="303"/>
        <v/>
      </c>
    </row>
    <row r="9286" spans="1:2" x14ac:dyDescent="0.25">
      <c r="A9286" t="str">
        <f t="shared" si="302"/>
        <v>-</v>
      </c>
      <c r="B9286" t="str">
        <f t="shared" si="303"/>
        <v/>
      </c>
    </row>
    <row r="9287" spans="1:2" x14ac:dyDescent="0.25">
      <c r="A9287" t="str">
        <f t="shared" si="302"/>
        <v>-</v>
      </c>
      <c r="B9287" t="str">
        <f t="shared" si="303"/>
        <v/>
      </c>
    </row>
    <row r="9288" spans="1:2" x14ac:dyDescent="0.25">
      <c r="A9288" t="str">
        <f t="shared" si="302"/>
        <v>-</v>
      </c>
      <c r="B9288" t="str">
        <f t="shared" si="303"/>
        <v/>
      </c>
    </row>
    <row r="9289" spans="1:2" x14ac:dyDescent="0.25">
      <c r="A9289" t="str">
        <f t="shared" si="302"/>
        <v>-</v>
      </c>
      <c r="B9289" t="str">
        <f t="shared" si="303"/>
        <v/>
      </c>
    </row>
    <row r="9290" spans="1:2" x14ac:dyDescent="0.25">
      <c r="A9290" t="str">
        <f t="shared" si="302"/>
        <v>-</v>
      </c>
      <c r="B9290" t="str">
        <f t="shared" si="303"/>
        <v/>
      </c>
    </row>
    <row r="9291" spans="1:2" x14ac:dyDescent="0.25">
      <c r="A9291" t="str">
        <f t="shared" si="302"/>
        <v>-</v>
      </c>
      <c r="B9291" t="str">
        <f t="shared" si="303"/>
        <v/>
      </c>
    </row>
    <row r="9292" spans="1:2" x14ac:dyDescent="0.25">
      <c r="A9292" t="str">
        <f t="shared" si="302"/>
        <v>-</v>
      </c>
      <c r="B9292" t="str">
        <f t="shared" si="303"/>
        <v/>
      </c>
    </row>
    <row r="9293" spans="1:2" x14ac:dyDescent="0.25">
      <c r="A9293" t="str">
        <f t="shared" si="302"/>
        <v>-</v>
      </c>
      <c r="B9293" t="str">
        <f t="shared" si="303"/>
        <v/>
      </c>
    </row>
    <row r="9294" spans="1:2" x14ac:dyDescent="0.25">
      <c r="A9294" t="str">
        <f t="shared" si="302"/>
        <v>-</v>
      </c>
      <c r="B9294" t="str">
        <f t="shared" si="303"/>
        <v/>
      </c>
    </row>
    <row r="9295" spans="1:2" x14ac:dyDescent="0.25">
      <c r="A9295" t="str">
        <f t="shared" si="302"/>
        <v>-</v>
      </c>
      <c r="B9295" t="str">
        <f t="shared" si="303"/>
        <v/>
      </c>
    </row>
    <row r="9296" spans="1:2" x14ac:dyDescent="0.25">
      <c r="A9296" t="str">
        <f t="shared" si="302"/>
        <v>-</v>
      </c>
      <c r="B9296" t="str">
        <f t="shared" si="303"/>
        <v/>
      </c>
    </row>
    <row r="9297" spans="1:2" x14ac:dyDescent="0.25">
      <c r="A9297" t="str">
        <f t="shared" si="302"/>
        <v>-</v>
      </c>
      <c r="B9297" t="str">
        <f t="shared" si="303"/>
        <v/>
      </c>
    </row>
    <row r="9298" spans="1:2" x14ac:dyDescent="0.25">
      <c r="A9298" t="str">
        <f t="shared" si="302"/>
        <v>-</v>
      </c>
      <c r="B9298" t="str">
        <f t="shared" si="303"/>
        <v/>
      </c>
    </row>
    <row r="9299" spans="1:2" x14ac:dyDescent="0.25">
      <c r="A9299" t="str">
        <f t="shared" si="302"/>
        <v>-</v>
      </c>
      <c r="B9299" t="str">
        <f t="shared" si="303"/>
        <v/>
      </c>
    </row>
    <row r="9300" spans="1:2" x14ac:dyDescent="0.25">
      <c r="A9300" t="str">
        <f t="shared" si="302"/>
        <v>-</v>
      </c>
      <c r="B9300" t="str">
        <f t="shared" si="303"/>
        <v/>
      </c>
    </row>
    <row r="9301" spans="1:2" x14ac:dyDescent="0.25">
      <c r="A9301" t="str">
        <f t="shared" si="302"/>
        <v>-</v>
      </c>
      <c r="B9301" t="str">
        <f t="shared" si="303"/>
        <v/>
      </c>
    </row>
    <row r="9302" spans="1:2" x14ac:dyDescent="0.25">
      <c r="A9302" t="str">
        <f t="shared" si="302"/>
        <v>-</v>
      </c>
      <c r="B9302" t="str">
        <f t="shared" si="303"/>
        <v/>
      </c>
    </row>
    <row r="9303" spans="1:2" x14ac:dyDescent="0.25">
      <c r="A9303" t="str">
        <f t="shared" ref="A9303:A9366" si="304">_xlfn.CONCAT(E9303,"-",B9303)</f>
        <v>-</v>
      </c>
      <c r="B9303" t="str">
        <f t="shared" ref="B9303:B9366" si="305">IF(ISBLANK(H9303),"",INDEX($AB$1:$AC$5,MATCH(H9303,$AB$1:$AB$5,0),2))</f>
        <v/>
      </c>
    </row>
    <row r="9304" spans="1:2" x14ac:dyDescent="0.25">
      <c r="A9304" t="str">
        <f t="shared" si="304"/>
        <v>-</v>
      </c>
      <c r="B9304" t="str">
        <f t="shared" si="305"/>
        <v/>
      </c>
    </row>
    <row r="9305" spans="1:2" x14ac:dyDescent="0.25">
      <c r="A9305" t="str">
        <f t="shared" si="304"/>
        <v>-</v>
      </c>
      <c r="B9305" t="str">
        <f t="shared" si="305"/>
        <v/>
      </c>
    </row>
    <row r="9306" spans="1:2" x14ac:dyDescent="0.25">
      <c r="A9306" t="str">
        <f t="shared" si="304"/>
        <v>-</v>
      </c>
      <c r="B9306" t="str">
        <f t="shared" si="305"/>
        <v/>
      </c>
    </row>
    <row r="9307" spans="1:2" x14ac:dyDescent="0.25">
      <c r="A9307" t="str">
        <f t="shared" si="304"/>
        <v>-</v>
      </c>
      <c r="B9307" t="str">
        <f t="shared" si="305"/>
        <v/>
      </c>
    </row>
    <row r="9308" spans="1:2" x14ac:dyDescent="0.25">
      <c r="A9308" t="str">
        <f t="shared" si="304"/>
        <v>-</v>
      </c>
      <c r="B9308" t="str">
        <f t="shared" si="305"/>
        <v/>
      </c>
    </row>
    <row r="9309" spans="1:2" x14ac:dyDescent="0.25">
      <c r="A9309" t="str">
        <f t="shared" si="304"/>
        <v>-</v>
      </c>
      <c r="B9309" t="str">
        <f t="shared" si="305"/>
        <v/>
      </c>
    </row>
    <row r="9310" spans="1:2" x14ac:dyDescent="0.25">
      <c r="A9310" t="str">
        <f t="shared" si="304"/>
        <v>-</v>
      </c>
      <c r="B9310" t="str">
        <f t="shared" si="305"/>
        <v/>
      </c>
    </row>
    <row r="9311" spans="1:2" x14ac:dyDescent="0.25">
      <c r="A9311" t="str">
        <f t="shared" si="304"/>
        <v>-</v>
      </c>
      <c r="B9311" t="str">
        <f t="shared" si="305"/>
        <v/>
      </c>
    </row>
    <row r="9312" spans="1:2" x14ac:dyDescent="0.25">
      <c r="A9312" t="str">
        <f t="shared" si="304"/>
        <v>-</v>
      </c>
      <c r="B9312" t="str">
        <f t="shared" si="305"/>
        <v/>
      </c>
    </row>
    <row r="9313" spans="1:2" x14ac:dyDescent="0.25">
      <c r="A9313" t="str">
        <f t="shared" si="304"/>
        <v>-</v>
      </c>
      <c r="B9313" t="str">
        <f t="shared" si="305"/>
        <v/>
      </c>
    </row>
    <row r="9314" spans="1:2" x14ac:dyDescent="0.25">
      <c r="A9314" t="str">
        <f t="shared" si="304"/>
        <v>-</v>
      </c>
      <c r="B9314" t="str">
        <f t="shared" si="305"/>
        <v/>
      </c>
    </row>
    <row r="9315" spans="1:2" x14ac:dyDescent="0.25">
      <c r="A9315" t="str">
        <f t="shared" si="304"/>
        <v>-</v>
      </c>
      <c r="B9315" t="str">
        <f t="shared" si="305"/>
        <v/>
      </c>
    </row>
    <row r="9316" spans="1:2" x14ac:dyDescent="0.25">
      <c r="A9316" t="str">
        <f t="shared" si="304"/>
        <v>-</v>
      </c>
      <c r="B9316" t="str">
        <f t="shared" si="305"/>
        <v/>
      </c>
    </row>
    <row r="9317" spans="1:2" x14ac:dyDescent="0.25">
      <c r="A9317" t="str">
        <f t="shared" si="304"/>
        <v>-</v>
      </c>
      <c r="B9317" t="str">
        <f t="shared" si="305"/>
        <v/>
      </c>
    </row>
    <row r="9318" spans="1:2" x14ac:dyDescent="0.25">
      <c r="A9318" t="str">
        <f t="shared" si="304"/>
        <v>-</v>
      </c>
      <c r="B9318" t="str">
        <f t="shared" si="305"/>
        <v/>
      </c>
    </row>
    <row r="9319" spans="1:2" x14ac:dyDescent="0.25">
      <c r="A9319" t="str">
        <f t="shared" si="304"/>
        <v>-</v>
      </c>
      <c r="B9319" t="str">
        <f t="shared" si="305"/>
        <v/>
      </c>
    </row>
    <row r="9320" spans="1:2" x14ac:dyDescent="0.25">
      <c r="A9320" t="str">
        <f t="shared" si="304"/>
        <v>-</v>
      </c>
      <c r="B9320" t="str">
        <f t="shared" si="305"/>
        <v/>
      </c>
    </row>
    <row r="9321" spans="1:2" x14ac:dyDescent="0.25">
      <c r="A9321" t="str">
        <f t="shared" si="304"/>
        <v>-</v>
      </c>
      <c r="B9321" t="str">
        <f t="shared" si="305"/>
        <v/>
      </c>
    </row>
    <row r="9322" spans="1:2" x14ac:dyDescent="0.25">
      <c r="A9322" t="str">
        <f t="shared" si="304"/>
        <v>-</v>
      </c>
      <c r="B9322" t="str">
        <f t="shared" si="305"/>
        <v/>
      </c>
    </row>
    <row r="9323" spans="1:2" x14ac:dyDescent="0.25">
      <c r="A9323" t="str">
        <f t="shared" si="304"/>
        <v>-</v>
      </c>
      <c r="B9323" t="str">
        <f t="shared" si="305"/>
        <v/>
      </c>
    </row>
    <row r="9324" spans="1:2" x14ac:dyDescent="0.25">
      <c r="A9324" t="str">
        <f t="shared" si="304"/>
        <v>-</v>
      </c>
      <c r="B9324" t="str">
        <f t="shared" si="305"/>
        <v/>
      </c>
    </row>
    <row r="9325" spans="1:2" x14ac:dyDescent="0.25">
      <c r="A9325" t="str">
        <f t="shared" si="304"/>
        <v>-</v>
      </c>
      <c r="B9325" t="str">
        <f t="shared" si="305"/>
        <v/>
      </c>
    </row>
    <row r="9326" spans="1:2" x14ac:dyDescent="0.25">
      <c r="A9326" t="str">
        <f t="shared" si="304"/>
        <v>-</v>
      </c>
      <c r="B9326" t="str">
        <f t="shared" si="305"/>
        <v/>
      </c>
    </row>
    <row r="9327" spans="1:2" x14ac:dyDescent="0.25">
      <c r="A9327" t="str">
        <f t="shared" si="304"/>
        <v>-</v>
      </c>
      <c r="B9327" t="str">
        <f t="shared" si="305"/>
        <v/>
      </c>
    </row>
    <row r="9328" spans="1:2" x14ac:dyDescent="0.25">
      <c r="A9328" t="str">
        <f t="shared" si="304"/>
        <v>-</v>
      </c>
      <c r="B9328" t="str">
        <f t="shared" si="305"/>
        <v/>
      </c>
    </row>
    <row r="9329" spans="1:2" x14ac:dyDescent="0.25">
      <c r="A9329" t="str">
        <f t="shared" si="304"/>
        <v>-</v>
      </c>
      <c r="B9329" t="str">
        <f t="shared" si="305"/>
        <v/>
      </c>
    </row>
    <row r="9330" spans="1:2" x14ac:dyDescent="0.25">
      <c r="A9330" t="str">
        <f t="shared" si="304"/>
        <v>-</v>
      </c>
      <c r="B9330" t="str">
        <f t="shared" si="305"/>
        <v/>
      </c>
    </row>
    <row r="9331" spans="1:2" x14ac:dyDescent="0.25">
      <c r="A9331" t="str">
        <f t="shared" si="304"/>
        <v>-</v>
      </c>
      <c r="B9331" t="str">
        <f t="shared" si="305"/>
        <v/>
      </c>
    </row>
    <row r="9332" spans="1:2" x14ac:dyDescent="0.25">
      <c r="A9332" t="str">
        <f t="shared" si="304"/>
        <v>-</v>
      </c>
      <c r="B9332" t="str">
        <f t="shared" si="305"/>
        <v/>
      </c>
    </row>
    <row r="9333" spans="1:2" x14ac:dyDescent="0.25">
      <c r="A9333" t="str">
        <f t="shared" si="304"/>
        <v>-</v>
      </c>
      <c r="B9333" t="str">
        <f t="shared" si="305"/>
        <v/>
      </c>
    </row>
    <row r="9334" spans="1:2" x14ac:dyDescent="0.25">
      <c r="A9334" t="str">
        <f t="shared" si="304"/>
        <v>-</v>
      </c>
      <c r="B9334" t="str">
        <f t="shared" si="305"/>
        <v/>
      </c>
    </row>
    <row r="9335" spans="1:2" x14ac:dyDescent="0.25">
      <c r="A9335" t="str">
        <f t="shared" si="304"/>
        <v>-</v>
      </c>
      <c r="B9335" t="str">
        <f t="shared" si="305"/>
        <v/>
      </c>
    </row>
    <row r="9336" spans="1:2" x14ac:dyDescent="0.25">
      <c r="A9336" t="str">
        <f t="shared" si="304"/>
        <v>-</v>
      </c>
      <c r="B9336" t="str">
        <f t="shared" si="305"/>
        <v/>
      </c>
    </row>
    <row r="9337" spans="1:2" x14ac:dyDescent="0.25">
      <c r="A9337" t="str">
        <f t="shared" si="304"/>
        <v>-</v>
      </c>
      <c r="B9337" t="str">
        <f t="shared" si="305"/>
        <v/>
      </c>
    </row>
    <row r="9338" spans="1:2" x14ac:dyDescent="0.25">
      <c r="A9338" t="str">
        <f t="shared" si="304"/>
        <v>-</v>
      </c>
      <c r="B9338" t="str">
        <f t="shared" si="305"/>
        <v/>
      </c>
    </row>
    <row r="9339" spans="1:2" x14ac:dyDescent="0.25">
      <c r="A9339" t="str">
        <f t="shared" si="304"/>
        <v>-</v>
      </c>
      <c r="B9339" t="str">
        <f t="shared" si="305"/>
        <v/>
      </c>
    </row>
    <row r="9340" spans="1:2" x14ac:dyDescent="0.25">
      <c r="A9340" t="str">
        <f t="shared" si="304"/>
        <v>-</v>
      </c>
      <c r="B9340" t="str">
        <f t="shared" si="305"/>
        <v/>
      </c>
    </row>
    <row r="9341" spans="1:2" x14ac:dyDescent="0.25">
      <c r="A9341" t="str">
        <f t="shared" si="304"/>
        <v>-</v>
      </c>
      <c r="B9341" t="str">
        <f t="shared" si="305"/>
        <v/>
      </c>
    </row>
    <row r="9342" spans="1:2" x14ac:dyDescent="0.25">
      <c r="A9342" t="str">
        <f t="shared" si="304"/>
        <v>-</v>
      </c>
      <c r="B9342" t="str">
        <f t="shared" si="305"/>
        <v/>
      </c>
    </row>
    <row r="9343" spans="1:2" x14ac:dyDescent="0.25">
      <c r="A9343" t="str">
        <f t="shared" si="304"/>
        <v>-</v>
      </c>
      <c r="B9343" t="str">
        <f t="shared" si="305"/>
        <v/>
      </c>
    </row>
    <row r="9344" spans="1:2" x14ac:dyDescent="0.25">
      <c r="A9344" t="str">
        <f t="shared" si="304"/>
        <v>-</v>
      </c>
      <c r="B9344" t="str">
        <f t="shared" si="305"/>
        <v/>
      </c>
    </row>
    <row r="9345" spans="1:2" x14ac:dyDescent="0.25">
      <c r="A9345" t="str">
        <f t="shared" si="304"/>
        <v>-</v>
      </c>
      <c r="B9345" t="str">
        <f t="shared" si="305"/>
        <v/>
      </c>
    </row>
    <row r="9346" spans="1:2" x14ac:dyDescent="0.25">
      <c r="A9346" t="str">
        <f t="shared" si="304"/>
        <v>-</v>
      </c>
      <c r="B9346" t="str">
        <f t="shared" si="305"/>
        <v/>
      </c>
    </row>
    <row r="9347" spans="1:2" x14ac:dyDescent="0.25">
      <c r="A9347" t="str">
        <f t="shared" si="304"/>
        <v>-</v>
      </c>
      <c r="B9347" t="str">
        <f t="shared" si="305"/>
        <v/>
      </c>
    </row>
    <row r="9348" spans="1:2" x14ac:dyDescent="0.25">
      <c r="A9348" t="str">
        <f t="shared" si="304"/>
        <v>-</v>
      </c>
      <c r="B9348" t="str">
        <f t="shared" si="305"/>
        <v/>
      </c>
    </row>
    <row r="9349" spans="1:2" x14ac:dyDescent="0.25">
      <c r="A9349" t="str">
        <f t="shared" si="304"/>
        <v>-</v>
      </c>
      <c r="B9349" t="str">
        <f t="shared" si="305"/>
        <v/>
      </c>
    </row>
    <row r="9350" spans="1:2" x14ac:dyDescent="0.25">
      <c r="A9350" t="str">
        <f t="shared" si="304"/>
        <v>-</v>
      </c>
      <c r="B9350" t="str">
        <f t="shared" si="305"/>
        <v/>
      </c>
    </row>
    <row r="9351" spans="1:2" x14ac:dyDescent="0.25">
      <c r="A9351" t="str">
        <f t="shared" si="304"/>
        <v>-</v>
      </c>
      <c r="B9351" t="str">
        <f t="shared" si="305"/>
        <v/>
      </c>
    </row>
    <row r="9352" spans="1:2" x14ac:dyDescent="0.25">
      <c r="A9352" t="str">
        <f t="shared" si="304"/>
        <v>-</v>
      </c>
      <c r="B9352" t="str">
        <f t="shared" si="305"/>
        <v/>
      </c>
    </row>
    <row r="9353" spans="1:2" x14ac:dyDescent="0.25">
      <c r="A9353" t="str">
        <f t="shared" si="304"/>
        <v>-</v>
      </c>
      <c r="B9353" t="str">
        <f t="shared" si="305"/>
        <v/>
      </c>
    </row>
    <row r="9354" spans="1:2" x14ac:dyDescent="0.25">
      <c r="A9354" t="str">
        <f t="shared" si="304"/>
        <v>-</v>
      </c>
      <c r="B9354" t="str">
        <f t="shared" si="305"/>
        <v/>
      </c>
    </row>
    <row r="9355" spans="1:2" x14ac:dyDescent="0.25">
      <c r="A9355" t="str">
        <f t="shared" si="304"/>
        <v>-</v>
      </c>
      <c r="B9355" t="str">
        <f t="shared" si="305"/>
        <v/>
      </c>
    </row>
    <row r="9356" spans="1:2" x14ac:dyDescent="0.25">
      <c r="A9356" t="str">
        <f t="shared" si="304"/>
        <v>-</v>
      </c>
      <c r="B9356" t="str">
        <f t="shared" si="305"/>
        <v/>
      </c>
    </row>
    <row r="9357" spans="1:2" x14ac:dyDescent="0.25">
      <c r="A9357" t="str">
        <f t="shared" si="304"/>
        <v>-</v>
      </c>
      <c r="B9357" t="str">
        <f t="shared" si="305"/>
        <v/>
      </c>
    </row>
    <row r="9358" spans="1:2" x14ac:dyDescent="0.25">
      <c r="A9358" t="str">
        <f t="shared" si="304"/>
        <v>-</v>
      </c>
      <c r="B9358" t="str">
        <f t="shared" si="305"/>
        <v/>
      </c>
    </row>
    <row r="9359" spans="1:2" x14ac:dyDescent="0.25">
      <c r="A9359" t="str">
        <f t="shared" si="304"/>
        <v>-</v>
      </c>
      <c r="B9359" t="str">
        <f t="shared" si="305"/>
        <v/>
      </c>
    </row>
    <row r="9360" spans="1:2" x14ac:dyDescent="0.25">
      <c r="A9360" t="str">
        <f t="shared" si="304"/>
        <v>-</v>
      </c>
      <c r="B9360" t="str">
        <f t="shared" si="305"/>
        <v/>
      </c>
    </row>
    <row r="9361" spans="1:2" x14ac:dyDescent="0.25">
      <c r="A9361" t="str">
        <f t="shared" si="304"/>
        <v>-</v>
      </c>
      <c r="B9361" t="str">
        <f t="shared" si="305"/>
        <v/>
      </c>
    </row>
    <row r="9362" spans="1:2" x14ac:dyDescent="0.25">
      <c r="A9362" t="str">
        <f t="shared" si="304"/>
        <v>-</v>
      </c>
      <c r="B9362" t="str">
        <f t="shared" si="305"/>
        <v/>
      </c>
    </row>
    <row r="9363" spans="1:2" x14ac:dyDescent="0.25">
      <c r="A9363" t="str">
        <f t="shared" si="304"/>
        <v>-</v>
      </c>
      <c r="B9363" t="str">
        <f t="shared" si="305"/>
        <v/>
      </c>
    </row>
    <row r="9364" spans="1:2" x14ac:dyDescent="0.25">
      <c r="A9364" t="str">
        <f t="shared" si="304"/>
        <v>-</v>
      </c>
      <c r="B9364" t="str">
        <f t="shared" si="305"/>
        <v/>
      </c>
    </row>
    <row r="9365" spans="1:2" x14ac:dyDescent="0.25">
      <c r="A9365" t="str">
        <f t="shared" si="304"/>
        <v>-</v>
      </c>
      <c r="B9365" t="str">
        <f t="shared" si="305"/>
        <v/>
      </c>
    </row>
    <row r="9366" spans="1:2" x14ac:dyDescent="0.25">
      <c r="A9366" t="str">
        <f t="shared" si="304"/>
        <v>-</v>
      </c>
      <c r="B9366" t="str">
        <f t="shared" si="305"/>
        <v/>
      </c>
    </row>
    <row r="9367" spans="1:2" x14ac:dyDescent="0.25">
      <c r="A9367" t="str">
        <f t="shared" ref="A9367:A9430" si="306">_xlfn.CONCAT(E9367,"-",B9367)</f>
        <v>-</v>
      </c>
      <c r="B9367" t="str">
        <f t="shared" ref="B9367:B9430" si="307">IF(ISBLANK(H9367),"",INDEX($AB$1:$AC$5,MATCH(H9367,$AB$1:$AB$5,0),2))</f>
        <v/>
      </c>
    </row>
    <row r="9368" spans="1:2" x14ac:dyDescent="0.25">
      <c r="A9368" t="str">
        <f t="shared" si="306"/>
        <v>-</v>
      </c>
      <c r="B9368" t="str">
        <f t="shared" si="307"/>
        <v/>
      </c>
    </row>
    <row r="9369" spans="1:2" x14ac:dyDescent="0.25">
      <c r="A9369" t="str">
        <f t="shared" si="306"/>
        <v>-</v>
      </c>
      <c r="B9369" t="str">
        <f t="shared" si="307"/>
        <v/>
      </c>
    </row>
    <row r="9370" spans="1:2" x14ac:dyDescent="0.25">
      <c r="A9370" t="str">
        <f t="shared" si="306"/>
        <v>-</v>
      </c>
      <c r="B9370" t="str">
        <f t="shared" si="307"/>
        <v/>
      </c>
    </row>
    <row r="9371" spans="1:2" x14ac:dyDescent="0.25">
      <c r="A9371" t="str">
        <f t="shared" si="306"/>
        <v>-</v>
      </c>
      <c r="B9371" t="str">
        <f t="shared" si="307"/>
        <v/>
      </c>
    </row>
    <row r="9372" spans="1:2" x14ac:dyDescent="0.25">
      <c r="A9372" t="str">
        <f t="shared" si="306"/>
        <v>-</v>
      </c>
      <c r="B9372" t="str">
        <f t="shared" si="307"/>
        <v/>
      </c>
    </row>
    <row r="9373" spans="1:2" x14ac:dyDescent="0.25">
      <c r="A9373" t="str">
        <f t="shared" si="306"/>
        <v>-</v>
      </c>
      <c r="B9373" t="str">
        <f t="shared" si="307"/>
        <v/>
      </c>
    </row>
    <row r="9374" spans="1:2" x14ac:dyDescent="0.25">
      <c r="A9374" t="str">
        <f t="shared" si="306"/>
        <v>-</v>
      </c>
      <c r="B9374" t="str">
        <f t="shared" si="307"/>
        <v/>
      </c>
    </row>
    <row r="9375" spans="1:2" x14ac:dyDescent="0.25">
      <c r="A9375" t="str">
        <f t="shared" si="306"/>
        <v>-</v>
      </c>
      <c r="B9375" t="str">
        <f t="shared" si="307"/>
        <v/>
      </c>
    </row>
    <row r="9376" spans="1:2" x14ac:dyDescent="0.25">
      <c r="A9376" t="str">
        <f t="shared" si="306"/>
        <v>-</v>
      </c>
      <c r="B9376" t="str">
        <f t="shared" si="307"/>
        <v/>
      </c>
    </row>
    <row r="9377" spans="1:2" x14ac:dyDescent="0.25">
      <c r="A9377" t="str">
        <f t="shared" si="306"/>
        <v>-</v>
      </c>
      <c r="B9377" t="str">
        <f t="shared" si="307"/>
        <v/>
      </c>
    </row>
    <row r="9378" spans="1:2" x14ac:dyDescent="0.25">
      <c r="A9378" t="str">
        <f t="shared" si="306"/>
        <v>-</v>
      </c>
      <c r="B9378" t="str">
        <f t="shared" si="307"/>
        <v/>
      </c>
    </row>
    <row r="9379" spans="1:2" x14ac:dyDescent="0.25">
      <c r="A9379" t="str">
        <f t="shared" si="306"/>
        <v>-</v>
      </c>
      <c r="B9379" t="str">
        <f t="shared" si="307"/>
        <v/>
      </c>
    </row>
    <row r="9380" spans="1:2" x14ac:dyDescent="0.25">
      <c r="A9380" t="str">
        <f t="shared" si="306"/>
        <v>-</v>
      </c>
      <c r="B9380" t="str">
        <f t="shared" si="307"/>
        <v/>
      </c>
    </row>
    <row r="9381" spans="1:2" x14ac:dyDescent="0.25">
      <c r="A9381" t="str">
        <f t="shared" si="306"/>
        <v>-</v>
      </c>
      <c r="B9381" t="str">
        <f t="shared" si="307"/>
        <v/>
      </c>
    </row>
    <row r="9382" spans="1:2" x14ac:dyDescent="0.25">
      <c r="A9382" t="str">
        <f t="shared" si="306"/>
        <v>-</v>
      </c>
      <c r="B9382" t="str">
        <f t="shared" si="307"/>
        <v/>
      </c>
    </row>
    <row r="9383" spans="1:2" x14ac:dyDescent="0.25">
      <c r="A9383" t="str">
        <f t="shared" si="306"/>
        <v>-</v>
      </c>
      <c r="B9383" t="str">
        <f t="shared" si="307"/>
        <v/>
      </c>
    </row>
    <row r="9384" spans="1:2" x14ac:dyDescent="0.25">
      <c r="A9384" t="str">
        <f t="shared" si="306"/>
        <v>-</v>
      </c>
      <c r="B9384" t="str">
        <f t="shared" si="307"/>
        <v/>
      </c>
    </row>
    <row r="9385" spans="1:2" x14ac:dyDescent="0.25">
      <c r="A9385" t="str">
        <f t="shared" si="306"/>
        <v>-</v>
      </c>
      <c r="B9385" t="str">
        <f t="shared" si="307"/>
        <v/>
      </c>
    </row>
    <row r="9386" spans="1:2" x14ac:dyDescent="0.25">
      <c r="A9386" t="str">
        <f t="shared" si="306"/>
        <v>-</v>
      </c>
      <c r="B9386" t="str">
        <f t="shared" si="307"/>
        <v/>
      </c>
    </row>
    <row r="9387" spans="1:2" x14ac:dyDescent="0.25">
      <c r="A9387" t="str">
        <f t="shared" si="306"/>
        <v>-</v>
      </c>
      <c r="B9387" t="str">
        <f t="shared" si="307"/>
        <v/>
      </c>
    </row>
    <row r="9388" spans="1:2" x14ac:dyDescent="0.25">
      <c r="A9388" t="str">
        <f t="shared" si="306"/>
        <v>-</v>
      </c>
      <c r="B9388" t="str">
        <f t="shared" si="307"/>
        <v/>
      </c>
    </row>
    <row r="9389" spans="1:2" x14ac:dyDescent="0.25">
      <c r="A9389" t="str">
        <f t="shared" si="306"/>
        <v>-</v>
      </c>
      <c r="B9389" t="str">
        <f t="shared" si="307"/>
        <v/>
      </c>
    </row>
    <row r="9390" spans="1:2" x14ac:dyDescent="0.25">
      <c r="A9390" t="str">
        <f t="shared" si="306"/>
        <v>-</v>
      </c>
      <c r="B9390" t="str">
        <f t="shared" si="307"/>
        <v/>
      </c>
    </row>
    <row r="9391" spans="1:2" x14ac:dyDescent="0.25">
      <c r="A9391" t="str">
        <f t="shared" si="306"/>
        <v>-</v>
      </c>
      <c r="B9391" t="str">
        <f t="shared" si="307"/>
        <v/>
      </c>
    </row>
    <row r="9392" spans="1:2" x14ac:dyDescent="0.25">
      <c r="A9392" t="str">
        <f t="shared" si="306"/>
        <v>-</v>
      </c>
      <c r="B9392" t="str">
        <f t="shared" si="307"/>
        <v/>
      </c>
    </row>
    <row r="9393" spans="1:2" x14ac:dyDescent="0.25">
      <c r="A9393" t="str">
        <f t="shared" si="306"/>
        <v>-</v>
      </c>
      <c r="B9393" t="str">
        <f t="shared" si="307"/>
        <v/>
      </c>
    </row>
    <row r="9394" spans="1:2" x14ac:dyDescent="0.25">
      <c r="A9394" t="str">
        <f t="shared" si="306"/>
        <v>-</v>
      </c>
      <c r="B9394" t="str">
        <f t="shared" si="307"/>
        <v/>
      </c>
    </row>
    <row r="9395" spans="1:2" x14ac:dyDescent="0.25">
      <c r="A9395" t="str">
        <f t="shared" si="306"/>
        <v>-</v>
      </c>
      <c r="B9395" t="str">
        <f t="shared" si="307"/>
        <v/>
      </c>
    </row>
    <row r="9396" spans="1:2" x14ac:dyDescent="0.25">
      <c r="A9396" t="str">
        <f t="shared" si="306"/>
        <v>-</v>
      </c>
      <c r="B9396" t="str">
        <f t="shared" si="307"/>
        <v/>
      </c>
    </row>
    <row r="9397" spans="1:2" x14ac:dyDescent="0.25">
      <c r="A9397" t="str">
        <f t="shared" si="306"/>
        <v>-</v>
      </c>
      <c r="B9397" t="str">
        <f t="shared" si="307"/>
        <v/>
      </c>
    </row>
    <row r="9398" spans="1:2" x14ac:dyDescent="0.25">
      <c r="A9398" t="str">
        <f t="shared" si="306"/>
        <v>-</v>
      </c>
      <c r="B9398" t="str">
        <f t="shared" si="307"/>
        <v/>
      </c>
    </row>
    <row r="9399" spans="1:2" x14ac:dyDescent="0.25">
      <c r="A9399" t="str">
        <f t="shared" si="306"/>
        <v>-</v>
      </c>
      <c r="B9399" t="str">
        <f t="shared" si="307"/>
        <v/>
      </c>
    </row>
    <row r="9400" spans="1:2" x14ac:dyDescent="0.25">
      <c r="A9400" t="str">
        <f t="shared" si="306"/>
        <v>-</v>
      </c>
      <c r="B9400" t="str">
        <f t="shared" si="307"/>
        <v/>
      </c>
    </row>
    <row r="9401" spans="1:2" x14ac:dyDescent="0.25">
      <c r="A9401" t="str">
        <f t="shared" si="306"/>
        <v>-</v>
      </c>
      <c r="B9401" t="str">
        <f t="shared" si="307"/>
        <v/>
      </c>
    </row>
    <row r="9402" spans="1:2" x14ac:dyDescent="0.25">
      <c r="A9402" t="str">
        <f t="shared" si="306"/>
        <v>-</v>
      </c>
      <c r="B9402" t="str">
        <f t="shared" si="307"/>
        <v/>
      </c>
    </row>
    <row r="9403" spans="1:2" x14ac:dyDescent="0.25">
      <c r="A9403" t="str">
        <f t="shared" si="306"/>
        <v>-</v>
      </c>
      <c r="B9403" t="str">
        <f t="shared" si="307"/>
        <v/>
      </c>
    </row>
    <row r="9404" spans="1:2" x14ac:dyDescent="0.25">
      <c r="A9404" t="str">
        <f t="shared" si="306"/>
        <v>-</v>
      </c>
      <c r="B9404" t="str">
        <f t="shared" si="307"/>
        <v/>
      </c>
    </row>
    <row r="9405" spans="1:2" x14ac:dyDescent="0.25">
      <c r="A9405" t="str">
        <f t="shared" si="306"/>
        <v>-</v>
      </c>
      <c r="B9405" t="str">
        <f t="shared" si="307"/>
        <v/>
      </c>
    </row>
    <row r="9406" spans="1:2" x14ac:dyDescent="0.25">
      <c r="A9406" t="str">
        <f t="shared" si="306"/>
        <v>-</v>
      </c>
      <c r="B9406" t="str">
        <f t="shared" si="307"/>
        <v/>
      </c>
    </row>
    <row r="9407" spans="1:2" x14ac:dyDescent="0.25">
      <c r="A9407" t="str">
        <f t="shared" si="306"/>
        <v>-</v>
      </c>
      <c r="B9407" t="str">
        <f t="shared" si="307"/>
        <v/>
      </c>
    </row>
    <row r="9408" spans="1:2" x14ac:dyDescent="0.25">
      <c r="A9408" t="str">
        <f t="shared" si="306"/>
        <v>-</v>
      </c>
      <c r="B9408" t="str">
        <f t="shared" si="307"/>
        <v/>
      </c>
    </row>
    <row r="9409" spans="1:2" x14ac:dyDescent="0.25">
      <c r="A9409" t="str">
        <f t="shared" si="306"/>
        <v>-</v>
      </c>
      <c r="B9409" t="str">
        <f t="shared" si="307"/>
        <v/>
      </c>
    </row>
    <row r="9410" spans="1:2" x14ac:dyDescent="0.25">
      <c r="A9410" t="str">
        <f t="shared" si="306"/>
        <v>-</v>
      </c>
      <c r="B9410" t="str">
        <f t="shared" si="307"/>
        <v/>
      </c>
    </row>
    <row r="9411" spans="1:2" x14ac:dyDescent="0.25">
      <c r="A9411" t="str">
        <f t="shared" si="306"/>
        <v>-</v>
      </c>
      <c r="B9411" t="str">
        <f t="shared" si="307"/>
        <v/>
      </c>
    </row>
    <row r="9412" spans="1:2" x14ac:dyDescent="0.25">
      <c r="A9412" t="str">
        <f t="shared" si="306"/>
        <v>-</v>
      </c>
      <c r="B9412" t="str">
        <f t="shared" si="307"/>
        <v/>
      </c>
    </row>
    <row r="9413" spans="1:2" x14ac:dyDescent="0.25">
      <c r="A9413" t="str">
        <f t="shared" si="306"/>
        <v>-</v>
      </c>
      <c r="B9413" t="str">
        <f t="shared" si="307"/>
        <v/>
      </c>
    </row>
    <row r="9414" spans="1:2" x14ac:dyDescent="0.25">
      <c r="A9414" t="str">
        <f t="shared" si="306"/>
        <v>-</v>
      </c>
      <c r="B9414" t="str">
        <f t="shared" si="307"/>
        <v/>
      </c>
    </row>
    <row r="9415" spans="1:2" x14ac:dyDescent="0.25">
      <c r="A9415" t="str">
        <f t="shared" si="306"/>
        <v>-</v>
      </c>
      <c r="B9415" t="str">
        <f t="shared" si="307"/>
        <v/>
      </c>
    </row>
    <row r="9416" spans="1:2" x14ac:dyDescent="0.25">
      <c r="A9416" t="str">
        <f t="shared" si="306"/>
        <v>-</v>
      </c>
      <c r="B9416" t="str">
        <f t="shared" si="307"/>
        <v/>
      </c>
    </row>
    <row r="9417" spans="1:2" x14ac:dyDescent="0.25">
      <c r="A9417" t="str">
        <f t="shared" si="306"/>
        <v>-</v>
      </c>
      <c r="B9417" t="str">
        <f t="shared" si="307"/>
        <v/>
      </c>
    </row>
    <row r="9418" spans="1:2" x14ac:dyDescent="0.25">
      <c r="A9418" t="str">
        <f t="shared" si="306"/>
        <v>-</v>
      </c>
      <c r="B9418" t="str">
        <f t="shared" si="307"/>
        <v/>
      </c>
    </row>
    <row r="9419" spans="1:2" x14ac:dyDescent="0.25">
      <c r="A9419" t="str">
        <f t="shared" si="306"/>
        <v>-</v>
      </c>
      <c r="B9419" t="str">
        <f t="shared" si="307"/>
        <v/>
      </c>
    </row>
    <row r="9420" spans="1:2" x14ac:dyDescent="0.25">
      <c r="A9420" t="str">
        <f t="shared" si="306"/>
        <v>-</v>
      </c>
      <c r="B9420" t="str">
        <f t="shared" si="307"/>
        <v/>
      </c>
    </row>
    <row r="9421" spans="1:2" x14ac:dyDescent="0.25">
      <c r="A9421" t="str">
        <f t="shared" si="306"/>
        <v>-</v>
      </c>
      <c r="B9421" t="str">
        <f t="shared" si="307"/>
        <v/>
      </c>
    </row>
    <row r="9422" spans="1:2" x14ac:dyDescent="0.25">
      <c r="A9422" t="str">
        <f t="shared" si="306"/>
        <v>-</v>
      </c>
      <c r="B9422" t="str">
        <f t="shared" si="307"/>
        <v/>
      </c>
    </row>
    <row r="9423" spans="1:2" x14ac:dyDescent="0.25">
      <c r="A9423" t="str">
        <f t="shared" si="306"/>
        <v>-</v>
      </c>
      <c r="B9423" t="str">
        <f t="shared" si="307"/>
        <v/>
      </c>
    </row>
    <row r="9424" spans="1:2" x14ac:dyDescent="0.25">
      <c r="A9424" t="str">
        <f t="shared" si="306"/>
        <v>-</v>
      </c>
      <c r="B9424" t="str">
        <f t="shared" si="307"/>
        <v/>
      </c>
    </row>
    <row r="9425" spans="1:2" x14ac:dyDescent="0.25">
      <c r="A9425" t="str">
        <f t="shared" si="306"/>
        <v>-</v>
      </c>
      <c r="B9425" t="str">
        <f t="shared" si="307"/>
        <v/>
      </c>
    </row>
    <row r="9426" spans="1:2" x14ac:dyDescent="0.25">
      <c r="A9426" t="str">
        <f t="shared" si="306"/>
        <v>-</v>
      </c>
      <c r="B9426" t="str">
        <f t="shared" si="307"/>
        <v/>
      </c>
    </row>
    <row r="9427" spans="1:2" x14ac:dyDescent="0.25">
      <c r="A9427" t="str">
        <f t="shared" si="306"/>
        <v>-</v>
      </c>
      <c r="B9427" t="str">
        <f t="shared" si="307"/>
        <v/>
      </c>
    </row>
    <row r="9428" spans="1:2" x14ac:dyDescent="0.25">
      <c r="A9428" t="str">
        <f t="shared" si="306"/>
        <v>-</v>
      </c>
      <c r="B9428" t="str">
        <f t="shared" si="307"/>
        <v/>
      </c>
    </row>
    <row r="9429" spans="1:2" x14ac:dyDescent="0.25">
      <c r="A9429" t="str">
        <f t="shared" si="306"/>
        <v>-</v>
      </c>
      <c r="B9429" t="str">
        <f t="shared" si="307"/>
        <v/>
      </c>
    </row>
    <row r="9430" spans="1:2" x14ac:dyDescent="0.25">
      <c r="A9430" t="str">
        <f t="shared" si="306"/>
        <v>-</v>
      </c>
      <c r="B9430" t="str">
        <f t="shared" si="307"/>
        <v/>
      </c>
    </row>
    <row r="9431" spans="1:2" x14ac:dyDescent="0.25">
      <c r="A9431" t="str">
        <f t="shared" ref="A9431:A9494" si="308">_xlfn.CONCAT(E9431,"-",B9431)</f>
        <v>-</v>
      </c>
      <c r="B9431" t="str">
        <f t="shared" ref="B9431:B9494" si="309">IF(ISBLANK(H9431),"",INDEX($AB$1:$AC$5,MATCH(H9431,$AB$1:$AB$5,0),2))</f>
        <v/>
      </c>
    </row>
    <row r="9432" spans="1:2" x14ac:dyDescent="0.25">
      <c r="A9432" t="str">
        <f t="shared" si="308"/>
        <v>-</v>
      </c>
      <c r="B9432" t="str">
        <f t="shared" si="309"/>
        <v/>
      </c>
    </row>
    <row r="9433" spans="1:2" x14ac:dyDescent="0.25">
      <c r="A9433" t="str">
        <f t="shared" si="308"/>
        <v>-</v>
      </c>
      <c r="B9433" t="str">
        <f t="shared" si="309"/>
        <v/>
      </c>
    </row>
    <row r="9434" spans="1:2" x14ac:dyDescent="0.25">
      <c r="A9434" t="str">
        <f t="shared" si="308"/>
        <v>-</v>
      </c>
      <c r="B9434" t="str">
        <f t="shared" si="309"/>
        <v/>
      </c>
    </row>
    <row r="9435" spans="1:2" x14ac:dyDescent="0.25">
      <c r="A9435" t="str">
        <f t="shared" si="308"/>
        <v>-</v>
      </c>
      <c r="B9435" t="str">
        <f t="shared" si="309"/>
        <v/>
      </c>
    </row>
    <row r="9436" spans="1:2" x14ac:dyDescent="0.25">
      <c r="A9436" t="str">
        <f t="shared" si="308"/>
        <v>-</v>
      </c>
      <c r="B9436" t="str">
        <f t="shared" si="309"/>
        <v/>
      </c>
    </row>
    <row r="9437" spans="1:2" x14ac:dyDescent="0.25">
      <c r="A9437" t="str">
        <f t="shared" si="308"/>
        <v>-</v>
      </c>
      <c r="B9437" t="str">
        <f t="shared" si="309"/>
        <v/>
      </c>
    </row>
    <row r="9438" spans="1:2" x14ac:dyDescent="0.25">
      <c r="A9438" t="str">
        <f t="shared" si="308"/>
        <v>-</v>
      </c>
      <c r="B9438" t="str">
        <f t="shared" si="309"/>
        <v/>
      </c>
    </row>
    <row r="9439" spans="1:2" x14ac:dyDescent="0.25">
      <c r="A9439" t="str">
        <f t="shared" si="308"/>
        <v>-</v>
      </c>
      <c r="B9439" t="str">
        <f t="shared" si="309"/>
        <v/>
      </c>
    </row>
    <row r="9440" spans="1:2" x14ac:dyDescent="0.25">
      <c r="A9440" t="str">
        <f t="shared" si="308"/>
        <v>-</v>
      </c>
      <c r="B9440" t="str">
        <f t="shared" si="309"/>
        <v/>
      </c>
    </row>
    <row r="9441" spans="1:2" x14ac:dyDescent="0.25">
      <c r="A9441" t="str">
        <f t="shared" si="308"/>
        <v>-</v>
      </c>
      <c r="B9441" t="str">
        <f t="shared" si="309"/>
        <v/>
      </c>
    </row>
    <row r="9442" spans="1:2" x14ac:dyDescent="0.25">
      <c r="A9442" t="str">
        <f t="shared" si="308"/>
        <v>-</v>
      </c>
      <c r="B9442" t="str">
        <f t="shared" si="309"/>
        <v/>
      </c>
    </row>
    <row r="9443" spans="1:2" x14ac:dyDescent="0.25">
      <c r="A9443" t="str">
        <f t="shared" si="308"/>
        <v>-</v>
      </c>
      <c r="B9443" t="str">
        <f t="shared" si="309"/>
        <v/>
      </c>
    </row>
    <row r="9444" spans="1:2" x14ac:dyDescent="0.25">
      <c r="A9444" t="str">
        <f t="shared" si="308"/>
        <v>-</v>
      </c>
      <c r="B9444" t="str">
        <f t="shared" si="309"/>
        <v/>
      </c>
    </row>
    <row r="9445" spans="1:2" x14ac:dyDescent="0.25">
      <c r="A9445" t="str">
        <f t="shared" si="308"/>
        <v>-</v>
      </c>
      <c r="B9445" t="str">
        <f t="shared" si="309"/>
        <v/>
      </c>
    </row>
    <row r="9446" spans="1:2" x14ac:dyDescent="0.25">
      <c r="A9446" t="str">
        <f t="shared" si="308"/>
        <v>-</v>
      </c>
      <c r="B9446" t="str">
        <f t="shared" si="309"/>
        <v/>
      </c>
    </row>
    <row r="9447" spans="1:2" x14ac:dyDescent="0.25">
      <c r="A9447" t="str">
        <f t="shared" si="308"/>
        <v>-</v>
      </c>
      <c r="B9447" t="str">
        <f t="shared" si="309"/>
        <v/>
      </c>
    </row>
    <row r="9448" spans="1:2" x14ac:dyDescent="0.25">
      <c r="A9448" t="str">
        <f t="shared" si="308"/>
        <v>-</v>
      </c>
      <c r="B9448" t="str">
        <f t="shared" si="309"/>
        <v/>
      </c>
    </row>
    <row r="9449" spans="1:2" x14ac:dyDescent="0.25">
      <c r="A9449" t="str">
        <f t="shared" si="308"/>
        <v>-</v>
      </c>
      <c r="B9449" t="str">
        <f t="shared" si="309"/>
        <v/>
      </c>
    </row>
    <row r="9450" spans="1:2" x14ac:dyDescent="0.25">
      <c r="A9450" t="str">
        <f t="shared" si="308"/>
        <v>-</v>
      </c>
      <c r="B9450" t="str">
        <f t="shared" si="309"/>
        <v/>
      </c>
    </row>
    <row r="9451" spans="1:2" x14ac:dyDescent="0.25">
      <c r="A9451" t="str">
        <f t="shared" si="308"/>
        <v>-</v>
      </c>
      <c r="B9451" t="str">
        <f t="shared" si="309"/>
        <v/>
      </c>
    </row>
    <row r="9452" spans="1:2" x14ac:dyDescent="0.25">
      <c r="A9452" t="str">
        <f t="shared" si="308"/>
        <v>-</v>
      </c>
      <c r="B9452" t="str">
        <f t="shared" si="309"/>
        <v/>
      </c>
    </row>
    <row r="9453" spans="1:2" x14ac:dyDescent="0.25">
      <c r="A9453" t="str">
        <f t="shared" si="308"/>
        <v>-</v>
      </c>
      <c r="B9453" t="str">
        <f t="shared" si="309"/>
        <v/>
      </c>
    </row>
    <row r="9454" spans="1:2" x14ac:dyDescent="0.25">
      <c r="A9454" t="str">
        <f t="shared" si="308"/>
        <v>-</v>
      </c>
      <c r="B9454" t="str">
        <f t="shared" si="309"/>
        <v/>
      </c>
    </row>
    <row r="9455" spans="1:2" x14ac:dyDescent="0.25">
      <c r="A9455" t="str">
        <f t="shared" si="308"/>
        <v>-</v>
      </c>
      <c r="B9455" t="str">
        <f t="shared" si="309"/>
        <v/>
      </c>
    </row>
    <row r="9456" spans="1:2" x14ac:dyDescent="0.25">
      <c r="A9456" t="str">
        <f t="shared" si="308"/>
        <v>-</v>
      </c>
      <c r="B9456" t="str">
        <f t="shared" si="309"/>
        <v/>
      </c>
    </row>
    <row r="9457" spans="1:2" x14ac:dyDescent="0.25">
      <c r="A9457" t="str">
        <f t="shared" si="308"/>
        <v>-</v>
      </c>
      <c r="B9457" t="str">
        <f t="shared" si="309"/>
        <v/>
      </c>
    </row>
    <row r="9458" spans="1:2" x14ac:dyDescent="0.25">
      <c r="A9458" t="str">
        <f t="shared" si="308"/>
        <v>-</v>
      </c>
      <c r="B9458" t="str">
        <f t="shared" si="309"/>
        <v/>
      </c>
    </row>
    <row r="9459" spans="1:2" x14ac:dyDescent="0.25">
      <c r="A9459" t="str">
        <f t="shared" si="308"/>
        <v>-</v>
      </c>
      <c r="B9459" t="str">
        <f t="shared" si="309"/>
        <v/>
      </c>
    </row>
    <row r="9460" spans="1:2" x14ac:dyDescent="0.25">
      <c r="A9460" t="str">
        <f t="shared" si="308"/>
        <v>-</v>
      </c>
      <c r="B9460" t="str">
        <f t="shared" si="309"/>
        <v/>
      </c>
    </row>
    <row r="9461" spans="1:2" x14ac:dyDescent="0.25">
      <c r="A9461" t="str">
        <f t="shared" si="308"/>
        <v>-</v>
      </c>
      <c r="B9461" t="str">
        <f t="shared" si="309"/>
        <v/>
      </c>
    </row>
    <row r="9462" spans="1:2" x14ac:dyDescent="0.25">
      <c r="A9462" t="str">
        <f t="shared" si="308"/>
        <v>-</v>
      </c>
      <c r="B9462" t="str">
        <f t="shared" si="309"/>
        <v/>
      </c>
    </row>
    <row r="9463" spans="1:2" x14ac:dyDescent="0.25">
      <c r="A9463" t="str">
        <f t="shared" si="308"/>
        <v>-</v>
      </c>
      <c r="B9463" t="str">
        <f t="shared" si="309"/>
        <v/>
      </c>
    </row>
    <row r="9464" spans="1:2" x14ac:dyDescent="0.25">
      <c r="A9464" t="str">
        <f t="shared" si="308"/>
        <v>-</v>
      </c>
      <c r="B9464" t="str">
        <f t="shared" si="309"/>
        <v/>
      </c>
    </row>
    <row r="9465" spans="1:2" x14ac:dyDescent="0.25">
      <c r="A9465" t="str">
        <f t="shared" si="308"/>
        <v>-</v>
      </c>
      <c r="B9465" t="str">
        <f t="shared" si="309"/>
        <v/>
      </c>
    </row>
    <row r="9466" spans="1:2" x14ac:dyDescent="0.25">
      <c r="A9466" t="str">
        <f t="shared" si="308"/>
        <v>-</v>
      </c>
      <c r="B9466" t="str">
        <f t="shared" si="309"/>
        <v/>
      </c>
    </row>
    <row r="9467" spans="1:2" x14ac:dyDescent="0.25">
      <c r="A9467" t="str">
        <f t="shared" si="308"/>
        <v>-</v>
      </c>
      <c r="B9467" t="str">
        <f t="shared" si="309"/>
        <v/>
      </c>
    </row>
    <row r="9468" spans="1:2" x14ac:dyDescent="0.25">
      <c r="A9468" t="str">
        <f t="shared" si="308"/>
        <v>-</v>
      </c>
      <c r="B9468" t="str">
        <f t="shared" si="309"/>
        <v/>
      </c>
    </row>
    <row r="9469" spans="1:2" x14ac:dyDescent="0.25">
      <c r="A9469" t="str">
        <f t="shared" si="308"/>
        <v>-</v>
      </c>
      <c r="B9469" t="str">
        <f t="shared" si="309"/>
        <v/>
      </c>
    </row>
    <row r="9470" spans="1:2" x14ac:dyDescent="0.25">
      <c r="A9470" t="str">
        <f t="shared" si="308"/>
        <v>-</v>
      </c>
      <c r="B9470" t="str">
        <f t="shared" si="309"/>
        <v/>
      </c>
    </row>
    <row r="9471" spans="1:2" x14ac:dyDescent="0.25">
      <c r="A9471" t="str">
        <f t="shared" si="308"/>
        <v>-</v>
      </c>
      <c r="B9471" t="str">
        <f t="shared" si="309"/>
        <v/>
      </c>
    </row>
    <row r="9472" spans="1:2" x14ac:dyDescent="0.25">
      <c r="A9472" t="str">
        <f t="shared" si="308"/>
        <v>-</v>
      </c>
      <c r="B9472" t="str">
        <f t="shared" si="309"/>
        <v/>
      </c>
    </row>
    <row r="9473" spans="1:2" x14ac:dyDescent="0.25">
      <c r="A9473" t="str">
        <f t="shared" si="308"/>
        <v>-</v>
      </c>
      <c r="B9473" t="str">
        <f t="shared" si="309"/>
        <v/>
      </c>
    </row>
    <row r="9474" spans="1:2" x14ac:dyDescent="0.25">
      <c r="A9474" t="str">
        <f t="shared" si="308"/>
        <v>-</v>
      </c>
      <c r="B9474" t="str">
        <f t="shared" si="309"/>
        <v/>
      </c>
    </row>
    <row r="9475" spans="1:2" x14ac:dyDescent="0.25">
      <c r="A9475" t="str">
        <f t="shared" si="308"/>
        <v>-</v>
      </c>
      <c r="B9475" t="str">
        <f t="shared" si="309"/>
        <v/>
      </c>
    </row>
    <row r="9476" spans="1:2" x14ac:dyDescent="0.25">
      <c r="A9476" t="str">
        <f t="shared" si="308"/>
        <v>-</v>
      </c>
      <c r="B9476" t="str">
        <f t="shared" si="309"/>
        <v/>
      </c>
    </row>
    <row r="9477" spans="1:2" x14ac:dyDescent="0.25">
      <c r="A9477" t="str">
        <f t="shared" si="308"/>
        <v>-</v>
      </c>
      <c r="B9477" t="str">
        <f t="shared" si="309"/>
        <v/>
      </c>
    </row>
    <row r="9478" spans="1:2" x14ac:dyDescent="0.25">
      <c r="A9478" t="str">
        <f t="shared" si="308"/>
        <v>-</v>
      </c>
      <c r="B9478" t="str">
        <f t="shared" si="309"/>
        <v/>
      </c>
    </row>
    <row r="9479" spans="1:2" x14ac:dyDescent="0.25">
      <c r="A9479" t="str">
        <f t="shared" si="308"/>
        <v>-</v>
      </c>
      <c r="B9479" t="str">
        <f t="shared" si="309"/>
        <v/>
      </c>
    </row>
    <row r="9480" spans="1:2" x14ac:dyDescent="0.25">
      <c r="A9480" t="str">
        <f t="shared" si="308"/>
        <v>-</v>
      </c>
      <c r="B9480" t="str">
        <f t="shared" si="309"/>
        <v/>
      </c>
    </row>
    <row r="9481" spans="1:2" x14ac:dyDescent="0.25">
      <c r="A9481" t="str">
        <f t="shared" si="308"/>
        <v>-</v>
      </c>
      <c r="B9481" t="str">
        <f t="shared" si="309"/>
        <v/>
      </c>
    </row>
    <row r="9482" spans="1:2" x14ac:dyDescent="0.25">
      <c r="A9482" t="str">
        <f t="shared" si="308"/>
        <v>-</v>
      </c>
      <c r="B9482" t="str">
        <f t="shared" si="309"/>
        <v/>
      </c>
    </row>
    <row r="9483" spans="1:2" x14ac:dyDescent="0.25">
      <c r="A9483" t="str">
        <f t="shared" si="308"/>
        <v>-</v>
      </c>
      <c r="B9483" t="str">
        <f t="shared" si="309"/>
        <v/>
      </c>
    </row>
    <row r="9484" spans="1:2" x14ac:dyDescent="0.25">
      <c r="A9484" t="str">
        <f t="shared" si="308"/>
        <v>-</v>
      </c>
      <c r="B9484" t="str">
        <f t="shared" si="309"/>
        <v/>
      </c>
    </row>
    <row r="9485" spans="1:2" x14ac:dyDescent="0.25">
      <c r="A9485" t="str">
        <f t="shared" si="308"/>
        <v>-</v>
      </c>
      <c r="B9485" t="str">
        <f t="shared" si="309"/>
        <v/>
      </c>
    </row>
    <row r="9486" spans="1:2" x14ac:dyDescent="0.25">
      <c r="A9486" t="str">
        <f t="shared" si="308"/>
        <v>-</v>
      </c>
      <c r="B9486" t="str">
        <f t="shared" si="309"/>
        <v/>
      </c>
    </row>
    <row r="9487" spans="1:2" x14ac:dyDescent="0.25">
      <c r="A9487" t="str">
        <f t="shared" si="308"/>
        <v>-</v>
      </c>
      <c r="B9487" t="str">
        <f t="shared" si="309"/>
        <v/>
      </c>
    </row>
    <row r="9488" spans="1:2" x14ac:dyDescent="0.25">
      <c r="A9488" t="str">
        <f t="shared" si="308"/>
        <v>-</v>
      </c>
      <c r="B9488" t="str">
        <f t="shared" si="309"/>
        <v/>
      </c>
    </row>
    <row r="9489" spans="1:2" x14ac:dyDescent="0.25">
      <c r="A9489" t="str">
        <f t="shared" si="308"/>
        <v>-</v>
      </c>
      <c r="B9489" t="str">
        <f t="shared" si="309"/>
        <v/>
      </c>
    </row>
    <row r="9490" spans="1:2" x14ac:dyDescent="0.25">
      <c r="A9490" t="str">
        <f t="shared" si="308"/>
        <v>-</v>
      </c>
      <c r="B9490" t="str">
        <f t="shared" si="309"/>
        <v/>
      </c>
    </row>
    <row r="9491" spans="1:2" x14ac:dyDescent="0.25">
      <c r="A9491" t="str">
        <f t="shared" si="308"/>
        <v>-</v>
      </c>
      <c r="B9491" t="str">
        <f t="shared" si="309"/>
        <v/>
      </c>
    </row>
    <row r="9492" spans="1:2" x14ac:dyDescent="0.25">
      <c r="A9492" t="str">
        <f t="shared" si="308"/>
        <v>-</v>
      </c>
      <c r="B9492" t="str">
        <f t="shared" si="309"/>
        <v/>
      </c>
    </row>
    <row r="9493" spans="1:2" x14ac:dyDescent="0.25">
      <c r="A9493" t="str">
        <f t="shared" si="308"/>
        <v>-</v>
      </c>
      <c r="B9493" t="str">
        <f t="shared" si="309"/>
        <v/>
      </c>
    </row>
    <row r="9494" spans="1:2" x14ac:dyDescent="0.25">
      <c r="A9494" t="str">
        <f t="shared" si="308"/>
        <v>-</v>
      </c>
      <c r="B9494" t="str">
        <f t="shared" si="309"/>
        <v/>
      </c>
    </row>
    <row r="9495" spans="1:2" x14ac:dyDescent="0.25">
      <c r="A9495" t="str">
        <f t="shared" ref="A9495:A9558" si="310">_xlfn.CONCAT(E9495,"-",B9495)</f>
        <v>-</v>
      </c>
      <c r="B9495" t="str">
        <f t="shared" ref="B9495:B9558" si="311">IF(ISBLANK(H9495),"",INDEX($AB$1:$AC$5,MATCH(H9495,$AB$1:$AB$5,0),2))</f>
        <v/>
      </c>
    </row>
    <row r="9496" spans="1:2" x14ac:dyDescent="0.25">
      <c r="A9496" t="str">
        <f t="shared" si="310"/>
        <v>-</v>
      </c>
      <c r="B9496" t="str">
        <f t="shared" si="311"/>
        <v/>
      </c>
    </row>
    <row r="9497" spans="1:2" x14ac:dyDescent="0.25">
      <c r="A9497" t="str">
        <f t="shared" si="310"/>
        <v>-</v>
      </c>
      <c r="B9497" t="str">
        <f t="shared" si="311"/>
        <v/>
      </c>
    </row>
    <row r="9498" spans="1:2" x14ac:dyDescent="0.25">
      <c r="A9498" t="str">
        <f t="shared" si="310"/>
        <v>-</v>
      </c>
      <c r="B9498" t="str">
        <f t="shared" si="311"/>
        <v/>
      </c>
    </row>
    <row r="9499" spans="1:2" x14ac:dyDescent="0.25">
      <c r="A9499" t="str">
        <f t="shared" si="310"/>
        <v>-</v>
      </c>
      <c r="B9499" t="str">
        <f t="shared" si="311"/>
        <v/>
      </c>
    </row>
    <row r="9500" spans="1:2" x14ac:dyDescent="0.25">
      <c r="A9500" t="str">
        <f t="shared" si="310"/>
        <v>-</v>
      </c>
      <c r="B9500" t="str">
        <f t="shared" si="311"/>
        <v/>
      </c>
    </row>
    <row r="9501" spans="1:2" x14ac:dyDescent="0.25">
      <c r="A9501" t="str">
        <f t="shared" si="310"/>
        <v>-</v>
      </c>
      <c r="B9501" t="str">
        <f t="shared" si="311"/>
        <v/>
      </c>
    </row>
    <row r="9502" spans="1:2" x14ac:dyDescent="0.25">
      <c r="A9502" t="str">
        <f t="shared" si="310"/>
        <v>-</v>
      </c>
      <c r="B9502" t="str">
        <f t="shared" si="311"/>
        <v/>
      </c>
    </row>
    <row r="9503" spans="1:2" x14ac:dyDescent="0.25">
      <c r="A9503" t="str">
        <f t="shared" si="310"/>
        <v>-</v>
      </c>
      <c r="B9503" t="str">
        <f t="shared" si="311"/>
        <v/>
      </c>
    </row>
    <row r="9504" spans="1:2" x14ac:dyDescent="0.25">
      <c r="A9504" t="str">
        <f t="shared" si="310"/>
        <v>-</v>
      </c>
      <c r="B9504" t="str">
        <f t="shared" si="311"/>
        <v/>
      </c>
    </row>
    <row r="9505" spans="1:2" x14ac:dyDescent="0.25">
      <c r="A9505" t="str">
        <f t="shared" si="310"/>
        <v>-</v>
      </c>
      <c r="B9505" t="str">
        <f t="shared" si="311"/>
        <v/>
      </c>
    </row>
    <row r="9506" spans="1:2" x14ac:dyDescent="0.25">
      <c r="A9506" t="str">
        <f t="shared" si="310"/>
        <v>-</v>
      </c>
      <c r="B9506" t="str">
        <f t="shared" si="311"/>
        <v/>
      </c>
    </row>
    <row r="9507" spans="1:2" x14ac:dyDescent="0.25">
      <c r="A9507" t="str">
        <f t="shared" si="310"/>
        <v>-</v>
      </c>
      <c r="B9507" t="str">
        <f t="shared" si="311"/>
        <v/>
      </c>
    </row>
    <row r="9508" spans="1:2" x14ac:dyDescent="0.25">
      <c r="A9508" t="str">
        <f t="shared" si="310"/>
        <v>-</v>
      </c>
      <c r="B9508" t="str">
        <f t="shared" si="311"/>
        <v/>
      </c>
    </row>
    <row r="9509" spans="1:2" x14ac:dyDescent="0.25">
      <c r="A9509" t="str">
        <f t="shared" si="310"/>
        <v>-</v>
      </c>
      <c r="B9509" t="str">
        <f t="shared" si="311"/>
        <v/>
      </c>
    </row>
    <row r="9510" spans="1:2" x14ac:dyDescent="0.25">
      <c r="A9510" t="str">
        <f t="shared" si="310"/>
        <v>-</v>
      </c>
      <c r="B9510" t="str">
        <f t="shared" si="311"/>
        <v/>
      </c>
    </row>
    <row r="9511" spans="1:2" x14ac:dyDescent="0.25">
      <c r="A9511" t="str">
        <f t="shared" si="310"/>
        <v>-</v>
      </c>
      <c r="B9511" t="str">
        <f t="shared" si="311"/>
        <v/>
      </c>
    </row>
    <row r="9512" spans="1:2" x14ac:dyDescent="0.25">
      <c r="A9512" t="str">
        <f t="shared" si="310"/>
        <v>-</v>
      </c>
      <c r="B9512" t="str">
        <f t="shared" si="311"/>
        <v/>
      </c>
    </row>
    <row r="9513" spans="1:2" x14ac:dyDescent="0.25">
      <c r="A9513" t="str">
        <f t="shared" si="310"/>
        <v>-</v>
      </c>
      <c r="B9513" t="str">
        <f t="shared" si="311"/>
        <v/>
      </c>
    </row>
    <row r="9514" spans="1:2" x14ac:dyDescent="0.25">
      <c r="A9514" t="str">
        <f t="shared" si="310"/>
        <v>-</v>
      </c>
      <c r="B9514" t="str">
        <f t="shared" si="311"/>
        <v/>
      </c>
    </row>
    <row r="9515" spans="1:2" x14ac:dyDescent="0.25">
      <c r="A9515" t="str">
        <f t="shared" si="310"/>
        <v>-</v>
      </c>
      <c r="B9515" t="str">
        <f t="shared" si="311"/>
        <v/>
      </c>
    </row>
    <row r="9516" spans="1:2" x14ac:dyDescent="0.25">
      <c r="A9516" t="str">
        <f t="shared" si="310"/>
        <v>-</v>
      </c>
      <c r="B9516" t="str">
        <f t="shared" si="311"/>
        <v/>
      </c>
    </row>
    <row r="9517" spans="1:2" x14ac:dyDescent="0.25">
      <c r="A9517" t="str">
        <f t="shared" si="310"/>
        <v>-</v>
      </c>
      <c r="B9517" t="str">
        <f t="shared" si="311"/>
        <v/>
      </c>
    </row>
    <row r="9518" spans="1:2" x14ac:dyDescent="0.25">
      <c r="A9518" t="str">
        <f t="shared" si="310"/>
        <v>-</v>
      </c>
      <c r="B9518" t="str">
        <f t="shared" si="311"/>
        <v/>
      </c>
    </row>
    <row r="9519" spans="1:2" x14ac:dyDescent="0.25">
      <c r="A9519" t="str">
        <f t="shared" si="310"/>
        <v>-</v>
      </c>
      <c r="B9519" t="str">
        <f t="shared" si="311"/>
        <v/>
      </c>
    </row>
    <row r="9520" spans="1:2" x14ac:dyDescent="0.25">
      <c r="A9520" t="str">
        <f t="shared" si="310"/>
        <v>-</v>
      </c>
      <c r="B9520" t="str">
        <f t="shared" si="311"/>
        <v/>
      </c>
    </row>
    <row r="9521" spans="1:2" x14ac:dyDescent="0.25">
      <c r="A9521" t="str">
        <f t="shared" si="310"/>
        <v>-</v>
      </c>
      <c r="B9521" t="str">
        <f t="shared" si="311"/>
        <v/>
      </c>
    </row>
    <row r="9522" spans="1:2" x14ac:dyDescent="0.25">
      <c r="A9522" t="str">
        <f t="shared" si="310"/>
        <v>-</v>
      </c>
      <c r="B9522" t="str">
        <f t="shared" si="311"/>
        <v/>
      </c>
    </row>
    <row r="9523" spans="1:2" x14ac:dyDescent="0.25">
      <c r="A9523" t="str">
        <f t="shared" si="310"/>
        <v>-</v>
      </c>
      <c r="B9523" t="str">
        <f t="shared" si="311"/>
        <v/>
      </c>
    </row>
    <row r="9524" spans="1:2" x14ac:dyDescent="0.25">
      <c r="A9524" t="str">
        <f t="shared" si="310"/>
        <v>-</v>
      </c>
      <c r="B9524" t="str">
        <f t="shared" si="311"/>
        <v/>
      </c>
    </row>
    <row r="9525" spans="1:2" x14ac:dyDescent="0.25">
      <c r="A9525" t="str">
        <f t="shared" si="310"/>
        <v>-</v>
      </c>
      <c r="B9525" t="str">
        <f t="shared" si="311"/>
        <v/>
      </c>
    </row>
    <row r="9526" spans="1:2" x14ac:dyDescent="0.25">
      <c r="A9526" t="str">
        <f t="shared" si="310"/>
        <v>-</v>
      </c>
      <c r="B9526" t="str">
        <f t="shared" si="311"/>
        <v/>
      </c>
    </row>
    <row r="9527" spans="1:2" x14ac:dyDescent="0.25">
      <c r="A9527" t="str">
        <f t="shared" si="310"/>
        <v>-</v>
      </c>
      <c r="B9527" t="str">
        <f t="shared" si="311"/>
        <v/>
      </c>
    </row>
    <row r="9528" spans="1:2" x14ac:dyDescent="0.25">
      <c r="A9528" t="str">
        <f t="shared" si="310"/>
        <v>-</v>
      </c>
      <c r="B9528" t="str">
        <f t="shared" si="311"/>
        <v/>
      </c>
    </row>
    <row r="9529" spans="1:2" x14ac:dyDescent="0.25">
      <c r="A9529" t="str">
        <f t="shared" si="310"/>
        <v>-</v>
      </c>
      <c r="B9529" t="str">
        <f t="shared" si="311"/>
        <v/>
      </c>
    </row>
    <row r="9530" spans="1:2" x14ac:dyDescent="0.25">
      <c r="A9530" t="str">
        <f t="shared" si="310"/>
        <v>-</v>
      </c>
      <c r="B9530" t="str">
        <f t="shared" si="311"/>
        <v/>
      </c>
    </row>
    <row r="9531" spans="1:2" x14ac:dyDescent="0.25">
      <c r="A9531" t="str">
        <f t="shared" si="310"/>
        <v>-</v>
      </c>
      <c r="B9531" t="str">
        <f t="shared" si="311"/>
        <v/>
      </c>
    </row>
    <row r="9532" spans="1:2" x14ac:dyDescent="0.25">
      <c r="A9532" t="str">
        <f t="shared" si="310"/>
        <v>-</v>
      </c>
      <c r="B9532" t="str">
        <f t="shared" si="311"/>
        <v/>
      </c>
    </row>
    <row r="9533" spans="1:2" x14ac:dyDescent="0.25">
      <c r="A9533" t="str">
        <f t="shared" si="310"/>
        <v>-</v>
      </c>
      <c r="B9533" t="str">
        <f t="shared" si="311"/>
        <v/>
      </c>
    </row>
    <row r="9534" spans="1:2" x14ac:dyDescent="0.25">
      <c r="A9534" t="str">
        <f t="shared" si="310"/>
        <v>-</v>
      </c>
      <c r="B9534" t="str">
        <f t="shared" si="311"/>
        <v/>
      </c>
    </row>
    <row r="9535" spans="1:2" x14ac:dyDescent="0.25">
      <c r="A9535" t="str">
        <f t="shared" si="310"/>
        <v>-</v>
      </c>
      <c r="B9535" t="str">
        <f t="shared" si="311"/>
        <v/>
      </c>
    </row>
    <row r="9536" spans="1:2" x14ac:dyDescent="0.25">
      <c r="A9536" t="str">
        <f t="shared" si="310"/>
        <v>-</v>
      </c>
      <c r="B9536" t="str">
        <f t="shared" si="311"/>
        <v/>
      </c>
    </row>
    <row r="9537" spans="1:2" x14ac:dyDescent="0.25">
      <c r="A9537" t="str">
        <f t="shared" si="310"/>
        <v>-</v>
      </c>
      <c r="B9537" t="str">
        <f t="shared" si="311"/>
        <v/>
      </c>
    </row>
    <row r="9538" spans="1:2" x14ac:dyDescent="0.25">
      <c r="A9538" t="str">
        <f t="shared" si="310"/>
        <v>-</v>
      </c>
      <c r="B9538" t="str">
        <f t="shared" si="311"/>
        <v/>
      </c>
    </row>
    <row r="9539" spans="1:2" x14ac:dyDescent="0.25">
      <c r="A9539" t="str">
        <f t="shared" si="310"/>
        <v>-</v>
      </c>
      <c r="B9539" t="str">
        <f t="shared" si="311"/>
        <v/>
      </c>
    </row>
    <row r="9540" spans="1:2" x14ac:dyDescent="0.25">
      <c r="A9540" t="str">
        <f t="shared" si="310"/>
        <v>-</v>
      </c>
      <c r="B9540" t="str">
        <f t="shared" si="311"/>
        <v/>
      </c>
    </row>
    <row r="9541" spans="1:2" x14ac:dyDescent="0.25">
      <c r="A9541" t="str">
        <f t="shared" si="310"/>
        <v>-</v>
      </c>
      <c r="B9541" t="str">
        <f t="shared" si="311"/>
        <v/>
      </c>
    </row>
    <row r="9542" spans="1:2" x14ac:dyDescent="0.25">
      <c r="A9542" t="str">
        <f t="shared" si="310"/>
        <v>-</v>
      </c>
      <c r="B9542" t="str">
        <f t="shared" si="311"/>
        <v/>
      </c>
    </row>
    <row r="9543" spans="1:2" x14ac:dyDescent="0.25">
      <c r="A9543" t="str">
        <f t="shared" si="310"/>
        <v>-</v>
      </c>
      <c r="B9543" t="str">
        <f t="shared" si="311"/>
        <v/>
      </c>
    </row>
    <row r="9544" spans="1:2" x14ac:dyDescent="0.25">
      <c r="A9544" t="str">
        <f t="shared" si="310"/>
        <v>-</v>
      </c>
      <c r="B9544" t="str">
        <f t="shared" si="311"/>
        <v/>
      </c>
    </row>
    <row r="9545" spans="1:2" x14ac:dyDescent="0.25">
      <c r="A9545" t="str">
        <f t="shared" si="310"/>
        <v>-</v>
      </c>
      <c r="B9545" t="str">
        <f t="shared" si="311"/>
        <v/>
      </c>
    </row>
    <row r="9546" spans="1:2" x14ac:dyDescent="0.25">
      <c r="A9546" t="str">
        <f t="shared" si="310"/>
        <v>-</v>
      </c>
      <c r="B9546" t="str">
        <f t="shared" si="311"/>
        <v/>
      </c>
    </row>
    <row r="9547" spans="1:2" x14ac:dyDescent="0.25">
      <c r="A9547" t="str">
        <f t="shared" si="310"/>
        <v>-</v>
      </c>
      <c r="B9547" t="str">
        <f t="shared" si="311"/>
        <v/>
      </c>
    </row>
    <row r="9548" spans="1:2" x14ac:dyDescent="0.25">
      <c r="A9548" t="str">
        <f t="shared" si="310"/>
        <v>-</v>
      </c>
      <c r="B9548" t="str">
        <f t="shared" si="311"/>
        <v/>
      </c>
    </row>
    <row r="9549" spans="1:2" x14ac:dyDescent="0.25">
      <c r="A9549" t="str">
        <f t="shared" si="310"/>
        <v>-</v>
      </c>
      <c r="B9549" t="str">
        <f t="shared" si="311"/>
        <v/>
      </c>
    </row>
    <row r="9550" spans="1:2" x14ac:dyDescent="0.25">
      <c r="A9550" t="str">
        <f t="shared" si="310"/>
        <v>-</v>
      </c>
      <c r="B9550" t="str">
        <f t="shared" si="311"/>
        <v/>
      </c>
    </row>
    <row r="9551" spans="1:2" x14ac:dyDescent="0.25">
      <c r="A9551" t="str">
        <f t="shared" si="310"/>
        <v>-</v>
      </c>
      <c r="B9551" t="str">
        <f t="shared" si="311"/>
        <v/>
      </c>
    </row>
    <row r="9552" spans="1:2" x14ac:dyDescent="0.25">
      <c r="A9552" t="str">
        <f t="shared" si="310"/>
        <v>-</v>
      </c>
      <c r="B9552" t="str">
        <f t="shared" si="311"/>
        <v/>
      </c>
    </row>
    <row r="9553" spans="1:2" x14ac:dyDescent="0.25">
      <c r="A9553" t="str">
        <f t="shared" si="310"/>
        <v>-</v>
      </c>
      <c r="B9553" t="str">
        <f t="shared" si="311"/>
        <v/>
      </c>
    </row>
    <row r="9554" spans="1:2" x14ac:dyDescent="0.25">
      <c r="A9554" t="str">
        <f t="shared" si="310"/>
        <v>-</v>
      </c>
      <c r="B9554" t="str">
        <f t="shared" si="311"/>
        <v/>
      </c>
    </row>
    <row r="9555" spans="1:2" x14ac:dyDescent="0.25">
      <c r="A9555" t="str">
        <f t="shared" si="310"/>
        <v>-</v>
      </c>
      <c r="B9555" t="str">
        <f t="shared" si="311"/>
        <v/>
      </c>
    </row>
    <row r="9556" spans="1:2" x14ac:dyDescent="0.25">
      <c r="A9556" t="str">
        <f t="shared" si="310"/>
        <v>-</v>
      </c>
      <c r="B9556" t="str">
        <f t="shared" si="311"/>
        <v/>
      </c>
    </row>
    <row r="9557" spans="1:2" x14ac:dyDescent="0.25">
      <c r="A9557" t="str">
        <f t="shared" si="310"/>
        <v>-</v>
      </c>
      <c r="B9557" t="str">
        <f t="shared" si="311"/>
        <v/>
      </c>
    </row>
    <row r="9558" spans="1:2" x14ac:dyDescent="0.25">
      <c r="A9558" t="str">
        <f t="shared" si="310"/>
        <v>-</v>
      </c>
      <c r="B9558" t="str">
        <f t="shared" si="311"/>
        <v/>
      </c>
    </row>
    <row r="9559" spans="1:2" x14ac:dyDescent="0.25">
      <c r="A9559" t="str">
        <f t="shared" ref="A9559:A9622" si="312">_xlfn.CONCAT(E9559,"-",B9559)</f>
        <v>-</v>
      </c>
      <c r="B9559" t="str">
        <f t="shared" ref="B9559:B9622" si="313">IF(ISBLANK(H9559),"",INDEX($AB$1:$AC$5,MATCH(H9559,$AB$1:$AB$5,0),2))</f>
        <v/>
      </c>
    </row>
    <row r="9560" spans="1:2" x14ac:dyDescent="0.25">
      <c r="A9560" t="str">
        <f t="shared" si="312"/>
        <v>-</v>
      </c>
      <c r="B9560" t="str">
        <f t="shared" si="313"/>
        <v/>
      </c>
    </row>
    <row r="9561" spans="1:2" x14ac:dyDescent="0.25">
      <c r="A9561" t="str">
        <f t="shared" si="312"/>
        <v>-</v>
      </c>
      <c r="B9561" t="str">
        <f t="shared" si="313"/>
        <v/>
      </c>
    </row>
    <row r="9562" spans="1:2" x14ac:dyDescent="0.25">
      <c r="A9562" t="str">
        <f t="shared" si="312"/>
        <v>-</v>
      </c>
      <c r="B9562" t="str">
        <f t="shared" si="313"/>
        <v/>
      </c>
    </row>
    <row r="9563" spans="1:2" x14ac:dyDescent="0.25">
      <c r="A9563" t="str">
        <f t="shared" si="312"/>
        <v>-</v>
      </c>
      <c r="B9563" t="str">
        <f t="shared" si="313"/>
        <v/>
      </c>
    </row>
    <row r="9564" spans="1:2" x14ac:dyDescent="0.25">
      <c r="A9564" t="str">
        <f t="shared" si="312"/>
        <v>-</v>
      </c>
      <c r="B9564" t="str">
        <f t="shared" si="313"/>
        <v/>
      </c>
    </row>
    <row r="9565" spans="1:2" x14ac:dyDescent="0.25">
      <c r="A9565" t="str">
        <f t="shared" si="312"/>
        <v>-</v>
      </c>
      <c r="B9565" t="str">
        <f t="shared" si="313"/>
        <v/>
      </c>
    </row>
    <row r="9566" spans="1:2" x14ac:dyDescent="0.25">
      <c r="A9566" t="str">
        <f t="shared" si="312"/>
        <v>-</v>
      </c>
      <c r="B9566" t="str">
        <f t="shared" si="313"/>
        <v/>
      </c>
    </row>
    <row r="9567" spans="1:2" x14ac:dyDescent="0.25">
      <c r="A9567" t="str">
        <f t="shared" si="312"/>
        <v>-</v>
      </c>
      <c r="B9567" t="str">
        <f t="shared" si="313"/>
        <v/>
      </c>
    </row>
    <row r="9568" spans="1:2" x14ac:dyDescent="0.25">
      <c r="A9568" t="str">
        <f t="shared" si="312"/>
        <v>-</v>
      </c>
      <c r="B9568" t="str">
        <f t="shared" si="313"/>
        <v/>
      </c>
    </row>
    <row r="9569" spans="1:2" x14ac:dyDescent="0.25">
      <c r="A9569" t="str">
        <f t="shared" si="312"/>
        <v>-</v>
      </c>
      <c r="B9569" t="str">
        <f t="shared" si="313"/>
        <v/>
      </c>
    </row>
    <row r="9570" spans="1:2" x14ac:dyDescent="0.25">
      <c r="A9570" t="str">
        <f t="shared" si="312"/>
        <v>-</v>
      </c>
      <c r="B9570" t="str">
        <f t="shared" si="313"/>
        <v/>
      </c>
    </row>
    <row r="9571" spans="1:2" x14ac:dyDescent="0.25">
      <c r="A9571" t="str">
        <f t="shared" si="312"/>
        <v>-</v>
      </c>
      <c r="B9571" t="str">
        <f t="shared" si="313"/>
        <v/>
      </c>
    </row>
    <row r="9572" spans="1:2" x14ac:dyDescent="0.25">
      <c r="A9572" t="str">
        <f t="shared" si="312"/>
        <v>-</v>
      </c>
      <c r="B9572" t="str">
        <f t="shared" si="313"/>
        <v/>
      </c>
    </row>
    <row r="9573" spans="1:2" x14ac:dyDescent="0.25">
      <c r="A9573" t="str">
        <f t="shared" si="312"/>
        <v>-</v>
      </c>
      <c r="B9573" t="str">
        <f t="shared" si="313"/>
        <v/>
      </c>
    </row>
    <row r="9574" spans="1:2" x14ac:dyDescent="0.25">
      <c r="A9574" t="str">
        <f t="shared" si="312"/>
        <v>-</v>
      </c>
      <c r="B9574" t="str">
        <f t="shared" si="313"/>
        <v/>
      </c>
    </row>
    <row r="9575" spans="1:2" x14ac:dyDescent="0.25">
      <c r="A9575" t="str">
        <f t="shared" si="312"/>
        <v>-</v>
      </c>
      <c r="B9575" t="str">
        <f t="shared" si="313"/>
        <v/>
      </c>
    </row>
    <row r="9576" spans="1:2" x14ac:dyDescent="0.25">
      <c r="A9576" t="str">
        <f t="shared" si="312"/>
        <v>-</v>
      </c>
      <c r="B9576" t="str">
        <f t="shared" si="313"/>
        <v/>
      </c>
    </row>
    <row r="9577" spans="1:2" x14ac:dyDescent="0.25">
      <c r="A9577" t="str">
        <f t="shared" si="312"/>
        <v>-</v>
      </c>
      <c r="B9577" t="str">
        <f t="shared" si="313"/>
        <v/>
      </c>
    </row>
    <row r="9578" spans="1:2" x14ac:dyDescent="0.25">
      <c r="A9578" t="str">
        <f t="shared" si="312"/>
        <v>-</v>
      </c>
      <c r="B9578" t="str">
        <f t="shared" si="313"/>
        <v/>
      </c>
    </row>
    <row r="9579" spans="1:2" x14ac:dyDescent="0.25">
      <c r="A9579" t="str">
        <f t="shared" si="312"/>
        <v>-</v>
      </c>
      <c r="B9579" t="str">
        <f t="shared" si="313"/>
        <v/>
      </c>
    </row>
    <row r="9580" spans="1:2" x14ac:dyDescent="0.25">
      <c r="A9580" t="str">
        <f t="shared" si="312"/>
        <v>-</v>
      </c>
      <c r="B9580" t="str">
        <f t="shared" si="313"/>
        <v/>
      </c>
    </row>
    <row r="9581" spans="1:2" x14ac:dyDescent="0.25">
      <c r="A9581" t="str">
        <f t="shared" si="312"/>
        <v>-</v>
      </c>
      <c r="B9581" t="str">
        <f t="shared" si="313"/>
        <v/>
      </c>
    </row>
    <row r="9582" spans="1:2" x14ac:dyDescent="0.25">
      <c r="A9582" t="str">
        <f t="shared" si="312"/>
        <v>-</v>
      </c>
      <c r="B9582" t="str">
        <f t="shared" si="313"/>
        <v/>
      </c>
    </row>
    <row r="9583" spans="1:2" x14ac:dyDescent="0.25">
      <c r="A9583" t="str">
        <f t="shared" si="312"/>
        <v>-</v>
      </c>
      <c r="B9583" t="str">
        <f t="shared" si="313"/>
        <v/>
      </c>
    </row>
    <row r="9584" spans="1:2" x14ac:dyDescent="0.25">
      <c r="A9584" t="str">
        <f t="shared" si="312"/>
        <v>-</v>
      </c>
      <c r="B9584" t="str">
        <f t="shared" si="313"/>
        <v/>
      </c>
    </row>
    <row r="9585" spans="1:2" x14ac:dyDescent="0.25">
      <c r="A9585" t="str">
        <f t="shared" si="312"/>
        <v>-</v>
      </c>
      <c r="B9585" t="str">
        <f t="shared" si="313"/>
        <v/>
      </c>
    </row>
    <row r="9586" spans="1:2" x14ac:dyDescent="0.25">
      <c r="A9586" t="str">
        <f t="shared" si="312"/>
        <v>-</v>
      </c>
      <c r="B9586" t="str">
        <f t="shared" si="313"/>
        <v/>
      </c>
    </row>
    <row r="9587" spans="1:2" x14ac:dyDescent="0.25">
      <c r="A9587" t="str">
        <f t="shared" si="312"/>
        <v>-</v>
      </c>
      <c r="B9587" t="str">
        <f t="shared" si="313"/>
        <v/>
      </c>
    </row>
    <row r="9588" spans="1:2" x14ac:dyDescent="0.25">
      <c r="A9588" t="str">
        <f t="shared" si="312"/>
        <v>-</v>
      </c>
      <c r="B9588" t="str">
        <f t="shared" si="313"/>
        <v/>
      </c>
    </row>
    <row r="9589" spans="1:2" x14ac:dyDescent="0.25">
      <c r="A9589" t="str">
        <f t="shared" si="312"/>
        <v>-</v>
      </c>
      <c r="B9589" t="str">
        <f t="shared" si="313"/>
        <v/>
      </c>
    </row>
    <row r="9590" spans="1:2" x14ac:dyDescent="0.25">
      <c r="A9590" t="str">
        <f t="shared" si="312"/>
        <v>-</v>
      </c>
      <c r="B9590" t="str">
        <f t="shared" si="313"/>
        <v/>
      </c>
    </row>
    <row r="9591" spans="1:2" x14ac:dyDescent="0.25">
      <c r="A9591" t="str">
        <f t="shared" si="312"/>
        <v>-</v>
      </c>
      <c r="B9591" t="str">
        <f t="shared" si="313"/>
        <v/>
      </c>
    </row>
    <row r="9592" spans="1:2" x14ac:dyDescent="0.25">
      <c r="A9592" t="str">
        <f t="shared" si="312"/>
        <v>-</v>
      </c>
      <c r="B9592" t="str">
        <f t="shared" si="313"/>
        <v/>
      </c>
    </row>
    <row r="9593" spans="1:2" x14ac:dyDescent="0.25">
      <c r="A9593" t="str">
        <f t="shared" si="312"/>
        <v>-</v>
      </c>
      <c r="B9593" t="str">
        <f t="shared" si="313"/>
        <v/>
      </c>
    </row>
    <row r="9594" spans="1:2" x14ac:dyDescent="0.25">
      <c r="A9594" t="str">
        <f t="shared" si="312"/>
        <v>-</v>
      </c>
      <c r="B9594" t="str">
        <f t="shared" si="313"/>
        <v/>
      </c>
    </row>
    <row r="9595" spans="1:2" x14ac:dyDescent="0.25">
      <c r="A9595" t="str">
        <f t="shared" si="312"/>
        <v>-</v>
      </c>
      <c r="B9595" t="str">
        <f t="shared" si="313"/>
        <v/>
      </c>
    </row>
    <row r="9596" spans="1:2" x14ac:dyDescent="0.25">
      <c r="A9596" t="str">
        <f t="shared" si="312"/>
        <v>-</v>
      </c>
      <c r="B9596" t="str">
        <f t="shared" si="313"/>
        <v/>
      </c>
    </row>
    <row r="9597" spans="1:2" x14ac:dyDescent="0.25">
      <c r="A9597" t="str">
        <f t="shared" si="312"/>
        <v>-</v>
      </c>
      <c r="B9597" t="str">
        <f t="shared" si="313"/>
        <v/>
      </c>
    </row>
    <row r="9598" spans="1:2" x14ac:dyDescent="0.25">
      <c r="A9598" t="str">
        <f t="shared" si="312"/>
        <v>-</v>
      </c>
      <c r="B9598" t="str">
        <f t="shared" si="313"/>
        <v/>
      </c>
    </row>
    <row r="9599" spans="1:2" x14ac:dyDescent="0.25">
      <c r="A9599" t="str">
        <f t="shared" si="312"/>
        <v>-</v>
      </c>
      <c r="B9599" t="str">
        <f t="shared" si="313"/>
        <v/>
      </c>
    </row>
    <row r="9600" spans="1:2" x14ac:dyDescent="0.25">
      <c r="A9600" t="str">
        <f t="shared" si="312"/>
        <v>-</v>
      </c>
      <c r="B9600" t="str">
        <f t="shared" si="313"/>
        <v/>
      </c>
    </row>
    <row r="9601" spans="1:2" x14ac:dyDescent="0.25">
      <c r="A9601" t="str">
        <f t="shared" si="312"/>
        <v>-</v>
      </c>
      <c r="B9601" t="str">
        <f t="shared" si="313"/>
        <v/>
      </c>
    </row>
    <row r="9602" spans="1:2" x14ac:dyDescent="0.25">
      <c r="A9602" t="str">
        <f t="shared" si="312"/>
        <v>-</v>
      </c>
      <c r="B9602" t="str">
        <f t="shared" si="313"/>
        <v/>
      </c>
    </row>
    <row r="9603" spans="1:2" x14ac:dyDescent="0.25">
      <c r="A9603" t="str">
        <f t="shared" si="312"/>
        <v>-</v>
      </c>
      <c r="B9603" t="str">
        <f t="shared" si="313"/>
        <v/>
      </c>
    </row>
    <row r="9604" spans="1:2" x14ac:dyDescent="0.25">
      <c r="A9604" t="str">
        <f t="shared" si="312"/>
        <v>-</v>
      </c>
      <c r="B9604" t="str">
        <f t="shared" si="313"/>
        <v/>
      </c>
    </row>
    <row r="9605" spans="1:2" x14ac:dyDescent="0.25">
      <c r="A9605" t="str">
        <f t="shared" si="312"/>
        <v>-</v>
      </c>
      <c r="B9605" t="str">
        <f t="shared" si="313"/>
        <v/>
      </c>
    </row>
    <row r="9606" spans="1:2" x14ac:dyDescent="0.25">
      <c r="A9606" t="str">
        <f t="shared" si="312"/>
        <v>-</v>
      </c>
      <c r="B9606" t="str">
        <f t="shared" si="313"/>
        <v/>
      </c>
    </row>
    <row r="9607" spans="1:2" x14ac:dyDescent="0.25">
      <c r="A9607" t="str">
        <f t="shared" si="312"/>
        <v>-</v>
      </c>
      <c r="B9607" t="str">
        <f t="shared" si="313"/>
        <v/>
      </c>
    </row>
    <row r="9608" spans="1:2" x14ac:dyDescent="0.25">
      <c r="A9608" t="str">
        <f t="shared" si="312"/>
        <v>-</v>
      </c>
      <c r="B9608" t="str">
        <f t="shared" si="313"/>
        <v/>
      </c>
    </row>
    <row r="9609" spans="1:2" x14ac:dyDescent="0.25">
      <c r="A9609" t="str">
        <f t="shared" si="312"/>
        <v>-</v>
      </c>
      <c r="B9609" t="str">
        <f t="shared" si="313"/>
        <v/>
      </c>
    </row>
    <row r="9610" spans="1:2" x14ac:dyDescent="0.25">
      <c r="A9610" t="str">
        <f t="shared" si="312"/>
        <v>-</v>
      </c>
      <c r="B9610" t="str">
        <f t="shared" si="313"/>
        <v/>
      </c>
    </row>
    <row r="9611" spans="1:2" x14ac:dyDescent="0.25">
      <c r="A9611" t="str">
        <f t="shared" si="312"/>
        <v>-</v>
      </c>
      <c r="B9611" t="str">
        <f t="shared" si="313"/>
        <v/>
      </c>
    </row>
    <row r="9612" spans="1:2" x14ac:dyDescent="0.25">
      <c r="A9612" t="str">
        <f t="shared" si="312"/>
        <v>-</v>
      </c>
      <c r="B9612" t="str">
        <f t="shared" si="313"/>
        <v/>
      </c>
    </row>
    <row r="9613" spans="1:2" x14ac:dyDescent="0.25">
      <c r="A9613" t="str">
        <f t="shared" si="312"/>
        <v>-</v>
      </c>
      <c r="B9613" t="str">
        <f t="shared" si="313"/>
        <v/>
      </c>
    </row>
    <row r="9614" spans="1:2" x14ac:dyDescent="0.25">
      <c r="A9614" t="str">
        <f t="shared" si="312"/>
        <v>-</v>
      </c>
      <c r="B9614" t="str">
        <f t="shared" si="313"/>
        <v/>
      </c>
    </row>
    <row r="9615" spans="1:2" x14ac:dyDescent="0.25">
      <c r="A9615" t="str">
        <f t="shared" si="312"/>
        <v>-</v>
      </c>
      <c r="B9615" t="str">
        <f t="shared" si="313"/>
        <v/>
      </c>
    </row>
    <row r="9616" spans="1:2" x14ac:dyDescent="0.25">
      <c r="A9616" t="str">
        <f t="shared" si="312"/>
        <v>-</v>
      </c>
      <c r="B9616" t="str">
        <f t="shared" si="313"/>
        <v/>
      </c>
    </row>
    <row r="9617" spans="1:2" x14ac:dyDescent="0.25">
      <c r="A9617" t="str">
        <f t="shared" si="312"/>
        <v>-</v>
      </c>
      <c r="B9617" t="str">
        <f t="shared" si="313"/>
        <v/>
      </c>
    </row>
    <row r="9618" spans="1:2" x14ac:dyDescent="0.25">
      <c r="A9618" t="str">
        <f t="shared" si="312"/>
        <v>-</v>
      </c>
      <c r="B9618" t="str">
        <f t="shared" si="313"/>
        <v/>
      </c>
    </row>
    <row r="9619" spans="1:2" x14ac:dyDescent="0.25">
      <c r="A9619" t="str">
        <f t="shared" si="312"/>
        <v>-</v>
      </c>
      <c r="B9619" t="str">
        <f t="shared" si="313"/>
        <v/>
      </c>
    </row>
    <row r="9620" spans="1:2" x14ac:dyDescent="0.25">
      <c r="A9620" t="str">
        <f t="shared" si="312"/>
        <v>-</v>
      </c>
      <c r="B9620" t="str">
        <f t="shared" si="313"/>
        <v/>
      </c>
    </row>
    <row r="9621" spans="1:2" x14ac:dyDescent="0.25">
      <c r="A9621" t="str">
        <f t="shared" si="312"/>
        <v>-</v>
      </c>
      <c r="B9621" t="str">
        <f t="shared" si="313"/>
        <v/>
      </c>
    </row>
    <row r="9622" spans="1:2" x14ac:dyDescent="0.25">
      <c r="A9622" t="str">
        <f t="shared" si="312"/>
        <v>-</v>
      </c>
      <c r="B9622" t="str">
        <f t="shared" si="313"/>
        <v/>
      </c>
    </row>
    <row r="9623" spans="1:2" x14ac:dyDescent="0.25">
      <c r="A9623" t="str">
        <f t="shared" ref="A9623:A9686" si="314">_xlfn.CONCAT(E9623,"-",B9623)</f>
        <v>-</v>
      </c>
      <c r="B9623" t="str">
        <f t="shared" ref="B9623:B9686" si="315">IF(ISBLANK(H9623),"",INDEX($AB$1:$AC$5,MATCH(H9623,$AB$1:$AB$5,0),2))</f>
        <v/>
      </c>
    </row>
    <row r="9624" spans="1:2" x14ac:dyDescent="0.25">
      <c r="A9624" t="str">
        <f t="shared" si="314"/>
        <v>-</v>
      </c>
      <c r="B9624" t="str">
        <f t="shared" si="315"/>
        <v/>
      </c>
    </row>
    <row r="9625" spans="1:2" x14ac:dyDescent="0.25">
      <c r="A9625" t="str">
        <f t="shared" si="314"/>
        <v>-</v>
      </c>
      <c r="B9625" t="str">
        <f t="shared" si="315"/>
        <v/>
      </c>
    </row>
    <row r="9626" spans="1:2" x14ac:dyDescent="0.25">
      <c r="A9626" t="str">
        <f t="shared" si="314"/>
        <v>-</v>
      </c>
      <c r="B9626" t="str">
        <f t="shared" si="315"/>
        <v/>
      </c>
    </row>
    <row r="9627" spans="1:2" x14ac:dyDescent="0.25">
      <c r="A9627" t="str">
        <f t="shared" si="314"/>
        <v>-</v>
      </c>
      <c r="B9627" t="str">
        <f t="shared" si="315"/>
        <v/>
      </c>
    </row>
    <row r="9628" spans="1:2" x14ac:dyDescent="0.25">
      <c r="A9628" t="str">
        <f t="shared" si="314"/>
        <v>-</v>
      </c>
      <c r="B9628" t="str">
        <f t="shared" si="315"/>
        <v/>
      </c>
    </row>
    <row r="9629" spans="1:2" x14ac:dyDescent="0.25">
      <c r="A9629" t="str">
        <f t="shared" si="314"/>
        <v>-</v>
      </c>
      <c r="B9629" t="str">
        <f t="shared" si="315"/>
        <v/>
      </c>
    </row>
    <row r="9630" spans="1:2" x14ac:dyDescent="0.25">
      <c r="A9630" t="str">
        <f t="shared" si="314"/>
        <v>-</v>
      </c>
      <c r="B9630" t="str">
        <f t="shared" si="315"/>
        <v/>
      </c>
    </row>
    <row r="9631" spans="1:2" x14ac:dyDescent="0.25">
      <c r="A9631" t="str">
        <f t="shared" si="314"/>
        <v>-</v>
      </c>
      <c r="B9631" t="str">
        <f t="shared" si="315"/>
        <v/>
      </c>
    </row>
    <row r="9632" spans="1:2" x14ac:dyDescent="0.25">
      <c r="A9632" t="str">
        <f t="shared" si="314"/>
        <v>-</v>
      </c>
      <c r="B9632" t="str">
        <f t="shared" si="315"/>
        <v/>
      </c>
    </row>
    <row r="9633" spans="1:2" x14ac:dyDescent="0.25">
      <c r="A9633" t="str">
        <f t="shared" si="314"/>
        <v>-</v>
      </c>
      <c r="B9633" t="str">
        <f t="shared" si="315"/>
        <v/>
      </c>
    </row>
    <row r="9634" spans="1:2" x14ac:dyDescent="0.25">
      <c r="A9634" t="str">
        <f t="shared" si="314"/>
        <v>-</v>
      </c>
      <c r="B9634" t="str">
        <f t="shared" si="315"/>
        <v/>
      </c>
    </row>
    <row r="9635" spans="1:2" x14ac:dyDescent="0.25">
      <c r="A9635" t="str">
        <f t="shared" si="314"/>
        <v>-</v>
      </c>
      <c r="B9635" t="str">
        <f t="shared" si="315"/>
        <v/>
      </c>
    </row>
    <row r="9636" spans="1:2" x14ac:dyDescent="0.25">
      <c r="A9636" t="str">
        <f t="shared" si="314"/>
        <v>-</v>
      </c>
      <c r="B9636" t="str">
        <f t="shared" si="315"/>
        <v/>
      </c>
    </row>
    <row r="9637" spans="1:2" x14ac:dyDescent="0.25">
      <c r="A9637" t="str">
        <f t="shared" si="314"/>
        <v>-</v>
      </c>
      <c r="B9637" t="str">
        <f t="shared" si="315"/>
        <v/>
      </c>
    </row>
    <row r="9638" spans="1:2" x14ac:dyDescent="0.25">
      <c r="A9638" t="str">
        <f t="shared" si="314"/>
        <v>-</v>
      </c>
      <c r="B9638" t="str">
        <f t="shared" si="315"/>
        <v/>
      </c>
    </row>
    <row r="9639" spans="1:2" x14ac:dyDescent="0.25">
      <c r="A9639" t="str">
        <f t="shared" si="314"/>
        <v>-</v>
      </c>
      <c r="B9639" t="str">
        <f t="shared" si="315"/>
        <v/>
      </c>
    </row>
    <row r="9640" spans="1:2" x14ac:dyDescent="0.25">
      <c r="A9640" t="str">
        <f t="shared" si="314"/>
        <v>-</v>
      </c>
      <c r="B9640" t="str">
        <f t="shared" si="315"/>
        <v/>
      </c>
    </row>
    <row r="9641" spans="1:2" x14ac:dyDescent="0.25">
      <c r="A9641" t="str">
        <f t="shared" si="314"/>
        <v>-</v>
      </c>
      <c r="B9641" t="str">
        <f t="shared" si="315"/>
        <v/>
      </c>
    </row>
    <row r="9642" spans="1:2" x14ac:dyDescent="0.25">
      <c r="A9642" t="str">
        <f t="shared" si="314"/>
        <v>-</v>
      </c>
      <c r="B9642" t="str">
        <f t="shared" si="315"/>
        <v/>
      </c>
    </row>
    <row r="9643" spans="1:2" x14ac:dyDescent="0.25">
      <c r="A9643" t="str">
        <f t="shared" si="314"/>
        <v>-</v>
      </c>
      <c r="B9643" t="str">
        <f t="shared" si="315"/>
        <v/>
      </c>
    </row>
    <row r="9644" spans="1:2" x14ac:dyDescent="0.25">
      <c r="A9644" t="str">
        <f t="shared" si="314"/>
        <v>-</v>
      </c>
      <c r="B9644" t="str">
        <f t="shared" si="315"/>
        <v/>
      </c>
    </row>
    <row r="9645" spans="1:2" x14ac:dyDescent="0.25">
      <c r="A9645" t="str">
        <f t="shared" si="314"/>
        <v>-</v>
      </c>
      <c r="B9645" t="str">
        <f t="shared" si="315"/>
        <v/>
      </c>
    </row>
    <row r="9646" spans="1:2" x14ac:dyDescent="0.25">
      <c r="A9646" t="str">
        <f t="shared" si="314"/>
        <v>-</v>
      </c>
      <c r="B9646" t="str">
        <f t="shared" si="315"/>
        <v/>
      </c>
    </row>
    <row r="9647" spans="1:2" x14ac:dyDescent="0.25">
      <c r="A9647" t="str">
        <f t="shared" si="314"/>
        <v>-</v>
      </c>
      <c r="B9647" t="str">
        <f t="shared" si="315"/>
        <v/>
      </c>
    </row>
    <row r="9648" spans="1:2" x14ac:dyDescent="0.25">
      <c r="A9648" t="str">
        <f t="shared" si="314"/>
        <v>-</v>
      </c>
      <c r="B9648" t="str">
        <f t="shared" si="315"/>
        <v/>
      </c>
    </row>
    <row r="9649" spans="1:2" x14ac:dyDescent="0.25">
      <c r="A9649" t="str">
        <f t="shared" si="314"/>
        <v>-</v>
      </c>
      <c r="B9649" t="str">
        <f t="shared" si="315"/>
        <v/>
      </c>
    </row>
    <row r="9650" spans="1:2" x14ac:dyDescent="0.25">
      <c r="A9650" t="str">
        <f t="shared" si="314"/>
        <v>-</v>
      </c>
      <c r="B9650" t="str">
        <f t="shared" si="315"/>
        <v/>
      </c>
    </row>
    <row r="9651" spans="1:2" x14ac:dyDescent="0.25">
      <c r="A9651" t="str">
        <f t="shared" si="314"/>
        <v>-</v>
      </c>
      <c r="B9651" t="str">
        <f t="shared" si="315"/>
        <v/>
      </c>
    </row>
    <row r="9652" spans="1:2" x14ac:dyDescent="0.25">
      <c r="A9652" t="str">
        <f t="shared" si="314"/>
        <v>-</v>
      </c>
      <c r="B9652" t="str">
        <f t="shared" si="315"/>
        <v/>
      </c>
    </row>
    <row r="9653" spans="1:2" x14ac:dyDescent="0.25">
      <c r="A9653" t="str">
        <f t="shared" si="314"/>
        <v>-</v>
      </c>
      <c r="B9653" t="str">
        <f t="shared" si="315"/>
        <v/>
      </c>
    </row>
    <row r="9654" spans="1:2" x14ac:dyDescent="0.25">
      <c r="A9654" t="str">
        <f t="shared" si="314"/>
        <v>-</v>
      </c>
      <c r="B9654" t="str">
        <f t="shared" si="315"/>
        <v/>
      </c>
    </row>
    <row r="9655" spans="1:2" x14ac:dyDescent="0.25">
      <c r="A9655" t="str">
        <f t="shared" si="314"/>
        <v>-</v>
      </c>
      <c r="B9655" t="str">
        <f t="shared" si="315"/>
        <v/>
      </c>
    </row>
    <row r="9656" spans="1:2" x14ac:dyDescent="0.25">
      <c r="A9656" t="str">
        <f t="shared" si="314"/>
        <v>-</v>
      </c>
      <c r="B9656" t="str">
        <f t="shared" si="315"/>
        <v/>
      </c>
    </row>
    <row r="9657" spans="1:2" x14ac:dyDescent="0.25">
      <c r="A9657" t="str">
        <f t="shared" si="314"/>
        <v>-</v>
      </c>
      <c r="B9657" t="str">
        <f t="shared" si="315"/>
        <v/>
      </c>
    </row>
    <row r="9658" spans="1:2" x14ac:dyDescent="0.25">
      <c r="A9658" t="str">
        <f t="shared" si="314"/>
        <v>-</v>
      </c>
      <c r="B9658" t="str">
        <f t="shared" si="315"/>
        <v/>
      </c>
    </row>
    <row r="9659" spans="1:2" x14ac:dyDescent="0.25">
      <c r="A9659" t="str">
        <f t="shared" si="314"/>
        <v>-</v>
      </c>
      <c r="B9659" t="str">
        <f t="shared" si="315"/>
        <v/>
      </c>
    </row>
    <row r="9660" spans="1:2" x14ac:dyDescent="0.25">
      <c r="A9660" t="str">
        <f t="shared" si="314"/>
        <v>-</v>
      </c>
      <c r="B9660" t="str">
        <f t="shared" si="315"/>
        <v/>
      </c>
    </row>
    <row r="9661" spans="1:2" x14ac:dyDescent="0.25">
      <c r="A9661" t="str">
        <f t="shared" si="314"/>
        <v>-</v>
      </c>
      <c r="B9661" t="str">
        <f t="shared" si="315"/>
        <v/>
      </c>
    </row>
    <row r="9662" spans="1:2" x14ac:dyDescent="0.25">
      <c r="A9662" t="str">
        <f t="shared" si="314"/>
        <v>-</v>
      </c>
      <c r="B9662" t="str">
        <f t="shared" si="315"/>
        <v/>
      </c>
    </row>
    <row r="9663" spans="1:2" x14ac:dyDescent="0.25">
      <c r="A9663" t="str">
        <f t="shared" si="314"/>
        <v>-</v>
      </c>
      <c r="B9663" t="str">
        <f t="shared" si="315"/>
        <v/>
      </c>
    </row>
    <row r="9664" spans="1:2" x14ac:dyDescent="0.25">
      <c r="A9664" t="str">
        <f t="shared" si="314"/>
        <v>-</v>
      </c>
      <c r="B9664" t="str">
        <f t="shared" si="315"/>
        <v/>
      </c>
    </row>
    <row r="9665" spans="1:2" x14ac:dyDescent="0.25">
      <c r="A9665" t="str">
        <f t="shared" si="314"/>
        <v>-</v>
      </c>
      <c r="B9665" t="str">
        <f t="shared" si="315"/>
        <v/>
      </c>
    </row>
    <row r="9666" spans="1:2" x14ac:dyDescent="0.25">
      <c r="A9666" t="str">
        <f t="shared" si="314"/>
        <v>-</v>
      </c>
      <c r="B9666" t="str">
        <f t="shared" si="315"/>
        <v/>
      </c>
    </row>
    <row r="9667" spans="1:2" x14ac:dyDescent="0.25">
      <c r="A9667" t="str">
        <f t="shared" si="314"/>
        <v>-</v>
      </c>
      <c r="B9667" t="str">
        <f t="shared" si="315"/>
        <v/>
      </c>
    </row>
    <row r="9668" spans="1:2" x14ac:dyDescent="0.25">
      <c r="A9668" t="str">
        <f t="shared" si="314"/>
        <v>-</v>
      </c>
      <c r="B9668" t="str">
        <f t="shared" si="315"/>
        <v/>
      </c>
    </row>
    <row r="9669" spans="1:2" x14ac:dyDescent="0.25">
      <c r="A9669" t="str">
        <f t="shared" si="314"/>
        <v>-</v>
      </c>
      <c r="B9669" t="str">
        <f t="shared" si="315"/>
        <v/>
      </c>
    </row>
    <row r="9670" spans="1:2" x14ac:dyDescent="0.25">
      <c r="A9670" t="str">
        <f t="shared" si="314"/>
        <v>-</v>
      </c>
      <c r="B9670" t="str">
        <f t="shared" si="315"/>
        <v/>
      </c>
    </row>
    <row r="9671" spans="1:2" x14ac:dyDescent="0.25">
      <c r="A9671" t="str">
        <f t="shared" si="314"/>
        <v>-</v>
      </c>
      <c r="B9671" t="str">
        <f t="shared" si="315"/>
        <v/>
      </c>
    </row>
    <row r="9672" spans="1:2" x14ac:dyDescent="0.25">
      <c r="A9672" t="str">
        <f t="shared" si="314"/>
        <v>-</v>
      </c>
      <c r="B9672" t="str">
        <f t="shared" si="315"/>
        <v/>
      </c>
    </row>
    <row r="9673" spans="1:2" x14ac:dyDescent="0.25">
      <c r="A9673" t="str">
        <f t="shared" si="314"/>
        <v>-</v>
      </c>
      <c r="B9673" t="str">
        <f t="shared" si="315"/>
        <v/>
      </c>
    </row>
    <row r="9674" spans="1:2" x14ac:dyDescent="0.25">
      <c r="A9674" t="str">
        <f t="shared" si="314"/>
        <v>-</v>
      </c>
      <c r="B9674" t="str">
        <f t="shared" si="315"/>
        <v/>
      </c>
    </row>
    <row r="9675" spans="1:2" x14ac:dyDescent="0.25">
      <c r="A9675" t="str">
        <f t="shared" si="314"/>
        <v>-</v>
      </c>
      <c r="B9675" t="str">
        <f t="shared" si="315"/>
        <v/>
      </c>
    </row>
    <row r="9676" spans="1:2" x14ac:dyDescent="0.25">
      <c r="A9676" t="str">
        <f t="shared" si="314"/>
        <v>-</v>
      </c>
      <c r="B9676" t="str">
        <f t="shared" si="315"/>
        <v/>
      </c>
    </row>
    <row r="9677" spans="1:2" x14ac:dyDescent="0.25">
      <c r="A9677" t="str">
        <f t="shared" si="314"/>
        <v>-</v>
      </c>
      <c r="B9677" t="str">
        <f t="shared" si="315"/>
        <v/>
      </c>
    </row>
    <row r="9678" spans="1:2" x14ac:dyDescent="0.25">
      <c r="A9678" t="str">
        <f t="shared" si="314"/>
        <v>-</v>
      </c>
      <c r="B9678" t="str">
        <f t="shared" si="315"/>
        <v/>
      </c>
    </row>
    <row r="9679" spans="1:2" x14ac:dyDescent="0.25">
      <c r="A9679" t="str">
        <f t="shared" si="314"/>
        <v>-</v>
      </c>
      <c r="B9679" t="str">
        <f t="shared" si="315"/>
        <v/>
      </c>
    </row>
    <row r="9680" spans="1:2" x14ac:dyDescent="0.25">
      <c r="A9680" t="str">
        <f t="shared" si="314"/>
        <v>-</v>
      </c>
      <c r="B9680" t="str">
        <f t="shared" si="315"/>
        <v/>
      </c>
    </row>
    <row r="9681" spans="1:2" x14ac:dyDescent="0.25">
      <c r="A9681" t="str">
        <f t="shared" si="314"/>
        <v>-</v>
      </c>
      <c r="B9681" t="str">
        <f t="shared" si="315"/>
        <v/>
      </c>
    </row>
    <row r="9682" spans="1:2" x14ac:dyDescent="0.25">
      <c r="A9682" t="str">
        <f t="shared" si="314"/>
        <v>-</v>
      </c>
      <c r="B9682" t="str">
        <f t="shared" si="315"/>
        <v/>
      </c>
    </row>
    <row r="9683" spans="1:2" x14ac:dyDescent="0.25">
      <c r="A9683" t="str">
        <f t="shared" si="314"/>
        <v>-</v>
      </c>
      <c r="B9683" t="str">
        <f t="shared" si="315"/>
        <v/>
      </c>
    </row>
    <row r="9684" spans="1:2" x14ac:dyDescent="0.25">
      <c r="A9684" t="str">
        <f t="shared" si="314"/>
        <v>-</v>
      </c>
      <c r="B9684" t="str">
        <f t="shared" si="315"/>
        <v/>
      </c>
    </row>
    <row r="9685" spans="1:2" x14ac:dyDescent="0.25">
      <c r="A9685" t="str">
        <f t="shared" si="314"/>
        <v>-</v>
      </c>
      <c r="B9685" t="str">
        <f t="shared" si="315"/>
        <v/>
      </c>
    </row>
    <row r="9686" spans="1:2" x14ac:dyDescent="0.25">
      <c r="A9686" t="str">
        <f t="shared" si="314"/>
        <v>-</v>
      </c>
      <c r="B9686" t="str">
        <f t="shared" si="315"/>
        <v/>
      </c>
    </row>
    <row r="9687" spans="1:2" x14ac:dyDescent="0.25">
      <c r="A9687" t="str">
        <f t="shared" ref="A9687:A9750" si="316">_xlfn.CONCAT(E9687,"-",B9687)</f>
        <v>-</v>
      </c>
      <c r="B9687" t="str">
        <f t="shared" ref="B9687:B9750" si="317">IF(ISBLANK(H9687),"",INDEX($AB$1:$AC$5,MATCH(H9687,$AB$1:$AB$5,0),2))</f>
        <v/>
      </c>
    </row>
    <row r="9688" spans="1:2" x14ac:dyDescent="0.25">
      <c r="A9688" t="str">
        <f t="shared" si="316"/>
        <v>-</v>
      </c>
      <c r="B9688" t="str">
        <f t="shared" si="317"/>
        <v/>
      </c>
    </row>
    <row r="9689" spans="1:2" x14ac:dyDescent="0.25">
      <c r="A9689" t="str">
        <f t="shared" si="316"/>
        <v>-</v>
      </c>
      <c r="B9689" t="str">
        <f t="shared" si="317"/>
        <v/>
      </c>
    </row>
    <row r="9690" spans="1:2" x14ac:dyDescent="0.25">
      <c r="A9690" t="str">
        <f t="shared" si="316"/>
        <v>-</v>
      </c>
      <c r="B9690" t="str">
        <f t="shared" si="317"/>
        <v/>
      </c>
    </row>
    <row r="9691" spans="1:2" x14ac:dyDescent="0.25">
      <c r="A9691" t="str">
        <f t="shared" si="316"/>
        <v>-</v>
      </c>
      <c r="B9691" t="str">
        <f t="shared" si="317"/>
        <v/>
      </c>
    </row>
    <row r="9692" spans="1:2" x14ac:dyDescent="0.25">
      <c r="A9692" t="str">
        <f t="shared" si="316"/>
        <v>-</v>
      </c>
      <c r="B9692" t="str">
        <f t="shared" si="317"/>
        <v/>
      </c>
    </row>
    <row r="9693" spans="1:2" x14ac:dyDescent="0.25">
      <c r="A9693" t="str">
        <f t="shared" si="316"/>
        <v>-</v>
      </c>
      <c r="B9693" t="str">
        <f t="shared" si="317"/>
        <v/>
      </c>
    </row>
    <row r="9694" spans="1:2" x14ac:dyDescent="0.25">
      <c r="A9694" t="str">
        <f t="shared" si="316"/>
        <v>-</v>
      </c>
      <c r="B9694" t="str">
        <f t="shared" si="317"/>
        <v/>
      </c>
    </row>
    <row r="9695" spans="1:2" x14ac:dyDescent="0.25">
      <c r="A9695" t="str">
        <f t="shared" si="316"/>
        <v>-</v>
      </c>
      <c r="B9695" t="str">
        <f t="shared" si="317"/>
        <v/>
      </c>
    </row>
    <row r="9696" spans="1:2" x14ac:dyDescent="0.25">
      <c r="A9696" t="str">
        <f t="shared" si="316"/>
        <v>-</v>
      </c>
      <c r="B9696" t="str">
        <f t="shared" si="317"/>
        <v/>
      </c>
    </row>
    <row r="9697" spans="1:2" x14ac:dyDescent="0.25">
      <c r="A9697" t="str">
        <f t="shared" si="316"/>
        <v>-</v>
      </c>
      <c r="B9697" t="str">
        <f t="shared" si="317"/>
        <v/>
      </c>
    </row>
    <row r="9698" spans="1:2" x14ac:dyDescent="0.25">
      <c r="A9698" t="str">
        <f t="shared" si="316"/>
        <v>-</v>
      </c>
      <c r="B9698" t="str">
        <f t="shared" si="317"/>
        <v/>
      </c>
    </row>
    <row r="9699" spans="1:2" x14ac:dyDescent="0.25">
      <c r="A9699" t="str">
        <f t="shared" si="316"/>
        <v>-</v>
      </c>
      <c r="B9699" t="str">
        <f t="shared" si="317"/>
        <v/>
      </c>
    </row>
    <row r="9700" spans="1:2" x14ac:dyDescent="0.25">
      <c r="A9700" t="str">
        <f t="shared" si="316"/>
        <v>-</v>
      </c>
      <c r="B9700" t="str">
        <f t="shared" si="317"/>
        <v/>
      </c>
    </row>
    <row r="9701" spans="1:2" x14ac:dyDescent="0.25">
      <c r="A9701" t="str">
        <f t="shared" si="316"/>
        <v>-</v>
      </c>
      <c r="B9701" t="str">
        <f t="shared" si="317"/>
        <v/>
      </c>
    </row>
    <row r="9702" spans="1:2" x14ac:dyDescent="0.25">
      <c r="A9702" t="str">
        <f t="shared" si="316"/>
        <v>-</v>
      </c>
      <c r="B9702" t="str">
        <f t="shared" si="317"/>
        <v/>
      </c>
    </row>
    <row r="9703" spans="1:2" x14ac:dyDescent="0.25">
      <c r="A9703" t="str">
        <f t="shared" si="316"/>
        <v>-</v>
      </c>
      <c r="B9703" t="str">
        <f t="shared" si="317"/>
        <v/>
      </c>
    </row>
    <row r="9704" spans="1:2" x14ac:dyDescent="0.25">
      <c r="A9704" t="str">
        <f t="shared" si="316"/>
        <v>-</v>
      </c>
      <c r="B9704" t="str">
        <f t="shared" si="317"/>
        <v/>
      </c>
    </row>
    <row r="9705" spans="1:2" x14ac:dyDescent="0.25">
      <c r="A9705" t="str">
        <f t="shared" si="316"/>
        <v>-</v>
      </c>
      <c r="B9705" t="str">
        <f t="shared" si="317"/>
        <v/>
      </c>
    </row>
    <row r="9706" spans="1:2" x14ac:dyDescent="0.25">
      <c r="A9706" t="str">
        <f t="shared" si="316"/>
        <v>-</v>
      </c>
      <c r="B9706" t="str">
        <f t="shared" si="317"/>
        <v/>
      </c>
    </row>
    <row r="9707" spans="1:2" x14ac:dyDescent="0.25">
      <c r="A9707" t="str">
        <f t="shared" si="316"/>
        <v>-</v>
      </c>
      <c r="B9707" t="str">
        <f t="shared" si="317"/>
        <v/>
      </c>
    </row>
    <row r="9708" spans="1:2" x14ac:dyDescent="0.25">
      <c r="A9708" t="str">
        <f t="shared" si="316"/>
        <v>-</v>
      </c>
      <c r="B9708" t="str">
        <f t="shared" si="317"/>
        <v/>
      </c>
    </row>
    <row r="9709" spans="1:2" x14ac:dyDescent="0.25">
      <c r="A9709" t="str">
        <f t="shared" si="316"/>
        <v>-</v>
      </c>
      <c r="B9709" t="str">
        <f t="shared" si="317"/>
        <v/>
      </c>
    </row>
    <row r="9710" spans="1:2" x14ac:dyDescent="0.25">
      <c r="A9710" t="str">
        <f t="shared" si="316"/>
        <v>-</v>
      </c>
      <c r="B9710" t="str">
        <f t="shared" si="317"/>
        <v/>
      </c>
    </row>
    <row r="9711" spans="1:2" x14ac:dyDescent="0.25">
      <c r="A9711" t="str">
        <f t="shared" si="316"/>
        <v>-</v>
      </c>
      <c r="B9711" t="str">
        <f t="shared" si="317"/>
        <v/>
      </c>
    </row>
    <row r="9712" spans="1:2" x14ac:dyDescent="0.25">
      <c r="A9712" t="str">
        <f t="shared" si="316"/>
        <v>-</v>
      </c>
      <c r="B9712" t="str">
        <f t="shared" si="317"/>
        <v/>
      </c>
    </row>
    <row r="9713" spans="1:2" x14ac:dyDescent="0.25">
      <c r="A9713" t="str">
        <f t="shared" si="316"/>
        <v>-</v>
      </c>
      <c r="B9713" t="str">
        <f t="shared" si="317"/>
        <v/>
      </c>
    </row>
    <row r="9714" spans="1:2" x14ac:dyDescent="0.25">
      <c r="A9714" t="str">
        <f t="shared" si="316"/>
        <v>-</v>
      </c>
      <c r="B9714" t="str">
        <f t="shared" si="317"/>
        <v/>
      </c>
    </row>
    <row r="9715" spans="1:2" x14ac:dyDescent="0.25">
      <c r="A9715" t="str">
        <f t="shared" si="316"/>
        <v>-</v>
      </c>
      <c r="B9715" t="str">
        <f t="shared" si="317"/>
        <v/>
      </c>
    </row>
    <row r="9716" spans="1:2" x14ac:dyDescent="0.25">
      <c r="A9716" t="str">
        <f t="shared" si="316"/>
        <v>-</v>
      </c>
      <c r="B9716" t="str">
        <f t="shared" si="317"/>
        <v/>
      </c>
    </row>
    <row r="9717" spans="1:2" x14ac:dyDescent="0.25">
      <c r="A9717" t="str">
        <f t="shared" si="316"/>
        <v>-</v>
      </c>
      <c r="B9717" t="str">
        <f t="shared" si="317"/>
        <v/>
      </c>
    </row>
    <row r="9718" spans="1:2" x14ac:dyDescent="0.25">
      <c r="A9718" t="str">
        <f t="shared" si="316"/>
        <v>-</v>
      </c>
      <c r="B9718" t="str">
        <f t="shared" si="317"/>
        <v/>
      </c>
    </row>
    <row r="9719" spans="1:2" x14ac:dyDescent="0.25">
      <c r="A9719" t="str">
        <f t="shared" si="316"/>
        <v>-</v>
      </c>
      <c r="B9719" t="str">
        <f t="shared" si="317"/>
        <v/>
      </c>
    </row>
    <row r="9720" spans="1:2" x14ac:dyDescent="0.25">
      <c r="A9720" t="str">
        <f t="shared" si="316"/>
        <v>-</v>
      </c>
      <c r="B9720" t="str">
        <f t="shared" si="317"/>
        <v/>
      </c>
    </row>
    <row r="9721" spans="1:2" x14ac:dyDescent="0.25">
      <c r="A9721" t="str">
        <f t="shared" si="316"/>
        <v>-</v>
      </c>
      <c r="B9721" t="str">
        <f t="shared" si="317"/>
        <v/>
      </c>
    </row>
    <row r="9722" spans="1:2" x14ac:dyDescent="0.25">
      <c r="A9722" t="str">
        <f t="shared" si="316"/>
        <v>-</v>
      </c>
      <c r="B9722" t="str">
        <f t="shared" si="317"/>
        <v/>
      </c>
    </row>
    <row r="9723" spans="1:2" x14ac:dyDescent="0.25">
      <c r="A9723" t="str">
        <f t="shared" si="316"/>
        <v>-</v>
      </c>
      <c r="B9723" t="str">
        <f t="shared" si="317"/>
        <v/>
      </c>
    </row>
    <row r="9724" spans="1:2" x14ac:dyDescent="0.25">
      <c r="A9724" t="str">
        <f t="shared" si="316"/>
        <v>-</v>
      </c>
      <c r="B9724" t="str">
        <f t="shared" si="317"/>
        <v/>
      </c>
    </row>
    <row r="9725" spans="1:2" x14ac:dyDescent="0.25">
      <c r="A9725" t="str">
        <f t="shared" si="316"/>
        <v>-</v>
      </c>
      <c r="B9725" t="str">
        <f t="shared" si="317"/>
        <v/>
      </c>
    </row>
    <row r="9726" spans="1:2" x14ac:dyDescent="0.25">
      <c r="A9726" t="str">
        <f t="shared" si="316"/>
        <v>-</v>
      </c>
      <c r="B9726" t="str">
        <f t="shared" si="317"/>
        <v/>
      </c>
    </row>
    <row r="9727" spans="1:2" x14ac:dyDescent="0.25">
      <c r="A9727" t="str">
        <f t="shared" si="316"/>
        <v>-</v>
      </c>
      <c r="B9727" t="str">
        <f t="shared" si="317"/>
        <v/>
      </c>
    </row>
    <row r="9728" spans="1:2" x14ac:dyDescent="0.25">
      <c r="A9728" t="str">
        <f t="shared" si="316"/>
        <v>-</v>
      </c>
      <c r="B9728" t="str">
        <f t="shared" si="317"/>
        <v/>
      </c>
    </row>
    <row r="9729" spans="1:2" x14ac:dyDescent="0.25">
      <c r="A9729" t="str">
        <f t="shared" si="316"/>
        <v>-</v>
      </c>
      <c r="B9729" t="str">
        <f t="shared" si="317"/>
        <v/>
      </c>
    </row>
    <row r="9730" spans="1:2" x14ac:dyDescent="0.25">
      <c r="A9730" t="str">
        <f t="shared" si="316"/>
        <v>-</v>
      </c>
      <c r="B9730" t="str">
        <f t="shared" si="317"/>
        <v/>
      </c>
    </row>
    <row r="9731" spans="1:2" x14ac:dyDescent="0.25">
      <c r="A9731" t="str">
        <f t="shared" si="316"/>
        <v>-</v>
      </c>
      <c r="B9731" t="str">
        <f t="shared" si="317"/>
        <v/>
      </c>
    </row>
    <row r="9732" spans="1:2" x14ac:dyDescent="0.25">
      <c r="A9732" t="str">
        <f t="shared" si="316"/>
        <v>-</v>
      </c>
      <c r="B9732" t="str">
        <f t="shared" si="317"/>
        <v/>
      </c>
    </row>
    <row r="9733" spans="1:2" x14ac:dyDescent="0.25">
      <c r="A9733" t="str">
        <f t="shared" si="316"/>
        <v>-</v>
      </c>
      <c r="B9733" t="str">
        <f t="shared" si="317"/>
        <v/>
      </c>
    </row>
    <row r="9734" spans="1:2" x14ac:dyDescent="0.25">
      <c r="A9734" t="str">
        <f t="shared" si="316"/>
        <v>-</v>
      </c>
      <c r="B9734" t="str">
        <f t="shared" si="317"/>
        <v/>
      </c>
    </row>
    <row r="9735" spans="1:2" x14ac:dyDescent="0.25">
      <c r="A9735" t="str">
        <f t="shared" si="316"/>
        <v>-</v>
      </c>
      <c r="B9735" t="str">
        <f t="shared" si="317"/>
        <v/>
      </c>
    </row>
    <row r="9736" spans="1:2" x14ac:dyDescent="0.25">
      <c r="A9736" t="str">
        <f t="shared" si="316"/>
        <v>-</v>
      </c>
      <c r="B9736" t="str">
        <f t="shared" si="317"/>
        <v/>
      </c>
    </row>
    <row r="9737" spans="1:2" x14ac:dyDescent="0.25">
      <c r="A9737" t="str">
        <f t="shared" si="316"/>
        <v>-</v>
      </c>
      <c r="B9737" t="str">
        <f t="shared" si="317"/>
        <v/>
      </c>
    </row>
    <row r="9738" spans="1:2" x14ac:dyDescent="0.25">
      <c r="A9738" t="str">
        <f t="shared" si="316"/>
        <v>-</v>
      </c>
      <c r="B9738" t="str">
        <f t="shared" si="317"/>
        <v/>
      </c>
    </row>
    <row r="9739" spans="1:2" x14ac:dyDescent="0.25">
      <c r="A9739" t="str">
        <f t="shared" si="316"/>
        <v>-</v>
      </c>
      <c r="B9739" t="str">
        <f t="shared" si="317"/>
        <v/>
      </c>
    </row>
    <row r="9740" spans="1:2" x14ac:dyDescent="0.25">
      <c r="A9740" t="str">
        <f t="shared" si="316"/>
        <v>-</v>
      </c>
      <c r="B9740" t="str">
        <f t="shared" si="317"/>
        <v/>
      </c>
    </row>
    <row r="9741" spans="1:2" x14ac:dyDescent="0.25">
      <c r="A9741" t="str">
        <f t="shared" si="316"/>
        <v>-</v>
      </c>
      <c r="B9741" t="str">
        <f t="shared" si="317"/>
        <v/>
      </c>
    </row>
    <row r="9742" spans="1:2" x14ac:dyDescent="0.25">
      <c r="A9742" t="str">
        <f t="shared" si="316"/>
        <v>-</v>
      </c>
      <c r="B9742" t="str">
        <f t="shared" si="317"/>
        <v/>
      </c>
    </row>
    <row r="9743" spans="1:2" x14ac:dyDescent="0.25">
      <c r="A9743" t="str">
        <f t="shared" si="316"/>
        <v>-</v>
      </c>
      <c r="B9743" t="str">
        <f t="shared" si="317"/>
        <v/>
      </c>
    </row>
    <row r="9744" spans="1:2" x14ac:dyDescent="0.25">
      <c r="A9744" t="str">
        <f t="shared" si="316"/>
        <v>-</v>
      </c>
      <c r="B9744" t="str">
        <f t="shared" si="317"/>
        <v/>
      </c>
    </row>
    <row r="9745" spans="1:2" x14ac:dyDescent="0.25">
      <c r="A9745" t="str">
        <f t="shared" si="316"/>
        <v>-</v>
      </c>
      <c r="B9745" t="str">
        <f t="shared" si="317"/>
        <v/>
      </c>
    </row>
    <row r="9746" spans="1:2" x14ac:dyDescent="0.25">
      <c r="A9746" t="str">
        <f t="shared" si="316"/>
        <v>-</v>
      </c>
      <c r="B9746" t="str">
        <f t="shared" si="317"/>
        <v/>
      </c>
    </row>
    <row r="9747" spans="1:2" x14ac:dyDescent="0.25">
      <c r="A9747" t="str">
        <f t="shared" si="316"/>
        <v>-</v>
      </c>
      <c r="B9747" t="str">
        <f t="shared" si="317"/>
        <v/>
      </c>
    </row>
    <row r="9748" spans="1:2" x14ac:dyDescent="0.25">
      <c r="A9748" t="str">
        <f t="shared" si="316"/>
        <v>-</v>
      </c>
      <c r="B9748" t="str">
        <f t="shared" si="317"/>
        <v/>
      </c>
    </row>
    <row r="9749" spans="1:2" x14ac:dyDescent="0.25">
      <c r="A9749" t="str">
        <f t="shared" si="316"/>
        <v>-</v>
      </c>
      <c r="B9749" t="str">
        <f t="shared" si="317"/>
        <v/>
      </c>
    </row>
    <row r="9750" spans="1:2" x14ac:dyDescent="0.25">
      <c r="A9750" t="str">
        <f t="shared" si="316"/>
        <v>-</v>
      </c>
      <c r="B9750" t="str">
        <f t="shared" si="317"/>
        <v/>
      </c>
    </row>
    <row r="9751" spans="1:2" x14ac:dyDescent="0.25">
      <c r="A9751" t="str">
        <f t="shared" ref="A9751:A9814" si="318">_xlfn.CONCAT(E9751,"-",B9751)</f>
        <v>-</v>
      </c>
      <c r="B9751" t="str">
        <f t="shared" ref="B9751:B9814" si="319">IF(ISBLANK(H9751),"",INDEX($AB$1:$AC$5,MATCH(H9751,$AB$1:$AB$5,0),2))</f>
        <v/>
      </c>
    </row>
    <row r="9752" spans="1:2" x14ac:dyDescent="0.25">
      <c r="A9752" t="str">
        <f t="shared" si="318"/>
        <v>-</v>
      </c>
      <c r="B9752" t="str">
        <f t="shared" si="319"/>
        <v/>
      </c>
    </row>
    <row r="9753" spans="1:2" x14ac:dyDescent="0.25">
      <c r="A9753" t="str">
        <f t="shared" si="318"/>
        <v>-</v>
      </c>
      <c r="B9753" t="str">
        <f t="shared" si="319"/>
        <v/>
      </c>
    </row>
    <row r="9754" spans="1:2" x14ac:dyDescent="0.25">
      <c r="A9754" t="str">
        <f t="shared" si="318"/>
        <v>-</v>
      </c>
      <c r="B9754" t="str">
        <f t="shared" si="319"/>
        <v/>
      </c>
    </row>
    <row r="9755" spans="1:2" x14ac:dyDescent="0.25">
      <c r="A9755" t="str">
        <f t="shared" si="318"/>
        <v>-</v>
      </c>
      <c r="B9755" t="str">
        <f t="shared" si="319"/>
        <v/>
      </c>
    </row>
    <row r="9756" spans="1:2" x14ac:dyDescent="0.25">
      <c r="A9756" t="str">
        <f t="shared" si="318"/>
        <v>-</v>
      </c>
      <c r="B9756" t="str">
        <f t="shared" si="319"/>
        <v/>
      </c>
    </row>
    <row r="9757" spans="1:2" x14ac:dyDescent="0.25">
      <c r="A9757" t="str">
        <f t="shared" si="318"/>
        <v>-</v>
      </c>
      <c r="B9757" t="str">
        <f t="shared" si="319"/>
        <v/>
      </c>
    </row>
    <row r="9758" spans="1:2" x14ac:dyDescent="0.25">
      <c r="A9758" t="str">
        <f t="shared" si="318"/>
        <v>-</v>
      </c>
      <c r="B9758" t="str">
        <f t="shared" si="319"/>
        <v/>
      </c>
    </row>
    <row r="9759" spans="1:2" x14ac:dyDescent="0.25">
      <c r="A9759" t="str">
        <f t="shared" si="318"/>
        <v>-</v>
      </c>
      <c r="B9759" t="str">
        <f t="shared" si="319"/>
        <v/>
      </c>
    </row>
    <row r="9760" spans="1:2" x14ac:dyDescent="0.25">
      <c r="A9760" t="str">
        <f t="shared" si="318"/>
        <v>-</v>
      </c>
      <c r="B9760" t="str">
        <f t="shared" si="319"/>
        <v/>
      </c>
    </row>
    <row r="9761" spans="1:2" x14ac:dyDescent="0.25">
      <c r="A9761" t="str">
        <f t="shared" si="318"/>
        <v>-</v>
      </c>
      <c r="B9761" t="str">
        <f t="shared" si="319"/>
        <v/>
      </c>
    </row>
    <row r="9762" spans="1:2" x14ac:dyDescent="0.25">
      <c r="A9762" t="str">
        <f t="shared" si="318"/>
        <v>-</v>
      </c>
      <c r="B9762" t="str">
        <f t="shared" si="319"/>
        <v/>
      </c>
    </row>
    <row r="9763" spans="1:2" x14ac:dyDescent="0.25">
      <c r="A9763" t="str">
        <f t="shared" si="318"/>
        <v>-</v>
      </c>
      <c r="B9763" t="str">
        <f t="shared" si="319"/>
        <v/>
      </c>
    </row>
    <row r="9764" spans="1:2" x14ac:dyDescent="0.25">
      <c r="A9764" t="str">
        <f t="shared" si="318"/>
        <v>-</v>
      </c>
      <c r="B9764" t="str">
        <f t="shared" si="319"/>
        <v/>
      </c>
    </row>
    <row r="9765" spans="1:2" x14ac:dyDescent="0.25">
      <c r="A9765" t="str">
        <f t="shared" si="318"/>
        <v>-</v>
      </c>
      <c r="B9765" t="str">
        <f t="shared" si="319"/>
        <v/>
      </c>
    </row>
    <row r="9766" spans="1:2" x14ac:dyDescent="0.25">
      <c r="A9766" t="str">
        <f t="shared" si="318"/>
        <v>-</v>
      </c>
      <c r="B9766" t="str">
        <f t="shared" si="319"/>
        <v/>
      </c>
    </row>
    <row r="9767" spans="1:2" x14ac:dyDescent="0.25">
      <c r="A9767" t="str">
        <f t="shared" si="318"/>
        <v>-</v>
      </c>
      <c r="B9767" t="str">
        <f t="shared" si="319"/>
        <v/>
      </c>
    </row>
    <row r="9768" spans="1:2" x14ac:dyDescent="0.25">
      <c r="A9768" t="str">
        <f t="shared" si="318"/>
        <v>-</v>
      </c>
      <c r="B9768" t="str">
        <f t="shared" si="319"/>
        <v/>
      </c>
    </row>
    <row r="9769" spans="1:2" x14ac:dyDescent="0.25">
      <c r="A9769" t="str">
        <f t="shared" si="318"/>
        <v>-</v>
      </c>
      <c r="B9769" t="str">
        <f t="shared" si="319"/>
        <v/>
      </c>
    </row>
    <row r="9770" spans="1:2" x14ac:dyDescent="0.25">
      <c r="A9770" t="str">
        <f t="shared" si="318"/>
        <v>-</v>
      </c>
      <c r="B9770" t="str">
        <f t="shared" si="319"/>
        <v/>
      </c>
    </row>
    <row r="9771" spans="1:2" x14ac:dyDescent="0.25">
      <c r="A9771" t="str">
        <f t="shared" si="318"/>
        <v>-</v>
      </c>
      <c r="B9771" t="str">
        <f t="shared" si="319"/>
        <v/>
      </c>
    </row>
    <row r="9772" spans="1:2" x14ac:dyDescent="0.25">
      <c r="A9772" t="str">
        <f t="shared" si="318"/>
        <v>-</v>
      </c>
      <c r="B9772" t="str">
        <f t="shared" si="319"/>
        <v/>
      </c>
    </row>
    <row r="9773" spans="1:2" x14ac:dyDescent="0.25">
      <c r="A9773" t="str">
        <f t="shared" si="318"/>
        <v>-</v>
      </c>
      <c r="B9773" t="str">
        <f t="shared" si="319"/>
        <v/>
      </c>
    </row>
    <row r="9774" spans="1:2" x14ac:dyDescent="0.25">
      <c r="A9774" t="str">
        <f t="shared" si="318"/>
        <v>-</v>
      </c>
      <c r="B9774" t="str">
        <f t="shared" si="319"/>
        <v/>
      </c>
    </row>
    <row r="9775" spans="1:2" x14ac:dyDescent="0.25">
      <c r="A9775" t="str">
        <f t="shared" si="318"/>
        <v>-</v>
      </c>
      <c r="B9775" t="str">
        <f t="shared" si="319"/>
        <v/>
      </c>
    </row>
    <row r="9776" spans="1:2" x14ac:dyDescent="0.25">
      <c r="A9776" t="str">
        <f t="shared" si="318"/>
        <v>-</v>
      </c>
      <c r="B9776" t="str">
        <f t="shared" si="319"/>
        <v/>
      </c>
    </row>
    <row r="9777" spans="1:2" x14ac:dyDescent="0.25">
      <c r="A9777" t="str">
        <f t="shared" si="318"/>
        <v>-</v>
      </c>
      <c r="B9777" t="str">
        <f t="shared" si="319"/>
        <v/>
      </c>
    </row>
    <row r="9778" spans="1:2" x14ac:dyDescent="0.25">
      <c r="A9778" t="str">
        <f t="shared" si="318"/>
        <v>-</v>
      </c>
      <c r="B9778" t="str">
        <f t="shared" si="319"/>
        <v/>
      </c>
    </row>
    <row r="9779" spans="1:2" x14ac:dyDescent="0.25">
      <c r="A9779" t="str">
        <f t="shared" si="318"/>
        <v>-</v>
      </c>
      <c r="B9779" t="str">
        <f t="shared" si="319"/>
        <v/>
      </c>
    </row>
    <row r="9780" spans="1:2" x14ac:dyDescent="0.25">
      <c r="A9780" t="str">
        <f t="shared" si="318"/>
        <v>-</v>
      </c>
      <c r="B9780" t="str">
        <f t="shared" si="319"/>
        <v/>
      </c>
    </row>
    <row r="9781" spans="1:2" x14ac:dyDescent="0.25">
      <c r="A9781" t="str">
        <f t="shared" si="318"/>
        <v>-</v>
      </c>
      <c r="B9781" t="str">
        <f t="shared" si="319"/>
        <v/>
      </c>
    </row>
    <row r="9782" spans="1:2" x14ac:dyDescent="0.25">
      <c r="A9782" t="str">
        <f t="shared" si="318"/>
        <v>-</v>
      </c>
      <c r="B9782" t="str">
        <f t="shared" si="319"/>
        <v/>
      </c>
    </row>
    <row r="9783" spans="1:2" x14ac:dyDescent="0.25">
      <c r="A9783" t="str">
        <f t="shared" si="318"/>
        <v>-</v>
      </c>
      <c r="B9783" t="str">
        <f t="shared" si="319"/>
        <v/>
      </c>
    </row>
    <row r="9784" spans="1:2" x14ac:dyDescent="0.25">
      <c r="A9784" t="str">
        <f t="shared" si="318"/>
        <v>-</v>
      </c>
      <c r="B9784" t="str">
        <f t="shared" si="319"/>
        <v/>
      </c>
    </row>
    <row r="9785" spans="1:2" x14ac:dyDescent="0.25">
      <c r="A9785" t="str">
        <f t="shared" si="318"/>
        <v>-</v>
      </c>
      <c r="B9785" t="str">
        <f t="shared" si="319"/>
        <v/>
      </c>
    </row>
    <row r="9786" spans="1:2" x14ac:dyDescent="0.25">
      <c r="A9786" t="str">
        <f t="shared" si="318"/>
        <v>-</v>
      </c>
      <c r="B9786" t="str">
        <f t="shared" si="319"/>
        <v/>
      </c>
    </row>
    <row r="9787" spans="1:2" x14ac:dyDescent="0.25">
      <c r="A9787" t="str">
        <f t="shared" si="318"/>
        <v>-</v>
      </c>
      <c r="B9787" t="str">
        <f t="shared" si="319"/>
        <v/>
      </c>
    </row>
    <row r="9788" spans="1:2" x14ac:dyDescent="0.25">
      <c r="A9788" t="str">
        <f t="shared" si="318"/>
        <v>-</v>
      </c>
      <c r="B9788" t="str">
        <f t="shared" si="319"/>
        <v/>
      </c>
    </row>
    <row r="9789" spans="1:2" x14ac:dyDescent="0.25">
      <c r="A9789" t="str">
        <f t="shared" si="318"/>
        <v>-</v>
      </c>
      <c r="B9789" t="str">
        <f t="shared" si="319"/>
        <v/>
      </c>
    </row>
    <row r="9790" spans="1:2" x14ac:dyDescent="0.25">
      <c r="A9790" t="str">
        <f t="shared" si="318"/>
        <v>-</v>
      </c>
      <c r="B9790" t="str">
        <f t="shared" si="319"/>
        <v/>
      </c>
    </row>
    <row r="9791" spans="1:2" x14ac:dyDescent="0.25">
      <c r="A9791" t="str">
        <f t="shared" si="318"/>
        <v>-</v>
      </c>
      <c r="B9791" t="str">
        <f t="shared" si="319"/>
        <v/>
      </c>
    </row>
    <row r="9792" spans="1:2" x14ac:dyDescent="0.25">
      <c r="A9792" t="str">
        <f t="shared" si="318"/>
        <v>-</v>
      </c>
      <c r="B9792" t="str">
        <f t="shared" si="319"/>
        <v/>
      </c>
    </row>
    <row r="9793" spans="1:2" x14ac:dyDescent="0.25">
      <c r="A9793" t="str">
        <f t="shared" si="318"/>
        <v>-</v>
      </c>
      <c r="B9793" t="str">
        <f t="shared" si="319"/>
        <v/>
      </c>
    </row>
    <row r="9794" spans="1:2" x14ac:dyDescent="0.25">
      <c r="A9794" t="str">
        <f t="shared" si="318"/>
        <v>-</v>
      </c>
      <c r="B9794" t="str">
        <f t="shared" si="319"/>
        <v/>
      </c>
    </row>
    <row r="9795" spans="1:2" x14ac:dyDescent="0.25">
      <c r="A9795" t="str">
        <f t="shared" si="318"/>
        <v>-</v>
      </c>
      <c r="B9795" t="str">
        <f t="shared" si="319"/>
        <v/>
      </c>
    </row>
    <row r="9796" spans="1:2" x14ac:dyDescent="0.25">
      <c r="A9796" t="str">
        <f t="shared" si="318"/>
        <v>-</v>
      </c>
      <c r="B9796" t="str">
        <f t="shared" si="319"/>
        <v/>
      </c>
    </row>
    <row r="9797" spans="1:2" x14ac:dyDescent="0.25">
      <c r="A9797" t="str">
        <f t="shared" si="318"/>
        <v>-</v>
      </c>
      <c r="B9797" t="str">
        <f t="shared" si="319"/>
        <v/>
      </c>
    </row>
    <row r="9798" spans="1:2" x14ac:dyDescent="0.25">
      <c r="A9798" t="str">
        <f t="shared" si="318"/>
        <v>-</v>
      </c>
      <c r="B9798" t="str">
        <f t="shared" si="319"/>
        <v/>
      </c>
    </row>
    <row r="9799" spans="1:2" x14ac:dyDescent="0.25">
      <c r="A9799" t="str">
        <f t="shared" si="318"/>
        <v>-</v>
      </c>
      <c r="B9799" t="str">
        <f t="shared" si="319"/>
        <v/>
      </c>
    </row>
    <row r="9800" spans="1:2" x14ac:dyDescent="0.25">
      <c r="A9800" t="str">
        <f t="shared" si="318"/>
        <v>-</v>
      </c>
      <c r="B9800" t="str">
        <f t="shared" si="319"/>
        <v/>
      </c>
    </row>
    <row r="9801" spans="1:2" x14ac:dyDescent="0.25">
      <c r="A9801" t="str">
        <f t="shared" si="318"/>
        <v>-</v>
      </c>
      <c r="B9801" t="str">
        <f t="shared" si="319"/>
        <v/>
      </c>
    </row>
    <row r="9802" spans="1:2" x14ac:dyDescent="0.25">
      <c r="A9802" t="str">
        <f t="shared" si="318"/>
        <v>-</v>
      </c>
      <c r="B9802" t="str">
        <f t="shared" si="319"/>
        <v/>
      </c>
    </row>
    <row r="9803" spans="1:2" x14ac:dyDescent="0.25">
      <c r="A9803" t="str">
        <f t="shared" si="318"/>
        <v>-</v>
      </c>
      <c r="B9803" t="str">
        <f t="shared" si="319"/>
        <v/>
      </c>
    </row>
    <row r="9804" spans="1:2" x14ac:dyDescent="0.25">
      <c r="A9804" t="str">
        <f t="shared" si="318"/>
        <v>-</v>
      </c>
      <c r="B9804" t="str">
        <f t="shared" si="319"/>
        <v/>
      </c>
    </row>
    <row r="9805" spans="1:2" x14ac:dyDescent="0.25">
      <c r="A9805" t="str">
        <f t="shared" si="318"/>
        <v>-</v>
      </c>
      <c r="B9805" t="str">
        <f t="shared" si="319"/>
        <v/>
      </c>
    </row>
    <row r="9806" spans="1:2" x14ac:dyDescent="0.25">
      <c r="A9806" t="str">
        <f t="shared" si="318"/>
        <v>-</v>
      </c>
      <c r="B9806" t="str">
        <f t="shared" si="319"/>
        <v/>
      </c>
    </row>
    <row r="9807" spans="1:2" x14ac:dyDescent="0.25">
      <c r="A9807" t="str">
        <f t="shared" si="318"/>
        <v>-</v>
      </c>
      <c r="B9807" t="str">
        <f t="shared" si="319"/>
        <v/>
      </c>
    </row>
    <row r="9808" spans="1:2" x14ac:dyDescent="0.25">
      <c r="A9808" t="str">
        <f t="shared" si="318"/>
        <v>-</v>
      </c>
      <c r="B9808" t="str">
        <f t="shared" si="319"/>
        <v/>
      </c>
    </row>
    <row r="9809" spans="1:2" x14ac:dyDescent="0.25">
      <c r="A9809" t="str">
        <f t="shared" si="318"/>
        <v>-</v>
      </c>
      <c r="B9809" t="str">
        <f t="shared" si="319"/>
        <v/>
      </c>
    </row>
    <row r="9810" spans="1:2" x14ac:dyDescent="0.25">
      <c r="A9810" t="str">
        <f t="shared" si="318"/>
        <v>-</v>
      </c>
      <c r="B9810" t="str">
        <f t="shared" si="319"/>
        <v/>
      </c>
    </row>
    <row r="9811" spans="1:2" x14ac:dyDescent="0.25">
      <c r="A9811" t="str">
        <f t="shared" si="318"/>
        <v>-</v>
      </c>
      <c r="B9811" t="str">
        <f t="shared" si="319"/>
        <v/>
      </c>
    </row>
    <row r="9812" spans="1:2" x14ac:dyDescent="0.25">
      <c r="A9812" t="str">
        <f t="shared" si="318"/>
        <v>-</v>
      </c>
      <c r="B9812" t="str">
        <f t="shared" si="319"/>
        <v/>
      </c>
    </row>
    <row r="9813" spans="1:2" x14ac:dyDescent="0.25">
      <c r="A9813" t="str">
        <f t="shared" si="318"/>
        <v>-</v>
      </c>
      <c r="B9813" t="str">
        <f t="shared" si="319"/>
        <v/>
      </c>
    </row>
    <row r="9814" spans="1:2" x14ac:dyDescent="0.25">
      <c r="A9814" t="str">
        <f t="shared" si="318"/>
        <v>-</v>
      </c>
      <c r="B9814" t="str">
        <f t="shared" si="319"/>
        <v/>
      </c>
    </row>
    <row r="9815" spans="1:2" x14ac:dyDescent="0.25">
      <c r="A9815" t="str">
        <f t="shared" ref="A9815:A9878" si="320">_xlfn.CONCAT(E9815,"-",B9815)</f>
        <v>-</v>
      </c>
      <c r="B9815" t="str">
        <f t="shared" ref="B9815:B9878" si="321">IF(ISBLANK(H9815),"",INDEX($AB$1:$AC$5,MATCH(H9815,$AB$1:$AB$5,0),2))</f>
        <v/>
      </c>
    </row>
    <row r="9816" spans="1:2" x14ac:dyDescent="0.25">
      <c r="A9816" t="str">
        <f t="shared" si="320"/>
        <v>-</v>
      </c>
      <c r="B9816" t="str">
        <f t="shared" si="321"/>
        <v/>
      </c>
    </row>
    <row r="9817" spans="1:2" x14ac:dyDescent="0.25">
      <c r="A9817" t="str">
        <f t="shared" si="320"/>
        <v>-</v>
      </c>
      <c r="B9817" t="str">
        <f t="shared" si="321"/>
        <v/>
      </c>
    </row>
    <row r="9818" spans="1:2" x14ac:dyDescent="0.25">
      <c r="A9818" t="str">
        <f t="shared" si="320"/>
        <v>-</v>
      </c>
      <c r="B9818" t="str">
        <f t="shared" si="321"/>
        <v/>
      </c>
    </row>
    <row r="9819" spans="1:2" x14ac:dyDescent="0.25">
      <c r="A9819" t="str">
        <f t="shared" si="320"/>
        <v>-</v>
      </c>
      <c r="B9819" t="str">
        <f t="shared" si="321"/>
        <v/>
      </c>
    </row>
    <row r="9820" spans="1:2" x14ac:dyDescent="0.25">
      <c r="A9820" t="str">
        <f t="shared" si="320"/>
        <v>-</v>
      </c>
      <c r="B9820" t="str">
        <f t="shared" si="321"/>
        <v/>
      </c>
    </row>
    <row r="9821" spans="1:2" x14ac:dyDescent="0.25">
      <c r="A9821" t="str">
        <f t="shared" si="320"/>
        <v>-</v>
      </c>
      <c r="B9821" t="str">
        <f t="shared" si="321"/>
        <v/>
      </c>
    </row>
    <row r="9822" spans="1:2" x14ac:dyDescent="0.25">
      <c r="A9822" t="str">
        <f t="shared" si="320"/>
        <v>-</v>
      </c>
      <c r="B9822" t="str">
        <f t="shared" si="321"/>
        <v/>
      </c>
    </row>
    <row r="9823" spans="1:2" x14ac:dyDescent="0.25">
      <c r="A9823" t="str">
        <f t="shared" si="320"/>
        <v>-</v>
      </c>
      <c r="B9823" t="str">
        <f t="shared" si="321"/>
        <v/>
      </c>
    </row>
    <row r="9824" spans="1:2" x14ac:dyDescent="0.25">
      <c r="A9824" t="str">
        <f t="shared" si="320"/>
        <v>-</v>
      </c>
      <c r="B9824" t="str">
        <f t="shared" si="321"/>
        <v/>
      </c>
    </row>
    <row r="9825" spans="1:2" x14ac:dyDescent="0.25">
      <c r="A9825" t="str">
        <f t="shared" si="320"/>
        <v>-</v>
      </c>
      <c r="B9825" t="str">
        <f t="shared" si="321"/>
        <v/>
      </c>
    </row>
    <row r="9826" spans="1:2" x14ac:dyDescent="0.25">
      <c r="A9826" t="str">
        <f t="shared" si="320"/>
        <v>-</v>
      </c>
      <c r="B9826" t="str">
        <f t="shared" si="321"/>
        <v/>
      </c>
    </row>
    <row r="9827" spans="1:2" x14ac:dyDescent="0.25">
      <c r="A9827" t="str">
        <f t="shared" si="320"/>
        <v>-</v>
      </c>
      <c r="B9827" t="str">
        <f t="shared" si="321"/>
        <v/>
      </c>
    </row>
    <row r="9828" spans="1:2" x14ac:dyDescent="0.25">
      <c r="A9828" t="str">
        <f t="shared" si="320"/>
        <v>-</v>
      </c>
      <c r="B9828" t="str">
        <f t="shared" si="321"/>
        <v/>
      </c>
    </row>
    <row r="9829" spans="1:2" x14ac:dyDescent="0.25">
      <c r="A9829" t="str">
        <f t="shared" si="320"/>
        <v>-</v>
      </c>
      <c r="B9829" t="str">
        <f t="shared" si="321"/>
        <v/>
      </c>
    </row>
    <row r="9830" spans="1:2" x14ac:dyDescent="0.25">
      <c r="A9830" t="str">
        <f t="shared" si="320"/>
        <v>-</v>
      </c>
      <c r="B9830" t="str">
        <f t="shared" si="321"/>
        <v/>
      </c>
    </row>
    <row r="9831" spans="1:2" x14ac:dyDescent="0.25">
      <c r="A9831" t="str">
        <f t="shared" si="320"/>
        <v>-</v>
      </c>
      <c r="B9831" t="str">
        <f t="shared" si="321"/>
        <v/>
      </c>
    </row>
    <row r="9832" spans="1:2" x14ac:dyDescent="0.25">
      <c r="A9832" t="str">
        <f t="shared" si="320"/>
        <v>-</v>
      </c>
      <c r="B9832" t="str">
        <f t="shared" si="321"/>
        <v/>
      </c>
    </row>
    <row r="9833" spans="1:2" x14ac:dyDescent="0.25">
      <c r="A9833" t="str">
        <f t="shared" si="320"/>
        <v>-</v>
      </c>
      <c r="B9833" t="str">
        <f t="shared" si="321"/>
        <v/>
      </c>
    </row>
    <row r="9834" spans="1:2" x14ac:dyDescent="0.25">
      <c r="A9834" t="str">
        <f t="shared" si="320"/>
        <v>-</v>
      </c>
      <c r="B9834" t="str">
        <f t="shared" si="321"/>
        <v/>
      </c>
    </row>
    <row r="9835" spans="1:2" x14ac:dyDescent="0.25">
      <c r="A9835" t="str">
        <f t="shared" si="320"/>
        <v>-</v>
      </c>
      <c r="B9835" t="str">
        <f t="shared" si="321"/>
        <v/>
      </c>
    </row>
    <row r="9836" spans="1:2" x14ac:dyDescent="0.25">
      <c r="A9836" t="str">
        <f t="shared" si="320"/>
        <v>-</v>
      </c>
      <c r="B9836" t="str">
        <f t="shared" si="321"/>
        <v/>
      </c>
    </row>
    <row r="9837" spans="1:2" x14ac:dyDescent="0.25">
      <c r="A9837" t="str">
        <f t="shared" si="320"/>
        <v>-</v>
      </c>
      <c r="B9837" t="str">
        <f t="shared" si="321"/>
        <v/>
      </c>
    </row>
    <row r="9838" spans="1:2" x14ac:dyDescent="0.25">
      <c r="A9838" t="str">
        <f t="shared" si="320"/>
        <v>-</v>
      </c>
      <c r="B9838" t="str">
        <f t="shared" si="321"/>
        <v/>
      </c>
    </row>
    <row r="9839" spans="1:2" x14ac:dyDescent="0.25">
      <c r="A9839" t="str">
        <f t="shared" si="320"/>
        <v>-</v>
      </c>
      <c r="B9839" t="str">
        <f t="shared" si="321"/>
        <v/>
      </c>
    </row>
    <row r="9840" spans="1:2" x14ac:dyDescent="0.25">
      <c r="A9840" t="str">
        <f t="shared" si="320"/>
        <v>-</v>
      </c>
      <c r="B9840" t="str">
        <f t="shared" si="321"/>
        <v/>
      </c>
    </row>
    <row r="9841" spans="1:2" x14ac:dyDescent="0.25">
      <c r="A9841" t="str">
        <f t="shared" si="320"/>
        <v>-</v>
      </c>
      <c r="B9841" t="str">
        <f t="shared" si="321"/>
        <v/>
      </c>
    </row>
    <row r="9842" spans="1:2" x14ac:dyDescent="0.25">
      <c r="A9842" t="str">
        <f t="shared" si="320"/>
        <v>-</v>
      </c>
      <c r="B9842" t="str">
        <f t="shared" si="321"/>
        <v/>
      </c>
    </row>
    <row r="9843" spans="1:2" x14ac:dyDescent="0.25">
      <c r="A9843" t="str">
        <f t="shared" si="320"/>
        <v>-</v>
      </c>
      <c r="B9843" t="str">
        <f t="shared" si="321"/>
        <v/>
      </c>
    </row>
    <row r="9844" spans="1:2" x14ac:dyDescent="0.25">
      <c r="A9844" t="str">
        <f t="shared" si="320"/>
        <v>-</v>
      </c>
      <c r="B9844" t="str">
        <f t="shared" si="321"/>
        <v/>
      </c>
    </row>
    <row r="9845" spans="1:2" x14ac:dyDescent="0.25">
      <c r="A9845" t="str">
        <f t="shared" si="320"/>
        <v>-</v>
      </c>
      <c r="B9845" t="str">
        <f t="shared" si="321"/>
        <v/>
      </c>
    </row>
    <row r="9846" spans="1:2" x14ac:dyDescent="0.25">
      <c r="A9846" t="str">
        <f t="shared" si="320"/>
        <v>-</v>
      </c>
      <c r="B9846" t="str">
        <f t="shared" si="321"/>
        <v/>
      </c>
    </row>
    <row r="9847" spans="1:2" x14ac:dyDescent="0.25">
      <c r="A9847" t="str">
        <f t="shared" si="320"/>
        <v>-</v>
      </c>
      <c r="B9847" t="str">
        <f t="shared" si="321"/>
        <v/>
      </c>
    </row>
    <row r="9848" spans="1:2" x14ac:dyDescent="0.25">
      <c r="A9848" t="str">
        <f t="shared" si="320"/>
        <v>-</v>
      </c>
      <c r="B9848" t="str">
        <f t="shared" si="321"/>
        <v/>
      </c>
    </row>
    <row r="9849" spans="1:2" x14ac:dyDescent="0.25">
      <c r="A9849" t="str">
        <f t="shared" si="320"/>
        <v>-</v>
      </c>
      <c r="B9849" t="str">
        <f t="shared" si="321"/>
        <v/>
      </c>
    </row>
    <row r="9850" spans="1:2" x14ac:dyDescent="0.25">
      <c r="A9850" t="str">
        <f t="shared" si="320"/>
        <v>-</v>
      </c>
      <c r="B9850" t="str">
        <f t="shared" si="321"/>
        <v/>
      </c>
    </row>
    <row r="9851" spans="1:2" x14ac:dyDescent="0.25">
      <c r="A9851" t="str">
        <f t="shared" si="320"/>
        <v>-</v>
      </c>
      <c r="B9851" t="str">
        <f t="shared" si="321"/>
        <v/>
      </c>
    </row>
    <row r="9852" spans="1:2" x14ac:dyDescent="0.25">
      <c r="A9852" t="str">
        <f t="shared" si="320"/>
        <v>-</v>
      </c>
      <c r="B9852" t="str">
        <f t="shared" si="321"/>
        <v/>
      </c>
    </row>
    <row r="9853" spans="1:2" x14ac:dyDescent="0.25">
      <c r="A9853" t="str">
        <f t="shared" si="320"/>
        <v>-</v>
      </c>
      <c r="B9853" t="str">
        <f t="shared" si="321"/>
        <v/>
      </c>
    </row>
    <row r="9854" spans="1:2" x14ac:dyDescent="0.25">
      <c r="A9854" t="str">
        <f t="shared" si="320"/>
        <v>-</v>
      </c>
      <c r="B9854" t="str">
        <f t="shared" si="321"/>
        <v/>
      </c>
    </row>
    <row r="9855" spans="1:2" x14ac:dyDescent="0.25">
      <c r="A9855" t="str">
        <f t="shared" si="320"/>
        <v>-</v>
      </c>
      <c r="B9855" t="str">
        <f t="shared" si="321"/>
        <v/>
      </c>
    </row>
    <row r="9856" spans="1:2" x14ac:dyDescent="0.25">
      <c r="A9856" t="str">
        <f t="shared" si="320"/>
        <v>-</v>
      </c>
      <c r="B9856" t="str">
        <f t="shared" si="321"/>
        <v/>
      </c>
    </row>
    <row r="9857" spans="1:2" x14ac:dyDescent="0.25">
      <c r="A9857" t="str">
        <f t="shared" si="320"/>
        <v>-</v>
      </c>
      <c r="B9857" t="str">
        <f t="shared" si="321"/>
        <v/>
      </c>
    </row>
    <row r="9858" spans="1:2" x14ac:dyDescent="0.25">
      <c r="A9858" t="str">
        <f t="shared" si="320"/>
        <v>-</v>
      </c>
      <c r="B9858" t="str">
        <f t="shared" si="321"/>
        <v/>
      </c>
    </row>
    <row r="9859" spans="1:2" x14ac:dyDescent="0.25">
      <c r="A9859" t="str">
        <f t="shared" si="320"/>
        <v>-</v>
      </c>
      <c r="B9859" t="str">
        <f t="shared" si="321"/>
        <v/>
      </c>
    </row>
    <row r="9860" spans="1:2" x14ac:dyDescent="0.25">
      <c r="A9860" t="str">
        <f t="shared" si="320"/>
        <v>-</v>
      </c>
      <c r="B9860" t="str">
        <f t="shared" si="321"/>
        <v/>
      </c>
    </row>
    <row r="9861" spans="1:2" x14ac:dyDescent="0.25">
      <c r="A9861" t="str">
        <f t="shared" si="320"/>
        <v>-</v>
      </c>
      <c r="B9861" t="str">
        <f t="shared" si="321"/>
        <v/>
      </c>
    </row>
    <row r="9862" spans="1:2" x14ac:dyDescent="0.25">
      <c r="A9862" t="str">
        <f t="shared" si="320"/>
        <v>-</v>
      </c>
      <c r="B9862" t="str">
        <f t="shared" si="321"/>
        <v/>
      </c>
    </row>
    <row r="9863" spans="1:2" x14ac:dyDescent="0.25">
      <c r="A9863" t="str">
        <f t="shared" si="320"/>
        <v>-</v>
      </c>
      <c r="B9863" t="str">
        <f t="shared" si="321"/>
        <v/>
      </c>
    </row>
    <row r="9864" spans="1:2" x14ac:dyDescent="0.25">
      <c r="A9864" t="str">
        <f t="shared" si="320"/>
        <v>-</v>
      </c>
      <c r="B9864" t="str">
        <f t="shared" si="321"/>
        <v/>
      </c>
    </row>
    <row r="9865" spans="1:2" x14ac:dyDescent="0.25">
      <c r="A9865" t="str">
        <f t="shared" si="320"/>
        <v>-</v>
      </c>
      <c r="B9865" t="str">
        <f t="shared" si="321"/>
        <v/>
      </c>
    </row>
    <row r="9866" spans="1:2" x14ac:dyDescent="0.25">
      <c r="A9866" t="str">
        <f t="shared" si="320"/>
        <v>-</v>
      </c>
      <c r="B9866" t="str">
        <f t="shared" si="321"/>
        <v/>
      </c>
    </row>
    <row r="9867" spans="1:2" x14ac:dyDescent="0.25">
      <c r="A9867" t="str">
        <f t="shared" si="320"/>
        <v>-</v>
      </c>
      <c r="B9867" t="str">
        <f t="shared" si="321"/>
        <v/>
      </c>
    </row>
    <row r="9868" spans="1:2" x14ac:dyDescent="0.25">
      <c r="A9868" t="str">
        <f t="shared" si="320"/>
        <v>-</v>
      </c>
      <c r="B9868" t="str">
        <f t="shared" si="321"/>
        <v/>
      </c>
    </row>
    <row r="9869" spans="1:2" x14ac:dyDescent="0.25">
      <c r="A9869" t="str">
        <f t="shared" si="320"/>
        <v>-</v>
      </c>
      <c r="B9869" t="str">
        <f t="shared" si="321"/>
        <v/>
      </c>
    </row>
    <row r="9870" spans="1:2" x14ac:dyDescent="0.25">
      <c r="A9870" t="str">
        <f t="shared" si="320"/>
        <v>-</v>
      </c>
      <c r="B9870" t="str">
        <f t="shared" si="321"/>
        <v/>
      </c>
    </row>
    <row r="9871" spans="1:2" x14ac:dyDescent="0.25">
      <c r="A9871" t="str">
        <f t="shared" si="320"/>
        <v>-</v>
      </c>
      <c r="B9871" t="str">
        <f t="shared" si="321"/>
        <v/>
      </c>
    </row>
    <row r="9872" spans="1:2" x14ac:dyDescent="0.25">
      <c r="A9872" t="str">
        <f t="shared" si="320"/>
        <v>-</v>
      </c>
      <c r="B9872" t="str">
        <f t="shared" si="321"/>
        <v/>
      </c>
    </row>
    <row r="9873" spans="1:2" x14ac:dyDescent="0.25">
      <c r="A9873" t="str">
        <f t="shared" si="320"/>
        <v>-</v>
      </c>
      <c r="B9873" t="str">
        <f t="shared" si="321"/>
        <v/>
      </c>
    </row>
    <row r="9874" spans="1:2" x14ac:dyDescent="0.25">
      <c r="A9874" t="str">
        <f t="shared" si="320"/>
        <v>-</v>
      </c>
      <c r="B9874" t="str">
        <f t="shared" si="321"/>
        <v/>
      </c>
    </row>
    <row r="9875" spans="1:2" x14ac:dyDescent="0.25">
      <c r="A9875" t="str">
        <f t="shared" si="320"/>
        <v>-</v>
      </c>
      <c r="B9875" t="str">
        <f t="shared" si="321"/>
        <v/>
      </c>
    </row>
    <row r="9876" spans="1:2" x14ac:dyDescent="0.25">
      <c r="A9876" t="str">
        <f t="shared" si="320"/>
        <v>-</v>
      </c>
      <c r="B9876" t="str">
        <f t="shared" si="321"/>
        <v/>
      </c>
    </row>
    <row r="9877" spans="1:2" x14ac:dyDescent="0.25">
      <c r="A9877" t="str">
        <f t="shared" si="320"/>
        <v>-</v>
      </c>
      <c r="B9877" t="str">
        <f t="shared" si="321"/>
        <v/>
      </c>
    </row>
    <row r="9878" spans="1:2" x14ac:dyDescent="0.25">
      <c r="A9878" t="str">
        <f t="shared" si="320"/>
        <v>-</v>
      </c>
      <c r="B9878" t="str">
        <f t="shared" si="321"/>
        <v/>
      </c>
    </row>
    <row r="9879" spans="1:2" x14ac:dyDescent="0.25">
      <c r="A9879" t="str">
        <f t="shared" ref="A9879:A9942" si="322">_xlfn.CONCAT(E9879,"-",B9879)</f>
        <v>-</v>
      </c>
      <c r="B9879" t="str">
        <f t="shared" ref="B9879:B9942" si="323">IF(ISBLANK(H9879),"",INDEX($AB$1:$AC$5,MATCH(H9879,$AB$1:$AB$5,0),2))</f>
        <v/>
      </c>
    </row>
    <row r="9880" spans="1:2" x14ac:dyDescent="0.25">
      <c r="A9880" t="str">
        <f t="shared" si="322"/>
        <v>-</v>
      </c>
      <c r="B9880" t="str">
        <f t="shared" si="323"/>
        <v/>
      </c>
    </row>
    <row r="9881" spans="1:2" x14ac:dyDescent="0.25">
      <c r="A9881" t="str">
        <f t="shared" si="322"/>
        <v>-</v>
      </c>
      <c r="B9881" t="str">
        <f t="shared" si="323"/>
        <v/>
      </c>
    </row>
    <row r="9882" spans="1:2" x14ac:dyDescent="0.25">
      <c r="A9882" t="str">
        <f t="shared" si="322"/>
        <v>-</v>
      </c>
      <c r="B9882" t="str">
        <f t="shared" si="323"/>
        <v/>
      </c>
    </row>
    <row r="9883" spans="1:2" x14ac:dyDescent="0.25">
      <c r="A9883" t="str">
        <f t="shared" si="322"/>
        <v>-</v>
      </c>
      <c r="B9883" t="str">
        <f t="shared" si="323"/>
        <v/>
      </c>
    </row>
    <row r="9884" spans="1:2" x14ac:dyDescent="0.25">
      <c r="A9884" t="str">
        <f t="shared" si="322"/>
        <v>-</v>
      </c>
      <c r="B9884" t="str">
        <f t="shared" si="323"/>
        <v/>
      </c>
    </row>
    <row r="9885" spans="1:2" x14ac:dyDescent="0.25">
      <c r="A9885" t="str">
        <f t="shared" si="322"/>
        <v>-</v>
      </c>
      <c r="B9885" t="str">
        <f t="shared" si="323"/>
        <v/>
      </c>
    </row>
    <row r="9886" spans="1:2" x14ac:dyDescent="0.25">
      <c r="A9886" t="str">
        <f t="shared" si="322"/>
        <v>-</v>
      </c>
      <c r="B9886" t="str">
        <f t="shared" si="323"/>
        <v/>
      </c>
    </row>
    <row r="9887" spans="1:2" x14ac:dyDescent="0.25">
      <c r="A9887" t="str">
        <f t="shared" si="322"/>
        <v>-</v>
      </c>
      <c r="B9887" t="str">
        <f t="shared" si="323"/>
        <v/>
      </c>
    </row>
    <row r="9888" spans="1:2" x14ac:dyDescent="0.25">
      <c r="A9888" t="str">
        <f t="shared" si="322"/>
        <v>-</v>
      </c>
      <c r="B9888" t="str">
        <f t="shared" si="323"/>
        <v/>
      </c>
    </row>
    <row r="9889" spans="1:2" x14ac:dyDescent="0.25">
      <c r="A9889" t="str">
        <f t="shared" si="322"/>
        <v>-</v>
      </c>
      <c r="B9889" t="str">
        <f t="shared" si="323"/>
        <v/>
      </c>
    </row>
    <row r="9890" spans="1:2" x14ac:dyDescent="0.25">
      <c r="A9890" t="str">
        <f t="shared" si="322"/>
        <v>-</v>
      </c>
      <c r="B9890" t="str">
        <f t="shared" si="323"/>
        <v/>
      </c>
    </row>
    <row r="9891" spans="1:2" x14ac:dyDescent="0.25">
      <c r="A9891" t="str">
        <f t="shared" si="322"/>
        <v>-</v>
      </c>
      <c r="B9891" t="str">
        <f t="shared" si="323"/>
        <v/>
      </c>
    </row>
    <row r="9892" spans="1:2" x14ac:dyDescent="0.25">
      <c r="A9892" t="str">
        <f t="shared" si="322"/>
        <v>-</v>
      </c>
      <c r="B9892" t="str">
        <f t="shared" si="323"/>
        <v/>
      </c>
    </row>
    <row r="9893" spans="1:2" x14ac:dyDescent="0.25">
      <c r="A9893" t="str">
        <f t="shared" si="322"/>
        <v>-</v>
      </c>
      <c r="B9893" t="str">
        <f t="shared" si="323"/>
        <v/>
      </c>
    </row>
    <row r="9894" spans="1:2" x14ac:dyDescent="0.25">
      <c r="A9894" t="str">
        <f t="shared" si="322"/>
        <v>-</v>
      </c>
      <c r="B9894" t="str">
        <f t="shared" si="323"/>
        <v/>
      </c>
    </row>
    <row r="9895" spans="1:2" x14ac:dyDescent="0.25">
      <c r="A9895" t="str">
        <f t="shared" si="322"/>
        <v>-</v>
      </c>
      <c r="B9895" t="str">
        <f t="shared" si="323"/>
        <v/>
      </c>
    </row>
    <row r="9896" spans="1:2" x14ac:dyDescent="0.25">
      <c r="A9896" t="str">
        <f t="shared" si="322"/>
        <v>-</v>
      </c>
      <c r="B9896" t="str">
        <f t="shared" si="323"/>
        <v/>
      </c>
    </row>
    <row r="9897" spans="1:2" x14ac:dyDescent="0.25">
      <c r="A9897" t="str">
        <f t="shared" si="322"/>
        <v>-</v>
      </c>
      <c r="B9897" t="str">
        <f t="shared" si="323"/>
        <v/>
      </c>
    </row>
    <row r="9898" spans="1:2" x14ac:dyDescent="0.25">
      <c r="A9898" t="str">
        <f t="shared" si="322"/>
        <v>-</v>
      </c>
      <c r="B9898" t="str">
        <f t="shared" si="323"/>
        <v/>
      </c>
    </row>
    <row r="9899" spans="1:2" x14ac:dyDescent="0.25">
      <c r="A9899" t="str">
        <f t="shared" si="322"/>
        <v>-</v>
      </c>
      <c r="B9899" t="str">
        <f t="shared" si="323"/>
        <v/>
      </c>
    </row>
    <row r="9900" spans="1:2" x14ac:dyDescent="0.25">
      <c r="A9900" t="str">
        <f t="shared" si="322"/>
        <v>-</v>
      </c>
      <c r="B9900" t="str">
        <f t="shared" si="323"/>
        <v/>
      </c>
    </row>
    <row r="9901" spans="1:2" x14ac:dyDescent="0.25">
      <c r="A9901" t="str">
        <f t="shared" si="322"/>
        <v>-</v>
      </c>
      <c r="B9901" t="str">
        <f t="shared" si="323"/>
        <v/>
      </c>
    </row>
    <row r="9902" spans="1:2" x14ac:dyDescent="0.25">
      <c r="A9902" t="str">
        <f t="shared" si="322"/>
        <v>-</v>
      </c>
      <c r="B9902" t="str">
        <f t="shared" si="323"/>
        <v/>
      </c>
    </row>
    <row r="9903" spans="1:2" x14ac:dyDescent="0.25">
      <c r="A9903" t="str">
        <f t="shared" si="322"/>
        <v>-</v>
      </c>
      <c r="B9903" t="str">
        <f t="shared" si="323"/>
        <v/>
      </c>
    </row>
    <row r="9904" spans="1:2" x14ac:dyDescent="0.25">
      <c r="A9904" t="str">
        <f t="shared" si="322"/>
        <v>-</v>
      </c>
      <c r="B9904" t="str">
        <f t="shared" si="323"/>
        <v/>
      </c>
    </row>
    <row r="9905" spans="1:2" x14ac:dyDescent="0.25">
      <c r="A9905" t="str">
        <f t="shared" si="322"/>
        <v>-</v>
      </c>
      <c r="B9905" t="str">
        <f t="shared" si="323"/>
        <v/>
      </c>
    </row>
    <row r="9906" spans="1:2" x14ac:dyDescent="0.25">
      <c r="A9906" t="str">
        <f t="shared" si="322"/>
        <v>-</v>
      </c>
      <c r="B9906" t="str">
        <f t="shared" si="323"/>
        <v/>
      </c>
    </row>
    <row r="9907" spans="1:2" x14ac:dyDescent="0.25">
      <c r="A9907" t="str">
        <f t="shared" si="322"/>
        <v>-</v>
      </c>
      <c r="B9907" t="str">
        <f t="shared" si="323"/>
        <v/>
      </c>
    </row>
    <row r="9908" spans="1:2" x14ac:dyDescent="0.25">
      <c r="A9908" t="str">
        <f t="shared" si="322"/>
        <v>-</v>
      </c>
      <c r="B9908" t="str">
        <f t="shared" si="323"/>
        <v/>
      </c>
    </row>
    <row r="9909" spans="1:2" x14ac:dyDescent="0.25">
      <c r="A9909" t="str">
        <f t="shared" si="322"/>
        <v>-</v>
      </c>
      <c r="B9909" t="str">
        <f t="shared" si="323"/>
        <v/>
      </c>
    </row>
    <row r="9910" spans="1:2" x14ac:dyDescent="0.25">
      <c r="A9910" t="str">
        <f t="shared" si="322"/>
        <v>-</v>
      </c>
      <c r="B9910" t="str">
        <f t="shared" si="323"/>
        <v/>
      </c>
    </row>
    <row r="9911" spans="1:2" x14ac:dyDescent="0.25">
      <c r="A9911" t="str">
        <f t="shared" si="322"/>
        <v>-</v>
      </c>
      <c r="B9911" t="str">
        <f t="shared" si="323"/>
        <v/>
      </c>
    </row>
    <row r="9912" spans="1:2" x14ac:dyDescent="0.25">
      <c r="A9912" t="str">
        <f t="shared" si="322"/>
        <v>-</v>
      </c>
      <c r="B9912" t="str">
        <f t="shared" si="323"/>
        <v/>
      </c>
    </row>
    <row r="9913" spans="1:2" x14ac:dyDescent="0.25">
      <c r="A9913" t="str">
        <f t="shared" si="322"/>
        <v>-</v>
      </c>
      <c r="B9913" t="str">
        <f t="shared" si="323"/>
        <v/>
      </c>
    </row>
    <row r="9914" spans="1:2" x14ac:dyDescent="0.25">
      <c r="A9914" t="str">
        <f t="shared" si="322"/>
        <v>-</v>
      </c>
      <c r="B9914" t="str">
        <f t="shared" si="323"/>
        <v/>
      </c>
    </row>
    <row r="9915" spans="1:2" x14ac:dyDescent="0.25">
      <c r="A9915" t="str">
        <f t="shared" si="322"/>
        <v>-</v>
      </c>
      <c r="B9915" t="str">
        <f t="shared" si="323"/>
        <v/>
      </c>
    </row>
    <row r="9916" spans="1:2" x14ac:dyDescent="0.25">
      <c r="A9916" t="str">
        <f t="shared" si="322"/>
        <v>-</v>
      </c>
      <c r="B9916" t="str">
        <f t="shared" si="323"/>
        <v/>
      </c>
    </row>
    <row r="9917" spans="1:2" x14ac:dyDescent="0.25">
      <c r="A9917" t="str">
        <f t="shared" si="322"/>
        <v>-</v>
      </c>
      <c r="B9917" t="str">
        <f t="shared" si="323"/>
        <v/>
      </c>
    </row>
    <row r="9918" spans="1:2" x14ac:dyDescent="0.25">
      <c r="A9918" t="str">
        <f t="shared" si="322"/>
        <v>-</v>
      </c>
      <c r="B9918" t="str">
        <f t="shared" si="323"/>
        <v/>
      </c>
    </row>
    <row r="9919" spans="1:2" x14ac:dyDescent="0.25">
      <c r="A9919" t="str">
        <f t="shared" si="322"/>
        <v>-</v>
      </c>
      <c r="B9919" t="str">
        <f t="shared" si="323"/>
        <v/>
      </c>
    </row>
    <row r="9920" spans="1:2" x14ac:dyDescent="0.25">
      <c r="A9920" t="str">
        <f t="shared" si="322"/>
        <v>-</v>
      </c>
      <c r="B9920" t="str">
        <f t="shared" si="323"/>
        <v/>
      </c>
    </row>
    <row r="9921" spans="1:2" x14ac:dyDescent="0.25">
      <c r="A9921" t="str">
        <f t="shared" si="322"/>
        <v>-</v>
      </c>
      <c r="B9921" t="str">
        <f t="shared" si="323"/>
        <v/>
      </c>
    </row>
    <row r="9922" spans="1:2" x14ac:dyDescent="0.25">
      <c r="A9922" t="str">
        <f t="shared" si="322"/>
        <v>-</v>
      </c>
      <c r="B9922" t="str">
        <f t="shared" si="323"/>
        <v/>
      </c>
    </row>
    <row r="9923" spans="1:2" x14ac:dyDescent="0.25">
      <c r="A9923" t="str">
        <f t="shared" si="322"/>
        <v>-</v>
      </c>
      <c r="B9923" t="str">
        <f t="shared" si="323"/>
        <v/>
      </c>
    </row>
    <row r="9924" spans="1:2" x14ac:dyDescent="0.25">
      <c r="A9924" t="str">
        <f t="shared" si="322"/>
        <v>-</v>
      </c>
      <c r="B9924" t="str">
        <f t="shared" si="323"/>
        <v/>
      </c>
    </row>
    <row r="9925" spans="1:2" x14ac:dyDescent="0.25">
      <c r="A9925" t="str">
        <f t="shared" si="322"/>
        <v>-</v>
      </c>
      <c r="B9925" t="str">
        <f t="shared" si="323"/>
        <v/>
      </c>
    </row>
    <row r="9926" spans="1:2" x14ac:dyDescent="0.25">
      <c r="A9926" t="str">
        <f t="shared" si="322"/>
        <v>-</v>
      </c>
      <c r="B9926" t="str">
        <f t="shared" si="323"/>
        <v/>
      </c>
    </row>
    <row r="9927" spans="1:2" x14ac:dyDescent="0.25">
      <c r="A9927" t="str">
        <f t="shared" si="322"/>
        <v>-</v>
      </c>
      <c r="B9927" t="str">
        <f t="shared" si="323"/>
        <v/>
      </c>
    </row>
    <row r="9928" spans="1:2" x14ac:dyDescent="0.25">
      <c r="A9928" t="str">
        <f t="shared" si="322"/>
        <v>-</v>
      </c>
      <c r="B9928" t="str">
        <f t="shared" si="323"/>
        <v/>
      </c>
    </row>
    <row r="9929" spans="1:2" x14ac:dyDescent="0.25">
      <c r="A9929" t="str">
        <f t="shared" si="322"/>
        <v>-</v>
      </c>
      <c r="B9929" t="str">
        <f t="shared" si="323"/>
        <v/>
      </c>
    </row>
    <row r="9930" spans="1:2" x14ac:dyDescent="0.25">
      <c r="A9930" t="str">
        <f t="shared" si="322"/>
        <v>-</v>
      </c>
      <c r="B9930" t="str">
        <f t="shared" si="323"/>
        <v/>
      </c>
    </row>
    <row r="9931" spans="1:2" x14ac:dyDescent="0.25">
      <c r="A9931" t="str">
        <f t="shared" si="322"/>
        <v>-</v>
      </c>
      <c r="B9931" t="str">
        <f t="shared" si="323"/>
        <v/>
      </c>
    </row>
    <row r="9932" spans="1:2" x14ac:dyDescent="0.25">
      <c r="A9932" t="str">
        <f t="shared" si="322"/>
        <v>-</v>
      </c>
      <c r="B9932" t="str">
        <f t="shared" si="323"/>
        <v/>
      </c>
    </row>
    <row r="9933" spans="1:2" x14ac:dyDescent="0.25">
      <c r="A9933" t="str">
        <f t="shared" si="322"/>
        <v>-</v>
      </c>
      <c r="B9933" t="str">
        <f t="shared" si="323"/>
        <v/>
      </c>
    </row>
    <row r="9934" spans="1:2" x14ac:dyDescent="0.25">
      <c r="A9934" t="str">
        <f t="shared" si="322"/>
        <v>-</v>
      </c>
      <c r="B9934" t="str">
        <f t="shared" si="323"/>
        <v/>
      </c>
    </row>
    <row r="9935" spans="1:2" x14ac:dyDescent="0.25">
      <c r="A9935" t="str">
        <f t="shared" si="322"/>
        <v>-</v>
      </c>
      <c r="B9935" t="str">
        <f t="shared" si="323"/>
        <v/>
      </c>
    </row>
    <row r="9936" spans="1:2" x14ac:dyDescent="0.25">
      <c r="A9936" t="str">
        <f t="shared" si="322"/>
        <v>-</v>
      </c>
      <c r="B9936" t="str">
        <f t="shared" si="323"/>
        <v/>
      </c>
    </row>
    <row r="9937" spans="1:2" x14ac:dyDescent="0.25">
      <c r="A9937" t="str">
        <f t="shared" si="322"/>
        <v>-</v>
      </c>
      <c r="B9937" t="str">
        <f t="shared" si="323"/>
        <v/>
      </c>
    </row>
    <row r="9938" spans="1:2" x14ac:dyDescent="0.25">
      <c r="A9938" t="str">
        <f t="shared" si="322"/>
        <v>-</v>
      </c>
      <c r="B9938" t="str">
        <f t="shared" si="323"/>
        <v/>
      </c>
    </row>
    <row r="9939" spans="1:2" x14ac:dyDescent="0.25">
      <c r="A9939" t="str">
        <f t="shared" si="322"/>
        <v>-</v>
      </c>
      <c r="B9939" t="str">
        <f t="shared" si="323"/>
        <v/>
      </c>
    </row>
    <row r="9940" spans="1:2" x14ac:dyDescent="0.25">
      <c r="A9940" t="str">
        <f t="shared" si="322"/>
        <v>-</v>
      </c>
      <c r="B9940" t="str">
        <f t="shared" si="323"/>
        <v/>
      </c>
    </row>
    <row r="9941" spans="1:2" x14ac:dyDescent="0.25">
      <c r="A9941" t="str">
        <f t="shared" si="322"/>
        <v>-</v>
      </c>
      <c r="B9941" t="str">
        <f t="shared" si="323"/>
        <v/>
      </c>
    </row>
    <row r="9942" spans="1:2" x14ac:dyDescent="0.25">
      <c r="A9942" t="str">
        <f t="shared" si="322"/>
        <v>-</v>
      </c>
      <c r="B9942" t="str">
        <f t="shared" si="323"/>
        <v/>
      </c>
    </row>
    <row r="9943" spans="1:2" x14ac:dyDescent="0.25">
      <c r="A9943" t="str">
        <f t="shared" ref="A9943:A10006" si="324">_xlfn.CONCAT(E9943,"-",B9943)</f>
        <v>-</v>
      </c>
      <c r="B9943" t="str">
        <f t="shared" ref="B9943:B10006" si="325">IF(ISBLANK(H9943),"",INDEX($AB$1:$AC$5,MATCH(H9943,$AB$1:$AB$5,0),2))</f>
        <v/>
      </c>
    </row>
    <row r="9944" spans="1:2" x14ac:dyDescent="0.25">
      <c r="A9944" t="str">
        <f t="shared" si="324"/>
        <v>-</v>
      </c>
      <c r="B9944" t="str">
        <f t="shared" si="325"/>
        <v/>
      </c>
    </row>
    <row r="9945" spans="1:2" x14ac:dyDescent="0.25">
      <c r="A9945" t="str">
        <f t="shared" si="324"/>
        <v>-</v>
      </c>
      <c r="B9945" t="str">
        <f t="shared" si="325"/>
        <v/>
      </c>
    </row>
    <row r="9946" spans="1:2" x14ac:dyDescent="0.25">
      <c r="A9946" t="str">
        <f t="shared" si="324"/>
        <v>-</v>
      </c>
      <c r="B9946" t="str">
        <f t="shared" si="325"/>
        <v/>
      </c>
    </row>
    <row r="9947" spans="1:2" x14ac:dyDescent="0.25">
      <c r="A9947" t="str">
        <f t="shared" si="324"/>
        <v>-</v>
      </c>
      <c r="B9947" t="str">
        <f t="shared" si="325"/>
        <v/>
      </c>
    </row>
    <row r="9948" spans="1:2" x14ac:dyDescent="0.25">
      <c r="A9948" t="str">
        <f t="shared" si="324"/>
        <v>-</v>
      </c>
      <c r="B9948" t="str">
        <f t="shared" si="325"/>
        <v/>
      </c>
    </row>
    <row r="9949" spans="1:2" x14ac:dyDescent="0.25">
      <c r="A9949" t="str">
        <f t="shared" si="324"/>
        <v>-</v>
      </c>
      <c r="B9949" t="str">
        <f t="shared" si="325"/>
        <v/>
      </c>
    </row>
    <row r="9950" spans="1:2" x14ac:dyDescent="0.25">
      <c r="A9950" t="str">
        <f t="shared" si="324"/>
        <v>-</v>
      </c>
      <c r="B9950" t="str">
        <f t="shared" si="325"/>
        <v/>
      </c>
    </row>
    <row r="9951" spans="1:2" x14ac:dyDescent="0.25">
      <c r="A9951" t="str">
        <f t="shared" si="324"/>
        <v>-</v>
      </c>
      <c r="B9951" t="str">
        <f t="shared" si="325"/>
        <v/>
      </c>
    </row>
    <row r="9952" spans="1:2" x14ac:dyDescent="0.25">
      <c r="A9952" t="str">
        <f t="shared" si="324"/>
        <v>-</v>
      </c>
      <c r="B9952" t="str">
        <f t="shared" si="325"/>
        <v/>
      </c>
    </row>
    <row r="9953" spans="1:2" x14ac:dyDescent="0.25">
      <c r="A9953" t="str">
        <f t="shared" si="324"/>
        <v>-</v>
      </c>
      <c r="B9953" t="str">
        <f t="shared" si="325"/>
        <v/>
      </c>
    </row>
    <row r="9954" spans="1:2" x14ac:dyDescent="0.25">
      <c r="A9954" t="str">
        <f t="shared" si="324"/>
        <v>-</v>
      </c>
      <c r="B9954" t="str">
        <f t="shared" si="325"/>
        <v/>
      </c>
    </row>
    <row r="9955" spans="1:2" x14ac:dyDescent="0.25">
      <c r="A9955" t="str">
        <f t="shared" si="324"/>
        <v>-</v>
      </c>
      <c r="B9955" t="str">
        <f t="shared" si="325"/>
        <v/>
      </c>
    </row>
    <row r="9956" spans="1:2" x14ac:dyDescent="0.25">
      <c r="A9956" t="str">
        <f t="shared" si="324"/>
        <v>-</v>
      </c>
      <c r="B9956" t="str">
        <f t="shared" si="325"/>
        <v/>
      </c>
    </row>
    <row r="9957" spans="1:2" x14ac:dyDescent="0.25">
      <c r="A9957" t="str">
        <f t="shared" si="324"/>
        <v>-</v>
      </c>
      <c r="B9957" t="str">
        <f t="shared" si="325"/>
        <v/>
      </c>
    </row>
    <row r="9958" spans="1:2" x14ac:dyDescent="0.25">
      <c r="A9958" t="str">
        <f t="shared" si="324"/>
        <v>-</v>
      </c>
      <c r="B9958" t="str">
        <f t="shared" si="325"/>
        <v/>
      </c>
    </row>
    <row r="9959" spans="1:2" x14ac:dyDescent="0.25">
      <c r="A9959" t="str">
        <f t="shared" si="324"/>
        <v>-</v>
      </c>
      <c r="B9959" t="str">
        <f t="shared" si="325"/>
        <v/>
      </c>
    </row>
    <row r="9960" spans="1:2" x14ac:dyDescent="0.25">
      <c r="A9960" t="str">
        <f t="shared" si="324"/>
        <v>-</v>
      </c>
      <c r="B9960" t="str">
        <f t="shared" si="325"/>
        <v/>
      </c>
    </row>
    <row r="9961" spans="1:2" x14ac:dyDescent="0.25">
      <c r="A9961" t="str">
        <f t="shared" si="324"/>
        <v>-</v>
      </c>
      <c r="B9961" t="str">
        <f t="shared" si="325"/>
        <v/>
      </c>
    </row>
    <row r="9962" spans="1:2" x14ac:dyDescent="0.25">
      <c r="A9962" t="str">
        <f t="shared" si="324"/>
        <v>-</v>
      </c>
      <c r="B9962" t="str">
        <f t="shared" si="325"/>
        <v/>
      </c>
    </row>
    <row r="9963" spans="1:2" x14ac:dyDescent="0.25">
      <c r="A9963" t="str">
        <f t="shared" si="324"/>
        <v>-</v>
      </c>
      <c r="B9963" t="str">
        <f t="shared" si="325"/>
        <v/>
      </c>
    </row>
    <row r="9964" spans="1:2" x14ac:dyDescent="0.25">
      <c r="A9964" t="str">
        <f t="shared" si="324"/>
        <v>-</v>
      </c>
      <c r="B9964" t="str">
        <f t="shared" si="325"/>
        <v/>
      </c>
    </row>
    <row r="9965" spans="1:2" x14ac:dyDescent="0.25">
      <c r="A9965" t="str">
        <f t="shared" si="324"/>
        <v>-</v>
      </c>
      <c r="B9965" t="str">
        <f t="shared" si="325"/>
        <v/>
      </c>
    </row>
    <row r="9966" spans="1:2" x14ac:dyDescent="0.25">
      <c r="A9966" t="str">
        <f t="shared" si="324"/>
        <v>-</v>
      </c>
      <c r="B9966" t="str">
        <f t="shared" si="325"/>
        <v/>
      </c>
    </row>
    <row r="9967" spans="1:2" x14ac:dyDescent="0.25">
      <c r="A9967" t="str">
        <f t="shared" si="324"/>
        <v>-</v>
      </c>
      <c r="B9967" t="str">
        <f t="shared" si="325"/>
        <v/>
      </c>
    </row>
    <row r="9968" spans="1:2" x14ac:dyDescent="0.25">
      <c r="A9968" t="str">
        <f t="shared" si="324"/>
        <v>-</v>
      </c>
      <c r="B9968" t="str">
        <f t="shared" si="325"/>
        <v/>
      </c>
    </row>
    <row r="9969" spans="1:2" x14ac:dyDescent="0.25">
      <c r="A9969" t="str">
        <f t="shared" si="324"/>
        <v>-</v>
      </c>
      <c r="B9969" t="str">
        <f t="shared" si="325"/>
        <v/>
      </c>
    </row>
    <row r="9970" spans="1:2" x14ac:dyDescent="0.25">
      <c r="A9970" t="str">
        <f t="shared" si="324"/>
        <v>-</v>
      </c>
      <c r="B9970" t="str">
        <f t="shared" si="325"/>
        <v/>
      </c>
    </row>
    <row r="9971" spans="1:2" x14ac:dyDescent="0.25">
      <c r="A9971" t="str">
        <f t="shared" si="324"/>
        <v>-</v>
      </c>
      <c r="B9971" t="str">
        <f t="shared" si="325"/>
        <v/>
      </c>
    </row>
    <row r="9972" spans="1:2" x14ac:dyDescent="0.25">
      <c r="A9972" t="str">
        <f t="shared" si="324"/>
        <v>-</v>
      </c>
      <c r="B9972" t="str">
        <f t="shared" si="325"/>
        <v/>
      </c>
    </row>
    <row r="9973" spans="1:2" x14ac:dyDescent="0.25">
      <c r="A9973" t="str">
        <f t="shared" si="324"/>
        <v>-</v>
      </c>
      <c r="B9973" t="str">
        <f t="shared" si="325"/>
        <v/>
      </c>
    </row>
    <row r="9974" spans="1:2" x14ac:dyDescent="0.25">
      <c r="A9974" t="str">
        <f t="shared" si="324"/>
        <v>-</v>
      </c>
      <c r="B9974" t="str">
        <f t="shared" si="325"/>
        <v/>
      </c>
    </row>
    <row r="9975" spans="1:2" x14ac:dyDescent="0.25">
      <c r="A9975" t="str">
        <f t="shared" si="324"/>
        <v>-</v>
      </c>
      <c r="B9975" t="str">
        <f t="shared" si="325"/>
        <v/>
      </c>
    </row>
    <row r="9976" spans="1:2" x14ac:dyDescent="0.25">
      <c r="A9976" t="str">
        <f t="shared" si="324"/>
        <v>-</v>
      </c>
      <c r="B9976" t="str">
        <f t="shared" si="325"/>
        <v/>
      </c>
    </row>
    <row r="9977" spans="1:2" x14ac:dyDescent="0.25">
      <c r="A9977" t="str">
        <f t="shared" si="324"/>
        <v>-</v>
      </c>
      <c r="B9977" t="str">
        <f t="shared" si="325"/>
        <v/>
      </c>
    </row>
    <row r="9978" spans="1:2" x14ac:dyDescent="0.25">
      <c r="A9978" t="str">
        <f t="shared" si="324"/>
        <v>-</v>
      </c>
      <c r="B9978" t="str">
        <f t="shared" si="325"/>
        <v/>
      </c>
    </row>
    <row r="9979" spans="1:2" x14ac:dyDescent="0.25">
      <c r="A9979" t="str">
        <f t="shared" si="324"/>
        <v>-</v>
      </c>
      <c r="B9979" t="str">
        <f t="shared" si="325"/>
        <v/>
      </c>
    </row>
    <row r="9980" spans="1:2" x14ac:dyDescent="0.25">
      <c r="A9980" t="str">
        <f t="shared" si="324"/>
        <v>-</v>
      </c>
      <c r="B9980" t="str">
        <f t="shared" si="325"/>
        <v/>
      </c>
    </row>
    <row r="9981" spans="1:2" x14ac:dyDescent="0.25">
      <c r="A9981" t="str">
        <f t="shared" si="324"/>
        <v>-</v>
      </c>
      <c r="B9981" t="str">
        <f t="shared" si="325"/>
        <v/>
      </c>
    </row>
    <row r="9982" spans="1:2" x14ac:dyDescent="0.25">
      <c r="A9982" t="str">
        <f t="shared" si="324"/>
        <v>-</v>
      </c>
      <c r="B9982" t="str">
        <f t="shared" si="325"/>
        <v/>
      </c>
    </row>
    <row r="9983" spans="1:2" x14ac:dyDescent="0.25">
      <c r="A9983" t="str">
        <f t="shared" si="324"/>
        <v>-</v>
      </c>
      <c r="B9983" t="str">
        <f t="shared" si="325"/>
        <v/>
      </c>
    </row>
    <row r="9984" spans="1:2" x14ac:dyDescent="0.25">
      <c r="A9984" t="str">
        <f t="shared" si="324"/>
        <v>-</v>
      </c>
      <c r="B9984" t="str">
        <f t="shared" si="325"/>
        <v/>
      </c>
    </row>
    <row r="9985" spans="1:2" x14ac:dyDescent="0.25">
      <c r="A9985" t="str">
        <f t="shared" si="324"/>
        <v>-</v>
      </c>
      <c r="B9985" t="str">
        <f t="shared" si="325"/>
        <v/>
      </c>
    </row>
    <row r="9986" spans="1:2" x14ac:dyDescent="0.25">
      <c r="A9986" t="str">
        <f t="shared" si="324"/>
        <v>-</v>
      </c>
      <c r="B9986" t="str">
        <f t="shared" si="325"/>
        <v/>
      </c>
    </row>
    <row r="9987" spans="1:2" x14ac:dyDescent="0.25">
      <c r="A9987" t="str">
        <f t="shared" si="324"/>
        <v>-</v>
      </c>
      <c r="B9987" t="str">
        <f t="shared" si="325"/>
        <v/>
      </c>
    </row>
    <row r="9988" spans="1:2" x14ac:dyDescent="0.25">
      <c r="A9988" t="str">
        <f t="shared" si="324"/>
        <v>-</v>
      </c>
      <c r="B9988" t="str">
        <f t="shared" si="325"/>
        <v/>
      </c>
    </row>
    <row r="9989" spans="1:2" x14ac:dyDescent="0.25">
      <c r="A9989" t="str">
        <f t="shared" si="324"/>
        <v>-</v>
      </c>
      <c r="B9989" t="str">
        <f t="shared" si="325"/>
        <v/>
      </c>
    </row>
    <row r="9990" spans="1:2" x14ac:dyDescent="0.25">
      <c r="A9990" t="str">
        <f t="shared" si="324"/>
        <v>-</v>
      </c>
      <c r="B9990" t="str">
        <f t="shared" si="325"/>
        <v/>
      </c>
    </row>
    <row r="9991" spans="1:2" x14ac:dyDescent="0.25">
      <c r="A9991" t="str">
        <f t="shared" si="324"/>
        <v>-</v>
      </c>
      <c r="B9991" t="str">
        <f t="shared" si="325"/>
        <v/>
      </c>
    </row>
    <row r="9992" spans="1:2" x14ac:dyDescent="0.25">
      <c r="A9992" t="str">
        <f t="shared" si="324"/>
        <v>-</v>
      </c>
      <c r="B9992" t="str">
        <f t="shared" si="325"/>
        <v/>
      </c>
    </row>
    <row r="9993" spans="1:2" x14ac:dyDescent="0.25">
      <c r="A9993" t="str">
        <f t="shared" si="324"/>
        <v>-</v>
      </c>
      <c r="B9993" t="str">
        <f t="shared" si="325"/>
        <v/>
      </c>
    </row>
    <row r="9994" spans="1:2" x14ac:dyDescent="0.25">
      <c r="A9994" t="str">
        <f t="shared" si="324"/>
        <v>-</v>
      </c>
      <c r="B9994" t="str">
        <f t="shared" si="325"/>
        <v/>
      </c>
    </row>
    <row r="9995" spans="1:2" x14ac:dyDescent="0.25">
      <c r="A9995" t="str">
        <f t="shared" si="324"/>
        <v>-</v>
      </c>
      <c r="B9995" t="str">
        <f t="shared" si="325"/>
        <v/>
      </c>
    </row>
    <row r="9996" spans="1:2" x14ac:dyDescent="0.25">
      <c r="A9996" t="str">
        <f t="shared" si="324"/>
        <v>-</v>
      </c>
      <c r="B9996" t="str">
        <f t="shared" si="325"/>
        <v/>
      </c>
    </row>
    <row r="9997" spans="1:2" x14ac:dyDescent="0.25">
      <c r="A9997" t="str">
        <f t="shared" si="324"/>
        <v>-</v>
      </c>
      <c r="B9997" t="str">
        <f t="shared" si="325"/>
        <v/>
      </c>
    </row>
    <row r="9998" spans="1:2" x14ac:dyDescent="0.25">
      <c r="A9998" t="str">
        <f t="shared" si="324"/>
        <v>-</v>
      </c>
      <c r="B9998" t="str">
        <f t="shared" si="325"/>
        <v/>
      </c>
    </row>
    <row r="9999" spans="1:2" x14ac:dyDescent="0.25">
      <c r="A9999" t="str">
        <f t="shared" si="324"/>
        <v>-</v>
      </c>
      <c r="B9999" t="str">
        <f t="shared" si="325"/>
        <v/>
      </c>
    </row>
    <row r="10000" spans="1:2" x14ac:dyDescent="0.25">
      <c r="A10000" t="str">
        <f t="shared" si="324"/>
        <v>-</v>
      </c>
      <c r="B10000" t="str">
        <f t="shared" si="325"/>
        <v/>
      </c>
    </row>
    <row r="10001" spans="1:2" x14ac:dyDescent="0.25">
      <c r="A10001" t="str">
        <f t="shared" si="324"/>
        <v>-</v>
      </c>
      <c r="B10001" t="str">
        <f t="shared" si="325"/>
        <v/>
      </c>
    </row>
    <row r="10002" spans="1:2" x14ac:dyDescent="0.25">
      <c r="A10002" t="str">
        <f t="shared" si="324"/>
        <v>-</v>
      </c>
      <c r="B10002" t="str">
        <f t="shared" si="325"/>
        <v/>
      </c>
    </row>
    <row r="10003" spans="1:2" x14ac:dyDescent="0.25">
      <c r="A10003" t="str">
        <f t="shared" si="324"/>
        <v>-</v>
      </c>
      <c r="B10003" t="str">
        <f t="shared" si="325"/>
        <v/>
      </c>
    </row>
    <row r="10004" spans="1:2" x14ac:dyDescent="0.25">
      <c r="A10004" t="str">
        <f t="shared" si="324"/>
        <v>-</v>
      </c>
      <c r="B10004" t="str">
        <f t="shared" si="325"/>
        <v/>
      </c>
    </row>
    <row r="10005" spans="1:2" x14ac:dyDescent="0.25">
      <c r="A10005" t="str">
        <f t="shared" si="324"/>
        <v>-</v>
      </c>
      <c r="B10005" t="str">
        <f t="shared" si="325"/>
        <v/>
      </c>
    </row>
    <row r="10006" spans="1:2" x14ac:dyDescent="0.25">
      <c r="A10006" t="str">
        <f t="shared" si="324"/>
        <v>-</v>
      </c>
      <c r="B10006" t="str">
        <f t="shared" si="325"/>
        <v/>
      </c>
    </row>
    <row r="10007" spans="1:2" x14ac:dyDescent="0.25">
      <c r="A10007" t="str">
        <f t="shared" ref="A10007:A10070" si="326">_xlfn.CONCAT(E10007,"-",B10007)</f>
        <v>-</v>
      </c>
      <c r="B10007" t="str">
        <f t="shared" ref="B10007:B10070" si="327">IF(ISBLANK(H10007),"",INDEX($AB$1:$AC$5,MATCH(H10007,$AB$1:$AB$5,0),2))</f>
        <v/>
      </c>
    </row>
    <row r="10008" spans="1:2" x14ac:dyDescent="0.25">
      <c r="A10008" t="str">
        <f t="shared" si="326"/>
        <v>-</v>
      </c>
      <c r="B10008" t="str">
        <f t="shared" si="327"/>
        <v/>
      </c>
    </row>
    <row r="10009" spans="1:2" x14ac:dyDescent="0.25">
      <c r="A10009" t="str">
        <f t="shared" si="326"/>
        <v>-</v>
      </c>
      <c r="B10009" t="str">
        <f t="shared" si="327"/>
        <v/>
      </c>
    </row>
    <row r="10010" spans="1:2" x14ac:dyDescent="0.25">
      <c r="A10010" t="str">
        <f t="shared" si="326"/>
        <v>-</v>
      </c>
      <c r="B10010" t="str">
        <f t="shared" si="327"/>
        <v/>
      </c>
    </row>
    <row r="10011" spans="1:2" x14ac:dyDescent="0.25">
      <c r="A10011" t="str">
        <f t="shared" si="326"/>
        <v>-</v>
      </c>
      <c r="B10011" t="str">
        <f t="shared" si="327"/>
        <v/>
      </c>
    </row>
    <row r="10012" spans="1:2" x14ac:dyDescent="0.25">
      <c r="A10012" t="str">
        <f t="shared" si="326"/>
        <v>-</v>
      </c>
      <c r="B10012" t="str">
        <f t="shared" si="327"/>
        <v/>
      </c>
    </row>
    <row r="10013" spans="1:2" x14ac:dyDescent="0.25">
      <c r="A10013" t="str">
        <f t="shared" si="326"/>
        <v>-</v>
      </c>
      <c r="B10013" t="str">
        <f t="shared" si="327"/>
        <v/>
      </c>
    </row>
    <row r="10014" spans="1:2" x14ac:dyDescent="0.25">
      <c r="A10014" t="str">
        <f t="shared" si="326"/>
        <v>-</v>
      </c>
      <c r="B10014" t="str">
        <f t="shared" si="327"/>
        <v/>
      </c>
    </row>
    <row r="10015" spans="1:2" x14ac:dyDescent="0.25">
      <c r="A10015" t="str">
        <f t="shared" si="326"/>
        <v>-</v>
      </c>
      <c r="B10015" t="str">
        <f t="shared" si="327"/>
        <v/>
      </c>
    </row>
    <row r="10016" spans="1:2" x14ac:dyDescent="0.25">
      <c r="A10016" t="str">
        <f t="shared" si="326"/>
        <v>-</v>
      </c>
      <c r="B10016" t="str">
        <f t="shared" si="327"/>
        <v/>
      </c>
    </row>
    <row r="10017" spans="1:2" x14ac:dyDescent="0.25">
      <c r="A10017" t="str">
        <f t="shared" si="326"/>
        <v>-</v>
      </c>
      <c r="B10017" t="str">
        <f t="shared" si="327"/>
        <v/>
      </c>
    </row>
    <row r="10018" spans="1:2" x14ac:dyDescent="0.25">
      <c r="A10018" t="str">
        <f t="shared" si="326"/>
        <v>-</v>
      </c>
      <c r="B10018" t="str">
        <f t="shared" si="327"/>
        <v/>
      </c>
    </row>
    <row r="10019" spans="1:2" x14ac:dyDescent="0.25">
      <c r="A10019" t="str">
        <f t="shared" si="326"/>
        <v>-</v>
      </c>
      <c r="B10019" t="str">
        <f t="shared" si="327"/>
        <v/>
      </c>
    </row>
    <row r="10020" spans="1:2" x14ac:dyDescent="0.25">
      <c r="A10020" t="str">
        <f t="shared" si="326"/>
        <v>-</v>
      </c>
      <c r="B10020" t="str">
        <f t="shared" si="327"/>
        <v/>
      </c>
    </row>
    <row r="10021" spans="1:2" x14ac:dyDescent="0.25">
      <c r="A10021" t="str">
        <f t="shared" si="326"/>
        <v>-</v>
      </c>
      <c r="B10021" t="str">
        <f t="shared" si="327"/>
        <v/>
      </c>
    </row>
    <row r="10022" spans="1:2" x14ac:dyDescent="0.25">
      <c r="A10022" t="str">
        <f t="shared" si="326"/>
        <v>-</v>
      </c>
      <c r="B10022" t="str">
        <f t="shared" si="327"/>
        <v/>
      </c>
    </row>
    <row r="10023" spans="1:2" x14ac:dyDescent="0.25">
      <c r="A10023" t="str">
        <f t="shared" si="326"/>
        <v>-</v>
      </c>
      <c r="B10023" t="str">
        <f t="shared" si="327"/>
        <v/>
      </c>
    </row>
    <row r="10024" spans="1:2" x14ac:dyDescent="0.25">
      <c r="A10024" t="str">
        <f t="shared" si="326"/>
        <v>-</v>
      </c>
      <c r="B10024" t="str">
        <f t="shared" si="327"/>
        <v/>
      </c>
    </row>
    <row r="10025" spans="1:2" x14ac:dyDescent="0.25">
      <c r="A10025" t="str">
        <f t="shared" si="326"/>
        <v>-</v>
      </c>
      <c r="B10025" t="str">
        <f t="shared" si="327"/>
        <v/>
      </c>
    </row>
    <row r="10026" spans="1:2" x14ac:dyDescent="0.25">
      <c r="A10026" t="str">
        <f t="shared" si="326"/>
        <v>-</v>
      </c>
      <c r="B10026" t="str">
        <f t="shared" si="327"/>
        <v/>
      </c>
    </row>
    <row r="10027" spans="1:2" x14ac:dyDescent="0.25">
      <c r="A10027" t="str">
        <f t="shared" si="326"/>
        <v>-</v>
      </c>
      <c r="B10027" t="str">
        <f t="shared" si="327"/>
        <v/>
      </c>
    </row>
    <row r="10028" spans="1:2" x14ac:dyDescent="0.25">
      <c r="A10028" t="str">
        <f t="shared" si="326"/>
        <v>-</v>
      </c>
      <c r="B10028" t="str">
        <f t="shared" si="327"/>
        <v/>
      </c>
    </row>
    <row r="10029" spans="1:2" x14ac:dyDescent="0.25">
      <c r="A10029" t="str">
        <f t="shared" si="326"/>
        <v>-</v>
      </c>
      <c r="B10029" t="str">
        <f t="shared" si="327"/>
        <v/>
      </c>
    </row>
    <row r="10030" spans="1:2" x14ac:dyDescent="0.25">
      <c r="A10030" t="str">
        <f t="shared" si="326"/>
        <v>-</v>
      </c>
      <c r="B10030" t="str">
        <f t="shared" si="327"/>
        <v/>
      </c>
    </row>
    <row r="10031" spans="1:2" x14ac:dyDescent="0.25">
      <c r="A10031" t="str">
        <f t="shared" si="326"/>
        <v>-</v>
      </c>
      <c r="B10031" t="str">
        <f t="shared" si="327"/>
        <v/>
      </c>
    </row>
    <row r="10032" spans="1:2" x14ac:dyDescent="0.25">
      <c r="A10032" t="str">
        <f t="shared" si="326"/>
        <v>-</v>
      </c>
      <c r="B10032" t="str">
        <f t="shared" si="327"/>
        <v/>
      </c>
    </row>
    <row r="10033" spans="1:2" x14ac:dyDescent="0.25">
      <c r="A10033" t="str">
        <f t="shared" si="326"/>
        <v>-</v>
      </c>
      <c r="B10033" t="str">
        <f t="shared" si="327"/>
        <v/>
      </c>
    </row>
    <row r="10034" spans="1:2" x14ac:dyDescent="0.25">
      <c r="A10034" t="str">
        <f t="shared" si="326"/>
        <v>-</v>
      </c>
      <c r="B10034" t="str">
        <f t="shared" si="327"/>
        <v/>
      </c>
    </row>
    <row r="10035" spans="1:2" x14ac:dyDescent="0.25">
      <c r="A10035" t="str">
        <f t="shared" si="326"/>
        <v>-</v>
      </c>
      <c r="B10035" t="str">
        <f t="shared" si="327"/>
        <v/>
      </c>
    </row>
    <row r="10036" spans="1:2" x14ac:dyDescent="0.25">
      <c r="A10036" t="str">
        <f t="shared" si="326"/>
        <v>-</v>
      </c>
      <c r="B10036" t="str">
        <f t="shared" si="327"/>
        <v/>
      </c>
    </row>
    <row r="10037" spans="1:2" x14ac:dyDescent="0.25">
      <c r="A10037" t="str">
        <f t="shared" si="326"/>
        <v>-</v>
      </c>
      <c r="B10037" t="str">
        <f t="shared" si="327"/>
        <v/>
      </c>
    </row>
    <row r="10038" spans="1:2" x14ac:dyDescent="0.25">
      <c r="A10038" t="str">
        <f t="shared" si="326"/>
        <v>-</v>
      </c>
      <c r="B10038" t="str">
        <f t="shared" si="327"/>
        <v/>
      </c>
    </row>
    <row r="10039" spans="1:2" x14ac:dyDescent="0.25">
      <c r="A10039" t="str">
        <f t="shared" si="326"/>
        <v>-</v>
      </c>
      <c r="B10039" t="str">
        <f t="shared" si="327"/>
        <v/>
      </c>
    </row>
    <row r="10040" spans="1:2" x14ac:dyDescent="0.25">
      <c r="A10040" t="str">
        <f t="shared" si="326"/>
        <v>-</v>
      </c>
      <c r="B10040" t="str">
        <f t="shared" si="327"/>
        <v/>
      </c>
    </row>
    <row r="10041" spans="1:2" x14ac:dyDescent="0.25">
      <c r="A10041" t="str">
        <f t="shared" si="326"/>
        <v>-</v>
      </c>
      <c r="B10041" t="str">
        <f t="shared" si="327"/>
        <v/>
      </c>
    </row>
    <row r="10042" spans="1:2" x14ac:dyDescent="0.25">
      <c r="A10042" t="str">
        <f t="shared" si="326"/>
        <v>-</v>
      </c>
      <c r="B10042" t="str">
        <f t="shared" si="327"/>
        <v/>
      </c>
    </row>
    <row r="10043" spans="1:2" x14ac:dyDescent="0.25">
      <c r="A10043" t="str">
        <f t="shared" si="326"/>
        <v>-</v>
      </c>
      <c r="B10043" t="str">
        <f t="shared" si="327"/>
        <v/>
      </c>
    </row>
    <row r="10044" spans="1:2" x14ac:dyDescent="0.25">
      <c r="A10044" t="str">
        <f t="shared" si="326"/>
        <v>-</v>
      </c>
      <c r="B10044" t="str">
        <f t="shared" si="327"/>
        <v/>
      </c>
    </row>
    <row r="10045" spans="1:2" x14ac:dyDescent="0.25">
      <c r="A10045" t="str">
        <f t="shared" si="326"/>
        <v>-</v>
      </c>
      <c r="B10045" t="str">
        <f t="shared" si="327"/>
        <v/>
      </c>
    </row>
    <row r="10046" spans="1:2" x14ac:dyDescent="0.25">
      <c r="A10046" t="str">
        <f t="shared" si="326"/>
        <v>-</v>
      </c>
      <c r="B10046" t="str">
        <f t="shared" si="327"/>
        <v/>
      </c>
    </row>
    <row r="10047" spans="1:2" x14ac:dyDescent="0.25">
      <c r="A10047" t="str">
        <f t="shared" si="326"/>
        <v>-</v>
      </c>
      <c r="B10047" t="str">
        <f t="shared" si="327"/>
        <v/>
      </c>
    </row>
    <row r="10048" spans="1:2" x14ac:dyDescent="0.25">
      <c r="A10048" t="str">
        <f t="shared" si="326"/>
        <v>-</v>
      </c>
      <c r="B10048" t="str">
        <f t="shared" si="327"/>
        <v/>
      </c>
    </row>
    <row r="10049" spans="1:2" x14ac:dyDescent="0.25">
      <c r="A10049" t="str">
        <f t="shared" si="326"/>
        <v>-</v>
      </c>
      <c r="B10049" t="str">
        <f t="shared" si="327"/>
        <v/>
      </c>
    </row>
    <row r="10050" spans="1:2" x14ac:dyDescent="0.25">
      <c r="A10050" t="str">
        <f t="shared" si="326"/>
        <v>-</v>
      </c>
      <c r="B10050" t="str">
        <f t="shared" si="327"/>
        <v/>
      </c>
    </row>
    <row r="10051" spans="1:2" x14ac:dyDescent="0.25">
      <c r="A10051" t="str">
        <f t="shared" si="326"/>
        <v>-</v>
      </c>
      <c r="B10051" t="str">
        <f t="shared" si="327"/>
        <v/>
      </c>
    </row>
    <row r="10052" spans="1:2" x14ac:dyDescent="0.25">
      <c r="A10052" t="str">
        <f t="shared" si="326"/>
        <v>-</v>
      </c>
      <c r="B10052" t="str">
        <f t="shared" si="327"/>
        <v/>
      </c>
    </row>
    <row r="10053" spans="1:2" x14ac:dyDescent="0.25">
      <c r="A10053" t="str">
        <f t="shared" si="326"/>
        <v>-</v>
      </c>
      <c r="B10053" t="str">
        <f t="shared" si="327"/>
        <v/>
      </c>
    </row>
    <row r="10054" spans="1:2" x14ac:dyDescent="0.25">
      <c r="A10054" t="str">
        <f t="shared" si="326"/>
        <v>-</v>
      </c>
      <c r="B10054" t="str">
        <f t="shared" si="327"/>
        <v/>
      </c>
    </row>
    <row r="10055" spans="1:2" x14ac:dyDescent="0.25">
      <c r="A10055" t="str">
        <f t="shared" si="326"/>
        <v>-</v>
      </c>
      <c r="B10055" t="str">
        <f t="shared" si="327"/>
        <v/>
      </c>
    </row>
    <row r="10056" spans="1:2" x14ac:dyDescent="0.25">
      <c r="A10056" t="str">
        <f t="shared" si="326"/>
        <v>-</v>
      </c>
      <c r="B10056" t="str">
        <f t="shared" si="327"/>
        <v/>
      </c>
    </row>
    <row r="10057" spans="1:2" x14ac:dyDescent="0.25">
      <c r="A10057" t="str">
        <f t="shared" si="326"/>
        <v>-</v>
      </c>
      <c r="B10057" t="str">
        <f t="shared" si="327"/>
        <v/>
      </c>
    </row>
    <row r="10058" spans="1:2" x14ac:dyDescent="0.25">
      <c r="A10058" t="str">
        <f t="shared" si="326"/>
        <v>-</v>
      </c>
      <c r="B10058" t="str">
        <f t="shared" si="327"/>
        <v/>
      </c>
    </row>
    <row r="10059" spans="1:2" x14ac:dyDescent="0.25">
      <c r="A10059" t="str">
        <f t="shared" si="326"/>
        <v>-</v>
      </c>
      <c r="B10059" t="str">
        <f t="shared" si="327"/>
        <v/>
      </c>
    </row>
    <row r="10060" spans="1:2" x14ac:dyDescent="0.25">
      <c r="A10060" t="str">
        <f t="shared" si="326"/>
        <v>-</v>
      </c>
      <c r="B10060" t="str">
        <f t="shared" si="327"/>
        <v/>
      </c>
    </row>
    <row r="10061" spans="1:2" x14ac:dyDescent="0.25">
      <c r="A10061" t="str">
        <f t="shared" si="326"/>
        <v>-</v>
      </c>
      <c r="B10061" t="str">
        <f t="shared" si="327"/>
        <v/>
      </c>
    </row>
    <row r="10062" spans="1:2" x14ac:dyDescent="0.25">
      <c r="A10062" t="str">
        <f t="shared" si="326"/>
        <v>-</v>
      </c>
      <c r="B10062" t="str">
        <f t="shared" si="327"/>
        <v/>
      </c>
    </row>
    <row r="10063" spans="1:2" x14ac:dyDescent="0.25">
      <c r="A10063" t="str">
        <f t="shared" si="326"/>
        <v>-</v>
      </c>
      <c r="B10063" t="str">
        <f t="shared" si="327"/>
        <v/>
      </c>
    </row>
    <row r="10064" spans="1:2" x14ac:dyDescent="0.25">
      <c r="A10064" t="str">
        <f t="shared" si="326"/>
        <v>-</v>
      </c>
      <c r="B10064" t="str">
        <f t="shared" si="327"/>
        <v/>
      </c>
    </row>
    <row r="10065" spans="1:2" x14ac:dyDescent="0.25">
      <c r="A10065" t="str">
        <f t="shared" si="326"/>
        <v>-</v>
      </c>
      <c r="B10065" t="str">
        <f t="shared" si="327"/>
        <v/>
      </c>
    </row>
    <row r="10066" spans="1:2" x14ac:dyDescent="0.25">
      <c r="A10066" t="str">
        <f t="shared" si="326"/>
        <v>-</v>
      </c>
      <c r="B10066" t="str">
        <f t="shared" si="327"/>
        <v/>
      </c>
    </row>
    <row r="10067" spans="1:2" x14ac:dyDescent="0.25">
      <c r="A10067" t="str">
        <f t="shared" si="326"/>
        <v>-</v>
      </c>
      <c r="B10067" t="str">
        <f t="shared" si="327"/>
        <v/>
      </c>
    </row>
    <row r="10068" spans="1:2" x14ac:dyDescent="0.25">
      <c r="A10068" t="str">
        <f t="shared" si="326"/>
        <v>-</v>
      </c>
      <c r="B10068" t="str">
        <f t="shared" si="327"/>
        <v/>
      </c>
    </row>
    <row r="10069" spans="1:2" x14ac:dyDescent="0.25">
      <c r="A10069" t="str">
        <f t="shared" si="326"/>
        <v>-</v>
      </c>
      <c r="B10069" t="str">
        <f t="shared" si="327"/>
        <v/>
      </c>
    </row>
    <row r="10070" spans="1:2" x14ac:dyDescent="0.25">
      <c r="A10070" t="str">
        <f t="shared" si="326"/>
        <v>-</v>
      </c>
      <c r="B10070" t="str">
        <f t="shared" si="327"/>
        <v/>
      </c>
    </row>
    <row r="10071" spans="1:2" x14ac:dyDescent="0.25">
      <c r="A10071" t="str">
        <f t="shared" ref="A10071:A10134" si="328">_xlfn.CONCAT(E10071,"-",B10071)</f>
        <v>-</v>
      </c>
      <c r="B10071" t="str">
        <f t="shared" ref="B10071:B10134" si="329">IF(ISBLANK(H10071),"",INDEX($AB$1:$AC$5,MATCH(H10071,$AB$1:$AB$5,0),2))</f>
        <v/>
      </c>
    </row>
    <row r="10072" spans="1:2" x14ac:dyDescent="0.25">
      <c r="A10072" t="str">
        <f t="shared" si="328"/>
        <v>-</v>
      </c>
      <c r="B10072" t="str">
        <f t="shared" si="329"/>
        <v/>
      </c>
    </row>
    <row r="10073" spans="1:2" x14ac:dyDescent="0.25">
      <c r="A10073" t="str">
        <f t="shared" si="328"/>
        <v>-</v>
      </c>
      <c r="B10073" t="str">
        <f t="shared" si="329"/>
        <v/>
      </c>
    </row>
    <row r="10074" spans="1:2" x14ac:dyDescent="0.25">
      <c r="A10074" t="str">
        <f t="shared" si="328"/>
        <v>-</v>
      </c>
      <c r="B10074" t="str">
        <f t="shared" si="329"/>
        <v/>
      </c>
    </row>
    <row r="10075" spans="1:2" x14ac:dyDescent="0.25">
      <c r="A10075" t="str">
        <f t="shared" si="328"/>
        <v>-</v>
      </c>
      <c r="B10075" t="str">
        <f t="shared" si="329"/>
        <v/>
      </c>
    </row>
    <row r="10076" spans="1:2" x14ac:dyDescent="0.25">
      <c r="A10076" t="str">
        <f t="shared" si="328"/>
        <v>-</v>
      </c>
      <c r="B10076" t="str">
        <f t="shared" si="329"/>
        <v/>
      </c>
    </row>
    <row r="10077" spans="1:2" x14ac:dyDescent="0.25">
      <c r="A10077" t="str">
        <f t="shared" si="328"/>
        <v>-</v>
      </c>
      <c r="B10077" t="str">
        <f t="shared" si="329"/>
        <v/>
      </c>
    </row>
    <row r="10078" spans="1:2" x14ac:dyDescent="0.25">
      <c r="A10078" t="str">
        <f t="shared" si="328"/>
        <v>-</v>
      </c>
      <c r="B10078" t="str">
        <f t="shared" si="329"/>
        <v/>
      </c>
    </row>
    <row r="10079" spans="1:2" x14ac:dyDescent="0.25">
      <c r="A10079" t="str">
        <f t="shared" si="328"/>
        <v>-</v>
      </c>
      <c r="B10079" t="str">
        <f t="shared" si="329"/>
        <v/>
      </c>
    </row>
    <row r="10080" spans="1:2" x14ac:dyDescent="0.25">
      <c r="A10080" t="str">
        <f t="shared" si="328"/>
        <v>-</v>
      </c>
      <c r="B10080" t="str">
        <f t="shared" si="329"/>
        <v/>
      </c>
    </row>
    <row r="10081" spans="1:2" x14ac:dyDescent="0.25">
      <c r="A10081" t="str">
        <f t="shared" si="328"/>
        <v>-</v>
      </c>
      <c r="B10081" t="str">
        <f t="shared" si="329"/>
        <v/>
      </c>
    </row>
    <row r="10082" spans="1:2" x14ac:dyDescent="0.25">
      <c r="A10082" t="str">
        <f t="shared" si="328"/>
        <v>-</v>
      </c>
      <c r="B10082" t="str">
        <f t="shared" si="329"/>
        <v/>
      </c>
    </row>
    <row r="10083" spans="1:2" x14ac:dyDescent="0.25">
      <c r="A10083" t="str">
        <f t="shared" si="328"/>
        <v>-</v>
      </c>
      <c r="B10083" t="str">
        <f t="shared" si="329"/>
        <v/>
      </c>
    </row>
    <row r="10084" spans="1:2" x14ac:dyDescent="0.25">
      <c r="A10084" t="str">
        <f t="shared" si="328"/>
        <v>-</v>
      </c>
      <c r="B10084" t="str">
        <f t="shared" si="329"/>
        <v/>
      </c>
    </row>
    <row r="10085" spans="1:2" x14ac:dyDescent="0.25">
      <c r="A10085" t="str">
        <f t="shared" si="328"/>
        <v>-</v>
      </c>
      <c r="B10085" t="str">
        <f t="shared" si="329"/>
        <v/>
      </c>
    </row>
    <row r="10086" spans="1:2" x14ac:dyDescent="0.25">
      <c r="A10086" t="str">
        <f t="shared" si="328"/>
        <v>-</v>
      </c>
      <c r="B10086" t="str">
        <f t="shared" si="329"/>
        <v/>
      </c>
    </row>
    <row r="10087" spans="1:2" x14ac:dyDescent="0.25">
      <c r="A10087" t="str">
        <f t="shared" si="328"/>
        <v>-</v>
      </c>
      <c r="B10087" t="str">
        <f t="shared" si="329"/>
        <v/>
      </c>
    </row>
    <row r="10088" spans="1:2" x14ac:dyDescent="0.25">
      <c r="A10088" t="str">
        <f t="shared" si="328"/>
        <v>-</v>
      </c>
      <c r="B10088" t="str">
        <f t="shared" si="329"/>
        <v/>
      </c>
    </row>
    <row r="10089" spans="1:2" x14ac:dyDescent="0.25">
      <c r="A10089" t="str">
        <f t="shared" si="328"/>
        <v>-</v>
      </c>
      <c r="B10089" t="str">
        <f t="shared" si="329"/>
        <v/>
      </c>
    </row>
    <row r="10090" spans="1:2" x14ac:dyDescent="0.25">
      <c r="A10090" t="str">
        <f t="shared" si="328"/>
        <v>-</v>
      </c>
      <c r="B10090" t="str">
        <f t="shared" si="329"/>
        <v/>
      </c>
    </row>
    <row r="10091" spans="1:2" x14ac:dyDescent="0.25">
      <c r="A10091" t="str">
        <f t="shared" si="328"/>
        <v>-</v>
      </c>
      <c r="B10091" t="str">
        <f t="shared" si="329"/>
        <v/>
      </c>
    </row>
    <row r="10092" spans="1:2" x14ac:dyDescent="0.25">
      <c r="A10092" t="str">
        <f t="shared" si="328"/>
        <v>-</v>
      </c>
      <c r="B10092" t="str">
        <f t="shared" si="329"/>
        <v/>
      </c>
    </row>
    <row r="10093" spans="1:2" x14ac:dyDescent="0.25">
      <c r="A10093" t="str">
        <f t="shared" si="328"/>
        <v>-</v>
      </c>
      <c r="B10093" t="str">
        <f t="shared" si="329"/>
        <v/>
      </c>
    </row>
    <row r="10094" spans="1:2" x14ac:dyDescent="0.25">
      <c r="A10094" t="str">
        <f t="shared" si="328"/>
        <v>-</v>
      </c>
      <c r="B10094" t="str">
        <f t="shared" si="329"/>
        <v/>
      </c>
    </row>
    <row r="10095" spans="1:2" x14ac:dyDescent="0.25">
      <c r="A10095" t="str">
        <f t="shared" si="328"/>
        <v>-</v>
      </c>
      <c r="B10095" t="str">
        <f t="shared" si="329"/>
        <v/>
      </c>
    </row>
    <row r="10096" spans="1:2" x14ac:dyDescent="0.25">
      <c r="A10096" t="str">
        <f t="shared" si="328"/>
        <v>-</v>
      </c>
      <c r="B10096" t="str">
        <f t="shared" si="329"/>
        <v/>
      </c>
    </row>
    <row r="10097" spans="1:2" x14ac:dyDescent="0.25">
      <c r="A10097" t="str">
        <f t="shared" si="328"/>
        <v>-</v>
      </c>
      <c r="B10097" t="str">
        <f t="shared" si="329"/>
        <v/>
      </c>
    </row>
    <row r="10098" spans="1:2" x14ac:dyDescent="0.25">
      <c r="A10098" t="str">
        <f t="shared" si="328"/>
        <v>-</v>
      </c>
      <c r="B10098" t="str">
        <f t="shared" si="329"/>
        <v/>
      </c>
    </row>
    <row r="10099" spans="1:2" x14ac:dyDescent="0.25">
      <c r="A10099" t="str">
        <f t="shared" si="328"/>
        <v>-</v>
      </c>
      <c r="B10099" t="str">
        <f t="shared" si="329"/>
        <v/>
      </c>
    </row>
    <row r="10100" spans="1:2" x14ac:dyDescent="0.25">
      <c r="A10100" t="str">
        <f t="shared" si="328"/>
        <v>-</v>
      </c>
      <c r="B10100" t="str">
        <f t="shared" si="329"/>
        <v/>
      </c>
    </row>
    <row r="10101" spans="1:2" x14ac:dyDescent="0.25">
      <c r="A10101" t="str">
        <f t="shared" si="328"/>
        <v>-</v>
      </c>
      <c r="B10101" t="str">
        <f t="shared" si="329"/>
        <v/>
      </c>
    </row>
    <row r="10102" spans="1:2" x14ac:dyDescent="0.25">
      <c r="A10102" t="str">
        <f t="shared" si="328"/>
        <v>-</v>
      </c>
      <c r="B10102" t="str">
        <f t="shared" si="329"/>
        <v/>
      </c>
    </row>
    <row r="10103" spans="1:2" x14ac:dyDescent="0.25">
      <c r="A10103" t="str">
        <f t="shared" si="328"/>
        <v>-</v>
      </c>
      <c r="B10103" t="str">
        <f t="shared" si="329"/>
        <v/>
      </c>
    </row>
    <row r="10104" spans="1:2" x14ac:dyDescent="0.25">
      <c r="A10104" t="str">
        <f t="shared" si="328"/>
        <v>-</v>
      </c>
      <c r="B10104" t="str">
        <f t="shared" si="329"/>
        <v/>
      </c>
    </row>
    <row r="10105" spans="1:2" x14ac:dyDescent="0.25">
      <c r="A10105" t="str">
        <f t="shared" si="328"/>
        <v>-</v>
      </c>
      <c r="B10105" t="str">
        <f t="shared" si="329"/>
        <v/>
      </c>
    </row>
    <row r="10106" spans="1:2" x14ac:dyDescent="0.25">
      <c r="A10106" t="str">
        <f t="shared" si="328"/>
        <v>-</v>
      </c>
      <c r="B10106" t="str">
        <f t="shared" si="329"/>
        <v/>
      </c>
    </row>
    <row r="10107" spans="1:2" x14ac:dyDescent="0.25">
      <c r="A10107" t="str">
        <f t="shared" si="328"/>
        <v>-</v>
      </c>
      <c r="B10107" t="str">
        <f t="shared" si="329"/>
        <v/>
      </c>
    </row>
    <row r="10108" spans="1:2" x14ac:dyDescent="0.25">
      <c r="A10108" t="str">
        <f t="shared" si="328"/>
        <v>-</v>
      </c>
      <c r="B10108" t="str">
        <f t="shared" si="329"/>
        <v/>
      </c>
    </row>
    <row r="10109" spans="1:2" x14ac:dyDescent="0.25">
      <c r="A10109" t="str">
        <f t="shared" si="328"/>
        <v>-</v>
      </c>
      <c r="B10109" t="str">
        <f t="shared" si="329"/>
        <v/>
      </c>
    </row>
    <row r="10110" spans="1:2" x14ac:dyDescent="0.25">
      <c r="A10110" t="str">
        <f t="shared" si="328"/>
        <v>-</v>
      </c>
      <c r="B10110" t="str">
        <f t="shared" si="329"/>
        <v/>
      </c>
    </row>
    <row r="10111" spans="1:2" x14ac:dyDescent="0.25">
      <c r="A10111" t="str">
        <f t="shared" si="328"/>
        <v>-</v>
      </c>
      <c r="B10111" t="str">
        <f t="shared" si="329"/>
        <v/>
      </c>
    </row>
    <row r="10112" spans="1:2" x14ac:dyDescent="0.25">
      <c r="A10112" t="str">
        <f t="shared" si="328"/>
        <v>-</v>
      </c>
      <c r="B10112" t="str">
        <f t="shared" si="329"/>
        <v/>
      </c>
    </row>
    <row r="10113" spans="1:2" x14ac:dyDescent="0.25">
      <c r="A10113" t="str">
        <f t="shared" si="328"/>
        <v>-</v>
      </c>
      <c r="B10113" t="str">
        <f t="shared" si="329"/>
        <v/>
      </c>
    </row>
    <row r="10114" spans="1:2" x14ac:dyDescent="0.25">
      <c r="A10114" t="str">
        <f t="shared" si="328"/>
        <v>-</v>
      </c>
      <c r="B10114" t="str">
        <f t="shared" si="329"/>
        <v/>
      </c>
    </row>
    <row r="10115" spans="1:2" x14ac:dyDescent="0.25">
      <c r="A10115" t="str">
        <f t="shared" si="328"/>
        <v>-</v>
      </c>
      <c r="B10115" t="str">
        <f t="shared" si="329"/>
        <v/>
      </c>
    </row>
    <row r="10116" spans="1:2" x14ac:dyDescent="0.25">
      <c r="A10116" t="str">
        <f t="shared" si="328"/>
        <v>-</v>
      </c>
      <c r="B10116" t="str">
        <f t="shared" si="329"/>
        <v/>
      </c>
    </row>
    <row r="10117" spans="1:2" x14ac:dyDescent="0.25">
      <c r="A10117" t="str">
        <f t="shared" si="328"/>
        <v>-</v>
      </c>
      <c r="B10117" t="str">
        <f t="shared" si="329"/>
        <v/>
      </c>
    </row>
    <row r="10118" spans="1:2" x14ac:dyDescent="0.25">
      <c r="A10118" t="str">
        <f t="shared" si="328"/>
        <v>-</v>
      </c>
      <c r="B10118" t="str">
        <f t="shared" si="329"/>
        <v/>
      </c>
    </row>
    <row r="10119" spans="1:2" x14ac:dyDescent="0.25">
      <c r="A10119" t="str">
        <f t="shared" si="328"/>
        <v>-</v>
      </c>
      <c r="B10119" t="str">
        <f t="shared" si="329"/>
        <v/>
      </c>
    </row>
    <row r="10120" spans="1:2" x14ac:dyDescent="0.25">
      <c r="A10120" t="str">
        <f t="shared" si="328"/>
        <v>-</v>
      </c>
      <c r="B10120" t="str">
        <f t="shared" si="329"/>
        <v/>
      </c>
    </row>
    <row r="10121" spans="1:2" x14ac:dyDescent="0.25">
      <c r="A10121" t="str">
        <f t="shared" si="328"/>
        <v>-</v>
      </c>
      <c r="B10121" t="str">
        <f t="shared" si="329"/>
        <v/>
      </c>
    </row>
    <row r="10122" spans="1:2" x14ac:dyDescent="0.25">
      <c r="A10122" t="str">
        <f t="shared" si="328"/>
        <v>-</v>
      </c>
      <c r="B10122" t="str">
        <f t="shared" si="329"/>
        <v/>
      </c>
    </row>
    <row r="10123" spans="1:2" x14ac:dyDescent="0.25">
      <c r="A10123" t="str">
        <f t="shared" si="328"/>
        <v>-</v>
      </c>
      <c r="B10123" t="str">
        <f t="shared" si="329"/>
        <v/>
      </c>
    </row>
    <row r="10124" spans="1:2" x14ac:dyDescent="0.25">
      <c r="A10124" t="str">
        <f t="shared" si="328"/>
        <v>-</v>
      </c>
      <c r="B10124" t="str">
        <f t="shared" si="329"/>
        <v/>
      </c>
    </row>
    <row r="10125" spans="1:2" x14ac:dyDescent="0.25">
      <c r="A10125" t="str">
        <f t="shared" si="328"/>
        <v>-</v>
      </c>
      <c r="B10125" t="str">
        <f t="shared" si="329"/>
        <v/>
      </c>
    </row>
    <row r="10126" spans="1:2" x14ac:dyDescent="0.25">
      <c r="A10126" t="str">
        <f t="shared" si="328"/>
        <v>-</v>
      </c>
      <c r="B10126" t="str">
        <f t="shared" si="329"/>
        <v/>
      </c>
    </row>
    <row r="10127" spans="1:2" x14ac:dyDescent="0.25">
      <c r="A10127" t="str">
        <f t="shared" si="328"/>
        <v>-</v>
      </c>
      <c r="B10127" t="str">
        <f t="shared" si="329"/>
        <v/>
      </c>
    </row>
    <row r="10128" spans="1:2" x14ac:dyDescent="0.25">
      <c r="A10128" t="str">
        <f t="shared" si="328"/>
        <v>-</v>
      </c>
      <c r="B10128" t="str">
        <f t="shared" si="329"/>
        <v/>
      </c>
    </row>
    <row r="10129" spans="1:2" x14ac:dyDescent="0.25">
      <c r="A10129" t="str">
        <f t="shared" si="328"/>
        <v>-</v>
      </c>
      <c r="B10129" t="str">
        <f t="shared" si="329"/>
        <v/>
      </c>
    </row>
    <row r="10130" spans="1:2" x14ac:dyDescent="0.25">
      <c r="A10130" t="str">
        <f t="shared" si="328"/>
        <v>-</v>
      </c>
      <c r="B10130" t="str">
        <f t="shared" si="329"/>
        <v/>
      </c>
    </row>
    <row r="10131" spans="1:2" x14ac:dyDescent="0.25">
      <c r="A10131" t="str">
        <f t="shared" si="328"/>
        <v>-</v>
      </c>
      <c r="B10131" t="str">
        <f t="shared" si="329"/>
        <v/>
      </c>
    </row>
    <row r="10132" spans="1:2" x14ac:dyDescent="0.25">
      <c r="A10132" t="str">
        <f t="shared" si="328"/>
        <v>-</v>
      </c>
      <c r="B10132" t="str">
        <f t="shared" si="329"/>
        <v/>
      </c>
    </row>
    <row r="10133" spans="1:2" x14ac:dyDescent="0.25">
      <c r="A10133" t="str">
        <f t="shared" si="328"/>
        <v>-</v>
      </c>
      <c r="B10133" t="str">
        <f t="shared" si="329"/>
        <v/>
      </c>
    </row>
    <row r="10134" spans="1:2" x14ac:dyDescent="0.25">
      <c r="A10134" t="str">
        <f t="shared" si="328"/>
        <v>-</v>
      </c>
      <c r="B10134" t="str">
        <f t="shared" si="329"/>
        <v/>
      </c>
    </row>
    <row r="10135" spans="1:2" x14ac:dyDescent="0.25">
      <c r="A10135" t="str">
        <f t="shared" ref="A10135:A10198" si="330">_xlfn.CONCAT(E10135,"-",B10135)</f>
        <v>-</v>
      </c>
      <c r="B10135" t="str">
        <f t="shared" ref="B10135:B10198" si="331">IF(ISBLANK(H10135),"",INDEX($AB$1:$AC$5,MATCH(H10135,$AB$1:$AB$5,0),2))</f>
        <v/>
      </c>
    </row>
    <row r="10136" spans="1:2" x14ac:dyDescent="0.25">
      <c r="A10136" t="str">
        <f t="shared" si="330"/>
        <v>-</v>
      </c>
      <c r="B10136" t="str">
        <f t="shared" si="331"/>
        <v/>
      </c>
    </row>
    <row r="10137" spans="1:2" x14ac:dyDescent="0.25">
      <c r="A10137" t="str">
        <f t="shared" si="330"/>
        <v>-</v>
      </c>
      <c r="B10137" t="str">
        <f t="shared" si="331"/>
        <v/>
      </c>
    </row>
    <row r="10138" spans="1:2" x14ac:dyDescent="0.25">
      <c r="A10138" t="str">
        <f t="shared" si="330"/>
        <v>-</v>
      </c>
      <c r="B10138" t="str">
        <f t="shared" si="331"/>
        <v/>
      </c>
    </row>
    <row r="10139" spans="1:2" x14ac:dyDescent="0.25">
      <c r="A10139" t="str">
        <f t="shared" si="330"/>
        <v>-</v>
      </c>
      <c r="B10139" t="str">
        <f t="shared" si="331"/>
        <v/>
      </c>
    </row>
    <row r="10140" spans="1:2" x14ac:dyDescent="0.25">
      <c r="A10140" t="str">
        <f t="shared" si="330"/>
        <v>-</v>
      </c>
      <c r="B10140" t="str">
        <f t="shared" si="331"/>
        <v/>
      </c>
    </row>
    <row r="10141" spans="1:2" x14ac:dyDescent="0.25">
      <c r="A10141" t="str">
        <f t="shared" si="330"/>
        <v>-</v>
      </c>
      <c r="B10141" t="str">
        <f t="shared" si="331"/>
        <v/>
      </c>
    </row>
    <row r="10142" spans="1:2" x14ac:dyDescent="0.25">
      <c r="A10142" t="str">
        <f t="shared" si="330"/>
        <v>-</v>
      </c>
      <c r="B10142" t="str">
        <f t="shared" si="331"/>
        <v/>
      </c>
    </row>
    <row r="10143" spans="1:2" x14ac:dyDescent="0.25">
      <c r="A10143" t="str">
        <f t="shared" si="330"/>
        <v>-</v>
      </c>
      <c r="B10143" t="str">
        <f t="shared" si="331"/>
        <v/>
      </c>
    </row>
    <row r="10144" spans="1:2" x14ac:dyDescent="0.25">
      <c r="A10144" t="str">
        <f t="shared" si="330"/>
        <v>-</v>
      </c>
      <c r="B10144" t="str">
        <f t="shared" si="331"/>
        <v/>
      </c>
    </row>
    <row r="10145" spans="1:2" x14ac:dyDescent="0.25">
      <c r="A10145" t="str">
        <f t="shared" si="330"/>
        <v>-</v>
      </c>
      <c r="B10145" t="str">
        <f t="shared" si="331"/>
        <v/>
      </c>
    </row>
    <row r="10146" spans="1:2" x14ac:dyDescent="0.25">
      <c r="A10146" t="str">
        <f t="shared" si="330"/>
        <v>-</v>
      </c>
      <c r="B10146" t="str">
        <f t="shared" si="331"/>
        <v/>
      </c>
    </row>
    <row r="10147" spans="1:2" x14ac:dyDescent="0.25">
      <c r="A10147" t="str">
        <f t="shared" si="330"/>
        <v>-</v>
      </c>
      <c r="B10147" t="str">
        <f t="shared" si="331"/>
        <v/>
      </c>
    </row>
    <row r="10148" spans="1:2" x14ac:dyDescent="0.25">
      <c r="A10148" t="str">
        <f t="shared" si="330"/>
        <v>-</v>
      </c>
      <c r="B10148" t="str">
        <f t="shared" si="331"/>
        <v/>
      </c>
    </row>
    <row r="10149" spans="1:2" x14ac:dyDescent="0.25">
      <c r="A10149" t="str">
        <f t="shared" si="330"/>
        <v>-</v>
      </c>
      <c r="B10149" t="str">
        <f t="shared" si="331"/>
        <v/>
      </c>
    </row>
    <row r="10150" spans="1:2" x14ac:dyDescent="0.25">
      <c r="A10150" t="str">
        <f t="shared" si="330"/>
        <v>-</v>
      </c>
      <c r="B10150" t="str">
        <f t="shared" si="331"/>
        <v/>
      </c>
    </row>
    <row r="10151" spans="1:2" x14ac:dyDescent="0.25">
      <c r="A10151" t="str">
        <f t="shared" si="330"/>
        <v>-</v>
      </c>
      <c r="B10151" t="str">
        <f t="shared" si="331"/>
        <v/>
      </c>
    </row>
    <row r="10152" spans="1:2" x14ac:dyDescent="0.25">
      <c r="A10152" t="str">
        <f t="shared" si="330"/>
        <v>-</v>
      </c>
      <c r="B10152" t="str">
        <f t="shared" si="331"/>
        <v/>
      </c>
    </row>
    <row r="10153" spans="1:2" x14ac:dyDescent="0.25">
      <c r="A10153" t="str">
        <f t="shared" si="330"/>
        <v>-</v>
      </c>
      <c r="B10153" t="str">
        <f t="shared" si="331"/>
        <v/>
      </c>
    </row>
    <row r="10154" spans="1:2" x14ac:dyDescent="0.25">
      <c r="A10154" t="str">
        <f t="shared" si="330"/>
        <v>-</v>
      </c>
      <c r="B10154" t="str">
        <f t="shared" si="331"/>
        <v/>
      </c>
    </row>
    <row r="10155" spans="1:2" x14ac:dyDescent="0.25">
      <c r="A10155" t="str">
        <f t="shared" si="330"/>
        <v>-</v>
      </c>
      <c r="B10155" t="str">
        <f t="shared" si="331"/>
        <v/>
      </c>
    </row>
    <row r="10156" spans="1:2" x14ac:dyDescent="0.25">
      <c r="A10156" t="str">
        <f t="shared" si="330"/>
        <v>-</v>
      </c>
      <c r="B10156" t="str">
        <f t="shared" si="331"/>
        <v/>
      </c>
    </row>
    <row r="10157" spans="1:2" x14ac:dyDescent="0.25">
      <c r="A10157" t="str">
        <f t="shared" si="330"/>
        <v>-</v>
      </c>
      <c r="B10157" t="str">
        <f t="shared" si="331"/>
        <v/>
      </c>
    </row>
    <row r="10158" spans="1:2" x14ac:dyDescent="0.25">
      <c r="A10158" t="str">
        <f t="shared" si="330"/>
        <v>-</v>
      </c>
      <c r="B10158" t="str">
        <f t="shared" si="331"/>
        <v/>
      </c>
    </row>
    <row r="10159" spans="1:2" x14ac:dyDescent="0.25">
      <c r="A10159" t="str">
        <f t="shared" si="330"/>
        <v>-</v>
      </c>
      <c r="B10159" t="str">
        <f t="shared" si="331"/>
        <v/>
      </c>
    </row>
    <row r="10160" spans="1:2" x14ac:dyDescent="0.25">
      <c r="A10160" t="str">
        <f t="shared" si="330"/>
        <v>-</v>
      </c>
      <c r="B10160" t="str">
        <f t="shared" si="331"/>
        <v/>
      </c>
    </row>
    <row r="10161" spans="1:2" x14ac:dyDescent="0.25">
      <c r="A10161" t="str">
        <f t="shared" si="330"/>
        <v>-</v>
      </c>
      <c r="B10161" t="str">
        <f t="shared" si="331"/>
        <v/>
      </c>
    </row>
    <row r="10162" spans="1:2" x14ac:dyDescent="0.25">
      <c r="A10162" t="str">
        <f t="shared" si="330"/>
        <v>-</v>
      </c>
      <c r="B10162" t="str">
        <f t="shared" si="331"/>
        <v/>
      </c>
    </row>
    <row r="10163" spans="1:2" x14ac:dyDescent="0.25">
      <c r="A10163" t="str">
        <f t="shared" si="330"/>
        <v>-</v>
      </c>
      <c r="B10163" t="str">
        <f t="shared" si="331"/>
        <v/>
      </c>
    </row>
    <row r="10164" spans="1:2" x14ac:dyDescent="0.25">
      <c r="A10164" t="str">
        <f t="shared" si="330"/>
        <v>-</v>
      </c>
      <c r="B10164" t="str">
        <f t="shared" si="331"/>
        <v/>
      </c>
    </row>
    <row r="10165" spans="1:2" x14ac:dyDescent="0.25">
      <c r="A10165" t="str">
        <f t="shared" si="330"/>
        <v>-</v>
      </c>
      <c r="B10165" t="str">
        <f t="shared" si="331"/>
        <v/>
      </c>
    </row>
    <row r="10166" spans="1:2" x14ac:dyDescent="0.25">
      <c r="A10166" t="str">
        <f t="shared" si="330"/>
        <v>-</v>
      </c>
      <c r="B10166" t="str">
        <f t="shared" si="331"/>
        <v/>
      </c>
    </row>
    <row r="10167" spans="1:2" x14ac:dyDescent="0.25">
      <c r="A10167" t="str">
        <f t="shared" si="330"/>
        <v>-</v>
      </c>
      <c r="B10167" t="str">
        <f t="shared" si="331"/>
        <v/>
      </c>
    </row>
    <row r="10168" spans="1:2" x14ac:dyDescent="0.25">
      <c r="A10168" t="str">
        <f t="shared" si="330"/>
        <v>-</v>
      </c>
      <c r="B10168" t="str">
        <f t="shared" si="331"/>
        <v/>
      </c>
    </row>
    <row r="10169" spans="1:2" x14ac:dyDescent="0.25">
      <c r="A10169" t="str">
        <f t="shared" si="330"/>
        <v>-</v>
      </c>
      <c r="B10169" t="str">
        <f t="shared" si="331"/>
        <v/>
      </c>
    </row>
    <row r="10170" spans="1:2" x14ac:dyDescent="0.25">
      <c r="A10170" t="str">
        <f t="shared" si="330"/>
        <v>-</v>
      </c>
      <c r="B10170" t="str">
        <f t="shared" si="331"/>
        <v/>
      </c>
    </row>
    <row r="10171" spans="1:2" x14ac:dyDescent="0.25">
      <c r="A10171" t="str">
        <f t="shared" si="330"/>
        <v>-</v>
      </c>
      <c r="B10171" t="str">
        <f t="shared" si="331"/>
        <v/>
      </c>
    </row>
    <row r="10172" spans="1:2" x14ac:dyDescent="0.25">
      <c r="A10172" t="str">
        <f t="shared" si="330"/>
        <v>-</v>
      </c>
      <c r="B10172" t="str">
        <f t="shared" si="331"/>
        <v/>
      </c>
    </row>
    <row r="10173" spans="1:2" x14ac:dyDescent="0.25">
      <c r="A10173" t="str">
        <f t="shared" si="330"/>
        <v>-</v>
      </c>
      <c r="B10173" t="str">
        <f t="shared" si="331"/>
        <v/>
      </c>
    </row>
    <row r="10174" spans="1:2" x14ac:dyDescent="0.25">
      <c r="A10174" t="str">
        <f t="shared" si="330"/>
        <v>-</v>
      </c>
      <c r="B10174" t="str">
        <f t="shared" si="331"/>
        <v/>
      </c>
    </row>
    <row r="10175" spans="1:2" x14ac:dyDescent="0.25">
      <c r="A10175" t="str">
        <f t="shared" si="330"/>
        <v>-</v>
      </c>
      <c r="B10175" t="str">
        <f t="shared" si="331"/>
        <v/>
      </c>
    </row>
    <row r="10176" spans="1:2" x14ac:dyDescent="0.25">
      <c r="A10176" t="str">
        <f t="shared" si="330"/>
        <v>-</v>
      </c>
      <c r="B10176" t="str">
        <f t="shared" si="331"/>
        <v/>
      </c>
    </row>
    <row r="10177" spans="1:2" x14ac:dyDescent="0.25">
      <c r="A10177" t="str">
        <f t="shared" si="330"/>
        <v>-</v>
      </c>
      <c r="B10177" t="str">
        <f t="shared" si="331"/>
        <v/>
      </c>
    </row>
    <row r="10178" spans="1:2" x14ac:dyDescent="0.25">
      <c r="A10178" t="str">
        <f t="shared" si="330"/>
        <v>-</v>
      </c>
      <c r="B10178" t="str">
        <f t="shared" si="331"/>
        <v/>
      </c>
    </row>
    <row r="10179" spans="1:2" x14ac:dyDescent="0.25">
      <c r="A10179" t="str">
        <f t="shared" si="330"/>
        <v>-</v>
      </c>
      <c r="B10179" t="str">
        <f t="shared" si="331"/>
        <v/>
      </c>
    </row>
    <row r="10180" spans="1:2" x14ac:dyDescent="0.25">
      <c r="A10180" t="str">
        <f t="shared" si="330"/>
        <v>-</v>
      </c>
      <c r="B10180" t="str">
        <f t="shared" si="331"/>
        <v/>
      </c>
    </row>
    <row r="10181" spans="1:2" x14ac:dyDescent="0.25">
      <c r="A10181" t="str">
        <f t="shared" si="330"/>
        <v>-</v>
      </c>
      <c r="B10181" t="str">
        <f t="shared" si="331"/>
        <v/>
      </c>
    </row>
    <row r="10182" spans="1:2" x14ac:dyDescent="0.25">
      <c r="A10182" t="str">
        <f t="shared" si="330"/>
        <v>-</v>
      </c>
      <c r="B10182" t="str">
        <f t="shared" si="331"/>
        <v/>
      </c>
    </row>
    <row r="10183" spans="1:2" x14ac:dyDescent="0.25">
      <c r="A10183" t="str">
        <f t="shared" si="330"/>
        <v>-</v>
      </c>
      <c r="B10183" t="str">
        <f t="shared" si="331"/>
        <v/>
      </c>
    </row>
    <row r="10184" spans="1:2" x14ac:dyDescent="0.25">
      <c r="A10184" t="str">
        <f t="shared" si="330"/>
        <v>-</v>
      </c>
      <c r="B10184" t="str">
        <f t="shared" si="331"/>
        <v/>
      </c>
    </row>
    <row r="10185" spans="1:2" x14ac:dyDescent="0.25">
      <c r="A10185" t="str">
        <f t="shared" si="330"/>
        <v>-</v>
      </c>
      <c r="B10185" t="str">
        <f t="shared" si="331"/>
        <v/>
      </c>
    </row>
    <row r="10186" spans="1:2" x14ac:dyDescent="0.25">
      <c r="A10186" t="str">
        <f t="shared" si="330"/>
        <v>-</v>
      </c>
      <c r="B10186" t="str">
        <f t="shared" si="331"/>
        <v/>
      </c>
    </row>
    <row r="10187" spans="1:2" x14ac:dyDescent="0.25">
      <c r="A10187" t="str">
        <f t="shared" si="330"/>
        <v>-</v>
      </c>
      <c r="B10187" t="str">
        <f t="shared" si="331"/>
        <v/>
      </c>
    </row>
    <row r="10188" spans="1:2" x14ac:dyDescent="0.25">
      <c r="A10188" t="str">
        <f t="shared" si="330"/>
        <v>-</v>
      </c>
      <c r="B10188" t="str">
        <f t="shared" si="331"/>
        <v/>
      </c>
    </row>
    <row r="10189" spans="1:2" x14ac:dyDescent="0.25">
      <c r="A10189" t="str">
        <f t="shared" si="330"/>
        <v>-</v>
      </c>
      <c r="B10189" t="str">
        <f t="shared" si="331"/>
        <v/>
      </c>
    </row>
    <row r="10190" spans="1:2" x14ac:dyDescent="0.25">
      <c r="A10190" t="str">
        <f t="shared" si="330"/>
        <v>-</v>
      </c>
      <c r="B10190" t="str">
        <f t="shared" si="331"/>
        <v/>
      </c>
    </row>
    <row r="10191" spans="1:2" x14ac:dyDescent="0.25">
      <c r="A10191" t="str">
        <f t="shared" si="330"/>
        <v>-</v>
      </c>
      <c r="B10191" t="str">
        <f t="shared" si="331"/>
        <v/>
      </c>
    </row>
    <row r="10192" spans="1:2" x14ac:dyDescent="0.25">
      <c r="A10192" t="str">
        <f t="shared" si="330"/>
        <v>-</v>
      </c>
      <c r="B10192" t="str">
        <f t="shared" si="331"/>
        <v/>
      </c>
    </row>
    <row r="10193" spans="1:2" x14ac:dyDescent="0.25">
      <c r="A10193" t="str">
        <f t="shared" si="330"/>
        <v>-</v>
      </c>
      <c r="B10193" t="str">
        <f t="shared" si="331"/>
        <v/>
      </c>
    </row>
    <row r="10194" spans="1:2" x14ac:dyDescent="0.25">
      <c r="A10194" t="str">
        <f t="shared" si="330"/>
        <v>-</v>
      </c>
      <c r="B10194" t="str">
        <f t="shared" si="331"/>
        <v/>
      </c>
    </row>
    <row r="10195" spans="1:2" x14ac:dyDescent="0.25">
      <c r="A10195" t="str">
        <f t="shared" si="330"/>
        <v>-</v>
      </c>
      <c r="B10195" t="str">
        <f t="shared" si="331"/>
        <v/>
      </c>
    </row>
    <row r="10196" spans="1:2" x14ac:dyDescent="0.25">
      <c r="A10196" t="str">
        <f t="shared" si="330"/>
        <v>-</v>
      </c>
      <c r="B10196" t="str">
        <f t="shared" si="331"/>
        <v/>
      </c>
    </row>
    <row r="10197" spans="1:2" x14ac:dyDescent="0.25">
      <c r="A10197" t="str">
        <f t="shared" si="330"/>
        <v>-</v>
      </c>
      <c r="B10197" t="str">
        <f t="shared" si="331"/>
        <v/>
      </c>
    </row>
    <row r="10198" spans="1:2" x14ac:dyDescent="0.25">
      <c r="A10198" t="str">
        <f t="shared" si="330"/>
        <v>-</v>
      </c>
      <c r="B10198" t="str">
        <f t="shared" si="331"/>
        <v/>
      </c>
    </row>
    <row r="10199" spans="1:2" x14ac:dyDescent="0.25">
      <c r="A10199" t="str">
        <f t="shared" ref="A10199:A10262" si="332">_xlfn.CONCAT(E10199,"-",B10199)</f>
        <v>-</v>
      </c>
      <c r="B10199" t="str">
        <f t="shared" ref="B10199:B10262" si="333">IF(ISBLANK(H10199),"",INDEX($AB$1:$AC$5,MATCH(H10199,$AB$1:$AB$5,0),2))</f>
        <v/>
      </c>
    </row>
    <row r="10200" spans="1:2" x14ac:dyDescent="0.25">
      <c r="A10200" t="str">
        <f t="shared" si="332"/>
        <v>-</v>
      </c>
      <c r="B10200" t="str">
        <f t="shared" si="333"/>
        <v/>
      </c>
    </row>
    <row r="10201" spans="1:2" x14ac:dyDescent="0.25">
      <c r="A10201" t="str">
        <f t="shared" si="332"/>
        <v>-</v>
      </c>
      <c r="B10201" t="str">
        <f t="shared" si="333"/>
        <v/>
      </c>
    </row>
    <row r="10202" spans="1:2" x14ac:dyDescent="0.25">
      <c r="A10202" t="str">
        <f t="shared" si="332"/>
        <v>-</v>
      </c>
      <c r="B10202" t="str">
        <f t="shared" si="333"/>
        <v/>
      </c>
    </row>
    <row r="10203" spans="1:2" x14ac:dyDescent="0.25">
      <c r="A10203" t="str">
        <f t="shared" si="332"/>
        <v>-</v>
      </c>
      <c r="B10203" t="str">
        <f t="shared" si="333"/>
        <v/>
      </c>
    </row>
    <row r="10204" spans="1:2" x14ac:dyDescent="0.25">
      <c r="A10204" t="str">
        <f t="shared" si="332"/>
        <v>-</v>
      </c>
      <c r="B10204" t="str">
        <f t="shared" si="333"/>
        <v/>
      </c>
    </row>
    <row r="10205" spans="1:2" x14ac:dyDescent="0.25">
      <c r="A10205" t="str">
        <f t="shared" si="332"/>
        <v>-</v>
      </c>
      <c r="B10205" t="str">
        <f t="shared" si="333"/>
        <v/>
      </c>
    </row>
    <row r="10206" spans="1:2" x14ac:dyDescent="0.25">
      <c r="A10206" t="str">
        <f t="shared" si="332"/>
        <v>-</v>
      </c>
      <c r="B10206" t="str">
        <f t="shared" si="333"/>
        <v/>
      </c>
    </row>
    <row r="10207" spans="1:2" x14ac:dyDescent="0.25">
      <c r="A10207" t="str">
        <f t="shared" si="332"/>
        <v>-</v>
      </c>
      <c r="B10207" t="str">
        <f t="shared" si="333"/>
        <v/>
      </c>
    </row>
    <row r="10208" spans="1:2" x14ac:dyDescent="0.25">
      <c r="A10208" t="str">
        <f t="shared" si="332"/>
        <v>-</v>
      </c>
      <c r="B10208" t="str">
        <f t="shared" si="333"/>
        <v/>
      </c>
    </row>
    <row r="10209" spans="1:2" x14ac:dyDescent="0.25">
      <c r="A10209" t="str">
        <f t="shared" si="332"/>
        <v>-</v>
      </c>
      <c r="B10209" t="str">
        <f t="shared" si="333"/>
        <v/>
      </c>
    </row>
    <row r="10210" spans="1:2" x14ac:dyDescent="0.25">
      <c r="A10210" t="str">
        <f t="shared" si="332"/>
        <v>-</v>
      </c>
      <c r="B10210" t="str">
        <f t="shared" si="333"/>
        <v/>
      </c>
    </row>
    <row r="10211" spans="1:2" x14ac:dyDescent="0.25">
      <c r="A10211" t="str">
        <f t="shared" si="332"/>
        <v>-</v>
      </c>
      <c r="B10211" t="str">
        <f t="shared" si="333"/>
        <v/>
      </c>
    </row>
    <row r="10212" spans="1:2" x14ac:dyDescent="0.25">
      <c r="A10212" t="str">
        <f t="shared" si="332"/>
        <v>-</v>
      </c>
      <c r="B10212" t="str">
        <f t="shared" si="333"/>
        <v/>
      </c>
    </row>
    <row r="10213" spans="1:2" x14ac:dyDescent="0.25">
      <c r="A10213" t="str">
        <f t="shared" si="332"/>
        <v>-</v>
      </c>
      <c r="B10213" t="str">
        <f t="shared" si="333"/>
        <v/>
      </c>
    </row>
    <row r="10214" spans="1:2" x14ac:dyDescent="0.25">
      <c r="A10214" t="str">
        <f t="shared" si="332"/>
        <v>-</v>
      </c>
      <c r="B10214" t="str">
        <f t="shared" si="333"/>
        <v/>
      </c>
    </row>
    <row r="10215" spans="1:2" x14ac:dyDescent="0.25">
      <c r="A10215" t="str">
        <f t="shared" si="332"/>
        <v>-</v>
      </c>
      <c r="B10215" t="str">
        <f t="shared" si="333"/>
        <v/>
      </c>
    </row>
    <row r="10216" spans="1:2" x14ac:dyDescent="0.25">
      <c r="A10216" t="str">
        <f t="shared" si="332"/>
        <v>-</v>
      </c>
      <c r="B10216" t="str">
        <f t="shared" si="333"/>
        <v/>
      </c>
    </row>
    <row r="10217" spans="1:2" x14ac:dyDescent="0.25">
      <c r="A10217" t="str">
        <f t="shared" si="332"/>
        <v>-</v>
      </c>
      <c r="B10217" t="str">
        <f t="shared" si="333"/>
        <v/>
      </c>
    </row>
    <row r="10218" spans="1:2" x14ac:dyDescent="0.25">
      <c r="A10218" t="str">
        <f t="shared" si="332"/>
        <v>-</v>
      </c>
      <c r="B10218" t="str">
        <f t="shared" si="333"/>
        <v/>
      </c>
    </row>
    <row r="10219" spans="1:2" x14ac:dyDescent="0.25">
      <c r="A10219" t="str">
        <f t="shared" si="332"/>
        <v>-</v>
      </c>
      <c r="B10219" t="str">
        <f t="shared" si="333"/>
        <v/>
      </c>
    </row>
    <row r="10220" spans="1:2" x14ac:dyDescent="0.25">
      <c r="A10220" t="str">
        <f t="shared" si="332"/>
        <v>-</v>
      </c>
      <c r="B10220" t="str">
        <f t="shared" si="333"/>
        <v/>
      </c>
    </row>
    <row r="10221" spans="1:2" x14ac:dyDescent="0.25">
      <c r="A10221" t="str">
        <f t="shared" si="332"/>
        <v>-</v>
      </c>
      <c r="B10221" t="str">
        <f t="shared" si="333"/>
        <v/>
      </c>
    </row>
    <row r="10222" spans="1:2" x14ac:dyDescent="0.25">
      <c r="A10222" t="str">
        <f t="shared" si="332"/>
        <v>-</v>
      </c>
      <c r="B10222" t="str">
        <f t="shared" si="333"/>
        <v/>
      </c>
    </row>
    <row r="10223" spans="1:2" x14ac:dyDescent="0.25">
      <c r="A10223" t="str">
        <f t="shared" si="332"/>
        <v>-</v>
      </c>
      <c r="B10223" t="str">
        <f t="shared" si="333"/>
        <v/>
      </c>
    </row>
    <row r="10224" spans="1:2" x14ac:dyDescent="0.25">
      <c r="A10224" t="str">
        <f t="shared" si="332"/>
        <v>-</v>
      </c>
      <c r="B10224" t="str">
        <f t="shared" si="333"/>
        <v/>
      </c>
    </row>
    <row r="10225" spans="1:2" x14ac:dyDescent="0.25">
      <c r="A10225" t="str">
        <f t="shared" si="332"/>
        <v>-</v>
      </c>
      <c r="B10225" t="str">
        <f t="shared" si="333"/>
        <v/>
      </c>
    </row>
    <row r="10226" spans="1:2" x14ac:dyDescent="0.25">
      <c r="A10226" t="str">
        <f t="shared" si="332"/>
        <v>-</v>
      </c>
      <c r="B10226" t="str">
        <f t="shared" si="333"/>
        <v/>
      </c>
    </row>
    <row r="10227" spans="1:2" x14ac:dyDescent="0.25">
      <c r="A10227" t="str">
        <f t="shared" si="332"/>
        <v>-</v>
      </c>
      <c r="B10227" t="str">
        <f t="shared" si="333"/>
        <v/>
      </c>
    </row>
    <row r="10228" spans="1:2" x14ac:dyDescent="0.25">
      <c r="A10228" t="str">
        <f t="shared" si="332"/>
        <v>-</v>
      </c>
      <c r="B10228" t="str">
        <f t="shared" si="333"/>
        <v/>
      </c>
    </row>
    <row r="10229" spans="1:2" x14ac:dyDescent="0.25">
      <c r="A10229" t="str">
        <f t="shared" si="332"/>
        <v>-</v>
      </c>
      <c r="B10229" t="str">
        <f t="shared" si="333"/>
        <v/>
      </c>
    </row>
    <row r="10230" spans="1:2" x14ac:dyDescent="0.25">
      <c r="A10230" t="str">
        <f t="shared" si="332"/>
        <v>-</v>
      </c>
      <c r="B10230" t="str">
        <f t="shared" si="333"/>
        <v/>
      </c>
    </row>
    <row r="10231" spans="1:2" x14ac:dyDescent="0.25">
      <c r="A10231" t="str">
        <f t="shared" si="332"/>
        <v>-</v>
      </c>
      <c r="B10231" t="str">
        <f t="shared" si="333"/>
        <v/>
      </c>
    </row>
    <row r="10232" spans="1:2" x14ac:dyDescent="0.25">
      <c r="A10232" t="str">
        <f t="shared" si="332"/>
        <v>-</v>
      </c>
      <c r="B10232" t="str">
        <f t="shared" si="333"/>
        <v/>
      </c>
    </row>
    <row r="10233" spans="1:2" x14ac:dyDescent="0.25">
      <c r="A10233" t="str">
        <f t="shared" si="332"/>
        <v>-</v>
      </c>
      <c r="B10233" t="str">
        <f t="shared" si="333"/>
        <v/>
      </c>
    </row>
    <row r="10234" spans="1:2" x14ac:dyDescent="0.25">
      <c r="A10234" t="str">
        <f t="shared" si="332"/>
        <v>-</v>
      </c>
      <c r="B10234" t="str">
        <f t="shared" si="333"/>
        <v/>
      </c>
    </row>
    <row r="10235" spans="1:2" x14ac:dyDescent="0.25">
      <c r="A10235" t="str">
        <f t="shared" si="332"/>
        <v>-</v>
      </c>
      <c r="B10235" t="str">
        <f t="shared" si="333"/>
        <v/>
      </c>
    </row>
    <row r="10236" spans="1:2" x14ac:dyDescent="0.25">
      <c r="A10236" t="str">
        <f t="shared" si="332"/>
        <v>-</v>
      </c>
      <c r="B10236" t="str">
        <f t="shared" si="333"/>
        <v/>
      </c>
    </row>
    <row r="10237" spans="1:2" x14ac:dyDescent="0.25">
      <c r="A10237" t="str">
        <f t="shared" si="332"/>
        <v>-</v>
      </c>
      <c r="B10237" t="str">
        <f t="shared" si="333"/>
        <v/>
      </c>
    </row>
    <row r="10238" spans="1:2" x14ac:dyDescent="0.25">
      <c r="A10238" t="str">
        <f t="shared" si="332"/>
        <v>-</v>
      </c>
      <c r="B10238" t="str">
        <f t="shared" si="333"/>
        <v/>
      </c>
    </row>
    <row r="10239" spans="1:2" x14ac:dyDescent="0.25">
      <c r="A10239" t="str">
        <f t="shared" si="332"/>
        <v>-</v>
      </c>
      <c r="B10239" t="str">
        <f t="shared" si="333"/>
        <v/>
      </c>
    </row>
    <row r="10240" spans="1:2" x14ac:dyDescent="0.25">
      <c r="A10240" t="str">
        <f t="shared" si="332"/>
        <v>-</v>
      </c>
      <c r="B10240" t="str">
        <f t="shared" si="333"/>
        <v/>
      </c>
    </row>
    <row r="10241" spans="1:2" x14ac:dyDescent="0.25">
      <c r="A10241" t="str">
        <f t="shared" si="332"/>
        <v>-</v>
      </c>
      <c r="B10241" t="str">
        <f t="shared" si="333"/>
        <v/>
      </c>
    </row>
    <row r="10242" spans="1:2" x14ac:dyDescent="0.25">
      <c r="A10242" t="str">
        <f t="shared" si="332"/>
        <v>-</v>
      </c>
      <c r="B10242" t="str">
        <f t="shared" si="333"/>
        <v/>
      </c>
    </row>
    <row r="10243" spans="1:2" x14ac:dyDescent="0.25">
      <c r="A10243" t="str">
        <f t="shared" si="332"/>
        <v>-</v>
      </c>
      <c r="B10243" t="str">
        <f t="shared" si="333"/>
        <v/>
      </c>
    </row>
    <row r="10244" spans="1:2" x14ac:dyDescent="0.25">
      <c r="A10244" t="str">
        <f t="shared" si="332"/>
        <v>-</v>
      </c>
      <c r="B10244" t="str">
        <f t="shared" si="333"/>
        <v/>
      </c>
    </row>
    <row r="10245" spans="1:2" x14ac:dyDescent="0.25">
      <c r="A10245" t="str">
        <f t="shared" si="332"/>
        <v>-</v>
      </c>
      <c r="B10245" t="str">
        <f t="shared" si="333"/>
        <v/>
      </c>
    </row>
    <row r="10246" spans="1:2" x14ac:dyDescent="0.25">
      <c r="A10246" t="str">
        <f t="shared" si="332"/>
        <v>-</v>
      </c>
      <c r="B10246" t="str">
        <f t="shared" si="333"/>
        <v/>
      </c>
    </row>
    <row r="10247" spans="1:2" x14ac:dyDescent="0.25">
      <c r="A10247" t="str">
        <f t="shared" si="332"/>
        <v>-</v>
      </c>
      <c r="B10247" t="str">
        <f t="shared" si="333"/>
        <v/>
      </c>
    </row>
    <row r="10248" spans="1:2" x14ac:dyDescent="0.25">
      <c r="A10248" t="str">
        <f t="shared" si="332"/>
        <v>-</v>
      </c>
      <c r="B10248" t="str">
        <f t="shared" si="333"/>
        <v/>
      </c>
    </row>
    <row r="10249" spans="1:2" x14ac:dyDescent="0.25">
      <c r="A10249" t="str">
        <f t="shared" si="332"/>
        <v>-</v>
      </c>
      <c r="B10249" t="str">
        <f t="shared" si="333"/>
        <v/>
      </c>
    </row>
    <row r="10250" spans="1:2" x14ac:dyDescent="0.25">
      <c r="A10250" t="str">
        <f t="shared" si="332"/>
        <v>-</v>
      </c>
      <c r="B10250" t="str">
        <f t="shared" si="333"/>
        <v/>
      </c>
    </row>
    <row r="10251" spans="1:2" x14ac:dyDescent="0.25">
      <c r="A10251" t="str">
        <f t="shared" si="332"/>
        <v>-</v>
      </c>
      <c r="B10251" t="str">
        <f t="shared" si="333"/>
        <v/>
      </c>
    </row>
    <row r="10252" spans="1:2" x14ac:dyDescent="0.25">
      <c r="A10252" t="str">
        <f t="shared" si="332"/>
        <v>-</v>
      </c>
      <c r="B10252" t="str">
        <f t="shared" si="333"/>
        <v/>
      </c>
    </row>
    <row r="10253" spans="1:2" x14ac:dyDescent="0.25">
      <c r="A10253" t="str">
        <f t="shared" si="332"/>
        <v>-</v>
      </c>
      <c r="B10253" t="str">
        <f t="shared" si="333"/>
        <v/>
      </c>
    </row>
    <row r="10254" spans="1:2" x14ac:dyDescent="0.25">
      <c r="A10254" t="str">
        <f t="shared" si="332"/>
        <v>-</v>
      </c>
      <c r="B10254" t="str">
        <f t="shared" si="333"/>
        <v/>
      </c>
    </row>
    <row r="10255" spans="1:2" x14ac:dyDescent="0.25">
      <c r="A10255" t="str">
        <f t="shared" si="332"/>
        <v>-</v>
      </c>
      <c r="B10255" t="str">
        <f t="shared" si="333"/>
        <v/>
      </c>
    </row>
    <row r="10256" spans="1:2" x14ac:dyDescent="0.25">
      <c r="A10256" t="str">
        <f t="shared" si="332"/>
        <v>-</v>
      </c>
      <c r="B10256" t="str">
        <f t="shared" si="333"/>
        <v/>
      </c>
    </row>
    <row r="10257" spans="1:2" x14ac:dyDescent="0.25">
      <c r="A10257" t="str">
        <f t="shared" si="332"/>
        <v>-</v>
      </c>
      <c r="B10257" t="str">
        <f t="shared" si="333"/>
        <v/>
      </c>
    </row>
    <row r="10258" spans="1:2" x14ac:dyDescent="0.25">
      <c r="A10258" t="str">
        <f t="shared" si="332"/>
        <v>-</v>
      </c>
      <c r="B10258" t="str">
        <f t="shared" si="333"/>
        <v/>
      </c>
    </row>
    <row r="10259" spans="1:2" x14ac:dyDescent="0.25">
      <c r="A10259" t="str">
        <f t="shared" si="332"/>
        <v>-</v>
      </c>
      <c r="B10259" t="str">
        <f t="shared" si="333"/>
        <v/>
      </c>
    </row>
    <row r="10260" spans="1:2" x14ac:dyDescent="0.25">
      <c r="A10260" t="str">
        <f t="shared" si="332"/>
        <v>-</v>
      </c>
      <c r="B10260" t="str">
        <f t="shared" si="333"/>
        <v/>
      </c>
    </row>
    <row r="10261" spans="1:2" x14ac:dyDescent="0.25">
      <c r="A10261" t="str">
        <f t="shared" si="332"/>
        <v>-</v>
      </c>
      <c r="B10261" t="str">
        <f t="shared" si="333"/>
        <v/>
      </c>
    </row>
    <row r="10262" spans="1:2" x14ac:dyDescent="0.25">
      <c r="A10262" t="str">
        <f t="shared" si="332"/>
        <v>-</v>
      </c>
      <c r="B10262" t="str">
        <f t="shared" si="333"/>
        <v/>
      </c>
    </row>
    <row r="10263" spans="1:2" x14ac:dyDescent="0.25">
      <c r="A10263" t="str">
        <f t="shared" ref="A10263:A10326" si="334">_xlfn.CONCAT(E10263,"-",B10263)</f>
        <v>-</v>
      </c>
      <c r="B10263" t="str">
        <f t="shared" ref="B10263:B10326" si="335">IF(ISBLANK(H10263),"",INDEX($AB$1:$AC$5,MATCH(H10263,$AB$1:$AB$5,0),2))</f>
        <v/>
      </c>
    </row>
    <row r="10264" spans="1:2" x14ac:dyDescent="0.25">
      <c r="A10264" t="str">
        <f t="shared" si="334"/>
        <v>-</v>
      </c>
      <c r="B10264" t="str">
        <f t="shared" si="335"/>
        <v/>
      </c>
    </row>
    <row r="10265" spans="1:2" x14ac:dyDescent="0.25">
      <c r="A10265" t="str">
        <f t="shared" si="334"/>
        <v>-</v>
      </c>
      <c r="B10265" t="str">
        <f t="shared" si="335"/>
        <v/>
      </c>
    </row>
    <row r="10266" spans="1:2" x14ac:dyDescent="0.25">
      <c r="A10266" t="str">
        <f t="shared" si="334"/>
        <v>-</v>
      </c>
      <c r="B10266" t="str">
        <f t="shared" si="335"/>
        <v/>
      </c>
    </row>
    <row r="10267" spans="1:2" x14ac:dyDescent="0.25">
      <c r="A10267" t="str">
        <f t="shared" si="334"/>
        <v>-</v>
      </c>
      <c r="B10267" t="str">
        <f t="shared" si="335"/>
        <v/>
      </c>
    </row>
    <row r="10268" spans="1:2" x14ac:dyDescent="0.25">
      <c r="A10268" t="str">
        <f t="shared" si="334"/>
        <v>-</v>
      </c>
      <c r="B10268" t="str">
        <f t="shared" si="335"/>
        <v/>
      </c>
    </row>
    <row r="10269" spans="1:2" x14ac:dyDescent="0.25">
      <c r="A10269" t="str">
        <f t="shared" si="334"/>
        <v>-</v>
      </c>
      <c r="B10269" t="str">
        <f t="shared" si="335"/>
        <v/>
      </c>
    </row>
    <row r="10270" spans="1:2" x14ac:dyDescent="0.25">
      <c r="A10270" t="str">
        <f t="shared" si="334"/>
        <v>-</v>
      </c>
      <c r="B10270" t="str">
        <f t="shared" si="335"/>
        <v/>
      </c>
    </row>
    <row r="10271" spans="1:2" x14ac:dyDescent="0.25">
      <c r="A10271" t="str">
        <f t="shared" si="334"/>
        <v>-</v>
      </c>
      <c r="B10271" t="str">
        <f t="shared" si="335"/>
        <v/>
      </c>
    </row>
    <row r="10272" spans="1:2" x14ac:dyDescent="0.25">
      <c r="A10272" t="str">
        <f t="shared" si="334"/>
        <v>-</v>
      </c>
      <c r="B10272" t="str">
        <f t="shared" si="335"/>
        <v/>
      </c>
    </row>
    <row r="10273" spans="1:2" x14ac:dyDescent="0.25">
      <c r="A10273" t="str">
        <f t="shared" si="334"/>
        <v>-</v>
      </c>
      <c r="B10273" t="str">
        <f t="shared" si="335"/>
        <v/>
      </c>
    </row>
    <row r="10274" spans="1:2" x14ac:dyDescent="0.25">
      <c r="A10274" t="str">
        <f t="shared" si="334"/>
        <v>-</v>
      </c>
      <c r="B10274" t="str">
        <f t="shared" si="335"/>
        <v/>
      </c>
    </row>
    <row r="10275" spans="1:2" x14ac:dyDescent="0.25">
      <c r="A10275" t="str">
        <f t="shared" si="334"/>
        <v>-</v>
      </c>
      <c r="B10275" t="str">
        <f t="shared" si="335"/>
        <v/>
      </c>
    </row>
    <row r="10276" spans="1:2" x14ac:dyDescent="0.25">
      <c r="A10276" t="str">
        <f t="shared" si="334"/>
        <v>-</v>
      </c>
      <c r="B10276" t="str">
        <f t="shared" si="335"/>
        <v/>
      </c>
    </row>
    <row r="10277" spans="1:2" x14ac:dyDescent="0.25">
      <c r="A10277" t="str">
        <f t="shared" si="334"/>
        <v>-</v>
      </c>
      <c r="B10277" t="str">
        <f t="shared" si="335"/>
        <v/>
      </c>
    </row>
    <row r="10278" spans="1:2" x14ac:dyDescent="0.25">
      <c r="A10278" t="str">
        <f t="shared" si="334"/>
        <v>-</v>
      </c>
      <c r="B10278" t="str">
        <f t="shared" si="335"/>
        <v/>
      </c>
    </row>
    <row r="10279" spans="1:2" x14ac:dyDescent="0.25">
      <c r="A10279" t="str">
        <f t="shared" si="334"/>
        <v>-</v>
      </c>
      <c r="B10279" t="str">
        <f t="shared" si="335"/>
        <v/>
      </c>
    </row>
    <row r="10280" spans="1:2" x14ac:dyDescent="0.25">
      <c r="A10280" t="str">
        <f t="shared" si="334"/>
        <v>-</v>
      </c>
      <c r="B10280" t="str">
        <f t="shared" si="335"/>
        <v/>
      </c>
    </row>
    <row r="10281" spans="1:2" x14ac:dyDescent="0.25">
      <c r="A10281" t="str">
        <f t="shared" si="334"/>
        <v>-</v>
      </c>
      <c r="B10281" t="str">
        <f t="shared" si="335"/>
        <v/>
      </c>
    </row>
    <row r="10282" spans="1:2" x14ac:dyDescent="0.25">
      <c r="A10282" t="str">
        <f t="shared" si="334"/>
        <v>-</v>
      </c>
      <c r="B10282" t="str">
        <f t="shared" si="335"/>
        <v/>
      </c>
    </row>
    <row r="10283" spans="1:2" x14ac:dyDescent="0.25">
      <c r="A10283" t="str">
        <f t="shared" si="334"/>
        <v>-</v>
      </c>
      <c r="B10283" t="str">
        <f t="shared" si="335"/>
        <v/>
      </c>
    </row>
    <row r="10284" spans="1:2" x14ac:dyDescent="0.25">
      <c r="A10284" t="str">
        <f t="shared" si="334"/>
        <v>-</v>
      </c>
      <c r="B10284" t="str">
        <f t="shared" si="335"/>
        <v/>
      </c>
    </row>
    <row r="10285" spans="1:2" x14ac:dyDescent="0.25">
      <c r="A10285" t="str">
        <f t="shared" si="334"/>
        <v>-</v>
      </c>
      <c r="B10285" t="str">
        <f t="shared" si="335"/>
        <v/>
      </c>
    </row>
    <row r="10286" spans="1:2" x14ac:dyDescent="0.25">
      <c r="A10286" t="str">
        <f t="shared" si="334"/>
        <v>-</v>
      </c>
      <c r="B10286" t="str">
        <f t="shared" si="335"/>
        <v/>
      </c>
    </row>
    <row r="10287" spans="1:2" x14ac:dyDescent="0.25">
      <c r="A10287" t="str">
        <f t="shared" si="334"/>
        <v>-</v>
      </c>
      <c r="B10287" t="str">
        <f t="shared" si="335"/>
        <v/>
      </c>
    </row>
    <row r="10288" spans="1:2" x14ac:dyDescent="0.25">
      <c r="A10288" t="str">
        <f t="shared" si="334"/>
        <v>-</v>
      </c>
      <c r="B10288" t="str">
        <f t="shared" si="335"/>
        <v/>
      </c>
    </row>
    <row r="10289" spans="1:2" x14ac:dyDescent="0.25">
      <c r="A10289" t="str">
        <f t="shared" si="334"/>
        <v>-</v>
      </c>
      <c r="B10289" t="str">
        <f t="shared" si="335"/>
        <v/>
      </c>
    </row>
    <row r="10290" spans="1:2" x14ac:dyDescent="0.25">
      <c r="A10290" t="str">
        <f t="shared" si="334"/>
        <v>-</v>
      </c>
      <c r="B10290" t="str">
        <f t="shared" si="335"/>
        <v/>
      </c>
    </row>
    <row r="10291" spans="1:2" x14ac:dyDescent="0.25">
      <c r="A10291" t="str">
        <f t="shared" si="334"/>
        <v>-</v>
      </c>
      <c r="B10291" t="str">
        <f t="shared" si="335"/>
        <v/>
      </c>
    </row>
    <row r="10292" spans="1:2" x14ac:dyDescent="0.25">
      <c r="A10292" t="str">
        <f t="shared" si="334"/>
        <v>-</v>
      </c>
      <c r="B10292" t="str">
        <f t="shared" si="335"/>
        <v/>
      </c>
    </row>
    <row r="10293" spans="1:2" x14ac:dyDescent="0.25">
      <c r="A10293" t="str">
        <f t="shared" si="334"/>
        <v>-</v>
      </c>
      <c r="B10293" t="str">
        <f t="shared" si="335"/>
        <v/>
      </c>
    </row>
    <row r="10294" spans="1:2" x14ac:dyDescent="0.25">
      <c r="A10294" t="str">
        <f t="shared" si="334"/>
        <v>-</v>
      </c>
      <c r="B10294" t="str">
        <f t="shared" si="335"/>
        <v/>
      </c>
    </row>
    <row r="10295" spans="1:2" x14ac:dyDescent="0.25">
      <c r="A10295" t="str">
        <f t="shared" si="334"/>
        <v>-</v>
      </c>
      <c r="B10295" t="str">
        <f t="shared" si="335"/>
        <v/>
      </c>
    </row>
    <row r="10296" spans="1:2" x14ac:dyDescent="0.25">
      <c r="A10296" t="str">
        <f t="shared" si="334"/>
        <v>-</v>
      </c>
      <c r="B10296" t="str">
        <f t="shared" si="335"/>
        <v/>
      </c>
    </row>
    <row r="10297" spans="1:2" x14ac:dyDescent="0.25">
      <c r="A10297" t="str">
        <f t="shared" si="334"/>
        <v>-</v>
      </c>
      <c r="B10297" t="str">
        <f t="shared" si="335"/>
        <v/>
      </c>
    </row>
    <row r="10298" spans="1:2" x14ac:dyDescent="0.25">
      <c r="A10298" t="str">
        <f t="shared" si="334"/>
        <v>-</v>
      </c>
      <c r="B10298" t="str">
        <f t="shared" si="335"/>
        <v/>
      </c>
    </row>
    <row r="10299" spans="1:2" x14ac:dyDescent="0.25">
      <c r="A10299" t="str">
        <f t="shared" si="334"/>
        <v>-</v>
      </c>
      <c r="B10299" t="str">
        <f t="shared" si="335"/>
        <v/>
      </c>
    </row>
    <row r="10300" spans="1:2" x14ac:dyDescent="0.25">
      <c r="A10300" t="str">
        <f t="shared" si="334"/>
        <v>-</v>
      </c>
      <c r="B10300" t="str">
        <f t="shared" si="335"/>
        <v/>
      </c>
    </row>
    <row r="10301" spans="1:2" x14ac:dyDescent="0.25">
      <c r="A10301" t="str">
        <f t="shared" si="334"/>
        <v>-</v>
      </c>
      <c r="B10301" t="str">
        <f t="shared" si="335"/>
        <v/>
      </c>
    </row>
    <row r="10302" spans="1:2" x14ac:dyDescent="0.25">
      <c r="A10302" t="str">
        <f t="shared" si="334"/>
        <v>-</v>
      </c>
      <c r="B10302" t="str">
        <f t="shared" si="335"/>
        <v/>
      </c>
    </row>
    <row r="10303" spans="1:2" x14ac:dyDescent="0.25">
      <c r="A10303" t="str">
        <f t="shared" si="334"/>
        <v>-</v>
      </c>
      <c r="B10303" t="str">
        <f t="shared" si="335"/>
        <v/>
      </c>
    </row>
    <row r="10304" spans="1:2" x14ac:dyDescent="0.25">
      <c r="A10304" t="str">
        <f t="shared" si="334"/>
        <v>-</v>
      </c>
      <c r="B10304" t="str">
        <f t="shared" si="335"/>
        <v/>
      </c>
    </row>
    <row r="10305" spans="1:2" x14ac:dyDescent="0.25">
      <c r="A10305" t="str">
        <f t="shared" si="334"/>
        <v>-</v>
      </c>
      <c r="B10305" t="str">
        <f t="shared" si="335"/>
        <v/>
      </c>
    </row>
    <row r="10306" spans="1:2" x14ac:dyDescent="0.25">
      <c r="A10306" t="str">
        <f t="shared" si="334"/>
        <v>-</v>
      </c>
      <c r="B10306" t="str">
        <f t="shared" si="335"/>
        <v/>
      </c>
    </row>
    <row r="10307" spans="1:2" x14ac:dyDescent="0.25">
      <c r="A10307" t="str">
        <f t="shared" si="334"/>
        <v>-</v>
      </c>
      <c r="B10307" t="str">
        <f t="shared" si="335"/>
        <v/>
      </c>
    </row>
    <row r="10308" spans="1:2" x14ac:dyDescent="0.25">
      <c r="A10308" t="str">
        <f t="shared" si="334"/>
        <v>-</v>
      </c>
      <c r="B10308" t="str">
        <f t="shared" si="335"/>
        <v/>
      </c>
    </row>
    <row r="10309" spans="1:2" x14ac:dyDescent="0.25">
      <c r="A10309" t="str">
        <f t="shared" si="334"/>
        <v>-</v>
      </c>
      <c r="B10309" t="str">
        <f t="shared" si="335"/>
        <v/>
      </c>
    </row>
    <row r="10310" spans="1:2" x14ac:dyDescent="0.25">
      <c r="A10310" t="str">
        <f t="shared" si="334"/>
        <v>-</v>
      </c>
      <c r="B10310" t="str">
        <f t="shared" si="335"/>
        <v/>
      </c>
    </row>
    <row r="10311" spans="1:2" x14ac:dyDescent="0.25">
      <c r="A10311" t="str">
        <f t="shared" si="334"/>
        <v>-</v>
      </c>
      <c r="B10311" t="str">
        <f t="shared" si="335"/>
        <v/>
      </c>
    </row>
    <row r="10312" spans="1:2" x14ac:dyDescent="0.25">
      <c r="A10312" t="str">
        <f t="shared" si="334"/>
        <v>-</v>
      </c>
      <c r="B10312" t="str">
        <f t="shared" si="335"/>
        <v/>
      </c>
    </row>
    <row r="10313" spans="1:2" x14ac:dyDescent="0.25">
      <c r="A10313" t="str">
        <f t="shared" si="334"/>
        <v>-</v>
      </c>
      <c r="B10313" t="str">
        <f t="shared" si="335"/>
        <v/>
      </c>
    </row>
    <row r="10314" spans="1:2" x14ac:dyDescent="0.25">
      <c r="A10314" t="str">
        <f t="shared" si="334"/>
        <v>-</v>
      </c>
      <c r="B10314" t="str">
        <f t="shared" si="335"/>
        <v/>
      </c>
    </row>
    <row r="10315" spans="1:2" x14ac:dyDescent="0.25">
      <c r="A10315" t="str">
        <f t="shared" si="334"/>
        <v>-</v>
      </c>
      <c r="B10315" t="str">
        <f t="shared" si="335"/>
        <v/>
      </c>
    </row>
    <row r="10316" spans="1:2" x14ac:dyDescent="0.25">
      <c r="A10316" t="str">
        <f t="shared" si="334"/>
        <v>-</v>
      </c>
      <c r="B10316" t="str">
        <f t="shared" si="335"/>
        <v/>
      </c>
    </row>
    <row r="10317" spans="1:2" x14ac:dyDescent="0.25">
      <c r="A10317" t="str">
        <f t="shared" si="334"/>
        <v>-</v>
      </c>
      <c r="B10317" t="str">
        <f t="shared" si="335"/>
        <v/>
      </c>
    </row>
    <row r="10318" spans="1:2" x14ac:dyDescent="0.25">
      <c r="A10318" t="str">
        <f t="shared" si="334"/>
        <v>-</v>
      </c>
      <c r="B10318" t="str">
        <f t="shared" si="335"/>
        <v/>
      </c>
    </row>
    <row r="10319" spans="1:2" x14ac:dyDescent="0.25">
      <c r="A10319" t="str">
        <f t="shared" si="334"/>
        <v>-</v>
      </c>
      <c r="B10319" t="str">
        <f t="shared" si="335"/>
        <v/>
      </c>
    </row>
    <row r="10320" spans="1:2" x14ac:dyDescent="0.25">
      <c r="A10320" t="str">
        <f t="shared" si="334"/>
        <v>-</v>
      </c>
      <c r="B10320" t="str">
        <f t="shared" si="335"/>
        <v/>
      </c>
    </row>
    <row r="10321" spans="1:2" x14ac:dyDescent="0.25">
      <c r="A10321" t="str">
        <f t="shared" si="334"/>
        <v>-</v>
      </c>
      <c r="B10321" t="str">
        <f t="shared" si="335"/>
        <v/>
      </c>
    </row>
    <row r="10322" spans="1:2" x14ac:dyDescent="0.25">
      <c r="A10322" t="str">
        <f t="shared" si="334"/>
        <v>-</v>
      </c>
      <c r="B10322" t="str">
        <f t="shared" si="335"/>
        <v/>
      </c>
    </row>
    <row r="10323" spans="1:2" x14ac:dyDescent="0.25">
      <c r="A10323" t="str">
        <f t="shared" si="334"/>
        <v>-</v>
      </c>
      <c r="B10323" t="str">
        <f t="shared" si="335"/>
        <v/>
      </c>
    </row>
    <row r="10324" spans="1:2" x14ac:dyDescent="0.25">
      <c r="A10324" t="str">
        <f t="shared" si="334"/>
        <v>-</v>
      </c>
      <c r="B10324" t="str">
        <f t="shared" si="335"/>
        <v/>
      </c>
    </row>
    <row r="10325" spans="1:2" x14ac:dyDescent="0.25">
      <c r="A10325" t="str">
        <f t="shared" si="334"/>
        <v>-</v>
      </c>
      <c r="B10325" t="str">
        <f t="shared" si="335"/>
        <v/>
      </c>
    </row>
    <row r="10326" spans="1:2" x14ac:dyDescent="0.25">
      <c r="A10326" t="str">
        <f t="shared" si="334"/>
        <v>-</v>
      </c>
      <c r="B10326" t="str">
        <f t="shared" si="335"/>
        <v/>
      </c>
    </row>
    <row r="10327" spans="1:2" x14ac:dyDescent="0.25">
      <c r="A10327" t="str">
        <f t="shared" ref="A10327:A10390" si="336">_xlfn.CONCAT(E10327,"-",B10327)</f>
        <v>-</v>
      </c>
      <c r="B10327" t="str">
        <f t="shared" ref="B10327:B10390" si="337">IF(ISBLANK(H10327),"",INDEX($AB$1:$AC$5,MATCH(H10327,$AB$1:$AB$5,0),2))</f>
        <v/>
      </c>
    </row>
    <row r="10328" spans="1:2" x14ac:dyDescent="0.25">
      <c r="A10328" t="str">
        <f t="shared" si="336"/>
        <v>-</v>
      </c>
      <c r="B10328" t="str">
        <f t="shared" si="337"/>
        <v/>
      </c>
    </row>
    <row r="10329" spans="1:2" x14ac:dyDescent="0.25">
      <c r="A10329" t="str">
        <f t="shared" si="336"/>
        <v>-</v>
      </c>
      <c r="B10329" t="str">
        <f t="shared" si="337"/>
        <v/>
      </c>
    </row>
    <row r="10330" spans="1:2" x14ac:dyDescent="0.25">
      <c r="A10330" t="str">
        <f t="shared" si="336"/>
        <v>-</v>
      </c>
      <c r="B10330" t="str">
        <f t="shared" si="337"/>
        <v/>
      </c>
    </row>
    <row r="10331" spans="1:2" x14ac:dyDescent="0.25">
      <c r="A10331" t="str">
        <f t="shared" si="336"/>
        <v>-</v>
      </c>
      <c r="B10331" t="str">
        <f t="shared" si="337"/>
        <v/>
      </c>
    </row>
    <row r="10332" spans="1:2" x14ac:dyDescent="0.25">
      <c r="A10332" t="str">
        <f t="shared" si="336"/>
        <v>-</v>
      </c>
      <c r="B10332" t="str">
        <f t="shared" si="337"/>
        <v/>
      </c>
    </row>
    <row r="10333" spans="1:2" x14ac:dyDescent="0.25">
      <c r="A10333" t="str">
        <f t="shared" si="336"/>
        <v>-</v>
      </c>
      <c r="B10333" t="str">
        <f t="shared" si="337"/>
        <v/>
      </c>
    </row>
    <row r="10334" spans="1:2" x14ac:dyDescent="0.25">
      <c r="A10334" t="str">
        <f t="shared" si="336"/>
        <v>-</v>
      </c>
      <c r="B10334" t="str">
        <f t="shared" si="337"/>
        <v/>
      </c>
    </row>
    <row r="10335" spans="1:2" x14ac:dyDescent="0.25">
      <c r="A10335" t="str">
        <f t="shared" si="336"/>
        <v>-</v>
      </c>
      <c r="B10335" t="str">
        <f t="shared" si="337"/>
        <v/>
      </c>
    </row>
    <row r="10336" spans="1:2" x14ac:dyDescent="0.25">
      <c r="A10336" t="str">
        <f t="shared" si="336"/>
        <v>-</v>
      </c>
      <c r="B10336" t="str">
        <f t="shared" si="337"/>
        <v/>
      </c>
    </row>
    <row r="10337" spans="1:2" x14ac:dyDescent="0.25">
      <c r="A10337" t="str">
        <f t="shared" si="336"/>
        <v>-</v>
      </c>
      <c r="B10337" t="str">
        <f t="shared" si="337"/>
        <v/>
      </c>
    </row>
    <row r="10338" spans="1:2" x14ac:dyDescent="0.25">
      <c r="A10338" t="str">
        <f t="shared" si="336"/>
        <v>-</v>
      </c>
      <c r="B10338" t="str">
        <f t="shared" si="337"/>
        <v/>
      </c>
    </row>
    <row r="10339" spans="1:2" x14ac:dyDescent="0.25">
      <c r="A10339" t="str">
        <f t="shared" si="336"/>
        <v>-</v>
      </c>
      <c r="B10339" t="str">
        <f t="shared" si="337"/>
        <v/>
      </c>
    </row>
    <row r="10340" spans="1:2" x14ac:dyDescent="0.25">
      <c r="A10340" t="str">
        <f t="shared" si="336"/>
        <v>-</v>
      </c>
      <c r="B10340" t="str">
        <f t="shared" si="337"/>
        <v/>
      </c>
    </row>
    <row r="10341" spans="1:2" x14ac:dyDescent="0.25">
      <c r="A10341" t="str">
        <f t="shared" si="336"/>
        <v>-</v>
      </c>
      <c r="B10341" t="str">
        <f t="shared" si="337"/>
        <v/>
      </c>
    </row>
    <row r="10342" spans="1:2" x14ac:dyDescent="0.25">
      <c r="A10342" t="str">
        <f t="shared" si="336"/>
        <v>-</v>
      </c>
      <c r="B10342" t="str">
        <f t="shared" si="337"/>
        <v/>
      </c>
    </row>
    <row r="10343" spans="1:2" x14ac:dyDescent="0.25">
      <c r="A10343" t="str">
        <f t="shared" si="336"/>
        <v>-</v>
      </c>
      <c r="B10343" t="str">
        <f t="shared" si="337"/>
        <v/>
      </c>
    </row>
    <row r="10344" spans="1:2" x14ac:dyDescent="0.25">
      <c r="A10344" t="str">
        <f t="shared" si="336"/>
        <v>-</v>
      </c>
      <c r="B10344" t="str">
        <f t="shared" si="337"/>
        <v/>
      </c>
    </row>
    <row r="10345" spans="1:2" x14ac:dyDescent="0.25">
      <c r="A10345" t="str">
        <f t="shared" si="336"/>
        <v>-</v>
      </c>
      <c r="B10345" t="str">
        <f t="shared" si="337"/>
        <v/>
      </c>
    </row>
    <row r="10346" spans="1:2" x14ac:dyDescent="0.25">
      <c r="A10346" t="str">
        <f t="shared" si="336"/>
        <v>-</v>
      </c>
      <c r="B10346" t="str">
        <f t="shared" si="337"/>
        <v/>
      </c>
    </row>
    <row r="10347" spans="1:2" x14ac:dyDescent="0.25">
      <c r="A10347" t="str">
        <f t="shared" si="336"/>
        <v>-</v>
      </c>
      <c r="B10347" t="str">
        <f t="shared" si="337"/>
        <v/>
      </c>
    </row>
    <row r="10348" spans="1:2" x14ac:dyDescent="0.25">
      <c r="A10348" t="str">
        <f t="shared" si="336"/>
        <v>-</v>
      </c>
      <c r="B10348" t="str">
        <f t="shared" si="337"/>
        <v/>
      </c>
    </row>
    <row r="10349" spans="1:2" x14ac:dyDescent="0.25">
      <c r="A10349" t="str">
        <f t="shared" si="336"/>
        <v>-</v>
      </c>
      <c r="B10349" t="str">
        <f t="shared" si="337"/>
        <v/>
      </c>
    </row>
    <row r="10350" spans="1:2" x14ac:dyDescent="0.25">
      <c r="A10350" t="str">
        <f t="shared" si="336"/>
        <v>-</v>
      </c>
      <c r="B10350" t="str">
        <f t="shared" si="337"/>
        <v/>
      </c>
    </row>
    <row r="10351" spans="1:2" x14ac:dyDescent="0.25">
      <c r="A10351" t="str">
        <f t="shared" si="336"/>
        <v>-</v>
      </c>
      <c r="B10351" t="str">
        <f t="shared" si="337"/>
        <v/>
      </c>
    </row>
    <row r="10352" spans="1:2" x14ac:dyDescent="0.25">
      <c r="A10352" t="str">
        <f t="shared" si="336"/>
        <v>-</v>
      </c>
      <c r="B10352" t="str">
        <f t="shared" si="337"/>
        <v/>
      </c>
    </row>
    <row r="10353" spans="1:2" x14ac:dyDescent="0.25">
      <c r="A10353" t="str">
        <f t="shared" si="336"/>
        <v>-</v>
      </c>
      <c r="B10353" t="str">
        <f t="shared" si="337"/>
        <v/>
      </c>
    </row>
    <row r="10354" spans="1:2" x14ac:dyDescent="0.25">
      <c r="A10354" t="str">
        <f t="shared" si="336"/>
        <v>-</v>
      </c>
      <c r="B10354" t="str">
        <f t="shared" si="337"/>
        <v/>
      </c>
    </row>
    <row r="10355" spans="1:2" x14ac:dyDescent="0.25">
      <c r="A10355" t="str">
        <f t="shared" si="336"/>
        <v>-</v>
      </c>
      <c r="B10355" t="str">
        <f t="shared" si="337"/>
        <v/>
      </c>
    </row>
    <row r="10356" spans="1:2" x14ac:dyDescent="0.25">
      <c r="A10356" t="str">
        <f t="shared" si="336"/>
        <v>-</v>
      </c>
      <c r="B10356" t="str">
        <f t="shared" si="337"/>
        <v/>
      </c>
    </row>
    <row r="10357" spans="1:2" x14ac:dyDescent="0.25">
      <c r="A10357" t="str">
        <f t="shared" si="336"/>
        <v>-</v>
      </c>
      <c r="B10357" t="str">
        <f t="shared" si="337"/>
        <v/>
      </c>
    </row>
    <row r="10358" spans="1:2" x14ac:dyDescent="0.25">
      <c r="A10358" t="str">
        <f t="shared" si="336"/>
        <v>-</v>
      </c>
      <c r="B10358" t="str">
        <f t="shared" si="337"/>
        <v/>
      </c>
    </row>
    <row r="10359" spans="1:2" x14ac:dyDescent="0.25">
      <c r="A10359" t="str">
        <f t="shared" si="336"/>
        <v>-</v>
      </c>
      <c r="B10359" t="str">
        <f t="shared" si="337"/>
        <v/>
      </c>
    </row>
    <row r="10360" spans="1:2" x14ac:dyDescent="0.25">
      <c r="A10360" t="str">
        <f t="shared" si="336"/>
        <v>-</v>
      </c>
      <c r="B10360" t="str">
        <f t="shared" si="337"/>
        <v/>
      </c>
    </row>
    <row r="10361" spans="1:2" x14ac:dyDescent="0.25">
      <c r="A10361" t="str">
        <f t="shared" si="336"/>
        <v>-</v>
      </c>
      <c r="B10361" t="str">
        <f t="shared" si="337"/>
        <v/>
      </c>
    </row>
    <row r="10362" spans="1:2" x14ac:dyDescent="0.25">
      <c r="A10362" t="str">
        <f t="shared" si="336"/>
        <v>-</v>
      </c>
      <c r="B10362" t="str">
        <f t="shared" si="337"/>
        <v/>
      </c>
    </row>
    <row r="10363" spans="1:2" x14ac:dyDescent="0.25">
      <c r="A10363" t="str">
        <f t="shared" si="336"/>
        <v>-</v>
      </c>
      <c r="B10363" t="str">
        <f t="shared" si="337"/>
        <v/>
      </c>
    </row>
    <row r="10364" spans="1:2" x14ac:dyDescent="0.25">
      <c r="A10364" t="str">
        <f t="shared" si="336"/>
        <v>-</v>
      </c>
      <c r="B10364" t="str">
        <f t="shared" si="337"/>
        <v/>
      </c>
    </row>
    <row r="10365" spans="1:2" x14ac:dyDescent="0.25">
      <c r="A10365" t="str">
        <f t="shared" si="336"/>
        <v>-</v>
      </c>
      <c r="B10365" t="str">
        <f t="shared" si="337"/>
        <v/>
      </c>
    </row>
    <row r="10366" spans="1:2" x14ac:dyDescent="0.25">
      <c r="A10366" t="str">
        <f t="shared" si="336"/>
        <v>-</v>
      </c>
      <c r="B10366" t="str">
        <f t="shared" si="337"/>
        <v/>
      </c>
    </row>
    <row r="10367" spans="1:2" x14ac:dyDescent="0.25">
      <c r="A10367" t="str">
        <f t="shared" si="336"/>
        <v>-</v>
      </c>
      <c r="B10367" t="str">
        <f t="shared" si="337"/>
        <v/>
      </c>
    </row>
    <row r="10368" spans="1:2" x14ac:dyDescent="0.25">
      <c r="A10368" t="str">
        <f t="shared" si="336"/>
        <v>-</v>
      </c>
      <c r="B10368" t="str">
        <f t="shared" si="337"/>
        <v/>
      </c>
    </row>
    <row r="10369" spans="1:2" x14ac:dyDescent="0.25">
      <c r="A10369" t="str">
        <f t="shared" si="336"/>
        <v>-</v>
      </c>
      <c r="B10369" t="str">
        <f t="shared" si="337"/>
        <v/>
      </c>
    </row>
    <row r="10370" spans="1:2" x14ac:dyDescent="0.25">
      <c r="A10370" t="str">
        <f t="shared" si="336"/>
        <v>-</v>
      </c>
      <c r="B10370" t="str">
        <f t="shared" si="337"/>
        <v/>
      </c>
    </row>
    <row r="10371" spans="1:2" x14ac:dyDescent="0.25">
      <c r="A10371" t="str">
        <f t="shared" si="336"/>
        <v>-</v>
      </c>
      <c r="B10371" t="str">
        <f t="shared" si="337"/>
        <v/>
      </c>
    </row>
    <row r="10372" spans="1:2" x14ac:dyDescent="0.25">
      <c r="A10372" t="str">
        <f t="shared" si="336"/>
        <v>-</v>
      </c>
      <c r="B10372" t="str">
        <f t="shared" si="337"/>
        <v/>
      </c>
    </row>
    <row r="10373" spans="1:2" x14ac:dyDescent="0.25">
      <c r="A10373" t="str">
        <f t="shared" si="336"/>
        <v>-</v>
      </c>
      <c r="B10373" t="str">
        <f t="shared" si="337"/>
        <v/>
      </c>
    </row>
    <row r="10374" spans="1:2" x14ac:dyDescent="0.25">
      <c r="A10374" t="str">
        <f t="shared" si="336"/>
        <v>-</v>
      </c>
      <c r="B10374" t="str">
        <f t="shared" si="337"/>
        <v/>
      </c>
    </row>
    <row r="10375" spans="1:2" x14ac:dyDescent="0.25">
      <c r="A10375" t="str">
        <f t="shared" si="336"/>
        <v>-</v>
      </c>
      <c r="B10375" t="str">
        <f t="shared" si="337"/>
        <v/>
      </c>
    </row>
    <row r="10376" spans="1:2" x14ac:dyDescent="0.25">
      <c r="A10376" t="str">
        <f t="shared" si="336"/>
        <v>-</v>
      </c>
      <c r="B10376" t="str">
        <f t="shared" si="337"/>
        <v/>
      </c>
    </row>
    <row r="10377" spans="1:2" x14ac:dyDescent="0.25">
      <c r="A10377" t="str">
        <f t="shared" si="336"/>
        <v>-</v>
      </c>
      <c r="B10377" t="str">
        <f t="shared" si="337"/>
        <v/>
      </c>
    </row>
    <row r="10378" spans="1:2" x14ac:dyDescent="0.25">
      <c r="A10378" t="str">
        <f t="shared" si="336"/>
        <v>-</v>
      </c>
      <c r="B10378" t="str">
        <f t="shared" si="337"/>
        <v/>
      </c>
    </row>
    <row r="10379" spans="1:2" x14ac:dyDescent="0.25">
      <c r="A10379" t="str">
        <f t="shared" si="336"/>
        <v>-</v>
      </c>
      <c r="B10379" t="str">
        <f t="shared" si="337"/>
        <v/>
      </c>
    </row>
    <row r="10380" spans="1:2" x14ac:dyDescent="0.25">
      <c r="A10380" t="str">
        <f t="shared" si="336"/>
        <v>-</v>
      </c>
      <c r="B10380" t="str">
        <f t="shared" si="337"/>
        <v/>
      </c>
    </row>
    <row r="10381" spans="1:2" x14ac:dyDescent="0.25">
      <c r="A10381" t="str">
        <f t="shared" si="336"/>
        <v>-</v>
      </c>
      <c r="B10381" t="str">
        <f t="shared" si="337"/>
        <v/>
      </c>
    </row>
    <row r="10382" spans="1:2" x14ac:dyDescent="0.25">
      <c r="A10382" t="str">
        <f t="shared" si="336"/>
        <v>-</v>
      </c>
      <c r="B10382" t="str">
        <f t="shared" si="337"/>
        <v/>
      </c>
    </row>
    <row r="10383" spans="1:2" x14ac:dyDescent="0.25">
      <c r="A10383" t="str">
        <f t="shared" si="336"/>
        <v>-</v>
      </c>
      <c r="B10383" t="str">
        <f t="shared" si="337"/>
        <v/>
      </c>
    </row>
    <row r="10384" spans="1:2" x14ac:dyDescent="0.25">
      <c r="A10384" t="str">
        <f t="shared" si="336"/>
        <v>-</v>
      </c>
      <c r="B10384" t="str">
        <f t="shared" si="337"/>
        <v/>
      </c>
    </row>
    <row r="10385" spans="1:2" x14ac:dyDescent="0.25">
      <c r="A10385" t="str">
        <f t="shared" si="336"/>
        <v>-</v>
      </c>
      <c r="B10385" t="str">
        <f t="shared" si="337"/>
        <v/>
      </c>
    </row>
    <row r="10386" spans="1:2" x14ac:dyDescent="0.25">
      <c r="A10386" t="str">
        <f t="shared" si="336"/>
        <v>-</v>
      </c>
      <c r="B10386" t="str">
        <f t="shared" si="337"/>
        <v/>
      </c>
    </row>
    <row r="10387" spans="1:2" x14ac:dyDescent="0.25">
      <c r="A10387" t="str">
        <f t="shared" si="336"/>
        <v>-</v>
      </c>
      <c r="B10387" t="str">
        <f t="shared" si="337"/>
        <v/>
      </c>
    </row>
    <row r="10388" spans="1:2" x14ac:dyDescent="0.25">
      <c r="A10388" t="str">
        <f t="shared" si="336"/>
        <v>-</v>
      </c>
      <c r="B10388" t="str">
        <f t="shared" si="337"/>
        <v/>
      </c>
    </row>
    <row r="10389" spans="1:2" x14ac:dyDescent="0.25">
      <c r="A10389" t="str">
        <f t="shared" si="336"/>
        <v>-</v>
      </c>
      <c r="B10389" t="str">
        <f t="shared" si="337"/>
        <v/>
      </c>
    </row>
    <row r="10390" spans="1:2" x14ac:dyDescent="0.25">
      <c r="A10390" t="str">
        <f t="shared" si="336"/>
        <v>-</v>
      </c>
      <c r="B10390" t="str">
        <f t="shared" si="337"/>
        <v/>
      </c>
    </row>
    <row r="10391" spans="1:2" x14ac:dyDescent="0.25">
      <c r="A10391" t="str">
        <f t="shared" ref="A10391:A10454" si="338">_xlfn.CONCAT(E10391,"-",B10391)</f>
        <v>-</v>
      </c>
      <c r="B10391" t="str">
        <f t="shared" ref="B10391:B10454" si="339">IF(ISBLANK(H10391),"",INDEX($AB$1:$AC$5,MATCH(H10391,$AB$1:$AB$5,0),2))</f>
        <v/>
      </c>
    </row>
    <row r="10392" spans="1:2" x14ac:dyDescent="0.25">
      <c r="A10392" t="str">
        <f t="shared" si="338"/>
        <v>-</v>
      </c>
      <c r="B10392" t="str">
        <f t="shared" si="339"/>
        <v/>
      </c>
    </row>
    <row r="10393" spans="1:2" x14ac:dyDescent="0.25">
      <c r="A10393" t="str">
        <f t="shared" si="338"/>
        <v>-</v>
      </c>
      <c r="B10393" t="str">
        <f t="shared" si="339"/>
        <v/>
      </c>
    </row>
    <row r="10394" spans="1:2" x14ac:dyDescent="0.25">
      <c r="A10394" t="str">
        <f t="shared" si="338"/>
        <v>-</v>
      </c>
      <c r="B10394" t="str">
        <f t="shared" si="339"/>
        <v/>
      </c>
    </row>
    <row r="10395" spans="1:2" x14ac:dyDescent="0.25">
      <c r="A10395" t="str">
        <f t="shared" si="338"/>
        <v>-</v>
      </c>
      <c r="B10395" t="str">
        <f t="shared" si="339"/>
        <v/>
      </c>
    </row>
    <row r="10396" spans="1:2" x14ac:dyDescent="0.25">
      <c r="A10396" t="str">
        <f t="shared" si="338"/>
        <v>-</v>
      </c>
      <c r="B10396" t="str">
        <f t="shared" si="339"/>
        <v/>
      </c>
    </row>
    <row r="10397" spans="1:2" x14ac:dyDescent="0.25">
      <c r="A10397" t="str">
        <f t="shared" si="338"/>
        <v>-</v>
      </c>
      <c r="B10397" t="str">
        <f t="shared" si="339"/>
        <v/>
      </c>
    </row>
    <row r="10398" spans="1:2" x14ac:dyDescent="0.25">
      <c r="A10398" t="str">
        <f t="shared" si="338"/>
        <v>-</v>
      </c>
      <c r="B10398" t="str">
        <f t="shared" si="339"/>
        <v/>
      </c>
    </row>
    <row r="10399" spans="1:2" x14ac:dyDescent="0.25">
      <c r="A10399" t="str">
        <f t="shared" si="338"/>
        <v>-</v>
      </c>
      <c r="B10399" t="str">
        <f t="shared" si="339"/>
        <v/>
      </c>
    </row>
    <row r="10400" spans="1:2" x14ac:dyDescent="0.25">
      <c r="A10400" t="str">
        <f t="shared" si="338"/>
        <v>-</v>
      </c>
      <c r="B10400" t="str">
        <f t="shared" si="339"/>
        <v/>
      </c>
    </row>
    <row r="10401" spans="1:2" x14ac:dyDescent="0.25">
      <c r="A10401" t="str">
        <f t="shared" si="338"/>
        <v>-</v>
      </c>
      <c r="B10401" t="str">
        <f t="shared" si="339"/>
        <v/>
      </c>
    </row>
    <row r="10402" spans="1:2" x14ac:dyDescent="0.25">
      <c r="A10402" t="str">
        <f t="shared" si="338"/>
        <v>-</v>
      </c>
      <c r="B10402" t="str">
        <f t="shared" si="339"/>
        <v/>
      </c>
    </row>
    <row r="10403" spans="1:2" x14ac:dyDescent="0.25">
      <c r="A10403" t="str">
        <f t="shared" si="338"/>
        <v>-</v>
      </c>
      <c r="B10403" t="str">
        <f t="shared" si="339"/>
        <v/>
      </c>
    </row>
    <row r="10404" spans="1:2" x14ac:dyDescent="0.25">
      <c r="A10404" t="str">
        <f t="shared" si="338"/>
        <v>-</v>
      </c>
      <c r="B10404" t="str">
        <f t="shared" si="339"/>
        <v/>
      </c>
    </row>
    <row r="10405" spans="1:2" x14ac:dyDescent="0.25">
      <c r="A10405" t="str">
        <f t="shared" si="338"/>
        <v>-</v>
      </c>
      <c r="B10405" t="str">
        <f t="shared" si="339"/>
        <v/>
      </c>
    </row>
    <row r="10406" spans="1:2" x14ac:dyDescent="0.25">
      <c r="A10406" t="str">
        <f t="shared" si="338"/>
        <v>-</v>
      </c>
      <c r="B10406" t="str">
        <f t="shared" si="339"/>
        <v/>
      </c>
    </row>
    <row r="10407" spans="1:2" x14ac:dyDescent="0.25">
      <c r="A10407" t="str">
        <f t="shared" si="338"/>
        <v>-</v>
      </c>
      <c r="B10407" t="str">
        <f t="shared" si="339"/>
        <v/>
      </c>
    </row>
    <row r="10408" spans="1:2" x14ac:dyDescent="0.25">
      <c r="A10408" t="str">
        <f t="shared" si="338"/>
        <v>-</v>
      </c>
      <c r="B10408" t="str">
        <f t="shared" si="339"/>
        <v/>
      </c>
    </row>
    <row r="10409" spans="1:2" x14ac:dyDescent="0.25">
      <c r="A10409" t="str">
        <f t="shared" si="338"/>
        <v>-</v>
      </c>
      <c r="B10409" t="str">
        <f t="shared" si="339"/>
        <v/>
      </c>
    </row>
    <row r="10410" spans="1:2" x14ac:dyDescent="0.25">
      <c r="A10410" t="str">
        <f t="shared" si="338"/>
        <v>-</v>
      </c>
      <c r="B10410" t="str">
        <f t="shared" si="339"/>
        <v/>
      </c>
    </row>
    <row r="10411" spans="1:2" x14ac:dyDescent="0.25">
      <c r="A10411" t="str">
        <f t="shared" si="338"/>
        <v>-</v>
      </c>
      <c r="B10411" t="str">
        <f t="shared" si="339"/>
        <v/>
      </c>
    </row>
    <row r="10412" spans="1:2" x14ac:dyDescent="0.25">
      <c r="A10412" t="str">
        <f t="shared" si="338"/>
        <v>-</v>
      </c>
      <c r="B10412" t="str">
        <f t="shared" si="339"/>
        <v/>
      </c>
    </row>
    <row r="10413" spans="1:2" x14ac:dyDescent="0.25">
      <c r="A10413" t="str">
        <f t="shared" si="338"/>
        <v>-</v>
      </c>
      <c r="B10413" t="str">
        <f t="shared" si="339"/>
        <v/>
      </c>
    </row>
    <row r="10414" spans="1:2" x14ac:dyDescent="0.25">
      <c r="A10414" t="str">
        <f t="shared" si="338"/>
        <v>-</v>
      </c>
      <c r="B10414" t="str">
        <f t="shared" si="339"/>
        <v/>
      </c>
    </row>
    <row r="10415" spans="1:2" x14ac:dyDescent="0.25">
      <c r="A10415" t="str">
        <f t="shared" si="338"/>
        <v>-</v>
      </c>
      <c r="B10415" t="str">
        <f t="shared" si="339"/>
        <v/>
      </c>
    </row>
    <row r="10416" spans="1:2" x14ac:dyDescent="0.25">
      <c r="A10416" t="str">
        <f t="shared" si="338"/>
        <v>-</v>
      </c>
      <c r="B10416" t="str">
        <f t="shared" si="339"/>
        <v/>
      </c>
    </row>
    <row r="10417" spans="1:2" x14ac:dyDescent="0.25">
      <c r="A10417" t="str">
        <f t="shared" si="338"/>
        <v>-</v>
      </c>
      <c r="B10417" t="str">
        <f t="shared" si="339"/>
        <v/>
      </c>
    </row>
    <row r="10418" spans="1:2" x14ac:dyDescent="0.25">
      <c r="A10418" t="str">
        <f t="shared" si="338"/>
        <v>-</v>
      </c>
      <c r="B10418" t="str">
        <f t="shared" si="339"/>
        <v/>
      </c>
    </row>
    <row r="10419" spans="1:2" x14ac:dyDescent="0.25">
      <c r="A10419" t="str">
        <f t="shared" si="338"/>
        <v>-</v>
      </c>
      <c r="B10419" t="str">
        <f t="shared" si="339"/>
        <v/>
      </c>
    </row>
    <row r="10420" spans="1:2" x14ac:dyDescent="0.25">
      <c r="A10420" t="str">
        <f t="shared" si="338"/>
        <v>-</v>
      </c>
      <c r="B10420" t="str">
        <f t="shared" si="339"/>
        <v/>
      </c>
    </row>
    <row r="10421" spans="1:2" x14ac:dyDescent="0.25">
      <c r="A10421" t="str">
        <f t="shared" si="338"/>
        <v>-</v>
      </c>
      <c r="B10421" t="str">
        <f t="shared" si="339"/>
        <v/>
      </c>
    </row>
    <row r="10422" spans="1:2" x14ac:dyDescent="0.25">
      <c r="A10422" t="str">
        <f t="shared" si="338"/>
        <v>-</v>
      </c>
      <c r="B10422" t="str">
        <f t="shared" si="339"/>
        <v/>
      </c>
    </row>
    <row r="10423" spans="1:2" x14ac:dyDescent="0.25">
      <c r="A10423" t="str">
        <f t="shared" si="338"/>
        <v>-</v>
      </c>
      <c r="B10423" t="str">
        <f t="shared" si="339"/>
        <v/>
      </c>
    </row>
    <row r="10424" spans="1:2" x14ac:dyDescent="0.25">
      <c r="A10424" t="str">
        <f t="shared" si="338"/>
        <v>-</v>
      </c>
      <c r="B10424" t="str">
        <f t="shared" si="339"/>
        <v/>
      </c>
    </row>
    <row r="10425" spans="1:2" x14ac:dyDescent="0.25">
      <c r="A10425" t="str">
        <f t="shared" si="338"/>
        <v>-</v>
      </c>
      <c r="B10425" t="str">
        <f t="shared" si="339"/>
        <v/>
      </c>
    </row>
    <row r="10426" spans="1:2" x14ac:dyDescent="0.25">
      <c r="A10426" t="str">
        <f t="shared" si="338"/>
        <v>-</v>
      </c>
      <c r="B10426" t="str">
        <f t="shared" si="339"/>
        <v/>
      </c>
    </row>
    <row r="10427" spans="1:2" x14ac:dyDescent="0.25">
      <c r="A10427" t="str">
        <f t="shared" si="338"/>
        <v>-</v>
      </c>
      <c r="B10427" t="str">
        <f t="shared" si="339"/>
        <v/>
      </c>
    </row>
    <row r="10428" spans="1:2" x14ac:dyDescent="0.25">
      <c r="A10428" t="str">
        <f t="shared" si="338"/>
        <v>-</v>
      </c>
      <c r="B10428" t="str">
        <f t="shared" si="339"/>
        <v/>
      </c>
    </row>
    <row r="10429" spans="1:2" x14ac:dyDescent="0.25">
      <c r="A10429" t="str">
        <f t="shared" si="338"/>
        <v>-</v>
      </c>
      <c r="B10429" t="str">
        <f t="shared" si="339"/>
        <v/>
      </c>
    </row>
    <row r="10430" spans="1:2" x14ac:dyDescent="0.25">
      <c r="A10430" t="str">
        <f t="shared" si="338"/>
        <v>-</v>
      </c>
      <c r="B10430" t="str">
        <f t="shared" si="339"/>
        <v/>
      </c>
    </row>
    <row r="10431" spans="1:2" x14ac:dyDescent="0.25">
      <c r="A10431" t="str">
        <f t="shared" si="338"/>
        <v>-</v>
      </c>
      <c r="B10431" t="str">
        <f t="shared" si="339"/>
        <v/>
      </c>
    </row>
    <row r="10432" spans="1:2" x14ac:dyDescent="0.25">
      <c r="A10432" t="str">
        <f t="shared" si="338"/>
        <v>-</v>
      </c>
      <c r="B10432" t="str">
        <f t="shared" si="339"/>
        <v/>
      </c>
    </row>
    <row r="10433" spans="1:2" x14ac:dyDescent="0.25">
      <c r="A10433" t="str">
        <f t="shared" si="338"/>
        <v>-</v>
      </c>
      <c r="B10433" t="str">
        <f t="shared" si="339"/>
        <v/>
      </c>
    </row>
    <row r="10434" spans="1:2" x14ac:dyDescent="0.25">
      <c r="A10434" t="str">
        <f t="shared" si="338"/>
        <v>-</v>
      </c>
      <c r="B10434" t="str">
        <f t="shared" si="339"/>
        <v/>
      </c>
    </row>
    <row r="10435" spans="1:2" x14ac:dyDescent="0.25">
      <c r="A10435" t="str">
        <f t="shared" si="338"/>
        <v>-</v>
      </c>
      <c r="B10435" t="str">
        <f t="shared" si="339"/>
        <v/>
      </c>
    </row>
    <row r="10436" spans="1:2" x14ac:dyDescent="0.25">
      <c r="A10436" t="str">
        <f t="shared" si="338"/>
        <v>-</v>
      </c>
      <c r="B10436" t="str">
        <f t="shared" si="339"/>
        <v/>
      </c>
    </row>
    <row r="10437" spans="1:2" x14ac:dyDescent="0.25">
      <c r="A10437" t="str">
        <f t="shared" si="338"/>
        <v>-</v>
      </c>
      <c r="B10437" t="str">
        <f t="shared" si="339"/>
        <v/>
      </c>
    </row>
    <row r="10438" spans="1:2" x14ac:dyDescent="0.25">
      <c r="A10438" t="str">
        <f t="shared" si="338"/>
        <v>-</v>
      </c>
      <c r="B10438" t="str">
        <f t="shared" si="339"/>
        <v/>
      </c>
    </row>
    <row r="10439" spans="1:2" x14ac:dyDescent="0.25">
      <c r="A10439" t="str">
        <f t="shared" si="338"/>
        <v>-</v>
      </c>
      <c r="B10439" t="str">
        <f t="shared" si="339"/>
        <v/>
      </c>
    </row>
    <row r="10440" spans="1:2" x14ac:dyDescent="0.25">
      <c r="A10440" t="str">
        <f t="shared" si="338"/>
        <v>-</v>
      </c>
      <c r="B10440" t="str">
        <f t="shared" si="339"/>
        <v/>
      </c>
    </row>
    <row r="10441" spans="1:2" x14ac:dyDescent="0.25">
      <c r="A10441" t="str">
        <f t="shared" si="338"/>
        <v>-</v>
      </c>
      <c r="B10441" t="str">
        <f t="shared" si="339"/>
        <v/>
      </c>
    </row>
    <row r="10442" spans="1:2" x14ac:dyDescent="0.25">
      <c r="A10442" t="str">
        <f t="shared" si="338"/>
        <v>-</v>
      </c>
      <c r="B10442" t="str">
        <f t="shared" si="339"/>
        <v/>
      </c>
    </row>
    <row r="10443" spans="1:2" x14ac:dyDescent="0.25">
      <c r="A10443" t="str">
        <f t="shared" si="338"/>
        <v>-</v>
      </c>
      <c r="B10443" t="str">
        <f t="shared" si="339"/>
        <v/>
      </c>
    </row>
    <row r="10444" spans="1:2" x14ac:dyDescent="0.25">
      <c r="A10444" t="str">
        <f t="shared" si="338"/>
        <v>-</v>
      </c>
      <c r="B10444" t="str">
        <f t="shared" si="339"/>
        <v/>
      </c>
    </row>
    <row r="10445" spans="1:2" x14ac:dyDescent="0.25">
      <c r="A10445" t="str">
        <f t="shared" si="338"/>
        <v>-</v>
      </c>
      <c r="B10445" t="str">
        <f t="shared" si="339"/>
        <v/>
      </c>
    </row>
    <row r="10446" spans="1:2" x14ac:dyDescent="0.25">
      <c r="A10446" t="str">
        <f t="shared" si="338"/>
        <v>-</v>
      </c>
      <c r="B10446" t="str">
        <f t="shared" si="339"/>
        <v/>
      </c>
    </row>
    <row r="10447" spans="1:2" x14ac:dyDescent="0.25">
      <c r="A10447" t="str">
        <f t="shared" si="338"/>
        <v>-</v>
      </c>
      <c r="B10447" t="str">
        <f t="shared" si="339"/>
        <v/>
      </c>
    </row>
    <row r="10448" spans="1:2" x14ac:dyDescent="0.25">
      <c r="A10448" t="str">
        <f t="shared" si="338"/>
        <v>-</v>
      </c>
      <c r="B10448" t="str">
        <f t="shared" si="339"/>
        <v/>
      </c>
    </row>
    <row r="10449" spans="1:2" x14ac:dyDescent="0.25">
      <c r="A10449" t="str">
        <f t="shared" si="338"/>
        <v>-</v>
      </c>
      <c r="B10449" t="str">
        <f t="shared" si="339"/>
        <v/>
      </c>
    </row>
    <row r="10450" spans="1:2" x14ac:dyDescent="0.25">
      <c r="A10450" t="str">
        <f t="shared" si="338"/>
        <v>-</v>
      </c>
      <c r="B10450" t="str">
        <f t="shared" si="339"/>
        <v/>
      </c>
    </row>
    <row r="10451" spans="1:2" x14ac:dyDescent="0.25">
      <c r="A10451" t="str">
        <f t="shared" si="338"/>
        <v>-</v>
      </c>
      <c r="B10451" t="str">
        <f t="shared" si="339"/>
        <v/>
      </c>
    </row>
    <row r="10452" spans="1:2" x14ac:dyDescent="0.25">
      <c r="A10452" t="str">
        <f t="shared" si="338"/>
        <v>-</v>
      </c>
      <c r="B10452" t="str">
        <f t="shared" si="339"/>
        <v/>
      </c>
    </row>
    <row r="10453" spans="1:2" x14ac:dyDescent="0.25">
      <c r="A10453" t="str">
        <f t="shared" si="338"/>
        <v>-</v>
      </c>
      <c r="B10453" t="str">
        <f t="shared" si="339"/>
        <v/>
      </c>
    </row>
    <row r="10454" spans="1:2" x14ac:dyDescent="0.25">
      <c r="A10454" t="str">
        <f t="shared" si="338"/>
        <v>-</v>
      </c>
      <c r="B10454" t="str">
        <f t="shared" si="339"/>
        <v/>
      </c>
    </row>
    <row r="10455" spans="1:2" x14ac:dyDescent="0.25">
      <c r="A10455" t="str">
        <f t="shared" ref="A10455:A10518" si="340">_xlfn.CONCAT(E10455,"-",B10455)</f>
        <v>-</v>
      </c>
      <c r="B10455" t="str">
        <f t="shared" ref="B10455:B10518" si="341">IF(ISBLANK(H10455),"",INDEX($AB$1:$AC$5,MATCH(H10455,$AB$1:$AB$5,0),2))</f>
        <v/>
      </c>
    </row>
    <row r="10456" spans="1:2" x14ac:dyDescent="0.25">
      <c r="A10456" t="str">
        <f t="shared" si="340"/>
        <v>-</v>
      </c>
      <c r="B10456" t="str">
        <f t="shared" si="341"/>
        <v/>
      </c>
    </row>
    <row r="10457" spans="1:2" x14ac:dyDescent="0.25">
      <c r="A10457" t="str">
        <f t="shared" si="340"/>
        <v>-</v>
      </c>
      <c r="B10457" t="str">
        <f t="shared" si="341"/>
        <v/>
      </c>
    </row>
    <row r="10458" spans="1:2" x14ac:dyDescent="0.25">
      <c r="A10458" t="str">
        <f t="shared" si="340"/>
        <v>-</v>
      </c>
      <c r="B10458" t="str">
        <f t="shared" si="341"/>
        <v/>
      </c>
    </row>
    <row r="10459" spans="1:2" x14ac:dyDescent="0.25">
      <c r="A10459" t="str">
        <f t="shared" si="340"/>
        <v>-</v>
      </c>
      <c r="B10459" t="str">
        <f t="shared" si="341"/>
        <v/>
      </c>
    </row>
    <row r="10460" spans="1:2" x14ac:dyDescent="0.25">
      <c r="A10460" t="str">
        <f t="shared" si="340"/>
        <v>-</v>
      </c>
      <c r="B10460" t="str">
        <f t="shared" si="341"/>
        <v/>
      </c>
    </row>
    <row r="10461" spans="1:2" x14ac:dyDescent="0.25">
      <c r="A10461" t="str">
        <f t="shared" si="340"/>
        <v>-</v>
      </c>
      <c r="B10461" t="str">
        <f t="shared" si="341"/>
        <v/>
      </c>
    </row>
    <row r="10462" spans="1:2" x14ac:dyDescent="0.25">
      <c r="A10462" t="str">
        <f t="shared" si="340"/>
        <v>-</v>
      </c>
      <c r="B10462" t="str">
        <f t="shared" si="341"/>
        <v/>
      </c>
    </row>
    <row r="10463" spans="1:2" x14ac:dyDescent="0.25">
      <c r="A10463" t="str">
        <f t="shared" si="340"/>
        <v>-</v>
      </c>
      <c r="B10463" t="str">
        <f t="shared" si="341"/>
        <v/>
      </c>
    </row>
    <row r="10464" spans="1:2" x14ac:dyDescent="0.25">
      <c r="A10464" t="str">
        <f t="shared" si="340"/>
        <v>-</v>
      </c>
      <c r="B10464" t="str">
        <f t="shared" si="341"/>
        <v/>
      </c>
    </row>
    <row r="10465" spans="1:2" x14ac:dyDescent="0.25">
      <c r="A10465" t="str">
        <f t="shared" si="340"/>
        <v>-</v>
      </c>
      <c r="B10465" t="str">
        <f t="shared" si="341"/>
        <v/>
      </c>
    </row>
    <row r="10466" spans="1:2" x14ac:dyDescent="0.25">
      <c r="A10466" t="str">
        <f t="shared" si="340"/>
        <v>-</v>
      </c>
      <c r="B10466" t="str">
        <f t="shared" si="341"/>
        <v/>
      </c>
    </row>
    <row r="10467" spans="1:2" x14ac:dyDescent="0.25">
      <c r="A10467" t="str">
        <f t="shared" si="340"/>
        <v>-</v>
      </c>
      <c r="B10467" t="str">
        <f t="shared" si="341"/>
        <v/>
      </c>
    </row>
    <row r="10468" spans="1:2" x14ac:dyDescent="0.25">
      <c r="A10468" t="str">
        <f t="shared" si="340"/>
        <v>-</v>
      </c>
      <c r="B10468" t="str">
        <f t="shared" si="341"/>
        <v/>
      </c>
    </row>
    <row r="10469" spans="1:2" x14ac:dyDescent="0.25">
      <c r="A10469" t="str">
        <f t="shared" si="340"/>
        <v>-</v>
      </c>
      <c r="B10469" t="str">
        <f t="shared" si="341"/>
        <v/>
      </c>
    </row>
    <row r="10470" spans="1:2" x14ac:dyDescent="0.25">
      <c r="A10470" t="str">
        <f t="shared" si="340"/>
        <v>-</v>
      </c>
      <c r="B10470" t="str">
        <f t="shared" si="341"/>
        <v/>
      </c>
    </row>
    <row r="10471" spans="1:2" x14ac:dyDescent="0.25">
      <c r="A10471" t="str">
        <f t="shared" si="340"/>
        <v>-</v>
      </c>
      <c r="B10471" t="str">
        <f t="shared" si="341"/>
        <v/>
      </c>
    </row>
    <row r="10472" spans="1:2" x14ac:dyDescent="0.25">
      <c r="A10472" t="str">
        <f t="shared" si="340"/>
        <v>-</v>
      </c>
      <c r="B10472" t="str">
        <f t="shared" si="341"/>
        <v/>
      </c>
    </row>
    <row r="10473" spans="1:2" x14ac:dyDescent="0.25">
      <c r="A10473" t="str">
        <f t="shared" si="340"/>
        <v>-</v>
      </c>
      <c r="B10473" t="str">
        <f t="shared" si="341"/>
        <v/>
      </c>
    </row>
    <row r="10474" spans="1:2" x14ac:dyDescent="0.25">
      <c r="A10474" t="str">
        <f t="shared" si="340"/>
        <v>-</v>
      </c>
      <c r="B10474" t="str">
        <f t="shared" si="341"/>
        <v/>
      </c>
    </row>
    <row r="10475" spans="1:2" x14ac:dyDescent="0.25">
      <c r="A10475" t="str">
        <f t="shared" si="340"/>
        <v>-</v>
      </c>
      <c r="B10475" t="str">
        <f t="shared" si="341"/>
        <v/>
      </c>
    </row>
    <row r="10476" spans="1:2" x14ac:dyDescent="0.25">
      <c r="A10476" t="str">
        <f t="shared" si="340"/>
        <v>-</v>
      </c>
      <c r="B10476" t="str">
        <f t="shared" si="341"/>
        <v/>
      </c>
    </row>
    <row r="10477" spans="1:2" x14ac:dyDescent="0.25">
      <c r="A10477" t="str">
        <f t="shared" si="340"/>
        <v>-</v>
      </c>
      <c r="B10477" t="str">
        <f t="shared" si="341"/>
        <v/>
      </c>
    </row>
    <row r="10478" spans="1:2" x14ac:dyDescent="0.25">
      <c r="A10478" t="str">
        <f t="shared" si="340"/>
        <v>-</v>
      </c>
      <c r="B10478" t="str">
        <f t="shared" si="341"/>
        <v/>
      </c>
    </row>
    <row r="10479" spans="1:2" x14ac:dyDescent="0.25">
      <c r="A10479" t="str">
        <f t="shared" si="340"/>
        <v>-</v>
      </c>
      <c r="B10479" t="str">
        <f t="shared" si="341"/>
        <v/>
      </c>
    </row>
    <row r="10480" spans="1:2" x14ac:dyDescent="0.25">
      <c r="A10480" t="str">
        <f t="shared" si="340"/>
        <v>-</v>
      </c>
      <c r="B10480" t="str">
        <f t="shared" si="341"/>
        <v/>
      </c>
    </row>
    <row r="10481" spans="1:2" x14ac:dyDescent="0.25">
      <c r="A10481" t="str">
        <f t="shared" si="340"/>
        <v>-</v>
      </c>
      <c r="B10481" t="str">
        <f t="shared" si="341"/>
        <v/>
      </c>
    </row>
    <row r="10482" spans="1:2" x14ac:dyDescent="0.25">
      <c r="A10482" t="str">
        <f t="shared" si="340"/>
        <v>-</v>
      </c>
      <c r="B10482" t="str">
        <f t="shared" si="341"/>
        <v/>
      </c>
    </row>
    <row r="10483" spans="1:2" x14ac:dyDescent="0.25">
      <c r="A10483" t="str">
        <f t="shared" si="340"/>
        <v>-</v>
      </c>
      <c r="B10483" t="str">
        <f t="shared" si="341"/>
        <v/>
      </c>
    </row>
    <row r="10484" spans="1:2" x14ac:dyDescent="0.25">
      <c r="A10484" t="str">
        <f t="shared" si="340"/>
        <v>-</v>
      </c>
      <c r="B10484" t="str">
        <f t="shared" si="341"/>
        <v/>
      </c>
    </row>
    <row r="10485" spans="1:2" x14ac:dyDescent="0.25">
      <c r="A10485" t="str">
        <f t="shared" si="340"/>
        <v>-</v>
      </c>
      <c r="B10485" t="str">
        <f t="shared" si="341"/>
        <v/>
      </c>
    </row>
    <row r="10486" spans="1:2" x14ac:dyDescent="0.25">
      <c r="A10486" t="str">
        <f t="shared" si="340"/>
        <v>-</v>
      </c>
      <c r="B10486" t="str">
        <f t="shared" si="341"/>
        <v/>
      </c>
    </row>
    <row r="10487" spans="1:2" x14ac:dyDescent="0.25">
      <c r="A10487" t="str">
        <f t="shared" si="340"/>
        <v>-</v>
      </c>
      <c r="B10487" t="str">
        <f t="shared" si="341"/>
        <v/>
      </c>
    </row>
    <row r="10488" spans="1:2" x14ac:dyDescent="0.25">
      <c r="A10488" t="str">
        <f t="shared" si="340"/>
        <v>-</v>
      </c>
      <c r="B10488" t="str">
        <f t="shared" si="341"/>
        <v/>
      </c>
    </row>
    <row r="10489" spans="1:2" x14ac:dyDescent="0.25">
      <c r="A10489" t="str">
        <f t="shared" si="340"/>
        <v>-</v>
      </c>
      <c r="B10489" t="str">
        <f t="shared" si="341"/>
        <v/>
      </c>
    </row>
    <row r="10490" spans="1:2" x14ac:dyDescent="0.25">
      <c r="A10490" t="str">
        <f t="shared" si="340"/>
        <v>-</v>
      </c>
      <c r="B10490" t="str">
        <f t="shared" si="341"/>
        <v/>
      </c>
    </row>
    <row r="10491" spans="1:2" x14ac:dyDescent="0.25">
      <c r="A10491" t="str">
        <f t="shared" si="340"/>
        <v>-</v>
      </c>
      <c r="B10491" t="str">
        <f t="shared" si="341"/>
        <v/>
      </c>
    </row>
    <row r="10492" spans="1:2" x14ac:dyDescent="0.25">
      <c r="A10492" t="str">
        <f t="shared" si="340"/>
        <v>-</v>
      </c>
      <c r="B10492" t="str">
        <f t="shared" si="341"/>
        <v/>
      </c>
    </row>
    <row r="10493" spans="1:2" x14ac:dyDescent="0.25">
      <c r="A10493" t="str">
        <f t="shared" si="340"/>
        <v>-</v>
      </c>
      <c r="B10493" t="str">
        <f t="shared" si="341"/>
        <v/>
      </c>
    </row>
    <row r="10494" spans="1:2" x14ac:dyDescent="0.25">
      <c r="A10494" t="str">
        <f t="shared" si="340"/>
        <v>-</v>
      </c>
      <c r="B10494" t="str">
        <f t="shared" si="341"/>
        <v/>
      </c>
    </row>
    <row r="10495" spans="1:2" x14ac:dyDescent="0.25">
      <c r="A10495" t="str">
        <f t="shared" si="340"/>
        <v>-</v>
      </c>
      <c r="B10495" t="str">
        <f t="shared" si="341"/>
        <v/>
      </c>
    </row>
    <row r="10496" spans="1:2" x14ac:dyDescent="0.25">
      <c r="A10496" t="str">
        <f t="shared" si="340"/>
        <v>-</v>
      </c>
      <c r="B10496" t="str">
        <f t="shared" si="341"/>
        <v/>
      </c>
    </row>
    <row r="10497" spans="1:2" x14ac:dyDescent="0.25">
      <c r="A10497" t="str">
        <f t="shared" si="340"/>
        <v>-</v>
      </c>
      <c r="B10497" t="str">
        <f t="shared" si="341"/>
        <v/>
      </c>
    </row>
    <row r="10498" spans="1:2" x14ac:dyDescent="0.25">
      <c r="A10498" t="str">
        <f t="shared" si="340"/>
        <v>-</v>
      </c>
      <c r="B10498" t="str">
        <f t="shared" si="341"/>
        <v/>
      </c>
    </row>
    <row r="10499" spans="1:2" x14ac:dyDescent="0.25">
      <c r="A10499" t="str">
        <f t="shared" si="340"/>
        <v>-</v>
      </c>
      <c r="B10499" t="str">
        <f t="shared" si="341"/>
        <v/>
      </c>
    </row>
    <row r="10500" spans="1:2" x14ac:dyDescent="0.25">
      <c r="A10500" t="str">
        <f t="shared" si="340"/>
        <v>-</v>
      </c>
      <c r="B10500" t="str">
        <f t="shared" si="341"/>
        <v/>
      </c>
    </row>
    <row r="10501" spans="1:2" x14ac:dyDescent="0.25">
      <c r="A10501" t="str">
        <f t="shared" si="340"/>
        <v>-</v>
      </c>
      <c r="B10501" t="str">
        <f t="shared" si="341"/>
        <v/>
      </c>
    </row>
    <row r="10502" spans="1:2" x14ac:dyDescent="0.25">
      <c r="A10502" t="str">
        <f t="shared" si="340"/>
        <v>-</v>
      </c>
      <c r="B10502" t="str">
        <f t="shared" si="341"/>
        <v/>
      </c>
    </row>
    <row r="10503" spans="1:2" x14ac:dyDescent="0.25">
      <c r="A10503" t="str">
        <f t="shared" si="340"/>
        <v>-</v>
      </c>
      <c r="B10503" t="str">
        <f t="shared" si="341"/>
        <v/>
      </c>
    </row>
    <row r="10504" spans="1:2" x14ac:dyDescent="0.25">
      <c r="A10504" t="str">
        <f t="shared" si="340"/>
        <v>-</v>
      </c>
      <c r="B10504" t="str">
        <f t="shared" si="341"/>
        <v/>
      </c>
    </row>
    <row r="10505" spans="1:2" x14ac:dyDescent="0.25">
      <c r="A10505" t="str">
        <f t="shared" si="340"/>
        <v>-</v>
      </c>
      <c r="B10505" t="str">
        <f t="shared" si="341"/>
        <v/>
      </c>
    </row>
    <row r="10506" spans="1:2" x14ac:dyDescent="0.25">
      <c r="A10506" t="str">
        <f t="shared" si="340"/>
        <v>-</v>
      </c>
      <c r="B10506" t="str">
        <f t="shared" si="341"/>
        <v/>
      </c>
    </row>
    <row r="10507" spans="1:2" x14ac:dyDescent="0.25">
      <c r="A10507" t="str">
        <f t="shared" si="340"/>
        <v>-</v>
      </c>
      <c r="B10507" t="str">
        <f t="shared" si="341"/>
        <v/>
      </c>
    </row>
    <row r="10508" spans="1:2" x14ac:dyDescent="0.25">
      <c r="A10508" t="str">
        <f t="shared" si="340"/>
        <v>-</v>
      </c>
      <c r="B10508" t="str">
        <f t="shared" si="341"/>
        <v/>
      </c>
    </row>
    <row r="10509" spans="1:2" x14ac:dyDescent="0.25">
      <c r="A10509" t="str">
        <f t="shared" si="340"/>
        <v>-</v>
      </c>
      <c r="B10509" t="str">
        <f t="shared" si="341"/>
        <v/>
      </c>
    </row>
    <row r="10510" spans="1:2" x14ac:dyDescent="0.25">
      <c r="A10510" t="str">
        <f t="shared" si="340"/>
        <v>-</v>
      </c>
      <c r="B10510" t="str">
        <f t="shared" si="341"/>
        <v/>
      </c>
    </row>
    <row r="10511" spans="1:2" x14ac:dyDescent="0.25">
      <c r="A10511" t="str">
        <f t="shared" si="340"/>
        <v>-</v>
      </c>
      <c r="B10511" t="str">
        <f t="shared" si="341"/>
        <v/>
      </c>
    </row>
    <row r="10512" spans="1:2" x14ac:dyDescent="0.25">
      <c r="A10512" t="str">
        <f t="shared" si="340"/>
        <v>-</v>
      </c>
      <c r="B10512" t="str">
        <f t="shared" si="341"/>
        <v/>
      </c>
    </row>
    <row r="10513" spans="1:2" x14ac:dyDescent="0.25">
      <c r="A10513" t="str">
        <f t="shared" si="340"/>
        <v>-</v>
      </c>
      <c r="B10513" t="str">
        <f t="shared" si="341"/>
        <v/>
      </c>
    </row>
    <row r="10514" spans="1:2" x14ac:dyDescent="0.25">
      <c r="A10514" t="str">
        <f t="shared" si="340"/>
        <v>-</v>
      </c>
      <c r="B10514" t="str">
        <f t="shared" si="341"/>
        <v/>
      </c>
    </row>
    <row r="10515" spans="1:2" x14ac:dyDescent="0.25">
      <c r="A10515" t="str">
        <f t="shared" si="340"/>
        <v>-</v>
      </c>
      <c r="B10515" t="str">
        <f t="shared" si="341"/>
        <v/>
      </c>
    </row>
    <row r="10516" spans="1:2" x14ac:dyDescent="0.25">
      <c r="A10516" t="str">
        <f t="shared" si="340"/>
        <v>-</v>
      </c>
      <c r="B10516" t="str">
        <f t="shared" si="341"/>
        <v/>
      </c>
    </row>
    <row r="10517" spans="1:2" x14ac:dyDescent="0.25">
      <c r="A10517" t="str">
        <f t="shared" si="340"/>
        <v>-</v>
      </c>
      <c r="B10517" t="str">
        <f t="shared" si="341"/>
        <v/>
      </c>
    </row>
    <row r="10518" spans="1:2" x14ac:dyDescent="0.25">
      <c r="A10518" t="str">
        <f t="shared" si="340"/>
        <v>-</v>
      </c>
      <c r="B10518" t="str">
        <f t="shared" si="341"/>
        <v/>
      </c>
    </row>
    <row r="10519" spans="1:2" x14ac:dyDescent="0.25">
      <c r="A10519" t="str">
        <f t="shared" ref="A10519:A10582" si="342">_xlfn.CONCAT(E10519,"-",B10519)</f>
        <v>-</v>
      </c>
      <c r="B10519" t="str">
        <f t="shared" ref="B10519:B10582" si="343">IF(ISBLANK(H10519),"",INDEX($AB$1:$AC$5,MATCH(H10519,$AB$1:$AB$5,0),2))</f>
        <v/>
      </c>
    </row>
    <row r="10520" spans="1:2" x14ac:dyDescent="0.25">
      <c r="A10520" t="str">
        <f t="shared" si="342"/>
        <v>-</v>
      </c>
      <c r="B10520" t="str">
        <f t="shared" si="343"/>
        <v/>
      </c>
    </row>
    <row r="10521" spans="1:2" x14ac:dyDescent="0.25">
      <c r="A10521" t="str">
        <f t="shared" si="342"/>
        <v>-</v>
      </c>
      <c r="B10521" t="str">
        <f t="shared" si="343"/>
        <v/>
      </c>
    </row>
    <row r="10522" spans="1:2" x14ac:dyDescent="0.25">
      <c r="A10522" t="str">
        <f t="shared" si="342"/>
        <v>-</v>
      </c>
      <c r="B10522" t="str">
        <f t="shared" si="343"/>
        <v/>
      </c>
    </row>
    <row r="10523" spans="1:2" x14ac:dyDescent="0.25">
      <c r="A10523" t="str">
        <f t="shared" si="342"/>
        <v>-</v>
      </c>
      <c r="B10523" t="str">
        <f t="shared" si="343"/>
        <v/>
      </c>
    </row>
    <row r="10524" spans="1:2" x14ac:dyDescent="0.25">
      <c r="A10524" t="str">
        <f t="shared" si="342"/>
        <v>-</v>
      </c>
      <c r="B10524" t="str">
        <f t="shared" si="343"/>
        <v/>
      </c>
    </row>
    <row r="10525" spans="1:2" x14ac:dyDescent="0.25">
      <c r="A10525" t="str">
        <f t="shared" si="342"/>
        <v>-</v>
      </c>
      <c r="B10525" t="str">
        <f t="shared" si="343"/>
        <v/>
      </c>
    </row>
    <row r="10526" spans="1:2" x14ac:dyDescent="0.25">
      <c r="A10526" t="str">
        <f t="shared" si="342"/>
        <v>-</v>
      </c>
      <c r="B10526" t="str">
        <f t="shared" si="343"/>
        <v/>
      </c>
    </row>
    <row r="10527" spans="1:2" x14ac:dyDescent="0.25">
      <c r="A10527" t="str">
        <f t="shared" si="342"/>
        <v>-</v>
      </c>
      <c r="B10527" t="str">
        <f t="shared" si="343"/>
        <v/>
      </c>
    </row>
    <row r="10528" spans="1:2" x14ac:dyDescent="0.25">
      <c r="A10528" t="str">
        <f t="shared" si="342"/>
        <v>-</v>
      </c>
      <c r="B10528" t="str">
        <f t="shared" si="343"/>
        <v/>
      </c>
    </row>
    <row r="10529" spans="1:2" x14ac:dyDescent="0.25">
      <c r="A10529" t="str">
        <f t="shared" si="342"/>
        <v>-</v>
      </c>
      <c r="B10529" t="str">
        <f t="shared" si="343"/>
        <v/>
      </c>
    </row>
    <row r="10530" spans="1:2" x14ac:dyDescent="0.25">
      <c r="A10530" t="str">
        <f t="shared" si="342"/>
        <v>-</v>
      </c>
      <c r="B10530" t="str">
        <f t="shared" si="343"/>
        <v/>
      </c>
    </row>
    <row r="10531" spans="1:2" x14ac:dyDescent="0.25">
      <c r="A10531" t="str">
        <f t="shared" si="342"/>
        <v>-</v>
      </c>
      <c r="B10531" t="str">
        <f t="shared" si="343"/>
        <v/>
      </c>
    </row>
    <row r="10532" spans="1:2" x14ac:dyDescent="0.25">
      <c r="A10532" t="str">
        <f t="shared" si="342"/>
        <v>-</v>
      </c>
      <c r="B10532" t="str">
        <f t="shared" si="343"/>
        <v/>
      </c>
    </row>
    <row r="10533" spans="1:2" x14ac:dyDescent="0.25">
      <c r="A10533" t="str">
        <f t="shared" si="342"/>
        <v>-</v>
      </c>
      <c r="B10533" t="str">
        <f t="shared" si="343"/>
        <v/>
      </c>
    </row>
    <row r="10534" spans="1:2" x14ac:dyDescent="0.25">
      <c r="A10534" t="str">
        <f t="shared" si="342"/>
        <v>-</v>
      </c>
      <c r="B10534" t="str">
        <f t="shared" si="343"/>
        <v/>
      </c>
    </row>
    <row r="10535" spans="1:2" x14ac:dyDescent="0.25">
      <c r="A10535" t="str">
        <f t="shared" si="342"/>
        <v>-</v>
      </c>
      <c r="B10535" t="str">
        <f t="shared" si="343"/>
        <v/>
      </c>
    </row>
    <row r="10536" spans="1:2" x14ac:dyDescent="0.25">
      <c r="A10536" t="str">
        <f t="shared" si="342"/>
        <v>-</v>
      </c>
      <c r="B10536" t="str">
        <f t="shared" si="343"/>
        <v/>
      </c>
    </row>
    <row r="10537" spans="1:2" x14ac:dyDescent="0.25">
      <c r="A10537" t="str">
        <f t="shared" si="342"/>
        <v>-</v>
      </c>
      <c r="B10537" t="str">
        <f t="shared" si="343"/>
        <v/>
      </c>
    </row>
    <row r="10538" spans="1:2" x14ac:dyDescent="0.25">
      <c r="A10538" t="str">
        <f t="shared" si="342"/>
        <v>-</v>
      </c>
      <c r="B10538" t="str">
        <f t="shared" si="343"/>
        <v/>
      </c>
    </row>
    <row r="10539" spans="1:2" x14ac:dyDescent="0.25">
      <c r="A10539" t="str">
        <f t="shared" si="342"/>
        <v>-</v>
      </c>
      <c r="B10539" t="str">
        <f t="shared" si="343"/>
        <v/>
      </c>
    </row>
    <row r="10540" spans="1:2" x14ac:dyDescent="0.25">
      <c r="A10540" t="str">
        <f t="shared" si="342"/>
        <v>-</v>
      </c>
      <c r="B10540" t="str">
        <f t="shared" si="343"/>
        <v/>
      </c>
    </row>
    <row r="10541" spans="1:2" x14ac:dyDescent="0.25">
      <c r="A10541" t="str">
        <f t="shared" si="342"/>
        <v>-</v>
      </c>
      <c r="B10541" t="str">
        <f t="shared" si="343"/>
        <v/>
      </c>
    </row>
    <row r="10542" spans="1:2" x14ac:dyDescent="0.25">
      <c r="A10542" t="str">
        <f t="shared" si="342"/>
        <v>-</v>
      </c>
      <c r="B10542" t="str">
        <f t="shared" si="343"/>
        <v/>
      </c>
    </row>
    <row r="10543" spans="1:2" x14ac:dyDescent="0.25">
      <c r="A10543" t="str">
        <f t="shared" si="342"/>
        <v>-</v>
      </c>
      <c r="B10543" t="str">
        <f t="shared" si="343"/>
        <v/>
      </c>
    </row>
    <row r="10544" spans="1:2" x14ac:dyDescent="0.25">
      <c r="A10544" t="str">
        <f t="shared" si="342"/>
        <v>-</v>
      </c>
      <c r="B10544" t="str">
        <f t="shared" si="343"/>
        <v/>
      </c>
    </row>
    <row r="10545" spans="1:2" x14ac:dyDescent="0.25">
      <c r="A10545" t="str">
        <f t="shared" si="342"/>
        <v>-</v>
      </c>
      <c r="B10545" t="str">
        <f t="shared" si="343"/>
        <v/>
      </c>
    </row>
    <row r="10546" spans="1:2" x14ac:dyDescent="0.25">
      <c r="A10546" t="str">
        <f t="shared" si="342"/>
        <v>-</v>
      </c>
      <c r="B10546" t="str">
        <f t="shared" si="343"/>
        <v/>
      </c>
    </row>
    <row r="10547" spans="1:2" x14ac:dyDescent="0.25">
      <c r="A10547" t="str">
        <f t="shared" si="342"/>
        <v>-</v>
      </c>
      <c r="B10547" t="str">
        <f t="shared" si="343"/>
        <v/>
      </c>
    </row>
    <row r="10548" spans="1:2" x14ac:dyDescent="0.25">
      <c r="A10548" t="str">
        <f t="shared" si="342"/>
        <v>-</v>
      </c>
      <c r="B10548" t="str">
        <f t="shared" si="343"/>
        <v/>
      </c>
    </row>
    <row r="10549" spans="1:2" x14ac:dyDescent="0.25">
      <c r="A10549" t="str">
        <f t="shared" si="342"/>
        <v>-</v>
      </c>
      <c r="B10549" t="str">
        <f t="shared" si="343"/>
        <v/>
      </c>
    </row>
    <row r="10550" spans="1:2" x14ac:dyDescent="0.25">
      <c r="A10550" t="str">
        <f t="shared" si="342"/>
        <v>-</v>
      </c>
      <c r="B10550" t="str">
        <f t="shared" si="343"/>
        <v/>
      </c>
    </row>
    <row r="10551" spans="1:2" x14ac:dyDescent="0.25">
      <c r="A10551" t="str">
        <f t="shared" si="342"/>
        <v>-</v>
      </c>
      <c r="B10551" t="str">
        <f t="shared" si="343"/>
        <v/>
      </c>
    </row>
    <row r="10552" spans="1:2" x14ac:dyDescent="0.25">
      <c r="A10552" t="str">
        <f t="shared" si="342"/>
        <v>-</v>
      </c>
      <c r="B10552" t="str">
        <f t="shared" si="343"/>
        <v/>
      </c>
    </row>
    <row r="10553" spans="1:2" x14ac:dyDescent="0.25">
      <c r="A10553" t="str">
        <f t="shared" si="342"/>
        <v>-</v>
      </c>
      <c r="B10553" t="str">
        <f t="shared" si="343"/>
        <v/>
      </c>
    </row>
    <row r="10554" spans="1:2" x14ac:dyDescent="0.25">
      <c r="A10554" t="str">
        <f t="shared" si="342"/>
        <v>-</v>
      </c>
      <c r="B10554" t="str">
        <f t="shared" si="343"/>
        <v/>
      </c>
    </row>
    <row r="10555" spans="1:2" x14ac:dyDescent="0.25">
      <c r="A10555" t="str">
        <f t="shared" si="342"/>
        <v>-</v>
      </c>
      <c r="B10555" t="str">
        <f t="shared" si="343"/>
        <v/>
      </c>
    </row>
    <row r="10556" spans="1:2" x14ac:dyDescent="0.25">
      <c r="A10556" t="str">
        <f t="shared" si="342"/>
        <v>-</v>
      </c>
      <c r="B10556" t="str">
        <f t="shared" si="343"/>
        <v/>
      </c>
    </row>
    <row r="10557" spans="1:2" x14ac:dyDescent="0.25">
      <c r="A10557" t="str">
        <f t="shared" si="342"/>
        <v>-</v>
      </c>
      <c r="B10557" t="str">
        <f t="shared" si="343"/>
        <v/>
      </c>
    </row>
    <row r="10558" spans="1:2" x14ac:dyDescent="0.25">
      <c r="A10558" t="str">
        <f t="shared" si="342"/>
        <v>-</v>
      </c>
      <c r="B10558" t="str">
        <f t="shared" si="343"/>
        <v/>
      </c>
    </row>
    <row r="10559" spans="1:2" x14ac:dyDescent="0.25">
      <c r="A10559" t="str">
        <f t="shared" si="342"/>
        <v>-</v>
      </c>
      <c r="B10559" t="str">
        <f t="shared" si="343"/>
        <v/>
      </c>
    </row>
    <row r="10560" spans="1:2" x14ac:dyDescent="0.25">
      <c r="A10560" t="str">
        <f t="shared" si="342"/>
        <v>-</v>
      </c>
      <c r="B10560" t="str">
        <f t="shared" si="343"/>
        <v/>
      </c>
    </row>
    <row r="10561" spans="1:2" x14ac:dyDescent="0.25">
      <c r="A10561" t="str">
        <f t="shared" si="342"/>
        <v>-</v>
      </c>
      <c r="B10561" t="str">
        <f t="shared" si="343"/>
        <v/>
      </c>
    </row>
    <row r="10562" spans="1:2" x14ac:dyDescent="0.25">
      <c r="A10562" t="str">
        <f t="shared" si="342"/>
        <v>-</v>
      </c>
      <c r="B10562" t="str">
        <f t="shared" si="343"/>
        <v/>
      </c>
    </row>
    <row r="10563" spans="1:2" x14ac:dyDescent="0.25">
      <c r="A10563" t="str">
        <f t="shared" si="342"/>
        <v>-</v>
      </c>
      <c r="B10563" t="str">
        <f t="shared" si="343"/>
        <v/>
      </c>
    </row>
    <row r="10564" spans="1:2" x14ac:dyDescent="0.25">
      <c r="A10564" t="str">
        <f t="shared" si="342"/>
        <v>-</v>
      </c>
      <c r="B10564" t="str">
        <f t="shared" si="343"/>
        <v/>
      </c>
    </row>
    <row r="10565" spans="1:2" x14ac:dyDescent="0.25">
      <c r="A10565" t="str">
        <f t="shared" si="342"/>
        <v>-</v>
      </c>
      <c r="B10565" t="str">
        <f t="shared" si="343"/>
        <v/>
      </c>
    </row>
    <row r="10566" spans="1:2" x14ac:dyDescent="0.25">
      <c r="A10566" t="str">
        <f t="shared" si="342"/>
        <v>-</v>
      </c>
      <c r="B10566" t="str">
        <f t="shared" si="343"/>
        <v/>
      </c>
    </row>
    <row r="10567" spans="1:2" x14ac:dyDescent="0.25">
      <c r="A10567" t="str">
        <f t="shared" si="342"/>
        <v>-</v>
      </c>
      <c r="B10567" t="str">
        <f t="shared" si="343"/>
        <v/>
      </c>
    </row>
    <row r="10568" spans="1:2" x14ac:dyDescent="0.25">
      <c r="A10568" t="str">
        <f t="shared" si="342"/>
        <v>-</v>
      </c>
      <c r="B10568" t="str">
        <f t="shared" si="343"/>
        <v/>
      </c>
    </row>
    <row r="10569" spans="1:2" x14ac:dyDescent="0.25">
      <c r="A10569" t="str">
        <f t="shared" si="342"/>
        <v>-</v>
      </c>
      <c r="B10569" t="str">
        <f t="shared" si="343"/>
        <v/>
      </c>
    </row>
    <row r="10570" spans="1:2" x14ac:dyDescent="0.25">
      <c r="A10570" t="str">
        <f t="shared" si="342"/>
        <v>-</v>
      </c>
      <c r="B10570" t="str">
        <f t="shared" si="343"/>
        <v/>
      </c>
    </row>
    <row r="10571" spans="1:2" x14ac:dyDescent="0.25">
      <c r="A10571" t="str">
        <f t="shared" si="342"/>
        <v>-</v>
      </c>
      <c r="B10571" t="str">
        <f t="shared" si="343"/>
        <v/>
      </c>
    </row>
    <row r="10572" spans="1:2" x14ac:dyDescent="0.25">
      <c r="A10572" t="str">
        <f t="shared" si="342"/>
        <v>-</v>
      </c>
      <c r="B10572" t="str">
        <f t="shared" si="343"/>
        <v/>
      </c>
    </row>
    <row r="10573" spans="1:2" x14ac:dyDescent="0.25">
      <c r="A10573" t="str">
        <f t="shared" si="342"/>
        <v>-</v>
      </c>
      <c r="B10573" t="str">
        <f t="shared" si="343"/>
        <v/>
      </c>
    </row>
    <row r="10574" spans="1:2" x14ac:dyDescent="0.25">
      <c r="A10574" t="str">
        <f t="shared" si="342"/>
        <v>-</v>
      </c>
      <c r="B10574" t="str">
        <f t="shared" si="343"/>
        <v/>
      </c>
    </row>
    <row r="10575" spans="1:2" x14ac:dyDescent="0.25">
      <c r="A10575" t="str">
        <f t="shared" si="342"/>
        <v>-</v>
      </c>
      <c r="B10575" t="str">
        <f t="shared" si="343"/>
        <v/>
      </c>
    </row>
    <row r="10576" spans="1:2" x14ac:dyDescent="0.25">
      <c r="A10576" t="str">
        <f t="shared" si="342"/>
        <v>-</v>
      </c>
      <c r="B10576" t="str">
        <f t="shared" si="343"/>
        <v/>
      </c>
    </row>
    <row r="10577" spans="1:2" x14ac:dyDescent="0.25">
      <c r="A10577" t="str">
        <f t="shared" si="342"/>
        <v>-</v>
      </c>
      <c r="B10577" t="str">
        <f t="shared" si="343"/>
        <v/>
      </c>
    </row>
    <row r="10578" spans="1:2" x14ac:dyDescent="0.25">
      <c r="A10578" t="str">
        <f t="shared" si="342"/>
        <v>-</v>
      </c>
      <c r="B10578" t="str">
        <f t="shared" si="343"/>
        <v/>
      </c>
    </row>
    <row r="10579" spans="1:2" x14ac:dyDescent="0.25">
      <c r="A10579" t="str">
        <f t="shared" si="342"/>
        <v>-</v>
      </c>
      <c r="B10579" t="str">
        <f t="shared" si="343"/>
        <v/>
      </c>
    </row>
    <row r="10580" spans="1:2" x14ac:dyDescent="0.25">
      <c r="A10580" t="str">
        <f t="shared" si="342"/>
        <v>-</v>
      </c>
      <c r="B10580" t="str">
        <f t="shared" si="343"/>
        <v/>
      </c>
    </row>
    <row r="10581" spans="1:2" x14ac:dyDescent="0.25">
      <c r="A10581" t="str">
        <f t="shared" si="342"/>
        <v>-</v>
      </c>
      <c r="B10581" t="str">
        <f t="shared" si="343"/>
        <v/>
      </c>
    </row>
    <row r="10582" spans="1:2" x14ac:dyDescent="0.25">
      <c r="A10582" t="str">
        <f t="shared" si="342"/>
        <v>-</v>
      </c>
      <c r="B10582" t="str">
        <f t="shared" si="343"/>
        <v/>
      </c>
    </row>
    <row r="10583" spans="1:2" x14ac:dyDescent="0.25">
      <c r="A10583" t="str">
        <f t="shared" ref="A10583:A10646" si="344">_xlfn.CONCAT(E10583,"-",B10583)</f>
        <v>-</v>
      </c>
      <c r="B10583" t="str">
        <f t="shared" ref="B10583:B10646" si="345">IF(ISBLANK(H10583),"",INDEX($AB$1:$AC$5,MATCH(H10583,$AB$1:$AB$5,0),2))</f>
        <v/>
      </c>
    </row>
    <row r="10584" spans="1:2" x14ac:dyDescent="0.25">
      <c r="A10584" t="str">
        <f t="shared" si="344"/>
        <v>-</v>
      </c>
      <c r="B10584" t="str">
        <f t="shared" si="345"/>
        <v/>
      </c>
    </row>
    <row r="10585" spans="1:2" x14ac:dyDescent="0.25">
      <c r="A10585" t="str">
        <f t="shared" si="344"/>
        <v>-</v>
      </c>
      <c r="B10585" t="str">
        <f t="shared" si="345"/>
        <v/>
      </c>
    </row>
    <row r="10586" spans="1:2" x14ac:dyDescent="0.25">
      <c r="A10586" t="str">
        <f t="shared" si="344"/>
        <v>-</v>
      </c>
      <c r="B10586" t="str">
        <f t="shared" si="345"/>
        <v/>
      </c>
    </row>
    <row r="10587" spans="1:2" x14ac:dyDescent="0.25">
      <c r="A10587" t="str">
        <f t="shared" si="344"/>
        <v>-</v>
      </c>
      <c r="B10587" t="str">
        <f t="shared" si="345"/>
        <v/>
      </c>
    </row>
    <row r="10588" spans="1:2" x14ac:dyDescent="0.25">
      <c r="A10588" t="str">
        <f t="shared" si="344"/>
        <v>-</v>
      </c>
      <c r="B10588" t="str">
        <f t="shared" si="345"/>
        <v/>
      </c>
    </row>
    <row r="10589" spans="1:2" x14ac:dyDescent="0.25">
      <c r="A10589" t="str">
        <f t="shared" si="344"/>
        <v>-</v>
      </c>
      <c r="B10589" t="str">
        <f t="shared" si="345"/>
        <v/>
      </c>
    </row>
    <row r="10590" spans="1:2" x14ac:dyDescent="0.25">
      <c r="A10590" t="str">
        <f t="shared" si="344"/>
        <v>-</v>
      </c>
      <c r="B10590" t="str">
        <f t="shared" si="345"/>
        <v/>
      </c>
    </row>
    <row r="10591" spans="1:2" x14ac:dyDescent="0.25">
      <c r="A10591" t="str">
        <f t="shared" si="344"/>
        <v>-</v>
      </c>
      <c r="B10591" t="str">
        <f t="shared" si="345"/>
        <v/>
      </c>
    </row>
    <row r="10592" spans="1:2" x14ac:dyDescent="0.25">
      <c r="A10592" t="str">
        <f t="shared" si="344"/>
        <v>-</v>
      </c>
      <c r="B10592" t="str">
        <f t="shared" si="345"/>
        <v/>
      </c>
    </row>
    <row r="10593" spans="1:2" x14ac:dyDescent="0.25">
      <c r="A10593" t="str">
        <f t="shared" si="344"/>
        <v>-</v>
      </c>
      <c r="B10593" t="str">
        <f t="shared" si="345"/>
        <v/>
      </c>
    </row>
    <row r="10594" spans="1:2" x14ac:dyDescent="0.25">
      <c r="A10594" t="str">
        <f t="shared" si="344"/>
        <v>-</v>
      </c>
      <c r="B10594" t="str">
        <f t="shared" si="345"/>
        <v/>
      </c>
    </row>
    <row r="10595" spans="1:2" x14ac:dyDescent="0.25">
      <c r="A10595" t="str">
        <f t="shared" si="344"/>
        <v>-</v>
      </c>
      <c r="B10595" t="str">
        <f t="shared" si="345"/>
        <v/>
      </c>
    </row>
    <row r="10596" spans="1:2" x14ac:dyDescent="0.25">
      <c r="A10596" t="str">
        <f t="shared" si="344"/>
        <v>-</v>
      </c>
      <c r="B10596" t="str">
        <f t="shared" si="345"/>
        <v/>
      </c>
    </row>
    <row r="10597" spans="1:2" x14ac:dyDescent="0.25">
      <c r="A10597" t="str">
        <f t="shared" si="344"/>
        <v>-</v>
      </c>
      <c r="B10597" t="str">
        <f t="shared" si="345"/>
        <v/>
      </c>
    </row>
    <row r="10598" spans="1:2" x14ac:dyDescent="0.25">
      <c r="A10598" t="str">
        <f t="shared" si="344"/>
        <v>-</v>
      </c>
      <c r="B10598" t="str">
        <f t="shared" si="345"/>
        <v/>
      </c>
    </row>
    <row r="10599" spans="1:2" x14ac:dyDescent="0.25">
      <c r="A10599" t="str">
        <f t="shared" si="344"/>
        <v>-</v>
      </c>
      <c r="B10599" t="str">
        <f t="shared" si="345"/>
        <v/>
      </c>
    </row>
    <row r="10600" spans="1:2" x14ac:dyDescent="0.25">
      <c r="A10600" t="str">
        <f t="shared" si="344"/>
        <v>-</v>
      </c>
      <c r="B10600" t="str">
        <f t="shared" si="345"/>
        <v/>
      </c>
    </row>
    <row r="10601" spans="1:2" x14ac:dyDescent="0.25">
      <c r="A10601" t="str">
        <f t="shared" si="344"/>
        <v>-</v>
      </c>
      <c r="B10601" t="str">
        <f t="shared" si="345"/>
        <v/>
      </c>
    </row>
    <row r="10602" spans="1:2" x14ac:dyDescent="0.25">
      <c r="A10602" t="str">
        <f t="shared" si="344"/>
        <v>-</v>
      </c>
      <c r="B10602" t="str">
        <f t="shared" si="345"/>
        <v/>
      </c>
    </row>
    <row r="10603" spans="1:2" x14ac:dyDescent="0.25">
      <c r="A10603" t="str">
        <f t="shared" si="344"/>
        <v>-</v>
      </c>
      <c r="B10603" t="str">
        <f t="shared" si="345"/>
        <v/>
      </c>
    </row>
    <row r="10604" spans="1:2" x14ac:dyDescent="0.25">
      <c r="A10604" t="str">
        <f t="shared" si="344"/>
        <v>-</v>
      </c>
      <c r="B10604" t="str">
        <f t="shared" si="345"/>
        <v/>
      </c>
    </row>
    <row r="10605" spans="1:2" x14ac:dyDescent="0.25">
      <c r="A10605" t="str">
        <f t="shared" si="344"/>
        <v>-</v>
      </c>
      <c r="B10605" t="str">
        <f t="shared" si="345"/>
        <v/>
      </c>
    </row>
    <row r="10606" spans="1:2" x14ac:dyDescent="0.25">
      <c r="A10606" t="str">
        <f t="shared" si="344"/>
        <v>-</v>
      </c>
      <c r="B10606" t="str">
        <f t="shared" si="345"/>
        <v/>
      </c>
    </row>
    <row r="10607" spans="1:2" x14ac:dyDescent="0.25">
      <c r="A10607" t="str">
        <f t="shared" si="344"/>
        <v>-</v>
      </c>
      <c r="B10607" t="str">
        <f t="shared" si="345"/>
        <v/>
      </c>
    </row>
    <row r="10608" spans="1:2" x14ac:dyDescent="0.25">
      <c r="A10608" t="str">
        <f t="shared" si="344"/>
        <v>-</v>
      </c>
      <c r="B10608" t="str">
        <f t="shared" si="345"/>
        <v/>
      </c>
    </row>
    <row r="10609" spans="1:2" x14ac:dyDescent="0.25">
      <c r="A10609" t="str">
        <f t="shared" si="344"/>
        <v>-</v>
      </c>
      <c r="B10609" t="str">
        <f t="shared" si="345"/>
        <v/>
      </c>
    </row>
    <row r="10610" spans="1:2" x14ac:dyDescent="0.25">
      <c r="A10610" t="str">
        <f t="shared" si="344"/>
        <v>-</v>
      </c>
      <c r="B10610" t="str">
        <f t="shared" si="345"/>
        <v/>
      </c>
    </row>
    <row r="10611" spans="1:2" x14ac:dyDescent="0.25">
      <c r="A10611" t="str">
        <f t="shared" si="344"/>
        <v>-</v>
      </c>
      <c r="B10611" t="str">
        <f t="shared" si="345"/>
        <v/>
      </c>
    </row>
    <row r="10612" spans="1:2" x14ac:dyDescent="0.25">
      <c r="A10612" t="str">
        <f t="shared" si="344"/>
        <v>-</v>
      </c>
      <c r="B10612" t="str">
        <f t="shared" si="345"/>
        <v/>
      </c>
    </row>
    <row r="10613" spans="1:2" x14ac:dyDescent="0.25">
      <c r="A10613" t="str">
        <f t="shared" si="344"/>
        <v>-</v>
      </c>
      <c r="B10613" t="str">
        <f t="shared" si="345"/>
        <v/>
      </c>
    </row>
    <row r="10614" spans="1:2" x14ac:dyDescent="0.25">
      <c r="A10614" t="str">
        <f t="shared" si="344"/>
        <v>-</v>
      </c>
      <c r="B10614" t="str">
        <f t="shared" si="345"/>
        <v/>
      </c>
    </row>
    <row r="10615" spans="1:2" x14ac:dyDescent="0.25">
      <c r="A10615" t="str">
        <f t="shared" si="344"/>
        <v>-</v>
      </c>
      <c r="B10615" t="str">
        <f t="shared" si="345"/>
        <v/>
      </c>
    </row>
    <row r="10616" spans="1:2" x14ac:dyDescent="0.25">
      <c r="A10616" t="str">
        <f t="shared" si="344"/>
        <v>-</v>
      </c>
      <c r="B10616" t="str">
        <f t="shared" si="345"/>
        <v/>
      </c>
    </row>
    <row r="10617" spans="1:2" x14ac:dyDescent="0.25">
      <c r="A10617" t="str">
        <f t="shared" si="344"/>
        <v>-</v>
      </c>
      <c r="B10617" t="str">
        <f t="shared" si="345"/>
        <v/>
      </c>
    </row>
    <row r="10618" spans="1:2" x14ac:dyDescent="0.25">
      <c r="A10618" t="str">
        <f t="shared" si="344"/>
        <v>-</v>
      </c>
      <c r="B10618" t="str">
        <f t="shared" si="345"/>
        <v/>
      </c>
    </row>
    <row r="10619" spans="1:2" x14ac:dyDescent="0.25">
      <c r="A10619" t="str">
        <f t="shared" si="344"/>
        <v>-</v>
      </c>
      <c r="B10619" t="str">
        <f t="shared" si="345"/>
        <v/>
      </c>
    </row>
    <row r="10620" spans="1:2" x14ac:dyDescent="0.25">
      <c r="A10620" t="str">
        <f t="shared" si="344"/>
        <v>-</v>
      </c>
      <c r="B10620" t="str">
        <f t="shared" si="345"/>
        <v/>
      </c>
    </row>
    <row r="10621" spans="1:2" x14ac:dyDescent="0.25">
      <c r="A10621" t="str">
        <f t="shared" si="344"/>
        <v>-</v>
      </c>
      <c r="B10621" t="str">
        <f t="shared" si="345"/>
        <v/>
      </c>
    </row>
    <row r="10622" spans="1:2" x14ac:dyDescent="0.25">
      <c r="A10622" t="str">
        <f t="shared" si="344"/>
        <v>-</v>
      </c>
      <c r="B10622" t="str">
        <f t="shared" si="345"/>
        <v/>
      </c>
    </row>
    <row r="10623" spans="1:2" x14ac:dyDescent="0.25">
      <c r="A10623" t="str">
        <f t="shared" si="344"/>
        <v>-</v>
      </c>
      <c r="B10623" t="str">
        <f t="shared" si="345"/>
        <v/>
      </c>
    </row>
    <row r="10624" spans="1:2" x14ac:dyDescent="0.25">
      <c r="A10624" t="str">
        <f t="shared" si="344"/>
        <v>-</v>
      </c>
      <c r="B10624" t="str">
        <f t="shared" si="345"/>
        <v/>
      </c>
    </row>
    <row r="10625" spans="1:2" x14ac:dyDescent="0.25">
      <c r="A10625" t="str">
        <f t="shared" si="344"/>
        <v>-</v>
      </c>
      <c r="B10625" t="str">
        <f t="shared" si="345"/>
        <v/>
      </c>
    </row>
    <row r="10626" spans="1:2" x14ac:dyDescent="0.25">
      <c r="A10626" t="str">
        <f t="shared" si="344"/>
        <v>-</v>
      </c>
      <c r="B10626" t="str">
        <f t="shared" si="345"/>
        <v/>
      </c>
    </row>
    <row r="10627" spans="1:2" x14ac:dyDescent="0.25">
      <c r="A10627" t="str">
        <f t="shared" si="344"/>
        <v>-</v>
      </c>
      <c r="B10627" t="str">
        <f t="shared" si="345"/>
        <v/>
      </c>
    </row>
    <row r="10628" spans="1:2" x14ac:dyDescent="0.25">
      <c r="A10628" t="str">
        <f t="shared" si="344"/>
        <v>-</v>
      </c>
      <c r="B10628" t="str">
        <f t="shared" si="345"/>
        <v/>
      </c>
    </row>
    <row r="10629" spans="1:2" x14ac:dyDescent="0.25">
      <c r="A10629" t="str">
        <f t="shared" si="344"/>
        <v>-</v>
      </c>
      <c r="B10629" t="str">
        <f t="shared" si="345"/>
        <v/>
      </c>
    </row>
    <row r="10630" spans="1:2" x14ac:dyDescent="0.25">
      <c r="A10630" t="str">
        <f t="shared" si="344"/>
        <v>-</v>
      </c>
      <c r="B10630" t="str">
        <f t="shared" si="345"/>
        <v/>
      </c>
    </row>
    <row r="10631" spans="1:2" x14ac:dyDescent="0.25">
      <c r="A10631" t="str">
        <f t="shared" si="344"/>
        <v>-</v>
      </c>
      <c r="B10631" t="str">
        <f t="shared" si="345"/>
        <v/>
      </c>
    </row>
    <row r="10632" spans="1:2" x14ac:dyDescent="0.25">
      <c r="A10632" t="str">
        <f t="shared" si="344"/>
        <v>-</v>
      </c>
      <c r="B10632" t="str">
        <f t="shared" si="345"/>
        <v/>
      </c>
    </row>
    <row r="10633" spans="1:2" x14ac:dyDescent="0.25">
      <c r="A10633" t="str">
        <f t="shared" si="344"/>
        <v>-</v>
      </c>
      <c r="B10633" t="str">
        <f t="shared" si="345"/>
        <v/>
      </c>
    </row>
    <row r="10634" spans="1:2" x14ac:dyDescent="0.25">
      <c r="A10634" t="str">
        <f t="shared" si="344"/>
        <v>-</v>
      </c>
      <c r="B10634" t="str">
        <f t="shared" si="345"/>
        <v/>
      </c>
    </row>
    <row r="10635" spans="1:2" x14ac:dyDescent="0.25">
      <c r="A10635" t="str">
        <f t="shared" si="344"/>
        <v>-</v>
      </c>
      <c r="B10635" t="str">
        <f t="shared" si="345"/>
        <v/>
      </c>
    </row>
    <row r="10636" spans="1:2" x14ac:dyDescent="0.25">
      <c r="A10636" t="str">
        <f t="shared" si="344"/>
        <v>-</v>
      </c>
      <c r="B10636" t="str">
        <f t="shared" si="345"/>
        <v/>
      </c>
    </row>
    <row r="10637" spans="1:2" x14ac:dyDescent="0.25">
      <c r="A10637" t="str">
        <f t="shared" si="344"/>
        <v>-</v>
      </c>
      <c r="B10637" t="str">
        <f t="shared" si="345"/>
        <v/>
      </c>
    </row>
    <row r="10638" spans="1:2" x14ac:dyDescent="0.25">
      <c r="A10638" t="str">
        <f t="shared" si="344"/>
        <v>-</v>
      </c>
      <c r="B10638" t="str">
        <f t="shared" si="345"/>
        <v/>
      </c>
    </row>
    <row r="10639" spans="1:2" x14ac:dyDescent="0.25">
      <c r="A10639" t="str">
        <f t="shared" si="344"/>
        <v>-</v>
      </c>
      <c r="B10639" t="str">
        <f t="shared" si="345"/>
        <v/>
      </c>
    </row>
    <row r="10640" spans="1:2" x14ac:dyDescent="0.25">
      <c r="A10640" t="str">
        <f t="shared" si="344"/>
        <v>-</v>
      </c>
      <c r="B10640" t="str">
        <f t="shared" si="345"/>
        <v/>
      </c>
    </row>
    <row r="10641" spans="1:2" x14ac:dyDescent="0.25">
      <c r="A10641" t="str">
        <f t="shared" si="344"/>
        <v>-</v>
      </c>
      <c r="B10641" t="str">
        <f t="shared" si="345"/>
        <v/>
      </c>
    </row>
    <row r="10642" spans="1:2" x14ac:dyDescent="0.25">
      <c r="A10642" t="str">
        <f t="shared" si="344"/>
        <v>-</v>
      </c>
      <c r="B10642" t="str">
        <f t="shared" si="345"/>
        <v/>
      </c>
    </row>
    <row r="10643" spans="1:2" x14ac:dyDescent="0.25">
      <c r="A10643" t="str">
        <f t="shared" si="344"/>
        <v>-</v>
      </c>
      <c r="B10643" t="str">
        <f t="shared" si="345"/>
        <v/>
      </c>
    </row>
    <row r="10644" spans="1:2" x14ac:dyDescent="0.25">
      <c r="A10644" t="str">
        <f t="shared" si="344"/>
        <v>-</v>
      </c>
      <c r="B10644" t="str">
        <f t="shared" si="345"/>
        <v/>
      </c>
    </row>
    <row r="10645" spans="1:2" x14ac:dyDescent="0.25">
      <c r="A10645" t="str">
        <f t="shared" si="344"/>
        <v>-</v>
      </c>
      <c r="B10645" t="str">
        <f t="shared" si="345"/>
        <v/>
      </c>
    </row>
    <row r="10646" spans="1:2" x14ac:dyDescent="0.25">
      <c r="A10646" t="str">
        <f t="shared" si="344"/>
        <v>-</v>
      </c>
      <c r="B10646" t="str">
        <f t="shared" si="345"/>
        <v/>
      </c>
    </row>
    <row r="10647" spans="1:2" x14ac:dyDescent="0.25">
      <c r="A10647" t="str">
        <f t="shared" ref="A10647:A10710" si="346">_xlfn.CONCAT(E10647,"-",B10647)</f>
        <v>-</v>
      </c>
      <c r="B10647" t="str">
        <f t="shared" ref="B10647:B10710" si="347">IF(ISBLANK(H10647),"",INDEX($AB$1:$AC$5,MATCH(H10647,$AB$1:$AB$5,0),2))</f>
        <v/>
      </c>
    </row>
    <row r="10648" spans="1:2" x14ac:dyDescent="0.25">
      <c r="A10648" t="str">
        <f t="shared" si="346"/>
        <v>-</v>
      </c>
      <c r="B10648" t="str">
        <f t="shared" si="347"/>
        <v/>
      </c>
    </row>
    <row r="10649" spans="1:2" x14ac:dyDescent="0.25">
      <c r="A10649" t="str">
        <f t="shared" si="346"/>
        <v>-</v>
      </c>
      <c r="B10649" t="str">
        <f t="shared" si="347"/>
        <v/>
      </c>
    </row>
    <row r="10650" spans="1:2" x14ac:dyDescent="0.25">
      <c r="A10650" t="str">
        <f t="shared" si="346"/>
        <v>-</v>
      </c>
      <c r="B10650" t="str">
        <f t="shared" si="347"/>
        <v/>
      </c>
    </row>
    <row r="10651" spans="1:2" x14ac:dyDescent="0.25">
      <c r="A10651" t="str">
        <f t="shared" si="346"/>
        <v>-</v>
      </c>
      <c r="B10651" t="str">
        <f t="shared" si="347"/>
        <v/>
      </c>
    </row>
    <row r="10652" spans="1:2" x14ac:dyDescent="0.25">
      <c r="A10652" t="str">
        <f t="shared" si="346"/>
        <v>-</v>
      </c>
      <c r="B10652" t="str">
        <f t="shared" si="347"/>
        <v/>
      </c>
    </row>
    <row r="10653" spans="1:2" x14ac:dyDescent="0.25">
      <c r="A10653" t="str">
        <f t="shared" si="346"/>
        <v>-</v>
      </c>
      <c r="B10653" t="str">
        <f t="shared" si="347"/>
        <v/>
      </c>
    </row>
    <row r="10654" spans="1:2" x14ac:dyDescent="0.25">
      <c r="A10654" t="str">
        <f t="shared" si="346"/>
        <v>-</v>
      </c>
      <c r="B10654" t="str">
        <f t="shared" si="347"/>
        <v/>
      </c>
    </row>
    <row r="10655" spans="1:2" x14ac:dyDescent="0.25">
      <c r="A10655" t="str">
        <f t="shared" si="346"/>
        <v>-</v>
      </c>
      <c r="B10655" t="str">
        <f t="shared" si="347"/>
        <v/>
      </c>
    </row>
    <row r="10656" spans="1:2" x14ac:dyDescent="0.25">
      <c r="A10656" t="str">
        <f t="shared" si="346"/>
        <v>-</v>
      </c>
      <c r="B10656" t="str">
        <f t="shared" si="347"/>
        <v/>
      </c>
    </row>
    <row r="10657" spans="1:2" x14ac:dyDescent="0.25">
      <c r="A10657" t="str">
        <f t="shared" si="346"/>
        <v>-</v>
      </c>
      <c r="B10657" t="str">
        <f t="shared" si="347"/>
        <v/>
      </c>
    </row>
    <row r="10658" spans="1:2" x14ac:dyDescent="0.25">
      <c r="A10658" t="str">
        <f t="shared" si="346"/>
        <v>-</v>
      </c>
      <c r="B10658" t="str">
        <f t="shared" si="347"/>
        <v/>
      </c>
    </row>
    <row r="10659" spans="1:2" x14ac:dyDescent="0.25">
      <c r="A10659" t="str">
        <f t="shared" si="346"/>
        <v>-</v>
      </c>
      <c r="B10659" t="str">
        <f t="shared" si="347"/>
        <v/>
      </c>
    </row>
    <row r="10660" spans="1:2" x14ac:dyDescent="0.25">
      <c r="A10660" t="str">
        <f t="shared" si="346"/>
        <v>-</v>
      </c>
      <c r="B10660" t="str">
        <f t="shared" si="347"/>
        <v/>
      </c>
    </row>
    <row r="10661" spans="1:2" x14ac:dyDescent="0.25">
      <c r="A10661" t="str">
        <f t="shared" si="346"/>
        <v>-</v>
      </c>
      <c r="B10661" t="str">
        <f t="shared" si="347"/>
        <v/>
      </c>
    </row>
    <row r="10662" spans="1:2" x14ac:dyDescent="0.25">
      <c r="A10662" t="str">
        <f t="shared" si="346"/>
        <v>-</v>
      </c>
      <c r="B10662" t="str">
        <f t="shared" si="347"/>
        <v/>
      </c>
    </row>
    <row r="10663" spans="1:2" x14ac:dyDescent="0.25">
      <c r="A10663" t="str">
        <f t="shared" si="346"/>
        <v>-</v>
      </c>
      <c r="B10663" t="str">
        <f t="shared" si="347"/>
        <v/>
      </c>
    </row>
    <row r="10664" spans="1:2" x14ac:dyDescent="0.25">
      <c r="A10664" t="str">
        <f t="shared" si="346"/>
        <v>-</v>
      </c>
      <c r="B10664" t="str">
        <f t="shared" si="347"/>
        <v/>
      </c>
    </row>
    <row r="10665" spans="1:2" x14ac:dyDescent="0.25">
      <c r="A10665" t="str">
        <f t="shared" si="346"/>
        <v>-</v>
      </c>
      <c r="B10665" t="str">
        <f t="shared" si="347"/>
        <v/>
      </c>
    </row>
    <row r="10666" spans="1:2" x14ac:dyDescent="0.25">
      <c r="A10666" t="str">
        <f t="shared" si="346"/>
        <v>-</v>
      </c>
      <c r="B10666" t="str">
        <f t="shared" si="347"/>
        <v/>
      </c>
    </row>
    <row r="10667" spans="1:2" x14ac:dyDescent="0.25">
      <c r="A10667" t="str">
        <f t="shared" si="346"/>
        <v>-</v>
      </c>
      <c r="B10667" t="str">
        <f t="shared" si="347"/>
        <v/>
      </c>
    </row>
    <row r="10668" spans="1:2" x14ac:dyDescent="0.25">
      <c r="A10668" t="str">
        <f t="shared" si="346"/>
        <v>-</v>
      </c>
      <c r="B10668" t="str">
        <f t="shared" si="347"/>
        <v/>
      </c>
    </row>
    <row r="10669" spans="1:2" x14ac:dyDescent="0.25">
      <c r="A10669" t="str">
        <f t="shared" si="346"/>
        <v>-</v>
      </c>
      <c r="B10669" t="str">
        <f t="shared" si="347"/>
        <v/>
      </c>
    </row>
    <row r="10670" spans="1:2" x14ac:dyDescent="0.25">
      <c r="A10670" t="str">
        <f t="shared" si="346"/>
        <v>-</v>
      </c>
      <c r="B10670" t="str">
        <f t="shared" si="347"/>
        <v/>
      </c>
    </row>
    <row r="10671" spans="1:2" x14ac:dyDescent="0.25">
      <c r="A10671" t="str">
        <f t="shared" si="346"/>
        <v>-</v>
      </c>
      <c r="B10671" t="str">
        <f t="shared" si="347"/>
        <v/>
      </c>
    </row>
    <row r="10672" spans="1:2" x14ac:dyDescent="0.25">
      <c r="A10672" t="str">
        <f t="shared" si="346"/>
        <v>-</v>
      </c>
      <c r="B10672" t="str">
        <f t="shared" si="347"/>
        <v/>
      </c>
    </row>
    <row r="10673" spans="1:2" x14ac:dyDescent="0.25">
      <c r="A10673" t="str">
        <f t="shared" si="346"/>
        <v>-</v>
      </c>
      <c r="B10673" t="str">
        <f t="shared" si="347"/>
        <v/>
      </c>
    </row>
    <row r="10674" spans="1:2" x14ac:dyDescent="0.25">
      <c r="A10674" t="str">
        <f t="shared" si="346"/>
        <v>-</v>
      </c>
      <c r="B10674" t="str">
        <f t="shared" si="347"/>
        <v/>
      </c>
    </row>
    <row r="10675" spans="1:2" x14ac:dyDescent="0.25">
      <c r="A10675" t="str">
        <f t="shared" si="346"/>
        <v>-</v>
      </c>
      <c r="B10675" t="str">
        <f t="shared" si="347"/>
        <v/>
      </c>
    </row>
    <row r="10676" spans="1:2" x14ac:dyDescent="0.25">
      <c r="A10676" t="str">
        <f t="shared" si="346"/>
        <v>-</v>
      </c>
      <c r="B10676" t="str">
        <f t="shared" si="347"/>
        <v/>
      </c>
    </row>
    <row r="10677" spans="1:2" x14ac:dyDescent="0.25">
      <c r="A10677" t="str">
        <f t="shared" si="346"/>
        <v>-</v>
      </c>
      <c r="B10677" t="str">
        <f t="shared" si="347"/>
        <v/>
      </c>
    </row>
    <row r="10678" spans="1:2" x14ac:dyDescent="0.25">
      <c r="A10678" t="str">
        <f t="shared" si="346"/>
        <v>-</v>
      </c>
      <c r="B10678" t="str">
        <f t="shared" si="347"/>
        <v/>
      </c>
    </row>
    <row r="10679" spans="1:2" x14ac:dyDescent="0.25">
      <c r="A10679" t="str">
        <f t="shared" si="346"/>
        <v>-</v>
      </c>
      <c r="B10679" t="str">
        <f t="shared" si="347"/>
        <v/>
      </c>
    </row>
    <row r="10680" spans="1:2" x14ac:dyDescent="0.25">
      <c r="A10680" t="str">
        <f t="shared" si="346"/>
        <v>-</v>
      </c>
      <c r="B10680" t="str">
        <f t="shared" si="347"/>
        <v/>
      </c>
    </row>
    <row r="10681" spans="1:2" x14ac:dyDescent="0.25">
      <c r="A10681" t="str">
        <f t="shared" si="346"/>
        <v>-</v>
      </c>
      <c r="B10681" t="str">
        <f t="shared" si="347"/>
        <v/>
      </c>
    </row>
    <row r="10682" spans="1:2" x14ac:dyDescent="0.25">
      <c r="A10682" t="str">
        <f t="shared" si="346"/>
        <v>-</v>
      </c>
      <c r="B10682" t="str">
        <f t="shared" si="347"/>
        <v/>
      </c>
    </row>
    <row r="10683" spans="1:2" x14ac:dyDescent="0.25">
      <c r="A10683" t="str">
        <f t="shared" si="346"/>
        <v>-</v>
      </c>
      <c r="B10683" t="str">
        <f t="shared" si="347"/>
        <v/>
      </c>
    </row>
    <row r="10684" spans="1:2" x14ac:dyDescent="0.25">
      <c r="A10684" t="str">
        <f t="shared" si="346"/>
        <v>-</v>
      </c>
      <c r="B10684" t="str">
        <f t="shared" si="347"/>
        <v/>
      </c>
    </row>
    <row r="10685" spans="1:2" x14ac:dyDescent="0.25">
      <c r="A10685" t="str">
        <f t="shared" si="346"/>
        <v>-</v>
      </c>
      <c r="B10685" t="str">
        <f t="shared" si="347"/>
        <v/>
      </c>
    </row>
    <row r="10686" spans="1:2" x14ac:dyDescent="0.25">
      <c r="A10686" t="str">
        <f t="shared" si="346"/>
        <v>-</v>
      </c>
      <c r="B10686" t="str">
        <f t="shared" si="347"/>
        <v/>
      </c>
    </row>
    <row r="10687" spans="1:2" x14ac:dyDescent="0.25">
      <c r="A10687" t="str">
        <f t="shared" si="346"/>
        <v>-</v>
      </c>
      <c r="B10687" t="str">
        <f t="shared" si="347"/>
        <v/>
      </c>
    </row>
    <row r="10688" spans="1:2" x14ac:dyDescent="0.25">
      <c r="A10688" t="str">
        <f t="shared" si="346"/>
        <v>-</v>
      </c>
      <c r="B10688" t="str">
        <f t="shared" si="347"/>
        <v/>
      </c>
    </row>
    <row r="10689" spans="1:2" x14ac:dyDescent="0.25">
      <c r="A10689" t="str">
        <f t="shared" si="346"/>
        <v>-</v>
      </c>
      <c r="B10689" t="str">
        <f t="shared" si="347"/>
        <v/>
      </c>
    </row>
    <row r="10690" spans="1:2" x14ac:dyDescent="0.25">
      <c r="A10690" t="str">
        <f t="shared" si="346"/>
        <v>-</v>
      </c>
      <c r="B10690" t="str">
        <f t="shared" si="347"/>
        <v/>
      </c>
    </row>
    <row r="10691" spans="1:2" x14ac:dyDescent="0.25">
      <c r="A10691" t="str">
        <f t="shared" si="346"/>
        <v>-</v>
      </c>
      <c r="B10691" t="str">
        <f t="shared" si="347"/>
        <v/>
      </c>
    </row>
    <row r="10692" spans="1:2" x14ac:dyDescent="0.25">
      <c r="A10692" t="str">
        <f t="shared" si="346"/>
        <v>-</v>
      </c>
      <c r="B10692" t="str">
        <f t="shared" si="347"/>
        <v/>
      </c>
    </row>
    <row r="10693" spans="1:2" x14ac:dyDescent="0.25">
      <c r="A10693" t="str">
        <f t="shared" si="346"/>
        <v>-</v>
      </c>
      <c r="B10693" t="str">
        <f t="shared" si="347"/>
        <v/>
      </c>
    </row>
    <row r="10694" spans="1:2" x14ac:dyDescent="0.25">
      <c r="A10694" t="str">
        <f t="shared" si="346"/>
        <v>-</v>
      </c>
      <c r="B10694" t="str">
        <f t="shared" si="347"/>
        <v/>
      </c>
    </row>
    <row r="10695" spans="1:2" x14ac:dyDescent="0.25">
      <c r="A10695" t="str">
        <f t="shared" si="346"/>
        <v>-</v>
      </c>
      <c r="B10695" t="str">
        <f t="shared" si="347"/>
        <v/>
      </c>
    </row>
    <row r="10696" spans="1:2" x14ac:dyDescent="0.25">
      <c r="A10696" t="str">
        <f t="shared" si="346"/>
        <v>-</v>
      </c>
      <c r="B10696" t="str">
        <f t="shared" si="347"/>
        <v/>
      </c>
    </row>
    <row r="10697" spans="1:2" x14ac:dyDescent="0.25">
      <c r="A10697" t="str">
        <f t="shared" si="346"/>
        <v>-</v>
      </c>
      <c r="B10697" t="str">
        <f t="shared" si="347"/>
        <v/>
      </c>
    </row>
    <row r="10698" spans="1:2" x14ac:dyDescent="0.25">
      <c r="A10698" t="str">
        <f t="shared" si="346"/>
        <v>-</v>
      </c>
      <c r="B10698" t="str">
        <f t="shared" si="347"/>
        <v/>
      </c>
    </row>
    <row r="10699" spans="1:2" x14ac:dyDescent="0.25">
      <c r="A10699" t="str">
        <f t="shared" si="346"/>
        <v>-</v>
      </c>
      <c r="B10699" t="str">
        <f t="shared" si="347"/>
        <v/>
      </c>
    </row>
    <row r="10700" spans="1:2" x14ac:dyDescent="0.25">
      <c r="A10700" t="str">
        <f t="shared" si="346"/>
        <v>-</v>
      </c>
      <c r="B10700" t="str">
        <f t="shared" si="347"/>
        <v/>
      </c>
    </row>
    <row r="10701" spans="1:2" x14ac:dyDescent="0.25">
      <c r="A10701" t="str">
        <f t="shared" si="346"/>
        <v>-</v>
      </c>
      <c r="B10701" t="str">
        <f t="shared" si="347"/>
        <v/>
      </c>
    </row>
    <row r="10702" spans="1:2" x14ac:dyDescent="0.25">
      <c r="A10702" t="str">
        <f t="shared" si="346"/>
        <v>-</v>
      </c>
      <c r="B10702" t="str">
        <f t="shared" si="347"/>
        <v/>
      </c>
    </row>
    <row r="10703" spans="1:2" x14ac:dyDescent="0.25">
      <c r="A10703" t="str">
        <f t="shared" si="346"/>
        <v>-</v>
      </c>
      <c r="B10703" t="str">
        <f t="shared" si="347"/>
        <v/>
      </c>
    </row>
    <row r="10704" spans="1:2" x14ac:dyDescent="0.25">
      <c r="A10704" t="str">
        <f t="shared" si="346"/>
        <v>-</v>
      </c>
      <c r="B10704" t="str">
        <f t="shared" si="347"/>
        <v/>
      </c>
    </row>
    <row r="10705" spans="1:2" x14ac:dyDescent="0.25">
      <c r="A10705" t="str">
        <f t="shared" si="346"/>
        <v>-</v>
      </c>
      <c r="B10705" t="str">
        <f t="shared" si="347"/>
        <v/>
      </c>
    </row>
    <row r="10706" spans="1:2" x14ac:dyDescent="0.25">
      <c r="A10706" t="str">
        <f t="shared" si="346"/>
        <v>-</v>
      </c>
      <c r="B10706" t="str">
        <f t="shared" si="347"/>
        <v/>
      </c>
    </row>
    <row r="10707" spans="1:2" x14ac:dyDescent="0.25">
      <c r="A10707" t="str">
        <f t="shared" si="346"/>
        <v>-</v>
      </c>
      <c r="B10707" t="str">
        <f t="shared" si="347"/>
        <v/>
      </c>
    </row>
    <row r="10708" spans="1:2" x14ac:dyDescent="0.25">
      <c r="A10708" t="str">
        <f t="shared" si="346"/>
        <v>-</v>
      </c>
      <c r="B10708" t="str">
        <f t="shared" si="347"/>
        <v/>
      </c>
    </row>
    <row r="10709" spans="1:2" x14ac:dyDescent="0.25">
      <c r="A10709" t="str">
        <f t="shared" si="346"/>
        <v>-</v>
      </c>
      <c r="B10709" t="str">
        <f t="shared" si="347"/>
        <v/>
      </c>
    </row>
    <row r="10710" spans="1:2" x14ac:dyDescent="0.25">
      <c r="A10710" t="str">
        <f t="shared" si="346"/>
        <v>-</v>
      </c>
      <c r="B10710" t="str">
        <f t="shared" si="347"/>
        <v/>
      </c>
    </row>
    <row r="10711" spans="1:2" x14ac:dyDescent="0.25">
      <c r="A10711" t="str">
        <f t="shared" ref="A10711:A10774" si="348">_xlfn.CONCAT(E10711,"-",B10711)</f>
        <v>-</v>
      </c>
      <c r="B10711" t="str">
        <f t="shared" ref="B10711:B10774" si="349">IF(ISBLANK(H10711),"",INDEX($AB$1:$AC$5,MATCH(H10711,$AB$1:$AB$5,0),2))</f>
        <v/>
      </c>
    </row>
    <row r="10712" spans="1:2" x14ac:dyDescent="0.25">
      <c r="A10712" t="str">
        <f t="shared" si="348"/>
        <v>-</v>
      </c>
      <c r="B10712" t="str">
        <f t="shared" si="349"/>
        <v/>
      </c>
    </row>
    <row r="10713" spans="1:2" x14ac:dyDescent="0.25">
      <c r="A10713" t="str">
        <f t="shared" si="348"/>
        <v>-</v>
      </c>
      <c r="B10713" t="str">
        <f t="shared" si="349"/>
        <v/>
      </c>
    </row>
    <row r="10714" spans="1:2" x14ac:dyDescent="0.25">
      <c r="A10714" t="str">
        <f t="shared" si="348"/>
        <v>-</v>
      </c>
      <c r="B10714" t="str">
        <f t="shared" si="349"/>
        <v/>
      </c>
    </row>
    <row r="10715" spans="1:2" x14ac:dyDescent="0.25">
      <c r="A10715" t="str">
        <f t="shared" si="348"/>
        <v>-</v>
      </c>
      <c r="B10715" t="str">
        <f t="shared" si="349"/>
        <v/>
      </c>
    </row>
    <row r="10716" spans="1:2" x14ac:dyDescent="0.25">
      <c r="A10716" t="str">
        <f t="shared" si="348"/>
        <v>-</v>
      </c>
      <c r="B10716" t="str">
        <f t="shared" si="349"/>
        <v/>
      </c>
    </row>
    <row r="10717" spans="1:2" x14ac:dyDescent="0.25">
      <c r="A10717" t="str">
        <f t="shared" si="348"/>
        <v>-</v>
      </c>
      <c r="B10717" t="str">
        <f t="shared" si="349"/>
        <v/>
      </c>
    </row>
    <row r="10718" spans="1:2" x14ac:dyDescent="0.25">
      <c r="A10718" t="str">
        <f t="shared" si="348"/>
        <v>-</v>
      </c>
      <c r="B10718" t="str">
        <f t="shared" si="349"/>
        <v/>
      </c>
    </row>
    <row r="10719" spans="1:2" x14ac:dyDescent="0.25">
      <c r="A10719" t="str">
        <f t="shared" si="348"/>
        <v>-</v>
      </c>
      <c r="B10719" t="str">
        <f t="shared" si="349"/>
        <v/>
      </c>
    </row>
    <row r="10720" spans="1:2" x14ac:dyDescent="0.25">
      <c r="A10720" t="str">
        <f t="shared" si="348"/>
        <v>-</v>
      </c>
      <c r="B10720" t="str">
        <f t="shared" si="349"/>
        <v/>
      </c>
    </row>
    <row r="10721" spans="1:2" x14ac:dyDescent="0.25">
      <c r="A10721" t="str">
        <f t="shared" si="348"/>
        <v>-</v>
      </c>
      <c r="B10721" t="str">
        <f t="shared" si="349"/>
        <v/>
      </c>
    </row>
    <row r="10722" spans="1:2" x14ac:dyDescent="0.25">
      <c r="A10722" t="str">
        <f t="shared" si="348"/>
        <v>-</v>
      </c>
      <c r="B10722" t="str">
        <f t="shared" si="349"/>
        <v/>
      </c>
    </row>
    <row r="10723" spans="1:2" x14ac:dyDescent="0.25">
      <c r="A10723" t="str">
        <f t="shared" si="348"/>
        <v>-</v>
      </c>
      <c r="B10723" t="str">
        <f t="shared" si="349"/>
        <v/>
      </c>
    </row>
    <row r="10724" spans="1:2" x14ac:dyDescent="0.25">
      <c r="A10724" t="str">
        <f t="shared" si="348"/>
        <v>-</v>
      </c>
      <c r="B10724" t="str">
        <f t="shared" si="349"/>
        <v/>
      </c>
    </row>
    <row r="10725" spans="1:2" x14ac:dyDescent="0.25">
      <c r="A10725" t="str">
        <f t="shared" si="348"/>
        <v>-</v>
      </c>
      <c r="B10725" t="str">
        <f t="shared" si="349"/>
        <v/>
      </c>
    </row>
    <row r="10726" spans="1:2" x14ac:dyDescent="0.25">
      <c r="A10726" t="str">
        <f t="shared" si="348"/>
        <v>-</v>
      </c>
      <c r="B10726" t="str">
        <f t="shared" si="349"/>
        <v/>
      </c>
    </row>
    <row r="10727" spans="1:2" x14ac:dyDescent="0.25">
      <c r="A10727" t="str">
        <f t="shared" si="348"/>
        <v>-</v>
      </c>
      <c r="B10727" t="str">
        <f t="shared" si="349"/>
        <v/>
      </c>
    </row>
    <row r="10728" spans="1:2" x14ac:dyDescent="0.25">
      <c r="A10728" t="str">
        <f t="shared" si="348"/>
        <v>-</v>
      </c>
      <c r="B10728" t="str">
        <f t="shared" si="349"/>
        <v/>
      </c>
    </row>
    <row r="10729" spans="1:2" x14ac:dyDescent="0.25">
      <c r="A10729" t="str">
        <f t="shared" si="348"/>
        <v>-</v>
      </c>
      <c r="B10729" t="str">
        <f t="shared" si="349"/>
        <v/>
      </c>
    </row>
    <row r="10730" spans="1:2" x14ac:dyDescent="0.25">
      <c r="A10730" t="str">
        <f t="shared" si="348"/>
        <v>-</v>
      </c>
      <c r="B10730" t="str">
        <f t="shared" si="349"/>
        <v/>
      </c>
    </row>
    <row r="10731" spans="1:2" x14ac:dyDescent="0.25">
      <c r="A10731" t="str">
        <f t="shared" si="348"/>
        <v>-</v>
      </c>
      <c r="B10731" t="str">
        <f t="shared" si="349"/>
        <v/>
      </c>
    </row>
    <row r="10732" spans="1:2" x14ac:dyDescent="0.25">
      <c r="A10732" t="str">
        <f t="shared" si="348"/>
        <v>-</v>
      </c>
      <c r="B10732" t="str">
        <f t="shared" si="349"/>
        <v/>
      </c>
    </row>
    <row r="10733" spans="1:2" x14ac:dyDescent="0.25">
      <c r="A10733" t="str">
        <f t="shared" si="348"/>
        <v>-</v>
      </c>
      <c r="B10733" t="str">
        <f t="shared" si="349"/>
        <v/>
      </c>
    </row>
    <row r="10734" spans="1:2" x14ac:dyDescent="0.25">
      <c r="A10734" t="str">
        <f t="shared" si="348"/>
        <v>-</v>
      </c>
      <c r="B10734" t="str">
        <f t="shared" si="349"/>
        <v/>
      </c>
    </row>
    <row r="10735" spans="1:2" x14ac:dyDescent="0.25">
      <c r="A10735" t="str">
        <f t="shared" si="348"/>
        <v>-</v>
      </c>
      <c r="B10735" t="str">
        <f t="shared" si="349"/>
        <v/>
      </c>
    </row>
    <row r="10736" spans="1:2" x14ac:dyDescent="0.25">
      <c r="A10736" t="str">
        <f t="shared" si="348"/>
        <v>-</v>
      </c>
      <c r="B10736" t="str">
        <f t="shared" si="349"/>
        <v/>
      </c>
    </row>
    <row r="10737" spans="1:2" x14ac:dyDescent="0.25">
      <c r="A10737" t="str">
        <f t="shared" si="348"/>
        <v>-</v>
      </c>
      <c r="B10737" t="str">
        <f t="shared" si="349"/>
        <v/>
      </c>
    </row>
    <row r="10738" spans="1:2" x14ac:dyDescent="0.25">
      <c r="A10738" t="str">
        <f t="shared" si="348"/>
        <v>-</v>
      </c>
      <c r="B10738" t="str">
        <f t="shared" si="349"/>
        <v/>
      </c>
    </row>
    <row r="10739" spans="1:2" x14ac:dyDescent="0.25">
      <c r="A10739" t="str">
        <f t="shared" si="348"/>
        <v>-</v>
      </c>
      <c r="B10739" t="str">
        <f t="shared" si="349"/>
        <v/>
      </c>
    </row>
    <row r="10740" spans="1:2" x14ac:dyDescent="0.25">
      <c r="A10740" t="str">
        <f t="shared" si="348"/>
        <v>-</v>
      </c>
      <c r="B10740" t="str">
        <f t="shared" si="349"/>
        <v/>
      </c>
    </row>
    <row r="10741" spans="1:2" x14ac:dyDescent="0.25">
      <c r="A10741" t="str">
        <f t="shared" si="348"/>
        <v>-</v>
      </c>
      <c r="B10741" t="str">
        <f t="shared" si="349"/>
        <v/>
      </c>
    </row>
    <row r="10742" spans="1:2" x14ac:dyDescent="0.25">
      <c r="A10742" t="str">
        <f t="shared" si="348"/>
        <v>-</v>
      </c>
      <c r="B10742" t="str">
        <f t="shared" si="349"/>
        <v/>
      </c>
    </row>
    <row r="10743" spans="1:2" x14ac:dyDescent="0.25">
      <c r="A10743" t="str">
        <f t="shared" si="348"/>
        <v>-</v>
      </c>
      <c r="B10743" t="str">
        <f t="shared" si="349"/>
        <v/>
      </c>
    </row>
    <row r="10744" spans="1:2" x14ac:dyDescent="0.25">
      <c r="A10744" t="str">
        <f t="shared" si="348"/>
        <v>-</v>
      </c>
      <c r="B10744" t="str">
        <f t="shared" si="349"/>
        <v/>
      </c>
    </row>
    <row r="10745" spans="1:2" x14ac:dyDescent="0.25">
      <c r="A10745" t="str">
        <f t="shared" si="348"/>
        <v>-</v>
      </c>
      <c r="B10745" t="str">
        <f t="shared" si="349"/>
        <v/>
      </c>
    </row>
    <row r="10746" spans="1:2" x14ac:dyDescent="0.25">
      <c r="A10746" t="str">
        <f t="shared" si="348"/>
        <v>-</v>
      </c>
      <c r="B10746" t="str">
        <f t="shared" si="349"/>
        <v/>
      </c>
    </row>
    <row r="10747" spans="1:2" x14ac:dyDescent="0.25">
      <c r="A10747" t="str">
        <f t="shared" si="348"/>
        <v>-</v>
      </c>
      <c r="B10747" t="str">
        <f t="shared" si="349"/>
        <v/>
      </c>
    </row>
    <row r="10748" spans="1:2" x14ac:dyDescent="0.25">
      <c r="A10748" t="str">
        <f t="shared" si="348"/>
        <v>-</v>
      </c>
      <c r="B10748" t="str">
        <f t="shared" si="349"/>
        <v/>
      </c>
    </row>
    <row r="10749" spans="1:2" x14ac:dyDescent="0.25">
      <c r="A10749" t="str">
        <f t="shared" si="348"/>
        <v>-</v>
      </c>
      <c r="B10749" t="str">
        <f t="shared" si="349"/>
        <v/>
      </c>
    </row>
    <row r="10750" spans="1:2" x14ac:dyDescent="0.25">
      <c r="A10750" t="str">
        <f t="shared" si="348"/>
        <v>-</v>
      </c>
      <c r="B10750" t="str">
        <f t="shared" si="349"/>
        <v/>
      </c>
    </row>
    <row r="10751" spans="1:2" x14ac:dyDescent="0.25">
      <c r="A10751" t="str">
        <f t="shared" si="348"/>
        <v>-</v>
      </c>
      <c r="B10751" t="str">
        <f t="shared" si="349"/>
        <v/>
      </c>
    </row>
    <row r="10752" spans="1:2" x14ac:dyDescent="0.25">
      <c r="A10752" t="str">
        <f t="shared" si="348"/>
        <v>-</v>
      </c>
      <c r="B10752" t="str">
        <f t="shared" si="349"/>
        <v/>
      </c>
    </row>
    <row r="10753" spans="1:2" x14ac:dyDescent="0.25">
      <c r="A10753" t="str">
        <f t="shared" si="348"/>
        <v>-</v>
      </c>
      <c r="B10753" t="str">
        <f t="shared" si="349"/>
        <v/>
      </c>
    </row>
    <row r="10754" spans="1:2" x14ac:dyDescent="0.25">
      <c r="A10754" t="str">
        <f t="shared" si="348"/>
        <v>-</v>
      </c>
      <c r="B10754" t="str">
        <f t="shared" si="349"/>
        <v/>
      </c>
    </row>
    <row r="10755" spans="1:2" x14ac:dyDescent="0.25">
      <c r="A10755" t="str">
        <f t="shared" si="348"/>
        <v>-</v>
      </c>
      <c r="B10755" t="str">
        <f t="shared" si="349"/>
        <v/>
      </c>
    </row>
    <row r="10756" spans="1:2" x14ac:dyDescent="0.25">
      <c r="A10756" t="str">
        <f t="shared" si="348"/>
        <v>-</v>
      </c>
      <c r="B10756" t="str">
        <f t="shared" si="349"/>
        <v/>
      </c>
    </row>
    <row r="10757" spans="1:2" x14ac:dyDescent="0.25">
      <c r="A10757" t="str">
        <f t="shared" si="348"/>
        <v>-</v>
      </c>
      <c r="B10757" t="str">
        <f t="shared" si="349"/>
        <v/>
      </c>
    </row>
    <row r="10758" spans="1:2" x14ac:dyDescent="0.25">
      <c r="A10758" t="str">
        <f t="shared" si="348"/>
        <v>-</v>
      </c>
      <c r="B10758" t="str">
        <f t="shared" si="349"/>
        <v/>
      </c>
    </row>
    <row r="10759" spans="1:2" x14ac:dyDescent="0.25">
      <c r="A10759" t="str">
        <f t="shared" si="348"/>
        <v>-</v>
      </c>
      <c r="B10759" t="str">
        <f t="shared" si="349"/>
        <v/>
      </c>
    </row>
    <row r="10760" spans="1:2" x14ac:dyDescent="0.25">
      <c r="A10760" t="str">
        <f t="shared" si="348"/>
        <v>-</v>
      </c>
      <c r="B10760" t="str">
        <f t="shared" si="349"/>
        <v/>
      </c>
    </row>
    <row r="10761" spans="1:2" x14ac:dyDescent="0.25">
      <c r="A10761" t="str">
        <f t="shared" si="348"/>
        <v>-</v>
      </c>
      <c r="B10761" t="str">
        <f t="shared" si="349"/>
        <v/>
      </c>
    </row>
    <row r="10762" spans="1:2" x14ac:dyDescent="0.25">
      <c r="A10762" t="str">
        <f t="shared" si="348"/>
        <v>-</v>
      </c>
      <c r="B10762" t="str">
        <f t="shared" si="349"/>
        <v/>
      </c>
    </row>
    <row r="10763" spans="1:2" x14ac:dyDescent="0.25">
      <c r="A10763" t="str">
        <f t="shared" si="348"/>
        <v>-</v>
      </c>
      <c r="B10763" t="str">
        <f t="shared" si="349"/>
        <v/>
      </c>
    </row>
    <row r="10764" spans="1:2" x14ac:dyDescent="0.25">
      <c r="A10764" t="str">
        <f t="shared" si="348"/>
        <v>-</v>
      </c>
      <c r="B10764" t="str">
        <f t="shared" si="349"/>
        <v/>
      </c>
    </row>
    <row r="10765" spans="1:2" x14ac:dyDescent="0.25">
      <c r="A10765" t="str">
        <f t="shared" si="348"/>
        <v>-</v>
      </c>
      <c r="B10765" t="str">
        <f t="shared" si="349"/>
        <v/>
      </c>
    </row>
    <row r="10766" spans="1:2" x14ac:dyDescent="0.25">
      <c r="A10766" t="str">
        <f t="shared" si="348"/>
        <v>-</v>
      </c>
      <c r="B10766" t="str">
        <f t="shared" si="349"/>
        <v/>
      </c>
    </row>
    <row r="10767" spans="1:2" x14ac:dyDescent="0.25">
      <c r="A10767" t="str">
        <f t="shared" si="348"/>
        <v>-</v>
      </c>
      <c r="B10767" t="str">
        <f t="shared" si="349"/>
        <v/>
      </c>
    </row>
    <row r="10768" spans="1:2" x14ac:dyDescent="0.25">
      <c r="A10768" t="str">
        <f t="shared" si="348"/>
        <v>-</v>
      </c>
      <c r="B10768" t="str">
        <f t="shared" si="349"/>
        <v/>
      </c>
    </row>
    <row r="10769" spans="1:2" x14ac:dyDescent="0.25">
      <c r="A10769" t="str">
        <f t="shared" si="348"/>
        <v>-</v>
      </c>
      <c r="B10769" t="str">
        <f t="shared" si="349"/>
        <v/>
      </c>
    </row>
    <row r="10770" spans="1:2" x14ac:dyDescent="0.25">
      <c r="A10770" t="str">
        <f t="shared" si="348"/>
        <v>-</v>
      </c>
      <c r="B10770" t="str">
        <f t="shared" si="349"/>
        <v/>
      </c>
    </row>
    <row r="10771" spans="1:2" x14ac:dyDescent="0.25">
      <c r="A10771" t="str">
        <f t="shared" si="348"/>
        <v>-</v>
      </c>
      <c r="B10771" t="str">
        <f t="shared" si="349"/>
        <v/>
      </c>
    </row>
    <row r="10772" spans="1:2" x14ac:dyDescent="0.25">
      <c r="A10772" t="str">
        <f t="shared" si="348"/>
        <v>-</v>
      </c>
      <c r="B10772" t="str">
        <f t="shared" si="349"/>
        <v/>
      </c>
    </row>
    <row r="10773" spans="1:2" x14ac:dyDescent="0.25">
      <c r="A10773" t="str">
        <f t="shared" si="348"/>
        <v>-</v>
      </c>
      <c r="B10773" t="str">
        <f t="shared" si="349"/>
        <v/>
      </c>
    </row>
    <row r="10774" spans="1:2" x14ac:dyDescent="0.25">
      <c r="A10774" t="str">
        <f t="shared" si="348"/>
        <v>-</v>
      </c>
      <c r="B10774" t="str">
        <f t="shared" si="349"/>
        <v/>
      </c>
    </row>
    <row r="10775" spans="1:2" x14ac:dyDescent="0.25">
      <c r="A10775" t="str">
        <f t="shared" ref="A10775:A10824" si="350">_xlfn.CONCAT(E10775,"-",B10775)</f>
        <v>-</v>
      </c>
      <c r="B10775" t="str">
        <f t="shared" ref="B10775:B10824" si="351">IF(ISBLANK(H10775),"",INDEX($AB$1:$AC$5,MATCH(H10775,$AB$1:$AB$5,0),2))</f>
        <v/>
      </c>
    </row>
    <row r="10776" spans="1:2" x14ac:dyDescent="0.25">
      <c r="A10776" t="str">
        <f t="shared" si="350"/>
        <v>-</v>
      </c>
      <c r="B10776" t="str">
        <f t="shared" si="351"/>
        <v/>
      </c>
    </row>
    <row r="10777" spans="1:2" x14ac:dyDescent="0.25">
      <c r="A10777" t="str">
        <f t="shared" si="350"/>
        <v>-</v>
      </c>
      <c r="B10777" t="str">
        <f t="shared" si="351"/>
        <v/>
      </c>
    </row>
    <row r="10778" spans="1:2" x14ac:dyDescent="0.25">
      <c r="A10778" t="str">
        <f t="shared" si="350"/>
        <v>-</v>
      </c>
      <c r="B10778" t="str">
        <f t="shared" si="351"/>
        <v/>
      </c>
    </row>
    <row r="10779" spans="1:2" x14ac:dyDescent="0.25">
      <c r="A10779" t="str">
        <f t="shared" si="350"/>
        <v>-</v>
      </c>
      <c r="B10779" t="str">
        <f t="shared" si="351"/>
        <v/>
      </c>
    </row>
    <row r="10780" spans="1:2" x14ac:dyDescent="0.25">
      <c r="A10780" t="str">
        <f t="shared" si="350"/>
        <v>-</v>
      </c>
      <c r="B10780" t="str">
        <f t="shared" si="351"/>
        <v/>
      </c>
    </row>
    <row r="10781" spans="1:2" x14ac:dyDescent="0.25">
      <c r="A10781" t="str">
        <f t="shared" si="350"/>
        <v>-</v>
      </c>
      <c r="B10781" t="str">
        <f t="shared" si="351"/>
        <v/>
      </c>
    </row>
    <row r="10782" spans="1:2" x14ac:dyDescent="0.25">
      <c r="A10782" t="str">
        <f t="shared" si="350"/>
        <v>-</v>
      </c>
      <c r="B10782" t="str">
        <f t="shared" si="351"/>
        <v/>
      </c>
    </row>
    <row r="10783" spans="1:2" x14ac:dyDescent="0.25">
      <c r="A10783" t="str">
        <f t="shared" si="350"/>
        <v>-</v>
      </c>
      <c r="B10783" t="str">
        <f t="shared" si="351"/>
        <v/>
      </c>
    </row>
    <row r="10784" spans="1:2" x14ac:dyDescent="0.25">
      <c r="A10784" t="str">
        <f t="shared" si="350"/>
        <v>-</v>
      </c>
      <c r="B10784" t="str">
        <f t="shared" si="351"/>
        <v/>
      </c>
    </row>
    <row r="10785" spans="1:2" x14ac:dyDescent="0.25">
      <c r="A10785" t="str">
        <f t="shared" si="350"/>
        <v>-</v>
      </c>
      <c r="B10785" t="str">
        <f t="shared" si="351"/>
        <v/>
      </c>
    </row>
    <row r="10786" spans="1:2" x14ac:dyDescent="0.25">
      <c r="A10786" t="str">
        <f t="shared" si="350"/>
        <v>-</v>
      </c>
      <c r="B10786" t="str">
        <f t="shared" si="351"/>
        <v/>
      </c>
    </row>
    <row r="10787" spans="1:2" x14ac:dyDescent="0.25">
      <c r="A10787" t="str">
        <f t="shared" si="350"/>
        <v>-</v>
      </c>
      <c r="B10787" t="str">
        <f t="shared" si="351"/>
        <v/>
      </c>
    </row>
    <row r="10788" spans="1:2" x14ac:dyDescent="0.25">
      <c r="A10788" t="str">
        <f t="shared" si="350"/>
        <v>-</v>
      </c>
      <c r="B10788" t="str">
        <f t="shared" si="351"/>
        <v/>
      </c>
    </row>
    <row r="10789" spans="1:2" x14ac:dyDescent="0.25">
      <c r="A10789" t="str">
        <f t="shared" si="350"/>
        <v>-</v>
      </c>
      <c r="B10789" t="str">
        <f t="shared" si="351"/>
        <v/>
      </c>
    </row>
    <row r="10790" spans="1:2" x14ac:dyDescent="0.25">
      <c r="A10790" t="str">
        <f t="shared" si="350"/>
        <v>-</v>
      </c>
      <c r="B10790" t="str">
        <f t="shared" si="351"/>
        <v/>
      </c>
    </row>
    <row r="10791" spans="1:2" x14ac:dyDescent="0.25">
      <c r="A10791" t="str">
        <f t="shared" si="350"/>
        <v>-</v>
      </c>
      <c r="B10791" t="str">
        <f t="shared" si="351"/>
        <v/>
      </c>
    </row>
    <row r="10792" spans="1:2" x14ac:dyDescent="0.25">
      <c r="A10792" t="str">
        <f t="shared" si="350"/>
        <v>-</v>
      </c>
      <c r="B10792" t="str">
        <f t="shared" si="351"/>
        <v/>
      </c>
    </row>
    <row r="10793" spans="1:2" x14ac:dyDescent="0.25">
      <c r="A10793" t="str">
        <f t="shared" si="350"/>
        <v>-</v>
      </c>
      <c r="B10793" t="str">
        <f t="shared" si="351"/>
        <v/>
      </c>
    </row>
    <row r="10794" spans="1:2" x14ac:dyDescent="0.25">
      <c r="A10794" t="str">
        <f t="shared" si="350"/>
        <v>-</v>
      </c>
      <c r="B10794" t="str">
        <f t="shared" si="351"/>
        <v/>
      </c>
    </row>
    <row r="10795" spans="1:2" x14ac:dyDescent="0.25">
      <c r="A10795" t="str">
        <f t="shared" si="350"/>
        <v>-</v>
      </c>
      <c r="B10795" t="str">
        <f t="shared" si="351"/>
        <v/>
      </c>
    </row>
    <row r="10796" spans="1:2" x14ac:dyDescent="0.25">
      <c r="A10796" t="str">
        <f t="shared" si="350"/>
        <v>-</v>
      </c>
      <c r="B10796" t="str">
        <f t="shared" si="351"/>
        <v/>
      </c>
    </row>
    <row r="10797" spans="1:2" x14ac:dyDescent="0.25">
      <c r="A10797" t="str">
        <f t="shared" si="350"/>
        <v>-</v>
      </c>
      <c r="B10797" t="str">
        <f t="shared" si="351"/>
        <v/>
      </c>
    </row>
    <row r="10798" spans="1:2" x14ac:dyDescent="0.25">
      <c r="A10798" t="str">
        <f t="shared" si="350"/>
        <v>-</v>
      </c>
      <c r="B10798" t="str">
        <f t="shared" si="351"/>
        <v/>
      </c>
    </row>
    <row r="10799" spans="1:2" x14ac:dyDescent="0.25">
      <c r="A10799" t="str">
        <f t="shared" si="350"/>
        <v>-</v>
      </c>
      <c r="B10799" t="str">
        <f t="shared" si="351"/>
        <v/>
      </c>
    </row>
    <row r="10800" spans="1:2" x14ac:dyDescent="0.25">
      <c r="A10800" t="str">
        <f t="shared" si="350"/>
        <v>-</v>
      </c>
      <c r="B10800" t="str">
        <f t="shared" si="351"/>
        <v/>
      </c>
    </row>
    <row r="10801" spans="1:2" x14ac:dyDescent="0.25">
      <c r="A10801" t="str">
        <f t="shared" si="350"/>
        <v>-</v>
      </c>
      <c r="B10801" t="str">
        <f t="shared" si="351"/>
        <v/>
      </c>
    </row>
    <row r="10802" spans="1:2" x14ac:dyDescent="0.25">
      <c r="A10802" t="str">
        <f t="shared" si="350"/>
        <v>-</v>
      </c>
      <c r="B10802" t="str">
        <f t="shared" si="351"/>
        <v/>
      </c>
    </row>
    <row r="10803" spans="1:2" x14ac:dyDescent="0.25">
      <c r="A10803" t="str">
        <f t="shared" si="350"/>
        <v>-</v>
      </c>
      <c r="B10803" t="str">
        <f t="shared" si="351"/>
        <v/>
      </c>
    </row>
    <row r="10804" spans="1:2" x14ac:dyDescent="0.25">
      <c r="A10804" t="str">
        <f t="shared" si="350"/>
        <v>-</v>
      </c>
      <c r="B10804" t="str">
        <f t="shared" si="351"/>
        <v/>
      </c>
    </row>
    <row r="10805" spans="1:2" x14ac:dyDescent="0.25">
      <c r="A10805" t="str">
        <f t="shared" si="350"/>
        <v>-</v>
      </c>
      <c r="B10805" t="str">
        <f t="shared" si="351"/>
        <v/>
      </c>
    </row>
    <row r="10806" spans="1:2" x14ac:dyDescent="0.25">
      <c r="A10806" t="str">
        <f t="shared" si="350"/>
        <v>-</v>
      </c>
      <c r="B10806" t="str">
        <f t="shared" si="351"/>
        <v/>
      </c>
    </row>
    <row r="10807" spans="1:2" x14ac:dyDescent="0.25">
      <c r="A10807" t="str">
        <f t="shared" si="350"/>
        <v>-</v>
      </c>
      <c r="B10807" t="str">
        <f t="shared" si="351"/>
        <v/>
      </c>
    </row>
    <row r="10808" spans="1:2" x14ac:dyDescent="0.25">
      <c r="A10808" t="str">
        <f t="shared" si="350"/>
        <v>-</v>
      </c>
      <c r="B10808" t="str">
        <f t="shared" si="351"/>
        <v/>
      </c>
    </row>
    <row r="10809" spans="1:2" x14ac:dyDescent="0.25">
      <c r="A10809" t="str">
        <f t="shared" si="350"/>
        <v>-</v>
      </c>
      <c r="B10809" t="str">
        <f t="shared" si="351"/>
        <v/>
      </c>
    </row>
    <row r="10810" spans="1:2" x14ac:dyDescent="0.25">
      <c r="A10810" t="str">
        <f t="shared" si="350"/>
        <v>-</v>
      </c>
      <c r="B10810" t="str">
        <f t="shared" si="351"/>
        <v/>
      </c>
    </row>
    <row r="10811" spans="1:2" x14ac:dyDescent="0.25">
      <c r="A10811" t="str">
        <f t="shared" si="350"/>
        <v>-</v>
      </c>
      <c r="B10811" t="str">
        <f t="shared" si="351"/>
        <v/>
      </c>
    </row>
    <row r="10812" spans="1:2" x14ac:dyDescent="0.25">
      <c r="A10812" t="str">
        <f t="shared" si="350"/>
        <v>-</v>
      </c>
      <c r="B10812" t="str">
        <f t="shared" si="351"/>
        <v/>
      </c>
    </row>
    <row r="10813" spans="1:2" x14ac:dyDescent="0.25">
      <c r="A10813" t="str">
        <f t="shared" si="350"/>
        <v>-</v>
      </c>
      <c r="B10813" t="str">
        <f t="shared" si="351"/>
        <v/>
      </c>
    </row>
    <row r="10814" spans="1:2" x14ac:dyDescent="0.25">
      <c r="A10814" t="str">
        <f t="shared" si="350"/>
        <v>-</v>
      </c>
      <c r="B10814" t="str">
        <f t="shared" si="351"/>
        <v/>
      </c>
    </row>
    <row r="10815" spans="1:2" x14ac:dyDescent="0.25">
      <c r="A10815" t="str">
        <f t="shared" si="350"/>
        <v>-</v>
      </c>
      <c r="B10815" t="str">
        <f t="shared" si="351"/>
        <v/>
      </c>
    </row>
    <row r="10816" spans="1:2" x14ac:dyDescent="0.25">
      <c r="A10816" t="str">
        <f t="shared" si="350"/>
        <v>-</v>
      </c>
      <c r="B10816" t="str">
        <f t="shared" si="351"/>
        <v/>
      </c>
    </row>
    <row r="10817" spans="1:2" x14ac:dyDescent="0.25">
      <c r="A10817" t="str">
        <f t="shared" si="350"/>
        <v>-</v>
      </c>
      <c r="B10817" t="str">
        <f t="shared" si="351"/>
        <v/>
      </c>
    </row>
    <row r="10818" spans="1:2" x14ac:dyDescent="0.25">
      <c r="A10818" t="str">
        <f t="shared" si="350"/>
        <v>-</v>
      </c>
      <c r="B10818" t="str">
        <f t="shared" si="351"/>
        <v/>
      </c>
    </row>
    <row r="10819" spans="1:2" x14ac:dyDescent="0.25">
      <c r="A10819" t="str">
        <f t="shared" si="350"/>
        <v>-</v>
      </c>
      <c r="B10819" t="str">
        <f t="shared" si="351"/>
        <v/>
      </c>
    </row>
    <row r="10820" spans="1:2" x14ac:dyDescent="0.25">
      <c r="A10820" t="str">
        <f t="shared" si="350"/>
        <v>-</v>
      </c>
      <c r="B10820" t="str">
        <f t="shared" si="351"/>
        <v/>
      </c>
    </row>
    <row r="10821" spans="1:2" x14ac:dyDescent="0.25">
      <c r="A10821" t="str">
        <f t="shared" si="350"/>
        <v>-</v>
      </c>
      <c r="B10821" t="str">
        <f t="shared" si="351"/>
        <v/>
      </c>
    </row>
    <row r="10822" spans="1:2" x14ac:dyDescent="0.25">
      <c r="A10822" t="str">
        <f t="shared" si="350"/>
        <v>-</v>
      </c>
      <c r="B10822" t="str">
        <f t="shared" si="351"/>
        <v/>
      </c>
    </row>
    <row r="10823" spans="1:2" x14ac:dyDescent="0.25">
      <c r="A10823" t="str">
        <f t="shared" si="350"/>
        <v>-</v>
      </c>
      <c r="B10823" t="str">
        <f t="shared" si="351"/>
        <v/>
      </c>
    </row>
    <row r="10824" spans="1:2" x14ac:dyDescent="0.25">
      <c r="A10824" t="str">
        <f t="shared" si="350"/>
        <v>-</v>
      </c>
      <c r="B10824" t="str">
        <f t="shared" si="351"/>
        <v/>
      </c>
    </row>
    <row r="10825" spans="1:2" x14ac:dyDescent="0.25">
      <c r="A10825" t="str">
        <f t="shared" ref="A10825:A10888" si="352">_xlfn.CONCAT(E10825,"-",B10825)</f>
        <v>-</v>
      </c>
      <c r="B10825" t="str">
        <f t="shared" ref="B10825:B10888" si="353">IF(ISBLANK(H10825),"",INDEX($AB$1:$AC$5,MATCH(H10825,$AB$1:$AB$5,0),2))</f>
        <v/>
      </c>
    </row>
    <row r="10826" spans="1:2" x14ac:dyDescent="0.25">
      <c r="A10826" t="str">
        <f t="shared" si="352"/>
        <v>-</v>
      </c>
      <c r="B10826" t="str">
        <f t="shared" si="353"/>
        <v/>
      </c>
    </row>
    <row r="10827" spans="1:2" x14ac:dyDescent="0.25">
      <c r="A10827" t="str">
        <f t="shared" si="352"/>
        <v>-</v>
      </c>
      <c r="B10827" t="str">
        <f t="shared" si="353"/>
        <v/>
      </c>
    </row>
    <row r="10828" spans="1:2" x14ac:dyDescent="0.25">
      <c r="A10828" t="str">
        <f t="shared" si="352"/>
        <v>-</v>
      </c>
      <c r="B10828" t="str">
        <f t="shared" si="353"/>
        <v/>
      </c>
    </row>
    <row r="10829" spans="1:2" x14ac:dyDescent="0.25">
      <c r="A10829" t="str">
        <f t="shared" si="352"/>
        <v>-</v>
      </c>
      <c r="B10829" t="str">
        <f t="shared" si="353"/>
        <v/>
      </c>
    </row>
    <row r="10830" spans="1:2" x14ac:dyDescent="0.25">
      <c r="A10830" t="str">
        <f t="shared" si="352"/>
        <v>-</v>
      </c>
      <c r="B10830" t="str">
        <f t="shared" si="353"/>
        <v/>
      </c>
    </row>
    <row r="10831" spans="1:2" x14ac:dyDescent="0.25">
      <c r="A10831" t="str">
        <f t="shared" si="352"/>
        <v>-</v>
      </c>
      <c r="B10831" t="str">
        <f t="shared" si="353"/>
        <v/>
      </c>
    </row>
    <row r="10832" spans="1:2" x14ac:dyDescent="0.25">
      <c r="A10832" t="str">
        <f t="shared" si="352"/>
        <v>-</v>
      </c>
      <c r="B10832" t="str">
        <f t="shared" si="353"/>
        <v/>
      </c>
    </row>
    <row r="10833" spans="1:2" x14ac:dyDescent="0.25">
      <c r="A10833" t="str">
        <f t="shared" si="352"/>
        <v>-</v>
      </c>
      <c r="B10833" t="str">
        <f t="shared" si="353"/>
        <v/>
      </c>
    </row>
    <row r="10834" spans="1:2" x14ac:dyDescent="0.25">
      <c r="A10834" t="str">
        <f t="shared" si="352"/>
        <v>-</v>
      </c>
      <c r="B10834" t="str">
        <f t="shared" si="353"/>
        <v/>
      </c>
    </row>
    <row r="10835" spans="1:2" x14ac:dyDescent="0.25">
      <c r="A10835" t="str">
        <f t="shared" si="352"/>
        <v>-</v>
      </c>
      <c r="B10835" t="str">
        <f t="shared" si="353"/>
        <v/>
      </c>
    </row>
    <row r="10836" spans="1:2" x14ac:dyDescent="0.25">
      <c r="A10836" t="str">
        <f t="shared" si="352"/>
        <v>-</v>
      </c>
      <c r="B10836" t="str">
        <f t="shared" si="353"/>
        <v/>
      </c>
    </row>
    <row r="10837" spans="1:2" x14ac:dyDescent="0.25">
      <c r="A10837" t="str">
        <f t="shared" si="352"/>
        <v>-</v>
      </c>
      <c r="B10837" t="str">
        <f t="shared" si="353"/>
        <v/>
      </c>
    </row>
    <row r="10838" spans="1:2" x14ac:dyDescent="0.25">
      <c r="A10838" t="str">
        <f t="shared" si="352"/>
        <v>-</v>
      </c>
      <c r="B10838" t="str">
        <f t="shared" si="353"/>
        <v/>
      </c>
    </row>
    <row r="10839" spans="1:2" x14ac:dyDescent="0.25">
      <c r="A10839" t="str">
        <f t="shared" si="352"/>
        <v>-</v>
      </c>
      <c r="B10839" t="str">
        <f t="shared" si="353"/>
        <v/>
      </c>
    </row>
    <row r="10840" spans="1:2" x14ac:dyDescent="0.25">
      <c r="A10840" t="str">
        <f t="shared" si="352"/>
        <v>-</v>
      </c>
      <c r="B10840" t="str">
        <f t="shared" si="353"/>
        <v/>
      </c>
    </row>
    <row r="10841" spans="1:2" x14ac:dyDescent="0.25">
      <c r="A10841" t="str">
        <f t="shared" si="352"/>
        <v>-</v>
      </c>
      <c r="B10841" t="str">
        <f t="shared" si="353"/>
        <v/>
      </c>
    </row>
    <row r="10842" spans="1:2" x14ac:dyDescent="0.25">
      <c r="A10842" t="str">
        <f t="shared" si="352"/>
        <v>-</v>
      </c>
      <c r="B10842" t="str">
        <f t="shared" si="353"/>
        <v/>
      </c>
    </row>
    <row r="10843" spans="1:2" x14ac:dyDescent="0.25">
      <c r="A10843" t="str">
        <f t="shared" si="352"/>
        <v>-</v>
      </c>
      <c r="B10843" t="str">
        <f t="shared" si="353"/>
        <v/>
      </c>
    </row>
    <row r="10844" spans="1:2" x14ac:dyDescent="0.25">
      <c r="A10844" t="str">
        <f t="shared" si="352"/>
        <v>-</v>
      </c>
      <c r="B10844" t="str">
        <f t="shared" si="353"/>
        <v/>
      </c>
    </row>
    <row r="10845" spans="1:2" x14ac:dyDescent="0.25">
      <c r="A10845" t="str">
        <f t="shared" si="352"/>
        <v>-</v>
      </c>
      <c r="B10845" t="str">
        <f t="shared" si="353"/>
        <v/>
      </c>
    </row>
    <row r="10846" spans="1:2" x14ac:dyDescent="0.25">
      <c r="A10846" t="str">
        <f t="shared" si="352"/>
        <v>-</v>
      </c>
      <c r="B10846" t="str">
        <f t="shared" si="353"/>
        <v/>
      </c>
    </row>
    <row r="10847" spans="1:2" x14ac:dyDescent="0.25">
      <c r="A10847" t="str">
        <f t="shared" si="352"/>
        <v>-</v>
      </c>
      <c r="B10847" t="str">
        <f t="shared" si="353"/>
        <v/>
      </c>
    </row>
    <row r="10848" spans="1:2" x14ac:dyDescent="0.25">
      <c r="A10848" t="str">
        <f t="shared" si="352"/>
        <v>-</v>
      </c>
      <c r="B10848" t="str">
        <f t="shared" si="353"/>
        <v/>
      </c>
    </row>
    <row r="10849" spans="1:2" x14ac:dyDescent="0.25">
      <c r="A10849" t="str">
        <f t="shared" si="352"/>
        <v>-</v>
      </c>
      <c r="B10849" t="str">
        <f t="shared" si="353"/>
        <v/>
      </c>
    </row>
    <row r="10850" spans="1:2" x14ac:dyDescent="0.25">
      <c r="A10850" t="str">
        <f t="shared" si="352"/>
        <v>-</v>
      </c>
      <c r="B10850" t="str">
        <f t="shared" si="353"/>
        <v/>
      </c>
    </row>
    <row r="10851" spans="1:2" x14ac:dyDescent="0.25">
      <c r="A10851" t="str">
        <f t="shared" si="352"/>
        <v>-</v>
      </c>
      <c r="B10851" t="str">
        <f t="shared" si="353"/>
        <v/>
      </c>
    </row>
    <row r="10852" spans="1:2" x14ac:dyDescent="0.25">
      <c r="A10852" t="str">
        <f t="shared" si="352"/>
        <v>-</v>
      </c>
      <c r="B10852" t="str">
        <f t="shared" si="353"/>
        <v/>
      </c>
    </row>
    <row r="10853" spans="1:2" x14ac:dyDescent="0.25">
      <c r="A10853" t="str">
        <f t="shared" si="352"/>
        <v>-</v>
      </c>
      <c r="B10853" t="str">
        <f t="shared" si="353"/>
        <v/>
      </c>
    </row>
    <row r="10854" spans="1:2" x14ac:dyDescent="0.25">
      <c r="A10854" t="str">
        <f t="shared" si="352"/>
        <v>-</v>
      </c>
      <c r="B10854" t="str">
        <f t="shared" si="353"/>
        <v/>
      </c>
    </row>
    <row r="10855" spans="1:2" x14ac:dyDescent="0.25">
      <c r="A10855" t="str">
        <f t="shared" si="352"/>
        <v>-</v>
      </c>
      <c r="B10855" t="str">
        <f t="shared" si="353"/>
        <v/>
      </c>
    </row>
    <row r="10856" spans="1:2" x14ac:dyDescent="0.25">
      <c r="A10856" t="str">
        <f t="shared" si="352"/>
        <v>-</v>
      </c>
      <c r="B10856" t="str">
        <f t="shared" si="353"/>
        <v/>
      </c>
    </row>
    <row r="10857" spans="1:2" x14ac:dyDescent="0.25">
      <c r="A10857" t="str">
        <f t="shared" si="352"/>
        <v>-</v>
      </c>
      <c r="B10857" t="str">
        <f t="shared" si="353"/>
        <v/>
      </c>
    </row>
    <row r="10858" spans="1:2" x14ac:dyDescent="0.25">
      <c r="A10858" t="str">
        <f t="shared" si="352"/>
        <v>-</v>
      </c>
      <c r="B10858" t="str">
        <f t="shared" si="353"/>
        <v/>
      </c>
    </row>
    <row r="10859" spans="1:2" x14ac:dyDescent="0.25">
      <c r="A10859" t="str">
        <f t="shared" si="352"/>
        <v>-</v>
      </c>
      <c r="B10859" t="str">
        <f t="shared" si="353"/>
        <v/>
      </c>
    </row>
    <row r="10860" spans="1:2" x14ac:dyDescent="0.25">
      <c r="A10860" t="str">
        <f t="shared" si="352"/>
        <v>-</v>
      </c>
      <c r="B10860" t="str">
        <f t="shared" si="353"/>
        <v/>
      </c>
    </row>
    <row r="10861" spans="1:2" x14ac:dyDescent="0.25">
      <c r="A10861" t="str">
        <f t="shared" si="352"/>
        <v>-</v>
      </c>
      <c r="B10861" t="str">
        <f t="shared" si="353"/>
        <v/>
      </c>
    </row>
    <row r="10862" spans="1:2" x14ac:dyDescent="0.25">
      <c r="A10862" t="str">
        <f t="shared" si="352"/>
        <v>-</v>
      </c>
      <c r="B10862" t="str">
        <f t="shared" si="353"/>
        <v/>
      </c>
    </row>
    <row r="10863" spans="1:2" x14ac:dyDescent="0.25">
      <c r="A10863" t="str">
        <f t="shared" si="352"/>
        <v>-</v>
      </c>
      <c r="B10863" t="str">
        <f t="shared" si="353"/>
        <v/>
      </c>
    </row>
    <row r="10864" spans="1:2" x14ac:dyDescent="0.25">
      <c r="A10864" t="str">
        <f t="shared" si="352"/>
        <v>-</v>
      </c>
      <c r="B10864" t="str">
        <f t="shared" si="353"/>
        <v/>
      </c>
    </row>
    <row r="10865" spans="1:2" x14ac:dyDescent="0.25">
      <c r="A10865" t="str">
        <f t="shared" si="352"/>
        <v>-</v>
      </c>
      <c r="B10865" t="str">
        <f t="shared" si="353"/>
        <v/>
      </c>
    </row>
    <row r="10866" spans="1:2" x14ac:dyDescent="0.25">
      <c r="A10866" t="str">
        <f t="shared" si="352"/>
        <v>-</v>
      </c>
      <c r="B10866" t="str">
        <f t="shared" si="353"/>
        <v/>
      </c>
    </row>
    <row r="10867" spans="1:2" x14ac:dyDescent="0.25">
      <c r="A10867" t="str">
        <f t="shared" si="352"/>
        <v>-</v>
      </c>
      <c r="B10867" t="str">
        <f t="shared" si="353"/>
        <v/>
      </c>
    </row>
    <row r="10868" spans="1:2" x14ac:dyDescent="0.25">
      <c r="A10868" t="str">
        <f t="shared" si="352"/>
        <v>-</v>
      </c>
      <c r="B10868" t="str">
        <f t="shared" si="353"/>
        <v/>
      </c>
    </row>
    <row r="10869" spans="1:2" x14ac:dyDescent="0.25">
      <c r="A10869" t="str">
        <f t="shared" si="352"/>
        <v>-</v>
      </c>
      <c r="B10869" t="str">
        <f t="shared" si="353"/>
        <v/>
      </c>
    </row>
    <row r="10870" spans="1:2" x14ac:dyDescent="0.25">
      <c r="A10870" t="str">
        <f t="shared" si="352"/>
        <v>-</v>
      </c>
      <c r="B10870" t="str">
        <f t="shared" si="353"/>
        <v/>
      </c>
    </row>
    <row r="10871" spans="1:2" x14ac:dyDescent="0.25">
      <c r="A10871" t="str">
        <f t="shared" si="352"/>
        <v>-</v>
      </c>
      <c r="B10871" t="str">
        <f t="shared" si="353"/>
        <v/>
      </c>
    </row>
    <row r="10872" spans="1:2" x14ac:dyDescent="0.25">
      <c r="A10872" t="str">
        <f t="shared" si="352"/>
        <v>-</v>
      </c>
      <c r="B10872" t="str">
        <f t="shared" si="353"/>
        <v/>
      </c>
    </row>
    <row r="10873" spans="1:2" x14ac:dyDescent="0.25">
      <c r="A10873" t="str">
        <f t="shared" si="352"/>
        <v>-</v>
      </c>
      <c r="B10873" t="str">
        <f t="shared" si="353"/>
        <v/>
      </c>
    </row>
    <row r="10874" spans="1:2" x14ac:dyDescent="0.25">
      <c r="A10874" t="str">
        <f t="shared" si="352"/>
        <v>-</v>
      </c>
      <c r="B10874" t="str">
        <f t="shared" si="353"/>
        <v/>
      </c>
    </row>
    <row r="10875" spans="1:2" x14ac:dyDescent="0.25">
      <c r="A10875" t="str">
        <f t="shared" si="352"/>
        <v>-</v>
      </c>
      <c r="B10875" t="str">
        <f t="shared" si="353"/>
        <v/>
      </c>
    </row>
    <row r="10876" spans="1:2" x14ac:dyDescent="0.25">
      <c r="A10876" t="str">
        <f t="shared" si="352"/>
        <v>-</v>
      </c>
      <c r="B10876" t="str">
        <f t="shared" si="353"/>
        <v/>
      </c>
    </row>
    <row r="10877" spans="1:2" x14ac:dyDescent="0.25">
      <c r="A10877" t="str">
        <f t="shared" si="352"/>
        <v>-</v>
      </c>
      <c r="B10877" t="str">
        <f t="shared" si="353"/>
        <v/>
      </c>
    </row>
    <row r="10878" spans="1:2" x14ac:dyDescent="0.25">
      <c r="A10878" t="str">
        <f t="shared" si="352"/>
        <v>-</v>
      </c>
      <c r="B10878" t="str">
        <f t="shared" si="353"/>
        <v/>
      </c>
    </row>
    <row r="10879" spans="1:2" x14ac:dyDescent="0.25">
      <c r="A10879" t="str">
        <f t="shared" si="352"/>
        <v>-</v>
      </c>
      <c r="B10879" t="str">
        <f t="shared" si="353"/>
        <v/>
      </c>
    </row>
    <row r="10880" spans="1:2" x14ac:dyDescent="0.25">
      <c r="A10880" t="str">
        <f t="shared" si="352"/>
        <v>-</v>
      </c>
      <c r="B10880" t="str">
        <f t="shared" si="353"/>
        <v/>
      </c>
    </row>
    <row r="10881" spans="1:2" x14ac:dyDescent="0.25">
      <c r="A10881" t="str">
        <f t="shared" si="352"/>
        <v>-</v>
      </c>
      <c r="B10881" t="str">
        <f t="shared" si="353"/>
        <v/>
      </c>
    </row>
    <row r="10882" spans="1:2" x14ac:dyDescent="0.25">
      <c r="A10882" t="str">
        <f t="shared" si="352"/>
        <v>-</v>
      </c>
      <c r="B10882" t="str">
        <f t="shared" si="353"/>
        <v/>
      </c>
    </row>
    <row r="10883" spans="1:2" x14ac:dyDescent="0.25">
      <c r="A10883" t="str">
        <f t="shared" si="352"/>
        <v>-</v>
      </c>
      <c r="B10883" t="str">
        <f t="shared" si="353"/>
        <v/>
      </c>
    </row>
    <row r="10884" spans="1:2" x14ac:dyDescent="0.25">
      <c r="A10884" t="str">
        <f t="shared" si="352"/>
        <v>-</v>
      </c>
      <c r="B10884" t="str">
        <f t="shared" si="353"/>
        <v/>
      </c>
    </row>
    <row r="10885" spans="1:2" x14ac:dyDescent="0.25">
      <c r="A10885" t="str">
        <f t="shared" si="352"/>
        <v>-</v>
      </c>
      <c r="B10885" t="str">
        <f t="shared" si="353"/>
        <v/>
      </c>
    </row>
    <row r="10886" spans="1:2" x14ac:dyDescent="0.25">
      <c r="A10886" t="str">
        <f t="shared" si="352"/>
        <v>-</v>
      </c>
      <c r="B10886" t="str">
        <f t="shared" si="353"/>
        <v/>
      </c>
    </row>
    <row r="10887" spans="1:2" x14ac:dyDescent="0.25">
      <c r="A10887" t="str">
        <f t="shared" si="352"/>
        <v>-</v>
      </c>
      <c r="B10887" t="str">
        <f t="shared" si="353"/>
        <v/>
      </c>
    </row>
    <row r="10888" spans="1:2" x14ac:dyDescent="0.25">
      <c r="A10888" t="str">
        <f t="shared" si="352"/>
        <v>-</v>
      </c>
      <c r="B10888" t="str">
        <f t="shared" si="353"/>
        <v/>
      </c>
    </row>
    <row r="10889" spans="1:2" x14ac:dyDescent="0.25">
      <c r="A10889" t="str">
        <f t="shared" ref="A10889:A10952" si="354">_xlfn.CONCAT(E10889,"-",B10889)</f>
        <v>-</v>
      </c>
      <c r="B10889" t="str">
        <f t="shared" ref="B10889:B10952" si="355">IF(ISBLANK(H10889),"",INDEX($AB$1:$AC$5,MATCH(H10889,$AB$1:$AB$5,0),2))</f>
        <v/>
      </c>
    </row>
    <row r="10890" spans="1:2" x14ac:dyDescent="0.25">
      <c r="A10890" t="str">
        <f t="shared" si="354"/>
        <v>-</v>
      </c>
      <c r="B10890" t="str">
        <f t="shared" si="355"/>
        <v/>
      </c>
    </row>
    <row r="10891" spans="1:2" x14ac:dyDescent="0.25">
      <c r="A10891" t="str">
        <f t="shared" si="354"/>
        <v>-</v>
      </c>
      <c r="B10891" t="str">
        <f t="shared" si="355"/>
        <v/>
      </c>
    </row>
    <row r="10892" spans="1:2" x14ac:dyDescent="0.25">
      <c r="A10892" t="str">
        <f t="shared" si="354"/>
        <v>-</v>
      </c>
      <c r="B10892" t="str">
        <f t="shared" si="355"/>
        <v/>
      </c>
    </row>
    <row r="10893" spans="1:2" x14ac:dyDescent="0.25">
      <c r="A10893" t="str">
        <f t="shared" si="354"/>
        <v>-</v>
      </c>
      <c r="B10893" t="str">
        <f t="shared" si="355"/>
        <v/>
      </c>
    </row>
    <row r="10894" spans="1:2" x14ac:dyDescent="0.25">
      <c r="A10894" t="str">
        <f t="shared" si="354"/>
        <v>-</v>
      </c>
      <c r="B10894" t="str">
        <f t="shared" si="355"/>
        <v/>
      </c>
    </row>
    <row r="10895" spans="1:2" x14ac:dyDescent="0.25">
      <c r="A10895" t="str">
        <f t="shared" si="354"/>
        <v>-</v>
      </c>
      <c r="B10895" t="str">
        <f t="shared" si="355"/>
        <v/>
      </c>
    </row>
    <row r="10896" spans="1:2" x14ac:dyDescent="0.25">
      <c r="A10896" t="str">
        <f t="shared" si="354"/>
        <v>-</v>
      </c>
      <c r="B10896" t="str">
        <f t="shared" si="355"/>
        <v/>
      </c>
    </row>
    <row r="10897" spans="1:2" x14ac:dyDescent="0.25">
      <c r="A10897" t="str">
        <f t="shared" si="354"/>
        <v>-</v>
      </c>
      <c r="B10897" t="str">
        <f t="shared" si="355"/>
        <v/>
      </c>
    </row>
    <row r="10898" spans="1:2" x14ac:dyDescent="0.25">
      <c r="A10898" t="str">
        <f t="shared" si="354"/>
        <v>-</v>
      </c>
      <c r="B10898" t="str">
        <f t="shared" si="355"/>
        <v/>
      </c>
    </row>
    <row r="10899" spans="1:2" x14ac:dyDescent="0.25">
      <c r="A10899" t="str">
        <f t="shared" si="354"/>
        <v>-</v>
      </c>
      <c r="B10899" t="str">
        <f t="shared" si="355"/>
        <v/>
      </c>
    </row>
    <row r="10900" spans="1:2" x14ac:dyDescent="0.25">
      <c r="A10900" t="str">
        <f t="shared" si="354"/>
        <v>-</v>
      </c>
      <c r="B10900" t="str">
        <f t="shared" si="355"/>
        <v/>
      </c>
    </row>
    <row r="10901" spans="1:2" x14ac:dyDescent="0.25">
      <c r="A10901" t="str">
        <f t="shared" si="354"/>
        <v>-</v>
      </c>
      <c r="B10901" t="str">
        <f t="shared" si="355"/>
        <v/>
      </c>
    </row>
    <row r="10902" spans="1:2" x14ac:dyDescent="0.25">
      <c r="A10902" t="str">
        <f t="shared" si="354"/>
        <v>-</v>
      </c>
      <c r="B10902" t="str">
        <f t="shared" si="355"/>
        <v/>
      </c>
    </row>
    <row r="10903" spans="1:2" x14ac:dyDescent="0.25">
      <c r="A10903" t="str">
        <f t="shared" si="354"/>
        <v>-</v>
      </c>
      <c r="B10903" t="str">
        <f t="shared" si="355"/>
        <v/>
      </c>
    </row>
    <row r="10904" spans="1:2" x14ac:dyDescent="0.25">
      <c r="A10904" t="str">
        <f t="shared" si="354"/>
        <v>-</v>
      </c>
      <c r="B10904" t="str">
        <f t="shared" si="355"/>
        <v/>
      </c>
    </row>
    <row r="10905" spans="1:2" x14ac:dyDescent="0.25">
      <c r="A10905" t="str">
        <f t="shared" si="354"/>
        <v>-</v>
      </c>
      <c r="B10905" t="str">
        <f t="shared" si="355"/>
        <v/>
      </c>
    </row>
    <row r="10906" spans="1:2" x14ac:dyDescent="0.25">
      <c r="A10906" t="str">
        <f t="shared" si="354"/>
        <v>-</v>
      </c>
      <c r="B10906" t="str">
        <f t="shared" si="355"/>
        <v/>
      </c>
    </row>
    <row r="10907" spans="1:2" x14ac:dyDescent="0.25">
      <c r="A10907" t="str">
        <f t="shared" si="354"/>
        <v>-</v>
      </c>
      <c r="B10907" t="str">
        <f t="shared" si="355"/>
        <v/>
      </c>
    </row>
    <row r="10908" spans="1:2" x14ac:dyDescent="0.25">
      <c r="A10908" t="str">
        <f t="shared" si="354"/>
        <v>-</v>
      </c>
      <c r="B10908" t="str">
        <f t="shared" si="355"/>
        <v/>
      </c>
    </row>
    <row r="10909" spans="1:2" x14ac:dyDescent="0.25">
      <c r="A10909" t="str">
        <f t="shared" si="354"/>
        <v>-</v>
      </c>
      <c r="B10909" t="str">
        <f t="shared" si="355"/>
        <v/>
      </c>
    </row>
    <row r="10910" spans="1:2" x14ac:dyDescent="0.25">
      <c r="A10910" t="str">
        <f t="shared" si="354"/>
        <v>-</v>
      </c>
      <c r="B10910" t="str">
        <f t="shared" si="355"/>
        <v/>
      </c>
    </row>
    <row r="10911" spans="1:2" x14ac:dyDescent="0.25">
      <c r="A10911" t="str">
        <f t="shared" si="354"/>
        <v>-</v>
      </c>
      <c r="B10911" t="str">
        <f t="shared" si="355"/>
        <v/>
      </c>
    </row>
    <row r="10912" spans="1:2" x14ac:dyDescent="0.25">
      <c r="A10912" t="str">
        <f t="shared" si="354"/>
        <v>-</v>
      </c>
      <c r="B10912" t="str">
        <f t="shared" si="355"/>
        <v/>
      </c>
    </row>
    <row r="10913" spans="1:2" x14ac:dyDescent="0.25">
      <c r="A10913" t="str">
        <f t="shared" si="354"/>
        <v>-</v>
      </c>
      <c r="B10913" t="str">
        <f t="shared" si="355"/>
        <v/>
      </c>
    </row>
    <row r="10914" spans="1:2" x14ac:dyDescent="0.25">
      <c r="A10914" t="str">
        <f t="shared" si="354"/>
        <v>-</v>
      </c>
      <c r="B10914" t="str">
        <f t="shared" si="355"/>
        <v/>
      </c>
    </row>
    <row r="10915" spans="1:2" x14ac:dyDescent="0.25">
      <c r="A10915" t="str">
        <f t="shared" si="354"/>
        <v>-</v>
      </c>
      <c r="B10915" t="str">
        <f t="shared" si="355"/>
        <v/>
      </c>
    </row>
    <row r="10916" spans="1:2" x14ac:dyDescent="0.25">
      <c r="A10916" t="str">
        <f t="shared" si="354"/>
        <v>-</v>
      </c>
      <c r="B10916" t="str">
        <f t="shared" si="355"/>
        <v/>
      </c>
    </row>
    <row r="10917" spans="1:2" x14ac:dyDescent="0.25">
      <c r="A10917" t="str">
        <f t="shared" si="354"/>
        <v>-</v>
      </c>
      <c r="B10917" t="str">
        <f t="shared" si="355"/>
        <v/>
      </c>
    </row>
    <row r="10918" spans="1:2" x14ac:dyDescent="0.25">
      <c r="A10918" t="str">
        <f t="shared" si="354"/>
        <v>-</v>
      </c>
      <c r="B10918" t="str">
        <f t="shared" si="355"/>
        <v/>
      </c>
    </row>
    <row r="10919" spans="1:2" x14ac:dyDescent="0.25">
      <c r="A10919" t="str">
        <f t="shared" si="354"/>
        <v>-</v>
      </c>
      <c r="B10919" t="str">
        <f t="shared" si="355"/>
        <v/>
      </c>
    </row>
    <row r="10920" spans="1:2" x14ac:dyDescent="0.25">
      <c r="A10920" t="str">
        <f t="shared" si="354"/>
        <v>-</v>
      </c>
      <c r="B10920" t="str">
        <f t="shared" si="355"/>
        <v/>
      </c>
    </row>
    <row r="10921" spans="1:2" x14ac:dyDescent="0.25">
      <c r="A10921" t="str">
        <f t="shared" si="354"/>
        <v>-</v>
      </c>
      <c r="B10921" t="str">
        <f t="shared" si="355"/>
        <v/>
      </c>
    </row>
    <row r="10922" spans="1:2" x14ac:dyDescent="0.25">
      <c r="A10922" t="str">
        <f t="shared" si="354"/>
        <v>-</v>
      </c>
      <c r="B10922" t="str">
        <f t="shared" si="355"/>
        <v/>
      </c>
    </row>
    <row r="10923" spans="1:2" x14ac:dyDescent="0.25">
      <c r="A10923" t="str">
        <f t="shared" si="354"/>
        <v>-</v>
      </c>
      <c r="B10923" t="str">
        <f t="shared" si="355"/>
        <v/>
      </c>
    </row>
    <row r="10924" spans="1:2" x14ac:dyDescent="0.25">
      <c r="A10924" t="str">
        <f t="shared" si="354"/>
        <v>-</v>
      </c>
      <c r="B10924" t="str">
        <f t="shared" si="355"/>
        <v/>
      </c>
    </row>
    <row r="10925" spans="1:2" x14ac:dyDescent="0.25">
      <c r="A10925" t="str">
        <f t="shared" si="354"/>
        <v>-</v>
      </c>
      <c r="B10925" t="str">
        <f t="shared" si="355"/>
        <v/>
      </c>
    </row>
    <row r="10926" spans="1:2" x14ac:dyDescent="0.25">
      <c r="A10926" t="str">
        <f t="shared" si="354"/>
        <v>-</v>
      </c>
      <c r="B10926" t="str">
        <f t="shared" si="355"/>
        <v/>
      </c>
    </row>
    <row r="10927" spans="1:2" x14ac:dyDescent="0.25">
      <c r="A10927" t="str">
        <f t="shared" si="354"/>
        <v>-</v>
      </c>
      <c r="B10927" t="str">
        <f t="shared" si="355"/>
        <v/>
      </c>
    </row>
    <row r="10928" spans="1:2" x14ac:dyDescent="0.25">
      <c r="A10928" t="str">
        <f t="shared" si="354"/>
        <v>-</v>
      </c>
      <c r="B10928" t="str">
        <f t="shared" si="355"/>
        <v/>
      </c>
    </row>
    <row r="10929" spans="1:2" x14ac:dyDescent="0.25">
      <c r="A10929" t="str">
        <f t="shared" si="354"/>
        <v>-</v>
      </c>
      <c r="B10929" t="str">
        <f t="shared" si="355"/>
        <v/>
      </c>
    </row>
    <row r="10930" spans="1:2" x14ac:dyDescent="0.25">
      <c r="A10930" t="str">
        <f t="shared" si="354"/>
        <v>-</v>
      </c>
      <c r="B10930" t="str">
        <f t="shared" si="355"/>
        <v/>
      </c>
    </row>
    <row r="10931" spans="1:2" x14ac:dyDescent="0.25">
      <c r="A10931" t="str">
        <f t="shared" si="354"/>
        <v>-</v>
      </c>
      <c r="B10931" t="str">
        <f t="shared" si="355"/>
        <v/>
      </c>
    </row>
    <row r="10932" spans="1:2" x14ac:dyDescent="0.25">
      <c r="A10932" t="str">
        <f t="shared" si="354"/>
        <v>-</v>
      </c>
      <c r="B10932" t="str">
        <f t="shared" si="355"/>
        <v/>
      </c>
    </row>
    <row r="10933" spans="1:2" x14ac:dyDescent="0.25">
      <c r="A10933" t="str">
        <f t="shared" si="354"/>
        <v>-</v>
      </c>
      <c r="B10933" t="str">
        <f t="shared" si="355"/>
        <v/>
      </c>
    </row>
    <row r="10934" spans="1:2" x14ac:dyDescent="0.25">
      <c r="A10934" t="str">
        <f t="shared" si="354"/>
        <v>-</v>
      </c>
      <c r="B10934" t="str">
        <f t="shared" si="355"/>
        <v/>
      </c>
    </row>
    <row r="10935" spans="1:2" x14ac:dyDescent="0.25">
      <c r="A10935" t="str">
        <f t="shared" si="354"/>
        <v>-</v>
      </c>
      <c r="B10935" t="str">
        <f t="shared" si="355"/>
        <v/>
      </c>
    </row>
    <row r="10936" spans="1:2" x14ac:dyDescent="0.25">
      <c r="A10936" t="str">
        <f t="shared" si="354"/>
        <v>-</v>
      </c>
      <c r="B10936" t="str">
        <f t="shared" si="355"/>
        <v/>
      </c>
    </row>
    <row r="10937" spans="1:2" x14ac:dyDescent="0.25">
      <c r="A10937" t="str">
        <f t="shared" si="354"/>
        <v>-</v>
      </c>
      <c r="B10937" t="str">
        <f t="shared" si="355"/>
        <v/>
      </c>
    </row>
    <row r="10938" spans="1:2" x14ac:dyDescent="0.25">
      <c r="A10938" t="str">
        <f t="shared" si="354"/>
        <v>-</v>
      </c>
      <c r="B10938" t="str">
        <f t="shared" si="355"/>
        <v/>
      </c>
    </row>
    <row r="10939" spans="1:2" x14ac:dyDescent="0.25">
      <c r="A10939" t="str">
        <f t="shared" si="354"/>
        <v>-</v>
      </c>
      <c r="B10939" t="str">
        <f t="shared" si="355"/>
        <v/>
      </c>
    </row>
    <row r="10940" spans="1:2" x14ac:dyDescent="0.25">
      <c r="A10940" t="str">
        <f t="shared" si="354"/>
        <v>-</v>
      </c>
      <c r="B10940" t="str">
        <f t="shared" si="355"/>
        <v/>
      </c>
    </row>
    <row r="10941" spans="1:2" x14ac:dyDescent="0.25">
      <c r="A10941" t="str">
        <f t="shared" si="354"/>
        <v>-</v>
      </c>
      <c r="B10941" t="str">
        <f t="shared" si="355"/>
        <v/>
      </c>
    </row>
    <row r="10942" spans="1:2" x14ac:dyDescent="0.25">
      <c r="A10942" t="str">
        <f t="shared" si="354"/>
        <v>-</v>
      </c>
      <c r="B10942" t="str">
        <f t="shared" si="355"/>
        <v/>
      </c>
    </row>
    <row r="10943" spans="1:2" x14ac:dyDescent="0.25">
      <c r="A10943" t="str">
        <f t="shared" si="354"/>
        <v>-</v>
      </c>
      <c r="B10943" t="str">
        <f t="shared" si="355"/>
        <v/>
      </c>
    </row>
    <row r="10944" spans="1:2" x14ac:dyDescent="0.25">
      <c r="A10944" t="str">
        <f t="shared" si="354"/>
        <v>-</v>
      </c>
      <c r="B10944" t="str">
        <f t="shared" si="355"/>
        <v/>
      </c>
    </row>
    <row r="10945" spans="1:2" x14ac:dyDescent="0.25">
      <c r="A10945" t="str">
        <f t="shared" si="354"/>
        <v>-</v>
      </c>
      <c r="B10945" t="str">
        <f t="shared" si="355"/>
        <v/>
      </c>
    </row>
    <row r="10946" spans="1:2" x14ac:dyDescent="0.25">
      <c r="A10946" t="str">
        <f t="shared" si="354"/>
        <v>-</v>
      </c>
      <c r="B10946" t="str">
        <f t="shared" si="355"/>
        <v/>
      </c>
    </row>
    <row r="10947" spans="1:2" x14ac:dyDescent="0.25">
      <c r="A10947" t="str">
        <f t="shared" si="354"/>
        <v>-</v>
      </c>
      <c r="B10947" t="str">
        <f t="shared" si="355"/>
        <v/>
      </c>
    </row>
    <row r="10948" spans="1:2" x14ac:dyDescent="0.25">
      <c r="A10948" t="str">
        <f t="shared" si="354"/>
        <v>-</v>
      </c>
      <c r="B10948" t="str">
        <f t="shared" si="355"/>
        <v/>
      </c>
    </row>
    <row r="10949" spans="1:2" x14ac:dyDescent="0.25">
      <c r="A10949" t="str">
        <f t="shared" si="354"/>
        <v>-</v>
      </c>
      <c r="B10949" t="str">
        <f t="shared" si="355"/>
        <v/>
      </c>
    </row>
    <row r="10950" spans="1:2" x14ac:dyDescent="0.25">
      <c r="A10950" t="str">
        <f t="shared" si="354"/>
        <v>-</v>
      </c>
      <c r="B10950" t="str">
        <f t="shared" si="355"/>
        <v/>
      </c>
    </row>
    <row r="10951" spans="1:2" x14ac:dyDescent="0.25">
      <c r="A10951" t="str">
        <f t="shared" si="354"/>
        <v>-</v>
      </c>
      <c r="B10951" t="str">
        <f t="shared" si="355"/>
        <v/>
      </c>
    </row>
    <row r="10952" spans="1:2" x14ac:dyDescent="0.25">
      <c r="A10952" t="str">
        <f t="shared" si="354"/>
        <v>-</v>
      </c>
      <c r="B10952" t="str">
        <f t="shared" si="355"/>
        <v/>
      </c>
    </row>
    <row r="10953" spans="1:2" x14ac:dyDescent="0.25">
      <c r="A10953" t="str">
        <f t="shared" ref="A10953:A11016" si="356">_xlfn.CONCAT(E10953,"-",B10953)</f>
        <v>-</v>
      </c>
      <c r="B10953" t="str">
        <f t="shared" ref="B10953:B11016" si="357">IF(ISBLANK(H10953),"",INDEX($AB$1:$AC$5,MATCH(H10953,$AB$1:$AB$5,0),2))</f>
        <v/>
      </c>
    </row>
    <row r="10954" spans="1:2" x14ac:dyDescent="0.25">
      <c r="A10954" t="str">
        <f t="shared" si="356"/>
        <v>-</v>
      </c>
      <c r="B10954" t="str">
        <f t="shared" si="357"/>
        <v/>
      </c>
    </row>
    <row r="10955" spans="1:2" x14ac:dyDescent="0.25">
      <c r="A10955" t="str">
        <f t="shared" si="356"/>
        <v>-</v>
      </c>
      <c r="B10955" t="str">
        <f t="shared" si="357"/>
        <v/>
      </c>
    </row>
    <row r="10956" spans="1:2" x14ac:dyDescent="0.25">
      <c r="A10956" t="str">
        <f t="shared" si="356"/>
        <v>-</v>
      </c>
      <c r="B10956" t="str">
        <f t="shared" si="357"/>
        <v/>
      </c>
    </row>
    <row r="10957" spans="1:2" x14ac:dyDescent="0.25">
      <c r="A10957" t="str">
        <f t="shared" si="356"/>
        <v>-</v>
      </c>
      <c r="B10957" t="str">
        <f t="shared" si="357"/>
        <v/>
      </c>
    </row>
    <row r="10958" spans="1:2" x14ac:dyDescent="0.25">
      <c r="A10958" t="str">
        <f t="shared" si="356"/>
        <v>-</v>
      </c>
      <c r="B10958" t="str">
        <f t="shared" si="357"/>
        <v/>
      </c>
    </row>
    <row r="10959" spans="1:2" x14ac:dyDescent="0.25">
      <c r="A10959" t="str">
        <f t="shared" si="356"/>
        <v>-</v>
      </c>
      <c r="B10959" t="str">
        <f t="shared" si="357"/>
        <v/>
      </c>
    </row>
    <row r="10960" spans="1:2" x14ac:dyDescent="0.25">
      <c r="A10960" t="str">
        <f t="shared" si="356"/>
        <v>-</v>
      </c>
      <c r="B10960" t="str">
        <f t="shared" si="357"/>
        <v/>
      </c>
    </row>
    <row r="10961" spans="1:2" x14ac:dyDescent="0.25">
      <c r="A10961" t="str">
        <f t="shared" si="356"/>
        <v>-</v>
      </c>
      <c r="B10961" t="str">
        <f t="shared" si="357"/>
        <v/>
      </c>
    </row>
    <row r="10962" spans="1:2" x14ac:dyDescent="0.25">
      <c r="A10962" t="str">
        <f t="shared" si="356"/>
        <v>-</v>
      </c>
      <c r="B10962" t="str">
        <f t="shared" si="357"/>
        <v/>
      </c>
    </row>
    <row r="10963" spans="1:2" x14ac:dyDescent="0.25">
      <c r="A10963" t="str">
        <f t="shared" si="356"/>
        <v>-</v>
      </c>
      <c r="B10963" t="str">
        <f t="shared" si="357"/>
        <v/>
      </c>
    </row>
    <row r="10964" spans="1:2" x14ac:dyDescent="0.25">
      <c r="A10964" t="str">
        <f t="shared" si="356"/>
        <v>-</v>
      </c>
      <c r="B10964" t="str">
        <f t="shared" si="357"/>
        <v/>
      </c>
    </row>
    <row r="10965" spans="1:2" x14ac:dyDescent="0.25">
      <c r="A10965" t="str">
        <f t="shared" si="356"/>
        <v>-</v>
      </c>
      <c r="B10965" t="str">
        <f t="shared" si="357"/>
        <v/>
      </c>
    </row>
    <row r="10966" spans="1:2" x14ac:dyDescent="0.25">
      <c r="A10966" t="str">
        <f t="shared" si="356"/>
        <v>-</v>
      </c>
      <c r="B10966" t="str">
        <f t="shared" si="357"/>
        <v/>
      </c>
    </row>
    <row r="10967" spans="1:2" x14ac:dyDescent="0.25">
      <c r="A10967" t="str">
        <f t="shared" si="356"/>
        <v>-</v>
      </c>
      <c r="B10967" t="str">
        <f t="shared" si="357"/>
        <v/>
      </c>
    </row>
    <row r="10968" spans="1:2" x14ac:dyDescent="0.25">
      <c r="A10968" t="str">
        <f t="shared" si="356"/>
        <v>-</v>
      </c>
      <c r="B10968" t="str">
        <f t="shared" si="357"/>
        <v/>
      </c>
    </row>
    <row r="10969" spans="1:2" x14ac:dyDescent="0.25">
      <c r="A10969" t="str">
        <f t="shared" si="356"/>
        <v>-</v>
      </c>
      <c r="B10969" t="str">
        <f t="shared" si="357"/>
        <v/>
      </c>
    </row>
    <row r="10970" spans="1:2" x14ac:dyDescent="0.25">
      <c r="A10970" t="str">
        <f t="shared" si="356"/>
        <v>-</v>
      </c>
      <c r="B10970" t="str">
        <f t="shared" si="357"/>
        <v/>
      </c>
    </row>
    <row r="10971" spans="1:2" x14ac:dyDescent="0.25">
      <c r="A10971" t="str">
        <f t="shared" si="356"/>
        <v>-</v>
      </c>
      <c r="B10971" t="str">
        <f t="shared" si="357"/>
        <v/>
      </c>
    </row>
    <row r="10972" spans="1:2" x14ac:dyDescent="0.25">
      <c r="A10972" t="str">
        <f t="shared" si="356"/>
        <v>-</v>
      </c>
      <c r="B10972" t="str">
        <f t="shared" si="357"/>
        <v/>
      </c>
    </row>
    <row r="10973" spans="1:2" x14ac:dyDescent="0.25">
      <c r="A10973" t="str">
        <f t="shared" si="356"/>
        <v>-</v>
      </c>
      <c r="B10973" t="str">
        <f t="shared" si="357"/>
        <v/>
      </c>
    </row>
    <row r="10974" spans="1:2" x14ac:dyDescent="0.25">
      <c r="A10974" t="str">
        <f t="shared" si="356"/>
        <v>-</v>
      </c>
      <c r="B10974" t="str">
        <f t="shared" si="357"/>
        <v/>
      </c>
    </row>
    <row r="10975" spans="1:2" x14ac:dyDescent="0.25">
      <c r="A10975" t="str">
        <f t="shared" si="356"/>
        <v>-</v>
      </c>
      <c r="B10975" t="str">
        <f t="shared" si="357"/>
        <v/>
      </c>
    </row>
    <row r="10976" spans="1:2" x14ac:dyDescent="0.25">
      <c r="A10976" t="str">
        <f t="shared" si="356"/>
        <v>-</v>
      </c>
      <c r="B10976" t="str">
        <f t="shared" si="357"/>
        <v/>
      </c>
    </row>
    <row r="10977" spans="1:2" x14ac:dyDescent="0.25">
      <c r="A10977" t="str">
        <f t="shared" si="356"/>
        <v>-</v>
      </c>
      <c r="B10977" t="str">
        <f t="shared" si="357"/>
        <v/>
      </c>
    </row>
    <row r="10978" spans="1:2" x14ac:dyDescent="0.25">
      <c r="A10978" t="str">
        <f t="shared" si="356"/>
        <v>-</v>
      </c>
      <c r="B10978" t="str">
        <f t="shared" si="357"/>
        <v/>
      </c>
    </row>
    <row r="10979" spans="1:2" x14ac:dyDescent="0.25">
      <c r="A10979" t="str">
        <f t="shared" si="356"/>
        <v>-</v>
      </c>
      <c r="B10979" t="str">
        <f t="shared" si="357"/>
        <v/>
      </c>
    </row>
    <row r="10980" spans="1:2" x14ac:dyDescent="0.25">
      <c r="A10980" t="str">
        <f t="shared" si="356"/>
        <v>-</v>
      </c>
      <c r="B10980" t="str">
        <f t="shared" si="357"/>
        <v/>
      </c>
    </row>
    <row r="10981" spans="1:2" x14ac:dyDescent="0.25">
      <c r="A10981" t="str">
        <f t="shared" si="356"/>
        <v>-</v>
      </c>
      <c r="B10981" t="str">
        <f t="shared" si="357"/>
        <v/>
      </c>
    </row>
    <row r="10982" spans="1:2" x14ac:dyDescent="0.25">
      <c r="A10982" t="str">
        <f t="shared" si="356"/>
        <v>-</v>
      </c>
      <c r="B10982" t="str">
        <f t="shared" si="357"/>
        <v/>
      </c>
    </row>
    <row r="10983" spans="1:2" x14ac:dyDescent="0.25">
      <c r="A10983" t="str">
        <f t="shared" si="356"/>
        <v>-</v>
      </c>
      <c r="B10983" t="str">
        <f t="shared" si="357"/>
        <v/>
      </c>
    </row>
    <row r="10984" spans="1:2" x14ac:dyDescent="0.25">
      <c r="A10984" t="str">
        <f t="shared" si="356"/>
        <v>-</v>
      </c>
      <c r="B10984" t="str">
        <f t="shared" si="357"/>
        <v/>
      </c>
    </row>
    <row r="10985" spans="1:2" x14ac:dyDescent="0.25">
      <c r="A10985" t="str">
        <f t="shared" si="356"/>
        <v>-</v>
      </c>
      <c r="B10985" t="str">
        <f t="shared" si="357"/>
        <v/>
      </c>
    </row>
    <row r="10986" spans="1:2" x14ac:dyDescent="0.25">
      <c r="A10986" t="str">
        <f t="shared" si="356"/>
        <v>-</v>
      </c>
      <c r="B10986" t="str">
        <f t="shared" si="357"/>
        <v/>
      </c>
    </row>
    <row r="10987" spans="1:2" x14ac:dyDescent="0.25">
      <c r="A10987" t="str">
        <f t="shared" si="356"/>
        <v>-</v>
      </c>
      <c r="B10987" t="str">
        <f t="shared" si="357"/>
        <v/>
      </c>
    </row>
    <row r="10988" spans="1:2" x14ac:dyDescent="0.25">
      <c r="A10988" t="str">
        <f t="shared" si="356"/>
        <v>-</v>
      </c>
      <c r="B10988" t="str">
        <f t="shared" si="357"/>
        <v/>
      </c>
    </row>
    <row r="10989" spans="1:2" x14ac:dyDescent="0.25">
      <c r="A10989" t="str">
        <f t="shared" si="356"/>
        <v>-</v>
      </c>
      <c r="B10989" t="str">
        <f t="shared" si="357"/>
        <v/>
      </c>
    </row>
    <row r="10990" spans="1:2" x14ac:dyDescent="0.25">
      <c r="A10990" t="str">
        <f t="shared" si="356"/>
        <v>-</v>
      </c>
      <c r="B10990" t="str">
        <f t="shared" si="357"/>
        <v/>
      </c>
    </row>
    <row r="10991" spans="1:2" x14ac:dyDescent="0.25">
      <c r="A10991" t="str">
        <f t="shared" si="356"/>
        <v>-</v>
      </c>
      <c r="B10991" t="str">
        <f t="shared" si="357"/>
        <v/>
      </c>
    </row>
    <row r="10992" spans="1:2" x14ac:dyDescent="0.25">
      <c r="A10992" t="str">
        <f t="shared" si="356"/>
        <v>-</v>
      </c>
      <c r="B10992" t="str">
        <f t="shared" si="357"/>
        <v/>
      </c>
    </row>
    <row r="10993" spans="1:2" x14ac:dyDescent="0.25">
      <c r="A10993" t="str">
        <f t="shared" si="356"/>
        <v>-</v>
      </c>
      <c r="B10993" t="str">
        <f t="shared" si="357"/>
        <v/>
      </c>
    </row>
    <row r="10994" spans="1:2" x14ac:dyDescent="0.25">
      <c r="A10994" t="str">
        <f t="shared" si="356"/>
        <v>-</v>
      </c>
      <c r="B10994" t="str">
        <f t="shared" si="357"/>
        <v/>
      </c>
    </row>
    <row r="10995" spans="1:2" x14ac:dyDescent="0.25">
      <c r="A10995" t="str">
        <f t="shared" si="356"/>
        <v>-</v>
      </c>
      <c r="B10995" t="str">
        <f t="shared" si="357"/>
        <v/>
      </c>
    </row>
    <row r="10996" spans="1:2" x14ac:dyDescent="0.25">
      <c r="A10996" t="str">
        <f t="shared" si="356"/>
        <v>-</v>
      </c>
      <c r="B10996" t="str">
        <f t="shared" si="357"/>
        <v/>
      </c>
    </row>
    <row r="10997" spans="1:2" x14ac:dyDescent="0.25">
      <c r="A10997" t="str">
        <f t="shared" si="356"/>
        <v>-</v>
      </c>
      <c r="B10997" t="str">
        <f t="shared" si="357"/>
        <v/>
      </c>
    </row>
    <row r="10998" spans="1:2" x14ac:dyDescent="0.25">
      <c r="A10998" t="str">
        <f t="shared" si="356"/>
        <v>-</v>
      </c>
      <c r="B10998" t="str">
        <f t="shared" si="357"/>
        <v/>
      </c>
    </row>
    <row r="10999" spans="1:2" x14ac:dyDescent="0.25">
      <c r="A10999" t="str">
        <f t="shared" si="356"/>
        <v>-</v>
      </c>
      <c r="B10999" t="str">
        <f t="shared" si="357"/>
        <v/>
      </c>
    </row>
    <row r="11000" spans="1:2" x14ac:dyDescent="0.25">
      <c r="A11000" t="str">
        <f t="shared" si="356"/>
        <v>-</v>
      </c>
      <c r="B11000" t="str">
        <f t="shared" si="357"/>
        <v/>
      </c>
    </row>
    <row r="11001" spans="1:2" x14ac:dyDescent="0.25">
      <c r="A11001" t="str">
        <f t="shared" si="356"/>
        <v>-</v>
      </c>
      <c r="B11001" t="str">
        <f t="shared" si="357"/>
        <v/>
      </c>
    </row>
    <row r="11002" spans="1:2" x14ac:dyDescent="0.25">
      <c r="A11002" t="str">
        <f t="shared" si="356"/>
        <v>-</v>
      </c>
      <c r="B11002" t="str">
        <f t="shared" si="357"/>
        <v/>
      </c>
    </row>
    <row r="11003" spans="1:2" x14ac:dyDescent="0.25">
      <c r="A11003" t="str">
        <f t="shared" si="356"/>
        <v>-</v>
      </c>
      <c r="B11003" t="str">
        <f t="shared" si="357"/>
        <v/>
      </c>
    </row>
    <row r="11004" spans="1:2" x14ac:dyDescent="0.25">
      <c r="A11004" t="str">
        <f t="shared" si="356"/>
        <v>-</v>
      </c>
      <c r="B11004" t="str">
        <f t="shared" si="357"/>
        <v/>
      </c>
    </row>
    <row r="11005" spans="1:2" x14ac:dyDescent="0.25">
      <c r="A11005" t="str">
        <f t="shared" si="356"/>
        <v>-</v>
      </c>
      <c r="B11005" t="str">
        <f t="shared" si="357"/>
        <v/>
      </c>
    </row>
    <row r="11006" spans="1:2" x14ac:dyDescent="0.25">
      <c r="A11006" t="str">
        <f t="shared" si="356"/>
        <v>-</v>
      </c>
      <c r="B11006" t="str">
        <f t="shared" si="357"/>
        <v/>
      </c>
    </row>
    <row r="11007" spans="1:2" x14ac:dyDescent="0.25">
      <c r="A11007" t="str">
        <f t="shared" si="356"/>
        <v>-</v>
      </c>
      <c r="B11007" t="str">
        <f t="shared" si="357"/>
        <v/>
      </c>
    </row>
    <row r="11008" spans="1:2" x14ac:dyDescent="0.25">
      <c r="A11008" t="str">
        <f t="shared" si="356"/>
        <v>-</v>
      </c>
      <c r="B11008" t="str">
        <f t="shared" si="357"/>
        <v/>
      </c>
    </row>
    <row r="11009" spans="1:2" x14ac:dyDescent="0.25">
      <c r="A11009" t="str">
        <f t="shared" si="356"/>
        <v>-</v>
      </c>
      <c r="B11009" t="str">
        <f t="shared" si="357"/>
        <v/>
      </c>
    </row>
    <row r="11010" spans="1:2" x14ac:dyDescent="0.25">
      <c r="A11010" t="str">
        <f t="shared" si="356"/>
        <v>-</v>
      </c>
      <c r="B11010" t="str">
        <f t="shared" si="357"/>
        <v/>
      </c>
    </row>
    <row r="11011" spans="1:2" x14ac:dyDescent="0.25">
      <c r="A11011" t="str">
        <f t="shared" si="356"/>
        <v>-</v>
      </c>
      <c r="B11011" t="str">
        <f t="shared" si="357"/>
        <v/>
      </c>
    </row>
    <row r="11012" spans="1:2" x14ac:dyDescent="0.25">
      <c r="A11012" t="str">
        <f t="shared" si="356"/>
        <v>-</v>
      </c>
      <c r="B11012" t="str">
        <f t="shared" si="357"/>
        <v/>
      </c>
    </row>
    <row r="11013" spans="1:2" x14ac:dyDescent="0.25">
      <c r="A11013" t="str">
        <f t="shared" si="356"/>
        <v>-</v>
      </c>
      <c r="B11013" t="str">
        <f t="shared" si="357"/>
        <v/>
      </c>
    </row>
    <row r="11014" spans="1:2" x14ac:dyDescent="0.25">
      <c r="A11014" t="str">
        <f t="shared" si="356"/>
        <v>-</v>
      </c>
      <c r="B11014" t="str">
        <f t="shared" si="357"/>
        <v/>
      </c>
    </row>
    <row r="11015" spans="1:2" x14ac:dyDescent="0.25">
      <c r="A11015" t="str">
        <f t="shared" si="356"/>
        <v>-</v>
      </c>
      <c r="B11015" t="str">
        <f t="shared" si="357"/>
        <v/>
      </c>
    </row>
    <row r="11016" spans="1:2" x14ac:dyDescent="0.25">
      <c r="A11016" t="str">
        <f t="shared" si="356"/>
        <v>-</v>
      </c>
      <c r="B11016" t="str">
        <f t="shared" si="357"/>
        <v/>
      </c>
    </row>
    <row r="11017" spans="1:2" x14ac:dyDescent="0.25">
      <c r="A11017" t="str">
        <f t="shared" ref="A11017:A11080" si="358">_xlfn.CONCAT(E11017,"-",B11017)</f>
        <v>-</v>
      </c>
      <c r="B11017" t="str">
        <f t="shared" ref="B11017:B11080" si="359">IF(ISBLANK(H11017),"",INDEX($AB$1:$AC$5,MATCH(H11017,$AB$1:$AB$5,0),2))</f>
        <v/>
      </c>
    </row>
    <row r="11018" spans="1:2" x14ac:dyDescent="0.25">
      <c r="A11018" t="str">
        <f t="shared" si="358"/>
        <v>-</v>
      </c>
      <c r="B11018" t="str">
        <f t="shared" si="359"/>
        <v/>
      </c>
    </row>
    <row r="11019" spans="1:2" x14ac:dyDescent="0.25">
      <c r="A11019" t="str">
        <f t="shared" si="358"/>
        <v>-</v>
      </c>
      <c r="B11019" t="str">
        <f t="shared" si="359"/>
        <v/>
      </c>
    </row>
    <row r="11020" spans="1:2" x14ac:dyDescent="0.25">
      <c r="A11020" t="str">
        <f t="shared" si="358"/>
        <v>-</v>
      </c>
      <c r="B11020" t="str">
        <f t="shared" si="359"/>
        <v/>
      </c>
    </row>
    <row r="11021" spans="1:2" x14ac:dyDescent="0.25">
      <c r="A11021" t="str">
        <f t="shared" si="358"/>
        <v>-</v>
      </c>
      <c r="B11021" t="str">
        <f t="shared" si="359"/>
        <v/>
      </c>
    </row>
    <row r="11022" spans="1:2" x14ac:dyDescent="0.25">
      <c r="A11022" t="str">
        <f t="shared" si="358"/>
        <v>-</v>
      </c>
      <c r="B11022" t="str">
        <f t="shared" si="359"/>
        <v/>
      </c>
    </row>
    <row r="11023" spans="1:2" x14ac:dyDescent="0.25">
      <c r="A11023" t="str">
        <f t="shared" si="358"/>
        <v>-</v>
      </c>
      <c r="B11023" t="str">
        <f t="shared" si="359"/>
        <v/>
      </c>
    </row>
    <row r="11024" spans="1:2" x14ac:dyDescent="0.25">
      <c r="A11024" t="str">
        <f t="shared" si="358"/>
        <v>-</v>
      </c>
      <c r="B11024" t="str">
        <f t="shared" si="359"/>
        <v/>
      </c>
    </row>
    <row r="11025" spans="1:2" x14ac:dyDescent="0.25">
      <c r="A11025" t="str">
        <f t="shared" si="358"/>
        <v>-</v>
      </c>
      <c r="B11025" t="str">
        <f t="shared" si="359"/>
        <v/>
      </c>
    </row>
    <row r="11026" spans="1:2" x14ac:dyDescent="0.25">
      <c r="A11026" t="str">
        <f t="shared" si="358"/>
        <v>-</v>
      </c>
      <c r="B11026" t="str">
        <f t="shared" si="359"/>
        <v/>
      </c>
    </row>
    <row r="11027" spans="1:2" x14ac:dyDescent="0.25">
      <c r="A11027" t="str">
        <f t="shared" si="358"/>
        <v>-</v>
      </c>
      <c r="B11027" t="str">
        <f t="shared" si="359"/>
        <v/>
      </c>
    </row>
    <row r="11028" spans="1:2" x14ac:dyDescent="0.25">
      <c r="A11028" t="str">
        <f t="shared" si="358"/>
        <v>-</v>
      </c>
      <c r="B11028" t="str">
        <f t="shared" si="359"/>
        <v/>
      </c>
    </row>
    <row r="11029" spans="1:2" x14ac:dyDescent="0.25">
      <c r="A11029" t="str">
        <f t="shared" si="358"/>
        <v>-</v>
      </c>
      <c r="B11029" t="str">
        <f t="shared" si="359"/>
        <v/>
      </c>
    </row>
    <row r="11030" spans="1:2" x14ac:dyDescent="0.25">
      <c r="A11030" t="str">
        <f t="shared" si="358"/>
        <v>-</v>
      </c>
      <c r="B11030" t="str">
        <f t="shared" si="359"/>
        <v/>
      </c>
    </row>
    <row r="11031" spans="1:2" x14ac:dyDescent="0.25">
      <c r="A11031" t="str">
        <f t="shared" si="358"/>
        <v>-</v>
      </c>
      <c r="B11031" t="str">
        <f t="shared" si="359"/>
        <v/>
      </c>
    </row>
    <row r="11032" spans="1:2" x14ac:dyDescent="0.25">
      <c r="A11032" t="str">
        <f t="shared" si="358"/>
        <v>-</v>
      </c>
      <c r="B11032" t="str">
        <f t="shared" si="359"/>
        <v/>
      </c>
    </row>
    <row r="11033" spans="1:2" x14ac:dyDescent="0.25">
      <c r="A11033" t="str">
        <f t="shared" si="358"/>
        <v>-</v>
      </c>
      <c r="B11033" t="str">
        <f t="shared" si="359"/>
        <v/>
      </c>
    </row>
    <row r="11034" spans="1:2" x14ac:dyDescent="0.25">
      <c r="A11034" t="str">
        <f t="shared" si="358"/>
        <v>-</v>
      </c>
      <c r="B11034" t="str">
        <f t="shared" si="359"/>
        <v/>
      </c>
    </row>
    <row r="11035" spans="1:2" x14ac:dyDescent="0.25">
      <c r="A11035" t="str">
        <f t="shared" si="358"/>
        <v>-</v>
      </c>
      <c r="B11035" t="str">
        <f t="shared" si="359"/>
        <v/>
      </c>
    </row>
    <row r="11036" spans="1:2" x14ac:dyDescent="0.25">
      <c r="A11036" t="str">
        <f t="shared" si="358"/>
        <v>-</v>
      </c>
      <c r="B11036" t="str">
        <f t="shared" si="359"/>
        <v/>
      </c>
    </row>
    <row r="11037" spans="1:2" x14ac:dyDescent="0.25">
      <c r="A11037" t="str">
        <f t="shared" si="358"/>
        <v>-</v>
      </c>
      <c r="B11037" t="str">
        <f t="shared" si="359"/>
        <v/>
      </c>
    </row>
    <row r="11038" spans="1:2" x14ac:dyDescent="0.25">
      <c r="A11038" t="str">
        <f t="shared" si="358"/>
        <v>-</v>
      </c>
      <c r="B11038" t="str">
        <f t="shared" si="359"/>
        <v/>
      </c>
    </row>
    <row r="11039" spans="1:2" x14ac:dyDescent="0.25">
      <c r="A11039" t="str">
        <f t="shared" si="358"/>
        <v>-</v>
      </c>
      <c r="B11039" t="str">
        <f t="shared" si="359"/>
        <v/>
      </c>
    </row>
    <row r="11040" spans="1:2" x14ac:dyDescent="0.25">
      <c r="A11040" t="str">
        <f t="shared" si="358"/>
        <v>-</v>
      </c>
      <c r="B11040" t="str">
        <f t="shared" si="359"/>
        <v/>
      </c>
    </row>
    <row r="11041" spans="1:2" x14ac:dyDescent="0.25">
      <c r="A11041" t="str">
        <f t="shared" si="358"/>
        <v>-</v>
      </c>
      <c r="B11041" t="str">
        <f t="shared" si="359"/>
        <v/>
      </c>
    </row>
    <row r="11042" spans="1:2" x14ac:dyDescent="0.25">
      <c r="A11042" t="str">
        <f t="shared" si="358"/>
        <v>-</v>
      </c>
      <c r="B11042" t="str">
        <f t="shared" si="359"/>
        <v/>
      </c>
    </row>
    <row r="11043" spans="1:2" x14ac:dyDescent="0.25">
      <c r="A11043" t="str">
        <f t="shared" si="358"/>
        <v>-</v>
      </c>
      <c r="B11043" t="str">
        <f t="shared" si="359"/>
        <v/>
      </c>
    </row>
    <row r="11044" spans="1:2" x14ac:dyDescent="0.25">
      <c r="A11044" t="str">
        <f t="shared" si="358"/>
        <v>-</v>
      </c>
      <c r="B11044" t="str">
        <f t="shared" si="359"/>
        <v/>
      </c>
    </row>
    <row r="11045" spans="1:2" x14ac:dyDescent="0.25">
      <c r="A11045" t="str">
        <f t="shared" si="358"/>
        <v>-</v>
      </c>
      <c r="B11045" t="str">
        <f t="shared" si="359"/>
        <v/>
      </c>
    </row>
    <row r="11046" spans="1:2" x14ac:dyDescent="0.25">
      <c r="A11046" t="str">
        <f t="shared" si="358"/>
        <v>-</v>
      </c>
      <c r="B11046" t="str">
        <f t="shared" si="359"/>
        <v/>
      </c>
    </row>
    <row r="11047" spans="1:2" x14ac:dyDescent="0.25">
      <c r="A11047" t="str">
        <f t="shared" si="358"/>
        <v>-</v>
      </c>
      <c r="B11047" t="str">
        <f t="shared" si="359"/>
        <v/>
      </c>
    </row>
    <row r="11048" spans="1:2" x14ac:dyDescent="0.25">
      <c r="A11048" t="str">
        <f t="shared" si="358"/>
        <v>-</v>
      </c>
      <c r="B11048" t="str">
        <f t="shared" si="359"/>
        <v/>
      </c>
    </row>
    <row r="11049" spans="1:2" x14ac:dyDescent="0.25">
      <c r="A11049" t="str">
        <f t="shared" si="358"/>
        <v>-</v>
      </c>
      <c r="B11049" t="str">
        <f t="shared" si="359"/>
        <v/>
      </c>
    </row>
    <row r="11050" spans="1:2" x14ac:dyDescent="0.25">
      <c r="A11050" t="str">
        <f t="shared" si="358"/>
        <v>-</v>
      </c>
      <c r="B11050" t="str">
        <f t="shared" si="359"/>
        <v/>
      </c>
    </row>
    <row r="11051" spans="1:2" x14ac:dyDescent="0.25">
      <c r="A11051" t="str">
        <f t="shared" si="358"/>
        <v>-</v>
      </c>
      <c r="B11051" t="str">
        <f t="shared" si="359"/>
        <v/>
      </c>
    </row>
    <row r="11052" spans="1:2" x14ac:dyDescent="0.25">
      <c r="A11052" t="str">
        <f t="shared" si="358"/>
        <v>-</v>
      </c>
      <c r="B11052" t="str">
        <f t="shared" si="359"/>
        <v/>
      </c>
    </row>
    <row r="11053" spans="1:2" x14ac:dyDescent="0.25">
      <c r="A11053" t="str">
        <f t="shared" si="358"/>
        <v>-</v>
      </c>
      <c r="B11053" t="str">
        <f t="shared" si="359"/>
        <v/>
      </c>
    </row>
    <row r="11054" spans="1:2" x14ac:dyDescent="0.25">
      <c r="A11054" t="str">
        <f t="shared" si="358"/>
        <v>-</v>
      </c>
      <c r="B11054" t="str">
        <f t="shared" si="359"/>
        <v/>
      </c>
    </row>
    <row r="11055" spans="1:2" x14ac:dyDescent="0.25">
      <c r="A11055" t="str">
        <f t="shared" si="358"/>
        <v>-</v>
      </c>
      <c r="B11055" t="str">
        <f t="shared" si="359"/>
        <v/>
      </c>
    </row>
    <row r="11056" spans="1:2" x14ac:dyDescent="0.25">
      <c r="A11056" t="str">
        <f t="shared" si="358"/>
        <v>-</v>
      </c>
      <c r="B11056" t="str">
        <f t="shared" si="359"/>
        <v/>
      </c>
    </row>
    <row r="11057" spans="1:2" x14ac:dyDescent="0.25">
      <c r="A11057" t="str">
        <f t="shared" si="358"/>
        <v>-</v>
      </c>
      <c r="B11057" t="str">
        <f t="shared" si="359"/>
        <v/>
      </c>
    </row>
    <row r="11058" spans="1:2" x14ac:dyDescent="0.25">
      <c r="A11058" t="str">
        <f t="shared" si="358"/>
        <v>-</v>
      </c>
      <c r="B11058" t="str">
        <f t="shared" si="359"/>
        <v/>
      </c>
    </row>
    <row r="11059" spans="1:2" x14ac:dyDescent="0.25">
      <c r="A11059" t="str">
        <f t="shared" si="358"/>
        <v>-</v>
      </c>
      <c r="B11059" t="str">
        <f t="shared" si="359"/>
        <v/>
      </c>
    </row>
    <row r="11060" spans="1:2" x14ac:dyDescent="0.25">
      <c r="A11060" t="str">
        <f t="shared" si="358"/>
        <v>-</v>
      </c>
      <c r="B11060" t="str">
        <f t="shared" si="359"/>
        <v/>
      </c>
    </row>
    <row r="11061" spans="1:2" x14ac:dyDescent="0.25">
      <c r="A11061" t="str">
        <f t="shared" si="358"/>
        <v>-</v>
      </c>
      <c r="B11061" t="str">
        <f t="shared" si="359"/>
        <v/>
      </c>
    </row>
    <row r="11062" spans="1:2" x14ac:dyDescent="0.25">
      <c r="A11062" t="str">
        <f t="shared" si="358"/>
        <v>-</v>
      </c>
      <c r="B11062" t="str">
        <f t="shared" si="359"/>
        <v/>
      </c>
    </row>
    <row r="11063" spans="1:2" x14ac:dyDescent="0.25">
      <c r="A11063" t="str">
        <f t="shared" si="358"/>
        <v>-</v>
      </c>
      <c r="B11063" t="str">
        <f t="shared" si="359"/>
        <v/>
      </c>
    </row>
    <row r="11064" spans="1:2" x14ac:dyDescent="0.25">
      <c r="A11064" t="str">
        <f t="shared" si="358"/>
        <v>-</v>
      </c>
      <c r="B11064" t="str">
        <f t="shared" si="359"/>
        <v/>
      </c>
    </row>
    <row r="11065" spans="1:2" x14ac:dyDescent="0.25">
      <c r="A11065" t="str">
        <f t="shared" si="358"/>
        <v>-</v>
      </c>
      <c r="B11065" t="str">
        <f t="shared" si="359"/>
        <v/>
      </c>
    </row>
    <row r="11066" spans="1:2" x14ac:dyDescent="0.25">
      <c r="A11066" t="str">
        <f t="shared" si="358"/>
        <v>-</v>
      </c>
      <c r="B11066" t="str">
        <f t="shared" si="359"/>
        <v/>
      </c>
    </row>
    <row r="11067" spans="1:2" x14ac:dyDescent="0.25">
      <c r="A11067" t="str">
        <f t="shared" si="358"/>
        <v>-</v>
      </c>
      <c r="B11067" t="str">
        <f t="shared" si="359"/>
        <v/>
      </c>
    </row>
    <row r="11068" spans="1:2" x14ac:dyDescent="0.25">
      <c r="A11068" t="str">
        <f t="shared" si="358"/>
        <v>-</v>
      </c>
      <c r="B11068" t="str">
        <f t="shared" si="359"/>
        <v/>
      </c>
    </row>
    <row r="11069" spans="1:2" x14ac:dyDescent="0.25">
      <c r="A11069" t="str">
        <f t="shared" si="358"/>
        <v>-</v>
      </c>
      <c r="B11069" t="str">
        <f t="shared" si="359"/>
        <v/>
      </c>
    </row>
    <row r="11070" spans="1:2" x14ac:dyDescent="0.25">
      <c r="A11070" t="str">
        <f t="shared" si="358"/>
        <v>-</v>
      </c>
      <c r="B11070" t="str">
        <f t="shared" si="359"/>
        <v/>
      </c>
    </row>
    <row r="11071" spans="1:2" x14ac:dyDescent="0.25">
      <c r="A11071" t="str">
        <f t="shared" si="358"/>
        <v>-</v>
      </c>
      <c r="B11071" t="str">
        <f t="shared" si="359"/>
        <v/>
      </c>
    </row>
    <row r="11072" spans="1:2" x14ac:dyDescent="0.25">
      <c r="A11072" t="str">
        <f t="shared" si="358"/>
        <v>-</v>
      </c>
      <c r="B11072" t="str">
        <f t="shared" si="359"/>
        <v/>
      </c>
    </row>
    <row r="11073" spans="1:2" x14ac:dyDescent="0.25">
      <c r="A11073" t="str">
        <f t="shared" si="358"/>
        <v>-</v>
      </c>
      <c r="B11073" t="str">
        <f t="shared" si="359"/>
        <v/>
      </c>
    </row>
    <row r="11074" spans="1:2" x14ac:dyDescent="0.25">
      <c r="A11074" t="str">
        <f t="shared" si="358"/>
        <v>-</v>
      </c>
      <c r="B11074" t="str">
        <f t="shared" si="359"/>
        <v/>
      </c>
    </row>
    <row r="11075" spans="1:2" x14ac:dyDescent="0.25">
      <c r="A11075" t="str">
        <f t="shared" si="358"/>
        <v>-</v>
      </c>
      <c r="B11075" t="str">
        <f t="shared" si="359"/>
        <v/>
      </c>
    </row>
    <row r="11076" spans="1:2" x14ac:dyDescent="0.25">
      <c r="A11076" t="str">
        <f t="shared" si="358"/>
        <v>-</v>
      </c>
      <c r="B11076" t="str">
        <f t="shared" si="359"/>
        <v/>
      </c>
    </row>
    <row r="11077" spans="1:2" x14ac:dyDescent="0.25">
      <c r="A11077" t="str">
        <f t="shared" si="358"/>
        <v>-</v>
      </c>
      <c r="B11077" t="str">
        <f t="shared" si="359"/>
        <v/>
      </c>
    </row>
    <row r="11078" spans="1:2" x14ac:dyDescent="0.25">
      <c r="A11078" t="str">
        <f t="shared" si="358"/>
        <v>-</v>
      </c>
      <c r="B11078" t="str">
        <f t="shared" si="359"/>
        <v/>
      </c>
    </row>
    <row r="11079" spans="1:2" x14ac:dyDescent="0.25">
      <c r="A11079" t="str">
        <f t="shared" si="358"/>
        <v>-</v>
      </c>
      <c r="B11079" t="str">
        <f t="shared" si="359"/>
        <v/>
      </c>
    </row>
    <row r="11080" spans="1:2" x14ac:dyDescent="0.25">
      <c r="A11080" t="str">
        <f t="shared" si="358"/>
        <v>-</v>
      </c>
      <c r="B11080" t="str">
        <f t="shared" si="359"/>
        <v/>
      </c>
    </row>
    <row r="11081" spans="1:2" x14ac:dyDescent="0.25">
      <c r="A11081" t="str">
        <f t="shared" ref="A11081:A11098" si="360">_xlfn.CONCAT(E11081,"-",B11081)</f>
        <v>-</v>
      </c>
      <c r="B11081" t="str">
        <f t="shared" ref="B11081:B11098" si="361">IF(ISBLANK(H11081),"",INDEX($AB$1:$AC$5,MATCH(H11081,$AB$1:$AB$5,0),2))</f>
        <v/>
      </c>
    </row>
    <row r="11082" spans="1:2" x14ac:dyDescent="0.25">
      <c r="A11082" t="str">
        <f t="shared" si="360"/>
        <v>-</v>
      </c>
      <c r="B11082" t="str">
        <f t="shared" si="361"/>
        <v/>
      </c>
    </row>
    <row r="11083" spans="1:2" x14ac:dyDescent="0.25">
      <c r="A11083" t="str">
        <f t="shared" si="360"/>
        <v>-</v>
      </c>
      <c r="B11083" t="str">
        <f t="shared" si="361"/>
        <v/>
      </c>
    </row>
    <row r="11084" spans="1:2" x14ac:dyDescent="0.25">
      <c r="A11084" t="str">
        <f t="shared" si="360"/>
        <v>-</v>
      </c>
      <c r="B11084" t="str">
        <f t="shared" si="361"/>
        <v/>
      </c>
    </row>
    <row r="11085" spans="1:2" x14ac:dyDescent="0.25">
      <c r="A11085" t="str">
        <f t="shared" si="360"/>
        <v>-</v>
      </c>
      <c r="B11085" t="str">
        <f t="shared" si="361"/>
        <v/>
      </c>
    </row>
    <row r="11086" spans="1:2" x14ac:dyDescent="0.25">
      <c r="A11086" t="str">
        <f t="shared" si="360"/>
        <v>-</v>
      </c>
      <c r="B11086" t="str">
        <f t="shared" si="361"/>
        <v/>
      </c>
    </row>
    <row r="11087" spans="1:2" x14ac:dyDescent="0.25">
      <c r="A11087" t="str">
        <f t="shared" si="360"/>
        <v>-</v>
      </c>
      <c r="B11087" t="str">
        <f t="shared" si="361"/>
        <v/>
      </c>
    </row>
    <row r="11088" spans="1:2" x14ac:dyDescent="0.25">
      <c r="A11088" t="str">
        <f t="shared" si="360"/>
        <v>-</v>
      </c>
      <c r="B11088" t="str">
        <f t="shared" si="361"/>
        <v/>
      </c>
    </row>
    <row r="11089" spans="1:2" x14ac:dyDescent="0.25">
      <c r="A11089" t="str">
        <f t="shared" si="360"/>
        <v>-</v>
      </c>
      <c r="B11089" t="str">
        <f t="shared" si="361"/>
        <v/>
      </c>
    </row>
    <row r="11090" spans="1:2" x14ac:dyDescent="0.25">
      <c r="A11090" t="str">
        <f t="shared" si="360"/>
        <v>-</v>
      </c>
      <c r="B11090" t="str">
        <f t="shared" si="361"/>
        <v/>
      </c>
    </row>
    <row r="11091" spans="1:2" x14ac:dyDescent="0.25">
      <c r="A11091" t="str">
        <f t="shared" si="360"/>
        <v>-</v>
      </c>
      <c r="B11091" t="str">
        <f t="shared" si="361"/>
        <v/>
      </c>
    </row>
    <row r="11092" spans="1:2" x14ac:dyDescent="0.25">
      <c r="A11092" t="str">
        <f t="shared" si="360"/>
        <v>-</v>
      </c>
      <c r="B11092" t="str">
        <f t="shared" si="361"/>
        <v/>
      </c>
    </row>
    <row r="11093" spans="1:2" x14ac:dyDescent="0.25">
      <c r="A11093" t="str">
        <f t="shared" si="360"/>
        <v>-</v>
      </c>
      <c r="B11093" t="str">
        <f t="shared" si="361"/>
        <v/>
      </c>
    </row>
    <row r="11094" spans="1:2" x14ac:dyDescent="0.25">
      <c r="A11094" t="str">
        <f t="shared" si="360"/>
        <v>-</v>
      </c>
      <c r="B11094" t="str">
        <f t="shared" si="361"/>
        <v/>
      </c>
    </row>
    <row r="11095" spans="1:2" x14ac:dyDescent="0.25">
      <c r="A11095" t="str">
        <f t="shared" si="360"/>
        <v>-</v>
      </c>
      <c r="B11095" t="str">
        <f t="shared" si="361"/>
        <v/>
      </c>
    </row>
    <row r="11096" spans="1:2" x14ac:dyDescent="0.25">
      <c r="A11096" t="str">
        <f t="shared" si="360"/>
        <v>-</v>
      </c>
      <c r="B11096" t="str">
        <f t="shared" si="361"/>
        <v/>
      </c>
    </row>
    <row r="11097" spans="1:2" x14ac:dyDescent="0.25">
      <c r="A11097" t="str">
        <f t="shared" si="360"/>
        <v>-</v>
      </c>
      <c r="B11097" t="str">
        <f t="shared" si="361"/>
        <v/>
      </c>
    </row>
    <row r="11098" spans="1:2" x14ac:dyDescent="0.25">
      <c r="A11098" t="str">
        <f t="shared" si="360"/>
        <v>-</v>
      </c>
      <c r="B11098" t="str">
        <f t="shared" si="361"/>
        <v/>
      </c>
    </row>
  </sheetData>
  <sheetProtection algorithmName="SHA-512" hashValue="bVGgG0PBnqacM62Vd42xN8hGNC+DW0oyB4faRgbQF1aTxfmYcgwQj4FnNeANK/mI9IG1TkcBtZmsu/HgRnwxxw==" saltValue="HFiZ7PJ/D++aWI4KyDcpQ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204B-09BA-6045-A924-B6928A283C5D}">
  <sheetPr>
    <tabColor rgb="FF92D050"/>
  </sheetPr>
  <dimension ref="A1:U93"/>
  <sheetViews>
    <sheetView topLeftCell="K40" zoomScale="80" zoomScaleNormal="80" workbookViewId="0">
      <selection activeCell="AK49" sqref="AK49"/>
    </sheetView>
  </sheetViews>
  <sheetFormatPr defaultColWidth="10.625" defaultRowHeight="15.75" x14ac:dyDescent="0.25"/>
  <cols>
    <col min="1" max="1" width="22" bestFit="1" customWidth="1"/>
    <col min="2" max="2" width="0" hidden="1" customWidth="1"/>
    <col min="3" max="3" width="14.625" bestFit="1" customWidth="1"/>
    <col min="21" max="16384" width="10.625" style="142"/>
  </cols>
  <sheetData>
    <row r="1" spans="1:21" hidden="1" x14ac:dyDescent="0.25">
      <c r="A1" t="s">
        <v>285</v>
      </c>
    </row>
    <row r="2" spans="1:21" hidden="1" x14ac:dyDescent="0.25">
      <c r="C2" t="s">
        <v>286</v>
      </c>
    </row>
    <row r="3" spans="1:21" hidden="1" x14ac:dyDescent="0.25"/>
    <row r="4" spans="1:21" hidden="1" x14ac:dyDescent="0.25">
      <c r="C4" t="s">
        <v>287</v>
      </c>
    </row>
    <row r="5" spans="1:21" hidden="1" x14ac:dyDescent="0.25"/>
    <row r="6" spans="1:21" hidden="1" x14ac:dyDescent="0.25"/>
    <row r="7" spans="1:21" hidden="1" x14ac:dyDescent="0.25"/>
    <row r="8" spans="1:21" hidden="1" x14ac:dyDescent="0.25"/>
    <row r="9" spans="1:21" hidden="1" x14ac:dyDescent="0.25"/>
    <row r="10" spans="1:21" hidden="1" x14ac:dyDescent="0.25"/>
    <row r="11" spans="1:21" hidden="1" x14ac:dyDescent="0.25">
      <c r="C11" t="s">
        <v>288</v>
      </c>
    </row>
    <row r="12" spans="1:21" hidden="1" x14ac:dyDescent="0.25">
      <c r="D12">
        <v>2023</v>
      </c>
      <c r="E12">
        <v>2024</v>
      </c>
      <c r="F12">
        <v>2025</v>
      </c>
      <c r="G12">
        <v>2026</v>
      </c>
      <c r="H12">
        <v>2027</v>
      </c>
      <c r="I12">
        <v>2028</v>
      </c>
      <c r="J12">
        <v>2029</v>
      </c>
      <c r="K12">
        <v>2030</v>
      </c>
      <c r="L12">
        <v>2031</v>
      </c>
      <c r="M12">
        <v>2032</v>
      </c>
      <c r="N12">
        <v>2033</v>
      </c>
      <c r="O12">
        <v>2034</v>
      </c>
      <c r="P12">
        <v>2035</v>
      </c>
      <c r="Q12">
        <v>2036</v>
      </c>
      <c r="R12">
        <v>2037</v>
      </c>
      <c r="S12">
        <v>2038</v>
      </c>
      <c r="T12">
        <v>2039</v>
      </c>
      <c r="U12" s="142">
        <v>2040</v>
      </c>
    </row>
    <row r="13" spans="1:21" hidden="1" x14ac:dyDescent="0.25">
      <c r="C13" t="s">
        <v>71</v>
      </c>
      <c r="D13">
        <f>'Total Costs Outputs'!H88*'Emissions Outputs'!B13</f>
        <v>0</v>
      </c>
    </row>
    <row r="14" spans="1:21" hidden="1" x14ac:dyDescent="0.25"/>
    <row r="15" spans="1:21" hidden="1" x14ac:dyDescent="0.25"/>
    <row r="16" spans="1:21" hidden="1" x14ac:dyDescent="0.25"/>
    <row r="17" spans="1:20" hidden="1" x14ac:dyDescent="0.25"/>
    <row r="18" spans="1:20" hidden="1" x14ac:dyDescent="0.25"/>
    <row r="19" spans="1:20" hidden="1" x14ac:dyDescent="0.25"/>
    <row r="20" spans="1:20" hidden="1" x14ac:dyDescent="0.25"/>
    <row r="21" spans="1:20" hidden="1" x14ac:dyDescent="0.25">
      <c r="B21" t="s">
        <v>289</v>
      </c>
    </row>
    <row r="23" spans="1:20" x14ac:dyDescent="0.25">
      <c r="A23" s="43" t="s">
        <v>101</v>
      </c>
      <c r="B23" s="18">
        <v>2023</v>
      </c>
      <c r="C23" s="18">
        <v>2024</v>
      </c>
      <c r="D23" s="18">
        <v>2025</v>
      </c>
      <c r="E23" s="18">
        <v>2026</v>
      </c>
      <c r="F23" s="18">
        <v>2027</v>
      </c>
      <c r="G23" s="18">
        <v>2028</v>
      </c>
      <c r="H23" s="18">
        <v>2029</v>
      </c>
      <c r="I23" s="18">
        <v>2030</v>
      </c>
      <c r="J23" s="18">
        <v>2031</v>
      </c>
      <c r="K23" s="18">
        <v>2032</v>
      </c>
      <c r="L23" s="18">
        <v>2033</v>
      </c>
      <c r="M23" s="18">
        <v>2034</v>
      </c>
      <c r="N23" s="18">
        <v>2035</v>
      </c>
      <c r="O23" s="18">
        <v>2036</v>
      </c>
      <c r="P23" s="18">
        <v>2037</v>
      </c>
      <c r="Q23" s="18">
        <v>2038</v>
      </c>
      <c r="R23" s="18">
        <v>2039</v>
      </c>
      <c r="S23" s="18">
        <v>2040</v>
      </c>
      <c r="T23" s="18" t="s">
        <v>290</v>
      </c>
    </row>
    <row r="24" spans="1:20" x14ac:dyDescent="0.25">
      <c r="A24" s="194" t="s">
        <v>291</v>
      </c>
      <c r="B24" s="194"/>
      <c r="C24" s="194"/>
      <c r="D24" s="194"/>
      <c r="E24" s="194"/>
      <c r="F24" s="194"/>
      <c r="G24" s="194"/>
      <c r="H24" s="194"/>
      <c r="I24" s="194"/>
      <c r="J24" s="194"/>
      <c r="K24" s="194"/>
      <c r="L24" s="195"/>
      <c r="M24" s="195"/>
      <c r="N24" s="195"/>
      <c r="O24" s="195"/>
      <c r="P24" s="195"/>
      <c r="Q24" s="195"/>
      <c r="R24" s="195"/>
      <c r="S24" s="195"/>
      <c r="T24" s="195"/>
    </row>
    <row r="25" spans="1:20" x14ac:dyDescent="0.25">
      <c r="A25" s="34" t="s">
        <v>63</v>
      </c>
      <c r="B25" s="148" t="e">
        <f>'Total Costs Outputs'!#REF!</f>
        <v>#REF!</v>
      </c>
      <c r="C25" s="148">
        <f>'Total Costs Outputs'!B86</f>
        <v>0</v>
      </c>
      <c r="D25" s="148">
        <f>'Total Costs Outputs'!C86</f>
        <v>0</v>
      </c>
      <c r="E25" s="148">
        <f>'Total Costs Outputs'!D86</f>
        <v>0</v>
      </c>
      <c r="F25" s="148">
        <f>'Total Costs Outputs'!E86</f>
        <v>0</v>
      </c>
      <c r="G25" s="148">
        <f>'Total Costs Outputs'!F86</f>
        <v>0</v>
      </c>
      <c r="H25" s="148">
        <f>'Total Costs Outputs'!G86</f>
        <v>0</v>
      </c>
      <c r="I25" s="148">
        <f>'Total Costs Outputs'!H86</f>
        <v>0</v>
      </c>
      <c r="J25" s="148">
        <f>'Total Costs Outputs'!I86</f>
        <v>0</v>
      </c>
      <c r="K25" s="148">
        <f>'Total Costs Outputs'!J86</f>
        <v>0</v>
      </c>
      <c r="L25" s="148">
        <f>'Total Costs Outputs'!K86</f>
        <v>0</v>
      </c>
      <c r="M25" s="148">
        <f>'Total Costs Outputs'!L86</f>
        <v>0</v>
      </c>
      <c r="N25" s="148">
        <f>'Total Costs Outputs'!M86</f>
        <v>0</v>
      </c>
      <c r="O25" s="148">
        <f>'Total Costs Outputs'!N86</f>
        <v>0</v>
      </c>
      <c r="P25" s="148">
        <f>'Total Costs Outputs'!O86</f>
        <v>0</v>
      </c>
      <c r="Q25" s="148">
        <f>'Total Costs Outputs'!P86</f>
        <v>0</v>
      </c>
      <c r="R25" s="148">
        <f>'Total Costs Outputs'!Q86</f>
        <v>0</v>
      </c>
      <c r="S25" s="148">
        <f>'Total Costs Outputs'!R86</f>
        <v>0</v>
      </c>
      <c r="T25" s="20"/>
    </row>
    <row r="26" spans="1:20" x14ac:dyDescent="0.25">
      <c r="A26" s="34" t="s">
        <v>69</v>
      </c>
      <c r="B26" s="148" t="e">
        <f>'Total Costs Outputs'!#REF!</f>
        <v>#REF!</v>
      </c>
      <c r="C26" s="148">
        <f>'Total Costs Outputs'!B87</f>
        <v>0</v>
      </c>
      <c r="D26" s="148">
        <f>'Total Costs Outputs'!C87</f>
        <v>0</v>
      </c>
      <c r="E26" s="148">
        <f>'Total Costs Outputs'!D87</f>
        <v>0</v>
      </c>
      <c r="F26" s="148">
        <f>'Total Costs Outputs'!E87</f>
        <v>0</v>
      </c>
      <c r="G26" s="148">
        <f>'Total Costs Outputs'!F87</f>
        <v>0</v>
      </c>
      <c r="H26" s="148">
        <f>'Total Costs Outputs'!G87</f>
        <v>0</v>
      </c>
      <c r="I26" s="148">
        <f>'Total Costs Outputs'!H87</f>
        <v>0</v>
      </c>
      <c r="J26" s="148">
        <f>'Total Costs Outputs'!I87</f>
        <v>0</v>
      </c>
      <c r="K26" s="148">
        <f>'Total Costs Outputs'!J87</f>
        <v>0</v>
      </c>
      <c r="L26" s="148">
        <f>'Total Costs Outputs'!K87</f>
        <v>0</v>
      </c>
      <c r="M26" s="148">
        <f>'Total Costs Outputs'!L87</f>
        <v>0</v>
      </c>
      <c r="N26" s="148">
        <f>'Total Costs Outputs'!M87</f>
        <v>0</v>
      </c>
      <c r="O26" s="148">
        <f>'Total Costs Outputs'!N87</f>
        <v>0</v>
      </c>
      <c r="P26" s="148">
        <f>'Total Costs Outputs'!O87</f>
        <v>0</v>
      </c>
      <c r="Q26" s="148">
        <f>'Total Costs Outputs'!P87</f>
        <v>0</v>
      </c>
      <c r="R26" s="148">
        <f>'Total Costs Outputs'!Q87</f>
        <v>0</v>
      </c>
      <c r="S26" s="148">
        <f>'Total Costs Outputs'!R87</f>
        <v>0</v>
      </c>
      <c r="T26" s="20"/>
    </row>
    <row r="27" spans="1:20" x14ac:dyDescent="0.25">
      <c r="A27" s="34" t="s">
        <v>71</v>
      </c>
      <c r="B27" s="148" t="e">
        <f>'Total Costs Outputs'!#REF!</f>
        <v>#REF!</v>
      </c>
      <c r="C27" s="148">
        <f>'Total Costs Outputs'!B88</f>
        <v>0</v>
      </c>
      <c r="D27" s="148">
        <f>'Total Costs Outputs'!C88</f>
        <v>0</v>
      </c>
      <c r="E27" s="148">
        <f>'Total Costs Outputs'!D88</f>
        <v>0</v>
      </c>
      <c r="F27" s="148">
        <f>'Total Costs Outputs'!E88</f>
        <v>0</v>
      </c>
      <c r="G27" s="148">
        <f>'Total Costs Outputs'!F88</f>
        <v>0</v>
      </c>
      <c r="H27" s="148">
        <f>'Total Costs Outputs'!G88</f>
        <v>0</v>
      </c>
      <c r="I27" s="148">
        <f>'Total Costs Outputs'!H88</f>
        <v>0</v>
      </c>
      <c r="J27" s="148">
        <f>'Total Costs Outputs'!I88</f>
        <v>0</v>
      </c>
      <c r="K27" s="148">
        <f>'Total Costs Outputs'!J88</f>
        <v>0</v>
      </c>
      <c r="L27" s="148">
        <f>'Total Costs Outputs'!K88</f>
        <v>0</v>
      </c>
      <c r="M27" s="148">
        <f>'Total Costs Outputs'!L88</f>
        <v>0</v>
      </c>
      <c r="N27" s="148">
        <f>'Total Costs Outputs'!M88</f>
        <v>0</v>
      </c>
      <c r="O27" s="148">
        <f>'Total Costs Outputs'!N88</f>
        <v>0</v>
      </c>
      <c r="P27" s="148">
        <f>'Total Costs Outputs'!O88</f>
        <v>0</v>
      </c>
      <c r="Q27" s="148">
        <f>'Total Costs Outputs'!P88</f>
        <v>0</v>
      </c>
      <c r="R27" s="148">
        <f>'Total Costs Outputs'!Q88</f>
        <v>0</v>
      </c>
      <c r="S27" s="148">
        <f>'Total Costs Outputs'!R88</f>
        <v>0</v>
      </c>
      <c r="T27" s="20"/>
    </row>
    <row r="28" spans="1:20" x14ac:dyDescent="0.25">
      <c r="A28" s="34" t="s">
        <v>261</v>
      </c>
      <c r="B28" s="148" t="e">
        <f>'Total Costs Outputs'!#REF!</f>
        <v>#REF!</v>
      </c>
      <c r="C28" s="148">
        <f>'Total Costs Outputs'!B89</f>
        <v>0</v>
      </c>
      <c r="D28" s="148">
        <f>'Total Costs Outputs'!C89</f>
        <v>0</v>
      </c>
      <c r="E28" s="148">
        <f>'Total Costs Outputs'!D89</f>
        <v>0</v>
      </c>
      <c r="F28" s="148">
        <f>'Total Costs Outputs'!E89</f>
        <v>0</v>
      </c>
      <c r="G28" s="148">
        <f>'Total Costs Outputs'!F89</f>
        <v>0</v>
      </c>
      <c r="H28" s="148">
        <f>'Total Costs Outputs'!G89</f>
        <v>0</v>
      </c>
      <c r="I28" s="148">
        <f>'Total Costs Outputs'!H89</f>
        <v>0</v>
      </c>
      <c r="J28" s="148">
        <f>'Total Costs Outputs'!I89</f>
        <v>0</v>
      </c>
      <c r="K28" s="148">
        <f>'Total Costs Outputs'!J89</f>
        <v>0</v>
      </c>
      <c r="L28" s="148">
        <f>'Total Costs Outputs'!K89</f>
        <v>0</v>
      </c>
      <c r="M28" s="148">
        <f>'Total Costs Outputs'!L89</f>
        <v>0</v>
      </c>
      <c r="N28" s="148">
        <f>'Total Costs Outputs'!M89</f>
        <v>0</v>
      </c>
      <c r="O28" s="148">
        <f>'Total Costs Outputs'!N89</f>
        <v>0</v>
      </c>
      <c r="P28" s="148">
        <f>'Total Costs Outputs'!O89</f>
        <v>0</v>
      </c>
      <c r="Q28" s="148">
        <f>'Total Costs Outputs'!P89</f>
        <v>0</v>
      </c>
      <c r="R28" s="148">
        <f>'Total Costs Outputs'!Q89</f>
        <v>0</v>
      </c>
      <c r="S28" s="148">
        <f>'Total Costs Outputs'!R89</f>
        <v>0</v>
      </c>
      <c r="T28" s="20"/>
    </row>
    <row r="29" spans="1:20" x14ac:dyDescent="0.25">
      <c r="A29" s="34" t="s">
        <v>262</v>
      </c>
      <c r="B29" s="148" t="e">
        <f>'Total Costs Outputs'!#REF!</f>
        <v>#REF!</v>
      </c>
      <c r="C29" s="148">
        <f>'Total Costs Outputs'!B90</f>
        <v>0</v>
      </c>
      <c r="D29" s="148">
        <f>'Total Costs Outputs'!C90</f>
        <v>0</v>
      </c>
      <c r="E29" s="148">
        <f>'Total Costs Outputs'!D90</f>
        <v>0</v>
      </c>
      <c r="F29" s="148">
        <f>'Total Costs Outputs'!E90</f>
        <v>0</v>
      </c>
      <c r="G29" s="148">
        <f>'Total Costs Outputs'!F90</f>
        <v>0</v>
      </c>
      <c r="H29" s="148">
        <f>'Total Costs Outputs'!G90</f>
        <v>0</v>
      </c>
      <c r="I29" s="148">
        <f>'Total Costs Outputs'!H90</f>
        <v>0</v>
      </c>
      <c r="J29" s="148">
        <f>'Total Costs Outputs'!I90</f>
        <v>0</v>
      </c>
      <c r="K29" s="148">
        <f>'Total Costs Outputs'!J90</f>
        <v>0</v>
      </c>
      <c r="L29" s="148">
        <f>'Total Costs Outputs'!K90</f>
        <v>0</v>
      </c>
      <c r="M29" s="148">
        <f>'Total Costs Outputs'!L90</f>
        <v>0</v>
      </c>
      <c r="N29" s="148">
        <f>'Total Costs Outputs'!M90</f>
        <v>0</v>
      </c>
      <c r="O29" s="148">
        <f>'Total Costs Outputs'!N90</f>
        <v>0</v>
      </c>
      <c r="P29" s="148">
        <f>'Total Costs Outputs'!O90</f>
        <v>0</v>
      </c>
      <c r="Q29" s="148">
        <f>'Total Costs Outputs'!P90</f>
        <v>0</v>
      </c>
      <c r="R29" s="148">
        <f>'Total Costs Outputs'!Q90</f>
        <v>0</v>
      </c>
      <c r="S29" s="148">
        <f>'Total Costs Outputs'!R90</f>
        <v>0</v>
      </c>
      <c r="T29" s="20"/>
    </row>
    <row r="30" spans="1:20" x14ac:dyDescent="0.25">
      <c r="A30" s="34" t="s">
        <v>75</v>
      </c>
      <c r="B30" s="148" t="e">
        <f>'Total Costs Outputs'!#REF!</f>
        <v>#REF!</v>
      </c>
      <c r="C30" s="148">
        <f>'Total Costs Outputs'!B91</f>
        <v>0</v>
      </c>
      <c r="D30" s="148">
        <f>'Total Costs Outputs'!C91</f>
        <v>0</v>
      </c>
      <c r="E30" s="148">
        <f>'Total Costs Outputs'!D91</f>
        <v>0</v>
      </c>
      <c r="F30" s="148">
        <f>'Total Costs Outputs'!E91</f>
        <v>0</v>
      </c>
      <c r="G30" s="148">
        <f>'Total Costs Outputs'!F91</f>
        <v>0</v>
      </c>
      <c r="H30" s="148">
        <f>'Total Costs Outputs'!G91</f>
        <v>0</v>
      </c>
      <c r="I30" s="148">
        <f>'Total Costs Outputs'!H91</f>
        <v>0</v>
      </c>
      <c r="J30" s="148">
        <f>'Total Costs Outputs'!I91</f>
        <v>0</v>
      </c>
      <c r="K30" s="148">
        <f>'Total Costs Outputs'!J91</f>
        <v>0</v>
      </c>
      <c r="L30" s="148">
        <f>'Total Costs Outputs'!K91</f>
        <v>0</v>
      </c>
      <c r="M30" s="148">
        <f>'Total Costs Outputs'!L91</f>
        <v>0</v>
      </c>
      <c r="N30" s="148">
        <f>'Total Costs Outputs'!M91</f>
        <v>0</v>
      </c>
      <c r="O30" s="148">
        <f>'Total Costs Outputs'!N91</f>
        <v>0</v>
      </c>
      <c r="P30" s="148">
        <f>'Total Costs Outputs'!O91</f>
        <v>0</v>
      </c>
      <c r="Q30" s="148">
        <f>'Total Costs Outputs'!P91</f>
        <v>0</v>
      </c>
      <c r="R30" s="148">
        <f>'Total Costs Outputs'!Q91</f>
        <v>0</v>
      </c>
      <c r="S30" s="148">
        <f>'Total Costs Outputs'!R91</f>
        <v>0</v>
      </c>
      <c r="T30" s="20"/>
    </row>
    <row r="31" spans="1:20" x14ac:dyDescent="0.25">
      <c r="A31" s="34" t="s">
        <v>76</v>
      </c>
      <c r="B31" s="148" t="e">
        <f>'Total Costs Outputs'!#REF!</f>
        <v>#REF!</v>
      </c>
      <c r="C31" s="148">
        <f>'Total Costs Outputs'!B92</f>
        <v>0</v>
      </c>
      <c r="D31" s="148">
        <f>'Total Costs Outputs'!C92</f>
        <v>0</v>
      </c>
      <c r="E31" s="148">
        <f>'Total Costs Outputs'!D92</f>
        <v>0</v>
      </c>
      <c r="F31" s="148">
        <f>'Total Costs Outputs'!E92</f>
        <v>0</v>
      </c>
      <c r="G31" s="148">
        <f>'Total Costs Outputs'!F92</f>
        <v>0</v>
      </c>
      <c r="H31" s="148">
        <f>'Total Costs Outputs'!G92</f>
        <v>0</v>
      </c>
      <c r="I31" s="148">
        <f>'Total Costs Outputs'!H92</f>
        <v>0</v>
      </c>
      <c r="J31" s="148">
        <f>'Total Costs Outputs'!I92</f>
        <v>0</v>
      </c>
      <c r="K31" s="148">
        <f>'Total Costs Outputs'!J92</f>
        <v>0</v>
      </c>
      <c r="L31" s="148">
        <f>'Total Costs Outputs'!K92</f>
        <v>0</v>
      </c>
      <c r="M31" s="148">
        <f>'Total Costs Outputs'!L92</f>
        <v>0</v>
      </c>
      <c r="N31" s="148">
        <f>'Total Costs Outputs'!M92</f>
        <v>0</v>
      </c>
      <c r="O31" s="148">
        <f>'Total Costs Outputs'!N92</f>
        <v>0</v>
      </c>
      <c r="P31" s="148">
        <f>'Total Costs Outputs'!O92</f>
        <v>0</v>
      </c>
      <c r="Q31" s="148">
        <f>'Total Costs Outputs'!P92</f>
        <v>0</v>
      </c>
      <c r="R31" s="148">
        <f>'Total Costs Outputs'!Q92</f>
        <v>0</v>
      </c>
      <c r="S31" s="148">
        <f>'Total Costs Outputs'!R92</f>
        <v>0</v>
      </c>
      <c r="T31" s="20"/>
    </row>
    <row r="32" spans="1:20" x14ac:dyDescent="0.25">
      <c r="A32" s="34" t="s">
        <v>79</v>
      </c>
      <c r="B32" s="148" t="e">
        <f>'Total Costs Outputs'!#REF!</f>
        <v>#REF!</v>
      </c>
      <c r="C32" s="148">
        <f>'Total Costs Outputs'!B93</f>
        <v>0</v>
      </c>
      <c r="D32" s="148">
        <f>'Total Costs Outputs'!C93</f>
        <v>0</v>
      </c>
      <c r="E32" s="148">
        <f>'Total Costs Outputs'!D93</f>
        <v>0</v>
      </c>
      <c r="F32" s="148">
        <f>'Total Costs Outputs'!E93</f>
        <v>0</v>
      </c>
      <c r="G32" s="148">
        <f>'Total Costs Outputs'!F93</f>
        <v>0</v>
      </c>
      <c r="H32" s="148">
        <f>'Total Costs Outputs'!G93</f>
        <v>0</v>
      </c>
      <c r="I32" s="148">
        <f>'Total Costs Outputs'!H93</f>
        <v>0</v>
      </c>
      <c r="J32" s="148">
        <f>'Total Costs Outputs'!I93</f>
        <v>0</v>
      </c>
      <c r="K32" s="148">
        <f>'Total Costs Outputs'!J93</f>
        <v>0</v>
      </c>
      <c r="L32" s="148">
        <f>'Total Costs Outputs'!K93</f>
        <v>0</v>
      </c>
      <c r="M32" s="148">
        <f>'Total Costs Outputs'!L93</f>
        <v>0</v>
      </c>
      <c r="N32" s="148">
        <f>'Total Costs Outputs'!M93</f>
        <v>0</v>
      </c>
      <c r="O32" s="148">
        <f>'Total Costs Outputs'!N93</f>
        <v>0</v>
      </c>
      <c r="P32" s="148">
        <f>'Total Costs Outputs'!O93</f>
        <v>0</v>
      </c>
      <c r="Q32" s="148">
        <f>'Total Costs Outputs'!P93</f>
        <v>0</v>
      </c>
      <c r="R32" s="148">
        <f>'Total Costs Outputs'!Q93</f>
        <v>0</v>
      </c>
      <c r="S32" s="148">
        <f>'Total Costs Outputs'!R93</f>
        <v>0</v>
      </c>
      <c r="T32" s="20"/>
    </row>
    <row r="33" spans="1:20" ht="16.5" thickBot="1" x14ac:dyDescent="0.3">
      <c r="A33" s="35" t="s">
        <v>81</v>
      </c>
      <c r="B33" s="148" t="e">
        <f>'Total Costs Outputs'!#REF!</f>
        <v>#REF!</v>
      </c>
      <c r="C33" s="148">
        <f>'Total Costs Outputs'!B94</f>
        <v>0</v>
      </c>
      <c r="D33" s="148">
        <f>'Total Costs Outputs'!C94</f>
        <v>0</v>
      </c>
      <c r="E33" s="148">
        <f>'Total Costs Outputs'!D94</f>
        <v>0</v>
      </c>
      <c r="F33" s="148">
        <f>'Total Costs Outputs'!E94</f>
        <v>0</v>
      </c>
      <c r="G33" s="148">
        <f>'Total Costs Outputs'!F94</f>
        <v>0</v>
      </c>
      <c r="H33" s="148">
        <f>'Total Costs Outputs'!G94</f>
        <v>0</v>
      </c>
      <c r="I33" s="148">
        <f>'Total Costs Outputs'!H94</f>
        <v>0</v>
      </c>
      <c r="J33" s="148">
        <f>'Total Costs Outputs'!I94</f>
        <v>0</v>
      </c>
      <c r="K33" s="148">
        <f>'Total Costs Outputs'!J94</f>
        <v>0</v>
      </c>
      <c r="L33" s="148">
        <f>'Total Costs Outputs'!K94</f>
        <v>0</v>
      </c>
      <c r="M33" s="148">
        <f>'Total Costs Outputs'!L94</f>
        <v>0</v>
      </c>
      <c r="N33" s="148">
        <f>'Total Costs Outputs'!M94</f>
        <v>0</v>
      </c>
      <c r="O33" s="148">
        <f>'Total Costs Outputs'!N94</f>
        <v>0</v>
      </c>
      <c r="P33" s="148">
        <f>'Total Costs Outputs'!O94</f>
        <v>0</v>
      </c>
      <c r="Q33" s="148">
        <f>'Total Costs Outputs'!P94</f>
        <v>0</v>
      </c>
      <c r="R33" s="148">
        <f>'Total Costs Outputs'!Q94</f>
        <v>0</v>
      </c>
      <c r="S33" s="148">
        <f>'Total Costs Outputs'!R94</f>
        <v>0</v>
      </c>
      <c r="T33" s="20"/>
    </row>
    <row r="34" spans="1:20" ht="18.75" x14ac:dyDescent="0.35">
      <c r="A34" s="194" t="s">
        <v>292</v>
      </c>
      <c r="B34" s="194"/>
      <c r="C34" s="194"/>
      <c r="D34" s="194"/>
      <c r="E34" s="194"/>
      <c r="F34" s="194"/>
      <c r="G34" s="194"/>
      <c r="H34" s="194"/>
      <c r="I34" s="194"/>
      <c r="J34" s="194"/>
      <c r="K34" s="194"/>
      <c r="L34" s="195"/>
      <c r="M34" s="195"/>
      <c r="N34" s="195"/>
      <c r="O34" s="195"/>
      <c r="P34" s="195"/>
      <c r="Q34" s="195"/>
      <c r="R34" s="195"/>
      <c r="S34" s="195"/>
      <c r="T34" s="195"/>
    </row>
    <row r="35" spans="1:20" x14ac:dyDescent="0.25">
      <c r="A35" s="34" t="s">
        <v>63</v>
      </c>
      <c r="B35" s="149"/>
      <c r="C35" s="150">
        <f>C36*0.75</f>
        <v>1113.6654610634471</v>
      </c>
      <c r="D35" s="150">
        <f t="shared" ref="D35:S35" si="0">D36*0.75</f>
        <v>1106.3593931407986</v>
      </c>
      <c r="E35" s="150">
        <f t="shared" si="0"/>
        <v>1099.4630236856142</v>
      </c>
      <c r="F35" s="150">
        <f t="shared" si="0"/>
        <v>1091.0476593363987</v>
      </c>
      <c r="G35" s="150">
        <f t="shared" si="0"/>
        <v>1083.2819790518329</v>
      </c>
      <c r="H35" s="150">
        <f t="shared" si="0"/>
        <v>1076.1900778834986</v>
      </c>
      <c r="I35" s="150">
        <f t="shared" si="0"/>
        <v>1069.8009245280568</v>
      </c>
      <c r="J35" s="150">
        <f t="shared" si="0"/>
        <v>1063.6308411202547</v>
      </c>
      <c r="K35" s="150">
        <f t="shared" si="0"/>
        <v>1057.3180498645177</v>
      </c>
      <c r="L35" s="150">
        <f t="shared" si="0"/>
        <v>1051.17158900498</v>
      </c>
      <c r="M35" s="150">
        <f t="shared" si="0"/>
        <v>1044.9405714126201</v>
      </c>
      <c r="N35" s="150">
        <f t="shared" si="0"/>
        <v>1038.8224797797304</v>
      </c>
      <c r="O35" s="150">
        <f t="shared" si="0"/>
        <v>1032.5802969831889</v>
      </c>
      <c r="P35" s="150">
        <f t="shared" si="0"/>
        <v>1026.5605368179818</v>
      </c>
      <c r="Q35" s="150">
        <f t="shared" si="0"/>
        <v>1020.9833450264989</v>
      </c>
      <c r="R35" s="150">
        <f t="shared" si="0"/>
        <v>1014.950548954342</v>
      </c>
      <c r="S35" s="150">
        <f t="shared" si="0"/>
        <v>1009.4191659880115</v>
      </c>
      <c r="T35" s="20"/>
    </row>
    <row r="36" spans="1:20" x14ac:dyDescent="0.25">
      <c r="A36" s="34" t="s">
        <v>69</v>
      </c>
      <c r="B36" s="149" t="e">
        <f>SUMIF(#REF!,3,#REF!)/SUMIF(#REF!,3,#REF!)</f>
        <v>#REF!</v>
      </c>
      <c r="C36" s="150">
        <f>SUMIF('MOVES-Output'!$A:$A,_xlfn.CONCAT(C$23,"-",$A36),'MOVES-Output'!$K:$K)/SUMIF('MOVES-Output'!$A:$A,_xlfn.CONCAT(C$23,"-",$A36),'MOVES-Output'!U:$U)</f>
        <v>1484.8872814179294</v>
      </c>
      <c r="D36" s="150">
        <f>SUMIF('MOVES-Output'!$A:$A,_xlfn.CONCAT(D$23,"-",$A36),'MOVES-Output'!$K:$K)/SUMIF('MOVES-Output'!$A:$A,_xlfn.CONCAT(D$23,"-",$A36),'MOVES-Output'!$U:V)</f>
        <v>1475.1458575210647</v>
      </c>
      <c r="E36" s="150">
        <f>SUMIF('MOVES-Output'!$A:$A,_xlfn.CONCAT(E$23,"-",$A36),'MOVES-Output'!$K:$K)/SUMIF('MOVES-Output'!$A:$A,_xlfn.CONCAT(E$23,"-",$A36),'MOVES-Output'!$U:W)</f>
        <v>1465.9506982474857</v>
      </c>
      <c r="F36" s="150">
        <f>SUMIF('MOVES-Output'!$A:$A,_xlfn.CONCAT(F$23,"-",$A36),'MOVES-Output'!$K:$K)/SUMIF('MOVES-Output'!$A:$A,_xlfn.CONCAT(F$23,"-",$A36),'MOVES-Output'!$U:X)</f>
        <v>1454.7302124485318</v>
      </c>
      <c r="G36" s="150">
        <f>SUMIF('MOVES-Output'!$A:$A,_xlfn.CONCAT(G$23,"-",$A36),'MOVES-Output'!$K:$K)/SUMIF('MOVES-Output'!$A:$A,_xlfn.CONCAT(G$23,"-",$A36),'MOVES-Output'!$U:Y)</f>
        <v>1444.3759720691105</v>
      </c>
      <c r="H36" s="150">
        <f>SUMIF('MOVES-Output'!$A:$A,_xlfn.CONCAT(H$23,"-",$A36),'MOVES-Output'!$K:$K)/SUMIF('MOVES-Output'!$A:$A,_xlfn.CONCAT(H$23,"-",$A36),'MOVES-Output'!$U:Z)</f>
        <v>1434.9201038446647</v>
      </c>
      <c r="I36" s="150">
        <f>SUMIF('MOVES-Output'!$A:$A,_xlfn.CONCAT(I$23,"-",$A36),'MOVES-Output'!$K:$K)/SUMIF('MOVES-Output'!$A:$A,_xlfn.CONCAT(I$23,"-",$A36),'MOVES-Output'!$U:AA)</f>
        <v>1426.4012327040757</v>
      </c>
      <c r="J36" s="150">
        <f>SUMIF('MOVES-Output'!$A:$A,_xlfn.CONCAT(J$23,"-",$A36),'MOVES-Output'!$K:$K)/SUMIF('MOVES-Output'!$A:$A,_xlfn.CONCAT(J$23,"-",$A36),'MOVES-Output'!$U:AB)</f>
        <v>1418.1744548270062</v>
      </c>
      <c r="K36" s="150">
        <f>SUMIF('MOVES-Output'!$A:$A,_xlfn.CONCAT(K$23,"-",$A36),'MOVES-Output'!$K:$K)/SUMIF('MOVES-Output'!$A:$A,_xlfn.CONCAT(K$23,"-",$A36),'MOVES-Output'!$U:AC)</f>
        <v>1409.7573998193568</v>
      </c>
      <c r="L36" s="150">
        <f>SUMIF('MOVES-Output'!$A:$A,_xlfn.CONCAT(L$23,"-",$A36),'MOVES-Output'!$K:$K)/SUMIF('MOVES-Output'!$A:$A,_xlfn.CONCAT(L$23,"-",$A36),'MOVES-Output'!$U:AD)</f>
        <v>1401.5621186733067</v>
      </c>
      <c r="M36" s="150">
        <f>SUMIF('MOVES-Output'!$A:$A,_xlfn.CONCAT(M$23,"-",$A36),'MOVES-Output'!$K:$K)/SUMIF('MOVES-Output'!$A:$A,_xlfn.CONCAT(M$23,"-",$A36),'MOVES-Output'!$U:AE)</f>
        <v>1393.254095216827</v>
      </c>
      <c r="N36" s="150">
        <f>SUMIF('MOVES-Output'!$A:$A,_xlfn.CONCAT(N$23,"-",$A36),'MOVES-Output'!$K:$K)/SUMIF('MOVES-Output'!$A:$A,_xlfn.CONCAT(N$23,"-",$A36),'MOVES-Output'!$U:AF)</f>
        <v>1385.0966397063073</v>
      </c>
      <c r="O36" s="150">
        <f>SUMIF('MOVES-Output'!$A:$A,_xlfn.CONCAT(O$23,"-",$A36),'MOVES-Output'!$K:$K)/SUMIF('MOVES-Output'!$A:$A,_xlfn.CONCAT(O$23,"-",$A36),'MOVES-Output'!$U:AG)</f>
        <v>1376.7737293109185</v>
      </c>
      <c r="P36" s="150">
        <f>SUMIF('MOVES-Output'!$A:$A,_xlfn.CONCAT(P$23,"-",$A36),'MOVES-Output'!$K:$K)/SUMIF('MOVES-Output'!$A:$A,_xlfn.CONCAT(P$23,"-",$A36),'MOVES-Output'!$U:AH)</f>
        <v>1368.7473824239755</v>
      </c>
      <c r="Q36" s="150">
        <f>SUMIF('MOVES-Output'!$A:$A,_xlfn.CONCAT(Q$23,"-",$A36),'MOVES-Output'!$K:$K)/SUMIF('MOVES-Output'!$A:$A,_xlfn.CONCAT(Q$23,"-",$A36),'MOVES-Output'!$U:AI)</f>
        <v>1361.3111267019985</v>
      </c>
      <c r="R36" s="150">
        <f>SUMIF('MOVES-Output'!$A:$A,_xlfn.CONCAT(R$23,"-",$A36),'MOVES-Output'!$K:$K)/SUMIF('MOVES-Output'!$A:$A,_xlfn.CONCAT(R$23,"-",$A36),'MOVES-Output'!$U:AJ)</f>
        <v>1353.2673986057894</v>
      </c>
      <c r="S36" s="150">
        <f>SUMIF('MOVES-Output'!$A:$A,_xlfn.CONCAT(S$23,"-",$A36),'MOVES-Output'!$K:$K)/SUMIF('MOVES-Output'!$A:$A,_xlfn.CONCAT(S$23,"-",$A36),'MOVES-Output'!$U:AK)</f>
        <v>1345.8922213173487</v>
      </c>
      <c r="T36" s="20"/>
    </row>
    <row r="37" spans="1:20" x14ac:dyDescent="0.25">
      <c r="A37" s="34" t="s">
        <v>71</v>
      </c>
      <c r="B37" s="149" t="e">
        <f>SUMIF(#REF!,2,#REF!)/SUMIF(#REF!,2,#REF!)</f>
        <v>#REF!</v>
      </c>
      <c r="C37" s="150">
        <f>SUMIF('MOVES-Output'!$A:$A,_xlfn.CONCAT(C$23,"-",$A37),'MOVES-Output'!$K:$K)/SUMIF('MOVES-Output'!$A:$A,_xlfn.CONCAT(C$23,"-",$A37),'MOVES-Output'!U:$U)</f>
        <v>1601.5325070629679</v>
      </c>
      <c r="D37" s="150">
        <f>SUMIF('MOVES-Output'!$A:$A,_xlfn.CONCAT(D$23,"-",$A37),'MOVES-Output'!$K:$K)/SUMIF('MOVES-Output'!$A:$A,_xlfn.CONCAT(D$23,"-",$A37),'MOVES-Output'!$U:V)</f>
        <v>1588.2381824777624</v>
      </c>
      <c r="E37" s="150">
        <f>SUMIF('MOVES-Output'!$A:$A,_xlfn.CONCAT(E$23,"-",$A37),'MOVES-Output'!$K:$K)/SUMIF('MOVES-Output'!$A:$A,_xlfn.CONCAT(E$23,"-",$A37),'MOVES-Output'!$U:W)</f>
        <v>1575.5282363769325</v>
      </c>
      <c r="F37" s="150">
        <f>SUMIF('MOVES-Output'!$A:$A,_xlfn.CONCAT(F$23,"-",$A37),'MOVES-Output'!$K:$K)/SUMIF('MOVES-Output'!$A:$A,_xlfn.CONCAT(F$23,"-",$A37),'MOVES-Output'!$U:X)</f>
        <v>1559.6106964968692</v>
      </c>
      <c r="G37" s="150">
        <f>SUMIF('MOVES-Output'!$A:$A,_xlfn.CONCAT(G$23,"-",$A37),'MOVES-Output'!$K:$K)/SUMIF('MOVES-Output'!$A:$A,_xlfn.CONCAT(G$23,"-",$A37),'MOVES-Output'!$U:Y)</f>
        <v>1544.6287545452933</v>
      </c>
      <c r="H37" s="150">
        <f>SUMIF('MOVES-Output'!$A:$A,_xlfn.CONCAT(H$23,"-",$A37),'MOVES-Output'!$K:$K)/SUMIF('MOVES-Output'!$A:$A,_xlfn.CONCAT(H$23,"-",$A37),'MOVES-Output'!$U:Z)</f>
        <v>1530.7495540578466</v>
      </c>
      <c r="I37" s="150">
        <f>SUMIF('MOVES-Output'!$A:$A,_xlfn.CONCAT(I$23,"-",$A37),'MOVES-Output'!$K:$K)/SUMIF('MOVES-Output'!$A:$A,_xlfn.CONCAT(I$23,"-",$A37),'MOVES-Output'!$U:AA)</f>
        <v>1518.0301340102112</v>
      </c>
      <c r="J37" s="150">
        <f>SUMIF('MOVES-Output'!$A:$A,_xlfn.CONCAT(J$23,"-",$A37),'MOVES-Output'!$K:$K)/SUMIF('MOVES-Output'!$A:$A,_xlfn.CONCAT(J$23,"-",$A37),'MOVES-Output'!$U:AB)</f>
        <v>1506.18633048006</v>
      </c>
      <c r="K37" s="150">
        <f>SUMIF('MOVES-Output'!$A:$A,_xlfn.CONCAT(K$23,"-",$A37),'MOVES-Output'!$K:$K)/SUMIF('MOVES-Output'!$A:$A,_xlfn.CONCAT(K$23,"-",$A37),'MOVES-Output'!$U:AC)</f>
        <v>1494.9972199659726</v>
      </c>
      <c r="L37" s="150">
        <f>SUMIF('MOVES-Output'!$A:$A,_xlfn.CONCAT(L$23,"-",$A37),'MOVES-Output'!$K:$K)/SUMIF('MOVES-Output'!$A:$A,_xlfn.CONCAT(L$23,"-",$A37),'MOVES-Output'!$U:AD)</f>
        <v>1484.3714942367467</v>
      </c>
      <c r="M37" s="150">
        <f>SUMIF('MOVES-Output'!$A:$A,_xlfn.CONCAT(M$23,"-",$A37),'MOVES-Output'!$K:$K)/SUMIF('MOVES-Output'!$A:$A,_xlfn.CONCAT(M$23,"-",$A37),'MOVES-Output'!$U:AE)</f>
        <v>1474.2721970190544</v>
      </c>
      <c r="N37" s="150">
        <f>SUMIF('MOVES-Output'!$A:$A,_xlfn.CONCAT(N$23,"-",$A37),'MOVES-Output'!$K:$K)/SUMIF('MOVES-Output'!$A:$A,_xlfn.CONCAT(N$23,"-",$A37),'MOVES-Output'!$U:AF)</f>
        <v>1464.695485542903</v>
      </c>
      <c r="O37" s="150">
        <f>SUMIF('MOVES-Output'!$A:$A,_xlfn.CONCAT(O$23,"-",$A37),'MOVES-Output'!$K:$K)/SUMIF('MOVES-Output'!$A:$A,_xlfn.CONCAT(O$23,"-",$A37),'MOVES-Output'!$U:AG)</f>
        <v>1455.7455728460839</v>
      </c>
      <c r="P37" s="150">
        <f>SUMIF('MOVES-Output'!$A:$A,_xlfn.CONCAT(P$23,"-",$A37),'MOVES-Output'!$K:$K)/SUMIF('MOVES-Output'!$A:$A,_xlfn.CONCAT(P$23,"-",$A37),'MOVES-Output'!$U:AH)</f>
        <v>1447.9843265587112</v>
      </c>
      <c r="Q37" s="150">
        <f>SUMIF('MOVES-Output'!$A:$A,_xlfn.CONCAT(Q$23,"-",$A37),'MOVES-Output'!$K:$K)/SUMIF('MOVES-Output'!$A:$A,_xlfn.CONCAT(Q$23,"-",$A37),'MOVES-Output'!$U:AI)</f>
        <v>1439.9374649179542</v>
      </c>
      <c r="R37" s="150">
        <f>SUMIF('MOVES-Output'!$A:$A,_xlfn.CONCAT(R$23,"-",$A37),'MOVES-Output'!$K:$K)/SUMIF('MOVES-Output'!$A:$A,_xlfn.CONCAT(R$23,"-",$A37),'MOVES-Output'!$U:AJ)</f>
        <v>1432.946400203959</v>
      </c>
      <c r="S37" s="150">
        <f>SUMIF('MOVES-Output'!$A:$A,_xlfn.CONCAT(S$23,"-",$A37),'MOVES-Output'!$K:$K)/SUMIF('MOVES-Output'!$A:$A,_xlfn.CONCAT(S$23,"-",$A37),'MOVES-Output'!$U:AK)</f>
        <v>1429.0653340961151</v>
      </c>
      <c r="T37" s="20"/>
    </row>
    <row r="38" spans="1:20" x14ac:dyDescent="0.25">
      <c r="A38" s="34" t="s">
        <v>261</v>
      </c>
      <c r="B38" s="149" t="e">
        <f>SUMIF(#REF!,9,#REF!)/SUMIF(#REF!,9,#REF!)</f>
        <v>#REF!</v>
      </c>
      <c r="C38" s="150">
        <f>SUMIF('MOVES-Output'!$A:$A,_xlfn.CONCAT(C$23,"-",$A38),'MOVES-Output'!$K:$K)/SUMIF('MOVES-Output'!$A:$A,_xlfn.CONCAT(C$23,"-",$A38),'MOVES-Output'!U:$U)</f>
        <v>0</v>
      </c>
      <c r="D38" s="150">
        <f>SUMIF('MOVES-Output'!$A:$A,_xlfn.CONCAT(D$23,"-",$A38),'MOVES-Output'!$K:$K)/SUMIF('MOVES-Output'!$A:$A,_xlfn.CONCAT(D$23,"-",$A38),'MOVES-Output'!$U:V)</f>
        <v>0</v>
      </c>
      <c r="E38" s="150">
        <f>SUMIF('MOVES-Output'!$A:$A,_xlfn.CONCAT(E$23,"-",$A38),'MOVES-Output'!$K:$K)/SUMIF('MOVES-Output'!$A:$A,_xlfn.CONCAT(E$23,"-",$A38),'MOVES-Output'!$U:W)</f>
        <v>0</v>
      </c>
      <c r="F38" s="150">
        <f>SUMIF('MOVES-Output'!$A:$A,_xlfn.CONCAT(F$23,"-",$A38),'MOVES-Output'!$K:$K)/SUMIF('MOVES-Output'!$A:$A,_xlfn.CONCAT(F$23,"-",$A38),'MOVES-Output'!$U:X)</f>
        <v>0</v>
      </c>
      <c r="G38" s="150">
        <f>SUMIF('MOVES-Output'!$A:$A,_xlfn.CONCAT(G$23,"-",$A38),'MOVES-Output'!$K:$K)/SUMIF('MOVES-Output'!$A:$A,_xlfn.CONCAT(G$23,"-",$A38),'MOVES-Output'!$U:Y)</f>
        <v>0</v>
      </c>
      <c r="H38" s="150">
        <f>SUMIF('MOVES-Output'!$A:$A,_xlfn.CONCAT(H$23,"-",$A38),'MOVES-Output'!$K:$K)/SUMIF('MOVES-Output'!$A:$A,_xlfn.CONCAT(H$23,"-",$A38),'MOVES-Output'!$U:Z)</f>
        <v>0</v>
      </c>
      <c r="I38" s="150">
        <f>SUMIF('MOVES-Output'!$A:$A,_xlfn.CONCAT(I$23,"-",$A38),'MOVES-Output'!$K:$K)/SUMIF('MOVES-Output'!$A:$A,_xlfn.CONCAT(I$23,"-",$A38),'MOVES-Output'!$U:AA)</f>
        <v>0</v>
      </c>
      <c r="J38" s="150">
        <f>SUMIF('MOVES-Output'!$A:$A,_xlfn.CONCAT(J$23,"-",$A38),'MOVES-Output'!$K:$K)/SUMIF('MOVES-Output'!$A:$A,_xlfn.CONCAT(J$23,"-",$A38),'MOVES-Output'!$U:AB)</f>
        <v>0</v>
      </c>
      <c r="K38" s="150">
        <f>SUMIF('MOVES-Output'!$A:$A,_xlfn.CONCAT(K$23,"-",$A38),'MOVES-Output'!$K:$K)/SUMIF('MOVES-Output'!$A:$A,_xlfn.CONCAT(K$23,"-",$A38),'MOVES-Output'!$U:AC)</f>
        <v>0</v>
      </c>
      <c r="L38" s="150">
        <f>SUMIF('MOVES-Output'!$A:$A,_xlfn.CONCAT(L$23,"-",$A38),'MOVES-Output'!$K:$K)/SUMIF('MOVES-Output'!$A:$A,_xlfn.CONCAT(L$23,"-",$A38),'MOVES-Output'!$U:AD)</f>
        <v>0</v>
      </c>
      <c r="M38" s="150">
        <f>SUMIF('MOVES-Output'!$A:$A,_xlfn.CONCAT(M$23,"-",$A38),'MOVES-Output'!$K:$K)/SUMIF('MOVES-Output'!$A:$A,_xlfn.CONCAT(M$23,"-",$A38),'MOVES-Output'!$U:AE)</f>
        <v>0</v>
      </c>
      <c r="N38" s="150">
        <f>SUMIF('MOVES-Output'!$A:$A,_xlfn.CONCAT(N$23,"-",$A38),'MOVES-Output'!$K:$K)/SUMIF('MOVES-Output'!$A:$A,_xlfn.CONCAT(N$23,"-",$A38),'MOVES-Output'!$U:AF)</f>
        <v>0</v>
      </c>
      <c r="O38" s="150">
        <f>SUMIF('MOVES-Output'!$A:$A,_xlfn.CONCAT(O$23,"-",$A38),'MOVES-Output'!$K:$K)/SUMIF('MOVES-Output'!$A:$A,_xlfn.CONCAT(O$23,"-",$A38),'MOVES-Output'!$U:AG)</f>
        <v>0</v>
      </c>
      <c r="P38" s="150">
        <f>SUMIF('MOVES-Output'!$A:$A,_xlfn.CONCAT(P$23,"-",$A38),'MOVES-Output'!$K:$K)/SUMIF('MOVES-Output'!$A:$A,_xlfn.CONCAT(P$23,"-",$A38),'MOVES-Output'!$U:AH)</f>
        <v>0</v>
      </c>
      <c r="Q38" s="150">
        <f>SUMIF('MOVES-Output'!$A:$A,_xlfn.CONCAT(Q$23,"-",$A38),'MOVES-Output'!$K:$K)/SUMIF('MOVES-Output'!$A:$A,_xlfn.CONCAT(Q$23,"-",$A38),'MOVES-Output'!$U:AI)</f>
        <v>0</v>
      </c>
      <c r="R38" s="150">
        <f>SUMIF('MOVES-Output'!$A:$A,_xlfn.CONCAT(R$23,"-",$A38),'MOVES-Output'!$K:$K)/SUMIF('MOVES-Output'!$A:$A,_xlfn.CONCAT(R$23,"-",$A38),'MOVES-Output'!$U:AJ)</f>
        <v>0</v>
      </c>
      <c r="S38" s="150">
        <f>SUMIF('MOVES-Output'!$A:$A,_xlfn.CONCAT(S$23,"-",$A38),'MOVES-Output'!$K:$K)/SUMIF('MOVES-Output'!$A:$A,_xlfn.CONCAT(S$23,"-",$A38),'MOVES-Output'!$U:AK)</f>
        <v>0</v>
      </c>
      <c r="T38" s="20"/>
    </row>
    <row r="39" spans="1:20" x14ac:dyDescent="0.25">
      <c r="A39" s="34" t="s">
        <v>262</v>
      </c>
      <c r="B39" s="151" t="e">
        <f>B38</f>
        <v>#REF!</v>
      </c>
      <c r="C39" s="150">
        <f>C38</f>
        <v>0</v>
      </c>
      <c r="D39" s="150">
        <f t="shared" ref="D39:S39" si="1">D38</f>
        <v>0</v>
      </c>
      <c r="E39" s="150">
        <f t="shared" si="1"/>
        <v>0</v>
      </c>
      <c r="F39" s="150">
        <f t="shared" si="1"/>
        <v>0</v>
      </c>
      <c r="G39" s="150">
        <f t="shared" si="1"/>
        <v>0</v>
      </c>
      <c r="H39" s="150">
        <f t="shared" si="1"/>
        <v>0</v>
      </c>
      <c r="I39" s="150">
        <f t="shared" si="1"/>
        <v>0</v>
      </c>
      <c r="J39" s="150">
        <f t="shared" si="1"/>
        <v>0</v>
      </c>
      <c r="K39" s="150">
        <f t="shared" si="1"/>
        <v>0</v>
      </c>
      <c r="L39" s="150">
        <f t="shared" si="1"/>
        <v>0</v>
      </c>
      <c r="M39" s="150">
        <f t="shared" si="1"/>
        <v>0</v>
      </c>
      <c r="N39" s="150">
        <f t="shared" si="1"/>
        <v>0</v>
      </c>
      <c r="O39" s="150">
        <f t="shared" si="1"/>
        <v>0</v>
      </c>
      <c r="P39" s="150">
        <f t="shared" si="1"/>
        <v>0</v>
      </c>
      <c r="Q39" s="150">
        <f t="shared" si="1"/>
        <v>0</v>
      </c>
      <c r="R39" s="150">
        <f t="shared" si="1"/>
        <v>0</v>
      </c>
      <c r="S39" s="150">
        <f t="shared" si="1"/>
        <v>0</v>
      </c>
      <c r="T39" s="20"/>
    </row>
    <row r="40" spans="1:20" x14ac:dyDescent="0.25">
      <c r="A40" s="34" t="s">
        <v>75</v>
      </c>
      <c r="B40" s="151" t="e">
        <f>SUMIF(#REF!,1,#REF!)/SUMIF(#REF!,1,#REF!)</f>
        <v>#REF!</v>
      </c>
      <c r="C40" s="150">
        <f>SUMIF('MOVES-Output'!$A:$A,_xlfn.CONCAT(C$23,"-",$A40),'MOVES-Output'!$K:$K)/SUMIF('MOVES-Output'!$A:$A,_xlfn.CONCAT(C$23,"-",$A40),'MOVES-Output'!U:$U)</f>
        <v>1672.2871840379362</v>
      </c>
      <c r="D40" s="150">
        <f>SUMIF('MOVES-Output'!$A:$A,_xlfn.CONCAT(D$23,"-",$A40),'MOVES-Output'!$K:$K)/SUMIF('MOVES-Output'!$A:$A,_xlfn.CONCAT(D$23,"-",$A40),'MOVES-Output'!$U:V)</f>
        <v>1663.1260122451099</v>
      </c>
      <c r="E40" s="150">
        <f>SUMIF('MOVES-Output'!$A:$A,_xlfn.CONCAT(E$23,"-",$A40),'MOVES-Output'!$K:$K)/SUMIF('MOVES-Output'!$A:$A,_xlfn.CONCAT(E$23,"-",$A40),'MOVES-Output'!$U:W)</f>
        <v>1654.4754862497105</v>
      </c>
      <c r="F40" s="150">
        <f>SUMIF('MOVES-Output'!$A:$A,_xlfn.CONCAT(F$23,"-",$A40),'MOVES-Output'!$K:$K)/SUMIF('MOVES-Output'!$A:$A,_xlfn.CONCAT(F$23,"-",$A40),'MOVES-Output'!$U:X)</f>
        <v>1639.1431737338601</v>
      </c>
      <c r="G40" s="150">
        <f>SUMIF('MOVES-Output'!$A:$A,_xlfn.CONCAT(G$23,"-",$A40),'MOVES-Output'!$K:$K)/SUMIF('MOVES-Output'!$A:$A,_xlfn.CONCAT(G$23,"-",$A40),'MOVES-Output'!$U:Y)</f>
        <v>1625.0939009721283</v>
      </c>
      <c r="H40" s="150">
        <f>SUMIF('MOVES-Output'!$A:$A,_xlfn.CONCAT(H$23,"-",$A40),'MOVES-Output'!$K:$K)/SUMIF('MOVES-Output'!$A:$A,_xlfn.CONCAT(H$23,"-",$A40),'MOVES-Output'!$U:Z)</f>
        <v>1612.2189137564226</v>
      </c>
      <c r="I40" s="150">
        <f>SUMIF('MOVES-Output'!$A:$A,_xlfn.CONCAT(I$23,"-",$A40),'MOVES-Output'!$K:$K)/SUMIF('MOVES-Output'!$A:$A,_xlfn.CONCAT(I$23,"-",$A40),'MOVES-Output'!$U:AA)</f>
        <v>1600.2519711028983</v>
      </c>
      <c r="J40" s="150">
        <f>SUMIF('MOVES-Output'!$A:$A,_xlfn.CONCAT(J$23,"-",$A40),'MOVES-Output'!$K:$K)/SUMIF('MOVES-Output'!$A:$A,_xlfn.CONCAT(J$23,"-",$A40),'MOVES-Output'!$U:AB)</f>
        <v>1589.0676602231779</v>
      </c>
      <c r="K40" s="150">
        <f>SUMIF('MOVES-Output'!$A:$A,_xlfn.CONCAT(K$23,"-",$A40),'MOVES-Output'!$K:$K)/SUMIF('MOVES-Output'!$A:$A,_xlfn.CONCAT(K$23,"-",$A40),'MOVES-Output'!$U:AC)</f>
        <v>1578.6861082503519</v>
      </c>
      <c r="L40" s="150">
        <f>SUMIF('MOVES-Output'!$A:$A,_xlfn.CONCAT(L$23,"-",$A40),'MOVES-Output'!$K:$K)/SUMIF('MOVES-Output'!$A:$A,_xlfn.CONCAT(L$23,"-",$A40),'MOVES-Output'!$U:AD)</f>
        <v>1568.9032398048605</v>
      </c>
      <c r="M40" s="150">
        <f>SUMIF('MOVES-Output'!$A:$A,_xlfn.CONCAT(M$23,"-",$A40),'MOVES-Output'!$K:$K)/SUMIF('MOVES-Output'!$A:$A,_xlfn.CONCAT(M$23,"-",$A40),'MOVES-Output'!$U:AE)</f>
        <v>1559.7662496894798</v>
      </c>
      <c r="N40" s="150">
        <f>SUMIF('MOVES-Output'!$A:$A,_xlfn.CONCAT(N$23,"-",$A40),'MOVES-Output'!$K:$K)/SUMIF('MOVES-Output'!$A:$A,_xlfn.CONCAT(N$23,"-",$A40),'MOVES-Output'!$U:AF)</f>
        <v>1551.3688676733693</v>
      </c>
      <c r="O40" s="150">
        <f>SUMIF('MOVES-Output'!$A:$A,_xlfn.CONCAT(O$23,"-",$A40),'MOVES-Output'!$K:$K)/SUMIF('MOVES-Output'!$A:$A,_xlfn.CONCAT(O$23,"-",$A40),'MOVES-Output'!$U:AG)</f>
        <v>1543.4085422504118</v>
      </c>
      <c r="P40" s="150">
        <f>SUMIF('MOVES-Output'!$A:$A,_xlfn.CONCAT(P$23,"-",$A40),'MOVES-Output'!$K:$K)/SUMIF('MOVES-Output'!$A:$A,_xlfn.CONCAT(P$23,"-",$A40),'MOVES-Output'!$U:AH)</f>
        <v>1536.5173309550605</v>
      </c>
      <c r="Q40" s="150">
        <f>SUMIF('MOVES-Output'!$A:$A,_xlfn.CONCAT(Q$23,"-",$A40),'MOVES-Output'!$K:$K)/SUMIF('MOVES-Output'!$A:$A,_xlfn.CONCAT(Q$23,"-",$A40),'MOVES-Output'!$U:AI)</f>
        <v>1529.1991507738908</v>
      </c>
      <c r="R40" s="150">
        <f>SUMIF('MOVES-Output'!$A:$A,_xlfn.CONCAT(R$23,"-",$A40),'MOVES-Output'!$K:$K)/SUMIF('MOVES-Output'!$A:$A,_xlfn.CONCAT(R$23,"-",$A40),'MOVES-Output'!$U:AJ)</f>
        <v>1523.3440248048237</v>
      </c>
      <c r="S40" s="150">
        <f>SUMIF('MOVES-Output'!$A:$A,_xlfn.CONCAT(S$23,"-",$A40),'MOVES-Output'!$K:$K)/SUMIF('MOVES-Output'!$A:$A,_xlfn.CONCAT(S$23,"-",$A40),'MOVES-Output'!$U:AK)</f>
        <v>1523.1770849464779</v>
      </c>
      <c r="T40" s="20"/>
    </row>
    <row r="41" spans="1:20" x14ac:dyDescent="0.25">
      <c r="A41" s="34" t="s">
        <v>76</v>
      </c>
      <c r="B41" s="149"/>
      <c r="C41" s="150">
        <f>C37*0.64</f>
        <v>1024.9808045202994</v>
      </c>
      <c r="D41" s="150">
        <f t="shared" ref="D41:S41" si="2">D37*0.64</f>
        <v>1016.472436785768</v>
      </c>
      <c r="E41" s="150">
        <f t="shared" si="2"/>
        <v>1008.3380712812368</v>
      </c>
      <c r="F41" s="150">
        <f t="shared" si="2"/>
        <v>998.15084575799631</v>
      </c>
      <c r="G41" s="150">
        <f t="shared" si="2"/>
        <v>988.56240290898779</v>
      </c>
      <c r="H41" s="150">
        <f t="shared" si="2"/>
        <v>979.67971459702187</v>
      </c>
      <c r="I41" s="150">
        <f t="shared" si="2"/>
        <v>971.53928576653516</v>
      </c>
      <c r="J41" s="150">
        <f t="shared" si="2"/>
        <v>963.95925150723838</v>
      </c>
      <c r="K41" s="150">
        <f t="shared" si="2"/>
        <v>956.79822077822246</v>
      </c>
      <c r="L41" s="150">
        <f t="shared" si="2"/>
        <v>949.99775631151795</v>
      </c>
      <c r="M41" s="150">
        <f t="shared" si="2"/>
        <v>943.53420609219484</v>
      </c>
      <c r="N41" s="150">
        <f t="shared" si="2"/>
        <v>937.40511074745791</v>
      </c>
      <c r="O41" s="150">
        <f t="shared" si="2"/>
        <v>931.67716662149371</v>
      </c>
      <c r="P41" s="150">
        <f t="shared" si="2"/>
        <v>926.70996899757517</v>
      </c>
      <c r="Q41" s="150">
        <f t="shared" si="2"/>
        <v>921.55997754749069</v>
      </c>
      <c r="R41" s="150">
        <f t="shared" si="2"/>
        <v>917.08569613053373</v>
      </c>
      <c r="S41" s="150">
        <f t="shared" si="2"/>
        <v>914.6018138215137</v>
      </c>
      <c r="T41" s="20"/>
    </row>
    <row r="42" spans="1:20" x14ac:dyDescent="0.25">
      <c r="A42" s="34" t="s">
        <v>79</v>
      </c>
      <c r="B42" s="151"/>
      <c r="C42" s="150">
        <f>C40*0.66</f>
        <v>1103.709541465038</v>
      </c>
      <c r="D42" s="150">
        <f t="shared" ref="D42:S42" si="3">D40*0.66</f>
        <v>1097.6631680817725</v>
      </c>
      <c r="E42" s="150">
        <f t="shared" si="3"/>
        <v>1091.953820924809</v>
      </c>
      <c r="F42" s="150">
        <f t="shared" si="3"/>
        <v>1081.8344946643476</v>
      </c>
      <c r="G42" s="150">
        <f t="shared" si="3"/>
        <v>1072.5619746416048</v>
      </c>
      <c r="H42" s="150">
        <f t="shared" si="3"/>
        <v>1064.0644830792389</v>
      </c>
      <c r="I42" s="150">
        <f t="shared" si="3"/>
        <v>1056.166300927913</v>
      </c>
      <c r="J42" s="150">
        <f t="shared" si="3"/>
        <v>1048.7846557472974</v>
      </c>
      <c r="K42" s="150">
        <f t="shared" si="3"/>
        <v>1041.9328314452323</v>
      </c>
      <c r="L42" s="150">
        <f t="shared" si="3"/>
        <v>1035.4761382712079</v>
      </c>
      <c r="M42" s="150">
        <f t="shared" si="3"/>
        <v>1029.4457247950568</v>
      </c>
      <c r="N42" s="150">
        <f t="shared" si="3"/>
        <v>1023.9034526644238</v>
      </c>
      <c r="O42" s="150">
        <f t="shared" si="3"/>
        <v>1018.6496378852718</v>
      </c>
      <c r="P42" s="150">
        <f t="shared" si="3"/>
        <v>1014.10143843034</v>
      </c>
      <c r="Q42" s="150">
        <f t="shared" si="3"/>
        <v>1009.271439510768</v>
      </c>
      <c r="R42" s="150">
        <f t="shared" si="3"/>
        <v>1005.4070563711837</v>
      </c>
      <c r="S42" s="150">
        <f t="shared" si="3"/>
        <v>1005.2968760646754</v>
      </c>
      <c r="T42" s="20"/>
    </row>
    <row r="43" spans="1:20" ht="16.5" thickBot="1" x14ac:dyDescent="0.3">
      <c r="A43" s="35" t="s">
        <v>81</v>
      </c>
      <c r="B43" s="151">
        <v>1450</v>
      </c>
      <c r="C43" s="150">
        <v>1450</v>
      </c>
      <c r="D43" s="150">
        <v>1451</v>
      </c>
      <c r="E43" s="150">
        <v>1452</v>
      </c>
      <c r="F43" s="150">
        <v>1453</v>
      </c>
      <c r="G43" s="150">
        <v>1454</v>
      </c>
      <c r="H43" s="150">
        <v>1455</v>
      </c>
      <c r="I43" s="150">
        <v>1456</v>
      </c>
      <c r="J43" s="150">
        <v>1457</v>
      </c>
      <c r="K43" s="150">
        <v>1458</v>
      </c>
      <c r="L43" s="150">
        <v>1459</v>
      </c>
      <c r="M43" s="150">
        <v>1460</v>
      </c>
      <c r="N43" s="150">
        <v>1461</v>
      </c>
      <c r="O43" s="150">
        <v>1462</v>
      </c>
      <c r="P43" s="150">
        <v>1463</v>
      </c>
      <c r="Q43" s="150">
        <v>1464</v>
      </c>
      <c r="R43" s="150">
        <v>1465</v>
      </c>
      <c r="S43" s="150">
        <v>1466</v>
      </c>
      <c r="T43" s="20"/>
    </row>
    <row r="44" spans="1:20" ht="18.75" x14ac:dyDescent="0.35">
      <c r="A44" s="184" t="s">
        <v>293</v>
      </c>
      <c r="B44" s="152"/>
      <c r="C44" s="153">
        <f>SUMPRODUCT(C$25:C$33,C35:C43)/1000000</f>
        <v>0</v>
      </c>
      <c r="D44" s="153">
        <f t="shared" ref="D44:S44" si="4">SUMPRODUCT(D$25:D$33,D35:D43)/1000000</f>
        <v>0</v>
      </c>
      <c r="E44" s="153">
        <f t="shared" si="4"/>
        <v>0</v>
      </c>
      <c r="F44" s="153">
        <f t="shared" si="4"/>
        <v>0</v>
      </c>
      <c r="G44" s="153">
        <f t="shared" si="4"/>
        <v>0</v>
      </c>
      <c r="H44" s="153">
        <f t="shared" si="4"/>
        <v>0</v>
      </c>
      <c r="I44" s="153">
        <f t="shared" si="4"/>
        <v>0</v>
      </c>
      <c r="J44" s="153">
        <f t="shared" si="4"/>
        <v>0</v>
      </c>
      <c r="K44" s="153">
        <f t="shared" si="4"/>
        <v>0</v>
      </c>
      <c r="L44" s="153">
        <f t="shared" si="4"/>
        <v>0</v>
      </c>
      <c r="M44" s="153">
        <f t="shared" si="4"/>
        <v>0</v>
      </c>
      <c r="N44" s="153">
        <f t="shared" si="4"/>
        <v>0</v>
      </c>
      <c r="O44" s="153">
        <f t="shared" si="4"/>
        <v>0</v>
      </c>
      <c r="P44" s="153">
        <f t="shared" si="4"/>
        <v>0</v>
      </c>
      <c r="Q44" s="153">
        <f t="shared" si="4"/>
        <v>0</v>
      </c>
      <c r="R44" s="153">
        <f t="shared" si="4"/>
        <v>0</v>
      </c>
      <c r="S44" s="153">
        <f t="shared" si="4"/>
        <v>0</v>
      </c>
      <c r="T44" s="20"/>
    </row>
    <row r="45" spans="1:20" x14ac:dyDescent="0.25">
      <c r="A45" s="184" t="s">
        <v>294</v>
      </c>
      <c r="B45" s="152"/>
      <c r="C45" s="154" t="e">
        <f>C44/$C44</f>
        <v>#DIV/0!</v>
      </c>
      <c r="D45" s="154" t="e">
        <f>D44/$C44</f>
        <v>#DIV/0!</v>
      </c>
      <c r="E45" s="154" t="e">
        <f t="shared" ref="E45:S45" si="5">E44/$C44</f>
        <v>#DIV/0!</v>
      </c>
      <c r="F45" s="154" t="e">
        <f t="shared" si="5"/>
        <v>#DIV/0!</v>
      </c>
      <c r="G45" s="154" t="e">
        <f t="shared" si="5"/>
        <v>#DIV/0!</v>
      </c>
      <c r="H45" s="154" t="e">
        <f t="shared" si="5"/>
        <v>#DIV/0!</v>
      </c>
      <c r="I45" s="154" t="e">
        <f t="shared" si="5"/>
        <v>#DIV/0!</v>
      </c>
      <c r="J45" s="154" t="e">
        <f t="shared" si="5"/>
        <v>#DIV/0!</v>
      </c>
      <c r="K45" s="154" t="e">
        <f t="shared" si="5"/>
        <v>#DIV/0!</v>
      </c>
      <c r="L45" s="154" t="e">
        <f t="shared" si="5"/>
        <v>#DIV/0!</v>
      </c>
      <c r="M45" s="154" t="e">
        <f t="shared" si="5"/>
        <v>#DIV/0!</v>
      </c>
      <c r="N45" s="154" t="e">
        <f t="shared" si="5"/>
        <v>#DIV/0!</v>
      </c>
      <c r="O45" s="154" t="e">
        <f t="shared" si="5"/>
        <v>#DIV/0!</v>
      </c>
      <c r="P45" s="154" t="e">
        <f t="shared" si="5"/>
        <v>#DIV/0!</v>
      </c>
      <c r="Q45" s="154" t="e">
        <f t="shared" si="5"/>
        <v>#DIV/0!</v>
      </c>
      <c r="R45" s="154" t="e">
        <f t="shared" si="5"/>
        <v>#DIV/0!</v>
      </c>
      <c r="S45" s="154" t="e">
        <f t="shared" si="5"/>
        <v>#DIV/0!</v>
      </c>
      <c r="T45" s="20"/>
    </row>
    <row r="46" spans="1:20" x14ac:dyDescent="0.25">
      <c r="A46" s="194" t="s">
        <v>295</v>
      </c>
      <c r="B46" s="194"/>
      <c r="C46" s="194"/>
      <c r="D46" s="194"/>
      <c r="E46" s="194"/>
      <c r="F46" s="194"/>
      <c r="G46" s="194"/>
      <c r="H46" s="194"/>
      <c r="I46" s="194"/>
      <c r="J46" s="194"/>
      <c r="K46" s="194"/>
      <c r="L46" s="195"/>
      <c r="M46" s="195"/>
      <c r="N46" s="195"/>
      <c r="O46" s="195"/>
      <c r="P46" s="195"/>
      <c r="Q46" s="195"/>
      <c r="R46" s="195"/>
      <c r="S46" s="195"/>
      <c r="T46" s="195"/>
    </row>
    <row r="47" spans="1:20" x14ac:dyDescent="0.25">
      <c r="A47" s="34" t="s">
        <v>63</v>
      </c>
      <c r="B47" s="149"/>
      <c r="C47" s="155">
        <f>C49*1.1</f>
        <v>3.4964219641073901</v>
      </c>
      <c r="D47" s="155">
        <f t="shared" ref="D47:S47" si="6">D49*1.1</f>
        <v>3.4518547391849759</v>
      </c>
      <c r="E47" s="155">
        <f t="shared" si="6"/>
        <v>3.4063118491300193</v>
      </c>
      <c r="F47" s="155">
        <f t="shared" si="6"/>
        <v>3.2607986169395904</v>
      </c>
      <c r="G47" s="155">
        <f t="shared" si="6"/>
        <v>3.1161279747244306</v>
      </c>
      <c r="H47" s="155">
        <f t="shared" si="6"/>
        <v>2.9849132278898907</v>
      </c>
      <c r="I47" s="155">
        <f t="shared" si="6"/>
        <v>2.8628175781987295</v>
      </c>
      <c r="J47" s="155">
        <f t="shared" si="6"/>
        <v>2.7326432053962373</v>
      </c>
      <c r="K47" s="155">
        <f t="shared" si="6"/>
        <v>2.6078312235969277</v>
      </c>
      <c r="L47" s="155">
        <f t="shared" si="6"/>
        <v>2.4561561184394614</v>
      </c>
      <c r="M47" s="155">
        <f t="shared" si="6"/>
        <v>2.3360513330473793</v>
      </c>
      <c r="N47" s="155">
        <f t="shared" si="6"/>
        <v>2.2078465020808693</v>
      </c>
      <c r="O47" s="155">
        <f t="shared" si="6"/>
        <v>2.0906555980696901</v>
      </c>
      <c r="P47" s="155">
        <f t="shared" si="6"/>
        <v>1.9855554483308289</v>
      </c>
      <c r="Q47" s="155">
        <f t="shared" si="6"/>
        <v>1.9252640116378785</v>
      </c>
      <c r="R47" s="155">
        <f t="shared" si="6"/>
        <v>1.8772331385236367</v>
      </c>
      <c r="S47" s="155">
        <f t="shared" si="6"/>
        <v>1.8054912015880566</v>
      </c>
      <c r="T47" s="20"/>
    </row>
    <row r="48" spans="1:20" x14ac:dyDescent="0.25">
      <c r="A48" s="34" t="s">
        <v>69</v>
      </c>
      <c r="B48" s="149" t="e">
        <f>SUMIF(#REF!,3,#REF!)/SUMIF(#REF!,3,#REF!)</f>
        <v>#REF!</v>
      </c>
      <c r="C48" s="155">
        <f>SUMIF('MOVES-Output'!$A:$A,_xlfn.CONCAT(C$23,"-",$A48),'MOVES-Output'!$L:$L)/SUMIF('MOVES-Output'!$A:$A,_xlfn.CONCAT(C$23,"-",$A48),'MOVES-Output'!U:$U)</f>
        <v>1.2423338056405722</v>
      </c>
      <c r="D48" s="155">
        <f>SUMIF('MOVES-Output'!$A:$A,_xlfn.CONCAT(D$23,"-",$A48),'MOVES-Output'!$L:$L)/SUMIF('MOVES-Output'!$A:$A,_xlfn.CONCAT(D$23,"-",$A48),'MOVES-Output'!$U:V)</f>
        <v>1.2371667412144438</v>
      </c>
      <c r="E48" s="155">
        <f>SUMIF('MOVES-Output'!$A:$A,_xlfn.CONCAT(E$23,"-",$A48),'MOVES-Output'!$L:$L)/SUMIF('MOVES-Output'!$A:$A,_xlfn.CONCAT(E$23,"-",$A48),'MOVES-Output'!$U:W)</f>
        <v>1.2196276013409657</v>
      </c>
      <c r="F48" s="155">
        <f>SUMIF('MOVES-Output'!$A:$A,_xlfn.CONCAT(F$23,"-",$A48),'MOVES-Output'!$L:$L)/SUMIF('MOVES-Output'!$A:$A,_xlfn.CONCAT(F$23,"-",$A48),'MOVES-Output'!$U:X)</f>
        <v>1.2049952887366453</v>
      </c>
      <c r="G48" s="155">
        <f>SUMIF('MOVES-Output'!$A:$A,_xlfn.CONCAT(G$23,"-",$A48),'MOVES-Output'!$L:$L)/SUMIF('MOVES-Output'!$A:$A,_xlfn.CONCAT(G$23,"-",$A48),'MOVES-Output'!$U:Y)</f>
        <v>1.1876524515427436</v>
      </c>
      <c r="H48" s="155">
        <f>SUMIF('MOVES-Output'!$A:$A,_xlfn.CONCAT(H$23,"-",$A48),'MOVES-Output'!$L:$L)/SUMIF('MOVES-Output'!$A:$A,_xlfn.CONCAT(H$23,"-",$A48),'MOVES-Output'!$U:Z)</f>
        <v>1.1722356436020642</v>
      </c>
      <c r="I48" s="155">
        <f>SUMIF('MOVES-Output'!$A:$A,_xlfn.CONCAT(I$23,"-",$A48),'MOVES-Output'!$L:$L)/SUMIF('MOVES-Output'!$A:$A,_xlfn.CONCAT(I$23,"-",$A48),'MOVES-Output'!$U:AA)</f>
        <v>1.1608012316646963</v>
      </c>
      <c r="J48" s="155">
        <f>SUMIF('MOVES-Output'!$A:$A,_xlfn.CONCAT(J$23,"-",$A48),'MOVES-Output'!$L:$L)/SUMIF('MOVES-Output'!$A:$A,_xlfn.CONCAT(J$23,"-",$A48),'MOVES-Output'!$U:AB)</f>
        <v>1.151318411295472</v>
      </c>
      <c r="K48" s="155">
        <f>SUMIF('MOVES-Output'!$A:$A,_xlfn.CONCAT(K$23,"-",$A48),'MOVES-Output'!$L:$L)/SUMIF('MOVES-Output'!$A:$A,_xlfn.CONCAT(K$23,"-",$A48),'MOVES-Output'!$U:AC)</f>
        <v>1.1324439338073977</v>
      </c>
      <c r="L48" s="155">
        <f>SUMIF('MOVES-Output'!$A:$A,_xlfn.CONCAT(L$23,"-",$A48),'MOVES-Output'!$L:$L)/SUMIF('MOVES-Output'!$A:$A,_xlfn.CONCAT(L$23,"-",$A48),'MOVES-Output'!$U:AD)</f>
        <v>1.1149758142002741</v>
      </c>
      <c r="M48" s="155">
        <f>SUMIF('MOVES-Output'!$A:$A,_xlfn.CONCAT(M$23,"-",$A48),'MOVES-Output'!$L:$L)/SUMIF('MOVES-Output'!$A:$A,_xlfn.CONCAT(M$23,"-",$A48),'MOVES-Output'!$U:AE)</f>
        <v>1.0979828883274945</v>
      </c>
      <c r="N48" s="155">
        <f>SUMIF('MOVES-Output'!$A:$A,_xlfn.CONCAT(N$23,"-",$A48),'MOVES-Output'!$L:$L)/SUMIF('MOVES-Output'!$A:$A,_xlfn.CONCAT(N$23,"-",$A48),'MOVES-Output'!$U:AF)</f>
        <v>1.0978046363171126</v>
      </c>
      <c r="O48" s="155">
        <f>SUMIF('MOVES-Output'!$A:$A,_xlfn.CONCAT(O$23,"-",$A48),'MOVES-Output'!$L:$L)/SUMIF('MOVES-Output'!$A:$A,_xlfn.CONCAT(O$23,"-",$A48),'MOVES-Output'!$U:AG)</f>
        <v>1.0697564932051422</v>
      </c>
      <c r="P48" s="155">
        <f>SUMIF('MOVES-Output'!$A:$A,_xlfn.CONCAT(P$23,"-",$A48),'MOVES-Output'!$L:$L)/SUMIF('MOVES-Output'!$A:$A,_xlfn.CONCAT(P$23,"-",$A48),'MOVES-Output'!$U:AH)</f>
        <v>1.0547504688977638</v>
      </c>
      <c r="Q48" s="155">
        <f>SUMIF('MOVES-Output'!$A:$A,_xlfn.CONCAT(Q$23,"-",$A48),'MOVES-Output'!$L:$L)/SUMIF('MOVES-Output'!$A:$A,_xlfn.CONCAT(Q$23,"-",$A48),'MOVES-Output'!$U:AI)</f>
        <v>1.0680633688605523</v>
      </c>
      <c r="R48" s="155">
        <f>SUMIF('MOVES-Output'!$A:$A,_xlfn.CONCAT(R$23,"-",$A48),'MOVES-Output'!$L:$L)/SUMIF('MOVES-Output'!$A:$A,_xlfn.CONCAT(R$23,"-",$A48),'MOVES-Output'!$U:AJ)</f>
        <v>1.0460331795200395</v>
      </c>
      <c r="S48" s="155">
        <f>SUMIF('MOVES-Output'!$A:$A,_xlfn.CONCAT(S$23,"-",$A48),'MOVES-Output'!$L:$L)/SUMIF('MOVES-Output'!$A:$A,_xlfn.CONCAT(S$23,"-",$A48),'MOVES-Output'!$U:AK)</f>
        <v>0.98625342085346512</v>
      </c>
      <c r="T48" s="20"/>
    </row>
    <row r="49" spans="1:20" x14ac:dyDescent="0.25">
      <c r="A49" s="34" t="s">
        <v>71</v>
      </c>
      <c r="B49" s="149" t="e">
        <f>SUMIF(#REF!,2,#REF!)/SUMIF(#REF!,2,#REF!)</f>
        <v>#REF!</v>
      </c>
      <c r="C49" s="155">
        <f>SUMIF('MOVES-Output'!$A:$A,_xlfn.CONCAT(C$23,"-",$A49),'MOVES-Output'!$L:$L)/SUMIF('MOVES-Output'!$A:$A,_xlfn.CONCAT(C$23,"-",$A49),'MOVES-Output'!U:$U)</f>
        <v>3.1785654219158088</v>
      </c>
      <c r="D49" s="155">
        <f>SUMIF('MOVES-Output'!$A:$A,_xlfn.CONCAT(D$23,"-",$A49),'MOVES-Output'!$L:$L)/SUMIF('MOVES-Output'!$A:$A,_xlfn.CONCAT(D$23,"-",$A49),'MOVES-Output'!$U:V)</f>
        <v>3.1380497628954322</v>
      </c>
      <c r="E49" s="155">
        <f>SUMIF('MOVES-Output'!$A:$A,_xlfn.CONCAT(E$23,"-",$A49),'MOVES-Output'!$L:$L)/SUMIF('MOVES-Output'!$A:$A,_xlfn.CONCAT(E$23,"-",$A49),'MOVES-Output'!$U:W)</f>
        <v>3.0966471355727445</v>
      </c>
      <c r="F49" s="155">
        <f>SUMIF('MOVES-Output'!$A:$A,_xlfn.CONCAT(F$23,"-",$A49),'MOVES-Output'!$L:$L)/SUMIF('MOVES-Output'!$A:$A,_xlfn.CONCAT(F$23,"-",$A49),'MOVES-Output'!$U:X)</f>
        <v>2.964362379035991</v>
      </c>
      <c r="G49" s="155">
        <f>SUMIF('MOVES-Output'!$A:$A,_xlfn.CONCAT(G$23,"-",$A49),'MOVES-Output'!$L:$L)/SUMIF('MOVES-Output'!$A:$A,_xlfn.CONCAT(G$23,"-",$A49),'MOVES-Output'!$U:Y)</f>
        <v>2.8328436133858457</v>
      </c>
      <c r="H49" s="155">
        <f>SUMIF('MOVES-Output'!$A:$A,_xlfn.CONCAT(H$23,"-",$A49),'MOVES-Output'!$L:$L)/SUMIF('MOVES-Output'!$A:$A,_xlfn.CONCAT(H$23,"-",$A49),'MOVES-Output'!$U:Z)</f>
        <v>2.7135574798999005</v>
      </c>
      <c r="I49" s="155">
        <f>SUMIF('MOVES-Output'!$A:$A,_xlfn.CONCAT(I$23,"-",$A49),'MOVES-Output'!$L:$L)/SUMIF('MOVES-Output'!$A:$A,_xlfn.CONCAT(I$23,"-",$A49),'MOVES-Output'!$U:AA)</f>
        <v>2.6025614347261175</v>
      </c>
      <c r="J49" s="155">
        <f>SUMIF('MOVES-Output'!$A:$A,_xlfn.CONCAT(J$23,"-",$A49),'MOVES-Output'!$L:$L)/SUMIF('MOVES-Output'!$A:$A,_xlfn.CONCAT(J$23,"-",$A49),'MOVES-Output'!$U:AB)</f>
        <v>2.4842210958147608</v>
      </c>
      <c r="K49" s="155">
        <f>SUMIF('MOVES-Output'!$A:$A,_xlfn.CONCAT(K$23,"-",$A49),'MOVES-Output'!$L:$L)/SUMIF('MOVES-Output'!$A:$A,_xlfn.CONCAT(K$23,"-",$A49),'MOVES-Output'!$U:AC)</f>
        <v>2.3707556578153888</v>
      </c>
      <c r="L49" s="155">
        <f>SUMIF('MOVES-Output'!$A:$A,_xlfn.CONCAT(L$23,"-",$A49),'MOVES-Output'!$L:$L)/SUMIF('MOVES-Output'!$A:$A,_xlfn.CONCAT(L$23,"-",$A49),'MOVES-Output'!$U:AD)</f>
        <v>2.2328691985813283</v>
      </c>
      <c r="M49" s="155">
        <f>SUMIF('MOVES-Output'!$A:$A,_xlfn.CONCAT(M$23,"-",$A49),'MOVES-Output'!$L:$L)/SUMIF('MOVES-Output'!$A:$A,_xlfn.CONCAT(M$23,"-",$A49),'MOVES-Output'!$U:AE)</f>
        <v>2.1236830300430718</v>
      </c>
      <c r="N49" s="155">
        <f>SUMIF('MOVES-Output'!$A:$A,_xlfn.CONCAT(N$23,"-",$A49),'MOVES-Output'!$L:$L)/SUMIF('MOVES-Output'!$A:$A,_xlfn.CONCAT(N$23,"-",$A49),'MOVES-Output'!$U:AF)</f>
        <v>2.0071331837098811</v>
      </c>
      <c r="O49" s="155">
        <f>SUMIF('MOVES-Output'!$A:$A,_xlfn.CONCAT(O$23,"-",$A49),'MOVES-Output'!$L:$L)/SUMIF('MOVES-Output'!$A:$A,_xlfn.CONCAT(O$23,"-",$A49),'MOVES-Output'!$U:AG)</f>
        <v>1.9005959982451728</v>
      </c>
      <c r="P49" s="155">
        <f>SUMIF('MOVES-Output'!$A:$A,_xlfn.CONCAT(P$23,"-",$A49),'MOVES-Output'!$L:$L)/SUMIF('MOVES-Output'!$A:$A,_xlfn.CONCAT(P$23,"-",$A49),'MOVES-Output'!$U:AH)</f>
        <v>1.8050504075734806</v>
      </c>
      <c r="Q49" s="155">
        <f>SUMIF('MOVES-Output'!$A:$A,_xlfn.CONCAT(Q$23,"-",$A49),'MOVES-Output'!$L:$L)/SUMIF('MOVES-Output'!$A:$A,_xlfn.CONCAT(Q$23,"-",$A49),'MOVES-Output'!$U:AI)</f>
        <v>1.7502400105798894</v>
      </c>
      <c r="R49" s="155">
        <f>SUMIF('MOVES-Output'!$A:$A,_xlfn.CONCAT(R$23,"-",$A49),'MOVES-Output'!$L:$L)/SUMIF('MOVES-Output'!$A:$A,_xlfn.CONCAT(R$23,"-",$A49),'MOVES-Output'!$U:AJ)</f>
        <v>1.7065755804760332</v>
      </c>
      <c r="S49" s="155">
        <f>SUMIF('MOVES-Output'!$A:$A,_xlfn.CONCAT(S$23,"-",$A49),'MOVES-Output'!$L:$L)/SUMIF('MOVES-Output'!$A:$A,_xlfn.CONCAT(S$23,"-",$A49),'MOVES-Output'!$U:AK)</f>
        <v>1.6413556378073242</v>
      </c>
      <c r="T49" s="20"/>
    </row>
    <row r="50" spans="1:20" x14ac:dyDescent="0.25">
      <c r="A50" s="34" t="s">
        <v>261</v>
      </c>
      <c r="B50" s="149" t="e">
        <f>SUMIF(#REF!,9,#REF!)/SUMIF(#REF!,9,#REF!)</f>
        <v>#REF!</v>
      </c>
      <c r="C50" s="155">
        <f>SUMIF('MOVES-Output'!$A:$A,_xlfn.CONCAT(C$23,"-",$A50),'MOVES-Output'!$L:$L)/SUMIF('MOVES-Output'!$A:$A,_xlfn.CONCAT(C$23,"-",$A50),'MOVES-Output'!U:$U)</f>
        <v>0</v>
      </c>
      <c r="D50" s="155">
        <f>SUMIF('MOVES-Output'!$A:$A,_xlfn.CONCAT(D$23,"-",$A50),'MOVES-Output'!$L:$L)/SUMIF('MOVES-Output'!$A:$A,_xlfn.CONCAT(D$23,"-",$A50),'MOVES-Output'!$U:V)</f>
        <v>0</v>
      </c>
      <c r="E50" s="155">
        <f>SUMIF('MOVES-Output'!$A:$A,_xlfn.CONCAT(E$23,"-",$A50),'MOVES-Output'!$L:$L)/SUMIF('MOVES-Output'!$A:$A,_xlfn.CONCAT(E$23,"-",$A50),'MOVES-Output'!$U:W)</f>
        <v>0</v>
      </c>
      <c r="F50" s="155">
        <f>SUMIF('MOVES-Output'!$A:$A,_xlfn.CONCAT(F$23,"-",$A50),'MOVES-Output'!$L:$L)/SUMIF('MOVES-Output'!$A:$A,_xlfn.CONCAT(F$23,"-",$A50),'MOVES-Output'!$U:X)</f>
        <v>0</v>
      </c>
      <c r="G50" s="155">
        <f>SUMIF('MOVES-Output'!$A:$A,_xlfn.CONCAT(G$23,"-",$A50),'MOVES-Output'!$L:$L)/SUMIF('MOVES-Output'!$A:$A,_xlfn.CONCAT(G$23,"-",$A50),'MOVES-Output'!$U:Y)</f>
        <v>0</v>
      </c>
      <c r="H50" s="155">
        <f>SUMIF('MOVES-Output'!$A:$A,_xlfn.CONCAT(H$23,"-",$A50),'MOVES-Output'!$L:$L)/SUMIF('MOVES-Output'!$A:$A,_xlfn.CONCAT(H$23,"-",$A50),'MOVES-Output'!$U:Z)</f>
        <v>0</v>
      </c>
      <c r="I50" s="155">
        <f>SUMIF('MOVES-Output'!$A:$A,_xlfn.CONCAT(I$23,"-",$A50),'MOVES-Output'!$L:$L)/SUMIF('MOVES-Output'!$A:$A,_xlfn.CONCAT(I$23,"-",$A50),'MOVES-Output'!$U:AA)</f>
        <v>0</v>
      </c>
      <c r="J50" s="155">
        <f>SUMIF('MOVES-Output'!$A:$A,_xlfn.CONCAT(J$23,"-",$A50),'MOVES-Output'!$L:$L)/SUMIF('MOVES-Output'!$A:$A,_xlfn.CONCAT(J$23,"-",$A50),'MOVES-Output'!$U:AB)</f>
        <v>0</v>
      </c>
      <c r="K50" s="155">
        <f>SUMIF('MOVES-Output'!$A:$A,_xlfn.CONCAT(K$23,"-",$A50),'MOVES-Output'!$L:$L)/SUMIF('MOVES-Output'!$A:$A,_xlfn.CONCAT(K$23,"-",$A50),'MOVES-Output'!$U:AC)</f>
        <v>0</v>
      </c>
      <c r="L50" s="155">
        <f>SUMIF('MOVES-Output'!$A:$A,_xlfn.CONCAT(L$23,"-",$A50),'MOVES-Output'!$L:$L)/SUMIF('MOVES-Output'!$A:$A,_xlfn.CONCAT(L$23,"-",$A50),'MOVES-Output'!$U:AD)</f>
        <v>0</v>
      </c>
      <c r="M50" s="155">
        <f>SUMIF('MOVES-Output'!$A:$A,_xlfn.CONCAT(M$23,"-",$A50),'MOVES-Output'!$L:$L)/SUMIF('MOVES-Output'!$A:$A,_xlfn.CONCAT(M$23,"-",$A50),'MOVES-Output'!$U:AE)</f>
        <v>0</v>
      </c>
      <c r="N50" s="155">
        <f>SUMIF('MOVES-Output'!$A:$A,_xlfn.CONCAT(N$23,"-",$A50),'MOVES-Output'!$L:$L)/SUMIF('MOVES-Output'!$A:$A,_xlfn.CONCAT(N$23,"-",$A50),'MOVES-Output'!$U:AF)</f>
        <v>0</v>
      </c>
      <c r="O50" s="155">
        <f>SUMIF('MOVES-Output'!$A:$A,_xlfn.CONCAT(O$23,"-",$A50),'MOVES-Output'!$L:$L)/SUMIF('MOVES-Output'!$A:$A,_xlfn.CONCAT(O$23,"-",$A50),'MOVES-Output'!$U:AG)</f>
        <v>0</v>
      </c>
      <c r="P50" s="155">
        <f>SUMIF('MOVES-Output'!$A:$A,_xlfn.CONCAT(P$23,"-",$A50),'MOVES-Output'!$L:$L)/SUMIF('MOVES-Output'!$A:$A,_xlfn.CONCAT(P$23,"-",$A50),'MOVES-Output'!$U:AH)</f>
        <v>0</v>
      </c>
      <c r="Q50" s="155">
        <f>SUMIF('MOVES-Output'!$A:$A,_xlfn.CONCAT(Q$23,"-",$A50),'MOVES-Output'!$L:$L)/SUMIF('MOVES-Output'!$A:$A,_xlfn.CONCAT(Q$23,"-",$A50),'MOVES-Output'!$U:AI)</f>
        <v>0</v>
      </c>
      <c r="R50" s="155">
        <f>SUMIF('MOVES-Output'!$A:$A,_xlfn.CONCAT(R$23,"-",$A50),'MOVES-Output'!$L:$L)/SUMIF('MOVES-Output'!$A:$A,_xlfn.CONCAT(R$23,"-",$A50),'MOVES-Output'!$U:AJ)</f>
        <v>0</v>
      </c>
      <c r="S50" s="155">
        <f>SUMIF('MOVES-Output'!$A:$A,_xlfn.CONCAT(S$23,"-",$A50),'MOVES-Output'!$L:$L)/SUMIF('MOVES-Output'!$A:$A,_xlfn.CONCAT(S$23,"-",$A50),'MOVES-Output'!$U:AK)</f>
        <v>0</v>
      </c>
      <c r="T50" s="20"/>
    </row>
    <row r="51" spans="1:20" x14ac:dyDescent="0.25">
      <c r="A51" s="34" t="s">
        <v>262</v>
      </c>
      <c r="B51" s="151"/>
      <c r="C51" s="155">
        <f>C50</f>
        <v>0</v>
      </c>
      <c r="D51" s="155">
        <f t="shared" ref="D51:S51" si="7">D50</f>
        <v>0</v>
      </c>
      <c r="E51" s="155">
        <f t="shared" si="7"/>
        <v>0</v>
      </c>
      <c r="F51" s="155">
        <f t="shared" si="7"/>
        <v>0</v>
      </c>
      <c r="G51" s="155">
        <f t="shared" si="7"/>
        <v>0</v>
      </c>
      <c r="H51" s="155">
        <f t="shared" si="7"/>
        <v>0</v>
      </c>
      <c r="I51" s="155">
        <f t="shared" si="7"/>
        <v>0</v>
      </c>
      <c r="J51" s="155">
        <f t="shared" si="7"/>
        <v>0</v>
      </c>
      <c r="K51" s="155">
        <f t="shared" si="7"/>
        <v>0</v>
      </c>
      <c r="L51" s="155">
        <f t="shared" si="7"/>
        <v>0</v>
      </c>
      <c r="M51" s="155">
        <f t="shared" si="7"/>
        <v>0</v>
      </c>
      <c r="N51" s="155">
        <f t="shared" si="7"/>
        <v>0</v>
      </c>
      <c r="O51" s="155">
        <f t="shared" si="7"/>
        <v>0</v>
      </c>
      <c r="P51" s="155">
        <f t="shared" si="7"/>
        <v>0</v>
      </c>
      <c r="Q51" s="155">
        <f t="shared" si="7"/>
        <v>0</v>
      </c>
      <c r="R51" s="155">
        <f t="shared" si="7"/>
        <v>0</v>
      </c>
      <c r="S51" s="155">
        <f t="shared" si="7"/>
        <v>0</v>
      </c>
      <c r="T51" s="20"/>
    </row>
    <row r="52" spans="1:20" x14ac:dyDescent="0.25">
      <c r="A52" s="34" t="s">
        <v>75</v>
      </c>
      <c r="B52" s="151" t="e">
        <f>SUMIF(#REF!,1,#REF!)/SUMIF(#REF!,1,#REF!)</f>
        <v>#REF!</v>
      </c>
      <c r="C52" s="155">
        <f>SUMIF('MOVES-Output'!$A:$A,_xlfn.CONCAT(C$23,"-",$A52),'MOVES-Output'!$L:$L)/SUMIF('MOVES-Output'!$A:$A,_xlfn.CONCAT(C$23,"-",$A52),'MOVES-Output'!U:$U)</f>
        <v>0.43292121177307186</v>
      </c>
      <c r="D52" s="155">
        <f>SUMIF('MOVES-Output'!$A:$A,_xlfn.CONCAT(D$23,"-",$A52),'MOVES-Output'!$L:$L)/SUMIF('MOVES-Output'!$A:$A,_xlfn.CONCAT(D$23,"-",$A52),'MOVES-Output'!$U:V)</f>
        <v>0.43169224080076052</v>
      </c>
      <c r="E52" s="155">
        <f>SUMIF('MOVES-Output'!$A:$A,_xlfn.CONCAT(E$23,"-",$A52),'MOVES-Output'!$L:$L)/SUMIF('MOVES-Output'!$A:$A,_xlfn.CONCAT(E$23,"-",$A52),'MOVES-Output'!$U:W)</f>
        <v>0.42824651653488249</v>
      </c>
      <c r="F52" s="155">
        <f>SUMIF('MOVES-Output'!$A:$A,_xlfn.CONCAT(F$23,"-",$A52),'MOVES-Output'!$L:$L)/SUMIF('MOVES-Output'!$A:$A,_xlfn.CONCAT(F$23,"-",$A52),'MOVES-Output'!$U:X)</f>
        <v>0.40994631587898511</v>
      </c>
      <c r="G52" s="155">
        <f>SUMIF('MOVES-Output'!$A:$A,_xlfn.CONCAT(G$23,"-",$A52),'MOVES-Output'!$L:$L)/SUMIF('MOVES-Output'!$A:$A,_xlfn.CONCAT(G$23,"-",$A52),'MOVES-Output'!$U:Y)</f>
        <v>0.39376177614080038</v>
      </c>
      <c r="H52" s="155">
        <f>SUMIF('MOVES-Output'!$A:$A,_xlfn.CONCAT(H$23,"-",$A52),'MOVES-Output'!$L:$L)/SUMIF('MOVES-Output'!$A:$A,_xlfn.CONCAT(H$23,"-",$A52),'MOVES-Output'!$U:Z)</f>
        <v>0.38000279861645098</v>
      </c>
      <c r="I52" s="155">
        <f>SUMIF('MOVES-Output'!$A:$A,_xlfn.CONCAT(I$23,"-",$A52),'MOVES-Output'!$L:$L)/SUMIF('MOVES-Output'!$A:$A,_xlfn.CONCAT(I$23,"-",$A52),'MOVES-Output'!$U:AA)</f>
        <v>0.3673727253443404</v>
      </c>
      <c r="J52" s="155">
        <f>SUMIF('MOVES-Output'!$A:$A,_xlfn.CONCAT(J$23,"-",$A52),'MOVES-Output'!$L:$L)/SUMIF('MOVES-Output'!$A:$A,_xlfn.CONCAT(J$23,"-",$A52),'MOVES-Output'!$U:AB)</f>
        <v>0.35511144485783525</v>
      </c>
      <c r="K52" s="155">
        <f>SUMIF('MOVES-Output'!$A:$A,_xlfn.CONCAT(K$23,"-",$A52),'MOVES-Output'!$L:$L)/SUMIF('MOVES-Output'!$A:$A,_xlfn.CONCAT(K$23,"-",$A52),'MOVES-Output'!$U:AC)</f>
        <v>0.34415498806640848</v>
      </c>
      <c r="L52" s="155">
        <f>SUMIF('MOVES-Output'!$A:$A,_xlfn.CONCAT(L$23,"-",$A52),'MOVES-Output'!$L:$L)/SUMIF('MOVES-Output'!$A:$A,_xlfn.CONCAT(L$23,"-",$A52),'MOVES-Output'!$U:AD)</f>
        <v>0.33163392370507433</v>
      </c>
      <c r="M52" s="155">
        <f>SUMIF('MOVES-Output'!$A:$A,_xlfn.CONCAT(M$23,"-",$A52),'MOVES-Output'!$L:$L)/SUMIF('MOVES-Output'!$A:$A,_xlfn.CONCAT(M$23,"-",$A52),'MOVES-Output'!$U:AE)</f>
        <v>0.32017772232714231</v>
      </c>
      <c r="N52" s="155">
        <f>SUMIF('MOVES-Output'!$A:$A,_xlfn.CONCAT(N$23,"-",$A52),'MOVES-Output'!$L:$L)/SUMIF('MOVES-Output'!$A:$A,_xlfn.CONCAT(N$23,"-",$A52),'MOVES-Output'!$U:AF)</f>
        <v>0.30873225653942576</v>
      </c>
      <c r="O52" s="155">
        <f>SUMIF('MOVES-Output'!$A:$A,_xlfn.CONCAT(O$23,"-",$A52),'MOVES-Output'!$L:$L)/SUMIF('MOVES-Output'!$A:$A,_xlfn.CONCAT(O$23,"-",$A52),'MOVES-Output'!$U:AG)</f>
        <v>0.29919248016036237</v>
      </c>
      <c r="P52" s="155">
        <f>SUMIF('MOVES-Output'!$A:$A,_xlfn.CONCAT(P$23,"-",$A52),'MOVES-Output'!$L:$L)/SUMIF('MOVES-Output'!$A:$A,_xlfn.CONCAT(P$23,"-",$A52),'MOVES-Output'!$U:AH)</f>
        <v>0.28831685988051176</v>
      </c>
      <c r="Q52" s="155">
        <f>SUMIF('MOVES-Output'!$A:$A,_xlfn.CONCAT(Q$23,"-",$A52),'MOVES-Output'!$L:$L)/SUMIF('MOVES-Output'!$A:$A,_xlfn.CONCAT(Q$23,"-",$A52),'MOVES-Output'!$U:AI)</f>
        <v>0.27937833286845359</v>
      </c>
      <c r="R52" s="155">
        <f>SUMIF('MOVES-Output'!$A:$A,_xlfn.CONCAT(R$23,"-",$A52),'MOVES-Output'!$L:$L)/SUMIF('MOVES-Output'!$A:$A,_xlfn.CONCAT(R$23,"-",$A52),'MOVES-Output'!$U:AJ)</f>
        <v>0.26817969448115542</v>
      </c>
      <c r="S52" s="155">
        <f>SUMIF('MOVES-Output'!$A:$A,_xlfn.CONCAT(S$23,"-",$A52),'MOVES-Output'!$L:$L)/SUMIF('MOVES-Output'!$A:$A,_xlfn.CONCAT(S$23,"-",$A52),'MOVES-Output'!$U:AK)</f>
        <v>0.25679434328035383</v>
      </c>
      <c r="T52" s="20"/>
    </row>
    <row r="53" spans="1:20" x14ac:dyDescent="0.25">
      <c r="A53" s="34" t="s">
        <v>76</v>
      </c>
      <c r="B53" s="149"/>
      <c r="C53" s="155">
        <f>C49*0.64</f>
        <v>2.0342818700261178</v>
      </c>
      <c r="D53" s="155">
        <f t="shared" ref="D53:S53" si="8">D49*0.64</f>
        <v>2.0083518482530769</v>
      </c>
      <c r="E53" s="155">
        <f t="shared" si="8"/>
        <v>1.9818541667665566</v>
      </c>
      <c r="F53" s="155">
        <f t="shared" si="8"/>
        <v>1.8971919225830343</v>
      </c>
      <c r="G53" s="155">
        <f t="shared" si="8"/>
        <v>1.8130199125669413</v>
      </c>
      <c r="H53" s="155">
        <f t="shared" si="8"/>
        <v>1.7366767871359363</v>
      </c>
      <c r="I53" s="155">
        <f t="shared" si="8"/>
        <v>1.6656393182247151</v>
      </c>
      <c r="J53" s="155">
        <f t="shared" si="8"/>
        <v>1.589901501321447</v>
      </c>
      <c r="K53" s="155">
        <f t="shared" si="8"/>
        <v>1.5172836210018488</v>
      </c>
      <c r="L53" s="155">
        <f t="shared" si="8"/>
        <v>1.4290362870920501</v>
      </c>
      <c r="M53" s="155">
        <f t="shared" si="8"/>
        <v>1.3591571392275659</v>
      </c>
      <c r="N53" s="155">
        <f t="shared" si="8"/>
        <v>1.2845652375743239</v>
      </c>
      <c r="O53" s="155">
        <f t="shared" si="8"/>
        <v>1.2163814388769105</v>
      </c>
      <c r="P53" s="155">
        <f t="shared" si="8"/>
        <v>1.1552322608470276</v>
      </c>
      <c r="Q53" s="155">
        <f t="shared" si="8"/>
        <v>1.1201536067711293</v>
      </c>
      <c r="R53" s="155">
        <f t="shared" si="8"/>
        <v>1.0922083715046613</v>
      </c>
      <c r="S53" s="155">
        <f t="shared" si="8"/>
        <v>1.0504676081966875</v>
      </c>
      <c r="T53" s="20"/>
    </row>
    <row r="54" spans="1:20" x14ac:dyDescent="0.25">
      <c r="A54" s="34" t="s">
        <v>79</v>
      </c>
      <c r="B54" s="151"/>
      <c r="C54" s="155">
        <f>C52*0.64</f>
        <v>0.27706957553476602</v>
      </c>
      <c r="D54" s="155">
        <f t="shared" ref="D54:S54" si="9">D52*0.64</f>
        <v>0.27628303411248673</v>
      </c>
      <c r="E54" s="155">
        <f t="shared" si="9"/>
        <v>0.2740777705823248</v>
      </c>
      <c r="F54" s="155">
        <f t="shared" si="9"/>
        <v>0.26236564216255048</v>
      </c>
      <c r="G54" s="155">
        <f t="shared" si="9"/>
        <v>0.25200753673011222</v>
      </c>
      <c r="H54" s="155">
        <f t="shared" si="9"/>
        <v>0.24320179111452864</v>
      </c>
      <c r="I54" s="155">
        <f t="shared" si="9"/>
        <v>0.23511854422037787</v>
      </c>
      <c r="J54" s="155">
        <f t="shared" si="9"/>
        <v>0.22727132470901457</v>
      </c>
      <c r="K54" s="155">
        <f t="shared" si="9"/>
        <v>0.22025919236250144</v>
      </c>
      <c r="L54" s="155">
        <f t="shared" si="9"/>
        <v>0.21224571117124758</v>
      </c>
      <c r="M54" s="155">
        <f t="shared" si="9"/>
        <v>0.20491374228937109</v>
      </c>
      <c r="N54" s="155">
        <f t="shared" si="9"/>
        <v>0.1975886441852325</v>
      </c>
      <c r="O54" s="155">
        <f t="shared" si="9"/>
        <v>0.19148318730263192</v>
      </c>
      <c r="P54" s="155">
        <f t="shared" si="9"/>
        <v>0.18452279032352753</v>
      </c>
      <c r="Q54" s="155">
        <f t="shared" si="9"/>
        <v>0.1788021330358103</v>
      </c>
      <c r="R54" s="155">
        <f t="shared" si="9"/>
        <v>0.17163500446793947</v>
      </c>
      <c r="S54" s="155">
        <f t="shared" si="9"/>
        <v>0.16434837969942645</v>
      </c>
      <c r="T54" s="20"/>
    </row>
    <row r="55" spans="1:20" ht="16.5" thickBot="1" x14ac:dyDescent="0.3">
      <c r="A55" s="35" t="s">
        <v>81</v>
      </c>
      <c r="B55" s="151">
        <v>1.5</v>
      </c>
      <c r="C55" s="155">
        <v>1.5</v>
      </c>
      <c r="D55" s="155">
        <v>2.5</v>
      </c>
      <c r="E55" s="155">
        <v>3.5</v>
      </c>
      <c r="F55" s="155">
        <v>4.5</v>
      </c>
      <c r="G55" s="155">
        <v>5.5</v>
      </c>
      <c r="H55" s="155">
        <v>6.5</v>
      </c>
      <c r="I55" s="155">
        <v>7.5</v>
      </c>
      <c r="J55" s="155">
        <v>8.5</v>
      </c>
      <c r="K55" s="155">
        <v>9.5</v>
      </c>
      <c r="L55" s="155">
        <v>10.5</v>
      </c>
      <c r="M55" s="155">
        <v>11.5</v>
      </c>
      <c r="N55" s="155">
        <v>12.5</v>
      </c>
      <c r="O55" s="155">
        <v>13.5</v>
      </c>
      <c r="P55" s="155">
        <v>14.5</v>
      </c>
      <c r="Q55" s="155">
        <v>15.5</v>
      </c>
      <c r="R55" s="155">
        <v>16.5</v>
      </c>
      <c r="S55" s="155">
        <v>17.5</v>
      </c>
      <c r="T55" s="20"/>
    </row>
    <row r="56" spans="1:20" ht="18.75" x14ac:dyDescent="0.35">
      <c r="A56" s="184" t="s">
        <v>296</v>
      </c>
      <c r="B56" s="152"/>
      <c r="C56" s="153">
        <f>SUMPRODUCT(C$25:C$33,C47:C55)/1000</f>
        <v>0</v>
      </c>
      <c r="D56" s="153">
        <f t="shared" ref="D56:S56" si="10">SUMPRODUCT(D$25:D$33,D47:D55)/1000</f>
        <v>0</v>
      </c>
      <c r="E56" s="153">
        <f t="shared" si="10"/>
        <v>0</v>
      </c>
      <c r="F56" s="153">
        <f t="shared" si="10"/>
        <v>0</v>
      </c>
      <c r="G56" s="153">
        <f t="shared" si="10"/>
        <v>0</v>
      </c>
      <c r="H56" s="153">
        <f t="shared" si="10"/>
        <v>0</v>
      </c>
      <c r="I56" s="153">
        <f t="shared" si="10"/>
        <v>0</v>
      </c>
      <c r="J56" s="153">
        <f t="shared" si="10"/>
        <v>0</v>
      </c>
      <c r="K56" s="153">
        <f t="shared" si="10"/>
        <v>0</v>
      </c>
      <c r="L56" s="153">
        <f t="shared" si="10"/>
        <v>0</v>
      </c>
      <c r="M56" s="153">
        <f t="shared" si="10"/>
        <v>0</v>
      </c>
      <c r="N56" s="153">
        <f t="shared" si="10"/>
        <v>0</v>
      </c>
      <c r="O56" s="153">
        <f t="shared" si="10"/>
        <v>0</v>
      </c>
      <c r="P56" s="153">
        <f t="shared" si="10"/>
        <v>0</v>
      </c>
      <c r="Q56" s="153">
        <f t="shared" si="10"/>
        <v>0</v>
      </c>
      <c r="R56" s="153">
        <f t="shared" si="10"/>
        <v>0</v>
      </c>
      <c r="S56" s="153">
        <f t="shared" si="10"/>
        <v>0</v>
      </c>
      <c r="T56" s="20"/>
    </row>
    <row r="57" spans="1:20" x14ac:dyDescent="0.25">
      <c r="A57" s="184" t="s">
        <v>294</v>
      </c>
      <c r="B57" s="152"/>
      <c r="C57" s="154" t="e">
        <f>C56/$C56</f>
        <v>#DIV/0!</v>
      </c>
      <c r="D57" s="154" t="e">
        <f>D56/$C56</f>
        <v>#DIV/0!</v>
      </c>
      <c r="E57" s="154" t="e">
        <f t="shared" ref="E57" si="11">E56/$C56</f>
        <v>#DIV/0!</v>
      </c>
      <c r="F57" s="154" t="e">
        <f t="shared" ref="F57" si="12">F56/$C56</f>
        <v>#DIV/0!</v>
      </c>
      <c r="G57" s="154" t="e">
        <f t="shared" ref="G57" si="13">G56/$C56</f>
        <v>#DIV/0!</v>
      </c>
      <c r="H57" s="154" t="e">
        <f t="shared" ref="H57" si="14">H56/$C56</f>
        <v>#DIV/0!</v>
      </c>
      <c r="I57" s="154" t="e">
        <f t="shared" ref="I57" si="15">I56/$C56</f>
        <v>#DIV/0!</v>
      </c>
      <c r="J57" s="154" t="e">
        <f t="shared" ref="J57" si="16">J56/$C56</f>
        <v>#DIV/0!</v>
      </c>
      <c r="K57" s="154" t="e">
        <f t="shared" ref="K57" si="17">K56/$C56</f>
        <v>#DIV/0!</v>
      </c>
      <c r="L57" s="154" t="e">
        <f t="shared" ref="L57" si="18">L56/$C56</f>
        <v>#DIV/0!</v>
      </c>
      <c r="M57" s="154" t="e">
        <f t="shared" ref="M57" si="19">M56/$C56</f>
        <v>#DIV/0!</v>
      </c>
      <c r="N57" s="154" t="e">
        <f t="shared" ref="N57" si="20">N56/$C56</f>
        <v>#DIV/0!</v>
      </c>
      <c r="O57" s="154" t="e">
        <f t="shared" ref="O57" si="21">O56/$C56</f>
        <v>#DIV/0!</v>
      </c>
      <c r="P57" s="154" t="e">
        <f t="shared" ref="P57" si="22">P56/$C56</f>
        <v>#DIV/0!</v>
      </c>
      <c r="Q57" s="154" t="e">
        <f t="shared" ref="Q57" si="23">Q56/$C56</f>
        <v>#DIV/0!</v>
      </c>
      <c r="R57" s="154" t="e">
        <f t="shared" ref="R57" si="24">R56/$C56</f>
        <v>#DIV/0!</v>
      </c>
      <c r="S57" s="154" t="e">
        <f t="shared" ref="S57" si="25">S56/$C56</f>
        <v>#DIV/0!</v>
      </c>
      <c r="T57" s="20"/>
    </row>
    <row r="58" spans="1:20" ht="18.75" x14ac:dyDescent="0.35">
      <c r="A58" s="194" t="s">
        <v>297</v>
      </c>
      <c r="B58" s="194"/>
      <c r="C58" s="194"/>
      <c r="D58" s="194"/>
      <c r="E58" s="194"/>
      <c r="F58" s="194"/>
      <c r="G58" s="194"/>
      <c r="H58" s="194"/>
      <c r="I58" s="194"/>
      <c r="J58" s="194"/>
      <c r="K58" s="194"/>
      <c r="L58" s="195"/>
      <c r="M58" s="195"/>
      <c r="N58" s="195"/>
      <c r="O58" s="195"/>
      <c r="P58" s="195"/>
      <c r="Q58" s="195"/>
      <c r="R58" s="195"/>
      <c r="S58" s="195"/>
      <c r="T58" s="195"/>
    </row>
    <row r="59" spans="1:20" x14ac:dyDescent="0.25">
      <c r="A59" s="34" t="s">
        <v>63</v>
      </c>
      <c r="B59" s="149"/>
      <c r="C59" s="156">
        <f t="shared" ref="C59:S59" si="26">C61*0.45</f>
        <v>5.3236706357501579E-2</v>
      </c>
      <c r="D59" s="156">
        <f t="shared" si="26"/>
        <v>5.2306221042960829E-2</v>
      </c>
      <c r="E59" s="156">
        <f t="shared" si="26"/>
        <v>5.1469786898127166E-2</v>
      </c>
      <c r="F59" s="156">
        <f t="shared" si="26"/>
        <v>5.0754862855920263E-2</v>
      </c>
      <c r="G59" s="156">
        <f t="shared" si="26"/>
        <v>5.0100160265675625E-2</v>
      </c>
      <c r="H59" s="156">
        <f t="shared" si="26"/>
        <v>4.954071471075381E-2</v>
      </c>
      <c r="I59" s="156">
        <f t="shared" si="26"/>
        <v>4.905637478531033E-2</v>
      </c>
      <c r="J59" s="156">
        <f t="shared" si="26"/>
        <v>4.8610668218216246E-2</v>
      </c>
      <c r="K59" s="156">
        <f t="shared" si="26"/>
        <v>4.8209101041502403E-2</v>
      </c>
      <c r="L59" s="156">
        <f t="shared" si="26"/>
        <v>4.7823636433933642E-2</v>
      </c>
      <c r="M59" s="156">
        <f t="shared" si="26"/>
        <v>4.7519465862625121E-2</v>
      </c>
      <c r="N59" s="156">
        <f t="shared" si="26"/>
        <v>4.7231762623469627E-2</v>
      </c>
      <c r="O59" s="156">
        <f t="shared" si="26"/>
        <v>4.711517518563646E-2</v>
      </c>
      <c r="P59" s="156">
        <f t="shared" si="26"/>
        <v>4.493055525676054E-2</v>
      </c>
      <c r="Q59" s="156">
        <f t="shared" si="26"/>
        <v>4.4900819734800194E-2</v>
      </c>
      <c r="R59" s="156">
        <f t="shared" si="26"/>
        <v>4.4910415728616461E-2</v>
      </c>
      <c r="S59" s="156">
        <f t="shared" si="26"/>
        <v>4.4636671923845475E-2</v>
      </c>
      <c r="T59" s="20"/>
    </row>
    <row r="60" spans="1:20" x14ac:dyDescent="0.25">
      <c r="A60" s="34" t="s">
        <v>69</v>
      </c>
      <c r="B60" s="149" t="e">
        <f>SUMIF(#REF!,3,#REF!)/SUMIF(#REF!,3,#REF!)</f>
        <v>#REF!</v>
      </c>
      <c r="C60" s="156">
        <f>SUMIF('MOVES-Output'!$A:$A,_xlfn.CONCAT(C$23,"-",$A60),'MOVES-Output'!$C:$C)/SUMIF('MOVES-Output'!$A:$A,_xlfn.CONCAT(C$23,"-",$A60),'MOVES-Output'!U:$U)</f>
        <v>0.1047040361273046</v>
      </c>
      <c r="D60" s="156">
        <f>SUMIF('MOVES-Output'!$A:$A,_xlfn.CONCAT(D$23,"-",$A60),'MOVES-Output'!$C:$C)/SUMIF('MOVES-Output'!$A:$A,_xlfn.CONCAT(D$23,"-",$A60),'MOVES-Output'!$U:V)</f>
        <v>0.10486877576431619</v>
      </c>
      <c r="E60" s="156">
        <f>SUMIF('MOVES-Output'!$A:$A,_xlfn.CONCAT(E$23,"-",$A60),'MOVES-Output'!$C:$C)/SUMIF('MOVES-Output'!$A:$A,_xlfn.CONCAT(E$23,"-",$A60),'MOVES-Output'!$U:W)</f>
        <v>0.10484490072163784</v>
      </c>
      <c r="F60" s="156">
        <f>SUMIF('MOVES-Output'!$A:$A,_xlfn.CONCAT(F$23,"-",$A60),'MOVES-Output'!$C:$C)/SUMIF('MOVES-Output'!$A:$A,_xlfn.CONCAT(F$23,"-",$A60),'MOVES-Output'!$U:X)</f>
        <v>0.10488732228476642</v>
      </c>
      <c r="G60" s="156">
        <f>SUMIF('MOVES-Output'!$A:$A,_xlfn.CONCAT(G$23,"-",$A60),'MOVES-Output'!$C:$C)/SUMIF('MOVES-Output'!$A:$A,_xlfn.CONCAT(G$23,"-",$A60),'MOVES-Output'!$U:Y)</f>
        <v>0.10488566600887397</v>
      </c>
      <c r="H60" s="156">
        <f>SUMIF('MOVES-Output'!$A:$A,_xlfn.CONCAT(H$23,"-",$A60),'MOVES-Output'!$C:$C)/SUMIF('MOVES-Output'!$A:$A,_xlfn.CONCAT(H$23,"-",$A60),'MOVES-Output'!$U:Z)</f>
        <v>0.10488171483341056</v>
      </c>
      <c r="I60" s="156">
        <f>SUMIF('MOVES-Output'!$A:$A,_xlfn.CONCAT(I$23,"-",$A60),'MOVES-Output'!$C:$C)/SUMIF('MOVES-Output'!$A:$A,_xlfn.CONCAT(I$23,"-",$A60),'MOVES-Output'!$U:AA)</f>
        <v>0.10487845756083618</v>
      </c>
      <c r="J60" s="156">
        <f>SUMIF('MOVES-Output'!$A:$A,_xlfn.CONCAT(J$23,"-",$A60),'MOVES-Output'!$C:$C)/SUMIF('MOVES-Output'!$A:$A,_xlfn.CONCAT(J$23,"-",$A60),'MOVES-Output'!$U:AB)</f>
        <v>0.1049038023717199</v>
      </c>
      <c r="K60" s="156">
        <f>SUMIF('MOVES-Output'!$A:$A,_xlfn.CONCAT(K$23,"-",$A60),'MOVES-Output'!$C:$C)/SUMIF('MOVES-Output'!$A:$A,_xlfn.CONCAT(K$23,"-",$A60),'MOVES-Output'!$U:AC)</f>
        <v>0.10443547679384139</v>
      </c>
      <c r="L60" s="156">
        <f>SUMIF('MOVES-Output'!$A:$A,_xlfn.CONCAT(L$23,"-",$A60),'MOVES-Output'!$C:$C)/SUMIF('MOVES-Output'!$A:$A,_xlfn.CONCAT(L$23,"-",$A60),'MOVES-Output'!$U:AD)</f>
        <v>0.10446258589429726</v>
      </c>
      <c r="M60" s="156">
        <f>SUMIF('MOVES-Output'!$A:$A,_xlfn.CONCAT(M$23,"-",$A60),'MOVES-Output'!$C:$C)/SUMIF('MOVES-Output'!$A:$A,_xlfn.CONCAT(M$23,"-",$A60),'MOVES-Output'!$U:AE)</f>
        <v>0.10447527461024188</v>
      </c>
      <c r="N60" s="156">
        <f>SUMIF('MOVES-Output'!$A:$A,_xlfn.CONCAT(N$23,"-",$A60),'MOVES-Output'!$C:$C)/SUMIF('MOVES-Output'!$A:$A,_xlfn.CONCAT(N$23,"-",$A60),'MOVES-Output'!$U:AF)</f>
        <v>0.10449674544242105</v>
      </c>
      <c r="O60" s="156">
        <f>SUMIF('MOVES-Output'!$A:$A,_xlfn.CONCAT(O$23,"-",$A60),'MOVES-Output'!$C:$C)/SUMIF('MOVES-Output'!$A:$A,_xlfn.CONCAT(O$23,"-",$A60),'MOVES-Output'!$U:AG)</f>
        <v>0.10445431945041403</v>
      </c>
      <c r="P60" s="156">
        <f>SUMIF('MOVES-Output'!$A:$A,_xlfn.CONCAT(P$23,"-",$A60),'MOVES-Output'!$C:$C)/SUMIF('MOVES-Output'!$A:$A,_xlfn.CONCAT(P$23,"-",$A60),'MOVES-Output'!$U:AH)</f>
        <v>0.10441603393571329</v>
      </c>
      <c r="Q60" s="156">
        <f>SUMIF('MOVES-Output'!$A:$A,_xlfn.CONCAT(Q$23,"-",$A60),'MOVES-Output'!$C:$C)/SUMIF('MOVES-Output'!$A:$A,_xlfn.CONCAT(Q$23,"-",$A60),'MOVES-Output'!$U:AI)</f>
        <v>0.10441115742335023</v>
      </c>
      <c r="R60" s="156">
        <f>SUMIF('MOVES-Output'!$A:$A,_xlfn.CONCAT(R$23,"-",$A60),'MOVES-Output'!$C:$C)/SUMIF('MOVES-Output'!$A:$A,_xlfn.CONCAT(R$23,"-",$A60),'MOVES-Output'!$U:AJ)</f>
        <v>0.10436468515579868</v>
      </c>
      <c r="S60" s="156">
        <f>SUMIF('MOVES-Output'!$A:$A,_xlfn.CONCAT(S$23,"-",$A60),'MOVES-Output'!$C:$C)/SUMIF('MOVES-Output'!$A:$A,_xlfn.CONCAT(S$23,"-",$A60),'MOVES-Output'!$U:AK)</f>
        <v>0.10427739776288414</v>
      </c>
      <c r="T60" s="20"/>
    </row>
    <row r="61" spans="1:20" x14ac:dyDescent="0.25">
      <c r="A61" s="34" t="s">
        <v>71</v>
      </c>
      <c r="B61" s="149" t="e">
        <f>SUMIF(#REF!,2,#REF!)/SUMIF(#REF!,2,#REF!)</f>
        <v>#REF!</v>
      </c>
      <c r="C61" s="156">
        <f>SUMIF('MOVES-Output'!$A:$A,_xlfn.CONCAT(C$23,"-",$A61),'MOVES-Output'!$C:$C)/SUMIF('MOVES-Output'!$A:$A,_xlfn.CONCAT(C$23,"-",$A61),'MOVES-Output'!U:$U)</f>
        <v>0.11830379190555906</v>
      </c>
      <c r="D61" s="156">
        <f>SUMIF('MOVES-Output'!$A:$A,_xlfn.CONCAT(D$23,"-",$A61),'MOVES-Output'!$C:$C)/SUMIF('MOVES-Output'!$A:$A,_xlfn.CONCAT(D$23,"-",$A61),'MOVES-Output'!$U:V)</f>
        <v>0.11623604676213517</v>
      </c>
      <c r="E61" s="156">
        <f>SUMIF('MOVES-Output'!$A:$A,_xlfn.CONCAT(E$23,"-",$A61),'MOVES-Output'!$C:$C)/SUMIF('MOVES-Output'!$A:$A,_xlfn.CONCAT(E$23,"-",$A61),'MOVES-Output'!$U:W)</f>
        <v>0.11437730421806037</v>
      </c>
      <c r="F61" s="156">
        <f>SUMIF('MOVES-Output'!$A:$A,_xlfn.CONCAT(F$23,"-",$A61),'MOVES-Output'!$C:$C)/SUMIF('MOVES-Output'!$A:$A,_xlfn.CONCAT(F$23,"-",$A61),'MOVES-Output'!$U:X)</f>
        <v>0.11278858412426725</v>
      </c>
      <c r="G61" s="156">
        <f>SUMIF('MOVES-Output'!$A:$A,_xlfn.CONCAT(G$23,"-",$A61),'MOVES-Output'!$C:$C)/SUMIF('MOVES-Output'!$A:$A,_xlfn.CONCAT(G$23,"-",$A61),'MOVES-Output'!$U:Y)</f>
        <v>0.11133368947927917</v>
      </c>
      <c r="H61" s="156">
        <f>SUMIF('MOVES-Output'!$A:$A,_xlfn.CONCAT(H$23,"-",$A61),'MOVES-Output'!$C:$C)/SUMIF('MOVES-Output'!$A:$A,_xlfn.CONCAT(H$23,"-",$A61),'MOVES-Output'!$U:Z)</f>
        <v>0.11009047713500847</v>
      </c>
      <c r="I61" s="156">
        <f>SUMIF('MOVES-Output'!$A:$A,_xlfn.CONCAT(I$23,"-",$A61),'MOVES-Output'!$C:$C)/SUMIF('MOVES-Output'!$A:$A,_xlfn.CONCAT(I$23,"-",$A61),'MOVES-Output'!$U:AA)</f>
        <v>0.10901416618957852</v>
      </c>
      <c r="J61" s="156">
        <f>SUMIF('MOVES-Output'!$A:$A,_xlfn.CONCAT(J$23,"-",$A61),'MOVES-Output'!$C:$C)/SUMIF('MOVES-Output'!$A:$A,_xlfn.CONCAT(J$23,"-",$A61),'MOVES-Output'!$U:AB)</f>
        <v>0.10802370715159165</v>
      </c>
      <c r="K61" s="156">
        <f>SUMIF('MOVES-Output'!$A:$A,_xlfn.CONCAT(K$23,"-",$A61),'MOVES-Output'!$C:$C)/SUMIF('MOVES-Output'!$A:$A,_xlfn.CONCAT(K$23,"-",$A61),'MOVES-Output'!$U:AC)</f>
        <v>0.10713133564778311</v>
      </c>
      <c r="L61" s="156">
        <f>SUMIF('MOVES-Output'!$A:$A,_xlfn.CONCAT(L$23,"-",$A61),'MOVES-Output'!$C:$C)/SUMIF('MOVES-Output'!$A:$A,_xlfn.CONCAT(L$23,"-",$A61),'MOVES-Output'!$U:AD)</f>
        <v>0.10627474763096365</v>
      </c>
      <c r="M61" s="156">
        <f>SUMIF('MOVES-Output'!$A:$A,_xlfn.CONCAT(M$23,"-",$A61),'MOVES-Output'!$C:$C)/SUMIF('MOVES-Output'!$A:$A,_xlfn.CONCAT(M$23,"-",$A61),'MOVES-Output'!$U:AE)</f>
        <v>0.10559881302805582</v>
      </c>
      <c r="N61" s="156">
        <f>SUMIF('MOVES-Output'!$A:$A,_xlfn.CONCAT(N$23,"-",$A61),'MOVES-Output'!$C:$C)/SUMIF('MOVES-Output'!$A:$A,_xlfn.CONCAT(N$23,"-",$A61),'MOVES-Output'!$U:AF)</f>
        <v>0.10495947249659916</v>
      </c>
      <c r="O61" s="156">
        <f>SUMIF('MOVES-Output'!$A:$A,_xlfn.CONCAT(O$23,"-",$A61),'MOVES-Output'!$C:$C)/SUMIF('MOVES-Output'!$A:$A,_xlfn.CONCAT(O$23,"-",$A61),'MOVES-Output'!$U:AG)</f>
        <v>0.10470038930141436</v>
      </c>
      <c r="P61" s="156">
        <f>SUMIF('MOVES-Output'!$A:$A,_xlfn.CONCAT(P$23,"-",$A61),'MOVES-Output'!$C:$C)/SUMIF('MOVES-Output'!$A:$A,_xlfn.CONCAT(P$23,"-",$A61),'MOVES-Output'!$U:AH)</f>
        <v>9.9845678348356753E-2</v>
      </c>
      <c r="Q61" s="156">
        <f>SUMIF('MOVES-Output'!$A:$A,_xlfn.CONCAT(Q$23,"-",$A61),'MOVES-Output'!$C:$C)/SUMIF('MOVES-Output'!$A:$A,_xlfn.CONCAT(Q$23,"-",$A61),'MOVES-Output'!$U:AI)</f>
        <v>9.9779599410667094E-2</v>
      </c>
      <c r="R61" s="156">
        <f>SUMIF('MOVES-Output'!$A:$A,_xlfn.CONCAT(R$23,"-",$A61),'MOVES-Output'!$C:$C)/SUMIF('MOVES-Output'!$A:$A,_xlfn.CONCAT(R$23,"-",$A61),'MOVES-Output'!$U:AJ)</f>
        <v>9.9800923841369904E-2</v>
      </c>
      <c r="S61" s="156">
        <f>SUMIF('MOVES-Output'!$A:$A,_xlfn.CONCAT(S$23,"-",$A61),'MOVES-Output'!$C:$C)/SUMIF('MOVES-Output'!$A:$A,_xlfn.CONCAT(S$23,"-",$A61),'MOVES-Output'!$U:AK)</f>
        <v>9.9192604275212162E-2</v>
      </c>
      <c r="T61" s="20"/>
    </row>
    <row r="62" spans="1:20" x14ac:dyDescent="0.25">
      <c r="A62" s="34" t="s">
        <v>261</v>
      </c>
      <c r="B62" s="149" t="e">
        <f>SUMIF(#REF!,9,#REF!)/SUMIF(#REF!,9,#REF!)</f>
        <v>#REF!</v>
      </c>
      <c r="C62" s="156">
        <f>SUMIF('MOVES-Output'!$A:$A,_xlfn.CONCAT(C$23,"-",$A62),'MOVES-Output'!$C:$C)/SUMIF('MOVES-Output'!$A:$A,_xlfn.CONCAT(C$23,"-",$A62),'MOVES-Output'!U:$U)</f>
        <v>9.5080059751011553E-2</v>
      </c>
      <c r="D62" s="156">
        <f>SUMIF('MOVES-Output'!$A:$A,_xlfn.CONCAT(D$23,"-",$A62),'MOVES-Output'!$C:$C)/SUMIF('MOVES-Output'!$A:$A,_xlfn.CONCAT(D$23,"-",$A62),'MOVES-Output'!$U:V)</f>
        <v>9.3543592380668575E-2</v>
      </c>
      <c r="E62" s="156">
        <f>SUMIF('MOVES-Output'!$A:$A,_xlfn.CONCAT(E$23,"-",$A62),'MOVES-Output'!$C:$C)/SUMIF('MOVES-Output'!$A:$A,_xlfn.CONCAT(E$23,"-",$A62),'MOVES-Output'!$U:W)</f>
        <v>9.200995812378529E-2</v>
      </c>
      <c r="F62" s="156">
        <f>SUMIF('MOVES-Output'!$A:$A,_xlfn.CONCAT(F$23,"-",$A62),'MOVES-Output'!$C:$C)/SUMIF('MOVES-Output'!$A:$A,_xlfn.CONCAT(F$23,"-",$A62),'MOVES-Output'!$U:X)</f>
        <v>9.0251894121513687E-2</v>
      </c>
      <c r="G62" s="156">
        <f>SUMIF('MOVES-Output'!$A:$A,_xlfn.CONCAT(G$23,"-",$A62),'MOVES-Output'!$C:$C)/SUMIF('MOVES-Output'!$A:$A,_xlfn.CONCAT(G$23,"-",$A62),'MOVES-Output'!$U:Y)</f>
        <v>8.8498626412959691E-2</v>
      </c>
      <c r="H62" s="156">
        <f>SUMIF('MOVES-Output'!$A:$A,_xlfn.CONCAT(H$23,"-",$A62),'MOVES-Output'!$C:$C)/SUMIF('MOVES-Output'!$A:$A,_xlfn.CONCAT(H$23,"-",$A62),'MOVES-Output'!$U:Z)</f>
        <v>8.7011423616664849E-2</v>
      </c>
      <c r="I62" s="156">
        <f>SUMIF('MOVES-Output'!$A:$A,_xlfn.CONCAT(I$23,"-",$A62),'MOVES-Output'!$C:$C)/SUMIF('MOVES-Output'!$A:$A,_xlfn.CONCAT(I$23,"-",$A62),'MOVES-Output'!$U:AA)</f>
        <v>8.5818442060473801E-2</v>
      </c>
      <c r="J62" s="156">
        <f>SUMIF('MOVES-Output'!$A:$A,_xlfn.CONCAT(J$23,"-",$A62),'MOVES-Output'!$C:$C)/SUMIF('MOVES-Output'!$A:$A,_xlfn.CONCAT(J$23,"-",$A62),'MOVES-Output'!$U:AB)</f>
        <v>8.4942384586748396E-2</v>
      </c>
      <c r="K62" s="156">
        <f>SUMIF('MOVES-Output'!$A:$A,_xlfn.CONCAT(K$23,"-",$A62),'MOVES-Output'!$C:$C)/SUMIF('MOVES-Output'!$A:$A,_xlfn.CONCAT(K$23,"-",$A62),'MOVES-Output'!$U:AC)</f>
        <v>8.4295395605691631E-2</v>
      </c>
      <c r="L62" s="156">
        <f>SUMIF('MOVES-Output'!$A:$A,_xlfn.CONCAT(L$23,"-",$A62),'MOVES-Output'!$C:$C)/SUMIF('MOVES-Output'!$A:$A,_xlfn.CONCAT(L$23,"-",$A62),'MOVES-Output'!$U:AD)</f>
        <v>8.3800205073296552E-2</v>
      </c>
      <c r="M62" s="156">
        <f>SUMIF('MOVES-Output'!$A:$A,_xlfn.CONCAT(M$23,"-",$A62),'MOVES-Output'!$C:$C)/SUMIF('MOVES-Output'!$A:$A,_xlfn.CONCAT(M$23,"-",$A62),'MOVES-Output'!$U:AE)</f>
        <v>8.3420136732076614E-2</v>
      </c>
      <c r="N62" s="156">
        <f>SUMIF('MOVES-Output'!$A:$A,_xlfn.CONCAT(N$23,"-",$A62),'MOVES-Output'!$C:$C)/SUMIF('MOVES-Output'!$A:$A,_xlfn.CONCAT(N$23,"-",$A62),'MOVES-Output'!$U:AF)</f>
        <v>8.3111332865823354E-2</v>
      </c>
      <c r="O62" s="156">
        <f>SUMIF('MOVES-Output'!$A:$A,_xlfn.CONCAT(O$23,"-",$A62),'MOVES-Output'!$C:$C)/SUMIF('MOVES-Output'!$A:$A,_xlfn.CONCAT(O$23,"-",$A62),'MOVES-Output'!$U:AG)</f>
        <v>8.2862595681545345E-2</v>
      </c>
      <c r="P62" s="156">
        <f>SUMIF('MOVES-Output'!$A:$A,_xlfn.CONCAT(P$23,"-",$A62),'MOVES-Output'!$C:$C)/SUMIF('MOVES-Output'!$A:$A,_xlfn.CONCAT(P$23,"-",$A62),'MOVES-Output'!$U:AH)</f>
        <v>8.2657409507761112E-2</v>
      </c>
      <c r="Q62" s="156">
        <f>SUMIF('MOVES-Output'!$A:$A,_xlfn.CONCAT(Q$23,"-",$A62),'MOVES-Output'!$C:$C)/SUMIF('MOVES-Output'!$A:$A,_xlfn.CONCAT(Q$23,"-",$A62),'MOVES-Output'!$U:AI)</f>
        <v>8.2477069445407447E-2</v>
      </c>
      <c r="R62" s="156">
        <f>SUMIF('MOVES-Output'!$A:$A,_xlfn.CONCAT(R$23,"-",$A62),'MOVES-Output'!$C:$C)/SUMIF('MOVES-Output'!$A:$A,_xlfn.CONCAT(R$23,"-",$A62),'MOVES-Output'!$U:AJ)</f>
        <v>8.2315963947606416E-2</v>
      </c>
      <c r="S62" s="156">
        <f>SUMIF('MOVES-Output'!$A:$A,_xlfn.CONCAT(S$23,"-",$A62),'MOVES-Output'!$C:$C)/SUMIF('MOVES-Output'!$A:$A,_xlfn.CONCAT(S$23,"-",$A62),'MOVES-Output'!$U:AK)</f>
        <v>8.2170765304488039E-2</v>
      </c>
      <c r="T62" s="20"/>
    </row>
    <row r="63" spans="1:20" x14ac:dyDescent="0.25">
      <c r="A63" s="34" t="s">
        <v>262</v>
      </c>
      <c r="B63" s="151"/>
      <c r="C63" s="156">
        <f>C62</f>
        <v>9.5080059751011553E-2</v>
      </c>
      <c r="D63" s="156">
        <f t="shared" ref="D63:S63" si="27">D62</f>
        <v>9.3543592380668575E-2</v>
      </c>
      <c r="E63" s="156">
        <f t="shared" si="27"/>
        <v>9.200995812378529E-2</v>
      </c>
      <c r="F63" s="156">
        <f t="shared" si="27"/>
        <v>9.0251894121513687E-2</v>
      </c>
      <c r="G63" s="156">
        <f t="shared" si="27"/>
        <v>8.8498626412959691E-2</v>
      </c>
      <c r="H63" s="156">
        <f t="shared" si="27"/>
        <v>8.7011423616664849E-2</v>
      </c>
      <c r="I63" s="156">
        <f t="shared" si="27"/>
        <v>8.5818442060473801E-2</v>
      </c>
      <c r="J63" s="156">
        <f t="shared" si="27"/>
        <v>8.4942384586748396E-2</v>
      </c>
      <c r="K63" s="156">
        <f t="shared" si="27"/>
        <v>8.4295395605691631E-2</v>
      </c>
      <c r="L63" s="156">
        <f t="shared" si="27"/>
        <v>8.3800205073296552E-2</v>
      </c>
      <c r="M63" s="156">
        <f t="shared" si="27"/>
        <v>8.3420136732076614E-2</v>
      </c>
      <c r="N63" s="156">
        <f t="shared" si="27"/>
        <v>8.3111332865823354E-2</v>
      </c>
      <c r="O63" s="156">
        <f t="shared" si="27"/>
        <v>8.2862595681545345E-2</v>
      </c>
      <c r="P63" s="156">
        <f t="shared" si="27"/>
        <v>8.2657409507761112E-2</v>
      </c>
      <c r="Q63" s="156">
        <f t="shared" si="27"/>
        <v>8.2477069445407447E-2</v>
      </c>
      <c r="R63" s="156">
        <f t="shared" si="27"/>
        <v>8.2315963947606416E-2</v>
      </c>
      <c r="S63" s="156">
        <f t="shared" si="27"/>
        <v>8.2170765304488039E-2</v>
      </c>
      <c r="T63" s="20"/>
    </row>
    <row r="64" spans="1:20" x14ac:dyDescent="0.25">
      <c r="A64" s="34" t="s">
        <v>75</v>
      </c>
      <c r="B64" s="151" t="e">
        <f>SUMIF(#REF!,1,#REF!)/SUMIF(#REF!,1,#REF!)</f>
        <v>#REF!</v>
      </c>
      <c r="C64" s="156">
        <f>SUMIF('MOVES-Output'!$A:$A,_xlfn.CONCAT(C$23,"-",$A64),'MOVES-Output'!$C:$C)/SUMIF('MOVES-Output'!$A:$A,_xlfn.CONCAT(C$23,"-",$A64),'MOVES-Output'!U:$U)</f>
        <v>7.4738980324732043E-2</v>
      </c>
      <c r="D64" s="156">
        <f>SUMIF('MOVES-Output'!$A:$A,_xlfn.CONCAT(D$23,"-",$A64),'MOVES-Output'!$C:$C)/SUMIF('MOVES-Output'!$A:$A,_xlfn.CONCAT(D$23,"-",$A64),'MOVES-Output'!$U:V)</f>
        <v>7.4736951416990299E-2</v>
      </c>
      <c r="E64" s="156">
        <f>SUMIF('MOVES-Output'!$A:$A,_xlfn.CONCAT(E$23,"-",$A64),'MOVES-Output'!$C:$C)/SUMIF('MOVES-Output'!$A:$A,_xlfn.CONCAT(E$23,"-",$A64),'MOVES-Output'!$U:W)</f>
        <v>7.4694597235967011E-2</v>
      </c>
      <c r="F64" s="156">
        <f>SUMIF('MOVES-Output'!$A:$A,_xlfn.CONCAT(F$23,"-",$A64),'MOVES-Output'!$C:$C)/SUMIF('MOVES-Output'!$A:$A,_xlfn.CONCAT(F$23,"-",$A64),'MOVES-Output'!$U:X)</f>
        <v>7.4397976239211946E-2</v>
      </c>
      <c r="G64" s="156">
        <f>SUMIF('MOVES-Output'!$A:$A,_xlfn.CONCAT(G$23,"-",$A64),'MOVES-Output'!$C:$C)/SUMIF('MOVES-Output'!$A:$A,_xlfn.CONCAT(G$23,"-",$A64),'MOVES-Output'!$U:Y)</f>
        <v>7.4192789189966357E-2</v>
      </c>
      <c r="H64" s="156">
        <f>SUMIF('MOVES-Output'!$A:$A,_xlfn.CONCAT(H$23,"-",$A64),'MOVES-Output'!$C:$C)/SUMIF('MOVES-Output'!$A:$A,_xlfn.CONCAT(H$23,"-",$A64),'MOVES-Output'!$U:Z)</f>
        <v>7.4075165947087129E-2</v>
      </c>
      <c r="I64" s="156">
        <f>SUMIF('MOVES-Output'!$A:$A,_xlfn.CONCAT(I$23,"-",$A64),'MOVES-Output'!$C:$C)/SUMIF('MOVES-Output'!$A:$A,_xlfn.CONCAT(I$23,"-",$A64),'MOVES-Output'!$U:AA)</f>
        <v>7.3852912514468502E-2</v>
      </c>
      <c r="J64" s="156">
        <f>SUMIF('MOVES-Output'!$A:$A,_xlfn.CONCAT(J$23,"-",$A64),'MOVES-Output'!$C:$C)/SUMIF('MOVES-Output'!$A:$A,_xlfn.CONCAT(J$23,"-",$A64),'MOVES-Output'!$U:AB)</f>
        <v>7.3448857180979918E-2</v>
      </c>
      <c r="K64" s="156">
        <f>SUMIF('MOVES-Output'!$A:$A,_xlfn.CONCAT(K$23,"-",$A64),'MOVES-Output'!$C:$C)/SUMIF('MOVES-Output'!$A:$A,_xlfn.CONCAT(K$23,"-",$A64),'MOVES-Output'!$U:AC)</f>
        <v>7.3079478593846989E-2</v>
      </c>
      <c r="L64" s="156">
        <f>SUMIF('MOVES-Output'!$A:$A,_xlfn.CONCAT(L$23,"-",$A64),'MOVES-Output'!$C:$C)/SUMIF('MOVES-Output'!$A:$A,_xlfn.CONCAT(L$23,"-",$A64),'MOVES-Output'!$U:AD)</f>
        <v>7.2736270799052746E-2</v>
      </c>
      <c r="M64" s="156">
        <f>SUMIF('MOVES-Output'!$A:$A,_xlfn.CONCAT(M$23,"-",$A64),'MOVES-Output'!$C:$C)/SUMIF('MOVES-Output'!$A:$A,_xlfn.CONCAT(M$23,"-",$A64),'MOVES-Output'!$U:AE)</f>
        <v>7.2359744263873579E-2</v>
      </c>
      <c r="N64" s="156">
        <f>SUMIF('MOVES-Output'!$A:$A,_xlfn.CONCAT(N$23,"-",$A64),'MOVES-Output'!$C:$C)/SUMIF('MOVES-Output'!$A:$A,_xlfn.CONCAT(N$23,"-",$A64),'MOVES-Output'!$U:AF)</f>
        <v>7.2042608431024571E-2</v>
      </c>
      <c r="O64" s="156">
        <f>SUMIF('MOVES-Output'!$A:$A,_xlfn.CONCAT(O$23,"-",$A64),'MOVES-Output'!$C:$C)/SUMIF('MOVES-Output'!$A:$A,_xlfn.CONCAT(O$23,"-",$A64),'MOVES-Output'!$U:AG)</f>
        <v>7.1805973632210807E-2</v>
      </c>
      <c r="P64" s="156">
        <f>SUMIF('MOVES-Output'!$A:$A,_xlfn.CONCAT(P$23,"-",$A64),'MOVES-Output'!$C:$C)/SUMIF('MOVES-Output'!$A:$A,_xlfn.CONCAT(P$23,"-",$A64),'MOVES-Output'!$U:AH)</f>
        <v>7.1500489436213621E-2</v>
      </c>
      <c r="Q64" s="156">
        <f>SUMIF('MOVES-Output'!$A:$A,_xlfn.CONCAT(Q$23,"-",$A64),'MOVES-Output'!$C:$C)/SUMIF('MOVES-Output'!$A:$A,_xlfn.CONCAT(Q$23,"-",$A64),'MOVES-Output'!$U:AI)</f>
        <v>7.1352421007180852E-2</v>
      </c>
      <c r="R64" s="156">
        <f>SUMIF('MOVES-Output'!$A:$A,_xlfn.CONCAT(R$23,"-",$A64),'MOVES-Output'!$C:$C)/SUMIF('MOVES-Output'!$A:$A,_xlfn.CONCAT(R$23,"-",$A64),'MOVES-Output'!$U:AJ)</f>
        <v>7.1006217542094199E-2</v>
      </c>
      <c r="S64" s="156">
        <f>SUMIF('MOVES-Output'!$A:$A,_xlfn.CONCAT(S$23,"-",$A64),'MOVES-Output'!$C:$C)/SUMIF('MOVES-Output'!$A:$A,_xlfn.CONCAT(S$23,"-",$A64),'MOVES-Output'!$U:AK)</f>
        <v>7.0370325700396155E-2</v>
      </c>
      <c r="T64" s="20"/>
    </row>
    <row r="65" spans="1:20" x14ac:dyDescent="0.25">
      <c r="A65" s="34" t="s">
        <v>76</v>
      </c>
      <c r="B65" s="149"/>
      <c r="C65" s="156">
        <f>C61*0.64</f>
        <v>7.5714426819557798E-2</v>
      </c>
      <c r="D65" s="156">
        <f t="shared" ref="D65:S65" si="28">D61*0.64</f>
        <v>7.4391069927766507E-2</v>
      </c>
      <c r="E65" s="156">
        <f t="shared" si="28"/>
        <v>7.3201474699558636E-2</v>
      </c>
      <c r="F65" s="156">
        <f t="shared" si="28"/>
        <v>7.2184693839531036E-2</v>
      </c>
      <c r="G65" s="156">
        <f t="shared" si="28"/>
        <v>7.1253561266738666E-2</v>
      </c>
      <c r="H65" s="156">
        <f t="shared" si="28"/>
        <v>7.0457905366405421E-2</v>
      </c>
      <c r="I65" s="156">
        <f t="shared" si="28"/>
        <v>6.9769066361330248E-2</v>
      </c>
      <c r="J65" s="156">
        <f t="shared" si="28"/>
        <v>6.9135172577018664E-2</v>
      </c>
      <c r="K65" s="156">
        <f t="shared" si="28"/>
        <v>6.8564054814581193E-2</v>
      </c>
      <c r="L65" s="156">
        <f t="shared" si="28"/>
        <v>6.8015838483816732E-2</v>
      </c>
      <c r="M65" s="156">
        <f t="shared" si="28"/>
        <v>6.7583240337955722E-2</v>
      </c>
      <c r="N65" s="156">
        <f t="shared" si="28"/>
        <v>6.7174062397823461E-2</v>
      </c>
      <c r="O65" s="156">
        <f t="shared" si="28"/>
        <v>6.7008249152905194E-2</v>
      </c>
      <c r="P65" s="156">
        <f t="shared" si="28"/>
        <v>6.3901234142948321E-2</v>
      </c>
      <c r="Q65" s="156">
        <f t="shared" si="28"/>
        <v>6.3858943622826944E-2</v>
      </c>
      <c r="R65" s="156">
        <f t="shared" si="28"/>
        <v>6.3872591258476746E-2</v>
      </c>
      <c r="S65" s="156">
        <f t="shared" si="28"/>
        <v>6.3483266736135788E-2</v>
      </c>
      <c r="T65" s="20"/>
    </row>
    <row r="66" spans="1:20" x14ac:dyDescent="0.25">
      <c r="A66" s="34" t="s">
        <v>79</v>
      </c>
      <c r="B66" s="151"/>
      <c r="C66" s="156">
        <f>C64*0.66</f>
        <v>4.9327727014323149E-2</v>
      </c>
      <c r="D66" s="156">
        <f t="shared" ref="D66:S66" si="29">D64*0.66</f>
        <v>4.93263879352136E-2</v>
      </c>
      <c r="E66" s="156">
        <f t="shared" si="29"/>
        <v>4.9298434175738232E-2</v>
      </c>
      <c r="F66" s="156">
        <f t="shared" si="29"/>
        <v>4.9102664317879886E-2</v>
      </c>
      <c r="G66" s="156">
        <f t="shared" si="29"/>
        <v>4.8967240865377799E-2</v>
      </c>
      <c r="H66" s="156">
        <f t="shared" si="29"/>
        <v>4.888960952507751E-2</v>
      </c>
      <c r="I66" s="156">
        <f t="shared" si="29"/>
        <v>4.8742922259549216E-2</v>
      </c>
      <c r="J66" s="156">
        <f t="shared" si="29"/>
        <v>4.8476245739446748E-2</v>
      </c>
      <c r="K66" s="156">
        <f t="shared" si="29"/>
        <v>4.8232455871939015E-2</v>
      </c>
      <c r="L66" s="156">
        <f t="shared" si="29"/>
        <v>4.8005938727374818E-2</v>
      </c>
      <c r="M66" s="156">
        <f t="shared" si="29"/>
        <v>4.7757431214156564E-2</v>
      </c>
      <c r="N66" s="156">
        <f t="shared" si="29"/>
        <v>4.7548121564476221E-2</v>
      </c>
      <c r="O66" s="156">
        <f t="shared" si="29"/>
        <v>4.7391942597259137E-2</v>
      </c>
      <c r="P66" s="156">
        <f t="shared" si="29"/>
        <v>4.7190323027900993E-2</v>
      </c>
      <c r="Q66" s="156">
        <f t="shared" si="29"/>
        <v>4.7092597864739363E-2</v>
      </c>
      <c r="R66" s="156">
        <f t="shared" si="29"/>
        <v>4.6864103577782174E-2</v>
      </c>
      <c r="S66" s="156">
        <f t="shared" si="29"/>
        <v>4.6444414962261461E-2</v>
      </c>
      <c r="T66" s="20"/>
    </row>
    <row r="67" spans="1:20" ht="16.5" thickBot="1" x14ac:dyDescent="0.3">
      <c r="A67" s="35" t="s">
        <v>81</v>
      </c>
      <c r="B67" s="151"/>
      <c r="C67" s="157"/>
      <c r="D67" s="158"/>
      <c r="E67" s="158"/>
      <c r="F67" s="158"/>
      <c r="G67" s="158"/>
      <c r="H67" s="158"/>
      <c r="I67" s="158"/>
      <c r="J67" s="158"/>
      <c r="K67" s="158"/>
      <c r="L67" s="158"/>
      <c r="M67" s="158"/>
      <c r="N67" s="158"/>
      <c r="O67" s="158"/>
      <c r="P67" s="158"/>
      <c r="Q67" s="158"/>
      <c r="R67" s="158"/>
      <c r="S67" s="158"/>
      <c r="T67" s="20"/>
    </row>
    <row r="68" spans="1:20" ht="18.75" x14ac:dyDescent="0.35">
      <c r="A68" s="184" t="s">
        <v>298</v>
      </c>
      <c r="B68" s="152"/>
      <c r="C68" s="159">
        <f>SUMPRODUCT(C$25:C$33,C59:C67)/1000</f>
        <v>0</v>
      </c>
      <c r="D68" s="159">
        <f t="shared" ref="D68:S68" si="30">SUMPRODUCT(D$25:D$33,D59:D67)/1000</f>
        <v>0</v>
      </c>
      <c r="E68" s="159">
        <f t="shared" si="30"/>
        <v>0</v>
      </c>
      <c r="F68" s="159">
        <f t="shared" si="30"/>
        <v>0</v>
      </c>
      <c r="G68" s="159">
        <f t="shared" si="30"/>
        <v>0</v>
      </c>
      <c r="H68" s="159">
        <f t="shared" si="30"/>
        <v>0</v>
      </c>
      <c r="I68" s="159">
        <f t="shared" si="30"/>
        <v>0</v>
      </c>
      <c r="J68" s="159">
        <f t="shared" si="30"/>
        <v>0</v>
      </c>
      <c r="K68" s="159">
        <f t="shared" si="30"/>
        <v>0</v>
      </c>
      <c r="L68" s="159">
        <f t="shared" si="30"/>
        <v>0</v>
      </c>
      <c r="M68" s="159">
        <f t="shared" si="30"/>
        <v>0</v>
      </c>
      <c r="N68" s="159">
        <f t="shared" si="30"/>
        <v>0</v>
      </c>
      <c r="O68" s="159">
        <f t="shared" si="30"/>
        <v>0</v>
      </c>
      <c r="P68" s="159">
        <f t="shared" si="30"/>
        <v>0</v>
      </c>
      <c r="Q68" s="159">
        <f t="shared" si="30"/>
        <v>0</v>
      </c>
      <c r="R68" s="159">
        <f t="shared" si="30"/>
        <v>0</v>
      </c>
      <c r="S68" s="159">
        <f t="shared" si="30"/>
        <v>0</v>
      </c>
      <c r="T68" s="20"/>
    </row>
    <row r="69" spans="1:20" x14ac:dyDescent="0.25">
      <c r="A69" s="184" t="s">
        <v>294</v>
      </c>
      <c r="B69" s="152"/>
      <c r="C69" s="154" t="e">
        <f>C68/$C68</f>
        <v>#DIV/0!</v>
      </c>
      <c r="D69" s="154" t="e">
        <f>D68/$C68</f>
        <v>#DIV/0!</v>
      </c>
      <c r="E69" s="154" t="e">
        <f t="shared" ref="E69" si="31">E68/$C68</f>
        <v>#DIV/0!</v>
      </c>
      <c r="F69" s="154" t="e">
        <f t="shared" ref="F69" si="32">F68/$C68</f>
        <v>#DIV/0!</v>
      </c>
      <c r="G69" s="154" t="e">
        <f t="shared" ref="G69" si="33">G68/$C68</f>
        <v>#DIV/0!</v>
      </c>
      <c r="H69" s="154" t="e">
        <f t="shared" ref="H69" si="34">H68/$C68</f>
        <v>#DIV/0!</v>
      </c>
      <c r="I69" s="154" t="e">
        <f t="shared" ref="I69" si="35">I68/$C68</f>
        <v>#DIV/0!</v>
      </c>
      <c r="J69" s="154" t="e">
        <f t="shared" ref="J69" si="36">J68/$C68</f>
        <v>#DIV/0!</v>
      </c>
      <c r="K69" s="154" t="e">
        <f t="shared" ref="K69" si="37">K68/$C68</f>
        <v>#DIV/0!</v>
      </c>
      <c r="L69" s="154" t="e">
        <f t="shared" ref="L69" si="38">L68/$C68</f>
        <v>#DIV/0!</v>
      </c>
      <c r="M69" s="154" t="e">
        <f t="shared" ref="M69" si="39">M68/$C68</f>
        <v>#DIV/0!</v>
      </c>
      <c r="N69" s="154" t="e">
        <f t="shared" ref="N69" si="40">N68/$C68</f>
        <v>#DIV/0!</v>
      </c>
      <c r="O69" s="154" t="e">
        <f t="shared" ref="O69" si="41">O68/$C68</f>
        <v>#DIV/0!</v>
      </c>
      <c r="P69" s="154" t="e">
        <f t="shared" ref="P69" si="42">P68/$C68</f>
        <v>#DIV/0!</v>
      </c>
      <c r="Q69" s="154" t="e">
        <f t="shared" ref="Q69" si="43">Q68/$C68</f>
        <v>#DIV/0!</v>
      </c>
      <c r="R69" s="154" t="e">
        <f t="shared" ref="R69" si="44">R68/$C68</f>
        <v>#DIV/0!</v>
      </c>
      <c r="S69" s="154" t="e">
        <f t="shared" ref="S69" si="45">S68/$C68</f>
        <v>#DIV/0!</v>
      </c>
      <c r="T69" s="20"/>
    </row>
    <row r="70" spans="1:20" x14ac:dyDescent="0.25">
      <c r="A70" s="194" t="s">
        <v>299</v>
      </c>
      <c r="B70" s="194"/>
      <c r="C70" s="194"/>
      <c r="D70" s="194"/>
      <c r="E70" s="194"/>
      <c r="F70" s="194"/>
      <c r="G70" s="194"/>
      <c r="H70" s="194"/>
      <c r="I70" s="194"/>
      <c r="J70" s="194"/>
      <c r="K70" s="194"/>
      <c r="L70" s="195"/>
      <c r="M70" s="195"/>
      <c r="N70" s="195"/>
      <c r="O70" s="195"/>
      <c r="P70" s="195"/>
      <c r="Q70" s="195"/>
      <c r="R70" s="195"/>
      <c r="S70" s="195"/>
      <c r="T70" s="195"/>
    </row>
    <row r="71" spans="1:20" x14ac:dyDescent="0.25">
      <c r="A71" s="34" t="s">
        <v>63</v>
      </c>
      <c r="B71" s="149"/>
      <c r="C71" s="156">
        <f t="shared" ref="C71:S71" si="46">C73*0.45</f>
        <v>1.5725336597026823E-2</v>
      </c>
      <c r="D71" s="156">
        <f t="shared" si="46"/>
        <v>1.4819724176378406E-2</v>
      </c>
      <c r="E71" s="156">
        <f t="shared" si="46"/>
        <v>1.4004195180011657E-2</v>
      </c>
      <c r="F71" s="156">
        <f t="shared" si="46"/>
        <v>1.3287941300405592E-2</v>
      </c>
      <c r="G71" s="156">
        <f t="shared" si="46"/>
        <v>1.2631745092008224E-2</v>
      </c>
      <c r="H71" s="156">
        <f t="shared" si="46"/>
        <v>1.2067695986889376E-2</v>
      </c>
      <c r="I71" s="156">
        <f t="shared" si="46"/>
        <v>1.1578589732645283E-2</v>
      </c>
      <c r="J71" s="156">
        <f t="shared" si="46"/>
        <v>1.1127936767780363E-2</v>
      </c>
      <c r="K71" s="156">
        <f t="shared" si="46"/>
        <v>1.0722235715695123E-2</v>
      </c>
      <c r="L71" s="156">
        <f t="shared" si="46"/>
        <v>1.0333830444996982E-2</v>
      </c>
      <c r="M71" s="156">
        <f t="shared" si="46"/>
        <v>1.0023855946299906E-2</v>
      </c>
      <c r="N71" s="156">
        <f t="shared" si="46"/>
        <v>9.7373240545264462E-3</v>
      </c>
      <c r="O71" s="156">
        <f t="shared" si="46"/>
        <v>9.6101390106388442E-3</v>
      </c>
      <c r="P71" s="156">
        <f t="shared" si="46"/>
        <v>7.5416419520500586E-3</v>
      </c>
      <c r="Q71" s="156">
        <f t="shared" si="46"/>
        <v>7.4856365601307616E-3</v>
      </c>
      <c r="R71" s="156">
        <f t="shared" si="46"/>
        <v>7.4637414806686692E-3</v>
      </c>
      <c r="S71" s="156">
        <f t="shared" si="46"/>
        <v>7.2261175891167005E-3</v>
      </c>
      <c r="T71" s="20"/>
    </row>
    <row r="72" spans="1:20" x14ac:dyDescent="0.25">
      <c r="A72" s="34" t="s">
        <v>69</v>
      </c>
      <c r="B72" s="149" t="e">
        <f>SUMIF(#REF!,3,#REF!)/SUMIF(#REF!,3,#REF!)</f>
        <v>#REF!</v>
      </c>
      <c r="C72" s="156">
        <f>SUMIF('MOVES-Output'!$A:$A,_xlfn.CONCAT(C$23,"-",$A72),'MOVES-Output'!$D:$D)/SUMIF('MOVES-Output'!$A:$A,_xlfn.CONCAT(C$23,"-",$A72),'MOVES-Output'!U:$U)</f>
        <v>2.0241104647047321E-2</v>
      </c>
      <c r="D72" s="156">
        <f>SUMIF('MOVES-Output'!$A:$A,_xlfn.CONCAT(D$23,"-",$A72),'MOVES-Output'!$D:$D)/SUMIF('MOVES-Output'!$A:$A,_xlfn.CONCAT(D$23,"-",$A72),'MOVES-Output'!$U:V)</f>
        <v>2.0403404214165689E-2</v>
      </c>
      <c r="E72" s="156">
        <f>SUMIF('MOVES-Output'!$A:$A,_xlfn.CONCAT(E$23,"-",$A72),'MOVES-Output'!$D:$D)/SUMIF('MOVES-Output'!$A:$A,_xlfn.CONCAT(E$23,"-",$A72),'MOVES-Output'!$U:W)</f>
        <v>2.0395655348977932E-2</v>
      </c>
      <c r="F72" s="156">
        <f>SUMIF('MOVES-Output'!$A:$A,_xlfn.CONCAT(F$23,"-",$A72),'MOVES-Output'!$D:$D)/SUMIF('MOVES-Output'!$A:$A,_xlfn.CONCAT(F$23,"-",$A72),'MOVES-Output'!$U:X)</f>
        <v>2.0416824117742323E-2</v>
      </c>
      <c r="G72" s="156">
        <f>SUMIF('MOVES-Output'!$A:$A,_xlfn.CONCAT(G$23,"-",$A72),'MOVES-Output'!$D:$D)/SUMIF('MOVES-Output'!$A:$A,_xlfn.CONCAT(G$23,"-",$A72),'MOVES-Output'!$U:Y)</f>
        <v>2.039908025153727E-2</v>
      </c>
      <c r="H72" s="156">
        <f>SUMIF('MOVES-Output'!$A:$A,_xlfn.CONCAT(H$23,"-",$A72),'MOVES-Output'!$D:$D)/SUMIF('MOVES-Output'!$A:$A,_xlfn.CONCAT(H$23,"-",$A72),'MOVES-Output'!$U:Z)</f>
        <v>2.0381102302228598E-2</v>
      </c>
      <c r="I72" s="156">
        <f>SUMIF('MOVES-Output'!$A:$A,_xlfn.CONCAT(I$23,"-",$A72),'MOVES-Output'!$D:$D)/SUMIF('MOVES-Output'!$A:$A,_xlfn.CONCAT(I$23,"-",$A72),'MOVES-Output'!$U:AA)</f>
        <v>2.0363912744091776E-2</v>
      </c>
      <c r="J72" s="156">
        <f>SUMIF('MOVES-Output'!$A:$A,_xlfn.CONCAT(J$23,"-",$A72),'MOVES-Output'!$D:$D)/SUMIF('MOVES-Output'!$A:$A,_xlfn.CONCAT(J$23,"-",$A72),'MOVES-Output'!$U:AB)</f>
        <v>2.0372418169291365E-2</v>
      </c>
      <c r="K72" s="156">
        <f>SUMIF('MOVES-Output'!$A:$A,_xlfn.CONCAT(K$23,"-",$A72),'MOVES-Output'!$D:$D)/SUMIF('MOVES-Output'!$A:$A,_xlfn.CONCAT(K$23,"-",$A72),'MOVES-Output'!$U:AC)</f>
        <v>1.9942566833223749E-2</v>
      </c>
      <c r="L72" s="156">
        <f>SUMIF('MOVES-Output'!$A:$A,_xlfn.CONCAT(L$23,"-",$A72),'MOVES-Output'!$D:$D)/SUMIF('MOVES-Output'!$A:$A,_xlfn.CONCAT(L$23,"-",$A72),'MOVES-Output'!$U:AD)</f>
        <v>1.9953868971935126E-2</v>
      </c>
      <c r="M72" s="156">
        <f>SUMIF('MOVES-Output'!$A:$A,_xlfn.CONCAT(M$23,"-",$A72),'MOVES-Output'!$D:$D)/SUMIF('MOVES-Output'!$A:$A,_xlfn.CONCAT(M$23,"-",$A72),'MOVES-Output'!$U:AE)</f>
        <v>1.9951149385180118E-2</v>
      </c>
      <c r="N72" s="156">
        <f>SUMIF('MOVES-Output'!$A:$A,_xlfn.CONCAT(N$23,"-",$A72),'MOVES-Output'!$D:$D)/SUMIF('MOVES-Output'!$A:$A,_xlfn.CONCAT(N$23,"-",$A72),'MOVES-Output'!$U:AF)</f>
        <v>1.9949866983968997E-2</v>
      </c>
      <c r="O72" s="156">
        <f>SUMIF('MOVES-Output'!$A:$A,_xlfn.CONCAT(O$23,"-",$A72),'MOVES-Output'!$D:$D)/SUMIF('MOVES-Output'!$A:$A,_xlfn.CONCAT(O$23,"-",$A72),'MOVES-Output'!$U:AG)</f>
        <v>1.9900072682201713E-2</v>
      </c>
      <c r="P72" s="156">
        <f>SUMIF('MOVES-Output'!$A:$A,_xlfn.CONCAT(P$23,"-",$A72),'MOVES-Output'!$D:$D)/SUMIF('MOVES-Output'!$A:$A,_xlfn.CONCAT(P$23,"-",$A72),'MOVES-Output'!$U:AH)</f>
        <v>1.9844097771820786E-2</v>
      </c>
      <c r="Q72" s="156">
        <f>SUMIF('MOVES-Output'!$A:$A,_xlfn.CONCAT(Q$23,"-",$A72),'MOVES-Output'!$D:$D)/SUMIF('MOVES-Output'!$A:$A,_xlfn.CONCAT(Q$23,"-",$A72),'MOVES-Output'!$U:AI)</f>
        <v>1.9803269037592931E-2</v>
      </c>
      <c r="R72" s="156">
        <f>SUMIF('MOVES-Output'!$A:$A,_xlfn.CONCAT(R$23,"-",$A72),'MOVES-Output'!$D:$D)/SUMIF('MOVES-Output'!$A:$A,_xlfn.CONCAT(R$23,"-",$A72),'MOVES-Output'!$U:AJ)</f>
        <v>1.975275193915129E-2</v>
      </c>
      <c r="S72" s="156">
        <f>SUMIF('MOVES-Output'!$A:$A,_xlfn.CONCAT(S$23,"-",$A72),'MOVES-Output'!$D:$D)/SUMIF('MOVES-Output'!$A:$A,_xlfn.CONCAT(S$23,"-",$A72),'MOVES-Output'!$U:AK)</f>
        <v>1.9698072811301263E-2</v>
      </c>
      <c r="T72" s="20"/>
    </row>
    <row r="73" spans="1:20" x14ac:dyDescent="0.25">
      <c r="A73" s="34" t="s">
        <v>71</v>
      </c>
      <c r="B73" s="149" t="e">
        <f>SUMIF(#REF!,2,#REF!)/SUMIF(#REF!,2,#REF!)</f>
        <v>#REF!</v>
      </c>
      <c r="C73" s="156">
        <f>SUMIF('MOVES-Output'!$A:$A,_xlfn.CONCAT(C$23,"-",$A73),'MOVES-Output'!$D:$D)/SUMIF('MOVES-Output'!$A:$A,_xlfn.CONCAT(C$23,"-",$A73),'MOVES-Output'!U:$U)</f>
        <v>3.4945192437837384E-2</v>
      </c>
      <c r="D73" s="156">
        <f>SUMIF('MOVES-Output'!$A:$A,_xlfn.CONCAT(D$23,"-",$A73),'MOVES-Output'!$D:$D)/SUMIF('MOVES-Output'!$A:$A,_xlfn.CONCAT(D$23,"-",$A73),'MOVES-Output'!$U:V)</f>
        <v>3.2932720391952011E-2</v>
      </c>
      <c r="E73" s="156">
        <f>SUMIF('MOVES-Output'!$A:$A,_xlfn.CONCAT(E$23,"-",$A73),'MOVES-Output'!$D:$D)/SUMIF('MOVES-Output'!$A:$A,_xlfn.CONCAT(E$23,"-",$A73),'MOVES-Output'!$U:W)</f>
        <v>3.1120433733359237E-2</v>
      </c>
      <c r="F73" s="156">
        <f>SUMIF('MOVES-Output'!$A:$A,_xlfn.CONCAT(F$23,"-",$A73),'MOVES-Output'!$D:$D)/SUMIF('MOVES-Output'!$A:$A,_xlfn.CONCAT(F$23,"-",$A73),'MOVES-Output'!$U:X)</f>
        <v>2.9528758445345759E-2</v>
      </c>
      <c r="G73" s="156">
        <f>SUMIF('MOVES-Output'!$A:$A,_xlfn.CONCAT(G$23,"-",$A73),'MOVES-Output'!$D:$D)/SUMIF('MOVES-Output'!$A:$A,_xlfn.CONCAT(G$23,"-",$A73),'MOVES-Output'!$U:Y)</f>
        <v>2.8070544648907163E-2</v>
      </c>
      <c r="H73" s="156">
        <f>SUMIF('MOVES-Output'!$A:$A,_xlfn.CONCAT(H$23,"-",$A73),'MOVES-Output'!$D:$D)/SUMIF('MOVES-Output'!$A:$A,_xlfn.CONCAT(H$23,"-",$A73),'MOVES-Output'!$U:Z)</f>
        <v>2.68171021930875E-2</v>
      </c>
      <c r="I73" s="156">
        <f>SUMIF('MOVES-Output'!$A:$A,_xlfn.CONCAT(I$23,"-",$A73),'MOVES-Output'!$D:$D)/SUMIF('MOVES-Output'!$A:$A,_xlfn.CONCAT(I$23,"-",$A73),'MOVES-Output'!$U:AA)</f>
        <v>2.5730199405878406E-2</v>
      </c>
      <c r="J73" s="156">
        <f>SUMIF('MOVES-Output'!$A:$A,_xlfn.CONCAT(J$23,"-",$A73),'MOVES-Output'!$D:$D)/SUMIF('MOVES-Output'!$A:$A,_xlfn.CONCAT(J$23,"-",$A73),'MOVES-Output'!$U:AB)</f>
        <v>2.4728748372845253E-2</v>
      </c>
      <c r="K73" s="156">
        <f>SUMIF('MOVES-Output'!$A:$A,_xlfn.CONCAT(K$23,"-",$A73),'MOVES-Output'!$D:$D)/SUMIF('MOVES-Output'!$A:$A,_xlfn.CONCAT(K$23,"-",$A73),'MOVES-Output'!$U:AC)</f>
        <v>2.3827190479322496E-2</v>
      </c>
      <c r="L73" s="156">
        <f>SUMIF('MOVES-Output'!$A:$A,_xlfn.CONCAT(L$23,"-",$A73),'MOVES-Output'!$D:$D)/SUMIF('MOVES-Output'!$A:$A,_xlfn.CONCAT(L$23,"-",$A73),'MOVES-Output'!$U:AD)</f>
        <v>2.2964067655548849E-2</v>
      </c>
      <c r="M73" s="156">
        <f>SUMIF('MOVES-Output'!$A:$A,_xlfn.CONCAT(M$23,"-",$A73),'MOVES-Output'!$D:$D)/SUMIF('MOVES-Output'!$A:$A,_xlfn.CONCAT(M$23,"-",$A73),'MOVES-Output'!$U:AE)</f>
        <v>2.2275235436222014E-2</v>
      </c>
      <c r="N73" s="156">
        <f>SUMIF('MOVES-Output'!$A:$A,_xlfn.CONCAT(N$23,"-",$A73),'MOVES-Output'!$D:$D)/SUMIF('MOVES-Output'!$A:$A,_xlfn.CONCAT(N$23,"-",$A73),'MOVES-Output'!$U:AF)</f>
        <v>2.1638497898947659E-2</v>
      </c>
      <c r="O73" s="156">
        <f>SUMIF('MOVES-Output'!$A:$A,_xlfn.CONCAT(O$23,"-",$A73),'MOVES-Output'!$D:$D)/SUMIF('MOVES-Output'!$A:$A,_xlfn.CONCAT(O$23,"-",$A73),'MOVES-Output'!$U:AG)</f>
        <v>2.1355864468086318E-2</v>
      </c>
      <c r="P73" s="156">
        <f>SUMIF('MOVES-Output'!$A:$A,_xlfn.CONCAT(P$23,"-",$A73),'MOVES-Output'!$D:$D)/SUMIF('MOVES-Output'!$A:$A,_xlfn.CONCAT(P$23,"-",$A73),'MOVES-Output'!$U:AH)</f>
        <v>1.6759204337889019E-2</v>
      </c>
      <c r="Q73" s="156">
        <f>SUMIF('MOVES-Output'!$A:$A,_xlfn.CONCAT(Q$23,"-",$A73),'MOVES-Output'!$D:$D)/SUMIF('MOVES-Output'!$A:$A,_xlfn.CONCAT(Q$23,"-",$A73),'MOVES-Output'!$U:AI)</f>
        <v>1.6634747911401692E-2</v>
      </c>
      <c r="R73" s="156">
        <f>SUMIF('MOVES-Output'!$A:$A,_xlfn.CONCAT(R$23,"-",$A73),'MOVES-Output'!$D:$D)/SUMIF('MOVES-Output'!$A:$A,_xlfn.CONCAT(R$23,"-",$A73),'MOVES-Output'!$U:AJ)</f>
        <v>1.6586092179263708E-2</v>
      </c>
      <c r="S73" s="156">
        <f>SUMIF('MOVES-Output'!$A:$A,_xlfn.CONCAT(S$23,"-",$A73),'MOVES-Output'!$D:$D)/SUMIF('MOVES-Output'!$A:$A,_xlfn.CONCAT(S$23,"-",$A73),'MOVES-Output'!$U:AK)</f>
        <v>1.6058039086926001E-2</v>
      </c>
      <c r="T73" s="20"/>
    </row>
    <row r="74" spans="1:20" x14ac:dyDescent="0.25">
      <c r="A74" s="34" t="s">
        <v>261</v>
      </c>
      <c r="B74" s="149" t="e">
        <f>SUMIF(#REF!,9,#REF!)/SUMIF(#REF!,9,#REF!)</f>
        <v>#REF!</v>
      </c>
      <c r="C74" s="156">
        <f>SUMIF('MOVES-Output'!$A:$A,_xlfn.CONCAT(C$23,"-",$A74),'MOVES-Output'!$D:$D)/SUMIF('MOVES-Output'!$A:$A,_xlfn.CONCAT(C$23,"-",$A74),'MOVES-Output'!U:$U)</f>
        <v>1.2294994395914553E-2</v>
      </c>
      <c r="D74" s="156">
        <f>SUMIF('MOVES-Output'!$A:$A,_xlfn.CONCAT(D$23,"-",$A74),'MOVES-Output'!$D:$D)/SUMIF('MOVES-Output'!$A:$A,_xlfn.CONCAT(D$23,"-",$A74),'MOVES-Output'!$U:V)</f>
        <v>1.2099858813781374E-2</v>
      </c>
      <c r="E74" s="156">
        <f>SUMIF('MOVES-Output'!$A:$A,_xlfn.CONCAT(E$23,"-",$A74),'MOVES-Output'!$D:$D)/SUMIF('MOVES-Output'!$A:$A,_xlfn.CONCAT(E$23,"-",$A74),'MOVES-Output'!$U:W)</f>
        <v>1.1904165581358072E-2</v>
      </c>
      <c r="F74" s="156">
        <f>SUMIF('MOVES-Output'!$A:$A,_xlfn.CONCAT(F$23,"-",$A74),'MOVES-Output'!$D:$D)/SUMIF('MOVES-Output'!$A:$A,_xlfn.CONCAT(F$23,"-",$A74),'MOVES-Output'!$U:X)</f>
        <v>1.1679040589240786E-2</v>
      </c>
      <c r="G74" s="156">
        <f>SUMIF('MOVES-Output'!$A:$A,_xlfn.CONCAT(G$23,"-",$A74),'MOVES-Output'!$D:$D)/SUMIF('MOVES-Output'!$A:$A,_xlfn.CONCAT(G$23,"-",$A74),'MOVES-Output'!$U:Y)</f>
        <v>1.1455032190615663E-2</v>
      </c>
      <c r="H74" s="156">
        <f>SUMIF('MOVES-Output'!$A:$A,_xlfn.CONCAT(H$23,"-",$A74),'MOVES-Output'!$D:$D)/SUMIF('MOVES-Output'!$A:$A,_xlfn.CONCAT(H$23,"-",$A74),'MOVES-Output'!$U:Z)</f>
        <v>1.1265072242940564E-2</v>
      </c>
      <c r="I74" s="156">
        <f>SUMIF('MOVES-Output'!$A:$A,_xlfn.CONCAT(I$23,"-",$A74),'MOVES-Output'!$D:$D)/SUMIF('MOVES-Output'!$A:$A,_xlfn.CONCAT(I$23,"-",$A74),'MOVES-Output'!$U:AA)</f>
        <v>1.1112707315362408E-2</v>
      </c>
      <c r="J74" s="156">
        <f>SUMIF('MOVES-Output'!$A:$A,_xlfn.CONCAT(J$23,"-",$A74),'MOVES-Output'!$D:$D)/SUMIF('MOVES-Output'!$A:$A,_xlfn.CONCAT(J$23,"-",$A74),'MOVES-Output'!$U:AB)</f>
        <v>1.100147053185266E-2</v>
      </c>
      <c r="K74" s="156">
        <f>SUMIF('MOVES-Output'!$A:$A,_xlfn.CONCAT(K$23,"-",$A74),'MOVES-Output'!$D:$D)/SUMIF('MOVES-Output'!$A:$A,_xlfn.CONCAT(K$23,"-",$A74),'MOVES-Output'!$U:AC)</f>
        <v>1.0918766338037478E-2</v>
      </c>
      <c r="L74" s="156">
        <f>SUMIF('MOVES-Output'!$A:$A,_xlfn.CONCAT(L$23,"-",$A74),'MOVES-Output'!$D:$D)/SUMIF('MOVES-Output'!$A:$A,_xlfn.CONCAT(L$23,"-",$A74),'MOVES-Output'!$U:AD)</f>
        <v>1.085561136508688E-2</v>
      </c>
      <c r="M74" s="156">
        <f>SUMIF('MOVES-Output'!$A:$A,_xlfn.CONCAT(M$23,"-",$A74),'MOVES-Output'!$D:$D)/SUMIF('MOVES-Output'!$A:$A,_xlfn.CONCAT(M$23,"-",$A74),'MOVES-Output'!$U:AE)</f>
        <v>1.0807070925225482E-2</v>
      </c>
      <c r="N74" s="156">
        <f>SUMIF('MOVES-Output'!$A:$A,_xlfn.CONCAT(N$23,"-",$A74),'MOVES-Output'!$D:$D)/SUMIF('MOVES-Output'!$A:$A,_xlfn.CONCAT(N$23,"-",$A74),'MOVES-Output'!$U:AF)</f>
        <v>1.076753041388321E-2</v>
      </c>
      <c r="O74" s="156">
        <f>SUMIF('MOVES-Output'!$A:$A,_xlfn.CONCAT(O$23,"-",$A74),'MOVES-Output'!$D:$D)/SUMIF('MOVES-Output'!$A:$A,_xlfn.CONCAT(O$23,"-",$A74),'MOVES-Output'!$U:AG)</f>
        <v>1.0735918785793476E-2</v>
      </c>
      <c r="P74" s="156">
        <f>SUMIF('MOVES-Output'!$A:$A,_xlfn.CONCAT(P$23,"-",$A74),'MOVES-Output'!$D:$D)/SUMIF('MOVES-Output'!$A:$A,_xlfn.CONCAT(P$23,"-",$A74),'MOVES-Output'!$U:AH)</f>
        <v>1.0709733519124621E-2</v>
      </c>
      <c r="Q74" s="156">
        <f>SUMIF('MOVES-Output'!$A:$A,_xlfn.CONCAT(Q$23,"-",$A74),'MOVES-Output'!$D:$D)/SUMIF('MOVES-Output'!$A:$A,_xlfn.CONCAT(Q$23,"-",$A74),'MOVES-Output'!$U:AI)</f>
        <v>1.0686975643095575E-2</v>
      </c>
      <c r="R74" s="156">
        <f>SUMIF('MOVES-Output'!$A:$A,_xlfn.CONCAT(R$23,"-",$A74),'MOVES-Output'!$D:$D)/SUMIF('MOVES-Output'!$A:$A,_xlfn.CONCAT(R$23,"-",$A74),'MOVES-Output'!$U:AJ)</f>
        <v>1.066601558694035E-2</v>
      </c>
      <c r="S74" s="156">
        <f>SUMIF('MOVES-Output'!$A:$A,_xlfn.CONCAT(S$23,"-",$A74),'MOVES-Output'!$D:$D)/SUMIF('MOVES-Output'!$A:$A,_xlfn.CONCAT(S$23,"-",$A74),'MOVES-Output'!$U:AK)</f>
        <v>1.0647631047848882E-2</v>
      </c>
      <c r="T74" s="20"/>
    </row>
    <row r="75" spans="1:20" x14ac:dyDescent="0.25">
      <c r="A75" s="34" t="s">
        <v>262</v>
      </c>
      <c r="B75" s="151"/>
      <c r="C75" s="156">
        <f>C74</f>
        <v>1.2294994395914553E-2</v>
      </c>
      <c r="D75" s="156">
        <f t="shared" ref="D75:S75" si="47">D74</f>
        <v>1.2099858813781374E-2</v>
      </c>
      <c r="E75" s="156">
        <f t="shared" si="47"/>
        <v>1.1904165581358072E-2</v>
      </c>
      <c r="F75" s="156">
        <f t="shared" si="47"/>
        <v>1.1679040589240786E-2</v>
      </c>
      <c r="G75" s="156">
        <f t="shared" si="47"/>
        <v>1.1455032190615663E-2</v>
      </c>
      <c r="H75" s="156">
        <f t="shared" si="47"/>
        <v>1.1265072242940564E-2</v>
      </c>
      <c r="I75" s="156">
        <f t="shared" si="47"/>
        <v>1.1112707315362408E-2</v>
      </c>
      <c r="J75" s="156">
        <f t="shared" si="47"/>
        <v>1.100147053185266E-2</v>
      </c>
      <c r="K75" s="156">
        <f t="shared" si="47"/>
        <v>1.0918766338037478E-2</v>
      </c>
      <c r="L75" s="156">
        <f t="shared" si="47"/>
        <v>1.085561136508688E-2</v>
      </c>
      <c r="M75" s="156">
        <f t="shared" si="47"/>
        <v>1.0807070925225482E-2</v>
      </c>
      <c r="N75" s="156">
        <f t="shared" si="47"/>
        <v>1.076753041388321E-2</v>
      </c>
      <c r="O75" s="156">
        <f t="shared" si="47"/>
        <v>1.0735918785793476E-2</v>
      </c>
      <c r="P75" s="156">
        <f t="shared" si="47"/>
        <v>1.0709733519124621E-2</v>
      </c>
      <c r="Q75" s="156">
        <f t="shared" si="47"/>
        <v>1.0686975643095575E-2</v>
      </c>
      <c r="R75" s="156">
        <f t="shared" si="47"/>
        <v>1.066601558694035E-2</v>
      </c>
      <c r="S75" s="156">
        <f t="shared" si="47"/>
        <v>1.0647631047848882E-2</v>
      </c>
      <c r="T75" s="20"/>
    </row>
    <row r="76" spans="1:20" x14ac:dyDescent="0.25">
      <c r="A76" s="34" t="s">
        <v>75</v>
      </c>
      <c r="B76" s="151" t="e">
        <f>SUMIF(#REF!,1,#REF!)/SUMIF(#REF!,1,#REF!)</f>
        <v>#REF!</v>
      </c>
      <c r="C76" s="156">
        <f>SUMIF('MOVES-Output'!$A:$A,_xlfn.CONCAT(C$23,"-",$A76),'MOVES-Output'!$D:$D)/SUMIF('MOVES-Output'!$A:$A,_xlfn.CONCAT(C$23,"-",$A76),'MOVES-Output'!U:$U)</f>
        <v>2.5716850847880644E-2</v>
      </c>
      <c r="D76" s="156">
        <f>SUMIF('MOVES-Output'!$A:$A,_xlfn.CONCAT(D$23,"-",$A76),'MOVES-Output'!$D:$D)/SUMIF('MOVES-Output'!$A:$A,_xlfn.CONCAT(D$23,"-",$A76),'MOVES-Output'!$U:V)</f>
        <v>2.5712255931240269E-2</v>
      </c>
      <c r="E76" s="156">
        <f>SUMIF('MOVES-Output'!$A:$A,_xlfn.CONCAT(E$23,"-",$A76),'MOVES-Output'!$D:$D)/SUMIF('MOVES-Output'!$A:$A,_xlfn.CONCAT(E$23,"-",$A76),'MOVES-Output'!$U:W)</f>
        <v>2.5672212955510466E-2</v>
      </c>
      <c r="F76" s="156">
        <f>SUMIF('MOVES-Output'!$A:$A,_xlfn.CONCAT(F$23,"-",$A76),'MOVES-Output'!$D:$D)/SUMIF('MOVES-Output'!$A:$A,_xlfn.CONCAT(F$23,"-",$A76),'MOVES-Output'!$U:X)</f>
        <v>2.5369220639274583E-2</v>
      </c>
      <c r="G76" s="156">
        <f>SUMIF('MOVES-Output'!$A:$A,_xlfn.CONCAT(G$23,"-",$A76),'MOVES-Output'!$D:$D)/SUMIF('MOVES-Output'!$A:$A,_xlfn.CONCAT(G$23,"-",$A76),'MOVES-Output'!$U:Y)</f>
        <v>2.5150974990052522E-2</v>
      </c>
      <c r="H76" s="156">
        <f>SUMIF('MOVES-Output'!$A:$A,_xlfn.CONCAT(H$23,"-",$A76),'MOVES-Output'!$D:$D)/SUMIF('MOVES-Output'!$A:$A,_xlfn.CONCAT(H$23,"-",$A76),'MOVES-Output'!$U:Z)</f>
        <v>2.5012928883442608E-2</v>
      </c>
      <c r="I76" s="156">
        <f>SUMIF('MOVES-Output'!$A:$A,_xlfn.CONCAT(I$23,"-",$A76),'MOVES-Output'!$D:$D)/SUMIF('MOVES-Output'!$A:$A,_xlfn.CONCAT(I$23,"-",$A76),'MOVES-Output'!$U:AA)</f>
        <v>2.4785063343024598E-2</v>
      </c>
      <c r="J76" s="156">
        <f>SUMIF('MOVES-Output'!$A:$A,_xlfn.CONCAT(J$23,"-",$A76),'MOVES-Output'!$D:$D)/SUMIF('MOVES-Output'!$A:$A,_xlfn.CONCAT(J$23,"-",$A76),'MOVES-Output'!$U:AB)</f>
        <v>2.4398535553261293E-2</v>
      </c>
      <c r="K76" s="156">
        <f>SUMIF('MOVES-Output'!$A:$A,_xlfn.CONCAT(K$23,"-",$A76),'MOVES-Output'!$D:$D)/SUMIF('MOVES-Output'!$A:$A,_xlfn.CONCAT(K$23,"-",$A76),'MOVES-Output'!$U:AC)</f>
        <v>2.40446132729514E-2</v>
      </c>
      <c r="L76" s="156">
        <f>SUMIF('MOVES-Output'!$A:$A,_xlfn.CONCAT(L$23,"-",$A76),'MOVES-Output'!$D:$D)/SUMIF('MOVES-Output'!$A:$A,_xlfn.CONCAT(L$23,"-",$A76),'MOVES-Output'!$U:AD)</f>
        <v>2.3716225649164709E-2</v>
      </c>
      <c r="M76" s="156">
        <f>SUMIF('MOVES-Output'!$A:$A,_xlfn.CONCAT(M$23,"-",$A76),'MOVES-Output'!$D:$D)/SUMIF('MOVES-Output'!$A:$A,_xlfn.CONCAT(M$23,"-",$A76),'MOVES-Output'!$U:AE)</f>
        <v>2.33593308069849E-2</v>
      </c>
      <c r="N76" s="156">
        <f>SUMIF('MOVES-Output'!$A:$A,_xlfn.CONCAT(N$23,"-",$A76),'MOVES-Output'!$D:$D)/SUMIF('MOVES-Output'!$A:$A,_xlfn.CONCAT(N$23,"-",$A76),'MOVES-Output'!$U:AF)</f>
        <v>2.3057303489203349E-2</v>
      </c>
      <c r="O76" s="156">
        <f>SUMIF('MOVES-Output'!$A:$A,_xlfn.CONCAT(O$23,"-",$A76),'MOVES-Output'!$D:$D)/SUMIF('MOVES-Output'!$A:$A,_xlfn.CONCAT(O$23,"-",$A76),'MOVES-Output'!$U:AG)</f>
        <v>2.282695739619341E-2</v>
      </c>
      <c r="P76" s="156">
        <f>SUMIF('MOVES-Output'!$A:$A,_xlfn.CONCAT(P$23,"-",$A76),'MOVES-Output'!$D:$D)/SUMIF('MOVES-Output'!$A:$A,_xlfn.CONCAT(P$23,"-",$A76),'MOVES-Output'!$U:AH)</f>
        <v>2.2537798590440361E-2</v>
      </c>
      <c r="Q76" s="156">
        <f>SUMIF('MOVES-Output'!$A:$A,_xlfn.CONCAT(Q$23,"-",$A76),'MOVES-Output'!$D:$D)/SUMIF('MOVES-Output'!$A:$A,_xlfn.CONCAT(Q$23,"-",$A76),'MOVES-Output'!$U:AI)</f>
        <v>2.2388924298488228E-2</v>
      </c>
      <c r="R76" s="156">
        <f>SUMIF('MOVES-Output'!$A:$A,_xlfn.CONCAT(R$23,"-",$A76),'MOVES-Output'!$D:$D)/SUMIF('MOVES-Output'!$A:$A,_xlfn.CONCAT(R$23,"-",$A76),'MOVES-Output'!$U:AJ)</f>
        <v>2.2063616270160864E-2</v>
      </c>
      <c r="S76" s="156">
        <f>SUMIF('MOVES-Output'!$A:$A,_xlfn.CONCAT(S$23,"-",$A76),'MOVES-Output'!$D:$D)/SUMIF('MOVES-Output'!$A:$A,_xlfn.CONCAT(S$23,"-",$A76),'MOVES-Output'!$U:AK)</f>
        <v>2.1487526222391612E-2</v>
      </c>
      <c r="T76" s="20"/>
    </row>
    <row r="77" spans="1:20" x14ac:dyDescent="0.25">
      <c r="A77" s="34" t="s">
        <v>76</v>
      </c>
      <c r="B77" s="149"/>
      <c r="C77" s="156">
        <f>C73*0.66</f>
        <v>2.3063827008972675E-2</v>
      </c>
      <c r="D77" s="156">
        <f t="shared" ref="D77:S77" si="48">D73*0.66</f>
        <v>2.1735595458688327E-2</v>
      </c>
      <c r="E77" s="156">
        <f t="shared" si="48"/>
        <v>2.0539486264017099E-2</v>
      </c>
      <c r="F77" s="156">
        <f t="shared" si="48"/>
        <v>1.9488980573928203E-2</v>
      </c>
      <c r="G77" s="156">
        <f t="shared" si="48"/>
        <v>1.852655946827873E-2</v>
      </c>
      <c r="H77" s="156">
        <f t="shared" si="48"/>
        <v>1.7699287447437751E-2</v>
      </c>
      <c r="I77" s="156">
        <f t="shared" si="48"/>
        <v>1.6981931607879749E-2</v>
      </c>
      <c r="J77" s="156">
        <f t="shared" si="48"/>
        <v>1.6320973926077866E-2</v>
      </c>
      <c r="K77" s="156">
        <f t="shared" si="48"/>
        <v>1.5725945716352847E-2</v>
      </c>
      <c r="L77" s="156">
        <f t="shared" si="48"/>
        <v>1.5156284652662241E-2</v>
      </c>
      <c r="M77" s="156">
        <f t="shared" si="48"/>
        <v>1.4701655387906531E-2</v>
      </c>
      <c r="N77" s="156">
        <f t="shared" si="48"/>
        <v>1.4281408613305456E-2</v>
      </c>
      <c r="O77" s="156">
        <f t="shared" si="48"/>
        <v>1.4094870548936971E-2</v>
      </c>
      <c r="P77" s="156">
        <f t="shared" si="48"/>
        <v>1.1061074863006753E-2</v>
      </c>
      <c r="Q77" s="156">
        <f t="shared" si="48"/>
        <v>1.0978933621525118E-2</v>
      </c>
      <c r="R77" s="156">
        <f t="shared" si="48"/>
        <v>1.0946820838314048E-2</v>
      </c>
      <c r="S77" s="156">
        <f t="shared" si="48"/>
        <v>1.0598305797371161E-2</v>
      </c>
      <c r="T77" s="20"/>
    </row>
    <row r="78" spans="1:20" x14ac:dyDescent="0.25">
      <c r="A78" s="34" t="s">
        <v>79</v>
      </c>
      <c r="B78" s="151"/>
      <c r="C78" s="156">
        <f>C76*0.64</f>
        <v>1.6458784542643611E-2</v>
      </c>
      <c r="D78" s="156">
        <f t="shared" ref="D78:S78" si="49">D76*0.64</f>
        <v>1.6455843795993772E-2</v>
      </c>
      <c r="E78" s="156">
        <f t="shared" si="49"/>
        <v>1.64302162915267E-2</v>
      </c>
      <c r="F78" s="156">
        <f t="shared" si="49"/>
        <v>1.6236301209135735E-2</v>
      </c>
      <c r="G78" s="156">
        <f t="shared" si="49"/>
        <v>1.6096623993633614E-2</v>
      </c>
      <c r="H78" s="156">
        <f t="shared" si="49"/>
        <v>1.6008274485403269E-2</v>
      </c>
      <c r="I78" s="156">
        <f t="shared" si="49"/>
        <v>1.5862440539535744E-2</v>
      </c>
      <c r="J78" s="156">
        <f t="shared" si="49"/>
        <v>1.5615062754087227E-2</v>
      </c>
      <c r="K78" s="156">
        <f t="shared" si="49"/>
        <v>1.5388552494688897E-2</v>
      </c>
      <c r="L78" s="156">
        <f t="shared" si="49"/>
        <v>1.5178384415465413E-2</v>
      </c>
      <c r="M78" s="156">
        <f t="shared" si="49"/>
        <v>1.4949971716470336E-2</v>
      </c>
      <c r="N78" s="156">
        <f t="shared" si="49"/>
        <v>1.4756674233090144E-2</v>
      </c>
      <c r="O78" s="156">
        <f t="shared" si="49"/>
        <v>1.4609252733563782E-2</v>
      </c>
      <c r="P78" s="156">
        <f t="shared" si="49"/>
        <v>1.4424191097881831E-2</v>
      </c>
      <c r="Q78" s="156">
        <f t="shared" si="49"/>
        <v>1.4328911551032466E-2</v>
      </c>
      <c r="R78" s="156">
        <f t="shared" si="49"/>
        <v>1.4120714412902953E-2</v>
      </c>
      <c r="S78" s="156">
        <f t="shared" si="49"/>
        <v>1.3752016782330631E-2</v>
      </c>
      <c r="T78" s="20"/>
    </row>
    <row r="79" spans="1:20" ht="16.5" thickBot="1" x14ac:dyDescent="0.3">
      <c r="A79" s="35" t="s">
        <v>81</v>
      </c>
      <c r="B79" s="151"/>
      <c r="C79" s="160"/>
      <c r="D79" s="158"/>
      <c r="E79" s="158"/>
      <c r="F79" s="158"/>
      <c r="G79" s="158"/>
      <c r="H79" s="158"/>
      <c r="I79" s="158"/>
      <c r="J79" s="158"/>
      <c r="K79" s="158"/>
      <c r="L79" s="158"/>
      <c r="M79" s="158"/>
      <c r="N79" s="158"/>
      <c r="O79" s="158"/>
      <c r="P79" s="158"/>
      <c r="Q79" s="158"/>
      <c r="R79" s="158"/>
      <c r="S79" s="158"/>
      <c r="T79" s="20"/>
    </row>
    <row r="80" spans="1:20" x14ac:dyDescent="0.25">
      <c r="A80" s="184" t="s">
        <v>300</v>
      </c>
      <c r="B80" s="152"/>
      <c r="C80" s="161">
        <f>SUMPRODUCT(C$25:C$33,C71:C79)/1000</f>
        <v>0</v>
      </c>
      <c r="D80" s="161">
        <f t="shared" ref="D80" si="50">SUMPRODUCT(D$25:D$33,D71:D79)/1000</f>
        <v>0</v>
      </c>
      <c r="E80" s="161">
        <f t="shared" ref="E80" si="51">SUMPRODUCT(E$25:E$33,E71:E79)/1000</f>
        <v>0</v>
      </c>
      <c r="F80" s="161">
        <f t="shared" ref="F80" si="52">SUMPRODUCT(F$25:F$33,F71:F79)/1000</f>
        <v>0</v>
      </c>
      <c r="G80" s="161">
        <f t="shared" ref="G80" si="53">SUMPRODUCT(G$25:G$33,G71:G79)/1000</f>
        <v>0</v>
      </c>
      <c r="H80" s="161">
        <f t="shared" ref="H80" si="54">SUMPRODUCT(H$25:H$33,H71:H79)/1000</f>
        <v>0</v>
      </c>
      <c r="I80" s="161">
        <f t="shared" ref="I80" si="55">SUMPRODUCT(I$25:I$33,I71:I79)/1000</f>
        <v>0</v>
      </c>
      <c r="J80" s="161">
        <f t="shared" ref="J80" si="56">SUMPRODUCT(J$25:J$33,J71:J79)/1000</f>
        <v>0</v>
      </c>
      <c r="K80" s="161">
        <f t="shared" ref="K80" si="57">SUMPRODUCT(K$25:K$33,K71:K79)/1000</f>
        <v>0</v>
      </c>
      <c r="L80" s="161">
        <f t="shared" ref="L80" si="58">SUMPRODUCT(L$25:L$33,L71:L79)/1000</f>
        <v>0</v>
      </c>
      <c r="M80" s="161">
        <f t="shared" ref="M80" si="59">SUMPRODUCT(M$25:M$33,M71:M79)/1000</f>
        <v>0</v>
      </c>
      <c r="N80" s="161">
        <f t="shared" ref="N80" si="60">SUMPRODUCT(N$25:N$33,N71:N79)/1000</f>
        <v>0</v>
      </c>
      <c r="O80" s="161">
        <f t="shared" ref="O80" si="61">SUMPRODUCT(O$25:O$33,O71:O79)/1000</f>
        <v>0</v>
      </c>
      <c r="P80" s="161">
        <f t="shared" ref="P80" si="62">SUMPRODUCT(P$25:P$33,P71:P79)/1000</f>
        <v>0</v>
      </c>
      <c r="Q80" s="161">
        <f t="shared" ref="Q80" si="63">SUMPRODUCT(Q$25:Q$33,Q71:Q79)/1000</f>
        <v>0</v>
      </c>
      <c r="R80" s="161">
        <f t="shared" ref="R80" si="64">SUMPRODUCT(R$25:R$33,R71:R79)/1000</f>
        <v>0</v>
      </c>
      <c r="S80" s="161">
        <f t="shared" ref="S80" si="65">SUMPRODUCT(S$25:S$33,S71:S79)/1000</f>
        <v>0</v>
      </c>
      <c r="T80" s="20"/>
    </row>
    <row r="81" spans="1:20" x14ac:dyDescent="0.25">
      <c r="A81" s="184" t="s">
        <v>294</v>
      </c>
      <c r="B81" s="152"/>
      <c r="C81" s="154" t="e">
        <f>C80/$C80</f>
        <v>#DIV/0!</v>
      </c>
      <c r="D81" s="154" t="e">
        <f>D80/$C80</f>
        <v>#DIV/0!</v>
      </c>
      <c r="E81" s="154" t="e">
        <f t="shared" ref="E81" si="66">E80/$C80</f>
        <v>#DIV/0!</v>
      </c>
      <c r="F81" s="154" t="e">
        <f t="shared" ref="F81" si="67">F80/$C80</f>
        <v>#DIV/0!</v>
      </c>
      <c r="G81" s="154" t="e">
        <f t="shared" ref="G81" si="68">G80/$C80</f>
        <v>#DIV/0!</v>
      </c>
      <c r="H81" s="154" t="e">
        <f t="shared" ref="H81" si="69">H80/$C80</f>
        <v>#DIV/0!</v>
      </c>
      <c r="I81" s="154" t="e">
        <f t="shared" ref="I81" si="70">I80/$C80</f>
        <v>#DIV/0!</v>
      </c>
      <c r="J81" s="154" t="e">
        <f t="shared" ref="J81" si="71">J80/$C80</f>
        <v>#DIV/0!</v>
      </c>
      <c r="K81" s="154" t="e">
        <f t="shared" ref="K81" si="72">K80/$C80</f>
        <v>#DIV/0!</v>
      </c>
      <c r="L81" s="154" t="e">
        <f t="shared" ref="L81" si="73">L80/$C80</f>
        <v>#DIV/0!</v>
      </c>
      <c r="M81" s="154" t="e">
        <f t="shared" ref="M81" si="74">M80/$C80</f>
        <v>#DIV/0!</v>
      </c>
      <c r="N81" s="154" t="e">
        <f t="shared" ref="N81" si="75">N80/$C80</f>
        <v>#DIV/0!</v>
      </c>
      <c r="O81" s="154" t="e">
        <f t="shared" ref="O81" si="76">O80/$C80</f>
        <v>#DIV/0!</v>
      </c>
      <c r="P81" s="154" t="e">
        <f t="shared" ref="P81" si="77">P80/$C80</f>
        <v>#DIV/0!</v>
      </c>
      <c r="Q81" s="154" t="e">
        <f t="shared" ref="Q81" si="78">Q80/$C80</f>
        <v>#DIV/0!</v>
      </c>
      <c r="R81" s="154" t="e">
        <f t="shared" ref="R81" si="79">R80/$C80</f>
        <v>#DIV/0!</v>
      </c>
      <c r="S81" s="154" t="e">
        <f t="shared" ref="S81" si="80">S80/$C80</f>
        <v>#DIV/0!</v>
      </c>
      <c r="T81" s="20"/>
    </row>
    <row r="82" spans="1:20" ht="18.75" x14ac:dyDescent="0.35">
      <c r="A82" s="194" t="s">
        <v>301</v>
      </c>
      <c r="B82" s="194"/>
      <c r="C82" s="194"/>
      <c r="D82" s="194"/>
      <c r="E82" s="194"/>
      <c r="F82" s="194"/>
      <c r="G82" s="194"/>
      <c r="H82" s="194"/>
      <c r="I82" s="194"/>
      <c r="J82" s="194"/>
      <c r="K82" s="194"/>
      <c r="L82" s="195"/>
      <c r="M82" s="195"/>
      <c r="N82" s="195"/>
      <c r="O82" s="195"/>
      <c r="P82" s="195"/>
      <c r="Q82" s="195"/>
      <c r="R82" s="195"/>
      <c r="S82" s="195"/>
      <c r="T82" s="195"/>
    </row>
    <row r="83" spans="1:20" x14ac:dyDescent="0.25">
      <c r="A83" s="34" t="s">
        <v>63</v>
      </c>
      <c r="B83" s="149"/>
      <c r="C83" s="162">
        <f>C85</f>
        <v>5.3670729293080859E-3</v>
      </c>
      <c r="D83" s="162">
        <f t="shared" ref="D83:S83" si="81">D85</f>
        <v>5.3208916183022205E-3</v>
      </c>
      <c r="E83" s="162">
        <f t="shared" si="81"/>
        <v>5.2768283717987393E-3</v>
      </c>
      <c r="F83" s="162">
        <f t="shared" si="81"/>
        <v>5.2222956743927171E-3</v>
      </c>
      <c r="G83" s="162">
        <f t="shared" si="81"/>
        <v>5.1710348506538205E-3</v>
      </c>
      <c r="H83" s="162">
        <f t="shared" si="81"/>
        <v>5.1235894607277064E-3</v>
      </c>
      <c r="I83" s="162">
        <f t="shared" si="81"/>
        <v>5.0801273140080655E-3</v>
      </c>
      <c r="J83" s="162">
        <f t="shared" si="81"/>
        <v>5.0397222989231197E-3</v>
      </c>
      <c r="K83" s="162">
        <f t="shared" si="81"/>
        <v>5.0016165752852582E-3</v>
      </c>
      <c r="L83" s="162">
        <f t="shared" si="81"/>
        <v>4.9655097643280166E-3</v>
      </c>
      <c r="M83" s="162">
        <f t="shared" si="81"/>
        <v>4.9312315475613959E-3</v>
      </c>
      <c r="N83" s="162">
        <f t="shared" si="81"/>
        <v>4.8986610584782807E-3</v>
      </c>
      <c r="O83" s="162">
        <f t="shared" si="81"/>
        <v>4.8684449349712805E-3</v>
      </c>
      <c r="P83" s="162">
        <f t="shared" si="81"/>
        <v>4.8382050580703852E-3</v>
      </c>
      <c r="Q83" s="162">
        <f t="shared" si="81"/>
        <v>4.8113080834902063E-3</v>
      </c>
      <c r="R83" s="162">
        <f t="shared" si="81"/>
        <v>4.7879260237067064E-3</v>
      </c>
      <c r="S83" s="162">
        <f t="shared" si="81"/>
        <v>4.7749678919423132E-3</v>
      </c>
      <c r="T83" s="20"/>
    </row>
    <row r="84" spans="1:20" x14ac:dyDescent="0.25">
      <c r="A84" s="34" t="s">
        <v>69</v>
      </c>
      <c r="B84" s="149" t="e">
        <f>SUMIF(#REF!,3,#REF!)/SUMIF(#REF!,3,#REF!)</f>
        <v>#REF!</v>
      </c>
      <c r="C84" s="163">
        <f>SUMIF('MOVES-Output'!$A:$A,_xlfn.CONCAT(C$23,"-",$A84),'MOVES-Output'!$S:$S)/SUMIF('MOVES-Output'!$A:$A,_xlfn.CONCAT(C$23,"-",$A84),'MOVES-Output'!U:$U)</f>
        <v>7.8616959629128833E-3</v>
      </c>
      <c r="D84" s="163">
        <f>SUMIF('MOVES-Output'!$A:$A,_xlfn.CONCAT(D$23,"-",$A84),'MOVES-Output'!$S:$S)/SUMIF('MOVES-Output'!$A:$A,_xlfn.CONCAT(D$23,"-",$A84),'MOVES-Output'!$U:V)</f>
        <v>7.8101086785701337E-3</v>
      </c>
      <c r="E84" s="163">
        <f>SUMIF('MOVES-Output'!$A:$A,_xlfn.CONCAT(E$23,"-",$A84),'MOVES-Output'!$S:$S)/SUMIF('MOVES-Output'!$A:$A,_xlfn.CONCAT(E$23,"-",$A84),'MOVES-Output'!$U:W)</f>
        <v>7.7614646125282356E-3</v>
      </c>
      <c r="F84" s="163">
        <f>SUMIF('MOVES-Output'!$A:$A,_xlfn.CONCAT(F$23,"-",$A84),'MOVES-Output'!$S:$S)/SUMIF('MOVES-Output'!$A:$A,_xlfn.CONCAT(F$23,"-",$A84),'MOVES-Output'!$U:X)</f>
        <v>7.7019340717584296E-3</v>
      </c>
      <c r="G84" s="163">
        <f>SUMIF('MOVES-Output'!$A:$A,_xlfn.CONCAT(G$23,"-",$A84),'MOVES-Output'!$S:$S)/SUMIF('MOVES-Output'!$A:$A,_xlfn.CONCAT(G$23,"-",$A84),'MOVES-Output'!$U:Y)</f>
        <v>7.647275469143882E-3</v>
      </c>
      <c r="H84" s="163">
        <f>SUMIF('MOVES-Output'!$A:$A,_xlfn.CONCAT(H$23,"-",$A84),'MOVES-Output'!$S:$S)/SUMIF('MOVES-Output'!$A:$A,_xlfn.CONCAT(H$23,"-",$A84),'MOVES-Output'!$U:Z)</f>
        <v>7.5971639488901441E-3</v>
      </c>
      <c r="I84" s="163">
        <f>SUMIF('MOVES-Output'!$A:$A,_xlfn.CONCAT(I$23,"-",$A84),'MOVES-Output'!$S:$S)/SUMIF('MOVES-Output'!$A:$A,_xlfn.CONCAT(I$23,"-",$A84),'MOVES-Output'!$U:AA)</f>
        <v>7.5521313775675919E-3</v>
      </c>
      <c r="J84" s="163">
        <f>SUMIF('MOVES-Output'!$A:$A,_xlfn.CONCAT(J$23,"-",$A84),'MOVES-Output'!$S:$S)/SUMIF('MOVES-Output'!$A:$A,_xlfn.CONCAT(J$23,"-",$A84),'MOVES-Output'!$U:AB)</f>
        <v>7.5083665983886744E-3</v>
      </c>
      <c r="K84" s="163">
        <f>SUMIF('MOVES-Output'!$A:$A,_xlfn.CONCAT(K$23,"-",$A84),'MOVES-Output'!$S:$S)/SUMIF('MOVES-Output'!$A:$A,_xlfn.CONCAT(K$23,"-",$A84),'MOVES-Output'!$U:AC)</f>
        <v>7.4638815046031591E-3</v>
      </c>
      <c r="L84" s="163">
        <f>SUMIF('MOVES-Output'!$A:$A,_xlfn.CONCAT(L$23,"-",$A84),'MOVES-Output'!$S:$S)/SUMIF('MOVES-Output'!$A:$A,_xlfn.CONCAT(L$23,"-",$A84),'MOVES-Output'!$U:AD)</f>
        <v>7.4205525001615133E-3</v>
      </c>
      <c r="M84" s="163">
        <f>SUMIF('MOVES-Output'!$A:$A,_xlfn.CONCAT(M$23,"-",$A84),'MOVES-Output'!$S:$S)/SUMIF('MOVES-Output'!$A:$A,_xlfn.CONCAT(M$23,"-",$A84),'MOVES-Output'!$U:AE)</f>
        <v>7.3765824109872013E-3</v>
      </c>
      <c r="N84" s="163">
        <f>SUMIF('MOVES-Output'!$A:$A,_xlfn.CONCAT(N$23,"-",$A84),'MOVES-Output'!$S:$S)/SUMIF('MOVES-Output'!$A:$A,_xlfn.CONCAT(N$23,"-",$A84),'MOVES-Output'!$U:AF)</f>
        <v>7.3332929186409948E-3</v>
      </c>
      <c r="O84" s="163">
        <f>SUMIF('MOVES-Output'!$A:$A,_xlfn.CONCAT(O$23,"-",$A84),'MOVES-Output'!$S:$S)/SUMIF('MOVES-Output'!$A:$A,_xlfn.CONCAT(O$23,"-",$A84),'MOVES-Output'!$U:AG)</f>
        <v>7.2894964936906425E-3</v>
      </c>
      <c r="P84" s="163">
        <f>SUMIF('MOVES-Output'!$A:$A,_xlfn.CONCAT(P$23,"-",$A84),'MOVES-Output'!$S:$S)/SUMIF('MOVES-Output'!$A:$A,_xlfn.CONCAT(P$23,"-",$A84),'MOVES-Output'!$U:AH)</f>
        <v>7.2469279483157708E-3</v>
      </c>
      <c r="Q84" s="163">
        <f>SUMIF('MOVES-Output'!$A:$A,_xlfn.CONCAT(Q$23,"-",$A84),'MOVES-Output'!$S:$S)/SUMIF('MOVES-Output'!$A:$A,_xlfn.CONCAT(Q$23,"-",$A84),'MOVES-Output'!$U:AI)</f>
        <v>7.207514871277537E-3</v>
      </c>
      <c r="R84" s="163">
        <f>SUMIF('MOVES-Output'!$A:$A,_xlfn.CONCAT(R$23,"-",$A84),'MOVES-Output'!$S:$S)/SUMIF('MOVES-Output'!$A:$A,_xlfn.CONCAT(R$23,"-",$A84),'MOVES-Output'!$U:AJ)</f>
        <v>7.1648611881611072E-3</v>
      </c>
      <c r="S84" s="163">
        <f>SUMIF('MOVES-Output'!$A:$A,_xlfn.CONCAT(S$23,"-",$A84),'MOVES-Output'!$S:$S)/SUMIF('MOVES-Output'!$A:$A,_xlfn.CONCAT(S$23,"-",$A84),'MOVES-Output'!$U:AK)</f>
        <v>7.12587877444957E-3</v>
      </c>
      <c r="T84" s="20"/>
    </row>
    <row r="85" spans="1:20" x14ac:dyDescent="0.25">
      <c r="A85" s="34" t="s">
        <v>71</v>
      </c>
      <c r="B85" s="149" t="e">
        <f>SUMIF(#REF!,2,#REF!)/SUMIF(#REF!,2,#REF!)</f>
        <v>#REF!</v>
      </c>
      <c r="C85" s="163">
        <f>SUMIF('MOVES-Output'!$A:$A,_xlfn.CONCAT(C$23,"-",$A85),'MOVES-Output'!$S:$S)/SUMIF('MOVES-Output'!$A:$A,_xlfn.CONCAT(C$23,"-",$A85),'MOVES-Output'!U:$U)</f>
        <v>5.3670729293080859E-3</v>
      </c>
      <c r="D85" s="163">
        <f>SUMIF('MOVES-Output'!$A:$A,_xlfn.CONCAT(D$23,"-",$A85),'MOVES-Output'!$S:$S)/SUMIF('MOVES-Output'!$A:$A,_xlfn.CONCAT(D$23,"-",$A85),'MOVES-Output'!$U:V)</f>
        <v>5.3208916183022205E-3</v>
      </c>
      <c r="E85" s="163">
        <f>SUMIF('MOVES-Output'!$A:$A,_xlfn.CONCAT(E$23,"-",$A85),'MOVES-Output'!$S:$S)/SUMIF('MOVES-Output'!$A:$A,_xlfn.CONCAT(E$23,"-",$A85),'MOVES-Output'!$U:W)</f>
        <v>5.2768283717987393E-3</v>
      </c>
      <c r="F85" s="163">
        <f>SUMIF('MOVES-Output'!$A:$A,_xlfn.CONCAT(F$23,"-",$A85),'MOVES-Output'!$S:$S)/SUMIF('MOVES-Output'!$A:$A,_xlfn.CONCAT(F$23,"-",$A85),'MOVES-Output'!$U:X)</f>
        <v>5.2222956743927171E-3</v>
      </c>
      <c r="G85" s="163">
        <f>SUMIF('MOVES-Output'!$A:$A,_xlfn.CONCAT(G$23,"-",$A85),'MOVES-Output'!$S:$S)/SUMIF('MOVES-Output'!$A:$A,_xlfn.CONCAT(G$23,"-",$A85),'MOVES-Output'!$U:Y)</f>
        <v>5.1710348506538205E-3</v>
      </c>
      <c r="H85" s="163">
        <f>SUMIF('MOVES-Output'!$A:$A,_xlfn.CONCAT(H$23,"-",$A85),'MOVES-Output'!$S:$S)/SUMIF('MOVES-Output'!$A:$A,_xlfn.CONCAT(H$23,"-",$A85),'MOVES-Output'!$U:Z)</f>
        <v>5.1235894607277064E-3</v>
      </c>
      <c r="I85" s="163">
        <f>SUMIF('MOVES-Output'!$A:$A,_xlfn.CONCAT(I$23,"-",$A85),'MOVES-Output'!$S:$S)/SUMIF('MOVES-Output'!$A:$A,_xlfn.CONCAT(I$23,"-",$A85),'MOVES-Output'!$U:AA)</f>
        <v>5.0801273140080655E-3</v>
      </c>
      <c r="J85" s="163">
        <f>SUMIF('MOVES-Output'!$A:$A,_xlfn.CONCAT(J$23,"-",$A85),'MOVES-Output'!$S:$S)/SUMIF('MOVES-Output'!$A:$A,_xlfn.CONCAT(J$23,"-",$A85),'MOVES-Output'!$U:AB)</f>
        <v>5.0397222989231197E-3</v>
      </c>
      <c r="K85" s="163">
        <f>SUMIF('MOVES-Output'!$A:$A,_xlfn.CONCAT(K$23,"-",$A85),'MOVES-Output'!$S:$S)/SUMIF('MOVES-Output'!$A:$A,_xlfn.CONCAT(K$23,"-",$A85),'MOVES-Output'!$U:AC)</f>
        <v>5.0016165752852582E-3</v>
      </c>
      <c r="L85" s="163">
        <f>SUMIF('MOVES-Output'!$A:$A,_xlfn.CONCAT(L$23,"-",$A85),'MOVES-Output'!$S:$S)/SUMIF('MOVES-Output'!$A:$A,_xlfn.CONCAT(L$23,"-",$A85),'MOVES-Output'!$U:AD)</f>
        <v>4.9655097643280166E-3</v>
      </c>
      <c r="M85" s="163">
        <f>SUMIF('MOVES-Output'!$A:$A,_xlfn.CONCAT(M$23,"-",$A85),'MOVES-Output'!$S:$S)/SUMIF('MOVES-Output'!$A:$A,_xlfn.CONCAT(M$23,"-",$A85),'MOVES-Output'!$U:AE)</f>
        <v>4.9312315475613959E-3</v>
      </c>
      <c r="N85" s="163">
        <f>SUMIF('MOVES-Output'!$A:$A,_xlfn.CONCAT(N$23,"-",$A85),'MOVES-Output'!$S:$S)/SUMIF('MOVES-Output'!$A:$A,_xlfn.CONCAT(N$23,"-",$A85),'MOVES-Output'!$U:AF)</f>
        <v>4.8986610584782807E-3</v>
      </c>
      <c r="O85" s="163">
        <f>SUMIF('MOVES-Output'!$A:$A,_xlfn.CONCAT(O$23,"-",$A85),'MOVES-Output'!$S:$S)/SUMIF('MOVES-Output'!$A:$A,_xlfn.CONCAT(O$23,"-",$A85),'MOVES-Output'!$U:AG)</f>
        <v>4.8684449349712805E-3</v>
      </c>
      <c r="P85" s="163">
        <f>SUMIF('MOVES-Output'!$A:$A,_xlfn.CONCAT(P$23,"-",$A85),'MOVES-Output'!$S:$S)/SUMIF('MOVES-Output'!$A:$A,_xlfn.CONCAT(P$23,"-",$A85),'MOVES-Output'!$U:AH)</f>
        <v>4.8382050580703852E-3</v>
      </c>
      <c r="Q85" s="163">
        <f>SUMIF('MOVES-Output'!$A:$A,_xlfn.CONCAT(Q$23,"-",$A85),'MOVES-Output'!$S:$S)/SUMIF('MOVES-Output'!$A:$A,_xlfn.CONCAT(Q$23,"-",$A85),'MOVES-Output'!$U:AI)</f>
        <v>4.8113080834902063E-3</v>
      </c>
      <c r="R85" s="163">
        <f>SUMIF('MOVES-Output'!$A:$A,_xlfn.CONCAT(R$23,"-",$A85),'MOVES-Output'!$S:$S)/SUMIF('MOVES-Output'!$A:$A,_xlfn.CONCAT(R$23,"-",$A85),'MOVES-Output'!$U:AJ)</f>
        <v>4.7879260237067064E-3</v>
      </c>
      <c r="S85" s="163">
        <f>SUMIF('MOVES-Output'!$A:$A,_xlfn.CONCAT(S$23,"-",$A85),'MOVES-Output'!$S:$S)/SUMIF('MOVES-Output'!$A:$A,_xlfn.CONCAT(S$23,"-",$A85),'MOVES-Output'!$U:AK)</f>
        <v>4.7749678919423132E-3</v>
      </c>
      <c r="T85" s="20"/>
    </row>
    <row r="86" spans="1:20" x14ac:dyDescent="0.25">
      <c r="A86" s="34" t="s">
        <v>261</v>
      </c>
      <c r="B86" s="149" t="e">
        <f>SUMIF(#REF!,9,#REF!)/SUMIF(#REF!,9,#REF!)</f>
        <v>#REF!</v>
      </c>
      <c r="C86" s="163">
        <f>SUMIF('MOVES-Output'!$A:$A,_xlfn.CONCAT(C$23,"-",$A86),'MOVES-Output'!$S:$S)/SUMIF('MOVES-Output'!$A:$A,_xlfn.CONCAT(C$23,"-",$A86),'MOVES-Output'!U:$U)</f>
        <v>0</v>
      </c>
      <c r="D86" s="163">
        <f>SUMIF('MOVES-Output'!$A:$A,_xlfn.CONCAT(D$23,"-",$A86),'MOVES-Output'!$S:$S)/SUMIF('MOVES-Output'!$A:$A,_xlfn.CONCAT(D$23,"-",$A86),'MOVES-Output'!$U:V)</f>
        <v>0</v>
      </c>
      <c r="E86" s="163">
        <f>SUMIF('MOVES-Output'!$A:$A,_xlfn.CONCAT(E$23,"-",$A86),'MOVES-Output'!$S:$S)/SUMIF('MOVES-Output'!$A:$A,_xlfn.CONCAT(E$23,"-",$A86),'MOVES-Output'!$U:W)</f>
        <v>0</v>
      </c>
      <c r="F86" s="163">
        <f>SUMIF('MOVES-Output'!$A:$A,_xlfn.CONCAT(F$23,"-",$A86),'MOVES-Output'!$S:$S)/SUMIF('MOVES-Output'!$A:$A,_xlfn.CONCAT(F$23,"-",$A86),'MOVES-Output'!$U:X)</f>
        <v>0</v>
      </c>
      <c r="G86" s="163">
        <f>SUMIF('MOVES-Output'!$A:$A,_xlfn.CONCAT(G$23,"-",$A86),'MOVES-Output'!$S:$S)/SUMIF('MOVES-Output'!$A:$A,_xlfn.CONCAT(G$23,"-",$A86),'MOVES-Output'!$U:Y)</f>
        <v>0</v>
      </c>
      <c r="H86" s="163">
        <f>SUMIF('MOVES-Output'!$A:$A,_xlfn.CONCAT(H$23,"-",$A86),'MOVES-Output'!$S:$S)/SUMIF('MOVES-Output'!$A:$A,_xlfn.CONCAT(H$23,"-",$A86),'MOVES-Output'!$U:Z)</f>
        <v>0</v>
      </c>
      <c r="I86" s="163">
        <f>SUMIF('MOVES-Output'!$A:$A,_xlfn.CONCAT(I$23,"-",$A86),'MOVES-Output'!$S:$S)/SUMIF('MOVES-Output'!$A:$A,_xlfn.CONCAT(I$23,"-",$A86),'MOVES-Output'!$U:AA)</f>
        <v>0</v>
      </c>
      <c r="J86" s="163">
        <f>SUMIF('MOVES-Output'!$A:$A,_xlfn.CONCAT(J$23,"-",$A86),'MOVES-Output'!$S:$S)/SUMIF('MOVES-Output'!$A:$A,_xlfn.CONCAT(J$23,"-",$A86),'MOVES-Output'!$U:AB)</f>
        <v>0</v>
      </c>
      <c r="K86" s="163">
        <f>SUMIF('MOVES-Output'!$A:$A,_xlfn.CONCAT(K$23,"-",$A86),'MOVES-Output'!$S:$S)/SUMIF('MOVES-Output'!$A:$A,_xlfn.CONCAT(K$23,"-",$A86),'MOVES-Output'!$U:AC)</f>
        <v>0</v>
      </c>
      <c r="L86" s="163">
        <f>SUMIF('MOVES-Output'!$A:$A,_xlfn.CONCAT(L$23,"-",$A86),'MOVES-Output'!$S:$S)/SUMIF('MOVES-Output'!$A:$A,_xlfn.CONCAT(L$23,"-",$A86),'MOVES-Output'!$U:AD)</f>
        <v>0</v>
      </c>
      <c r="M86" s="163">
        <f>SUMIF('MOVES-Output'!$A:$A,_xlfn.CONCAT(M$23,"-",$A86),'MOVES-Output'!$S:$S)/SUMIF('MOVES-Output'!$A:$A,_xlfn.CONCAT(M$23,"-",$A86),'MOVES-Output'!$U:AE)</f>
        <v>0</v>
      </c>
      <c r="N86" s="163">
        <f>SUMIF('MOVES-Output'!$A:$A,_xlfn.CONCAT(N$23,"-",$A86),'MOVES-Output'!$S:$S)/SUMIF('MOVES-Output'!$A:$A,_xlfn.CONCAT(N$23,"-",$A86),'MOVES-Output'!$U:AF)</f>
        <v>0</v>
      </c>
      <c r="O86" s="163">
        <f>SUMIF('MOVES-Output'!$A:$A,_xlfn.CONCAT(O$23,"-",$A86),'MOVES-Output'!$S:$S)/SUMIF('MOVES-Output'!$A:$A,_xlfn.CONCAT(O$23,"-",$A86),'MOVES-Output'!$U:AG)</f>
        <v>0</v>
      </c>
      <c r="P86" s="163">
        <f>SUMIF('MOVES-Output'!$A:$A,_xlfn.CONCAT(P$23,"-",$A86),'MOVES-Output'!$S:$S)/SUMIF('MOVES-Output'!$A:$A,_xlfn.CONCAT(P$23,"-",$A86),'MOVES-Output'!$U:AH)</f>
        <v>0</v>
      </c>
      <c r="Q86" s="163">
        <f>SUMIF('MOVES-Output'!$A:$A,_xlfn.CONCAT(Q$23,"-",$A86),'MOVES-Output'!$S:$S)/SUMIF('MOVES-Output'!$A:$A,_xlfn.CONCAT(Q$23,"-",$A86),'MOVES-Output'!$U:AI)</f>
        <v>0</v>
      </c>
      <c r="R86" s="163">
        <f>SUMIF('MOVES-Output'!$A:$A,_xlfn.CONCAT(R$23,"-",$A86),'MOVES-Output'!$S:$S)/SUMIF('MOVES-Output'!$A:$A,_xlfn.CONCAT(R$23,"-",$A86),'MOVES-Output'!$U:AJ)</f>
        <v>0</v>
      </c>
      <c r="S86" s="163">
        <f>SUMIF('MOVES-Output'!$A:$A,_xlfn.CONCAT(S$23,"-",$A86),'MOVES-Output'!$S:$S)/SUMIF('MOVES-Output'!$A:$A,_xlfn.CONCAT(S$23,"-",$A86),'MOVES-Output'!$U:AK)</f>
        <v>0</v>
      </c>
      <c r="T86" s="20"/>
    </row>
    <row r="87" spans="1:20" x14ac:dyDescent="0.25">
      <c r="A87" s="34" t="s">
        <v>262</v>
      </c>
      <c r="B87" s="151"/>
      <c r="C87" s="163">
        <f>C86</f>
        <v>0</v>
      </c>
      <c r="D87" s="163">
        <f t="shared" ref="D87:S87" si="82">D86</f>
        <v>0</v>
      </c>
      <c r="E87" s="163">
        <f t="shared" si="82"/>
        <v>0</v>
      </c>
      <c r="F87" s="163">
        <f t="shared" si="82"/>
        <v>0</v>
      </c>
      <c r="G87" s="163">
        <f t="shared" si="82"/>
        <v>0</v>
      </c>
      <c r="H87" s="163">
        <f t="shared" si="82"/>
        <v>0</v>
      </c>
      <c r="I87" s="163">
        <f t="shared" si="82"/>
        <v>0</v>
      </c>
      <c r="J87" s="163">
        <f t="shared" si="82"/>
        <v>0</v>
      </c>
      <c r="K87" s="163">
        <f t="shared" si="82"/>
        <v>0</v>
      </c>
      <c r="L87" s="163">
        <f t="shared" si="82"/>
        <v>0</v>
      </c>
      <c r="M87" s="163">
        <f t="shared" si="82"/>
        <v>0</v>
      </c>
      <c r="N87" s="163">
        <f t="shared" si="82"/>
        <v>0</v>
      </c>
      <c r="O87" s="163">
        <f t="shared" si="82"/>
        <v>0</v>
      </c>
      <c r="P87" s="163">
        <f t="shared" si="82"/>
        <v>0</v>
      </c>
      <c r="Q87" s="163">
        <f t="shared" si="82"/>
        <v>0</v>
      </c>
      <c r="R87" s="163">
        <f t="shared" si="82"/>
        <v>0</v>
      </c>
      <c r="S87" s="163">
        <f t="shared" si="82"/>
        <v>0</v>
      </c>
      <c r="T87" s="20"/>
    </row>
    <row r="88" spans="1:20" x14ac:dyDescent="0.25">
      <c r="A88" s="34" t="s">
        <v>75</v>
      </c>
      <c r="B88" s="151" t="e">
        <f>SUMIF(#REF!,1,#REF!)/SUMIF(#REF!,1,#REF!)</f>
        <v>#REF!</v>
      </c>
      <c r="C88" s="163">
        <f>SUMIF('MOVES-Output'!$A:$A,_xlfn.CONCAT(C$23,"-",$A88),'MOVES-Output'!$S:$S)/SUMIF('MOVES-Output'!$A:$A,_xlfn.CONCAT(C$23,"-",$A88),'MOVES-Output'!U:$U)</f>
        <v>8.6920393703438861E-3</v>
      </c>
      <c r="D88" s="163">
        <f>SUMIF('MOVES-Output'!$A:$A,_xlfn.CONCAT(D$23,"-",$A88),'MOVES-Output'!$S:$S)/SUMIF('MOVES-Output'!$A:$A,_xlfn.CONCAT(D$23,"-",$A88),'MOVES-Output'!$U:V)</f>
        <v>8.6444633265412782E-3</v>
      </c>
      <c r="E88" s="163">
        <f>SUMIF('MOVES-Output'!$A:$A,_xlfn.CONCAT(E$23,"-",$A88),'MOVES-Output'!$S:$S)/SUMIF('MOVES-Output'!$A:$A,_xlfn.CONCAT(E$23,"-",$A88),'MOVES-Output'!$U:W)</f>
        <v>8.5995032452966767E-3</v>
      </c>
      <c r="F88" s="163">
        <f>SUMIF('MOVES-Output'!$A:$A,_xlfn.CONCAT(F$23,"-",$A88),'MOVES-Output'!$S:$S)/SUMIF('MOVES-Output'!$A:$A,_xlfn.CONCAT(F$23,"-",$A88),'MOVES-Output'!$U:X)</f>
        <v>8.5198042966813242E-3</v>
      </c>
      <c r="G88" s="163">
        <f>SUMIF('MOVES-Output'!$A:$A,_xlfn.CONCAT(G$23,"-",$A88),'MOVES-Output'!$S:$S)/SUMIF('MOVES-Output'!$A:$A,_xlfn.CONCAT(G$23,"-",$A88),'MOVES-Output'!$U:Y)</f>
        <v>8.4467238804910878E-3</v>
      </c>
      <c r="H88" s="163">
        <f>SUMIF('MOVES-Output'!$A:$A,_xlfn.CONCAT(H$23,"-",$A88),'MOVES-Output'!$S:$S)/SUMIF('MOVES-Output'!$A:$A,_xlfn.CONCAT(H$23,"-",$A88),'MOVES-Output'!$U:Z)</f>
        <v>8.3798184431541217E-3</v>
      </c>
      <c r="I88" s="163">
        <f>SUMIF('MOVES-Output'!$A:$A,_xlfn.CONCAT(I$23,"-",$A88),'MOVES-Output'!$S:$S)/SUMIF('MOVES-Output'!$A:$A,_xlfn.CONCAT(I$23,"-",$A88),'MOVES-Output'!$U:AA)</f>
        <v>8.3176259494502532E-3</v>
      </c>
      <c r="J88" s="163">
        <f>SUMIF('MOVES-Output'!$A:$A,_xlfn.CONCAT(J$23,"-",$A88),'MOVES-Output'!$S:$S)/SUMIF('MOVES-Output'!$A:$A,_xlfn.CONCAT(J$23,"-",$A88),'MOVES-Output'!$U:AB)</f>
        <v>8.2595221619695108E-3</v>
      </c>
      <c r="K88" s="163">
        <f>SUMIF('MOVES-Output'!$A:$A,_xlfn.CONCAT(K$23,"-",$A88),'MOVES-Output'!$S:$S)/SUMIF('MOVES-Output'!$A:$A,_xlfn.CONCAT(K$23,"-",$A88),'MOVES-Output'!$U:AC)</f>
        <v>8.205589991519718E-3</v>
      </c>
      <c r="L88" s="163">
        <f>SUMIF('MOVES-Output'!$A:$A,_xlfn.CONCAT(L$23,"-",$A88),'MOVES-Output'!$S:$S)/SUMIF('MOVES-Output'!$A:$A,_xlfn.CONCAT(L$23,"-",$A88),'MOVES-Output'!$U:AD)</f>
        <v>8.1546852625768978E-3</v>
      </c>
      <c r="M88" s="163">
        <f>SUMIF('MOVES-Output'!$A:$A,_xlfn.CONCAT(M$23,"-",$A88),'MOVES-Output'!$S:$S)/SUMIF('MOVES-Output'!$A:$A,_xlfn.CONCAT(M$23,"-",$A88),'MOVES-Output'!$U:AE)</f>
        <v>8.1071755507164528E-3</v>
      </c>
      <c r="N88" s="163">
        <f>SUMIF('MOVES-Output'!$A:$A,_xlfn.CONCAT(N$23,"-",$A88),'MOVES-Output'!$S:$S)/SUMIF('MOVES-Output'!$A:$A,_xlfn.CONCAT(N$23,"-",$A88),'MOVES-Output'!$U:AF)</f>
        <v>8.0635528781261238E-3</v>
      </c>
      <c r="O88" s="163">
        <f>SUMIF('MOVES-Output'!$A:$A,_xlfn.CONCAT(O$23,"-",$A88),'MOVES-Output'!$S:$S)/SUMIF('MOVES-Output'!$A:$A,_xlfn.CONCAT(O$23,"-",$A88),'MOVES-Output'!$U:AG)</f>
        <v>8.0221471969324325E-3</v>
      </c>
      <c r="P88" s="163">
        <f>SUMIF('MOVES-Output'!$A:$A,_xlfn.CONCAT(P$23,"-",$A88),'MOVES-Output'!$S:$S)/SUMIF('MOVES-Output'!$A:$A,_xlfn.CONCAT(P$23,"-",$A88),'MOVES-Output'!$U:AH)</f>
        <v>7.9863665679466948E-3</v>
      </c>
      <c r="Q88" s="163">
        <f>SUMIF('MOVES-Output'!$A:$A,_xlfn.CONCAT(Q$23,"-",$A88),'MOVES-Output'!$S:$S)/SUMIF('MOVES-Output'!$A:$A,_xlfn.CONCAT(Q$23,"-",$A88),'MOVES-Output'!$U:AI)</f>
        <v>7.9483311915904704E-3</v>
      </c>
      <c r="R88" s="163">
        <f>SUMIF('MOVES-Output'!$A:$A,_xlfn.CONCAT(R$23,"-",$A88),'MOVES-Output'!$S:$S)/SUMIF('MOVES-Output'!$A:$A,_xlfn.CONCAT(R$23,"-",$A88),'MOVES-Output'!$U:AJ)</f>
        <v>7.9178911979141987E-3</v>
      </c>
      <c r="S88" s="163">
        <f>SUMIF('MOVES-Output'!$A:$A,_xlfn.CONCAT(S$23,"-",$A88),'MOVES-Output'!$S:$S)/SUMIF('MOVES-Output'!$A:$A,_xlfn.CONCAT(S$23,"-",$A88),'MOVES-Output'!$U:AK)</f>
        <v>7.9170114071926336E-3</v>
      </c>
      <c r="T88" s="20"/>
    </row>
    <row r="89" spans="1:20" x14ac:dyDescent="0.25">
      <c r="A89" s="34" t="s">
        <v>76</v>
      </c>
      <c r="B89" s="149"/>
      <c r="C89" s="163">
        <f>C85*0.64</f>
        <v>3.4349266747571751E-3</v>
      </c>
      <c r="D89" s="163">
        <f t="shared" ref="D89:S89" si="83">D85*0.64</f>
        <v>3.4053706357134212E-3</v>
      </c>
      <c r="E89" s="163">
        <f t="shared" si="83"/>
        <v>3.377170157951193E-3</v>
      </c>
      <c r="F89" s="163">
        <f t="shared" si="83"/>
        <v>3.3422692316113392E-3</v>
      </c>
      <c r="G89" s="163">
        <f t="shared" si="83"/>
        <v>3.3094623044184453E-3</v>
      </c>
      <c r="H89" s="163">
        <f t="shared" si="83"/>
        <v>3.2790972548657322E-3</v>
      </c>
      <c r="I89" s="163">
        <f t="shared" si="83"/>
        <v>3.2512814809651618E-3</v>
      </c>
      <c r="J89" s="163">
        <f t="shared" si="83"/>
        <v>3.2254222713107967E-3</v>
      </c>
      <c r="K89" s="163">
        <f t="shared" si="83"/>
        <v>3.2010346081825652E-3</v>
      </c>
      <c r="L89" s="163">
        <f t="shared" si="83"/>
        <v>3.1779262491699305E-3</v>
      </c>
      <c r="M89" s="163">
        <f t="shared" si="83"/>
        <v>3.1559881904392934E-3</v>
      </c>
      <c r="N89" s="163">
        <f t="shared" si="83"/>
        <v>3.1351430774260998E-3</v>
      </c>
      <c r="O89" s="163">
        <f t="shared" si="83"/>
        <v>3.1158047583816195E-3</v>
      </c>
      <c r="P89" s="163">
        <f t="shared" si="83"/>
        <v>3.0964512371650468E-3</v>
      </c>
      <c r="Q89" s="163">
        <f t="shared" si="83"/>
        <v>3.0792371734337321E-3</v>
      </c>
      <c r="R89" s="163">
        <f t="shared" si="83"/>
        <v>3.0642726551722921E-3</v>
      </c>
      <c r="S89" s="163">
        <f t="shared" si="83"/>
        <v>3.0559794508430807E-3</v>
      </c>
      <c r="T89" s="20"/>
    </row>
    <row r="90" spans="1:20" x14ac:dyDescent="0.25">
      <c r="A90" s="34" t="s">
        <v>79</v>
      </c>
      <c r="B90" s="151"/>
      <c r="C90" s="163">
        <f>C88*0.66</f>
        <v>5.736745984426965E-3</v>
      </c>
      <c r="D90" s="163">
        <f t="shared" ref="D90:S90" si="84">D88*0.66</f>
        <v>5.7053457955172438E-3</v>
      </c>
      <c r="E90" s="163">
        <f t="shared" si="84"/>
        <v>5.6756721418958073E-3</v>
      </c>
      <c r="F90" s="163">
        <f t="shared" si="84"/>
        <v>5.6230708358096741E-3</v>
      </c>
      <c r="G90" s="163">
        <f t="shared" si="84"/>
        <v>5.5748377611241186E-3</v>
      </c>
      <c r="H90" s="163">
        <f t="shared" si="84"/>
        <v>5.5306801724817204E-3</v>
      </c>
      <c r="I90" s="163">
        <f t="shared" si="84"/>
        <v>5.4896331266371676E-3</v>
      </c>
      <c r="J90" s="163">
        <f t="shared" si="84"/>
        <v>5.4512846268998773E-3</v>
      </c>
      <c r="K90" s="163">
        <f t="shared" si="84"/>
        <v>5.4156893944030142E-3</v>
      </c>
      <c r="L90" s="163">
        <f t="shared" si="84"/>
        <v>5.3820922733007525E-3</v>
      </c>
      <c r="M90" s="163">
        <f t="shared" si="84"/>
        <v>5.3507358634728589E-3</v>
      </c>
      <c r="N90" s="163">
        <f t="shared" si="84"/>
        <v>5.3219448995632419E-3</v>
      </c>
      <c r="O90" s="163">
        <f t="shared" si="84"/>
        <v>5.294617149975406E-3</v>
      </c>
      <c r="P90" s="163">
        <f t="shared" si="84"/>
        <v>5.2710019348448187E-3</v>
      </c>
      <c r="Q90" s="163">
        <f t="shared" si="84"/>
        <v>5.2458985864497105E-3</v>
      </c>
      <c r="R90" s="163">
        <f t="shared" si="84"/>
        <v>5.2258081906233714E-3</v>
      </c>
      <c r="S90" s="163">
        <f t="shared" si="84"/>
        <v>5.2252275287471388E-3</v>
      </c>
      <c r="T90" s="20"/>
    </row>
    <row r="91" spans="1:20" ht="16.5" thickBot="1" x14ac:dyDescent="0.3">
      <c r="A91" s="35" t="s">
        <v>81</v>
      </c>
      <c r="B91" s="151"/>
      <c r="C91" s="160"/>
      <c r="D91" s="160"/>
      <c r="E91" s="160"/>
      <c r="F91" s="160"/>
      <c r="G91" s="160"/>
      <c r="H91" s="160"/>
      <c r="I91" s="160"/>
      <c r="J91" s="160"/>
      <c r="K91" s="160"/>
      <c r="L91" s="160"/>
      <c r="M91" s="160"/>
      <c r="N91" s="160"/>
      <c r="O91" s="160"/>
      <c r="P91" s="160"/>
      <c r="Q91" s="160"/>
      <c r="R91" s="160"/>
      <c r="S91" s="160"/>
      <c r="T91" s="20"/>
    </row>
    <row r="92" spans="1:20" ht="18.75" x14ac:dyDescent="0.35">
      <c r="A92" s="184" t="s">
        <v>302</v>
      </c>
      <c r="B92" s="152"/>
      <c r="C92" s="161">
        <f>SUMPRODUCT(C$25:C$33,C83:C91)/1000</f>
        <v>0</v>
      </c>
      <c r="D92" s="161">
        <f t="shared" ref="D92" si="85">SUMPRODUCT(D$25:D$33,D83:D91)/1000</f>
        <v>0</v>
      </c>
      <c r="E92" s="161">
        <f t="shared" ref="E92" si="86">SUMPRODUCT(E$25:E$33,E83:E91)/1000</f>
        <v>0</v>
      </c>
      <c r="F92" s="161">
        <f t="shared" ref="F92" si="87">SUMPRODUCT(F$25:F$33,F83:F91)/1000</f>
        <v>0</v>
      </c>
      <c r="G92" s="161">
        <f t="shared" ref="G92" si="88">SUMPRODUCT(G$25:G$33,G83:G91)/1000</f>
        <v>0</v>
      </c>
      <c r="H92" s="161">
        <f t="shared" ref="H92" si="89">SUMPRODUCT(H$25:H$33,H83:H91)/1000</f>
        <v>0</v>
      </c>
      <c r="I92" s="161">
        <f t="shared" ref="I92" si="90">SUMPRODUCT(I$25:I$33,I83:I91)/1000</f>
        <v>0</v>
      </c>
      <c r="J92" s="161">
        <f t="shared" ref="J92" si="91">SUMPRODUCT(J$25:J$33,J83:J91)/1000</f>
        <v>0</v>
      </c>
      <c r="K92" s="161">
        <f t="shared" ref="K92" si="92">SUMPRODUCT(K$25:K$33,K83:K91)/1000</f>
        <v>0</v>
      </c>
      <c r="L92" s="161">
        <f t="shared" ref="L92" si="93">SUMPRODUCT(L$25:L$33,L83:L91)/1000</f>
        <v>0</v>
      </c>
      <c r="M92" s="161">
        <f t="shared" ref="M92" si="94">SUMPRODUCT(M$25:M$33,M83:M91)/1000</f>
        <v>0</v>
      </c>
      <c r="N92" s="161">
        <f t="shared" ref="N92" si="95">SUMPRODUCT(N$25:N$33,N83:N91)/1000</f>
        <v>0</v>
      </c>
      <c r="O92" s="161">
        <f t="shared" ref="O92" si="96">SUMPRODUCT(O$25:O$33,O83:O91)/1000</f>
        <v>0</v>
      </c>
      <c r="P92" s="161">
        <f t="shared" ref="P92" si="97">SUMPRODUCT(P$25:P$33,P83:P91)/1000</f>
        <v>0</v>
      </c>
      <c r="Q92" s="161">
        <f t="shared" ref="Q92" si="98">SUMPRODUCT(Q$25:Q$33,Q83:Q91)/1000</f>
        <v>0</v>
      </c>
      <c r="R92" s="161">
        <f t="shared" ref="R92" si="99">SUMPRODUCT(R$25:R$33,R83:R91)/1000</f>
        <v>0</v>
      </c>
      <c r="S92" s="161">
        <f t="shared" ref="S92" si="100">SUMPRODUCT(S$25:S$33,S83:S91)/1000</f>
        <v>0</v>
      </c>
      <c r="T92" s="20"/>
    </row>
    <row r="93" spans="1:20" x14ac:dyDescent="0.25">
      <c r="A93" s="184" t="s">
        <v>294</v>
      </c>
      <c r="B93" s="164"/>
      <c r="C93" s="154" t="e">
        <f>C92/$C92</f>
        <v>#DIV/0!</v>
      </c>
      <c r="D93" s="154" t="e">
        <f>D92/$C92</f>
        <v>#DIV/0!</v>
      </c>
      <c r="E93" s="154" t="e">
        <f t="shared" ref="E93" si="101">E92/$C92</f>
        <v>#DIV/0!</v>
      </c>
      <c r="F93" s="154" t="e">
        <f t="shared" ref="F93" si="102">F92/$C92</f>
        <v>#DIV/0!</v>
      </c>
      <c r="G93" s="154" t="e">
        <f t="shared" ref="G93" si="103">G92/$C92</f>
        <v>#DIV/0!</v>
      </c>
      <c r="H93" s="154" t="e">
        <f t="shared" ref="H93" si="104">H92/$C92</f>
        <v>#DIV/0!</v>
      </c>
      <c r="I93" s="154" t="e">
        <f t="shared" ref="I93" si="105">I92/$C92</f>
        <v>#DIV/0!</v>
      </c>
      <c r="J93" s="154" t="e">
        <f t="shared" ref="J93" si="106">J92/$C92</f>
        <v>#DIV/0!</v>
      </c>
      <c r="K93" s="154" t="e">
        <f t="shared" ref="K93" si="107">K92/$C92</f>
        <v>#DIV/0!</v>
      </c>
      <c r="L93" s="154" t="e">
        <f t="shared" ref="L93" si="108">L92/$C92</f>
        <v>#DIV/0!</v>
      </c>
      <c r="M93" s="154" t="e">
        <f t="shared" ref="M93" si="109">M92/$C92</f>
        <v>#DIV/0!</v>
      </c>
      <c r="N93" s="154" t="e">
        <f t="shared" ref="N93" si="110">N92/$C92</f>
        <v>#DIV/0!</v>
      </c>
      <c r="O93" s="154" t="e">
        <f t="shared" ref="O93" si="111">O92/$C92</f>
        <v>#DIV/0!</v>
      </c>
      <c r="P93" s="154" t="e">
        <f t="shared" ref="P93" si="112">P92/$C92</f>
        <v>#DIV/0!</v>
      </c>
      <c r="Q93" s="154" t="e">
        <f t="shared" ref="Q93" si="113">Q92/$C92</f>
        <v>#DIV/0!</v>
      </c>
      <c r="R93" s="154" t="e">
        <f t="shared" ref="R93" si="114">R92/$C92</f>
        <v>#DIV/0!</v>
      </c>
      <c r="S93" s="154" t="e">
        <f t="shared" ref="S93" si="115">S92/$C92</f>
        <v>#DIV/0!</v>
      </c>
      <c r="T93" s="185"/>
    </row>
  </sheetData>
  <sheetProtection algorithmName="SHA-512" hashValue="EaPSCOYJH6T/jzGuXf35RWOh8WEVOtLtGflb2iimJSQW4WMKrgR+9JmIZAvR4CO/HaLYpPKionchOE8vaZOfDg==" saltValue="1bd/EoL1eYRcsKOA0MuGBA==" spinCount="100000" sheet="1" scenarios="1"/>
  <mergeCells count="6">
    <mergeCell ref="A70:T70"/>
    <mergeCell ref="A82:T82"/>
    <mergeCell ref="A24:T24"/>
    <mergeCell ref="A34:T34"/>
    <mergeCell ref="A46:T46"/>
    <mergeCell ref="A58:T5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7FDB-C5FE-D942-8E43-83F370059C4E}">
  <sheetPr>
    <tabColor rgb="FF92D050"/>
  </sheetPr>
  <dimension ref="A2:U120"/>
  <sheetViews>
    <sheetView zoomScaleNormal="100" workbookViewId="0">
      <pane xSplit="1" ySplit="2" topLeftCell="B3" activePane="bottomRight" state="frozen"/>
      <selection pane="topRight" activeCell="B1" sqref="B1"/>
      <selection pane="bottomLeft" activeCell="A3" sqref="A3"/>
      <selection pane="bottomRight" activeCell="V93" sqref="V93"/>
    </sheetView>
  </sheetViews>
  <sheetFormatPr defaultColWidth="8.875" defaultRowHeight="15.75" x14ac:dyDescent="0.25"/>
  <cols>
    <col min="1" max="1" width="50.375" bestFit="1" customWidth="1"/>
    <col min="2" max="18" width="15.625" customWidth="1"/>
    <col min="19" max="19" width="17.625" bestFit="1" customWidth="1"/>
    <col min="21" max="21" width="11.625" bestFit="1" customWidth="1"/>
  </cols>
  <sheetData>
    <row r="2" spans="1:19" x14ac:dyDescent="0.25">
      <c r="A2" s="43" t="s">
        <v>303</v>
      </c>
      <c r="B2" s="18">
        <v>2024</v>
      </c>
      <c r="C2" s="18">
        <v>2025</v>
      </c>
      <c r="D2" s="18">
        <v>2026</v>
      </c>
      <c r="E2" s="18">
        <v>2027</v>
      </c>
      <c r="F2" s="18">
        <v>2028</v>
      </c>
      <c r="G2" s="18">
        <v>2029</v>
      </c>
      <c r="H2" s="18">
        <v>2030</v>
      </c>
      <c r="I2" s="18">
        <v>2031</v>
      </c>
      <c r="J2" s="18">
        <v>2032</v>
      </c>
      <c r="K2" s="18">
        <v>2033</v>
      </c>
      <c r="L2" s="18">
        <v>2034</v>
      </c>
      <c r="M2" s="18">
        <v>2035</v>
      </c>
      <c r="N2" s="18">
        <v>2036</v>
      </c>
      <c r="O2" s="18">
        <v>2037</v>
      </c>
      <c r="P2" s="18">
        <v>2038</v>
      </c>
      <c r="Q2" s="18">
        <v>2039</v>
      </c>
      <c r="R2" s="18">
        <v>2040</v>
      </c>
      <c r="S2" s="18" t="s">
        <v>290</v>
      </c>
    </row>
    <row r="3" spans="1:19" x14ac:dyDescent="0.25">
      <c r="A3" s="46" t="s">
        <v>304</v>
      </c>
      <c r="B3" s="47"/>
      <c r="C3" s="47"/>
      <c r="D3" s="47"/>
      <c r="E3" s="47"/>
      <c r="F3" s="47"/>
      <c r="G3" s="47"/>
      <c r="H3" s="47"/>
      <c r="I3" s="47"/>
      <c r="J3" s="47"/>
      <c r="K3" s="47"/>
      <c r="L3" s="47"/>
      <c r="M3" s="47"/>
      <c r="N3" s="47"/>
      <c r="O3" s="47"/>
      <c r="P3" s="47"/>
      <c r="Q3" s="47"/>
      <c r="R3" s="47"/>
      <c r="S3" s="48"/>
    </row>
    <row r="4" spans="1:19" hidden="1" x14ac:dyDescent="0.25">
      <c r="A4" s="33" t="s">
        <v>122</v>
      </c>
      <c r="B4" s="19">
        <f>'Fleet Input'!$C17+'Fleet Input'!$C$4*(1+'Fleet Input'!$C$5)</f>
        <v>302000</v>
      </c>
      <c r="C4" s="19">
        <f>B4*(1+'Infrastructure Input'!$C$4)</f>
        <v>311060</v>
      </c>
      <c r="D4" s="19">
        <f>C4*(1+'Infrastructure Input'!$C$4)</f>
        <v>320391.8</v>
      </c>
      <c r="E4" s="19">
        <f>D4*(1+'Infrastructure Input'!$C$4)</f>
        <v>330003.554</v>
      </c>
      <c r="F4" s="19">
        <f>E4*(1+'Infrastructure Input'!$C$4)</f>
        <v>339903.66062000004</v>
      </c>
      <c r="G4" s="19">
        <f>F4*(1+'Infrastructure Input'!$C$4)</f>
        <v>350100.77043860004</v>
      </c>
      <c r="H4" s="19">
        <f>G4*(1+'Infrastructure Input'!$C$4)</f>
        <v>360603.79355175805</v>
      </c>
      <c r="I4" s="19">
        <f>H4*(1+'Infrastructure Input'!$C$4)</f>
        <v>371421.90735831083</v>
      </c>
      <c r="J4" s="19">
        <f>I4*(1+'Infrastructure Input'!$C$4)</f>
        <v>382564.56457906018</v>
      </c>
      <c r="K4" s="19">
        <f>J4*(1+'Infrastructure Input'!$C$4)</f>
        <v>394041.50151643198</v>
      </c>
      <c r="L4" s="19">
        <f>K4*(1+'Infrastructure Input'!$C$4)</f>
        <v>405862.74656192493</v>
      </c>
      <c r="M4" s="19">
        <f>L4*(1+'Infrastructure Input'!$C$4)</f>
        <v>418038.62895878271</v>
      </c>
      <c r="N4" s="19">
        <f>M4*(1+'Infrastructure Input'!$C$4)</f>
        <v>430579.78782754618</v>
      </c>
      <c r="O4" s="19">
        <f>N4*(1+'Infrastructure Input'!$C$4)</f>
        <v>443497.18146237259</v>
      </c>
      <c r="P4" s="19">
        <f>O4*(1+'Infrastructure Input'!$C$4)</f>
        <v>456802.09690624377</v>
      </c>
      <c r="Q4" s="19">
        <f>P4*(1+'Infrastructure Input'!$C$4)</f>
        <v>470506.15981343109</v>
      </c>
      <c r="R4" s="19">
        <f>Q4*(1+'Infrastructure Input'!$C$4)</f>
        <v>484621.34460783406</v>
      </c>
      <c r="S4" s="20"/>
    </row>
    <row r="5" spans="1:19" hidden="1" x14ac:dyDescent="0.25">
      <c r="A5" s="33" t="s">
        <v>123</v>
      </c>
      <c r="B5" s="19">
        <f>'Fleet Input'!$C18+'Fleet Input'!$C$3*(1+'Fleet Input'!$C$5)</f>
        <v>360000</v>
      </c>
      <c r="C5" s="19">
        <f>B5*(1+'Infrastructure Input'!$C$4)</f>
        <v>370800</v>
      </c>
      <c r="D5" s="19">
        <f>C5*(1+'Infrastructure Input'!$C$4)</f>
        <v>381924</v>
      </c>
      <c r="E5" s="19">
        <f>D5*(1+'Infrastructure Input'!$C$4)</f>
        <v>393381.72000000003</v>
      </c>
      <c r="F5" s="19">
        <f>E5*(1+'Infrastructure Input'!$C$4)</f>
        <v>405183.17160000006</v>
      </c>
      <c r="G5" s="19">
        <f>F5*(1+'Infrastructure Input'!$C$4)</f>
        <v>417338.66674800008</v>
      </c>
      <c r="H5" s="19">
        <f>G5*(1+'Infrastructure Input'!$C$4)</f>
        <v>429858.82675044012</v>
      </c>
      <c r="I5" s="19">
        <f>H5*(1+'Infrastructure Input'!$C$4)</f>
        <v>442754.59155295335</v>
      </c>
      <c r="J5" s="19">
        <f>I5*(1+'Infrastructure Input'!$C$4)</f>
        <v>456037.22929954197</v>
      </c>
      <c r="K5" s="19">
        <f>J5*(1+'Infrastructure Input'!$C$4)</f>
        <v>469718.34617852821</v>
      </c>
      <c r="L5" s="19">
        <f>K5*(1+'Infrastructure Input'!$C$4)</f>
        <v>483809.89656388405</v>
      </c>
      <c r="M5" s="19">
        <f>L5*(1+'Infrastructure Input'!$C$4)</f>
        <v>498324.19346080057</v>
      </c>
      <c r="N5" s="19">
        <f>M5*(1+'Infrastructure Input'!$C$4)</f>
        <v>513273.91926462459</v>
      </c>
      <c r="O5" s="19">
        <f>N5*(1+'Infrastructure Input'!$C$4)</f>
        <v>528672.1368425634</v>
      </c>
      <c r="P5" s="19">
        <f>O5*(1+'Infrastructure Input'!$C$4)</f>
        <v>544532.30094784033</v>
      </c>
      <c r="Q5" s="19">
        <f>P5*(1+'Infrastructure Input'!$C$4)</f>
        <v>560868.26997627551</v>
      </c>
      <c r="R5" s="19">
        <f>Q5*(1+'Infrastructure Input'!$C$4)</f>
        <v>577694.31807556376</v>
      </c>
      <c r="S5" s="20"/>
    </row>
    <row r="6" spans="1:19" hidden="1" x14ac:dyDescent="0.25">
      <c r="A6" s="33" t="s">
        <v>124</v>
      </c>
      <c r="B6" s="19">
        <f>'Fleet Input'!$C19+'Fleet Input'!$C$3*(1+'Fleet Input'!$C$5)</f>
        <v>450000</v>
      </c>
      <c r="C6" s="19">
        <f>B6*(1+'Infrastructure Input'!$C$4)</f>
        <v>463500</v>
      </c>
      <c r="D6" s="19">
        <f>C6*(1+'Infrastructure Input'!$C$4)</f>
        <v>477405</v>
      </c>
      <c r="E6" s="19">
        <f>D6*(1+'Infrastructure Input'!$C$4)</f>
        <v>491727.15</v>
      </c>
      <c r="F6" s="19">
        <f>E6*(1+'Infrastructure Input'!$C$4)</f>
        <v>506478.96450000006</v>
      </c>
      <c r="G6" s="19">
        <f>F6*(1+'Infrastructure Input'!$C$4)</f>
        <v>521673.3334350001</v>
      </c>
      <c r="H6" s="19">
        <f>G6*(1+'Infrastructure Input'!$C$4)</f>
        <v>537323.53343805007</v>
      </c>
      <c r="I6" s="19">
        <f>H6*(1+'Infrastructure Input'!$C$4)</f>
        <v>553443.23944119154</v>
      </c>
      <c r="J6" s="19">
        <f>I6*(1+'Infrastructure Input'!$C$4)</f>
        <v>570046.5366244273</v>
      </c>
      <c r="K6" s="19">
        <f>J6*(1+'Infrastructure Input'!$C$4)</f>
        <v>587147.93272316013</v>
      </c>
      <c r="L6" s="19">
        <f>K6*(1+'Infrastructure Input'!$C$4)</f>
        <v>604762.37070485495</v>
      </c>
      <c r="M6" s="19">
        <f>L6*(1+'Infrastructure Input'!$C$4)</f>
        <v>622905.24182600062</v>
      </c>
      <c r="N6" s="19">
        <f>M6*(1+'Infrastructure Input'!$C$4)</f>
        <v>641592.39908078068</v>
      </c>
      <c r="O6" s="19">
        <f>N6*(1+'Infrastructure Input'!$C$4)</f>
        <v>660840.1710532041</v>
      </c>
      <c r="P6" s="19">
        <f>O6*(1+'Infrastructure Input'!$C$4)</f>
        <v>680665.37618480029</v>
      </c>
      <c r="Q6" s="19">
        <f>P6*(1+'Infrastructure Input'!$C$4)</f>
        <v>701085.33747034427</v>
      </c>
      <c r="R6" s="19">
        <f>Q6*(1+'Infrastructure Input'!$C$4)</f>
        <v>722117.89759445458</v>
      </c>
      <c r="S6" s="20"/>
    </row>
    <row r="7" spans="1:19" hidden="1" x14ac:dyDescent="0.25">
      <c r="A7" s="33" t="s">
        <v>125</v>
      </c>
      <c r="B7" s="19">
        <f>'Fleet Input'!$C20+'Fleet Input'!$C$3*(1+'Fleet Input'!$C$5)</f>
        <v>446000</v>
      </c>
      <c r="C7" s="19">
        <f>B7*(1+'Infrastructure Input'!$C$4)</f>
        <v>459380</v>
      </c>
      <c r="D7" s="19">
        <f>C7*(1+'Infrastructure Input'!$C$4)</f>
        <v>473161.4</v>
      </c>
      <c r="E7" s="19">
        <f>D7*(1+'Infrastructure Input'!$C$4)</f>
        <v>487356.24200000003</v>
      </c>
      <c r="F7" s="19">
        <f>E7*(1+'Infrastructure Input'!$C$4)</f>
        <v>501976.92926000006</v>
      </c>
      <c r="G7" s="19">
        <f>F7*(1+'Infrastructure Input'!$C$4)</f>
        <v>517036.23713780008</v>
      </c>
      <c r="H7" s="19">
        <f>G7*(1+'Infrastructure Input'!$C$4)</f>
        <v>532547.32425193407</v>
      </c>
      <c r="I7" s="19">
        <f>H7*(1+'Infrastructure Input'!$C$4)</f>
        <v>548523.74397949211</v>
      </c>
      <c r="J7" s="19">
        <f>I7*(1+'Infrastructure Input'!$C$4)</f>
        <v>564979.4562988769</v>
      </c>
      <c r="K7" s="19">
        <f>J7*(1+'Infrastructure Input'!$C$4)</f>
        <v>581928.83998784318</v>
      </c>
      <c r="L7" s="19">
        <f>K7*(1+'Infrastructure Input'!$C$4)</f>
        <v>599386.70518747845</v>
      </c>
      <c r="M7" s="19">
        <f>L7*(1+'Infrastructure Input'!$C$4)</f>
        <v>617368.30634310283</v>
      </c>
      <c r="N7" s="19">
        <f>M7*(1+'Infrastructure Input'!$C$4)</f>
        <v>635889.35553339589</v>
      </c>
      <c r="O7" s="19">
        <f>N7*(1+'Infrastructure Input'!$C$4)</f>
        <v>654966.03619939776</v>
      </c>
      <c r="P7" s="19">
        <f>O7*(1+'Infrastructure Input'!$C$4)</f>
        <v>674615.0172853797</v>
      </c>
      <c r="Q7" s="19">
        <f>P7*(1+'Infrastructure Input'!$C$4)</f>
        <v>694853.46780394111</v>
      </c>
      <c r="R7" s="19">
        <f>Q7*(1+'Infrastructure Input'!$C$4)</f>
        <v>715699.07183805935</v>
      </c>
      <c r="S7" s="20"/>
    </row>
    <row r="8" spans="1:19" hidden="1" x14ac:dyDescent="0.25">
      <c r="A8" s="33" t="s">
        <v>126</v>
      </c>
      <c r="B8" s="19">
        <f>'Fleet Input'!$C21+'Fleet Input'!$C$3*(1+'Fleet Input'!$C$5)</f>
        <v>450000</v>
      </c>
      <c r="C8" s="19">
        <f>B8*(1+'Infrastructure Input'!$C$4)</f>
        <v>463500</v>
      </c>
      <c r="D8" s="19">
        <f>C8*(1+'Infrastructure Input'!$C$4)</f>
        <v>477405</v>
      </c>
      <c r="E8" s="19">
        <f>D8*(1+'Infrastructure Input'!$C$4)</f>
        <v>491727.15</v>
      </c>
      <c r="F8" s="19">
        <f>E8*(1+'Infrastructure Input'!$C$4)</f>
        <v>506478.96450000006</v>
      </c>
      <c r="G8" s="19">
        <f>F8*(1+'Infrastructure Input'!$C$4)</f>
        <v>521673.3334350001</v>
      </c>
      <c r="H8" s="19">
        <f>G8*(1+'Infrastructure Input'!$C$4)</f>
        <v>537323.53343805007</v>
      </c>
      <c r="I8" s="19">
        <f>H8*(1+'Infrastructure Input'!$C$4)</f>
        <v>553443.23944119154</v>
      </c>
      <c r="J8" s="19">
        <f>I8*(1+'Infrastructure Input'!$C$4)</f>
        <v>570046.5366244273</v>
      </c>
      <c r="K8" s="19">
        <f>J8*(1+'Infrastructure Input'!$C$4)</f>
        <v>587147.93272316013</v>
      </c>
      <c r="L8" s="19">
        <f>K8*(1+'Infrastructure Input'!$C$4)</f>
        <v>604762.37070485495</v>
      </c>
      <c r="M8" s="19">
        <f>L8*(1+'Infrastructure Input'!$C$4)</f>
        <v>622905.24182600062</v>
      </c>
      <c r="N8" s="19">
        <f>M8*(1+'Infrastructure Input'!$C$4)</f>
        <v>641592.39908078068</v>
      </c>
      <c r="O8" s="19">
        <f>N8*(1+'Infrastructure Input'!$C$4)</f>
        <v>660840.1710532041</v>
      </c>
      <c r="P8" s="19">
        <f>O8*(1+'Infrastructure Input'!$C$4)</f>
        <v>680665.37618480029</v>
      </c>
      <c r="Q8" s="19">
        <f>P8*(1+'Infrastructure Input'!$C$4)</f>
        <v>701085.33747034427</v>
      </c>
      <c r="R8" s="19">
        <f>Q8*(1+'Infrastructure Input'!$C$4)</f>
        <v>722117.89759445458</v>
      </c>
      <c r="S8" s="20"/>
    </row>
    <row r="9" spans="1:19" hidden="1" x14ac:dyDescent="0.25">
      <c r="A9" s="33" t="s">
        <v>127</v>
      </c>
      <c r="B9" s="19">
        <f>'Fleet Input'!$C22+'Fleet Input'!$C$3*(1+'Fleet Input'!$C$5)</f>
        <v>460000</v>
      </c>
      <c r="C9" s="19">
        <f>B9*(1+'Infrastructure Input'!$C$4)</f>
        <v>473800</v>
      </c>
      <c r="D9" s="19">
        <f>C9*(1+'Infrastructure Input'!$C$4)</f>
        <v>488014</v>
      </c>
      <c r="E9" s="19">
        <f>D9*(1+'Infrastructure Input'!$C$4)</f>
        <v>502654.42000000004</v>
      </c>
      <c r="F9" s="19">
        <f>E9*(1+'Infrastructure Input'!$C$4)</f>
        <v>517734.05260000005</v>
      </c>
      <c r="G9" s="19">
        <f>F9*(1+'Infrastructure Input'!$C$4)</f>
        <v>533266.0741780001</v>
      </c>
      <c r="H9" s="19">
        <f>G9*(1+'Infrastructure Input'!$C$4)</f>
        <v>549264.05640334007</v>
      </c>
      <c r="I9" s="19">
        <f>H9*(1+'Infrastructure Input'!$C$4)</f>
        <v>565741.97809544031</v>
      </c>
      <c r="J9" s="19">
        <f>I9*(1+'Infrastructure Input'!$C$4)</f>
        <v>582714.23743830353</v>
      </c>
      <c r="K9" s="19">
        <f>J9*(1+'Infrastructure Input'!$C$4)</f>
        <v>600195.66456145269</v>
      </c>
      <c r="L9" s="19">
        <f>K9*(1+'Infrastructure Input'!$C$4)</f>
        <v>618201.53449829633</v>
      </c>
      <c r="M9" s="19">
        <f>L9*(1+'Infrastructure Input'!$C$4)</f>
        <v>636747.58053324523</v>
      </c>
      <c r="N9" s="19">
        <f>M9*(1+'Infrastructure Input'!$C$4)</f>
        <v>655850.0079492426</v>
      </c>
      <c r="O9" s="19">
        <f>N9*(1+'Infrastructure Input'!$C$4)</f>
        <v>675525.50818771985</v>
      </c>
      <c r="P9" s="19">
        <f>O9*(1+'Infrastructure Input'!$C$4)</f>
        <v>695791.27343335142</v>
      </c>
      <c r="Q9" s="19">
        <f>P9*(1+'Infrastructure Input'!$C$4)</f>
        <v>716665.01163635193</v>
      </c>
      <c r="R9" s="19">
        <f>Q9*(1+'Infrastructure Input'!$C$4)</f>
        <v>738164.96198544255</v>
      </c>
      <c r="S9" s="20"/>
    </row>
    <row r="10" spans="1:19" hidden="1" x14ac:dyDescent="0.25">
      <c r="A10" s="33" t="s">
        <v>128</v>
      </c>
      <c r="B10" s="19">
        <f>'Fleet Input'!$C23+'Fleet Input'!$C$3*(1+'Fleet Input'!$C$5)</f>
        <v>460000</v>
      </c>
      <c r="C10" s="19">
        <f>B10*(1+'Infrastructure Input'!$C$4)</f>
        <v>473800</v>
      </c>
      <c r="D10" s="19">
        <f>C10*(1+'Infrastructure Input'!$C$4)</f>
        <v>488014</v>
      </c>
      <c r="E10" s="19">
        <f>D10*(1+'Infrastructure Input'!$C$4)</f>
        <v>502654.42000000004</v>
      </c>
      <c r="F10" s="19">
        <f>E10*(1+'Infrastructure Input'!$C$4)</f>
        <v>517734.05260000005</v>
      </c>
      <c r="G10" s="19">
        <f>F10*(1+'Infrastructure Input'!$C$4)</f>
        <v>533266.0741780001</v>
      </c>
      <c r="H10" s="19">
        <f>G10*(1+'Infrastructure Input'!$C$4)</f>
        <v>549264.05640334007</v>
      </c>
      <c r="I10" s="19">
        <f>H10*(1+'Infrastructure Input'!$C$4)</f>
        <v>565741.97809544031</v>
      </c>
      <c r="J10" s="19">
        <f>I10*(1+'Infrastructure Input'!$C$4)</f>
        <v>582714.23743830353</v>
      </c>
      <c r="K10" s="19">
        <f>J10*(1+'Infrastructure Input'!$C$4)</f>
        <v>600195.66456145269</v>
      </c>
      <c r="L10" s="19">
        <f>K10*(1+'Infrastructure Input'!$C$4)</f>
        <v>618201.53449829633</v>
      </c>
      <c r="M10" s="19">
        <f>L10*(1+'Infrastructure Input'!$C$4)</f>
        <v>636747.58053324523</v>
      </c>
      <c r="N10" s="19">
        <f>M10*(1+'Infrastructure Input'!$C$4)</f>
        <v>655850.0079492426</v>
      </c>
      <c r="O10" s="19">
        <f>N10*(1+'Infrastructure Input'!$C$4)</f>
        <v>675525.50818771985</v>
      </c>
      <c r="P10" s="19">
        <f>O10*(1+'Infrastructure Input'!$C$4)</f>
        <v>695791.27343335142</v>
      </c>
      <c r="Q10" s="19">
        <f>P10*(1+'Infrastructure Input'!$C$4)</f>
        <v>716665.01163635193</v>
      </c>
      <c r="R10" s="19">
        <f>Q10*(1+'Infrastructure Input'!$C$4)</f>
        <v>738164.96198544255</v>
      </c>
      <c r="S10" s="20"/>
    </row>
    <row r="11" spans="1:19" hidden="1" x14ac:dyDescent="0.25">
      <c r="A11" s="33" t="s">
        <v>129</v>
      </c>
      <c r="B11" s="19">
        <f>'Fleet Input'!$C24+'Fleet Input'!$C$4*(1+'Fleet Input'!$C$5)</f>
        <v>115000</v>
      </c>
      <c r="C11" s="19">
        <f>B11*(1+'Infrastructure Input'!$C$4)</f>
        <v>118450</v>
      </c>
      <c r="D11" s="19">
        <f>C11*(1+'Infrastructure Input'!$C$4)</f>
        <v>122003.5</v>
      </c>
      <c r="E11" s="19">
        <f>D11*(1+'Infrastructure Input'!$C$4)</f>
        <v>125663.60500000001</v>
      </c>
      <c r="F11" s="19">
        <f>E11*(1+'Infrastructure Input'!$C$4)</f>
        <v>129433.51315000001</v>
      </c>
      <c r="G11" s="19">
        <f>F11*(1+'Infrastructure Input'!$C$4)</f>
        <v>133316.51854450002</v>
      </c>
      <c r="H11" s="19">
        <f>G11*(1+'Infrastructure Input'!$C$4)</f>
        <v>137316.01410083502</v>
      </c>
      <c r="I11" s="19">
        <f>H11*(1+'Infrastructure Input'!$C$4)</f>
        <v>141435.49452386008</v>
      </c>
      <c r="J11" s="19">
        <f>I11*(1+'Infrastructure Input'!$C$4)</f>
        <v>145678.55935957588</v>
      </c>
      <c r="K11" s="19">
        <f>J11*(1+'Infrastructure Input'!$C$4)</f>
        <v>150048.91614036317</v>
      </c>
      <c r="L11" s="19">
        <f>K11*(1+'Infrastructure Input'!$C$4)</f>
        <v>154550.38362457408</v>
      </c>
      <c r="M11" s="19">
        <f>L11*(1+'Infrastructure Input'!$C$4)</f>
        <v>159186.89513331131</v>
      </c>
      <c r="N11" s="19">
        <f>M11*(1+'Infrastructure Input'!$C$4)</f>
        <v>163962.50198731065</v>
      </c>
      <c r="O11" s="19">
        <f>N11*(1+'Infrastructure Input'!$C$4)</f>
        <v>168881.37704692996</v>
      </c>
      <c r="P11" s="19">
        <f>O11*(1+'Infrastructure Input'!$C$4)</f>
        <v>173947.81835833786</v>
      </c>
      <c r="Q11" s="19">
        <f>P11*(1+'Infrastructure Input'!$C$4)</f>
        <v>179166.25290908798</v>
      </c>
      <c r="R11" s="19">
        <f>Q11*(1+'Infrastructure Input'!$C$4)</f>
        <v>184541.24049636064</v>
      </c>
      <c r="S11" s="20"/>
    </row>
    <row r="12" spans="1:19" hidden="1" x14ac:dyDescent="0.25">
      <c r="A12" s="33" t="s">
        <v>130</v>
      </c>
      <c r="B12" s="19">
        <f>'Fleet Input'!$C25+'Fleet Input'!$C$3*(1+'Fleet Input'!$C$5)</f>
        <v>360000</v>
      </c>
      <c r="C12" s="19">
        <f>B12*(1+'Infrastructure Input'!$C$4)</f>
        <v>370800</v>
      </c>
      <c r="D12" s="19">
        <f>C12*(1+'Infrastructure Input'!$C$4)</f>
        <v>381924</v>
      </c>
      <c r="E12" s="19">
        <f>D12*(1+'Infrastructure Input'!$C$4)</f>
        <v>393381.72000000003</v>
      </c>
      <c r="F12" s="19">
        <f>E12*(1+'Infrastructure Input'!$C$4)</f>
        <v>405183.17160000006</v>
      </c>
      <c r="G12" s="19">
        <f>F12*(1+'Infrastructure Input'!$C$4)</f>
        <v>417338.66674800008</v>
      </c>
      <c r="H12" s="19">
        <f>G12*(1+'Infrastructure Input'!$C$4)</f>
        <v>429858.82675044012</v>
      </c>
      <c r="I12" s="19">
        <f>H12*(1+'Infrastructure Input'!$C$4)</f>
        <v>442754.59155295335</v>
      </c>
      <c r="J12" s="19">
        <f>I12*(1+'Infrastructure Input'!$C$4)</f>
        <v>456037.22929954197</v>
      </c>
      <c r="K12" s="19">
        <f>J12*(1+'Infrastructure Input'!$C$4)</f>
        <v>469718.34617852821</v>
      </c>
      <c r="L12" s="19">
        <f>K12*(1+'Infrastructure Input'!$C$4)</f>
        <v>483809.89656388405</v>
      </c>
      <c r="M12" s="19">
        <f>L12*(1+'Infrastructure Input'!$C$4)</f>
        <v>498324.19346080057</v>
      </c>
      <c r="N12" s="19">
        <f>M12*(1+'Infrastructure Input'!$C$4)</f>
        <v>513273.91926462459</v>
      </c>
      <c r="O12" s="19">
        <f>N12*(1+'Infrastructure Input'!$C$4)</f>
        <v>528672.1368425634</v>
      </c>
      <c r="P12" s="19">
        <f>O12*(1+'Infrastructure Input'!$C$4)</f>
        <v>544532.30094784033</v>
      </c>
      <c r="Q12" s="19">
        <f>P12*(1+'Infrastructure Input'!$C$4)</f>
        <v>560868.26997627551</v>
      </c>
      <c r="R12" s="19">
        <f>Q12*(1+'Infrastructure Input'!$C$4)</f>
        <v>577694.31807556376</v>
      </c>
      <c r="S12" s="20"/>
    </row>
    <row r="13" spans="1:19" hidden="1" x14ac:dyDescent="0.25">
      <c r="A13" s="33" t="s">
        <v>131</v>
      </c>
      <c r="B13" s="19">
        <f>'Fleet Input'!$C26+'Fleet Input'!$C$3*(1+'Fleet Input'!$C$5)</f>
        <v>430000</v>
      </c>
      <c r="C13" s="19">
        <f>B13*(1+'Infrastructure Input'!$C$4)</f>
        <v>442900</v>
      </c>
      <c r="D13" s="19">
        <f>C13*(1+'Infrastructure Input'!$C$4)</f>
        <v>456187</v>
      </c>
      <c r="E13" s="19">
        <f>D13*(1+'Infrastructure Input'!$C$4)</f>
        <v>469872.61</v>
      </c>
      <c r="F13" s="19">
        <f>E13*(1+'Infrastructure Input'!$C$4)</f>
        <v>483968.78830000001</v>
      </c>
      <c r="G13" s="19">
        <f>F13*(1+'Infrastructure Input'!$C$4)</f>
        <v>498487.85194900003</v>
      </c>
      <c r="H13" s="19">
        <f>G13*(1+'Infrastructure Input'!$C$4)</f>
        <v>513442.48750747007</v>
      </c>
      <c r="I13" s="19">
        <f>H13*(1+'Infrastructure Input'!$C$4)</f>
        <v>528845.76213269413</v>
      </c>
      <c r="J13" s="19">
        <f>I13*(1+'Infrastructure Input'!$C$4)</f>
        <v>544711.13499667495</v>
      </c>
      <c r="K13" s="19">
        <f>J13*(1+'Infrastructure Input'!$C$4)</f>
        <v>561052.46904657525</v>
      </c>
      <c r="L13" s="19">
        <f>K13*(1+'Infrastructure Input'!$C$4)</f>
        <v>577884.04311797256</v>
      </c>
      <c r="M13" s="19">
        <f>L13*(1+'Infrastructure Input'!$C$4)</f>
        <v>595220.56441151176</v>
      </c>
      <c r="N13" s="19">
        <f>M13*(1+'Infrastructure Input'!$C$4)</f>
        <v>613077.18134385708</v>
      </c>
      <c r="O13" s="19">
        <f>N13*(1+'Infrastructure Input'!$C$4)</f>
        <v>631469.49678417284</v>
      </c>
      <c r="P13" s="19">
        <f>O13*(1+'Infrastructure Input'!$C$4)</f>
        <v>650413.58168769802</v>
      </c>
      <c r="Q13" s="19">
        <f>P13*(1+'Infrastructure Input'!$C$4)</f>
        <v>669925.98913832894</v>
      </c>
      <c r="R13" s="19">
        <f>Q13*(1+'Infrastructure Input'!$C$4)</f>
        <v>690023.76881247887</v>
      </c>
      <c r="S13" s="20"/>
    </row>
    <row r="14" spans="1:19" hidden="1" x14ac:dyDescent="0.25">
      <c r="A14" s="33" t="s">
        <v>132</v>
      </c>
      <c r="B14" s="19">
        <f>'Fleet Input'!$C27+'Fleet Input'!$C$3*(1+'Fleet Input'!$C$5)</f>
        <v>450000</v>
      </c>
      <c r="C14" s="19">
        <f>B14*(1+'Infrastructure Input'!$C$4)</f>
        <v>463500</v>
      </c>
      <c r="D14" s="19">
        <f>C14*(1+'Infrastructure Input'!$C$4)</f>
        <v>477405</v>
      </c>
      <c r="E14" s="19">
        <f>D14*(1+'Infrastructure Input'!$C$4)</f>
        <v>491727.15</v>
      </c>
      <c r="F14" s="19">
        <f>E14*(1+'Infrastructure Input'!$C$4)</f>
        <v>506478.96450000006</v>
      </c>
      <c r="G14" s="19">
        <f>F14*(1+'Infrastructure Input'!$C$4)</f>
        <v>521673.3334350001</v>
      </c>
      <c r="H14" s="19">
        <f>G14*(1+'Infrastructure Input'!$C$4)</f>
        <v>537323.53343805007</v>
      </c>
      <c r="I14" s="19">
        <f>H14*(1+'Infrastructure Input'!$C$4)</f>
        <v>553443.23944119154</v>
      </c>
      <c r="J14" s="19">
        <f>I14*(1+'Infrastructure Input'!$C$4)</f>
        <v>570046.5366244273</v>
      </c>
      <c r="K14" s="19">
        <f>J14*(1+'Infrastructure Input'!$C$4)</f>
        <v>587147.93272316013</v>
      </c>
      <c r="L14" s="19">
        <f>K14*(1+'Infrastructure Input'!$C$4)</f>
        <v>604762.37070485495</v>
      </c>
      <c r="M14" s="19">
        <f>L14*(1+'Infrastructure Input'!$C$4)</f>
        <v>622905.24182600062</v>
      </c>
      <c r="N14" s="19">
        <f>M14*(1+'Infrastructure Input'!$C$4)</f>
        <v>641592.39908078068</v>
      </c>
      <c r="O14" s="19">
        <f>N14*(1+'Infrastructure Input'!$C$4)</f>
        <v>660840.1710532041</v>
      </c>
      <c r="P14" s="19">
        <f>O14*(1+'Infrastructure Input'!$C$4)</f>
        <v>680665.37618480029</v>
      </c>
      <c r="Q14" s="19">
        <f>P14*(1+'Infrastructure Input'!$C$4)</f>
        <v>701085.33747034427</v>
      </c>
      <c r="R14" s="19">
        <f>Q14*(1+'Infrastructure Input'!$C$4)</f>
        <v>722117.89759445458</v>
      </c>
      <c r="S14" s="20"/>
    </row>
    <row r="15" spans="1:19" hidden="1" x14ac:dyDescent="0.25">
      <c r="A15" s="33" t="s">
        <v>133</v>
      </c>
      <c r="B15" s="19">
        <f>'Fleet Input'!$C28+'Fleet Input'!$C$3*(1+'Fleet Input'!$C$5)</f>
        <v>450000</v>
      </c>
      <c r="C15" s="19">
        <f>B15*(1+'Infrastructure Input'!$C$4)</f>
        <v>463500</v>
      </c>
      <c r="D15" s="19">
        <f>C15*(1+'Infrastructure Input'!$C$4)</f>
        <v>477405</v>
      </c>
      <c r="E15" s="19">
        <f>D15*(1+'Infrastructure Input'!$C$4)</f>
        <v>491727.15</v>
      </c>
      <c r="F15" s="19">
        <f>E15*(1+'Infrastructure Input'!$C$4)</f>
        <v>506478.96450000006</v>
      </c>
      <c r="G15" s="19">
        <f>F15*(1+'Infrastructure Input'!$C$4)</f>
        <v>521673.3334350001</v>
      </c>
      <c r="H15" s="19">
        <f>G15*(1+'Infrastructure Input'!$C$4)</f>
        <v>537323.53343805007</v>
      </c>
      <c r="I15" s="19">
        <f>H15*(1+'Infrastructure Input'!$C$4)</f>
        <v>553443.23944119154</v>
      </c>
      <c r="J15" s="19">
        <f>I15*(1+'Infrastructure Input'!$C$4)</f>
        <v>570046.5366244273</v>
      </c>
      <c r="K15" s="19">
        <f>J15*(1+'Infrastructure Input'!$C$4)</f>
        <v>587147.93272316013</v>
      </c>
      <c r="L15" s="19">
        <f>K15*(1+'Infrastructure Input'!$C$4)</f>
        <v>604762.37070485495</v>
      </c>
      <c r="M15" s="19">
        <f>L15*(1+'Infrastructure Input'!$C$4)</f>
        <v>622905.24182600062</v>
      </c>
      <c r="N15" s="19">
        <f>M15*(1+'Infrastructure Input'!$C$4)</f>
        <v>641592.39908078068</v>
      </c>
      <c r="O15" s="19">
        <f>N15*(1+'Infrastructure Input'!$C$4)</f>
        <v>660840.1710532041</v>
      </c>
      <c r="P15" s="19">
        <f>O15*(1+'Infrastructure Input'!$C$4)</f>
        <v>680665.37618480029</v>
      </c>
      <c r="Q15" s="19">
        <f>P15*(1+'Infrastructure Input'!$C$4)</f>
        <v>701085.33747034427</v>
      </c>
      <c r="R15" s="19">
        <f>Q15*(1+'Infrastructure Input'!$C$4)</f>
        <v>722117.89759445458</v>
      </c>
      <c r="S15" s="20"/>
    </row>
    <row r="16" spans="1:19" hidden="1" x14ac:dyDescent="0.25">
      <c r="A16" s="33" t="s">
        <v>134</v>
      </c>
      <c r="B16" s="19">
        <f>'Fleet Input'!$C29+'Fleet Input'!$C$3*(1+'Fleet Input'!$C$5)</f>
        <v>460000</v>
      </c>
      <c r="C16" s="19">
        <f>B16*(1+'Infrastructure Input'!$C$4)</f>
        <v>473800</v>
      </c>
      <c r="D16" s="19">
        <f>C16*(1+'Infrastructure Input'!$C$4)</f>
        <v>488014</v>
      </c>
      <c r="E16" s="19">
        <f>D16*(1+'Infrastructure Input'!$C$4)</f>
        <v>502654.42000000004</v>
      </c>
      <c r="F16" s="19">
        <f>E16*(1+'Infrastructure Input'!$C$4)</f>
        <v>517734.05260000005</v>
      </c>
      <c r="G16" s="19">
        <f>F16*(1+'Infrastructure Input'!$C$4)</f>
        <v>533266.0741780001</v>
      </c>
      <c r="H16" s="19">
        <f>G16*(1+'Infrastructure Input'!$C$4)</f>
        <v>549264.05640334007</v>
      </c>
      <c r="I16" s="19">
        <f>H16*(1+'Infrastructure Input'!$C$4)</f>
        <v>565741.97809544031</v>
      </c>
      <c r="J16" s="19">
        <f>I16*(1+'Infrastructure Input'!$C$4)</f>
        <v>582714.23743830353</v>
      </c>
      <c r="K16" s="19">
        <f>J16*(1+'Infrastructure Input'!$C$4)</f>
        <v>600195.66456145269</v>
      </c>
      <c r="L16" s="19">
        <f>K16*(1+'Infrastructure Input'!$C$4)</f>
        <v>618201.53449829633</v>
      </c>
      <c r="M16" s="19">
        <f>L16*(1+'Infrastructure Input'!$C$4)</f>
        <v>636747.58053324523</v>
      </c>
      <c r="N16" s="19">
        <f>M16*(1+'Infrastructure Input'!$C$4)</f>
        <v>655850.0079492426</v>
      </c>
      <c r="O16" s="19">
        <f>N16*(1+'Infrastructure Input'!$C$4)</f>
        <v>675525.50818771985</v>
      </c>
      <c r="P16" s="19">
        <f>O16*(1+'Infrastructure Input'!$C$4)</f>
        <v>695791.27343335142</v>
      </c>
      <c r="Q16" s="19">
        <f>P16*(1+'Infrastructure Input'!$C$4)</f>
        <v>716665.01163635193</v>
      </c>
      <c r="R16" s="19">
        <f>Q16*(1+'Infrastructure Input'!$C$4)</f>
        <v>738164.96198544255</v>
      </c>
      <c r="S16" s="20"/>
    </row>
    <row r="17" spans="1:19" hidden="1" x14ac:dyDescent="0.25">
      <c r="A17" s="33" t="s">
        <v>135</v>
      </c>
      <c r="B17" s="19">
        <f>'Fleet Input'!$C30+'Fleet Input'!$C$3*(1+'Fleet Input'!$C$5)</f>
        <v>460000</v>
      </c>
      <c r="C17" s="19">
        <f>B17*(1+'Infrastructure Input'!$C$4)</f>
        <v>473800</v>
      </c>
      <c r="D17" s="19">
        <f>C17*(1+'Infrastructure Input'!$C$4)</f>
        <v>488014</v>
      </c>
      <c r="E17" s="19">
        <f>D17*(1+'Infrastructure Input'!$C$4)</f>
        <v>502654.42000000004</v>
      </c>
      <c r="F17" s="19">
        <f>E17*(1+'Infrastructure Input'!$C$4)</f>
        <v>517734.05260000005</v>
      </c>
      <c r="G17" s="19">
        <f>F17*(1+'Infrastructure Input'!$C$4)</f>
        <v>533266.0741780001</v>
      </c>
      <c r="H17" s="19">
        <f>G17*(1+'Infrastructure Input'!$C$4)</f>
        <v>549264.05640334007</v>
      </c>
      <c r="I17" s="19">
        <f>H17*(1+'Infrastructure Input'!$C$4)</f>
        <v>565741.97809544031</v>
      </c>
      <c r="J17" s="19">
        <f>I17*(1+'Infrastructure Input'!$C$4)</f>
        <v>582714.23743830353</v>
      </c>
      <c r="K17" s="19">
        <f>J17*(1+'Infrastructure Input'!$C$4)</f>
        <v>600195.66456145269</v>
      </c>
      <c r="L17" s="19">
        <f>K17*(1+'Infrastructure Input'!$C$4)</f>
        <v>618201.53449829633</v>
      </c>
      <c r="M17" s="19">
        <f>L17*(1+'Infrastructure Input'!$C$4)</f>
        <v>636747.58053324523</v>
      </c>
      <c r="N17" s="19">
        <f>M17*(1+'Infrastructure Input'!$C$4)</f>
        <v>655850.0079492426</v>
      </c>
      <c r="O17" s="19">
        <f>N17*(1+'Infrastructure Input'!$C$4)</f>
        <v>675525.50818771985</v>
      </c>
      <c r="P17" s="19">
        <f>O17*(1+'Infrastructure Input'!$C$4)</f>
        <v>695791.27343335142</v>
      </c>
      <c r="Q17" s="19">
        <f>P17*(1+'Infrastructure Input'!$C$4)</f>
        <v>716665.01163635193</v>
      </c>
      <c r="R17" s="19">
        <f>Q17*(1+'Infrastructure Input'!$C$4)</f>
        <v>738164.96198544255</v>
      </c>
      <c r="S17" s="20"/>
    </row>
    <row r="18" spans="1:19" hidden="1" x14ac:dyDescent="0.25">
      <c r="A18" s="33" t="s">
        <v>136</v>
      </c>
      <c r="B18" s="19">
        <f>'Fleet Input'!$C31+'Fleet Input'!$C$4*(1+'Fleet Input'!$C$5)</f>
        <v>115000</v>
      </c>
      <c r="C18" s="19">
        <f>B18*(1+'Infrastructure Input'!$C$4)</f>
        <v>118450</v>
      </c>
      <c r="D18" s="19">
        <f>C18*(1+'Infrastructure Input'!$C$4)</f>
        <v>122003.5</v>
      </c>
      <c r="E18" s="19">
        <f>D18*(1+'Infrastructure Input'!$C$4)</f>
        <v>125663.60500000001</v>
      </c>
      <c r="F18" s="19">
        <f>E18*(1+'Infrastructure Input'!$C$4)</f>
        <v>129433.51315000001</v>
      </c>
      <c r="G18" s="19">
        <f>F18*(1+'Infrastructure Input'!$C$4)</f>
        <v>133316.51854450002</v>
      </c>
      <c r="H18" s="19">
        <f>G18*(1+'Infrastructure Input'!$C$4)</f>
        <v>137316.01410083502</v>
      </c>
      <c r="I18" s="19">
        <f>H18*(1+'Infrastructure Input'!$C$4)</f>
        <v>141435.49452386008</v>
      </c>
      <c r="J18" s="19">
        <f>I18*(1+'Infrastructure Input'!$C$4)</f>
        <v>145678.55935957588</v>
      </c>
      <c r="K18" s="19">
        <f>J18*(1+'Infrastructure Input'!$C$4)</f>
        <v>150048.91614036317</v>
      </c>
      <c r="L18" s="19">
        <f>K18*(1+'Infrastructure Input'!$C$4)</f>
        <v>154550.38362457408</v>
      </c>
      <c r="M18" s="19">
        <f>L18*(1+'Infrastructure Input'!$C$4)</f>
        <v>159186.89513331131</v>
      </c>
      <c r="N18" s="19">
        <f>M18*(1+'Infrastructure Input'!$C$4)</f>
        <v>163962.50198731065</v>
      </c>
      <c r="O18" s="19">
        <f>N18*(1+'Infrastructure Input'!$C$4)</f>
        <v>168881.37704692996</v>
      </c>
      <c r="P18" s="19">
        <f>O18*(1+'Infrastructure Input'!$C$4)</f>
        <v>173947.81835833786</v>
      </c>
      <c r="Q18" s="19">
        <f>P18*(1+'Infrastructure Input'!$C$4)</f>
        <v>179166.25290908798</v>
      </c>
      <c r="R18" s="19">
        <f>Q18*(1+'Infrastructure Input'!$C$4)</f>
        <v>184541.24049636064</v>
      </c>
      <c r="S18" s="20"/>
    </row>
    <row r="19" spans="1:19" hidden="1" x14ac:dyDescent="0.25">
      <c r="A19" s="33" t="s">
        <v>137</v>
      </c>
      <c r="B19" s="19">
        <f>'Fleet Input'!$C32+'Fleet Input'!$C$3*(1+'Fleet Input'!$C$5)</f>
        <v>365000</v>
      </c>
      <c r="C19" s="19">
        <f>B19*(1+'Infrastructure Input'!$C$4)</f>
        <v>375950</v>
      </c>
      <c r="D19" s="19">
        <f>C19*(1+'Infrastructure Input'!$C$4)</f>
        <v>387228.5</v>
      </c>
      <c r="E19" s="19">
        <f>D19*(1+'Infrastructure Input'!$C$4)</f>
        <v>398845.35499999998</v>
      </c>
      <c r="F19" s="19">
        <f>E19*(1+'Infrastructure Input'!$C$4)</f>
        <v>410810.71564999997</v>
      </c>
      <c r="G19" s="19">
        <f>F19*(1+'Infrastructure Input'!$C$4)</f>
        <v>423135.03711949999</v>
      </c>
      <c r="H19" s="19">
        <f>G19*(1+'Infrastructure Input'!$C$4)</f>
        <v>435829.088233085</v>
      </c>
      <c r="I19" s="19">
        <f>H19*(1+'Infrastructure Input'!$C$4)</f>
        <v>448903.96088007756</v>
      </c>
      <c r="J19" s="19">
        <f>I19*(1+'Infrastructure Input'!$C$4)</f>
        <v>462371.07970647991</v>
      </c>
      <c r="K19" s="19">
        <f>J19*(1+'Infrastructure Input'!$C$4)</f>
        <v>476242.21209767432</v>
      </c>
      <c r="L19" s="19">
        <f>K19*(1+'Infrastructure Input'!$C$4)</f>
        <v>490529.47846060456</v>
      </c>
      <c r="M19" s="19">
        <f>L19*(1+'Infrastructure Input'!$C$4)</f>
        <v>505245.3628144227</v>
      </c>
      <c r="N19" s="19">
        <f>M19*(1+'Infrastructure Input'!$C$4)</f>
        <v>520402.72369885538</v>
      </c>
      <c r="O19" s="19">
        <f>N19*(1+'Infrastructure Input'!$C$4)</f>
        <v>536014.8054098211</v>
      </c>
      <c r="P19" s="19">
        <f>O19*(1+'Infrastructure Input'!$C$4)</f>
        <v>552095.24957211572</v>
      </c>
      <c r="Q19" s="19">
        <f>P19*(1+'Infrastructure Input'!$C$4)</f>
        <v>568658.10705927922</v>
      </c>
      <c r="R19" s="19">
        <f>Q19*(1+'Infrastructure Input'!$C$4)</f>
        <v>585717.85027105757</v>
      </c>
      <c r="S19" s="20"/>
    </row>
    <row r="20" spans="1:19" hidden="1" x14ac:dyDescent="0.25">
      <c r="A20" s="33" t="s">
        <v>138</v>
      </c>
      <c r="B20" s="19">
        <f>'Fleet Input'!$C33+'Fleet Input'!$C$3*(1+'Fleet Input'!$C$5)</f>
        <v>435000</v>
      </c>
      <c r="C20" s="19">
        <f>B20*(1+'Infrastructure Input'!$C$4)</f>
        <v>448050</v>
      </c>
      <c r="D20" s="19">
        <f>C20*(1+'Infrastructure Input'!$C$4)</f>
        <v>461491.5</v>
      </c>
      <c r="E20" s="19">
        <f>D20*(1+'Infrastructure Input'!$C$4)</f>
        <v>475336.245</v>
      </c>
      <c r="F20" s="19">
        <f>E20*(1+'Infrastructure Input'!$C$4)</f>
        <v>489596.33234999998</v>
      </c>
      <c r="G20" s="19">
        <f>F20*(1+'Infrastructure Input'!$C$4)</f>
        <v>504284.2223205</v>
      </c>
      <c r="H20" s="19">
        <f>G20*(1+'Infrastructure Input'!$C$4)</f>
        <v>519412.74899011501</v>
      </c>
      <c r="I20" s="19">
        <f>H20*(1+'Infrastructure Input'!$C$4)</f>
        <v>534995.13145981845</v>
      </c>
      <c r="J20" s="19">
        <f>I20*(1+'Infrastructure Input'!$C$4)</f>
        <v>551044.98540361307</v>
      </c>
      <c r="K20" s="19">
        <f>J20*(1+'Infrastructure Input'!$C$4)</f>
        <v>567576.33496572147</v>
      </c>
      <c r="L20" s="19">
        <f>K20*(1+'Infrastructure Input'!$C$4)</f>
        <v>584603.62501469313</v>
      </c>
      <c r="M20" s="19">
        <f>L20*(1+'Infrastructure Input'!$C$4)</f>
        <v>602141.73376513389</v>
      </c>
      <c r="N20" s="19">
        <f>M20*(1+'Infrastructure Input'!$C$4)</f>
        <v>620205.98577808787</v>
      </c>
      <c r="O20" s="19">
        <f>N20*(1+'Infrastructure Input'!$C$4)</f>
        <v>638812.16535143054</v>
      </c>
      <c r="P20" s="19">
        <f>O20*(1+'Infrastructure Input'!$C$4)</f>
        <v>657976.53031197342</v>
      </c>
      <c r="Q20" s="19">
        <f>P20*(1+'Infrastructure Input'!$C$4)</f>
        <v>677715.82622133265</v>
      </c>
      <c r="R20" s="19">
        <f>Q20*(1+'Infrastructure Input'!$C$4)</f>
        <v>698047.30100797268</v>
      </c>
      <c r="S20" s="20"/>
    </row>
    <row r="21" spans="1:19" hidden="1" x14ac:dyDescent="0.25">
      <c r="A21" s="33" t="s">
        <v>139</v>
      </c>
      <c r="B21" s="19">
        <f>'Fleet Input'!$C34+'Fleet Input'!$C$3*(1+'Fleet Input'!$C$5)</f>
        <v>454000</v>
      </c>
      <c r="C21" s="19">
        <f>B21*(1+'Infrastructure Input'!$C$4)</f>
        <v>467620</v>
      </c>
      <c r="D21" s="19">
        <f>C21*(1+'Infrastructure Input'!$C$4)</f>
        <v>481648.60000000003</v>
      </c>
      <c r="E21" s="19">
        <f>D21*(1+'Infrastructure Input'!$C$4)</f>
        <v>496098.05800000008</v>
      </c>
      <c r="F21" s="19">
        <f>E21*(1+'Infrastructure Input'!$C$4)</f>
        <v>510980.99974000012</v>
      </c>
      <c r="G21" s="19">
        <f>F21*(1+'Infrastructure Input'!$C$4)</f>
        <v>526310.42973220011</v>
      </c>
      <c r="H21" s="19">
        <f>G21*(1+'Infrastructure Input'!$C$4)</f>
        <v>542099.74262416607</v>
      </c>
      <c r="I21" s="19">
        <f>H21*(1+'Infrastructure Input'!$C$4)</f>
        <v>558362.7349028911</v>
      </c>
      <c r="J21" s="19">
        <f>I21*(1+'Infrastructure Input'!$C$4)</f>
        <v>575113.61694997782</v>
      </c>
      <c r="K21" s="19">
        <f>J21*(1+'Infrastructure Input'!$C$4)</f>
        <v>592367.0254584772</v>
      </c>
      <c r="L21" s="19">
        <f>K21*(1+'Infrastructure Input'!$C$4)</f>
        <v>610138.03622223157</v>
      </c>
      <c r="M21" s="19">
        <f>L21*(1+'Infrastructure Input'!$C$4)</f>
        <v>628442.17730889854</v>
      </c>
      <c r="N21" s="19">
        <f>M21*(1+'Infrastructure Input'!$C$4)</f>
        <v>647295.44262816547</v>
      </c>
      <c r="O21" s="19">
        <f>N21*(1+'Infrastructure Input'!$C$4)</f>
        <v>666714.30590701045</v>
      </c>
      <c r="P21" s="19">
        <f>O21*(1+'Infrastructure Input'!$C$4)</f>
        <v>686715.73508422077</v>
      </c>
      <c r="Q21" s="19">
        <f>P21*(1+'Infrastructure Input'!$C$4)</f>
        <v>707317.20713674743</v>
      </c>
      <c r="R21" s="19">
        <f>Q21*(1+'Infrastructure Input'!$C$4)</f>
        <v>728536.72335084982</v>
      </c>
      <c r="S21" s="20"/>
    </row>
    <row r="22" spans="1:19" hidden="1" x14ac:dyDescent="0.25">
      <c r="A22" s="33" t="s">
        <v>140</v>
      </c>
      <c r="B22" s="19">
        <f>'Fleet Input'!$C35+'Fleet Input'!$C$3*(1+'Fleet Input'!$C$5)</f>
        <v>500000</v>
      </c>
      <c r="C22" s="19">
        <f>B22*(1+'Infrastructure Input'!$C$4)</f>
        <v>515000</v>
      </c>
      <c r="D22" s="19">
        <f>C22*(1+'Infrastructure Input'!$C$4)</f>
        <v>530450</v>
      </c>
      <c r="E22" s="19">
        <f>D22*(1+'Infrastructure Input'!$C$4)</f>
        <v>546363.5</v>
      </c>
      <c r="F22" s="19">
        <f>E22*(1+'Infrastructure Input'!$C$4)</f>
        <v>562754.40500000003</v>
      </c>
      <c r="G22" s="19">
        <f>F22*(1+'Infrastructure Input'!$C$4)</f>
        <v>579637.03714999999</v>
      </c>
      <c r="H22" s="19">
        <f>G22*(1+'Infrastructure Input'!$C$4)</f>
        <v>597026.14826449996</v>
      </c>
      <c r="I22" s="19">
        <f>H22*(1+'Infrastructure Input'!$C$4)</f>
        <v>614936.93271243502</v>
      </c>
      <c r="J22" s="19">
        <f>I22*(1+'Infrastructure Input'!$C$4)</f>
        <v>633385.04069380811</v>
      </c>
      <c r="K22" s="19">
        <f>J22*(1+'Infrastructure Input'!$C$4)</f>
        <v>652386.59191462235</v>
      </c>
      <c r="L22" s="19">
        <f>K22*(1+'Infrastructure Input'!$C$4)</f>
        <v>671958.18967206101</v>
      </c>
      <c r="M22" s="19">
        <f>L22*(1+'Infrastructure Input'!$C$4)</f>
        <v>692116.93536222284</v>
      </c>
      <c r="N22" s="19">
        <f>M22*(1+'Infrastructure Input'!$C$4)</f>
        <v>712880.44342308957</v>
      </c>
      <c r="O22" s="19">
        <f>N22*(1+'Infrastructure Input'!$C$4)</f>
        <v>734266.85672578227</v>
      </c>
      <c r="P22" s="19">
        <f>O22*(1+'Infrastructure Input'!$C$4)</f>
        <v>756294.86242755572</v>
      </c>
      <c r="Q22" s="19">
        <f>P22*(1+'Infrastructure Input'!$C$4)</f>
        <v>778983.70830038236</v>
      </c>
      <c r="R22" s="19">
        <f>Q22*(1+'Infrastructure Input'!$C$4)</f>
        <v>802353.21954939386</v>
      </c>
      <c r="S22" s="20"/>
    </row>
    <row r="23" spans="1:19" hidden="1" x14ac:dyDescent="0.25">
      <c r="A23" s="33" t="s">
        <v>141</v>
      </c>
      <c r="B23" s="19">
        <f>'Fleet Input'!$C36+'Fleet Input'!$C$3*(1+'Fleet Input'!$C$5)</f>
        <v>741000</v>
      </c>
      <c r="C23" s="19">
        <f>B23*(1+'Infrastructure Input'!$C$4)</f>
        <v>763230</v>
      </c>
      <c r="D23" s="19">
        <f>C23*(1+'Infrastructure Input'!$C$4)</f>
        <v>786126.9</v>
      </c>
      <c r="E23" s="19">
        <f>D23*(1+'Infrastructure Input'!$C$4)</f>
        <v>809710.70700000005</v>
      </c>
      <c r="F23" s="19">
        <f>E23*(1+'Infrastructure Input'!$C$4)</f>
        <v>834002.02821000002</v>
      </c>
      <c r="G23" s="19">
        <f>F23*(1+'Infrastructure Input'!$C$4)</f>
        <v>859022.0890563</v>
      </c>
      <c r="H23" s="19">
        <f>G23*(1+'Infrastructure Input'!$C$4)</f>
        <v>884792.75172798906</v>
      </c>
      <c r="I23" s="19">
        <f>H23*(1+'Infrastructure Input'!$C$4)</f>
        <v>911336.53427982877</v>
      </c>
      <c r="J23" s="19">
        <f>I23*(1+'Infrastructure Input'!$C$4)</f>
        <v>938676.63030822366</v>
      </c>
      <c r="K23" s="19">
        <f>J23*(1+'Infrastructure Input'!$C$4)</f>
        <v>966836.92921747034</v>
      </c>
      <c r="L23" s="19">
        <f>K23*(1+'Infrastructure Input'!$C$4)</f>
        <v>995842.03709399444</v>
      </c>
      <c r="M23" s="19">
        <f>L23*(1+'Infrastructure Input'!$C$4)</f>
        <v>1025717.2982068143</v>
      </c>
      <c r="N23" s="19">
        <f>M23*(1+'Infrastructure Input'!$C$4)</f>
        <v>1056488.8171530189</v>
      </c>
      <c r="O23" s="19">
        <f>N23*(1+'Infrastructure Input'!$C$4)</f>
        <v>1088183.4816676094</v>
      </c>
      <c r="P23" s="19">
        <f>O23*(1+'Infrastructure Input'!$C$4)</f>
        <v>1120828.9861176377</v>
      </c>
      <c r="Q23" s="19">
        <f>P23*(1+'Infrastructure Input'!$C$4)</f>
        <v>1154453.8557011669</v>
      </c>
      <c r="R23" s="19">
        <f>Q23*(1+'Infrastructure Input'!$C$4)</f>
        <v>1189087.471372202</v>
      </c>
      <c r="S23" s="20"/>
    </row>
    <row r="24" spans="1:19" hidden="1" x14ac:dyDescent="0.25">
      <c r="A24" s="33" t="s">
        <v>142</v>
      </c>
      <c r="B24" s="19">
        <f>'Fleet Input'!$C37+'Fleet Input'!$C$3*(1+'Fleet Input'!$C$5)</f>
        <v>614000</v>
      </c>
      <c r="C24" s="19">
        <f>B24*(1+'Infrastructure Input'!$C$4)</f>
        <v>632420</v>
      </c>
      <c r="D24" s="19">
        <f>C24*(1+'Infrastructure Input'!$C$4)</f>
        <v>651392.6</v>
      </c>
      <c r="E24" s="19">
        <f>D24*(1+'Infrastructure Input'!$C$4)</f>
        <v>670934.37800000003</v>
      </c>
      <c r="F24" s="19">
        <f>E24*(1+'Infrastructure Input'!$C$4)</f>
        <v>691062.40934000001</v>
      </c>
      <c r="G24" s="19">
        <f>F24*(1+'Infrastructure Input'!$C$4)</f>
        <v>711794.28162020002</v>
      </c>
      <c r="H24" s="19">
        <f>G24*(1+'Infrastructure Input'!$C$4)</f>
        <v>733148.1100688061</v>
      </c>
      <c r="I24" s="19">
        <f>H24*(1+'Infrastructure Input'!$C$4)</f>
        <v>755142.5533708703</v>
      </c>
      <c r="J24" s="19">
        <f>I24*(1+'Infrastructure Input'!$C$4)</f>
        <v>777796.82997199649</v>
      </c>
      <c r="K24" s="19">
        <f>J24*(1+'Infrastructure Input'!$C$4)</f>
        <v>801130.7348711564</v>
      </c>
      <c r="L24" s="19">
        <f>K24*(1+'Infrastructure Input'!$C$4)</f>
        <v>825164.65691729111</v>
      </c>
      <c r="M24" s="19">
        <f>L24*(1+'Infrastructure Input'!$C$4)</f>
        <v>849919.5966248099</v>
      </c>
      <c r="N24" s="19">
        <f>M24*(1+'Infrastructure Input'!$C$4)</f>
        <v>875417.18452355417</v>
      </c>
      <c r="O24" s="19">
        <f>N24*(1+'Infrastructure Input'!$C$4)</f>
        <v>901679.70005926082</v>
      </c>
      <c r="P24" s="19">
        <f>O24*(1+'Infrastructure Input'!$C$4)</f>
        <v>928730.09106103866</v>
      </c>
      <c r="Q24" s="19">
        <f>P24*(1+'Infrastructure Input'!$C$4)</f>
        <v>956591.99379286985</v>
      </c>
      <c r="R24" s="19">
        <f>Q24*(1+'Infrastructure Input'!$C$4)</f>
        <v>985289.75360665598</v>
      </c>
      <c r="S24" s="20"/>
    </row>
    <row r="25" spans="1:19" hidden="1" x14ac:dyDescent="0.25">
      <c r="A25" s="33" t="s">
        <v>233</v>
      </c>
      <c r="B25" s="19">
        <f>'Fleet Input'!$C38+'Fleet Input'!$C$4*(1+'Fleet Input'!$C$5)</f>
        <v>300000</v>
      </c>
      <c r="C25" s="19">
        <f>B25*(1+'Infrastructure Input'!$C$4)</f>
        <v>309000</v>
      </c>
      <c r="D25" s="19">
        <f>C25*(1+'Infrastructure Input'!$C$4)</f>
        <v>318270</v>
      </c>
      <c r="E25" s="19">
        <f>D25*(1+'Infrastructure Input'!$C$4)</f>
        <v>327818.10000000003</v>
      </c>
      <c r="F25" s="19">
        <f>E25*(1+'Infrastructure Input'!$C$4)</f>
        <v>337652.64300000004</v>
      </c>
      <c r="G25" s="19">
        <f>F25*(1+'Infrastructure Input'!$C$4)</f>
        <v>347782.22229000006</v>
      </c>
      <c r="H25" s="19">
        <f>G25*(1+'Infrastructure Input'!$C$4)</f>
        <v>358215.68895870005</v>
      </c>
      <c r="I25" s="19">
        <f>H25*(1+'Infrastructure Input'!$C$4)</f>
        <v>368962.15962746105</v>
      </c>
      <c r="J25" s="19">
        <f>I25*(1+'Infrastructure Input'!$C$4)</f>
        <v>380031.02441628487</v>
      </c>
      <c r="K25" s="19">
        <f>J25*(1+'Infrastructure Input'!$C$4)</f>
        <v>391431.95514877344</v>
      </c>
      <c r="L25" s="19">
        <f>K25*(1+'Infrastructure Input'!$C$4)</f>
        <v>403174.91380323668</v>
      </c>
      <c r="M25" s="19">
        <f>L25*(1+'Infrastructure Input'!$C$4)</f>
        <v>415270.16121733381</v>
      </c>
      <c r="N25" s="19">
        <f>M25*(1+'Infrastructure Input'!$C$4)</f>
        <v>427728.26605385385</v>
      </c>
      <c r="O25" s="19">
        <f>N25*(1+'Infrastructure Input'!$C$4)</f>
        <v>440560.11403546948</v>
      </c>
      <c r="P25" s="19">
        <f>O25*(1+'Infrastructure Input'!$C$4)</f>
        <v>453776.91745653359</v>
      </c>
      <c r="Q25" s="19">
        <f>P25*(1+'Infrastructure Input'!$C$4)</f>
        <v>467390.22498022963</v>
      </c>
      <c r="R25" s="19">
        <f>Q25*(1+'Infrastructure Input'!$C$4)</f>
        <v>481411.9317296365</v>
      </c>
      <c r="S25" s="20"/>
    </row>
    <row r="26" spans="1:19" hidden="1" x14ac:dyDescent="0.25">
      <c r="A26" s="33" t="s">
        <v>234</v>
      </c>
      <c r="B26" s="19">
        <f>'Fleet Input'!$C39+'Fleet Input'!$C$3*(1+'Fleet Input'!$C$5)</f>
        <v>1000000</v>
      </c>
      <c r="C26" s="19">
        <f>B26*(1+'Infrastructure Input'!$C$4)</f>
        <v>1030000</v>
      </c>
      <c r="D26" s="19">
        <f>C26*(1+'Infrastructure Input'!$C$4)</f>
        <v>1060900</v>
      </c>
      <c r="E26" s="19">
        <f>D26*(1+'Infrastructure Input'!$C$4)</f>
        <v>1092727</v>
      </c>
      <c r="F26" s="19">
        <f>E26*(1+'Infrastructure Input'!$C$4)</f>
        <v>1125508.81</v>
      </c>
      <c r="G26" s="19">
        <f>F26*(1+'Infrastructure Input'!$C$4)</f>
        <v>1159274.0743</v>
      </c>
      <c r="H26" s="19">
        <f>G26*(1+'Infrastructure Input'!$C$4)</f>
        <v>1194052.2965289999</v>
      </c>
      <c r="I26" s="19">
        <f>H26*(1+'Infrastructure Input'!$C$4)</f>
        <v>1229873.86542487</v>
      </c>
      <c r="J26" s="19">
        <f>I26*(1+'Infrastructure Input'!$C$4)</f>
        <v>1266770.0813876162</v>
      </c>
      <c r="K26" s="19">
        <f>J26*(1+'Infrastructure Input'!$C$4)</f>
        <v>1304773.1838292447</v>
      </c>
      <c r="L26" s="19">
        <f>K26*(1+'Infrastructure Input'!$C$4)</f>
        <v>1343916.379344122</v>
      </c>
      <c r="M26" s="19">
        <f>L26*(1+'Infrastructure Input'!$C$4)</f>
        <v>1384233.8707244457</v>
      </c>
      <c r="N26" s="19">
        <f>M26*(1+'Infrastructure Input'!$C$4)</f>
        <v>1425760.8868461791</v>
      </c>
      <c r="O26" s="19">
        <f>N26*(1+'Infrastructure Input'!$C$4)</f>
        <v>1468533.7134515645</v>
      </c>
      <c r="P26" s="19">
        <f>O26*(1+'Infrastructure Input'!$C$4)</f>
        <v>1512589.7248551114</v>
      </c>
      <c r="Q26" s="19">
        <f>P26*(1+'Infrastructure Input'!$C$4)</f>
        <v>1557967.4166007647</v>
      </c>
      <c r="R26" s="19">
        <f>Q26*(1+'Infrastructure Input'!$C$4)</f>
        <v>1604706.4390987877</v>
      </c>
      <c r="S26" s="20"/>
    </row>
    <row r="27" spans="1:19" hidden="1" x14ac:dyDescent="0.25">
      <c r="A27" s="33" t="s">
        <v>235</v>
      </c>
      <c r="B27" s="19">
        <f>'Fleet Input'!$C40+'Fleet Input'!$C$3*(1+'Fleet Input'!$C$5)</f>
        <v>1100000</v>
      </c>
      <c r="C27" s="19">
        <f>B27*(1+'Infrastructure Input'!$C$4)</f>
        <v>1133000</v>
      </c>
      <c r="D27" s="19">
        <f>C27*(1+'Infrastructure Input'!$C$4)</f>
        <v>1166990</v>
      </c>
      <c r="E27" s="19">
        <f>D27*(1+'Infrastructure Input'!$C$4)</f>
        <v>1201999.7</v>
      </c>
      <c r="F27" s="19">
        <f>E27*(1+'Infrastructure Input'!$C$4)</f>
        <v>1238059.6909999999</v>
      </c>
      <c r="G27" s="19">
        <f>F27*(1+'Infrastructure Input'!$C$4)</f>
        <v>1275201.4817299999</v>
      </c>
      <c r="H27" s="19">
        <f>G27*(1+'Infrastructure Input'!$C$4)</f>
        <v>1313457.5261818999</v>
      </c>
      <c r="I27" s="19">
        <f>H27*(1+'Infrastructure Input'!$C$4)</f>
        <v>1352861.251967357</v>
      </c>
      <c r="J27" s="19">
        <f>I27*(1+'Infrastructure Input'!$C$4)</f>
        <v>1393447.0895263779</v>
      </c>
      <c r="K27" s="19">
        <f>J27*(1+'Infrastructure Input'!$C$4)</f>
        <v>1435250.5022121691</v>
      </c>
      <c r="L27" s="19">
        <f>K27*(1+'Infrastructure Input'!$C$4)</f>
        <v>1478308.0172785341</v>
      </c>
      <c r="M27" s="19">
        <f>L27*(1+'Infrastructure Input'!$C$4)</f>
        <v>1522657.2577968901</v>
      </c>
      <c r="N27" s="19">
        <f>M27*(1+'Infrastructure Input'!$C$4)</f>
        <v>1568336.9755307969</v>
      </c>
      <c r="O27" s="19">
        <f>N27*(1+'Infrastructure Input'!$C$4)</f>
        <v>1615387.0847967209</v>
      </c>
      <c r="P27" s="19">
        <f>O27*(1+'Infrastructure Input'!$C$4)</f>
        <v>1663848.6973406225</v>
      </c>
      <c r="Q27" s="19">
        <f>P27*(1+'Infrastructure Input'!$C$4)</f>
        <v>1713764.1582608412</v>
      </c>
      <c r="R27" s="19">
        <f>Q27*(1+'Infrastructure Input'!$C$4)</f>
        <v>1765177.0830086665</v>
      </c>
      <c r="S27" s="20"/>
    </row>
    <row r="28" spans="1:19" hidden="1" x14ac:dyDescent="0.25">
      <c r="A28" s="33" t="s">
        <v>236</v>
      </c>
      <c r="B28" s="19">
        <f>'Fleet Input'!$C41+'Fleet Input'!$C$3*(1+'Fleet Input'!$C$5)</f>
        <v>1100000</v>
      </c>
      <c r="C28" s="19">
        <f>B28*(1+'Infrastructure Input'!$C$4)</f>
        <v>1133000</v>
      </c>
      <c r="D28" s="19">
        <f>C28*(1+'Infrastructure Input'!$C$4)</f>
        <v>1166990</v>
      </c>
      <c r="E28" s="19">
        <f>D28*(1+'Infrastructure Input'!$C$4)</f>
        <v>1201999.7</v>
      </c>
      <c r="F28" s="19">
        <f>E28*(1+'Infrastructure Input'!$C$4)</f>
        <v>1238059.6909999999</v>
      </c>
      <c r="G28" s="19">
        <f>F28*(1+'Infrastructure Input'!$C$4)</f>
        <v>1275201.4817299999</v>
      </c>
      <c r="H28" s="19">
        <f>G28*(1+'Infrastructure Input'!$C$4)</f>
        <v>1313457.5261818999</v>
      </c>
      <c r="I28" s="19">
        <f>H28*(1+'Infrastructure Input'!$C$4)</f>
        <v>1352861.251967357</v>
      </c>
      <c r="J28" s="19">
        <f>I28*(1+'Infrastructure Input'!$C$4)</f>
        <v>1393447.0895263779</v>
      </c>
      <c r="K28" s="19">
        <f>J28*(1+'Infrastructure Input'!$C$4)</f>
        <v>1435250.5022121691</v>
      </c>
      <c r="L28" s="19">
        <f>K28*(1+'Infrastructure Input'!$C$4)</f>
        <v>1478308.0172785341</v>
      </c>
      <c r="M28" s="19">
        <f>L28*(1+'Infrastructure Input'!$C$4)</f>
        <v>1522657.2577968901</v>
      </c>
      <c r="N28" s="19">
        <f>M28*(1+'Infrastructure Input'!$C$4)</f>
        <v>1568336.9755307969</v>
      </c>
      <c r="O28" s="19">
        <f>N28*(1+'Infrastructure Input'!$C$4)</f>
        <v>1615387.0847967209</v>
      </c>
      <c r="P28" s="19">
        <f>O28*(1+'Infrastructure Input'!$C$4)</f>
        <v>1663848.6973406225</v>
      </c>
      <c r="Q28" s="19">
        <f>P28*(1+'Infrastructure Input'!$C$4)</f>
        <v>1713764.1582608412</v>
      </c>
      <c r="R28" s="19">
        <f>Q28*(1+'Infrastructure Input'!$C$4)</f>
        <v>1765177.0830086665</v>
      </c>
      <c r="S28" s="20"/>
    </row>
    <row r="29" spans="1:19" hidden="1" x14ac:dyDescent="0.25">
      <c r="A29" s="33" t="s">
        <v>237</v>
      </c>
      <c r="B29" s="19">
        <f>'Fleet Input'!$C42+'Fleet Input'!$C$3*(1+'Fleet Input'!$C$5)</f>
        <v>1200000</v>
      </c>
      <c r="C29" s="19">
        <f>B29*(1+'Infrastructure Input'!$C$4)</f>
        <v>1236000</v>
      </c>
      <c r="D29" s="19">
        <f>C29*(1+'Infrastructure Input'!$C$4)</f>
        <v>1273080</v>
      </c>
      <c r="E29" s="19">
        <f>D29*(1+'Infrastructure Input'!$C$4)</f>
        <v>1311272.4000000001</v>
      </c>
      <c r="F29" s="19">
        <f>E29*(1+'Infrastructure Input'!$C$4)</f>
        <v>1350610.5720000002</v>
      </c>
      <c r="G29" s="19">
        <f>F29*(1+'Infrastructure Input'!$C$4)</f>
        <v>1391128.8891600003</v>
      </c>
      <c r="H29" s="19">
        <f>G29*(1+'Infrastructure Input'!$C$4)</f>
        <v>1432862.7558348002</v>
      </c>
      <c r="I29" s="19">
        <f>H29*(1+'Infrastructure Input'!$C$4)</f>
        <v>1475848.6385098442</v>
      </c>
      <c r="J29" s="19">
        <f>I29*(1+'Infrastructure Input'!$C$4)</f>
        <v>1520124.0976651395</v>
      </c>
      <c r="K29" s="19">
        <f>J29*(1+'Infrastructure Input'!$C$4)</f>
        <v>1565727.8205950938</v>
      </c>
      <c r="L29" s="19">
        <f>K29*(1+'Infrastructure Input'!$C$4)</f>
        <v>1612699.6552129467</v>
      </c>
      <c r="M29" s="19">
        <f>L29*(1+'Infrastructure Input'!$C$4)</f>
        <v>1661080.6448693352</v>
      </c>
      <c r="N29" s="19">
        <f>M29*(1+'Infrastructure Input'!$C$4)</f>
        <v>1710913.0642154154</v>
      </c>
      <c r="O29" s="19">
        <f>N29*(1+'Infrastructure Input'!$C$4)</f>
        <v>1762240.4561418779</v>
      </c>
      <c r="P29" s="19">
        <f>O29*(1+'Infrastructure Input'!$C$4)</f>
        <v>1815107.6698261343</v>
      </c>
      <c r="Q29" s="19">
        <f>P29*(1+'Infrastructure Input'!$C$4)</f>
        <v>1869560.8999209185</v>
      </c>
      <c r="R29" s="19">
        <f>Q29*(1+'Infrastructure Input'!$C$4)</f>
        <v>1925647.726918546</v>
      </c>
      <c r="S29" s="20"/>
    </row>
    <row r="30" spans="1:19" hidden="1" x14ac:dyDescent="0.25">
      <c r="A30" s="33" t="s">
        <v>238</v>
      </c>
      <c r="B30" s="19">
        <f>'Fleet Input'!$C43+'Fleet Input'!$C$3*(1+'Fleet Input'!$C$5)</f>
        <v>1300000</v>
      </c>
      <c r="C30" s="19">
        <f>B30*(1+'Infrastructure Input'!$C$4)</f>
        <v>1339000</v>
      </c>
      <c r="D30" s="19">
        <f>C30*(1+'Infrastructure Input'!$C$4)</f>
        <v>1379170</v>
      </c>
      <c r="E30" s="19">
        <f>D30*(1+'Infrastructure Input'!$C$4)</f>
        <v>1420545.1</v>
      </c>
      <c r="F30" s="19">
        <f>E30*(1+'Infrastructure Input'!$C$4)</f>
        <v>1463161.4530000002</v>
      </c>
      <c r="G30" s="19">
        <f>F30*(1+'Infrastructure Input'!$C$4)</f>
        <v>1507056.2965900002</v>
      </c>
      <c r="H30" s="19">
        <f>G30*(1+'Infrastructure Input'!$C$4)</f>
        <v>1552267.9854877002</v>
      </c>
      <c r="I30" s="19">
        <f>H30*(1+'Infrastructure Input'!$C$4)</f>
        <v>1598836.0250523312</v>
      </c>
      <c r="J30" s="19">
        <f>I30*(1+'Infrastructure Input'!$C$4)</f>
        <v>1646801.1058039011</v>
      </c>
      <c r="K30" s="19">
        <f>J30*(1+'Infrastructure Input'!$C$4)</f>
        <v>1696205.1389780182</v>
      </c>
      <c r="L30" s="19">
        <f>K30*(1+'Infrastructure Input'!$C$4)</f>
        <v>1747091.2931473588</v>
      </c>
      <c r="M30" s="19">
        <f>L30*(1+'Infrastructure Input'!$C$4)</f>
        <v>1799504.0319417797</v>
      </c>
      <c r="N30" s="19">
        <f>M30*(1+'Infrastructure Input'!$C$4)</f>
        <v>1853489.1529000332</v>
      </c>
      <c r="O30" s="19">
        <f>N30*(1+'Infrastructure Input'!$C$4)</f>
        <v>1909093.8274870343</v>
      </c>
      <c r="P30" s="19">
        <f>O30*(1+'Infrastructure Input'!$C$4)</f>
        <v>1966366.6423116454</v>
      </c>
      <c r="Q30" s="19">
        <f>P30*(1+'Infrastructure Input'!$C$4)</f>
        <v>2025357.6415809949</v>
      </c>
      <c r="R30" s="19">
        <f>Q30*(1+'Infrastructure Input'!$C$4)</f>
        <v>2086118.3708284248</v>
      </c>
      <c r="S30" s="20"/>
    </row>
    <row r="31" spans="1:19" hidden="1" x14ac:dyDescent="0.25">
      <c r="A31" s="33" t="s">
        <v>239</v>
      </c>
      <c r="B31" s="19">
        <f>'Fleet Input'!$C44+'Fleet Input'!$C$3*(1+'Fleet Input'!$C$5)</f>
        <v>1200000</v>
      </c>
      <c r="C31" s="19">
        <f>B31*(1+'Infrastructure Input'!$C$4)</f>
        <v>1236000</v>
      </c>
      <c r="D31" s="19">
        <f>C31*(1+'Infrastructure Input'!$C$4)</f>
        <v>1273080</v>
      </c>
      <c r="E31" s="19">
        <f>D31*(1+'Infrastructure Input'!$C$4)</f>
        <v>1311272.4000000001</v>
      </c>
      <c r="F31" s="19">
        <f>E31*(1+'Infrastructure Input'!$C$4)</f>
        <v>1350610.5720000002</v>
      </c>
      <c r="G31" s="19">
        <f>F31*(1+'Infrastructure Input'!$C$4)</f>
        <v>1391128.8891600003</v>
      </c>
      <c r="H31" s="19">
        <f>G31*(1+'Infrastructure Input'!$C$4)</f>
        <v>1432862.7558348002</v>
      </c>
      <c r="I31" s="19">
        <f>H31*(1+'Infrastructure Input'!$C$4)</f>
        <v>1475848.6385098442</v>
      </c>
      <c r="J31" s="19">
        <f>I31*(1+'Infrastructure Input'!$C$4)</f>
        <v>1520124.0976651395</v>
      </c>
      <c r="K31" s="19">
        <f>J31*(1+'Infrastructure Input'!$C$4)</f>
        <v>1565727.8205950938</v>
      </c>
      <c r="L31" s="19">
        <f>K31*(1+'Infrastructure Input'!$C$4)</f>
        <v>1612699.6552129467</v>
      </c>
      <c r="M31" s="19">
        <f>L31*(1+'Infrastructure Input'!$C$4)</f>
        <v>1661080.6448693352</v>
      </c>
      <c r="N31" s="19">
        <f>M31*(1+'Infrastructure Input'!$C$4)</f>
        <v>1710913.0642154154</v>
      </c>
      <c r="O31" s="19">
        <f>N31*(1+'Infrastructure Input'!$C$4)</f>
        <v>1762240.4561418779</v>
      </c>
      <c r="P31" s="19">
        <f>O31*(1+'Infrastructure Input'!$C$4)</f>
        <v>1815107.6698261343</v>
      </c>
      <c r="Q31" s="19">
        <f>P31*(1+'Infrastructure Input'!$C$4)</f>
        <v>1869560.8999209185</v>
      </c>
      <c r="R31" s="19">
        <f>Q31*(1+'Infrastructure Input'!$C$4)</f>
        <v>1925647.726918546</v>
      </c>
      <c r="S31" s="20"/>
    </row>
    <row r="32" spans="1:19" hidden="1" x14ac:dyDescent="0.25">
      <c r="A32" s="33" t="s">
        <v>240</v>
      </c>
      <c r="B32" s="19">
        <f>'Fleet Input'!$C45+'Fleet Input'!$C$4*(1+'Fleet Input'!$C$5)</f>
        <v>375000</v>
      </c>
      <c r="C32" s="19">
        <f>B32*(1+'Infrastructure Input'!$C$4)</f>
        <v>386250</v>
      </c>
      <c r="D32" s="19">
        <f>C32*(1+'Infrastructure Input'!$C$4)</f>
        <v>397837.5</v>
      </c>
      <c r="E32" s="19">
        <f>D32*(1+'Infrastructure Input'!$C$4)</f>
        <v>409772.625</v>
      </c>
      <c r="F32" s="19">
        <f>E32*(1+'Infrastructure Input'!$C$4)</f>
        <v>422065.80375000002</v>
      </c>
      <c r="G32" s="19">
        <f>F32*(1+'Infrastructure Input'!$C$4)</f>
        <v>434727.77786250005</v>
      </c>
      <c r="H32" s="19">
        <f>G32*(1+'Infrastructure Input'!$C$4)</f>
        <v>447769.61119837506</v>
      </c>
      <c r="I32" s="19">
        <f>H32*(1+'Infrastructure Input'!$C$4)</f>
        <v>461202.69953432633</v>
      </c>
      <c r="J32" s="19">
        <f>I32*(1+'Infrastructure Input'!$C$4)</f>
        <v>475038.78052035614</v>
      </c>
      <c r="K32" s="19">
        <f>J32*(1+'Infrastructure Input'!$C$4)</f>
        <v>489289.94393596682</v>
      </c>
      <c r="L32" s="19">
        <f>K32*(1+'Infrastructure Input'!$C$4)</f>
        <v>503968.64225404582</v>
      </c>
      <c r="M32" s="19">
        <f>L32*(1+'Infrastructure Input'!$C$4)</f>
        <v>519087.70152166719</v>
      </c>
      <c r="N32" s="19">
        <f>M32*(1+'Infrastructure Input'!$C$4)</f>
        <v>534660.33256731718</v>
      </c>
      <c r="O32" s="19">
        <f>N32*(1+'Infrastructure Input'!$C$4)</f>
        <v>550700.14254433673</v>
      </c>
      <c r="P32" s="19">
        <f>O32*(1+'Infrastructure Input'!$C$4)</f>
        <v>567221.14682066685</v>
      </c>
      <c r="Q32" s="19">
        <f>P32*(1+'Infrastructure Input'!$C$4)</f>
        <v>584237.78122528689</v>
      </c>
      <c r="R32" s="19">
        <f>Q32*(1+'Infrastructure Input'!$C$4)</f>
        <v>601764.91466204554</v>
      </c>
      <c r="S32" s="20"/>
    </row>
    <row r="33" spans="1:19" hidden="1" x14ac:dyDescent="0.25">
      <c r="A33" s="33" t="s">
        <v>241</v>
      </c>
      <c r="B33" s="19">
        <f>'Fleet Input'!$C46+'Fleet Input'!$C$3*(1+'Fleet Input'!$C$5)</f>
        <v>1200000</v>
      </c>
      <c r="C33" s="19">
        <f>B33*(1+'Infrastructure Input'!$C$4)</f>
        <v>1236000</v>
      </c>
      <c r="D33" s="19">
        <f>C33*(1+'Infrastructure Input'!$C$4)</f>
        <v>1273080</v>
      </c>
      <c r="E33" s="19">
        <f>D33*(1+'Infrastructure Input'!$C$4)</f>
        <v>1311272.4000000001</v>
      </c>
      <c r="F33" s="19">
        <f>E33*(1+'Infrastructure Input'!$C$4)</f>
        <v>1350610.5720000002</v>
      </c>
      <c r="G33" s="19">
        <f>F33*(1+'Infrastructure Input'!$C$4)</f>
        <v>1391128.8891600003</v>
      </c>
      <c r="H33" s="19">
        <f>G33*(1+'Infrastructure Input'!$C$4)</f>
        <v>1432862.7558348002</v>
      </c>
      <c r="I33" s="19">
        <f>H33*(1+'Infrastructure Input'!$C$4)</f>
        <v>1475848.6385098442</v>
      </c>
      <c r="J33" s="19">
        <f>I33*(1+'Infrastructure Input'!$C$4)</f>
        <v>1520124.0976651395</v>
      </c>
      <c r="K33" s="19">
        <f>J33*(1+'Infrastructure Input'!$C$4)</f>
        <v>1565727.8205950938</v>
      </c>
      <c r="L33" s="19">
        <f>K33*(1+'Infrastructure Input'!$C$4)</f>
        <v>1612699.6552129467</v>
      </c>
      <c r="M33" s="19">
        <f>L33*(1+'Infrastructure Input'!$C$4)</f>
        <v>1661080.6448693352</v>
      </c>
      <c r="N33" s="19">
        <f>M33*(1+'Infrastructure Input'!$C$4)</f>
        <v>1710913.0642154154</v>
      </c>
      <c r="O33" s="19">
        <f>N33*(1+'Infrastructure Input'!$C$4)</f>
        <v>1762240.4561418779</v>
      </c>
      <c r="P33" s="19">
        <f>O33*(1+'Infrastructure Input'!$C$4)</f>
        <v>1815107.6698261343</v>
      </c>
      <c r="Q33" s="19">
        <f>P33*(1+'Infrastructure Input'!$C$4)</f>
        <v>1869560.8999209185</v>
      </c>
      <c r="R33" s="19">
        <f>Q33*(1+'Infrastructure Input'!$C$4)</f>
        <v>1925647.726918546</v>
      </c>
      <c r="S33" s="20"/>
    </row>
    <row r="34" spans="1:19" hidden="1" x14ac:dyDescent="0.25">
      <c r="A34" s="33" t="s">
        <v>242</v>
      </c>
      <c r="B34" s="19">
        <f>'Fleet Input'!$C47+'Fleet Input'!$C$3*(1+'Fleet Input'!$C$5)</f>
        <v>1300000</v>
      </c>
      <c r="C34" s="19">
        <f>B34*(1+'Infrastructure Input'!$C$4)</f>
        <v>1339000</v>
      </c>
      <c r="D34" s="19">
        <f>C34*(1+'Infrastructure Input'!$C$4)</f>
        <v>1379170</v>
      </c>
      <c r="E34" s="19">
        <f>D34*(1+'Infrastructure Input'!$C$4)</f>
        <v>1420545.1</v>
      </c>
      <c r="F34" s="19">
        <f>E34*(1+'Infrastructure Input'!$C$4)</f>
        <v>1463161.4530000002</v>
      </c>
      <c r="G34" s="19">
        <f>F34*(1+'Infrastructure Input'!$C$4)</f>
        <v>1507056.2965900002</v>
      </c>
      <c r="H34" s="19">
        <f>G34*(1+'Infrastructure Input'!$C$4)</f>
        <v>1552267.9854877002</v>
      </c>
      <c r="I34" s="19">
        <f>H34*(1+'Infrastructure Input'!$C$4)</f>
        <v>1598836.0250523312</v>
      </c>
      <c r="J34" s="19">
        <f>I34*(1+'Infrastructure Input'!$C$4)</f>
        <v>1646801.1058039011</v>
      </c>
      <c r="K34" s="19">
        <f>J34*(1+'Infrastructure Input'!$C$4)</f>
        <v>1696205.1389780182</v>
      </c>
      <c r="L34" s="19">
        <f>K34*(1+'Infrastructure Input'!$C$4)</f>
        <v>1747091.2931473588</v>
      </c>
      <c r="M34" s="19">
        <f>L34*(1+'Infrastructure Input'!$C$4)</f>
        <v>1799504.0319417797</v>
      </c>
      <c r="N34" s="19">
        <f>M34*(1+'Infrastructure Input'!$C$4)</f>
        <v>1853489.1529000332</v>
      </c>
      <c r="O34" s="19">
        <f>N34*(1+'Infrastructure Input'!$C$4)</f>
        <v>1909093.8274870343</v>
      </c>
      <c r="P34" s="19">
        <f>O34*(1+'Infrastructure Input'!$C$4)</f>
        <v>1966366.6423116454</v>
      </c>
      <c r="Q34" s="19">
        <f>P34*(1+'Infrastructure Input'!$C$4)</f>
        <v>2025357.6415809949</v>
      </c>
      <c r="R34" s="19">
        <f>Q34*(1+'Infrastructure Input'!$C$4)</f>
        <v>2086118.3708284248</v>
      </c>
      <c r="S34" s="20"/>
    </row>
    <row r="35" spans="1:19" hidden="1" x14ac:dyDescent="0.25">
      <c r="A35" s="33" t="s">
        <v>243</v>
      </c>
      <c r="B35" s="19">
        <f>'Fleet Input'!$C48+'Fleet Input'!$C$3*(1+'Fleet Input'!$C$5)</f>
        <v>1300000</v>
      </c>
      <c r="C35" s="19">
        <f>B35*(1+'Infrastructure Input'!$C$4)</f>
        <v>1339000</v>
      </c>
      <c r="D35" s="19">
        <f>C35*(1+'Infrastructure Input'!$C$4)</f>
        <v>1379170</v>
      </c>
      <c r="E35" s="19">
        <f>D35*(1+'Infrastructure Input'!$C$4)</f>
        <v>1420545.1</v>
      </c>
      <c r="F35" s="19">
        <f>E35*(1+'Infrastructure Input'!$C$4)</f>
        <v>1463161.4530000002</v>
      </c>
      <c r="G35" s="19">
        <f>F35*(1+'Infrastructure Input'!$C$4)</f>
        <v>1507056.2965900002</v>
      </c>
      <c r="H35" s="19">
        <f>G35*(1+'Infrastructure Input'!$C$4)</f>
        <v>1552267.9854877002</v>
      </c>
      <c r="I35" s="19">
        <f>H35*(1+'Infrastructure Input'!$C$4)</f>
        <v>1598836.0250523312</v>
      </c>
      <c r="J35" s="19">
        <f>I35*(1+'Infrastructure Input'!$C$4)</f>
        <v>1646801.1058039011</v>
      </c>
      <c r="K35" s="19">
        <f>J35*(1+'Infrastructure Input'!$C$4)</f>
        <v>1696205.1389780182</v>
      </c>
      <c r="L35" s="19">
        <f>K35*(1+'Infrastructure Input'!$C$4)</f>
        <v>1747091.2931473588</v>
      </c>
      <c r="M35" s="19">
        <f>L35*(1+'Infrastructure Input'!$C$4)</f>
        <v>1799504.0319417797</v>
      </c>
      <c r="N35" s="19">
        <f>M35*(1+'Infrastructure Input'!$C$4)</f>
        <v>1853489.1529000332</v>
      </c>
      <c r="O35" s="19">
        <f>N35*(1+'Infrastructure Input'!$C$4)</f>
        <v>1909093.8274870343</v>
      </c>
      <c r="P35" s="19">
        <f>O35*(1+'Infrastructure Input'!$C$4)</f>
        <v>1966366.6423116454</v>
      </c>
      <c r="Q35" s="19">
        <f>P35*(1+'Infrastructure Input'!$C$4)</f>
        <v>2025357.6415809949</v>
      </c>
      <c r="R35" s="19">
        <f>Q35*(1+'Infrastructure Input'!$C$4)</f>
        <v>2086118.3708284248</v>
      </c>
      <c r="S35" s="20"/>
    </row>
    <row r="36" spans="1:19" hidden="1" x14ac:dyDescent="0.25">
      <c r="A36" s="33" t="s">
        <v>244</v>
      </c>
      <c r="B36" s="19">
        <f>'Fleet Input'!$C49+'Fleet Input'!$C$3*(1+'Fleet Input'!$C$5)</f>
        <v>1300000</v>
      </c>
      <c r="C36" s="19">
        <f>B36*(1+'Infrastructure Input'!$C$4)</f>
        <v>1339000</v>
      </c>
      <c r="D36" s="19">
        <f>C36*(1+'Infrastructure Input'!$C$4)</f>
        <v>1379170</v>
      </c>
      <c r="E36" s="19">
        <f>D36*(1+'Infrastructure Input'!$C$4)</f>
        <v>1420545.1</v>
      </c>
      <c r="F36" s="19">
        <f>E36*(1+'Infrastructure Input'!$C$4)</f>
        <v>1463161.4530000002</v>
      </c>
      <c r="G36" s="19">
        <f>F36*(1+'Infrastructure Input'!$C$4)</f>
        <v>1507056.2965900002</v>
      </c>
      <c r="H36" s="19">
        <f>G36*(1+'Infrastructure Input'!$C$4)</f>
        <v>1552267.9854877002</v>
      </c>
      <c r="I36" s="19">
        <f>H36*(1+'Infrastructure Input'!$C$4)</f>
        <v>1598836.0250523312</v>
      </c>
      <c r="J36" s="19">
        <f>I36*(1+'Infrastructure Input'!$C$4)</f>
        <v>1646801.1058039011</v>
      </c>
      <c r="K36" s="19">
        <f>J36*(1+'Infrastructure Input'!$C$4)</f>
        <v>1696205.1389780182</v>
      </c>
      <c r="L36" s="19">
        <f>K36*(1+'Infrastructure Input'!$C$4)</f>
        <v>1747091.2931473588</v>
      </c>
      <c r="M36" s="19">
        <f>L36*(1+'Infrastructure Input'!$C$4)</f>
        <v>1799504.0319417797</v>
      </c>
      <c r="N36" s="19">
        <f>M36*(1+'Infrastructure Input'!$C$4)</f>
        <v>1853489.1529000332</v>
      </c>
      <c r="O36" s="19">
        <f>N36*(1+'Infrastructure Input'!$C$4)</f>
        <v>1909093.8274870343</v>
      </c>
      <c r="P36" s="19">
        <f>O36*(1+'Infrastructure Input'!$C$4)</f>
        <v>1966366.6423116454</v>
      </c>
      <c r="Q36" s="19">
        <f>P36*(1+'Infrastructure Input'!$C$4)</f>
        <v>2025357.6415809949</v>
      </c>
      <c r="R36" s="19">
        <f>Q36*(1+'Infrastructure Input'!$C$4)</f>
        <v>2086118.3708284248</v>
      </c>
      <c r="S36" s="20"/>
    </row>
    <row r="37" spans="1:19" hidden="1" x14ac:dyDescent="0.25">
      <c r="A37" s="33" t="s">
        <v>245</v>
      </c>
      <c r="B37" s="19">
        <f>'Fleet Input'!$C50+'Fleet Input'!$C$3*(1+'Fleet Input'!$C$5)</f>
        <v>1300000</v>
      </c>
      <c r="C37" s="19">
        <f>B37*(1+'Infrastructure Input'!$C$4)</f>
        <v>1339000</v>
      </c>
      <c r="D37" s="19">
        <f>C37*(1+'Infrastructure Input'!$C$4)</f>
        <v>1379170</v>
      </c>
      <c r="E37" s="19">
        <f>D37*(1+'Infrastructure Input'!$C$4)</f>
        <v>1420545.1</v>
      </c>
      <c r="F37" s="19">
        <f>E37*(1+'Infrastructure Input'!$C$4)</f>
        <v>1463161.4530000002</v>
      </c>
      <c r="G37" s="19">
        <f>F37*(1+'Infrastructure Input'!$C$4)</f>
        <v>1507056.2965900002</v>
      </c>
      <c r="H37" s="19">
        <f>G37*(1+'Infrastructure Input'!$C$4)</f>
        <v>1552267.9854877002</v>
      </c>
      <c r="I37" s="19">
        <f>H37*(1+'Infrastructure Input'!$C$4)</f>
        <v>1598836.0250523312</v>
      </c>
      <c r="J37" s="19">
        <f>I37*(1+'Infrastructure Input'!$C$4)</f>
        <v>1646801.1058039011</v>
      </c>
      <c r="K37" s="19">
        <f>J37*(1+'Infrastructure Input'!$C$4)</f>
        <v>1696205.1389780182</v>
      </c>
      <c r="L37" s="19">
        <f>K37*(1+'Infrastructure Input'!$C$4)</f>
        <v>1747091.2931473588</v>
      </c>
      <c r="M37" s="19">
        <f>L37*(1+'Infrastructure Input'!$C$4)</f>
        <v>1799504.0319417797</v>
      </c>
      <c r="N37" s="19">
        <f>M37*(1+'Infrastructure Input'!$C$4)</f>
        <v>1853489.1529000332</v>
      </c>
      <c r="O37" s="19">
        <f>N37*(1+'Infrastructure Input'!$C$4)</f>
        <v>1909093.8274870343</v>
      </c>
      <c r="P37" s="19">
        <f>O37*(1+'Infrastructure Input'!$C$4)</f>
        <v>1966366.6423116454</v>
      </c>
      <c r="Q37" s="19">
        <f>P37*(1+'Infrastructure Input'!$C$4)</f>
        <v>2025357.6415809949</v>
      </c>
      <c r="R37" s="19">
        <f>Q37*(1+'Infrastructure Input'!$C$4)</f>
        <v>2086118.3708284248</v>
      </c>
      <c r="S37" s="20"/>
    </row>
    <row r="38" spans="1:19" hidden="1" x14ac:dyDescent="0.25">
      <c r="A38" s="33" t="s">
        <v>246</v>
      </c>
      <c r="B38" s="19">
        <f>'Fleet Input'!$C51+'Fleet Input'!$C$3*(1+'Fleet Input'!$C$5)</f>
        <v>1300000</v>
      </c>
      <c r="C38" s="19">
        <f>B38*(1+'Infrastructure Input'!$C$4)</f>
        <v>1339000</v>
      </c>
      <c r="D38" s="19">
        <f>C38*(1+'Infrastructure Input'!$C$4)</f>
        <v>1379170</v>
      </c>
      <c r="E38" s="19">
        <f>D38*(1+'Infrastructure Input'!$C$4)</f>
        <v>1420545.1</v>
      </c>
      <c r="F38" s="19">
        <f>E38*(1+'Infrastructure Input'!$C$4)</f>
        <v>1463161.4530000002</v>
      </c>
      <c r="G38" s="19">
        <f>F38*(1+'Infrastructure Input'!$C$4)</f>
        <v>1507056.2965900002</v>
      </c>
      <c r="H38" s="19">
        <f>G38*(1+'Infrastructure Input'!$C$4)</f>
        <v>1552267.9854877002</v>
      </c>
      <c r="I38" s="19">
        <f>H38*(1+'Infrastructure Input'!$C$4)</f>
        <v>1598836.0250523312</v>
      </c>
      <c r="J38" s="19">
        <f>I38*(1+'Infrastructure Input'!$C$4)</f>
        <v>1646801.1058039011</v>
      </c>
      <c r="K38" s="19">
        <f>J38*(1+'Infrastructure Input'!$C$4)</f>
        <v>1696205.1389780182</v>
      </c>
      <c r="L38" s="19">
        <f>K38*(1+'Infrastructure Input'!$C$4)</f>
        <v>1747091.2931473588</v>
      </c>
      <c r="M38" s="19">
        <f>L38*(1+'Infrastructure Input'!$C$4)</f>
        <v>1799504.0319417797</v>
      </c>
      <c r="N38" s="19">
        <f>M38*(1+'Infrastructure Input'!$C$4)</f>
        <v>1853489.1529000332</v>
      </c>
      <c r="O38" s="19">
        <f>N38*(1+'Infrastructure Input'!$C$4)</f>
        <v>1909093.8274870343</v>
      </c>
      <c r="P38" s="19">
        <f>O38*(1+'Infrastructure Input'!$C$4)</f>
        <v>1966366.6423116454</v>
      </c>
      <c r="Q38" s="19">
        <f>P38*(1+'Infrastructure Input'!$C$4)</f>
        <v>2025357.6415809949</v>
      </c>
      <c r="R38" s="19">
        <f>Q38*(1+'Infrastructure Input'!$C$4)</f>
        <v>2086118.3708284248</v>
      </c>
      <c r="S38" s="20"/>
    </row>
    <row r="39" spans="1:19" hidden="1" x14ac:dyDescent="0.25">
      <c r="A39" s="33" t="s">
        <v>158</v>
      </c>
      <c r="B39" s="19">
        <f>'Fleet Input'!$C52+'Fleet Input'!$C$4*(1+'Fleet Input'!$C$5)</f>
        <v>196000</v>
      </c>
      <c r="C39" s="19">
        <f>B39*(1+'Infrastructure Input'!$C$4)</f>
        <v>201880</v>
      </c>
      <c r="D39" s="19">
        <f>C39*(1+'Infrastructure Input'!$C$4)</f>
        <v>207936.4</v>
      </c>
      <c r="E39" s="19">
        <f>D39*(1+'Infrastructure Input'!$C$4)</f>
        <v>214174.492</v>
      </c>
      <c r="F39" s="19">
        <f>E39*(1+'Infrastructure Input'!$C$4)</f>
        <v>220599.72675999999</v>
      </c>
      <c r="G39" s="19">
        <f>F39*(1+'Infrastructure Input'!$C$4)</f>
        <v>227217.7185628</v>
      </c>
      <c r="H39" s="19">
        <f>G39*(1+'Infrastructure Input'!$C$4)</f>
        <v>234034.250119684</v>
      </c>
      <c r="I39" s="19">
        <f>H39*(1+'Infrastructure Input'!$C$4)</f>
        <v>241055.27762327454</v>
      </c>
      <c r="J39" s="19">
        <f>I39*(1+'Infrastructure Input'!$C$4)</f>
        <v>248286.93595197279</v>
      </c>
      <c r="K39" s="19">
        <f>J39*(1+'Infrastructure Input'!$C$4)</f>
        <v>255735.54403053198</v>
      </c>
      <c r="L39" s="19">
        <f>K39*(1+'Infrastructure Input'!$C$4)</f>
        <v>263407.61035144795</v>
      </c>
      <c r="M39" s="19">
        <f>L39*(1+'Infrastructure Input'!$C$4)</f>
        <v>271309.83866199141</v>
      </c>
      <c r="N39" s="19">
        <f>M39*(1+'Infrastructure Input'!$C$4)</f>
        <v>279449.13382185117</v>
      </c>
      <c r="O39" s="19">
        <f>N39*(1+'Infrastructure Input'!$C$4)</f>
        <v>287832.60783650674</v>
      </c>
      <c r="P39" s="19">
        <f>O39*(1+'Infrastructure Input'!$C$4)</f>
        <v>296467.58607160195</v>
      </c>
      <c r="Q39" s="19">
        <f>P39*(1+'Infrastructure Input'!$C$4)</f>
        <v>305361.61365375004</v>
      </c>
      <c r="R39" s="19">
        <f>Q39*(1+'Infrastructure Input'!$C$4)</f>
        <v>314522.46206336253</v>
      </c>
      <c r="S39" s="20"/>
    </row>
    <row r="40" spans="1:19" hidden="1" x14ac:dyDescent="0.25">
      <c r="A40" s="33" t="s">
        <v>159</v>
      </c>
      <c r="B40" s="19">
        <f>'Fleet Input'!$C53+'Fleet Input'!$C$3*(1+'Fleet Input'!$C$5)</f>
        <v>367000</v>
      </c>
      <c r="C40" s="19">
        <f>B40*(1+'Infrastructure Input'!$C$4)</f>
        <v>378010</v>
      </c>
      <c r="D40" s="19">
        <f>C40*(1+'Infrastructure Input'!$C$4)</f>
        <v>389350.3</v>
      </c>
      <c r="E40" s="19">
        <f>D40*(1+'Infrastructure Input'!$C$4)</f>
        <v>401030.80900000001</v>
      </c>
      <c r="F40" s="19">
        <f>E40*(1+'Infrastructure Input'!$C$4)</f>
        <v>413061.73327000003</v>
      </c>
      <c r="G40" s="19">
        <f>F40*(1+'Infrastructure Input'!$C$4)</f>
        <v>425453.58526810003</v>
      </c>
      <c r="H40" s="19">
        <f>G40*(1+'Infrastructure Input'!$C$4)</f>
        <v>438217.19282614306</v>
      </c>
      <c r="I40" s="19">
        <f>H40*(1+'Infrastructure Input'!$C$4)</f>
        <v>451363.70861092734</v>
      </c>
      <c r="J40" s="19">
        <f>I40*(1+'Infrastructure Input'!$C$4)</f>
        <v>464904.61986925517</v>
      </c>
      <c r="K40" s="19">
        <f>J40*(1+'Infrastructure Input'!$C$4)</f>
        <v>478851.75846533285</v>
      </c>
      <c r="L40" s="19">
        <f>K40*(1+'Infrastructure Input'!$C$4)</f>
        <v>493217.31121929287</v>
      </c>
      <c r="M40" s="19">
        <f>L40*(1+'Infrastructure Input'!$C$4)</f>
        <v>508013.83055587165</v>
      </c>
      <c r="N40" s="19">
        <f>M40*(1+'Infrastructure Input'!$C$4)</f>
        <v>523254.24547254783</v>
      </c>
      <c r="O40" s="19">
        <f>N40*(1+'Infrastructure Input'!$C$4)</f>
        <v>538951.87283672427</v>
      </c>
      <c r="P40" s="19">
        <f>O40*(1+'Infrastructure Input'!$C$4)</f>
        <v>555120.42902182601</v>
      </c>
      <c r="Q40" s="19">
        <f>P40*(1+'Infrastructure Input'!$C$4)</f>
        <v>571774.0418924808</v>
      </c>
      <c r="R40" s="19">
        <f>Q40*(1+'Infrastructure Input'!$C$4)</f>
        <v>588927.26314925519</v>
      </c>
      <c r="S40" s="20"/>
    </row>
    <row r="41" spans="1:19" hidden="1" x14ac:dyDescent="0.25">
      <c r="A41" s="33" t="s">
        <v>160</v>
      </c>
      <c r="B41" s="19">
        <f>'Fleet Input'!$C54+'Fleet Input'!$C$3*(1+'Fleet Input'!$C$5)</f>
        <v>428000</v>
      </c>
      <c r="C41" s="19">
        <f>B41*(1+'Infrastructure Input'!$C$4)</f>
        <v>440840</v>
      </c>
      <c r="D41" s="19">
        <f>C41*(1+'Infrastructure Input'!$C$4)</f>
        <v>454065.2</v>
      </c>
      <c r="E41" s="19">
        <f>D41*(1+'Infrastructure Input'!$C$4)</f>
        <v>467687.15600000002</v>
      </c>
      <c r="F41" s="19">
        <f>E41*(1+'Infrastructure Input'!$C$4)</f>
        <v>481717.77068000002</v>
      </c>
      <c r="G41" s="19">
        <f>F41*(1+'Infrastructure Input'!$C$4)</f>
        <v>496169.30380040006</v>
      </c>
      <c r="H41" s="19">
        <f>G41*(1+'Infrastructure Input'!$C$4)</f>
        <v>511054.38291441207</v>
      </c>
      <c r="I41" s="19">
        <f>H41*(1+'Infrastructure Input'!$C$4)</f>
        <v>526386.01440184447</v>
      </c>
      <c r="J41" s="19">
        <f>I41*(1+'Infrastructure Input'!$C$4)</f>
        <v>542177.59483389987</v>
      </c>
      <c r="K41" s="19">
        <f>J41*(1+'Infrastructure Input'!$C$4)</f>
        <v>558442.92267891683</v>
      </c>
      <c r="L41" s="19">
        <f>K41*(1+'Infrastructure Input'!$C$4)</f>
        <v>575196.21035928431</v>
      </c>
      <c r="M41" s="19">
        <f>L41*(1+'Infrastructure Input'!$C$4)</f>
        <v>592452.09667006286</v>
      </c>
      <c r="N41" s="19">
        <f>M41*(1+'Infrastructure Input'!$C$4)</f>
        <v>610225.65957016475</v>
      </c>
      <c r="O41" s="19">
        <f>N41*(1+'Infrastructure Input'!$C$4)</f>
        <v>628532.42935726966</v>
      </c>
      <c r="P41" s="19">
        <f>O41*(1+'Infrastructure Input'!$C$4)</f>
        <v>647388.40223798773</v>
      </c>
      <c r="Q41" s="19">
        <f>P41*(1+'Infrastructure Input'!$C$4)</f>
        <v>666810.05430512736</v>
      </c>
      <c r="R41" s="19">
        <f>Q41*(1+'Infrastructure Input'!$C$4)</f>
        <v>686814.35593428125</v>
      </c>
      <c r="S41" s="20"/>
    </row>
    <row r="42" spans="1:19" ht="14.45" hidden="1" customHeight="1" x14ac:dyDescent="0.25">
      <c r="A42" s="33" t="s">
        <v>161</v>
      </c>
      <c r="B42" s="19">
        <f>'Fleet Input'!$C55+'Fleet Input'!$C$3*(1+'Fleet Input'!$C$5)</f>
        <v>500000</v>
      </c>
      <c r="C42" s="19">
        <f>B42*(1+'Infrastructure Input'!$C$4)</f>
        <v>515000</v>
      </c>
      <c r="D42" s="19">
        <f>C42*(1+'Infrastructure Input'!$C$4)</f>
        <v>530450</v>
      </c>
      <c r="E42" s="19">
        <f>D42*(1+'Infrastructure Input'!$C$4)</f>
        <v>546363.5</v>
      </c>
      <c r="F42" s="19">
        <f>E42*(1+'Infrastructure Input'!$C$4)</f>
        <v>562754.40500000003</v>
      </c>
      <c r="G42" s="19">
        <f>F42*(1+'Infrastructure Input'!$C$4)</f>
        <v>579637.03714999999</v>
      </c>
      <c r="H42" s="19">
        <f>G42*(1+'Infrastructure Input'!$C$4)</f>
        <v>597026.14826449996</v>
      </c>
      <c r="I42" s="19">
        <f>H42*(1+'Infrastructure Input'!$C$4)</f>
        <v>614936.93271243502</v>
      </c>
      <c r="J42" s="19">
        <f>I42*(1+'Infrastructure Input'!$C$4)</f>
        <v>633385.04069380811</v>
      </c>
      <c r="K42" s="19">
        <f>J42*(1+'Infrastructure Input'!$C$4)</f>
        <v>652386.59191462235</v>
      </c>
      <c r="L42" s="19">
        <f>K42*(1+'Infrastructure Input'!$C$4)</f>
        <v>671958.18967206101</v>
      </c>
      <c r="M42" s="19">
        <f>L42*(1+'Infrastructure Input'!$C$4)</f>
        <v>692116.93536222284</v>
      </c>
      <c r="N42" s="19">
        <f>M42*(1+'Infrastructure Input'!$C$4)</f>
        <v>712880.44342308957</v>
      </c>
      <c r="O42" s="19">
        <f>N42*(1+'Infrastructure Input'!$C$4)</f>
        <v>734266.85672578227</v>
      </c>
      <c r="P42" s="19">
        <f>O42*(1+'Infrastructure Input'!$C$4)</f>
        <v>756294.86242755572</v>
      </c>
      <c r="Q42" s="19">
        <f>P42*(1+'Infrastructure Input'!$C$4)</f>
        <v>778983.70830038236</v>
      </c>
      <c r="R42" s="19">
        <f>Q42*(1+'Infrastructure Input'!$C$4)</f>
        <v>802353.21954939386</v>
      </c>
      <c r="S42" s="20"/>
    </row>
    <row r="43" spans="1:19" hidden="1" x14ac:dyDescent="0.25">
      <c r="A43" s="33" t="s">
        <v>162</v>
      </c>
      <c r="B43" s="19">
        <f>'Fleet Input'!$C56+'Fleet Input'!$C$3*(1+'Fleet Input'!$C$5)</f>
        <v>500000</v>
      </c>
      <c r="C43" s="19">
        <f>B43*(1+'Infrastructure Input'!$C$4)</f>
        <v>515000</v>
      </c>
      <c r="D43" s="19">
        <f>C43*(1+'Infrastructure Input'!$C$4)</f>
        <v>530450</v>
      </c>
      <c r="E43" s="19">
        <f>D43*(1+'Infrastructure Input'!$C$4)</f>
        <v>546363.5</v>
      </c>
      <c r="F43" s="19">
        <f>E43*(1+'Infrastructure Input'!$C$4)</f>
        <v>562754.40500000003</v>
      </c>
      <c r="G43" s="19">
        <f>F43*(1+'Infrastructure Input'!$C$4)</f>
        <v>579637.03714999999</v>
      </c>
      <c r="H43" s="19">
        <f>G43*(1+'Infrastructure Input'!$C$4)</f>
        <v>597026.14826449996</v>
      </c>
      <c r="I43" s="19">
        <f>H43*(1+'Infrastructure Input'!$C$4)</f>
        <v>614936.93271243502</v>
      </c>
      <c r="J43" s="19">
        <f>I43*(1+'Infrastructure Input'!$C$4)</f>
        <v>633385.04069380811</v>
      </c>
      <c r="K43" s="19">
        <f>J43*(1+'Infrastructure Input'!$C$4)</f>
        <v>652386.59191462235</v>
      </c>
      <c r="L43" s="19">
        <f>K43*(1+'Infrastructure Input'!$C$4)</f>
        <v>671958.18967206101</v>
      </c>
      <c r="M43" s="19">
        <f>L43*(1+'Infrastructure Input'!$C$4)</f>
        <v>692116.93536222284</v>
      </c>
      <c r="N43" s="19">
        <f>M43*(1+'Infrastructure Input'!$C$4)</f>
        <v>712880.44342308957</v>
      </c>
      <c r="O43" s="19">
        <f>N43*(1+'Infrastructure Input'!$C$4)</f>
        <v>734266.85672578227</v>
      </c>
      <c r="P43" s="19">
        <f>O43*(1+'Infrastructure Input'!$C$4)</f>
        <v>756294.86242755572</v>
      </c>
      <c r="Q43" s="19">
        <f>P43*(1+'Infrastructure Input'!$C$4)</f>
        <v>778983.70830038236</v>
      </c>
      <c r="R43" s="19">
        <f>Q43*(1+'Infrastructure Input'!$C$4)</f>
        <v>802353.21954939386</v>
      </c>
      <c r="S43" s="20"/>
    </row>
    <row r="44" spans="1:19" hidden="1" x14ac:dyDescent="0.25">
      <c r="A44" s="33" t="s">
        <v>163</v>
      </c>
      <c r="B44" s="19">
        <f>'Fleet Input'!$C57+'Fleet Input'!$C$3*(1+'Fleet Input'!$C$5)</f>
        <v>600000</v>
      </c>
      <c r="C44" s="19">
        <f>B44*(1+'Infrastructure Input'!$C$4)</f>
        <v>618000</v>
      </c>
      <c r="D44" s="19">
        <f>C44*(1+'Infrastructure Input'!$C$4)</f>
        <v>636540</v>
      </c>
      <c r="E44" s="19">
        <f>D44*(1+'Infrastructure Input'!$C$4)</f>
        <v>655636.20000000007</v>
      </c>
      <c r="F44" s="19">
        <f>E44*(1+'Infrastructure Input'!$C$4)</f>
        <v>675305.28600000008</v>
      </c>
      <c r="G44" s="19">
        <f>F44*(1+'Infrastructure Input'!$C$4)</f>
        <v>695564.44458000013</v>
      </c>
      <c r="H44" s="19">
        <f>G44*(1+'Infrastructure Input'!$C$4)</f>
        <v>716431.3779174001</v>
      </c>
      <c r="I44" s="19">
        <f>H44*(1+'Infrastructure Input'!$C$4)</f>
        <v>737924.3192549221</v>
      </c>
      <c r="J44" s="19">
        <f>I44*(1+'Infrastructure Input'!$C$4)</f>
        <v>760062.04883256974</v>
      </c>
      <c r="K44" s="19">
        <f>J44*(1+'Infrastructure Input'!$C$4)</f>
        <v>782863.91029754688</v>
      </c>
      <c r="L44" s="19">
        <f>K44*(1+'Infrastructure Input'!$C$4)</f>
        <v>806349.82760647335</v>
      </c>
      <c r="M44" s="19">
        <f>L44*(1+'Infrastructure Input'!$C$4)</f>
        <v>830540.32243466761</v>
      </c>
      <c r="N44" s="19">
        <f>M44*(1+'Infrastructure Input'!$C$4)</f>
        <v>855456.5321077077</v>
      </c>
      <c r="O44" s="19">
        <f>N44*(1+'Infrastructure Input'!$C$4)</f>
        <v>881120.22807093896</v>
      </c>
      <c r="P44" s="19">
        <f>O44*(1+'Infrastructure Input'!$C$4)</f>
        <v>907553.83491306717</v>
      </c>
      <c r="Q44" s="19">
        <f>P44*(1+'Infrastructure Input'!$C$4)</f>
        <v>934780.44996045926</v>
      </c>
      <c r="R44" s="19">
        <f>Q44*(1+'Infrastructure Input'!$C$4)</f>
        <v>962823.86345927301</v>
      </c>
      <c r="S44" s="20"/>
    </row>
    <row r="45" spans="1:19" hidden="1" x14ac:dyDescent="0.25">
      <c r="A45" s="33" t="s">
        <v>165</v>
      </c>
      <c r="B45" s="19">
        <f>'Fleet Input'!$C58+'Fleet Input'!$C$3*(1+'Fleet Input'!$C$5)</f>
        <v>500000</v>
      </c>
      <c r="C45" s="19">
        <f>B45*(1+'Infrastructure Input'!$C$4)</f>
        <v>515000</v>
      </c>
      <c r="D45" s="19">
        <f>C45*(1+'Infrastructure Input'!$C$4)</f>
        <v>530450</v>
      </c>
      <c r="E45" s="19">
        <f>D45*(1+'Infrastructure Input'!$C$4)</f>
        <v>546363.5</v>
      </c>
      <c r="F45" s="19">
        <f>E45*(1+'Infrastructure Input'!$C$4)</f>
        <v>562754.40500000003</v>
      </c>
      <c r="G45" s="19">
        <f>F45*(1+'Infrastructure Input'!$C$4)</f>
        <v>579637.03714999999</v>
      </c>
      <c r="H45" s="19">
        <f>G45*(1+'Infrastructure Input'!$C$4)</f>
        <v>597026.14826449996</v>
      </c>
      <c r="I45" s="19">
        <f>H45*(1+'Infrastructure Input'!$C$4)</f>
        <v>614936.93271243502</v>
      </c>
      <c r="J45" s="19">
        <f>I45*(1+'Infrastructure Input'!$C$4)</f>
        <v>633385.04069380811</v>
      </c>
      <c r="K45" s="19">
        <f>J45*(1+'Infrastructure Input'!$C$4)</f>
        <v>652386.59191462235</v>
      </c>
      <c r="L45" s="19">
        <f>K45*(1+'Infrastructure Input'!$C$4)</f>
        <v>671958.18967206101</v>
      </c>
      <c r="M45" s="19">
        <f>L45*(1+'Infrastructure Input'!$C$4)</f>
        <v>692116.93536222284</v>
      </c>
      <c r="N45" s="19">
        <f>M45*(1+'Infrastructure Input'!$C$4)</f>
        <v>712880.44342308957</v>
      </c>
      <c r="O45" s="19">
        <f>N45*(1+'Infrastructure Input'!$C$4)</f>
        <v>734266.85672578227</v>
      </c>
      <c r="P45" s="19">
        <f>O45*(1+'Infrastructure Input'!$C$4)</f>
        <v>756294.86242755572</v>
      </c>
      <c r="Q45" s="19">
        <f>P45*(1+'Infrastructure Input'!$C$4)</f>
        <v>778983.70830038236</v>
      </c>
      <c r="R45" s="19">
        <f>Q45*(1+'Infrastructure Input'!$C$4)</f>
        <v>802353.21954939386</v>
      </c>
      <c r="S45" s="20"/>
    </row>
    <row r="46" spans="1:19" hidden="1" x14ac:dyDescent="0.25">
      <c r="A46" s="33" t="s">
        <v>168</v>
      </c>
      <c r="B46" s="19">
        <f>'Fleet Input'!$C59+'Fleet Input'!$C$4*(1+'Fleet Input'!$C$5)</f>
        <v>86788</v>
      </c>
      <c r="C46" s="19">
        <f>B46*(1+'Infrastructure Input'!$C$4)</f>
        <v>89391.64</v>
      </c>
      <c r="D46" s="19">
        <f>C46*(1+'Infrastructure Input'!$C$4)</f>
        <v>92073.389200000005</v>
      </c>
      <c r="E46" s="19">
        <f>D46*(1+'Infrastructure Input'!$C$4)</f>
        <v>94835.590876000002</v>
      </c>
      <c r="F46" s="19">
        <f>E46*(1+'Infrastructure Input'!$C$4)</f>
        <v>97680.658602280004</v>
      </c>
      <c r="G46" s="19">
        <f>F46*(1+'Infrastructure Input'!$C$4)</f>
        <v>100611.0783603484</v>
      </c>
      <c r="H46" s="19">
        <f>G46*(1+'Infrastructure Input'!$C$4)</f>
        <v>103629.41071115885</v>
      </c>
      <c r="I46" s="19">
        <f>H46*(1+'Infrastructure Input'!$C$4)</f>
        <v>106738.29303249362</v>
      </c>
      <c r="J46" s="19">
        <f>I46*(1+'Infrastructure Input'!$C$4)</f>
        <v>109940.44182346843</v>
      </c>
      <c r="K46" s="19">
        <f>J46*(1+'Infrastructure Input'!$C$4)</f>
        <v>113238.65507817248</v>
      </c>
      <c r="L46" s="19">
        <f>K46*(1+'Infrastructure Input'!$C$4)</f>
        <v>116635.81473051765</v>
      </c>
      <c r="M46" s="19">
        <f>L46*(1+'Infrastructure Input'!$C$4)</f>
        <v>120134.88917243319</v>
      </c>
      <c r="N46" s="19">
        <f>M46*(1+'Infrastructure Input'!$C$4)</f>
        <v>123738.93584760619</v>
      </c>
      <c r="O46" s="19">
        <f>N46*(1+'Infrastructure Input'!$C$4)</f>
        <v>127451.10392303437</v>
      </c>
      <c r="P46" s="19">
        <f>O46*(1+'Infrastructure Input'!$C$4)</f>
        <v>131274.63704072541</v>
      </c>
      <c r="Q46" s="19">
        <f>P46*(1+'Infrastructure Input'!$C$4)</f>
        <v>135212.87615194719</v>
      </c>
      <c r="R46" s="19">
        <f>Q46*(1+'Infrastructure Input'!$C$4)</f>
        <v>139269.26243650561</v>
      </c>
      <c r="S46" s="20"/>
    </row>
    <row r="47" spans="1:19" hidden="1" x14ac:dyDescent="0.25">
      <c r="A47" s="33" t="s">
        <v>169</v>
      </c>
      <c r="B47" s="19">
        <f>'Fleet Input'!$C60+'Fleet Input'!$C$3*(1+'Fleet Input'!$C$5)</f>
        <v>366000</v>
      </c>
      <c r="C47" s="19">
        <f>B47*(1+'Infrastructure Input'!$C$4)</f>
        <v>376980</v>
      </c>
      <c r="D47" s="19">
        <f>C47*(1+'Infrastructure Input'!$C$4)</f>
        <v>388289.4</v>
      </c>
      <c r="E47" s="19">
        <f>D47*(1+'Infrastructure Input'!$C$4)</f>
        <v>399938.08200000005</v>
      </c>
      <c r="F47" s="19">
        <f>E47*(1+'Infrastructure Input'!$C$4)</f>
        <v>411936.22446000006</v>
      </c>
      <c r="G47" s="19">
        <f>F47*(1+'Infrastructure Input'!$C$4)</f>
        <v>424294.31119380007</v>
      </c>
      <c r="H47" s="19">
        <f>G47*(1+'Infrastructure Input'!$C$4)</f>
        <v>437023.14052961406</v>
      </c>
      <c r="I47" s="19">
        <f>H47*(1+'Infrastructure Input'!$C$4)</f>
        <v>450133.83474550251</v>
      </c>
      <c r="J47" s="19">
        <f>I47*(1+'Infrastructure Input'!$C$4)</f>
        <v>463637.84978786757</v>
      </c>
      <c r="K47" s="19">
        <f>J47*(1+'Infrastructure Input'!$C$4)</f>
        <v>477546.98528150358</v>
      </c>
      <c r="L47" s="19">
        <f>K47*(1+'Infrastructure Input'!$C$4)</f>
        <v>491873.39483994868</v>
      </c>
      <c r="M47" s="19">
        <f>L47*(1+'Infrastructure Input'!$C$4)</f>
        <v>506629.59668514715</v>
      </c>
      <c r="N47" s="19">
        <f>M47*(1+'Infrastructure Input'!$C$4)</f>
        <v>521828.48458570155</v>
      </c>
      <c r="O47" s="19">
        <f>N47*(1+'Infrastructure Input'!$C$4)</f>
        <v>537483.33912327257</v>
      </c>
      <c r="P47" s="19">
        <f>O47*(1+'Infrastructure Input'!$C$4)</f>
        <v>553607.83929697075</v>
      </c>
      <c r="Q47" s="19">
        <f>P47*(1+'Infrastructure Input'!$C$4)</f>
        <v>570216.0744758799</v>
      </c>
      <c r="R47" s="19">
        <f>Q47*(1+'Infrastructure Input'!$C$4)</f>
        <v>587322.55671015626</v>
      </c>
      <c r="S47" s="20"/>
    </row>
    <row r="48" spans="1:19" hidden="1" x14ac:dyDescent="0.25">
      <c r="A48" s="33" t="s">
        <v>170</v>
      </c>
      <c r="B48" s="19">
        <f>'Fleet Input'!$C61+'Fleet Input'!$C$3*(1+'Fleet Input'!$C$5)</f>
        <v>435000</v>
      </c>
      <c r="C48" s="19">
        <f>B48*(1+'Infrastructure Input'!$C$4)</f>
        <v>448050</v>
      </c>
      <c r="D48" s="19">
        <f>C48*(1+'Infrastructure Input'!$C$4)</f>
        <v>461491.5</v>
      </c>
      <c r="E48" s="19">
        <f>D48*(1+'Infrastructure Input'!$C$4)</f>
        <v>475336.245</v>
      </c>
      <c r="F48" s="19">
        <f>E48*(1+'Infrastructure Input'!$C$4)</f>
        <v>489596.33234999998</v>
      </c>
      <c r="G48" s="19">
        <f>F48*(1+'Infrastructure Input'!$C$4)</f>
        <v>504284.2223205</v>
      </c>
      <c r="H48" s="19">
        <f>G48*(1+'Infrastructure Input'!$C$4)</f>
        <v>519412.74899011501</v>
      </c>
      <c r="I48" s="19">
        <f>H48*(1+'Infrastructure Input'!$C$4)</f>
        <v>534995.13145981845</v>
      </c>
      <c r="J48" s="19">
        <f>I48*(1+'Infrastructure Input'!$C$4)</f>
        <v>551044.98540361307</v>
      </c>
      <c r="K48" s="19">
        <f>J48*(1+'Infrastructure Input'!$C$4)</f>
        <v>567576.33496572147</v>
      </c>
      <c r="L48" s="19">
        <f>K48*(1+'Infrastructure Input'!$C$4)</f>
        <v>584603.62501469313</v>
      </c>
      <c r="M48" s="19">
        <f>L48*(1+'Infrastructure Input'!$C$4)</f>
        <v>602141.73376513389</v>
      </c>
      <c r="N48" s="19">
        <f>M48*(1+'Infrastructure Input'!$C$4)</f>
        <v>620205.98577808787</v>
      </c>
      <c r="O48" s="19">
        <f>N48*(1+'Infrastructure Input'!$C$4)</f>
        <v>638812.16535143054</v>
      </c>
      <c r="P48" s="19">
        <f>O48*(1+'Infrastructure Input'!$C$4)</f>
        <v>657976.53031197342</v>
      </c>
      <c r="Q48" s="19">
        <f>P48*(1+'Infrastructure Input'!$C$4)</f>
        <v>677715.82622133265</v>
      </c>
      <c r="R48" s="19">
        <f>Q48*(1+'Infrastructure Input'!$C$4)</f>
        <v>698047.30100797268</v>
      </c>
      <c r="S48" s="20"/>
    </row>
    <row r="49" spans="1:19" hidden="1" x14ac:dyDescent="0.25">
      <c r="A49" s="33" t="s">
        <v>171</v>
      </c>
      <c r="B49" s="19">
        <f>'Fleet Input'!$C62+'Fleet Input'!$C$3*(1+'Fleet Input'!$C$5)</f>
        <v>457000</v>
      </c>
      <c r="C49" s="19">
        <f>B49*(1+'Infrastructure Input'!$C$4)</f>
        <v>470710</v>
      </c>
      <c r="D49" s="19">
        <f>C49*(1+'Infrastructure Input'!$C$4)</f>
        <v>484831.3</v>
      </c>
      <c r="E49" s="19">
        <f>D49*(1+'Infrastructure Input'!$C$4)</f>
        <v>499376.239</v>
      </c>
      <c r="F49" s="19">
        <f>E49*(1+'Infrastructure Input'!$C$4)</f>
        <v>514357.52617000003</v>
      </c>
      <c r="G49" s="19">
        <f>F49*(1+'Infrastructure Input'!$C$4)</f>
        <v>529788.25195509999</v>
      </c>
      <c r="H49" s="19">
        <f>G49*(1+'Infrastructure Input'!$C$4)</f>
        <v>545681.89951375301</v>
      </c>
      <c r="I49" s="19">
        <f>H49*(1+'Infrastructure Input'!$C$4)</f>
        <v>562052.35649916565</v>
      </c>
      <c r="J49" s="19">
        <f>I49*(1+'Infrastructure Input'!$C$4)</f>
        <v>578913.92719414062</v>
      </c>
      <c r="K49" s="19">
        <f>J49*(1+'Infrastructure Input'!$C$4)</f>
        <v>596281.34500996489</v>
      </c>
      <c r="L49" s="19">
        <f>K49*(1+'Infrastructure Input'!$C$4)</f>
        <v>614169.78536026389</v>
      </c>
      <c r="M49" s="19">
        <f>L49*(1+'Infrastructure Input'!$C$4)</f>
        <v>632594.87892107188</v>
      </c>
      <c r="N49" s="19">
        <f>M49*(1+'Infrastructure Input'!$C$4)</f>
        <v>651572.72528870404</v>
      </c>
      <c r="O49" s="19">
        <f>N49*(1+'Infrastructure Input'!$C$4)</f>
        <v>671119.90704736521</v>
      </c>
      <c r="P49" s="19">
        <f>O49*(1+'Infrastructure Input'!$C$4)</f>
        <v>691253.50425878621</v>
      </c>
      <c r="Q49" s="19">
        <f>P49*(1+'Infrastructure Input'!$C$4)</f>
        <v>711991.1093865498</v>
      </c>
      <c r="R49" s="19">
        <f>Q49*(1+'Infrastructure Input'!$C$4)</f>
        <v>733350.84266814636</v>
      </c>
      <c r="S49" s="20"/>
    </row>
    <row r="50" spans="1:19" hidden="1" x14ac:dyDescent="0.25">
      <c r="A50" s="33" t="s">
        <v>172</v>
      </c>
      <c r="B50" s="19">
        <f>'Fleet Input'!$C63+'Fleet Input'!$C$3*(1+'Fleet Input'!$C$5)</f>
        <v>457000</v>
      </c>
      <c r="C50" s="19">
        <f>B50*(1+'Infrastructure Input'!$C$4)</f>
        <v>470710</v>
      </c>
      <c r="D50" s="19">
        <f>C50*(1+'Infrastructure Input'!$C$4)</f>
        <v>484831.3</v>
      </c>
      <c r="E50" s="19">
        <f>D50*(1+'Infrastructure Input'!$C$4)</f>
        <v>499376.239</v>
      </c>
      <c r="F50" s="19">
        <f>E50*(1+'Infrastructure Input'!$C$4)</f>
        <v>514357.52617000003</v>
      </c>
      <c r="G50" s="19">
        <f>F50*(1+'Infrastructure Input'!$C$4)</f>
        <v>529788.25195509999</v>
      </c>
      <c r="H50" s="19">
        <f>G50*(1+'Infrastructure Input'!$C$4)</f>
        <v>545681.89951375301</v>
      </c>
      <c r="I50" s="19">
        <f>H50*(1+'Infrastructure Input'!$C$4)</f>
        <v>562052.35649916565</v>
      </c>
      <c r="J50" s="19">
        <f>I50*(1+'Infrastructure Input'!$C$4)</f>
        <v>578913.92719414062</v>
      </c>
      <c r="K50" s="19">
        <f>J50*(1+'Infrastructure Input'!$C$4)</f>
        <v>596281.34500996489</v>
      </c>
      <c r="L50" s="19">
        <f>K50*(1+'Infrastructure Input'!$C$4)</f>
        <v>614169.78536026389</v>
      </c>
      <c r="M50" s="19">
        <f>L50*(1+'Infrastructure Input'!$C$4)</f>
        <v>632594.87892107188</v>
      </c>
      <c r="N50" s="19">
        <f>M50*(1+'Infrastructure Input'!$C$4)</f>
        <v>651572.72528870404</v>
      </c>
      <c r="O50" s="19">
        <f>N50*(1+'Infrastructure Input'!$C$4)</f>
        <v>671119.90704736521</v>
      </c>
      <c r="P50" s="19">
        <f>O50*(1+'Infrastructure Input'!$C$4)</f>
        <v>691253.50425878621</v>
      </c>
      <c r="Q50" s="19">
        <f>P50*(1+'Infrastructure Input'!$C$4)</f>
        <v>711991.1093865498</v>
      </c>
      <c r="R50" s="19">
        <f>Q50*(1+'Infrastructure Input'!$C$4)</f>
        <v>733350.84266814636</v>
      </c>
      <c r="S50" s="20"/>
    </row>
    <row r="51" spans="1:19" hidden="1" x14ac:dyDescent="0.25">
      <c r="A51" s="33" t="s">
        <v>173</v>
      </c>
      <c r="B51" s="19">
        <f>'Fleet Input'!$C64+'Fleet Input'!$C$3*(1+'Fleet Input'!$C$5)</f>
        <v>741000</v>
      </c>
      <c r="C51" s="19">
        <f>B51*(1+'Infrastructure Input'!$C$4)</f>
        <v>763230</v>
      </c>
      <c r="D51" s="19">
        <f>C51*(1+'Infrastructure Input'!$C$4)</f>
        <v>786126.9</v>
      </c>
      <c r="E51" s="19">
        <f>D51*(1+'Infrastructure Input'!$C$4)</f>
        <v>809710.70700000005</v>
      </c>
      <c r="F51" s="19">
        <f>E51*(1+'Infrastructure Input'!$C$4)</f>
        <v>834002.02821000002</v>
      </c>
      <c r="G51" s="19">
        <f>F51*(1+'Infrastructure Input'!$C$4)</f>
        <v>859022.0890563</v>
      </c>
      <c r="H51" s="19">
        <f>G51*(1+'Infrastructure Input'!$C$4)</f>
        <v>884792.75172798906</v>
      </c>
      <c r="I51" s="19">
        <f>H51*(1+'Infrastructure Input'!$C$4)</f>
        <v>911336.53427982877</v>
      </c>
      <c r="J51" s="19">
        <f>I51*(1+'Infrastructure Input'!$C$4)</f>
        <v>938676.63030822366</v>
      </c>
      <c r="K51" s="19">
        <f>J51*(1+'Infrastructure Input'!$C$4)</f>
        <v>966836.92921747034</v>
      </c>
      <c r="L51" s="19">
        <f>K51*(1+'Infrastructure Input'!$C$4)</f>
        <v>995842.03709399444</v>
      </c>
      <c r="M51" s="19">
        <f>L51*(1+'Infrastructure Input'!$C$4)</f>
        <v>1025717.2982068143</v>
      </c>
      <c r="N51" s="19">
        <f>M51*(1+'Infrastructure Input'!$C$4)</f>
        <v>1056488.8171530189</v>
      </c>
      <c r="O51" s="19">
        <f>N51*(1+'Infrastructure Input'!$C$4)</f>
        <v>1088183.4816676094</v>
      </c>
      <c r="P51" s="19">
        <f>O51*(1+'Infrastructure Input'!$C$4)</f>
        <v>1120828.9861176377</v>
      </c>
      <c r="Q51" s="19">
        <f>P51*(1+'Infrastructure Input'!$C$4)</f>
        <v>1154453.8557011669</v>
      </c>
      <c r="R51" s="19">
        <f>Q51*(1+'Infrastructure Input'!$C$4)</f>
        <v>1189087.471372202</v>
      </c>
      <c r="S51" s="20"/>
    </row>
    <row r="52" spans="1:19" hidden="1" x14ac:dyDescent="0.25">
      <c r="A52" s="33" t="s">
        <v>174</v>
      </c>
      <c r="B52" s="19">
        <f>'Fleet Input'!$C65+'Fleet Input'!$C$3*(1+'Fleet Input'!$C$5)</f>
        <v>457000</v>
      </c>
      <c r="C52" s="19">
        <f>B52*(1+'Infrastructure Input'!$C$4)</f>
        <v>470710</v>
      </c>
      <c r="D52" s="19">
        <f>C52*(1+'Infrastructure Input'!$C$4)</f>
        <v>484831.3</v>
      </c>
      <c r="E52" s="19">
        <f>D52*(1+'Infrastructure Input'!$C$4)</f>
        <v>499376.239</v>
      </c>
      <c r="F52" s="19">
        <f>E52*(1+'Infrastructure Input'!$C$4)</f>
        <v>514357.52617000003</v>
      </c>
      <c r="G52" s="19">
        <f>F52*(1+'Infrastructure Input'!$C$4)</f>
        <v>529788.25195509999</v>
      </c>
      <c r="H52" s="19">
        <f>G52*(1+'Infrastructure Input'!$C$4)</f>
        <v>545681.89951375301</v>
      </c>
      <c r="I52" s="19">
        <f>H52*(1+'Infrastructure Input'!$C$4)</f>
        <v>562052.35649916565</v>
      </c>
      <c r="J52" s="19">
        <f>I52*(1+'Infrastructure Input'!$C$4)</f>
        <v>578913.92719414062</v>
      </c>
      <c r="K52" s="19">
        <f>J52*(1+'Infrastructure Input'!$C$4)</f>
        <v>596281.34500996489</v>
      </c>
      <c r="L52" s="19">
        <f>K52*(1+'Infrastructure Input'!$C$4)</f>
        <v>614169.78536026389</v>
      </c>
      <c r="M52" s="19">
        <f>L52*(1+'Infrastructure Input'!$C$4)</f>
        <v>632594.87892107188</v>
      </c>
      <c r="N52" s="19">
        <f>M52*(1+'Infrastructure Input'!$C$4)</f>
        <v>651572.72528870404</v>
      </c>
      <c r="O52" s="19">
        <f>N52*(1+'Infrastructure Input'!$C$4)</f>
        <v>671119.90704736521</v>
      </c>
      <c r="P52" s="19">
        <f>O52*(1+'Infrastructure Input'!$C$4)</f>
        <v>691253.50425878621</v>
      </c>
      <c r="Q52" s="19">
        <f>P52*(1+'Infrastructure Input'!$C$4)</f>
        <v>711991.1093865498</v>
      </c>
      <c r="R52" s="19">
        <f>Q52*(1+'Infrastructure Input'!$C$4)</f>
        <v>733350.84266814636</v>
      </c>
      <c r="S52" s="20"/>
    </row>
    <row r="53" spans="1:19" hidden="1" x14ac:dyDescent="0.25">
      <c r="A53" s="33" t="s">
        <v>175</v>
      </c>
      <c r="B53" s="19">
        <f>'Fleet Input'!$C66+'Fleet Input'!$C$4*(1+'Fleet Input'!$C$5)</f>
        <v>66000</v>
      </c>
      <c r="C53" s="19">
        <f>B53*(1+'Infrastructure Input'!$C$4)</f>
        <v>67980</v>
      </c>
      <c r="D53" s="19">
        <f>C53*(1+'Infrastructure Input'!$C$4)</f>
        <v>70019.400000000009</v>
      </c>
      <c r="E53" s="19">
        <f>D53*(1+'Infrastructure Input'!$C$4)</f>
        <v>72119.982000000004</v>
      </c>
      <c r="F53" s="19">
        <f>E53*(1+'Infrastructure Input'!$C$4)</f>
        <v>74283.581460000001</v>
      </c>
      <c r="G53" s="19">
        <f>F53*(1+'Infrastructure Input'!$C$4)</f>
        <v>76512.088903800002</v>
      </c>
      <c r="H53" s="19">
        <f>G53*(1+'Infrastructure Input'!$C$4)</f>
        <v>78807.451570914011</v>
      </c>
      <c r="I53" s="19">
        <f>H53*(1+'Infrastructure Input'!$C$4)</f>
        <v>81171.675118041429</v>
      </c>
      <c r="J53" s="19">
        <f>I53*(1+'Infrastructure Input'!$C$4)</f>
        <v>83606.825371582672</v>
      </c>
      <c r="K53" s="19">
        <f>J53*(1+'Infrastructure Input'!$C$4)</f>
        <v>86115.030132730157</v>
      </c>
      <c r="L53" s="19">
        <f>K53*(1+'Infrastructure Input'!$C$4)</f>
        <v>88698.481036712066</v>
      </c>
      <c r="M53" s="19">
        <f>L53*(1+'Infrastructure Input'!$C$4)</f>
        <v>91359.435467813426</v>
      </c>
      <c r="N53" s="19">
        <f>M53*(1+'Infrastructure Input'!$C$4)</f>
        <v>94100.21853184783</v>
      </c>
      <c r="O53" s="19">
        <f>N53*(1+'Infrastructure Input'!$C$4)</f>
        <v>96923.225087803265</v>
      </c>
      <c r="P53" s="19">
        <f>O53*(1+'Infrastructure Input'!$C$4)</f>
        <v>99830.921840437368</v>
      </c>
      <c r="Q53" s="19">
        <f>P53*(1+'Infrastructure Input'!$C$4)</f>
        <v>102825.84949565049</v>
      </c>
      <c r="R53" s="19">
        <f>Q53*(1+'Infrastructure Input'!$C$4)</f>
        <v>105910.62498052001</v>
      </c>
      <c r="S53" s="20"/>
    </row>
    <row r="54" spans="1:19" hidden="1" x14ac:dyDescent="0.25">
      <c r="A54" s="33" t="s">
        <v>176</v>
      </c>
      <c r="B54" s="19">
        <f>'Fleet Input'!$C67+'Fleet Input'!$C$3*(1+'Fleet Input'!$C$5)</f>
        <v>367000</v>
      </c>
      <c r="C54" s="19">
        <f>B54*(1+'Infrastructure Input'!$C$4)</f>
        <v>378010</v>
      </c>
      <c r="D54" s="19">
        <f>C54*(1+'Infrastructure Input'!$C$4)</f>
        <v>389350.3</v>
      </c>
      <c r="E54" s="19">
        <f>D54*(1+'Infrastructure Input'!$C$4)</f>
        <v>401030.80900000001</v>
      </c>
      <c r="F54" s="19">
        <f>E54*(1+'Infrastructure Input'!$C$4)</f>
        <v>413061.73327000003</v>
      </c>
      <c r="G54" s="19">
        <f>F54*(1+'Infrastructure Input'!$C$4)</f>
        <v>425453.58526810003</v>
      </c>
      <c r="H54" s="19">
        <f>G54*(1+'Infrastructure Input'!$C$4)</f>
        <v>438217.19282614306</v>
      </c>
      <c r="I54" s="19">
        <f>H54*(1+'Infrastructure Input'!$C$4)</f>
        <v>451363.70861092734</v>
      </c>
      <c r="J54" s="19">
        <f>I54*(1+'Infrastructure Input'!$C$4)</f>
        <v>464904.61986925517</v>
      </c>
      <c r="K54" s="19">
        <f>J54*(1+'Infrastructure Input'!$C$4)</f>
        <v>478851.75846533285</v>
      </c>
      <c r="L54" s="19">
        <f>K54*(1+'Infrastructure Input'!$C$4)</f>
        <v>493217.31121929287</v>
      </c>
      <c r="M54" s="19">
        <f>L54*(1+'Infrastructure Input'!$C$4)</f>
        <v>508013.83055587165</v>
      </c>
      <c r="N54" s="19">
        <f>M54*(1+'Infrastructure Input'!$C$4)</f>
        <v>523254.24547254783</v>
      </c>
      <c r="O54" s="19">
        <f>N54*(1+'Infrastructure Input'!$C$4)</f>
        <v>538951.87283672427</v>
      </c>
      <c r="P54" s="19">
        <f>O54*(1+'Infrastructure Input'!$C$4)</f>
        <v>555120.42902182601</v>
      </c>
      <c r="Q54" s="19">
        <f>P54*(1+'Infrastructure Input'!$C$4)</f>
        <v>571774.0418924808</v>
      </c>
      <c r="R54" s="19">
        <f>Q54*(1+'Infrastructure Input'!$C$4)</f>
        <v>588927.26314925519</v>
      </c>
      <c r="S54" s="20"/>
    </row>
    <row r="55" spans="1:19" hidden="1" x14ac:dyDescent="0.25">
      <c r="A55" s="33" t="s">
        <v>177</v>
      </c>
      <c r="B55" s="19">
        <f>'Fleet Input'!$C68+'Fleet Input'!$C$3*(1+'Fleet Input'!$C$5)</f>
        <v>428000</v>
      </c>
      <c r="C55" s="19">
        <f>B55*(1+'Infrastructure Input'!$C$4)</f>
        <v>440840</v>
      </c>
      <c r="D55" s="19">
        <f>C55*(1+'Infrastructure Input'!$C$4)</f>
        <v>454065.2</v>
      </c>
      <c r="E55" s="19">
        <f>D55*(1+'Infrastructure Input'!$C$4)</f>
        <v>467687.15600000002</v>
      </c>
      <c r="F55" s="19">
        <f>E55*(1+'Infrastructure Input'!$C$4)</f>
        <v>481717.77068000002</v>
      </c>
      <c r="G55" s="19">
        <f>F55*(1+'Infrastructure Input'!$C$4)</f>
        <v>496169.30380040006</v>
      </c>
      <c r="H55" s="19">
        <f>G55*(1+'Infrastructure Input'!$C$4)</f>
        <v>511054.38291441207</v>
      </c>
      <c r="I55" s="19">
        <f>H55*(1+'Infrastructure Input'!$C$4)</f>
        <v>526386.01440184447</v>
      </c>
      <c r="J55" s="19">
        <f>I55*(1+'Infrastructure Input'!$C$4)</f>
        <v>542177.59483389987</v>
      </c>
      <c r="K55" s="19">
        <f>J55*(1+'Infrastructure Input'!$C$4)</f>
        <v>558442.92267891683</v>
      </c>
      <c r="L55" s="19">
        <f>K55*(1+'Infrastructure Input'!$C$4)</f>
        <v>575196.21035928431</v>
      </c>
      <c r="M55" s="19">
        <f>L55*(1+'Infrastructure Input'!$C$4)</f>
        <v>592452.09667006286</v>
      </c>
      <c r="N55" s="19">
        <f>M55*(1+'Infrastructure Input'!$C$4)</f>
        <v>610225.65957016475</v>
      </c>
      <c r="O55" s="19">
        <f>N55*(1+'Infrastructure Input'!$C$4)</f>
        <v>628532.42935726966</v>
      </c>
      <c r="P55" s="19">
        <f>O55*(1+'Infrastructure Input'!$C$4)</f>
        <v>647388.40223798773</v>
      </c>
      <c r="Q55" s="19">
        <f>P55*(1+'Infrastructure Input'!$C$4)</f>
        <v>666810.05430512736</v>
      </c>
      <c r="R55" s="19">
        <f>Q55*(1+'Infrastructure Input'!$C$4)</f>
        <v>686814.35593428125</v>
      </c>
      <c r="S55" s="20"/>
    </row>
    <row r="56" spans="1:19" hidden="1" x14ac:dyDescent="0.25">
      <c r="A56" s="33" t="s">
        <v>178</v>
      </c>
      <c r="B56" s="19">
        <f>'Fleet Input'!$C69+'Fleet Input'!$C$3*(1+'Fleet Input'!$C$5)</f>
        <v>500000</v>
      </c>
      <c r="C56" s="19">
        <f>B56*(1+'Infrastructure Input'!$C$4)</f>
        <v>515000</v>
      </c>
      <c r="D56" s="19">
        <f>C56*(1+'Infrastructure Input'!$C$4)</f>
        <v>530450</v>
      </c>
      <c r="E56" s="19">
        <f>D56*(1+'Infrastructure Input'!$C$4)</f>
        <v>546363.5</v>
      </c>
      <c r="F56" s="19">
        <f>E56*(1+'Infrastructure Input'!$C$4)</f>
        <v>562754.40500000003</v>
      </c>
      <c r="G56" s="19">
        <f>F56*(1+'Infrastructure Input'!$C$4)</f>
        <v>579637.03714999999</v>
      </c>
      <c r="H56" s="19">
        <f>G56*(1+'Infrastructure Input'!$C$4)</f>
        <v>597026.14826449996</v>
      </c>
      <c r="I56" s="19">
        <f>H56*(1+'Infrastructure Input'!$C$4)</f>
        <v>614936.93271243502</v>
      </c>
      <c r="J56" s="19">
        <f>I56*(1+'Infrastructure Input'!$C$4)</f>
        <v>633385.04069380811</v>
      </c>
      <c r="K56" s="19">
        <f>J56*(1+'Infrastructure Input'!$C$4)</f>
        <v>652386.59191462235</v>
      </c>
      <c r="L56" s="19">
        <f>K56*(1+'Infrastructure Input'!$C$4)</f>
        <v>671958.18967206101</v>
      </c>
      <c r="M56" s="19">
        <f>L56*(1+'Infrastructure Input'!$C$4)</f>
        <v>692116.93536222284</v>
      </c>
      <c r="N56" s="19">
        <f>M56*(1+'Infrastructure Input'!$C$4)</f>
        <v>712880.44342308957</v>
      </c>
      <c r="O56" s="19">
        <f>N56*(1+'Infrastructure Input'!$C$4)</f>
        <v>734266.85672578227</v>
      </c>
      <c r="P56" s="19">
        <f>O56*(1+'Infrastructure Input'!$C$4)</f>
        <v>756294.86242755572</v>
      </c>
      <c r="Q56" s="19">
        <f>P56*(1+'Infrastructure Input'!$C$4)</f>
        <v>778983.70830038236</v>
      </c>
      <c r="R56" s="19">
        <f>Q56*(1+'Infrastructure Input'!$C$4)</f>
        <v>802353.21954939386</v>
      </c>
      <c r="S56" s="20"/>
    </row>
    <row r="57" spans="1:19" hidden="1" x14ac:dyDescent="0.25">
      <c r="A57" s="33" t="s">
        <v>179</v>
      </c>
      <c r="B57" s="19">
        <f>'Fleet Input'!$C70+'Fleet Input'!$C$3*(1+'Fleet Input'!$C$5)</f>
        <v>500000</v>
      </c>
      <c r="C57" s="19">
        <f>B57*(1+'Infrastructure Input'!$C$4)</f>
        <v>515000</v>
      </c>
      <c r="D57" s="19">
        <f>C57*(1+'Infrastructure Input'!$C$4)</f>
        <v>530450</v>
      </c>
      <c r="E57" s="19">
        <f>D57*(1+'Infrastructure Input'!$C$4)</f>
        <v>546363.5</v>
      </c>
      <c r="F57" s="19">
        <f>E57*(1+'Infrastructure Input'!$C$4)</f>
        <v>562754.40500000003</v>
      </c>
      <c r="G57" s="19">
        <f>F57*(1+'Infrastructure Input'!$C$4)</f>
        <v>579637.03714999999</v>
      </c>
      <c r="H57" s="19">
        <f>G57*(1+'Infrastructure Input'!$C$4)</f>
        <v>597026.14826449996</v>
      </c>
      <c r="I57" s="19">
        <f>H57*(1+'Infrastructure Input'!$C$4)</f>
        <v>614936.93271243502</v>
      </c>
      <c r="J57" s="19">
        <f>I57*(1+'Infrastructure Input'!$C$4)</f>
        <v>633385.04069380811</v>
      </c>
      <c r="K57" s="19">
        <f>J57*(1+'Infrastructure Input'!$C$4)</f>
        <v>652386.59191462235</v>
      </c>
      <c r="L57" s="19">
        <f>K57*(1+'Infrastructure Input'!$C$4)</f>
        <v>671958.18967206101</v>
      </c>
      <c r="M57" s="19">
        <f>L57*(1+'Infrastructure Input'!$C$4)</f>
        <v>692116.93536222284</v>
      </c>
      <c r="N57" s="19">
        <f>M57*(1+'Infrastructure Input'!$C$4)</f>
        <v>712880.44342308957</v>
      </c>
      <c r="O57" s="19">
        <f>N57*(1+'Infrastructure Input'!$C$4)</f>
        <v>734266.85672578227</v>
      </c>
      <c r="P57" s="19">
        <f>O57*(1+'Infrastructure Input'!$C$4)</f>
        <v>756294.86242755572</v>
      </c>
      <c r="Q57" s="19">
        <f>P57*(1+'Infrastructure Input'!$C$4)</f>
        <v>778983.70830038236</v>
      </c>
      <c r="R57" s="19">
        <f>Q57*(1+'Infrastructure Input'!$C$4)</f>
        <v>802353.21954939386</v>
      </c>
      <c r="S57" s="20"/>
    </row>
    <row r="58" spans="1:19" hidden="1" x14ac:dyDescent="0.25">
      <c r="A58" s="33" t="s">
        <v>180</v>
      </c>
      <c r="B58" s="19">
        <f>'Fleet Input'!$C71+'Fleet Input'!$C$3*(1+'Fleet Input'!$C$5)</f>
        <v>600000</v>
      </c>
      <c r="C58" s="19">
        <f>B58*(1+'Infrastructure Input'!$C$4)</f>
        <v>618000</v>
      </c>
      <c r="D58" s="19">
        <f>C58*(1+'Infrastructure Input'!$C$4)</f>
        <v>636540</v>
      </c>
      <c r="E58" s="19">
        <f>D58*(1+'Infrastructure Input'!$C$4)</f>
        <v>655636.20000000007</v>
      </c>
      <c r="F58" s="19">
        <f>E58*(1+'Infrastructure Input'!$C$4)</f>
        <v>675305.28600000008</v>
      </c>
      <c r="G58" s="19">
        <f>F58*(1+'Infrastructure Input'!$C$4)</f>
        <v>695564.44458000013</v>
      </c>
      <c r="H58" s="19">
        <f>G58*(1+'Infrastructure Input'!$C$4)</f>
        <v>716431.3779174001</v>
      </c>
      <c r="I58" s="19">
        <f>H58*(1+'Infrastructure Input'!$C$4)</f>
        <v>737924.3192549221</v>
      </c>
      <c r="J58" s="19">
        <f>I58*(1+'Infrastructure Input'!$C$4)</f>
        <v>760062.04883256974</v>
      </c>
      <c r="K58" s="19">
        <f>J58*(1+'Infrastructure Input'!$C$4)</f>
        <v>782863.91029754688</v>
      </c>
      <c r="L58" s="19">
        <f>K58*(1+'Infrastructure Input'!$C$4)</f>
        <v>806349.82760647335</v>
      </c>
      <c r="M58" s="19">
        <f>L58*(1+'Infrastructure Input'!$C$4)</f>
        <v>830540.32243466761</v>
      </c>
      <c r="N58" s="19">
        <f>M58*(1+'Infrastructure Input'!$C$4)</f>
        <v>855456.5321077077</v>
      </c>
      <c r="O58" s="19">
        <f>N58*(1+'Infrastructure Input'!$C$4)</f>
        <v>881120.22807093896</v>
      </c>
      <c r="P58" s="19">
        <f>O58*(1+'Infrastructure Input'!$C$4)</f>
        <v>907553.83491306717</v>
      </c>
      <c r="Q58" s="19">
        <f>P58*(1+'Infrastructure Input'!$C$4)</f>
        <v>934780.44996045926</v>
      </c>
      <c r="R58" s="19">
        <f>Q58*(1+'Infrastructure Input'!$C$4)</f>
        <v>962823.86345927301</v>
      </c>
      <c r="S58" s="20"/>
    </row>
    <row r="59" spans="1:19" hidden="1" x14ac:dyDescent="0.25">
      <c r="A59" s="33" t="s">
        <v>181</v>
      </c>
      <c r="B59" s="19">
        <f>'Fleet Input'!$C72+'Fleet Input'!$C$3*(1+'Fleet Input'!$C$5)</f>
        <v>500000</v>
      </c>
      <c r="C59" s="19">
        <f>B59*(1+'Infrastructure Input'!$C$4)</f>
        <v>515000</v>
      </c>
      <c r="D59" s="19">
        <f>C59*(1+'Infrastructure Input'!$C$4)</f>
        <v>530450</v>
      </c>
      <c r="E59" s="19">
        <f>D59*(1+'Infrastructure Input'!$C$4)</f>
        <v>546363.5</v>
      </c>
      <c r="F59" s="19">
        <f>E59*(1+'Infrastructure Input'!$C$4)</f>
        <v>562754.40500000003</v>
      </c>
      <c r="G59" s="19">
        <f>F59*(1+'Infrastructure Input'!$C$4)</f>
        <v>579637.03714999999</v>
      </c>
      <c r="H59" s="19">
        <f>G59*(1+'Infrastructure Input'!$C$4)</f>
        <v>597026.14826449996</v>
      </c>
      <c r="I59" s="19">
        <f>H59*(1+'Infrastructure Input'!$C$4)</f>
        <v>614936.93271243502</v>
      </c>
      <c r="J59" s="19">
        <f>I59*(1+'Infrastructure Input'!$C$4)</f>
        <v>633385.04069380811</v>
      </c>
      <c r="K59" s="19">
        <f>J59*(1+'Infrastructure Input'!$C$4)</f>
        <v>652386.59191462235</v>
      </c>
      <c r="L59" s="19">
        <f>K59*(1+'Infrastructure Input'!$C$4)</f>
        <v>671958.18967206101</v>
      </c>
      <c r="M59" s="19">
        <f>L59*(1+'Infrastructure Input'!$C$4)</f>
        <v>692116.93536222284</v>
      </c>
      <c r="N59" s="19">
        <f>M59*(1+'Infrastructure Input'!$C$4)</f>
        <v>712880.44342308957</v>
      </c>
      <c r="O59" s="19">
        <f>N59*(1+'Infrastructure Input'!$C$4)</f>
        <v>734266.85672578227</v>
      </c>
      <c r="P59" s="19">
        <f>O59*(1+'Infrastructure Input'!$C$4)</f>
        <v>756294.86242755572</v>
      </c>
      <c r="Q59" s="19">
        <f>P59*(1+'Infrastructure Input'!$C$4)</f>
        <v>778983.70830038236</v>
      </c>
      <c r="R59" s="19">
        <f>Q59*(1+'Infrastructure Input'!$C$4)</f>
        <v>802353.21954939386</v>
      </c>
      <c r="S59" s="20"/>
    </row>
    <row r="60" spans="1:19" hidden="1" x14ac:dyDescent="0.25">
      <c r="A60" s="33" t="s">
        <v>182</v>
      </c>
      <c r="B60" s="19">
        <f>'Fleet Input'!$C73+'Fleet Input'!$C$4*(1+'Fleet Input'!$C$5)</f>
        <v>106000</v>
      </c>
      <c r="C60" s="19">
        <f>B60*(1+'Infrastructure Input'!$C$4)</f>
        <v>109180</v>
      </c>
      <c r="D60" s="19">
        <f>C60*(1+'Infrastructure Input'!$C$4)</f>
        <v>112455.40000000001</v>
      </c>
      <c r="E60" s="19">
        <f>D60*(1+'Infrastructure Input'!$C$4)</f>
        <v>115829.06200000001</v>
      </c>
      <c r="F60" s="19">
        <f>E60*(1+'Infrastructure Input'!$C$4)</f>
        <v>119303.93386</v>
      </c>
      <c r="G60" s="19">
        <f>F60*(1+'Infrastructure Input'!$C$4)</f>
        <v>122883.05187580001</v>
      </c>
      <c r="H60" s="19">
        <f>G60*(1+'Infrastructure Input'!$C$4)</f>
        <v>126569.54343207402</v>
      </c>
      <c r="I60" s="19">
        <f>H60*(1+'Infrastructure Input'!$C$4)</f>
        <v>130366.62973503624</v>
      </c>
      <c r="J60" s="19">
        <f>I60*(1+'Infrastructure Input'!$C$4)</f>
        <v>134277.62862708734</v>
      </c>
      <c r="K60" s="19">
        <f>J60*(1+'Infrastructure Input'!$C$4)</f>
        <v>138305.95748589997</v>
      </c>
      <c r="L60" s="19">
        <f>K60*(1+'Infrastructure Input'!$C$4)</f>
        <v>142455.13621047698</v>
      </c>
      <c r="M60" s="19">
        <f>L60*(1+'Infrastructure Input'!$C$4)</f>
        <v>146728.7902967913</v>
      </c>
      <c r="N60" s="19">
        <f>M60*(1+'Infrastructure Input'!$C$4)</f>
        <v>151130.65400569505</v>
      </c>
      <c r="O60" s="19">
        <f>N60*(1+'Infrastructure Input'!$C$4)</f>
        <v>155664.57362586592</v>
      </c>
      <c r="P60" s="19">
        <f>O60*(1+'Infrastructure Input'!$C$4)</f>
        <v>160334.5108346419</v>
      </c>
      <c r="Q60" s="19">
        <f>P60*(1+'Infrastructure Input'!$C$4)</f>
        <v>165144.54615968117</v>
      </c>
      <c r="R60" s="19">
        <f>Q60*(1+'Infrastructure Input'!$C$4)</f>
        <v>170098.88254447159</v>
      </c>
      <c r="S60" s="20"/>
    </row>
    <row r="61" spans="1:19" hidden="1" x14ac:dyDescent="0.25">
      <c r="A61" s="33" t="s">
        <v>184</v>
      </c>
      <c r="B61" s="19">
        <f>'Fleet Input'!$C74+'Fleet Input'!$C$3*(1+'Fleet Input'!$C$5)</f>
        <v>500000</v>
      </c>
      <c r="C61" s="19">
        <f>B61*(1+'Infrastructure Input'!$C$4)</f>
        <v>515000</v>
      </c>
      <c r="D61" s="19">
        <f>C61*(1+'Infrastructure Input'!$C$4)</f>
        <v>530450</v>
      </c>
      <c r="E61" s="19">
        <f>D61*(1+'Infrastructure Input'!$C$4)</f>
        <v>546363.5</v>
      </c>
      <c r="F61" s="19">
        <f>E61*(1+'Infrastructure Input'!$C$4)</f>
        <v>562754.40500000003</v>
      </c>
      <c r="G61" s="19">
        <f>F61*(1+'Infrastructure Input'!$C$4)</f>
        <v>579637.03714999999</v>
      </c>
      <c r="H61" s="19">
        <f>G61*(1+'Infrastructure Input'!$C$4)</f>
        <v>597026.14826449996</v>
      </c>
      <c r="I61" s="19">
        <f>H61*(1+'Infrastructure Input'!$C$4)</f>
        <v>614936.93271243502</v>
      </c>
      <c r="J61" s="19">
        <f>I61*(1+'Infrastructure Input'!$C$4)</f>
        <v>633385.04069380811</v>
      </c>
      <c r="K61" s="19">
        <f>J61*(1+'Infrastructure Input'!$C$4)</f>
        <v>652386.59191462235</v>
      </c>
      <c r="L61" s="19">
        <f>K61*(1+'Infrastructure Input'!$C$4)</f>
        <v>671958.18967206101</v>
      </c>
      <c r="M61" s="19">
        <f>L61*(1+'Infrastructure Input'!$C$4)</f>
        <v>692116.93536222284</v>
      </c>
      <c r="N61" s="19">
        <f>M61*(1+'Infrastructure Input'!$C$4)</f>
        <v>712880.44342308957</v>
      </c>
      <c r="O61" s="19">
        <f>N61*(1+'Infrastructure Input'!$C$4)</f>
        <v>734266.85672578227</v>
      </c>
      <c r="P61" s="19">
        <f>O61*(1+'Infrastructure Input'!$C$4)</f>
        <v>756294.86242755572</v>
      </c>
      <c r="Q61" s="19">
        <f>P61*(1+'Infrastructure Input'!$C$4)</f>
        <v>778983.70830038236</v>
      </c>
      <c r="R61" s="19">
        <f>Q61*(1+'Infrastructure Input'!$C$4)</f>
        <v>802353.21954939386</v>
      </c>
      <c r="S61" s="20"/>
    </row>
    <row r="62" spans="1:19" hidden="1" x14ac:dyDescent="0.25">
      <c r="A62" s="33" t="s">
        <v>185</v>
      </c>
      <c r="B62" s="19">
        <f>'Fleet Input'!$C75+'Fleet Input'!$C$3*(1+'Fleet Input'!$C$5)</f>
        <v>500000</v>
      </c>
      <c r="C62" s="19">
        <f>B62*(1+'Infrastructure Input'!$C$4)</f>
        <v>515000</v>
      </c>
      <c r="D62" s="19">
        <f>C62*(1+'Infrastructure Input'!$C$4)</f>
        <v>530450</v>
      </c>
      <c r="E62" s="19">
        <f>D62*(1+'Infrastructure Input'!$C$4)</f>
        <v>546363.5</v>
      </c>
      <c r="F62" s="19">
        <f>E62*(1+'Infrastructure Input'!$C$4)</f>
        <v>562754.40500000003</v>
      </c>
      <c r="G62" s="19">
        <f>F62*(1+'Infrastructure Input'!$C$4)</f>
        <v>579637.03714999999</v>
      </c>
      <c r="H62" s="19">
        <f>G62*(1+'Infrastructure Input'!$C$4)</f>
        <v>597026.14826449996</v>
      </c>
      <c r="I62" s="19">
        <f>H62*(1+'Infrastructure Input'!$C$4)</f>
        <v>614936.93271243502</v>
      </c>
      <c r="J62" s="19">
        <f>I62*(1+'Infrastructure Input'!$C$4)</f>
        <v>633385.04069380811</v>
      </c>
      <c r="K62" s="19">
        <f>J62*(1+'Infrastructure Input'!$C$4)</f>
        <v>652386.59191462235</v>
      </c>
      <c r="L62" s="19">
        <f>K62*(1+'Infrastructure Input'!$C$4)</f>
        <v>671958.18967206101</v>
      </c>
      <c r="M62" s="19">
        <f>L62*(1+'Infrastructure Input'!$C$4)</f>
        <v>692116.93536222284</v>
      </c>
      <c r="N62" s="19">
        <f>M62*(1+'Infrastructure Input'!$C$4)</f>
        <v>712880.44342308957</v>
      </c>
      <c r="O62" s="19">
        <f>N62*(1+'Infrastructure Input'!$C$4)</f>
        <v>734266.85672578227</v>
      </c>
      <c r="P62" s="19">
        <f>O62*(1+'Infrastructure Input'!$C$4)</f>
        <v>756294.86242755572</v>
      </c>
      <c r="Q62" s="19">
        <f>P62*(1+'Infrastructure Input'!$C$4)</f>
        <v>778983.70830038236</v>
      </c>
      <c r="R62" s="19">
        <f>Q62*(1+'Infrastructure Input'!$C$4)</f>
        <v>802353.21954939386</v>
      </c>
      <c r="S62" s="20"/>
    </row>
    <row r="63" spans="1:19" hidden="1" x14ac:dyDescent="0.25">
      <c r="A63" s="33" t="s">
        <v>186</v>
      </c>
      <c r="B63" s="19">
        <f>'Fleet Input'!$C76+'Fleet Input'!$C$3*(1+'Fleet Input'!$C$5)</f>
        <v>500000</v>
      </c>
      <c r="C63" s="19">
        <f>B63*(1+'Infrastructure Input'!$C$4)</f>
        <v>515000</v>
      </c>
      <c r="D63" s="19">
        <f>C63*(1+'Infrastructure Input'!$C$4)</f>
        <v>530450</v>
      </c>
      <c r="E63" s="19">
        <f>D63*(1+'Infrastructure Input'!$C$4)</f>
        <v>546363.5</v>
      </c>
      <c r="F63" s="19">
        <f>E63*(1+'Infrastructure Input'!$C$4)</f>
        <v>562754.40500000003</v>
      </c>
      <c r="G63" s="19">
        <f>F63*(1+'Infrastructure Input'!$C$4)</f>
        <v>579637.03714999999</v>
      </c>
      <c r="H63" s="19">
        <f>G63*(1+'Infrastructure Input'!$C$4)</f>
        <v>597026.14826449996</v>
      </c>
      <c r="I63" s="19">
        <f>H63*(1+'Infrastructure Input'!$C$4)</f>
        <v>614936.93271243502</v>
      </c>
      <c r="J63" s="19">
        <f>I63*(1+'Infrastructure Input'!$C$4)</f>
        <v>633385.04069380811</v>
      </c>
      <c r="K63" s="19">
        <f>J63*(1+'Infrastructure Input'!$C$4)</f>
        <v>652386.59191462235</v>
      </c>
      <c r="L63" s="19">
        <f>K63*(1+'Infrastructure Input'!$C$4)</f>
        <v>671958.18967206101</v>
      </c>
      <c r="M63" s="19">
        <f>L63*(1+'Infrastructure Input'!$C$4)</f>
        <v>692116.93536222284</v>
      </c>
      <c r="N63" s="19">
        <f>M63*(1+'Infrastructure Input'!$C$4)</f>
        <v>712880.44342308957</v>
      </c>
      <c r="O63" s="19">
        <f>N63*(1+'Infrastructure Input'!$C$4)</f>
        <v>734266.85672578227</v>
      </c>
      <c r="P63" s="19">
        <f>O63*(1+'Infrastructure Input'!$C$4)</f>
        <v>756294.86242755572</v>
      </c>
      <c r="Q63" s="19">
        <f>P63*(1+'Infrastructure Input'!$C$4)</f>
        <v>778983.70830038236</v>
      </c>
      <c r="R63" s="19">
        <f>Q63*(1+'Infrastructure Input'!$C$4)</f>
        <v>802353.21954939386</v>
      </c>
      <c r="S63" s="20"/>
    </row>
    <row r="64" spans="1:19" hidden="1" x14ac:dyDescent="0.25">
      <c r="A64" s="33" t="s">
        <v>187</v>
      </c>
      <c r="B64" s="19">
        <f>'Fleet Input'!$C77+'Fleet Input'!$C$3*(1+'Fleet Input'!$C$5)</f>
        <v>500000</v>
      </c>
      <c r="C64" s="19">
        <f>B64*(1+'Infrastructure Input'!$C$4)</f>
        <v>515000</v>
      </c>
      <c r="D64" s="19">
        <f>C64*(1+'Infrastructure Input'!$C$4)</f>
        <v>530450</v>
      </c>
      <c r="E64" s="19">
        <f>D64*(1+'Infrastructure Input'!$C$4)</f>
        <v>546363.5</v>
      </c>
      <c r="F64" s="19">
        <f>E64*(1+'Infrastructure Input'!$C$4)</f>
        <v>562754.40500000003</v>
      </c>
      <c r="G64" s="19">
        <f>F64*(1+'Infrastructure Input'!$C$4)</f>
        <v>579637.03714999999</v>
      </c>
      <c r="H64" s="19">
        <f>G64*(1+'Infrastructure Input'!$C$4)</f>
        <v>597026.14826449996</v>
      </c>
      <c r="I64" s="19">
        <f>H64*(1+'Infrastructure Input'!$C$4)</f>
        <v>614936.93271243502</v>
      </c>
      <c r="J64" s="19">
        <f>I64*(1+'Infrastructure Input'!$C$4)</f>
        <v>633385.04069380811</v>
      </c>
      <c r="K64" s="19">
        <f>J64*(1+'Infrastructure Input'!$C$4)</f>
        <v>652386.59191462235</v>
      </c>
      <c r="L64" s="19">
        <f>K64*(1+'Infrastructure Input'!$C$4)</f>
        <v>671958.18967206101</v>
      </c>
      <c r="M64" s="19">
        <f>L64*(1+'Infrastructure Input'!$C$4)</f>
        <v>692116.93536222284</v>
      </c>
      <c r="N64" s="19">
        <f>M64*(1+'Infrastructure Input'!$C$4)</f>
        <v>712880.44342308957</v>
      </c>
      <c r="O64" s="19">
        <f>N64*(1+'Infrastructure Input'!$C$4)</f>
        <v>734266.85672578227</v>
      </c>
      <c r="P64" s="19">
        <f>O64*(1+'Infrastructure Input'!$C$4)</f>
        <v>756294.86242755572</v>
      </c>
      <c r="Q64" s="19">
        <f>P64*(1+'Infrastructure Input'!$C$4)</f>
        <v>778983.70830038236</v>
      </c>
      <c r="R64" s="19">
        <f>Q64*(1+'Infrastructure Input'!$C$4)</f>
        <v>802353.21954939386</v>
      </c>
      <c r="S64" s="20"/>
    </row>
    <row r="65" spans="1:21" hidden="1" x14ac:dyDescent="0.25">
      <c r="A65" s="33" t="s">
        <v>188</v>
      </c>
      <c r="B65" s="19">
        <f>'Fleet Input'!$C78+'Fleet Input'!$C$3*(1+'Fleet Input'!$C$5)</f>
        <v>600000</v>
      </c>
      <c r="C65" s="19">
        <f>B65*(1+'Infrastructure Input'!$C$4)</f>
        <v>618000</v>
      </c>
      <c r="D65" s="19">
        <f>C65*(1+'Infrastructure Input'!$C$4)</f>
        <v>636540</v>
      </c>
      <c r="E65" s="19">
        <f>D65*(1+'Infrastructure Input'!$C$4)</f>
        <v>655636.20000000007</v>
      </c>
      <c r="F65" s="19">
        <f>E65*(1+'Infrastructure Input'!$C$4)</f>
        <v>675305.28600000008</v>
      </c>
      <c r="G65" s="19">
        <f>F65*(1+'Infrastructure Input'!$C$4)</f>
        <v>695564.44458000013</v>
      </c>
      <c r="H65" s="19">
        <f>G65*(1+'Infrastructure Input'!$C$4)</f>
        <v>716431.3779174001</v>
      </c>
      <c r="I65" s="19">
        <f>H65*(1+'Infrastructure Input'!$C$4)</f>
        <v>737924.3192549221</v>
      </c>
      <c r="J65" s="19">
        <f>I65*(1+'Infrastructure Input'!$C$4)</f>
        <v>760062.04883256974</v>
      </c>
      <c r="K65" s="19">
        <f>J65*(1+'Infrastructure Input'!$C$4)</f>
        <v>782863.91029754688</v>
      </c>
      <c r="L65" s="19">
        <f>K65*(1+'Infrastructure Input'!$C$4)</f>
        <v>806349.82760647335</v>
      </c>
      <c r="M65" s="19">
        <f>L65*(1+'Infrastructure Input'!$C$4)</f>
        <v>830540.32243466761</v>
      </c>
      <c r="N65" s="19">
        <f>M65*(1+'Infrastructure Input'!$C$4)</f>
        <v>855456.5321077077</v>
      </c>
      <c r="O65" s="19">
        <f>N65*(1+'Infrastructure Input'!$C$4)</f>
        <v>881120.22807093896</v>
      </c>
      <c r="P65" s="19">
        <f>O65*(1+'Infrastructure Input'!$C$4)</f>
        <v>907553.83491306717</v>
      </c>
      <c r="Q65" s="19">
        <f>P65*(1+'Infrastructure Input'!$C$4)</f>
        <v>934780.44996045926</v>
      </c>
      <c r="R65" s="19">
        <f>Q65*(1+'Infrastructure Input'!$C$4)</f>
        <v>962823.86345927301</v>
      </c>
      <c r="S65" s="20"/>
    </row>
    <row r="66" spans="1:21" hidden="1" x14ac:dyDescent="0.25">
      <c r="A66" s="33" t="s">
        <v>189</v>
      </c>
      <c r="B66" s="19">
        <f>'Fleet Input'!$C79+'Fleet Input'!$C$3*(1+'Fleet Input'!$C$5)</f>
        <v>500000</v>
      </c>
      <c r="C66" s="19">
        <f>B66*(1+'Infrastructure Input'!$C$4)</f>
        <v>515000</v>
      </c>
      <c r="D66" s="19">
        <f>C66*(1+'Infrastructure Input'!$C$4)</f>
        <v>530450</v>
      </c>
      <c r="E66" s="19">
        <f>D66*(1+'Infrastructure Input'!$C$4)</f>
        <v>546363.5</v>
      </c>
      <c r="F66" s="19">
        <f>E66*(1+'Infrastructure Input'!$C$4)</f>
        <v>562754.40500000003</v>
      </c>
      <c r="G66" s="19">
        <f>F66*(1+'Infrastructure Input'!$C$4)</f>
        <v>579637.03714999999</v>
      </c>
      <c r="H66" s="19">
        <f>G66*(1+'Infrastructure Input'!$C$4)</f>
        <v>597026.14826449996</v>
      </c>
      <c r="I66" s="19">
        <f>H66*(1+'Infrastructure Input'!$C$4)</f>
        <v>614936.93271243502</v>
      </c>
      <c r="J66" s="19">
        <f>I66*(1+'Infrastructure Input'!$C$4)</f>
        <v>633385.04069380811</v>
      </c>
      <c r="K66" s="19">
        <f>J66*(1+'Infrastructure Input'!$C$4)</f>
        <v>652386.59191462235</v>
      </c>
      <c r="L66" s="19">
        <f>K66*(1+'Infrastructure Input'!$C$4)</f>
        <v>671958.18967206101</v>
      </c>
      <c r="M66" s="19">
        <f>L66*(1+'Infrastructure Input'!$C$4)</f>
        <v>692116.93536222284</v>
      </c>
      <c r="N66" s="19">
        <f>M66*(1+'Infrastructure Input'!$C$4)</f>
        <v>712880.44342308957</v>
      </c>
      <c r="O66" s="19">
        <f>N66*(1+'Infrastructure Input'!$C$4)</f>
        <v>734266.85672578227</v>
      </c>
      <c r="P66" s="19">
        <f>O66*(1+'Infrastructure Input'!$C$4)</f>
        <v>756294.86242755572</v>
      </c>
      <c r="Q66" s="19">
        <f>P66*(1+'Infrastructure Input'!$C$4)</f>
        <v>778983.70830038236</v>
      </c>
      <c r="R66" s="19">
        <f>Q66*(1+'Infrastructure Input'!$C$4)</f>
        <v>802353.21954939386</v>
      </c>
      <c r="S66" s="20"/>
    </row>
    <row r="67" spans="1:21" hidden="1" x14ac:dyDescent="0.25">
      <c r="A67" s="32" t="s">
        <v>305</v>
      </c>
      <c r="B67" s="19">
        <f>'Infrastructure Input'!$C$22+'Infrastructure Input'!$C$21</f>
        <v>80000</v>
      </c>
      <c r="C67" s="19">
        <f>B67*(1+'Infrastructure Input'!$C$4)</f>
        <v>82400</v>
      </c>
      <c r="D67" s="19">
        <f>C67*(1+'Infrastructure Input'!$C$4)</f>
        <v>84872</v>
      </c>
      <c r="E67" s="19">
        <f>D67*(1+'Infrastructure Input'!$C$4)</f>
        <v>87418.16</v>
      </c>
      <c r="F67" s="19">
        <f>E67*(1+'Infrastructure Input'!$C$4)</f>
        <v>90040.704800000007</v>
      </c>
      <c r="G67" s="19">
        <f>F67*(1+'Infrastructure Input'!$C$4)</f>
        <v>92741.925944000002</v>
      </c>
      <c r="H67" s="19">
        <f>G67*(1+'Infrastructure Input'!$C$4)</f>
        <v>95524.183722319998</v>
      </c>
      <c r="I67" s="19">
        <f>H67*(1+'Infrastructure Input'!$C$4)</f>
        <v>98389.909233989601</v>
      </c>
      <c r="J67" s="19">
        <f>I67*(1+'Infrastructure Input'!$C$4)</f>
        <v>101341.60651100929</v>
      </c>
      <c r="K67" s="19">
        <f>J67*(1+'Infrastructure Input'!$C$4)</f>
        <v>104381.85470633957</v>
      </c>
      <c r="L67" s="19">
        <f>K67*(1+'Infrastructure Input'!$C$4)</f>
        <v>107513.31034752975</v>
      </c>
      <c r="M67" s="19">
        <f>L67*(1+'Infrastructure Input'!$C$4)</f>
        <v>110738.70965795565</v>
      </c>
      <c r="N67" s="19">
        <f>M67*(1+'Infrastructure Input'!$C$4)</f>
        <v>114060.87094769432</v>
      </c>
      <c r="O67" s="19">
        <f>N67*(1+'Infrastructure Input'!$C$4)</f>
        <v>117482.69707612516</v>
      </c>
      <c r="P67" s="19">
        <f>O67*(1+'Infrastructure Input'!$C$4)</f>
        <v>121007.17798840892</v>
      </c>
      <c r="Q67" s="19">
        <f>P67*(1+'Infrastructure Input'!$C$4)</f>
        <v>124637.3933280612</v>
      </c>
      <c r="R67" s="19">
        <f>Q67*(1+'Infrastructure Input'!$C$4)</f>
        <v>128376.51512790304</v>
      </c>
      <c r="S67" s="20"/>
    </row>
    <row r="68" spans="1:21" hidden="1" x14ac:dyDescent="0.25">
      <c r="A68" s="22" t="s">
        <v>306</v>
      </c>
      <c r="B68" s="19">
        <f>'Infrastructure Input'!$C$23+'Infrastructure Input'!$C$24</f>
        <v>10000</v>
      </c>
      <c r="C68" s="19">
        <f>B68*(1+'Infrastructure Input'!$C$4)</f>
        <v>10300</v>
      </c>
      <c r="D68" s="19">
        <f>C68*(1+'Infrastructure Input'!$C$4)</f>
        <v>10609</v>
      </c>
      <c r="E68" s="19">
        <f>D68*(1+'Infrastructure Input'!$C$4)</f>
        <v>10927.27</v>
      </c>
      <c r="F68" s="19">
        <f>E68*(1+'Infrastructure Input'!$C$4)</f>
        <v>11255.088100000001</v>
      </c>
      <c r="G68" s="19">
        <f>F68*(1+'Infrastructure Input'!$C$4)</f>
        <v>11592.740743</v>
      </c>
      <c r="H68" s="19">
        <f>G68*(1+'Infrastructure Input'!$C$4)</f>
        <v>11940.52296529</v>
      </c>
      <c r="I68" s="19">
        <f>H68*(1+'Infrastructure Input'!$C$4)</f>
        <v>12298.7386542487</v>
      </c>
      <c r="J68" s="19">
        <f>I68*(1+'Infrastructure Input'!$C$4)</f>
        <v>12667.700813876161</v>
      </c>
      <c r="K68" s="19">
        <f>J68*(1+'Infrastructure Input'!$C$4)</f>
        <v>13047.731838292446</v>
      </c>
      <c r="L68" s="19">
        <f>K68*(1+'Infrastructure Input'!$C$4)</f>
        <v>13439.163793441219</v>
      </c>
      <c r="M68" s="19">
        <f>L68*(1+'Infrastructure Input'!$C$4)</f>
        <v>13842.338707244457</v>
      </c>
      <c r="N68" s="19">
        <f>M68*(1+'Infrastructure Input'!$C$4)</f>
        <v>14257.60886846179</v>
      </c>
      <c r="O68" s="19">
        <f>N68*(1+'Infrastructure Input'!$C$4)</f>
        <v>14685.337134515645</v>
      </c>
      <c r="P68" s="19">
        <f>O68*(1+'Infrastructure Input'!$C$4)</f>
        <v>15125.897248551115</v>
      </c>
      <c r="Q68" s="19">
        <f>P68*(1+'Infrastructure Input'!$C$4)</f>
        <v>15579.67416600765</v>
      </c>
      <c r="R68" s="19">
        <f>Q68*(1+'Infrastructure Input'!$C$4)</f>
        <v>16047.06439098788</v>
      </c>
      <c r="S68" s="20"/>
    </row>
    <row r="69" spans="1:21" hidden="1" x14ac:dyDescent="0.25">
      <c r="A69" s="21" t="s">
        <v>307</v>
      </c>
      <c r="B69" s="19">
        <f>'Infrastructure Input'!$C$25+'Infrastructure Input'!$C$26</f>
        <v>3500</v>
      </c>
      <c r="C69" s="19">
        <f>B69*(1+'Infrastructure Input'!$C$4)</f>
        <v>3605</v>
      </c>
      <c r="D69" s="19">
        <f>C69*(1+'Infrastructure Input'!$C$4)</f>
        <v>3713.15</v>
      </c>
      <c r="E69" s="19">
        <f>D69*(1+'Infrastructure Input'!$C$4)</f>
        <v>3824.5445</v>
      </c>
      <c r="F69" s="19">
        <f>E69*(1+'Infrastructure Input'!$C$4)</f>
        <v>3939.280835</v>
      </c>
      <c r="G69" s="19">
        <f>F69*(1+'Infrastructure Input'!$C$4)</f>
        <v>4057.45926005</v>
      </c>
      <c r="H69" s="19">
        <f>G69*(1+'Infrastructure Input'!$C$4)</f>
        <v>4179.1830378515006</v>
      </c>
      <c r="I69" s="19">
        <f>H69*(1+'Infrastructure Input'!$C$4)</f>
        <v>4304.558528987046</v>
      </c>
      <c r="J69" s="19">
        <f>I69*(1+'Infrastructure Input'!$C$4)</f>
        <v>4433.6952848566571</v>
      </c>
      <c r="K69" s="19">
        <f>J69*(1+'Infrastructure Input'!$C$4)</f>
        <v>4566.7061434023572</v>
      </c>
      <c r="L69" s="19">
        <f>K69*(1+'Infrastructure Input'!$C$4)</f>
        <v>4703.7073277044283</v>
      </c>
      <c r="M69" s="19">
        <f>L69*(1+'Infrastructure Input'!$C$4)</f>
        <v>4844.8185475355613</v>
      </c>
      <c r="N69" s="19">
        <f>M69*(1+'Infrastructure Input'!$C$4)</f>
        <v>4990.1631039616286</v>
      </c>
      <c r="O69" s="19">
        <f>N69*(1+'Infrastructure Input'!$C$4)</f>
        <v>5139.8679970804778</v>
      </c>
      <c r="P69" s="19">
        <f>O69*(1+'Infrastructure Input'!$C$4)</f>
        <v>5294.0640369928924</v>
      </c>
      <c r="Q69" s="19">
        <f>P69*(1+'Infrastructure Input'!$C$4)</f>
        <v>5452.8859581026791</v>
      </c>
      <c r="R69" s="19">
        <f>Q69*(1+'Infrastructure Input'!$C$4)</f>
        <v>5616.4725368457594</v>
      </c>
      <c r="S69" s="20"/>
    </row>
    <row r="70" spans="1:21" hidden="1" x14ac:dyDescent="0.25">
      <c r="A70" s="21" t="s">
        <v>308</v>
      </c>
      <c r="B70" s="19">
        <f>IF('Infrastructure Input'!$C$10="Hydrogen Not Used",0,'Infrastructure Input'!$C$11*365*(IF('Infrastructure Input'!$C$10="Liquid",12,10))+500000)</f>
        <v>0</v>
      </c>
      <c r="C70" s="19">
        <f>B70*(1+'Infrastructure Input'!$C$4)</f>
        <v>0</v>
      </c>
      <c r="D70" s="19">
        <f>C70*(1+'Infrastructure Input'!$C$4)</f>
        <v>0</v>
      </c>
      <c r="E70" s="19">
        <f>D70*(1+'Infrastructure Input'!$C$4)</f>
        <v>0</v>
      </c>
      <c r="F70" s="19">
        <f>E70*(1+'Infrastructure Input'!$C$4)</f>
        <v>0</v>
      </c>
      <c r="G70" s="19">
        <f>F70*(1+'Infrastructure Input'!$C$4)</f>
        <v>0</v>
      </c>
      <c r="H70" s="19">
        <f>G70*(1+'Infrastructure Input'!$C$4)</f>
        <v>0</v>
      </c>
      <c r="I70" s="19">
        <f>H70*(1+'Infrastructure Input'!$C$4)</f>
        <v>0</v>
      </c>
      <c r="J70" s="19">
        <f>I70*(1+'Infrastructure Input'!$C$4)</f>
        <v>0</v>
      </c>
      <c r="K70" s="19">
        <f>J70*(1+'Infrastructure Input'!$C$4)</f>
        <v>0</v>
      </c>
      <c r="L70" s="19">
        <f>K70*(1+'Infrastructure Input'!$C$4)</f>
        <v>0</v>
      </c>
      <c r="M70" s="19">
        <f>L70*(1+'Infrastructure Input'!$C$4)</f>
        <v>0</v>
      </c>
      <c r="N70" s="19">
        <f>M70*(1+'Infrastructure Input'!$C$4)</f>
        <v>0</v>
      </c>
      <c r="O70" s="19">
        <f>N70*(1+'Infrastructure Input'!$C$4)</f>
        <v>0</v>
      </c>
      <c r="P70" s="19">
        <f>O70*(1+'Infrastructure Input'!$C$4)</f>
        <v>0</v>
      </c>
      <c r="Q70" s="19">
        <f>P70*(1+'Infrastructure Input'!$C$4)</f>
        <v>0</v>
      </c>
      <c r="R70" s="19">
        <f>Q70*(1+'Infrastructure Input'!$C$4)</f>
        <v>0</v>
      </c>
      <c r="S70" s="20"/>
    </row>
    <row r="71" spans="1:21" hidden="1" x14ac:dyDescent="0.25">
      <c r="A71" s="21" t="s">
        <v>224</v>
      </c>
      <c r="B71" s="19">
        <f>'Infrastructure Input'!$C$27</f>
        <v>75000</v>
      </c>
      <c r="C71" s="19">
        <f>B71*(1+'Infrastructure Input'!$C$4)</f>
        <v>77250</v>
      </c>
      <c r="D71" s="19">
        <f>C71*(1+'Infrastructure Input'!$C$4)</f>
        <v>79567.5</v>
      </c>
      <c r="E71" s="19">
        <f>D71*(1+'Infrastructure Input'!$C$4)</f>
        <v>81954.525000000009</v>
      </c>
      <c r="F71" s="19">
        <f>E71*(1+'Infrastructure Input'!$C$4)</f>
        <v>84413.16075000001</v>
      </c>
      <c r="G71" s="19">
        <f>F71*(1+'Infrastructure Input'!$C$4)</f>
        <v>86945.555572500016</v>
      </c>
      <c r="H71" s="19">
        <f>G71*(1+'Infrastructure Input'!$C$4)</f>
        <v>89553.922239675012</v>
      </c>
      <c r="I71" s="19">
        <f>H71*(1+'Infrastructure Input'!$C$4)</f>
        <v>92240.539906865262</v>
      </c>
      <c r="J71" s="19">
        <f>I71*(1+'Infrastructure Input'!$C$4)</f>
        <v>95007.756104071217</v>
      </c>
      <c r="K71" s="19">
        <f>J71*(1+'Infrastructure Input'!$C$4)</f>
        <v>97857.988787193361</v>
      </c>
      <c r="L71" s="19">
        <f>K71*(1+'Infrastructure Input'!$C$4)</f>
        <v>100793.72845080917</v>
      </c>
      <c r="M71" s="19">
        <f>L71*(1+'Infrastructure Input'!$C$4)</f>
        <v>103817.54030433345</v>
      </c>
      <c r="N71" s="19">
        <f>M71*(1+'Infrastructure Input'!$C$4)</f>
        <v>106932.06651346346</v>
      </c>
      <c r="O71" s="19">
        <f>N71*(1+'Infrastructure Input'!$C$4)</f>
        <v>110140.02850886737</v>
      </c>
      <c r="P71" s="19">
        <f>O71*(1+'Infrastructure Input'!$C$4)</f>
        <v>113444.2293641334</v>
      </c>
      <c r="Q71" s="19">
        <f>P71*(1+'Infrastructure Input'!$C$4)</f>
        <v>116847.55624505741</v>
      </c>
      <c r="R71" s="19">
        <f>Q71*(1+'Infrastructure Input'!$C$4)</f>
        <v>120352.98293240913</v>
      </c>
      <c r="S71" s="20"/>
    </row>
    <row r="72" spans="1:21" hidden="1" x14ac:dyDescent="0.25">
      <c r="A72" s="21" t="s">
        <v>309</v>
      </c>
      <c r="B72" s="65">
        <f>ROUNDUP(SUM('Fleet Outputs Internal'!C93:C98)/'Infrastructure Input'!$C$17,0)*'Infrastructure Input'!$C$19+(ROUNDUP(SUM('Fleet Outputs Internal'!C92)/'Infrastructure Input'!$C$14,0)*'Infrastructure Input'!$C$18)</f>
        <v>0</v>
      </c>
      <c r="C72" s="65">
        <f>ROUNDUP(SUM('Fleet Outputs Internal'!D93:D98)/'Infrastructure Input'!$C$17,0)*'Infrastructure Input'!$C$19+(ROUNDUP(SUM('Fleet Outputs Internal'!D92)/'Infrastructure Input'!$C$14,0)*'Infrastructure Input'!$C$18)</f>
        <v>0</v>
      </c>
      <c r="D72" s="65">
        <f>ROUNDUP(SUM('Fleet Outputs Internal'!E93:E98)/'Infrastructure Input'!$C$17,0)*'Infrastructure Input'!$C$19+(ROUNDUP(SUM('Fleet Outputs Internal'!E92)/'Infrastructure Input'!$C$14,0)*'Infrastructure Input'!$C$18)</f>
        <v>0</v>
      </c>
      <c r="E72" s="65">
        <f>ROUNDUP(SUM('Fleet Outputs Internal'!F93:F98)/'Infrastructure Input'!$C$17,0)*'Infrastructure Input'!$C$19+(ROUNDUP(SUM('Fleet Outputs Internal'!F92)/'Infrastructure Input'!$C$14,0)*'Infrastructure Input'!$C$18)</f>
        <v>0</v>
      </c>
      <c r="F72" s="65">
        <f>ROUNDUP(SUM('Fleet Outputs Internal'!G93:G98)/'Infrastructure Input'!$C$17,0)*'Infrastructure Input'!$C$19+(ROUNDUP(SUM('Fleet Outputs Internal'!G92)/'Infrastructure Input'!$C$14,0)*'Infrastructure Input'!$C$18)</f>
        <v>0</v>
      </c>
      <c r="G72" s="65">
        <f>ROUNDUP(SUM('Fleet Outputs Internal'!H93:H98)/'Infrastructure Input'!$C$17,0)*'Infrastructure Input'!$C$19+(ROUNDUP(SUM('Fleet Outputs Internal'!H92)/'Infrastructure Input'!$C$14,0)*'Infrastructure Input'!$C$18)</f>
        <v>0</v>
      </c>
      <c r="H72" s="65">
        <f>ROUNDUP(SUM('Fleet Outputs Internal'!I93:I98)/'Infrastructure Input'!$C$17,0)*'Infrastructure Input'!$C$19+(ROUNDUP(SUM('Fleet Outputs Internal'!I92)/'Infrastructure Input'!$C$14,0)*'Infrastructure Input'!$C$18)</f>
        <v>0</v>
      </c>
      <c r="I72" s="65">
        <f>ROUNDUP(SUM('Fleet Outputs Internal'!J93:J98)/'Infrastructure Input'!$C$17,0)*'Infrastructure Input'!$C$19+(ROUNDUP(SUM('Fleet Outputs Internal'!J92)/'Infrastructure Input'!$C$14,0)*'Infrastructure Input'!$C$18)</f>
        <v>0</v>
      </c>
      <c r="J72" s="65">
        <f>ROUNDUP(SUM('Fleet Outputs Internal'!K93:K98)/'Infrastructure Input'!$C$17,0)*'Infrastructure Input'!$C$19+(ROUNDUP(SUM('Fleet Outputs Internal'!K92)/'Infrastructure Input'!$C$14,0)*'Infrastructure Input'!$C$18)</f>
        <v>0</v>
      </c>
      <c r="K72" s="65">
        <f>ROUNDUP(SUM('Fleet Outputs Internal'!L93:L98)/'Infrastructure Input'!$C$17,0)*'Infrastructure Input'!$C$19+(ROUNDUP(SUM('Fleet Outputs Internal'!L92)/'Infrastructure Input'!$C$14,0)*'Infrastructure Input'!$C$18)</f>
        <v>0</v>
      </c>
      <c r="L72" s="65">
        <f>ROUNDUP(SUM('Fleet Outputs Internal'!M93:M98)/'Infrastructure Input'!$C$17,0)*'Infrastructure Input'!$C$19+(ROUNDUP(SUM('Fleet Outputs Internal'!M92)/'Infrastructure Input'!$C$14,0)*'Infrastructure Input'!$C$18)</f>
        <v>0</v>
      </c>
      <c r="M72" s="65">
        <f>ROUNDUP(SUM('Fleet Outputs Internal'!N93:N98)/'Infrastructure Input'!$C$17,0)*'Infrastructure Input'!$C$19+(ROUNDUP(SUM('Fleet Outputs Internal'!N92)/'Infrastructure Input'!$C$14,0)*'Infrastructure Input'!$C$18)</f>
        <v>0</v>
      </c>
      <c r="N72" s="65">
        <f>ROUNDUP(SUM('Fleet Outputs Internal'!O93:O98)/'Infrastructure Input'!$C$17,0)*'Infrastructure Input'!$C$19+(ROUNDUP(SUM('Fleet Outputs Internal'!O92)/'Infrastructure Input'!$C$14,0)*'Infrastructure Input'!$C$18)</f>
        <v>0</v>
      </c>
      <c r="O72" s="65">
        <f>ROUNDUP(SUM('Fleet Outputs Internal'!P93:P98)/'Infrastructure Input'!$C$17,0)*'Infrastructure Input'!$C$19+(ROUNDUP(SUM('Fleet Outputs Internal'!P92)/'Infrastructure Input'!$C$14,0)*'Infrastructure Input'!$C$18)</f>
        <v>0</v>
      </c>
      <c r="P72" s="65">
        <f>ROUNDUP(SUM('Fleet Outputs Internal'!Q93:Q98)/'Infrastructure Input'!$C$17,0)*'Infrastructure Input'!$C$19+(ROUNDUP(SUM('Fleet Outputs Internal'!Q92)/'Infrastructure Input'!$C$14,0)*'Infrastructure Input'!$C$18)</f>
        <v>0</v>
      </c>
      <c r="Q72" s="65">
        <f>ROUNDUP(SUM('Fleet Outputs Internal'!R93:R98)/'Infrastructure Input'!$C$17,0)*'Infrastructure Input'!$C$19+(ROUNDUP(SUM('Fleet Outputs Internal'!R92)/'Infrastructure Input'!$C$14,0)*'Infrastructure Input'!$C$18)</f>
        <v>0</v>
      </c>
      <c r="R72" s="65">
        <f>ROUNDUP(SUM('Fleet Outputs Internal'!S93:S98)/'Infrastructure Input'!$C$17,0)*'Infrastructure Input'!$C$19+(ROUNDUP(SUM('Fleet Outputs Internal'!S92)/'Infrastructure Input'!$C$14,0)*'Infrastructure Input'!$C$18)</f>
        <v>0</v>
      </c>
      <c r="S72" s="20"/>
    </row>
    <row r="73" spans="1:21" hidden="1" x14ac:dyDescent="0.25">
      <c r="A73" s="21" t="s">
        <v>310</v>
      </c>
      <c r="B73" s="44">
        <f>'Infrastructure Input'!$C$8</f>
        <v>2000</v>
      </c>
      <c r="C73" s="44">
        <f>'Infrastructure Input'!$C$8</f>
        <v>2000</v>
      </c>
      <c r="D73" s="44">
        <f>'Infrastructure Input'!$C$8</f>
        <v>2000</v>
      </c>
      <c r="E73" s="44">
        <f>'Infrastructure Input'!$C$8</f>
        <v>2000</v>
      </c>
      <c r="F73" s="44">
        <f>'Infrastructure Input'!$C$8</f>
        <v>2000</v>
      </c>
      <c r="G73" s="44">
        <f>'Infrastructure Input'!$C$8</f>
        <v>2000</v>
      </c>
      <c r="H73" s="44">
        <f>'Infrastructure Input'!$C$8</f>
        <v>2000</v>
      </c>
      <c r="I73" s="44">
        <f>'Infrastructure Input'!$C$8</f>
        <v>2000</v>
      </c>
      <c r="J73" s="44">
        <f>'Infrastructure Input'!$C$8</f>
        <v>2000</v>
      </c>
      <c r="K73" s="44">
        <f>'Infrastructure Input'!$C$8</f>
        <v>2000</v>
      </c>
      <c r="L73" s="44">
        <f>'Infrastructure Input'!$C$8</f>
        <v>2000</v>
      </c>
      <c r="M73" s="44">
        <f>'Infrastructure Input'!$C$8</f>
        <v>2000</v>
      </c>
      <c r="N73" s="44">
        <f>'Infrastructure Input'!$C$8</f>
        <v>2000</v>
      </c>
      <c r="O73" s="44">
        <f>'Infrastructure Input'!$C$8</f>
        <v>2000</v>
      </c>
      <c r="P73" s="44">
        <f>'Infrastructure Input'!$C$8</f>
        <v>2000</v>
      </c>
      <c r="Q73" s="44">
        <f>'Infrastructure Input'!$C$8</f>
        <v>2000</v>
      </c>
      <c r="R73" s="44">
        <f>'Infrastructure Input'!$C$8</f>
        <v>2000</v>
      </c>
      <c r="S73" s="20"/>
    </row>
    <row r="74" spans="1:21" hidden="1" x14ac:dyDescent="0.25">
      <c r="A74" s="21" t="s">
        <v>311</v>
      </c>
      <c r="B74" s="45">
        <f>IF(B72&lt;B73,0,IF(#REF!=B72,0,((B72-B73)/1000)*215000))</f>
        <v>0</v>
      </c>
      <c r="C74" s="45">
        <f>IF(C72&lt;C73,0,IF(B72=C72,0,((C72-C73)/1000)*215000))</f>
        <v>0</v>
      </c>
      <c r="D74" s="45">
        <f t="shared" ref="D74:R74" si="0">IF(D72&lt;D73,0,IF(C72=D72,0,((D72-D73)/1000)*215000))</f>
        <v>0</v>
      </c>
      <c r="E74" s="45">
        <f t="shared" si="0"/>
        <v>0</v>
      </c>
      <c r="F74" s="45">
        <f t="shared" si="0"/>
        <v>0</v>
      </c>
      <c r="G74" s="45">
        <f t="shared" si="0"/>
        <v>0</v>
      </c>
      <c r="H74" s="45">
        <f t="shared" si="0"/>
        <v>0</v>
      </c>
      <c r="I74" s="45">
        <f t="shared" si="0"/>
        <v>0</v>
      </c>
      <c r="J74" s="45">
        <f t="shared" si="0"/>
        <v>0</v>
      </c>
      <c r="K74" s="45">
        <f t="shared" si="0"/>
        <v>0</v>
      </c>
      <c r="L74" s="45">
        <f t="shared" si="0"/>
        <v>0</v>
      </c>
      <c r="M74" s="45">
        <f t="shared" si="0"/>
        <v>0</v>
      </c>
      <c r="N74" s="45">
        <f t="shared" si="0"/>
        <v>0</v>
      </c>
      <c r="O74" s="45">
        <f t="shared" si="0"/>
        <v>0</v>
      </c>
      <c r="P74" s="45">
        <f t="shared" si="0"/>
        <v>0</v>
      </c>
      <c r="Q74" s="45">
        <f t="shared" si="0"/>
        <v>0</v>
      </c>
      <c r="R74" s="45">
        <f t="shared" si="0"/>
        <v>0</v>
      </c>
      <c r="S74" s="20"/>
    </row>
    <row r="75" spans="1:21" hidden="1" x14ac:dyDescent="0.25">
      <c r="A75" s="21" t="s">
        <v>312</v>
      </c>
      <c r="B75" s="26">
        <f>IF('Infrastructure Input'!$C$10="Hydrogen Not Used",0,500000*'Infrastructure Input'!D6)</f>
        <v>0</v>
      </c>
      <c r="C75" s="26">
        <f>B75*(1+'Infrastructure Input'!$C$4)</f>
        <v>0</v>
      </c>
      <c r="D75" s="26">
        <f>C75*(1+'Infrastructure Input'!$C$4)</f>
        <v>0</v>
      </c>
      <c r="E75" s="26">
        <f>D75*(1+'Infrastructure Input'!$C$4)</f>
        <v>0</v>
      </c>
      <c r="F75" s="26">
        <f>E75*(1+'Infrastructure Input'!$C$4)</f>
        <v>0</v>
      </c>
      <c r="G75" s="26">
        <f>F75*(1+'Infrastructure Input'!$C$4)</f>
        <v>0</v>
      </c>
      <c r="H75" s="26">
        <f>G75*(1+'Infrastructure Input'!$C$4)</f>
        <v>0</v>
      </c>
      <c r="I75" s="26">
        <f>H75*(1+'Infrastructure Input'!$C$4)</f>
        <v>0</v>
      </c>
      <c r="J75" s="26">
        <f>I75*(1+'Infrastructure Input'!$C$4)</f>
        <v>0</v>
      </c>
      <c r="K75" s="26">
        <f>J75*(1+'Infrastructure Input'!$C$4)</f>
        <v>0</v>
      </c>
      <c r="L75" s="26">
        <f>K75*(1+'Infrastructure Input'!$C$4)</f>
        <v>0</v>
      </c>
      <c r="M75" s="26">
        <f>L75*(1+'Infrastructure Input'!$C$4)</f>
        <v>0</v>
      </c>
      <c r="N75" s="26">
        <f>M75*(1+'Infrastructure Input'!$C$4)</f>
        <v>0</v>
      </c>
      <c r="O75" s="26">
        <f>N75*(1+'Infrastructure Input'!$C$4)</f>
        <v>0</v>
      </c>
      <c r="P75" s="26">
        <f>O75*(1+'Infrastructure Input'!$C$4)</f>
        <v>0</v>
      </c>
      <c r="Q75" s="26">
        <f>P75*(1+'Infrastructure Input'!$C$4)</f>
        <v>0</v>
      </c>
      <c r="R75" s="26">
        <f>Q75*(1+'Infrastructure Input'!$C$4)</f>
        <v>0</v>
      </c>
      <c r="S75" s="20"/>
    </row>
    <row r="76" spans="1:21" hidden="1" x14ac:dyDescent="0.25">
      <c r="A76" s="21" t="s">
        <v>313</v>
      </c>
      <c r="B76" s="26">
        <f>IF('Infrastructure Input'!$C$10="Hydrogen Not Used",0,1500000*'Infrastructure Input'!D7)</f>
        <v>0</v>
      </c>
      <c r="C76" s="26">
        <f>B76*(1+'Infrastructure Input'!$C$4)</f>
        <v>0</v>
      </c>
      <c r="D76" s="26">
        <f>C76*(1+'Infrastructure Input'!$C$4)</f>
        <v>0</v>
      </c>
      <c r="E76" s="26">
        <f>D76*(1+'Infrastructure Input'!$C$4)</f>
        <v>0</v>
      </c>
      <c r="F76" s="26">
        <f>E76*(1+'Infrastructure Input'!$C$4)</f>
        <v>0</v>
      </c>
      <c r="G76" s="26">
        <f>F76*(1+'Infrastructure Input'!$C$4)</f>
        <v>0</v>
      </c>
      <c r="H76" s="26">
        <f>G76*(1+'Infrastructure Input'!$C$4)</f>
        <v>0</v>
      </c>
      <c r="I76" s="26">
        <f>H76*(1+'Infrastructure Input'!$C$4)</f>
        <v>0</v>
      </c>
      <c r="J76" s="26">
        <f>I76*(1+'Infrastructure Input'!$C$4)</f>
        <v>0</v>
      </c>
      <c r="K76" s="26">
        <f>J76*(1+'Infrastructure Input'!$C$4)</f>
        <v>0</v>
      </c>
      <c r="L76" s="26">
        <f>K76*(1+'Infrastructure Input'!$C$4)</f>
        <v>0</v>
      </c>
      <c r="M76" s="26">
        <f>L76*(1+'Infrastructure Input'!$C$4)</f>
        <v>0</v>
      </c>
      <c r="N76" s="26">
        <f>M76*(1+'Infrastructure Input'!$C$4)</f>
        <v>0</v>
      </c>
      <c r="O76" s="26">
        <f>N76*(1+'Infrastructure Input'!$C$4)</f>
        <v>0</v>
      </c>
      <c r="P76" s="26">
        <f>O76*(1+'Infrastructure Input'!$C$4)</f>
        <v>0</v>
      </c>
      <c r="Q76" s="26">
        <f>P76*(1+'Infrastructure Input'!$C$4)</f>
        <v>0</v>
      </c>
      <c r="R76" s="26">
        <f>Q76*(1+'Infrastructure Input'!$C$4)</f>
        <v>0</v>
      </c>
      <c r="S76" s="20"/>
    </row>
    <row r="77" spans="1:21" hidden="1" x14ac:dyDescent="0.25">
      <c r="A77" s="21" t="s">
        <v>314</v>
      </c>
      <c r="B77" s="19">
        <f>'Infrastructure Input'!$C$13*500000</f>
        <v>0</v>
      </c>
      <c r="C77" s="19">
        <f>B77*(1+'Infrastructure Input'!$C$4)</f>
        <v>0</v>
      </c>
      <c r="D77" s="19">
        <f>C77*(1+'Infrastructure Input'!$C$4)</f>
        <v>0</v>
      </c>
      <c r="E77" s="19">
        <f>D77*(1+'Infrastructure Input'!$C$4)</f>
        <v>0</v>
      </c>
      <c r="F77" s="19">
        <f>E77*(1+'Infrastructure Input'!$C$4)</f>
        <v>0</v>
      </c>
      <c r="G77" s="19">
        <f>F77*(1+'Infrastructure Input'!$C$4)</f>
        <v>0</v>
      </c>
      <c r="H77" s="19">
        <f>G77*(1+'Infrastructure Input'!$C$4)</f>
        <v>0</v>
      </c>
      <c r="I77" s="19">
        <f>H77*(1+'Infrastructure Input'!$C$4)</f>
        <v>0</v>
      </c>
      <c r="J77" s="19">
        <f>I77*(1+'Infrastructure Input'!$C$4)</f>
        <v>0</v>
      </c>
      <c r="K77" s="19">
        <f>J77*(1+'Infrastructure Input'!$C$4)</f>
        <v>0</v>
      </c>
      <c r="L77" s="19">
        <f>K77*(1+'Infrastructure Input'!$C$4)</f>
        <v>0</v>
      </c>
      <c r="M77" s="19">
        <f>L77*(1+'Infrastructure Input'!$C$4)</f>
        <v>0</v>
      </c>
      <c r="N77" s="19">
        <f>M77*(1+'Infrastructure Input'!$C$4)</f>
        <v>0</v>
      </c>
      <c r="O77" s="19">
        <f>N77*(1+'Infrastructure Input'!$C$4)</f>
        <v>0</v>
      </c>
      <c r="P77" s="19">
        <f>O77*(1+'Infrastructure Input'!$C$4)</f>
        <v>0</v>
      </c>
      <c r="Q77" s="19">
        <f>P77*(1+'Infrastructure Input'!$C$4)</f>
        <v>0</v>
      </c>
      <c r="R77" s="19">
        <f>Q77*(1+'Infrastructure Input'!$C$4)</f>
        <v>0</v>
      </c>
      <c r="S77" s="20"/>
    </row>
    <row r="78" spans="1:21" x14ac:dyDescent="0.25">
      <c r="A78" s="199" t="s">
        <v>315</v>
      </c>
      <c r="B78" s="199"/>
      <c r="C78" s="199"/>
      <c r="D78" s="199"/>
      <c r="E78" s="199"/>
      <c r="F78" s="199"/>
      <c r="G78" s="199"/>
      <c r="H78" s="199"/>
      <c r="I78" s="199"/>
      <c r="J78" s="199"/>
      <c r="K78" s="199"/>
      <c r="L78" s="199"/>
      <c r="M78" s="199"/>
      <c r="N78" s="199"/>
      <c r="O78" s="199"/>
      <c r="P78" s="199"/>
      <c r="Q78" s="199"/>
      <c r="R78" s="199"/>
      <c r="S78" s="199"/>
    </row>
    <row r="79" spans="1:21" ht="15" customHeight="1" x14ac:dyDescent="0.25">
      <c r="A79" s="18" t="s">
        <v>316</v>
      </c>
      <c r="B79" s="15">
        <f>IF(SUMPRODUCT(B4:B66,'Fleet Outputs Internal'!C4:C66)-SUMPRODUCT(B25:B38,'Fleet Outputs Internal'!C25:C38)&lt;0,0,SUMPRODUCT(B4:B66,'Fleet Outputs Internal'!C4:C66)-SUMPRODUCT(B25:B38,'Fleet Outputs Internal'!C25:C38))</f>
        <v>0</v>
      </c>
      <c r="C79" s="15">
        <f>IF(SUMPRODUCT(C4:C66,'Fleet Outputs Internal'!D4:D66)-SUMPRODUCT(C25:C38,'Fleet Outputs Internal'!D25:D38)&lt;0,0,SUMPRODUCT(C4:C66,'Fleet Outputs Internal'!D4:D66)-SUMPRODUCT(C25:C38,'Fleet Outputs Internal'!D25:D38))</f>
        <v>0</v>
      </c>
      <c r="D79" s="15">
        <f>IF(SUMPRODUCT(D4:D66,'Fleet Outputs Internal'!E4:E66)-SUMPRODUCT(D25:D38,'Fleet Outputs Internal'!E25:E38)&lt;0,0,SUMPRODUCT(D4:D66,'Fleet Outputs Internal'!E4:E66)-SUMPRODUCT(D25:D38,'Fleet Outputs Internal'!E25:E38))</f>
        <v>0</v>
      </c>
      <c r="E79" s="15">
        <f>IF(SUMPRODUCT(E4:E66,'Fleet Outputs Internal'!F4:F66)-SUMPRODUCT(E25:E38,'Fleet Outputs Internal'!F25:F38)&lt;0,0,SUMPRODUCT(E4:E66,'Fleet Outputs Internal'!F4:F66)-SUMPRODUCT(E25:E38,'Fleet Outputs Internal'!F25:F38))</f>
        <v>0</v>
      </c>
      <c r="F79" s="15">
        <f>IF(SUMPRODUCT(F4:F66,'Fleet Outputs Internal'!G4:G66)-SUMPRODUCT(F25:F38,'Fleet Outputs Internal'!G25:G38)&lt;0,0,SUMPRODUCT(F4:F66,'Fleet Outputs Internal'!G4:G66)-SUMPRODUCT(F25:F38,'Fleet Outputs Internal'!G25:G38))</f>
        <v>0</v>
      </c>
      <c r="G79" s="15">
        <f>IF(SUMPRODUCT(G4:G66,'Fleet Outputs Internal'!H4:H66)-SUMPRODUCT(G25:G38,'Fleet Outputs Internal'!H25:H38)&lt;0,0,SUMPRODUCT(G4:G66,'Fleet Outputs Internal'!H4:H66)-SUMPRODUCT(G25:G38,'Fleet Outputs Internal'!H25:H38))</f>
        <v>0</v>
      </c>
      <c r="H79" s="15">
        <f>IF(SUMPRODUCT(H4:H66,'Fleet Outputs Internal'!I4:I66)-SUMPRODUCT(H25:H38,'Fleet Outputs Internal'!I25:I38)&lt;0,0,SUMPRODUCT(H4:H66,'Fleet Outputs Internal'!I4:I66)-SUMPRODUCT(H25:H38,'Fleet Outputs Internal'!I25:I38))</f>
        <v>0</v>
      </c>
      <c r="I79" s="15">
        <f>IF(SUMPRODUCT(I4:I66,'Fleet Outputs Internal'!J4:J66)-SUMPRODUCT(I25:I38,'Fleet Outputs Internal'!J25:J38)&lt;0,0,SUMPRODUCT(I4:I66,'Fleet Outputs Internal'!J4:J66)-SUMPRODUCT(I25:I38,'Fleet Outputs Internal'!J25:J38))</f>
        <v>0</v>
      </c>
      <c r="J79" s="15">
        <f>IF(SUMPRODUCT(J4:J66,'Fleet Outputs Internal'!K4:K66)-SUMPRODUCT(J25:J38,'Fleet Outputs Internal'!K25:K38)&lt;0,0,SUMPRODUCT(J4:J66,'Fleet Outputs Internal'!K4:K66)-SUMPRODUCT(J25:J38,'Fleet Outputs Internal'!K25:K38))</f>
        <v>0</v>
      </c>
      <c r="K79" s="15">
        <f>IF(SUMPRODUCT(K4:K66,'Fleet Outputs Internal'!L4:L66)-SUMPRODUCT(K25:K38,'Fleet Outputs Internal'!L25:L38)&lt;0,0,SUMPRODUCT(K4:K66,'Fleet Outputs Internal'!L4:L66)-SUMPRODUCT(K25:K38,'Fleet Outputs Internal'!L25:L38))</f>
        <v>0</v>
      </c>
      <c r="L79" s="15">
        <f>IF(SUMPRODUCT(L4:L66,'Fleet Outputs Internal'!M4:M66)-SUMPRODUCT(L25:L38,'Fleet Outputs Internal'!M25:M38)&lt;0,0,SUMPRODUCT(L4:L66,'Fleet Outputs Internal'!M4:M66)-SUMPRODUCT(L25:L38,'Fleet Outputs Internal'!M25:M38))</f>
        <v>0</v>
      </c>
      <c r="M79" s="15">
        <f>IF(SUMPRODUCT(M4:M66,'Fleet Outputs Internal'!N4:N66)-SUMPRODUCT(M25:M38,'Fleet Outputs Internal'!N25:N38)&lt;0,0,SUMPRODUCT(M4:M66,'Fleet Outputs Internal'!N4:N66)-SUMPRODUCT(M25:M38,'Fleet Outputs Internal'!N25:N38))</f>
        <v>0</v>
      </c>
      <c r="N79" s="15">
        <f>IF(SUMPRODUCT(N4:N66,'Fleet Outputs Internal'!O4:O66)-SUMPRODUCT(N25:N38,'Fleet Outputs Internal'!O25:O38)&lt;0,0,SUMPRODUCT(N4:N66,'Fleet Outputs Internal'!O4:O66)-SUMPRODUCT(N25:N38,'Fleet Outputs Internal'!O25:O38))</f>
        <v>0</v>
      </c>
      <c r="O79" s="15">
        <f>IF(SUMPRODUCT(O4:O66,'Fleet Outputs Internal'!P4:P66)-SUMPRODUCT(O25:O38,'Fleet Outputs Internal'!P25:P38)&lt;0,0,SUMPRODUCT(O4:O66,'Fleet Outputs Internal'!P4:P66)-SUMPRODUCT(O25:O38,'Fleet Outputs Internal'!P25:P38))</f>
        <v>0</v>
      </c>
      <c r="P79" s="15">
        <f>IF(SUMPRODUCT(P4:P66,'Fleet Outputs Internal'!Q4:Q66)-SUMPRODUCT(P25:P38,'Fleet Outputs Internal'!Q25:Q38)&lt;0,0,SUMPRODUCT(P4:P66,'Fleet Outputs Internal'!Q4:Q66)-SUMPRODUCT(P25:P38,'Fleet Outputs Internal'!Q25:Q38))</f>
        <v>0</v>
      </c>
      <c r="Q79" s="15">
        <f>IF(SUMPRODUCT(Q4:Q66,'Fleet Outputs Internal'!R4:R66)-SUMPRODUCT(Q25:Q38,'Fleet Outputs Internal'!R25:R38)&lt;0,0,SUMPRODUCT(Q4:Q66,'Fleet Outputs Internal'!R4:R66)-SUMPRODUCT(Q25:Q38,'Fleet Outputs Internal'!R25:R38))</f>
        <v>0</v>
      </c>
      <c r="R79" s="15">
        <f>IF(SUMPRODUCT(R4:R66,'Fleet Outputs Internal'!S4:S66)-SUMPRODUCT(R25:R38,'Fleet Outputs Internal'!S25:S38)&lt;0,0,SUMPRODUCT(R4:R66,'Fleet Outputs Internal'!S4:S66)-SUMPRODUCT(R25:R38,'Fleet Outputs Internal'!S25:S38))</f>
        <v>0</v>
      </c>
      <c r="S79" s="52">
        <f>SUM(B79:R79)</f>
        <v>0</v>
      </c>
      <c r="U79" s="66"/>
    </row>
    <row r="80" spans="1:21" ht="15" customHeight="1" x14ac:dyDescent="0.25">
      <c r="A80" s="18" t="s">
        <v>317</v>
      </c>
      <c r="B80" s="15">
        <f>SUMPRODUCT(B25:B38,'Fleet Outputs Internal'!C25:C38)</f>
        <v>0</v>
      </c>
      <c r="C80" s="15">
        <f>SUMPRODUCT(C25:C38,'Fleet Outputs Internal'!D25:D38)</f>
        <v>0</v>
      </c>
      <c r="D80" s="15">
        <f>SUMPRODUCT(D25:D38,'Fleet Outputs Internal'!E25:E38)</f>
        <v>0</v>
      </c>
      <c r="E80" s="15">
        <f>SUMPRODUCT(E25:E38,'Fleet Outputs Internal'!F25:F38)</f>
        <v>0</v>
      </c>
      <c r="F80" s="15">
        <f>SUMPRODUCT(F25:F38,'Fleet Outputs Internal'!G25:G38)</f>
        <v>0</v>
      </c>
      <c r="G80" s="15">
        <f>SUMPRODUCT(G25:G38,'Fleet Outputs Internal'!H25:H38)</f>
        <v>0</v>
      </c>
      <c r="H80" s="15">
        <f>SUMPRODUCT(H25:H38,'Fleet Outputs Internal'!I25:I38)</f>
        <v>0</v>
      </c>
      <c r="I80" s="15">
        <f>SUMPRODUCT(I25:I38,'Fleet Outputs Internal'!J25:J38)</f>
        <v>0</v>
      </c>
      <c r="J80" s="15">
        <f>SUMPRODUCT(J25:J38,'Fleet Outputs Internal'!K25:K38)</f>
        <v>0</v>
      </c>
      <c r="K80" s="15">
        <f>SUMPRODUCT(K25:K38,'Fleet Outputs Internal'!L25:L38)</f>
        <v>0</v>
      </c>
      <c r="L80" s="15">
        <f>SUMPRODUCT(L25:L38,'Fleet Outputs Internal'!M25:M38)</f>
        <v>0</v>
      </c>
      <c r="M80" s="15">
        <f>SUMPRODUCT(M25:M38,'Fleet Outputs Internal'!N25:N38)</f>
        <v>0</v>
      </c>
      <c r="N80" s="15">
        <f>SUMPRODUCT(N25:N38,'Fleet Outputs Internal'!O25:O38)</f>
        <v>0</v>
      </c>
      <c r="O80" s="15">
        <f>SUMPRODUCT(O25:O38,'Fleet Outputs Internal'!P25:P38)</f>
        <v>0</v>
      </c>
      <c r="P80" s="15">
        <f>SUMPRODUCT(P25:P38,'Fleet Outputs Internal'!Q25:Q38)</f>
        <v>0</v>
      </c>
      <c r="Q80" s="15">
        <f>SUMPRODUCT(Q25:Q38,'Fleet Outputs Internal'!R25:R38)</f>
        <v>0</v>
      </c>
      <c r="R80" s="15">
        <f>SUMPRODUCT(R25:R38,'Fleet Outputs Internal'!S25:S38)</f>
        <v>0</v>
      </c>
      <c r="S80" s="52">
        <f>SUM(B80:R80)</f>
        <v>0</v>
      </c>
    </row>
    <row r="81" spans="1:19" ht="15" customHeight="1" x14ac:dyDescent="0.25">
      <c r="A81" s="18" t="s">
        <v>318</v>
      </c>
      <c r="B81" s="15">
        <f>IF(SUM('Fleet Outputs Internal'!C92:C98)&lt;SUM('Fleet Input'!$N$5:$N$55,'Fleet Input'!$N$59:$N$72),(($B$67)*(SUM('Fleet Outputs Internal'!C26:C30))/'Infrastructure Input'!$C$17)+(($B$69)*(SUM('Fleet Outputs Internal'!C26:C30))/'Infrastructure Input'!$C$15)+((($B$68)*(SUM('Fleet Outputs Internal'!C25))/'Infrastructure Input'!$C$16))+((($B$69)*(SUM('Fleet Outputs Internal'!C25))/'Infrastructure Input'!$C$14))+(SUM(B70,B71,B74,B75,B76,B77)),0)</f>
        <v>0</v>
      </c>
      <c r="C81" s="15">
        <f>IF(SUM('Fleet Outputs Internal'!C92:C98)&lt;SUM('Fleet Input'!$N$5:$N$55,'Fleet Input'!$N$59:$N$72),((C$67)*(SUM('Fleet Outputs Internal'!C26:C30))/'Infrastructure Input'!$C$17)+((C$69)*(SUM('Fleet Outputs Internal'!C26:C30))/'Infrastructure Input'!$C$15)+(((C$77)*(SUM('Fleet Outputs Internal'!C25))/'Infrastructure Input'!$C$16))+(((C$68)*(SUM('Fleet Outputs Internal'!C25))/'Infrastructure Input'!$C$14))+C74,0)</f>
        <v>0</v>
      </c>
      <c r="D81" s="15">
        <f>IF(SUM('Fleet Outputs Internal'!D92:D98)&lt;SUM('Fleet Input'!$N$5:$N$55,'Fleet Input'!$N$59:$N$72),((D$67)*(SUM('Fleet Outputs Internal'!D26:D30))/'Infrastructure Input'!$C$17)+((D$69)*(SUM('Fleet Outputs Internal'!D26:D30))/'Infrastructure Input'!$C$15)+(((D$77)*(SUM('Fleet Outputs Internal'!D25))/'Infrastructure Input'!$C$16))+(((D$68)*(SUM('Fleet Outputs Internal'!D25))/'Infrastructure Input'!$C$14))+D74,0)</f>
        <v>0</v>
      </c>
      <c r="E81" s="15">
        <f>IF(SUM('Fleet Outputs Internal'!E92:E98)&lt;SUM('Fleet Input'!$N$5:$N$55,'Fleet Input'!$N$59:$N$72),((E$67)*(SUM('Fleet Outputs Internal'!E26:E30))/'Infrastructure Input'!$C$17)+((E$69)*(SUM('Fleet Outputs Internal'!E26:E30))/'Infrastructure Input'!$C$15)+(((E$77)*(SUM('Fleet Outputs Internal'!E25))/'Infrastructure Input'!$C$16))+(((E$68)*(SUM('Fleet Outputs Internal'!E25))/'Infrastructure Input'!$C$14))+E74,0)</f>
        <v>0</v>
      </c>
      <c r="F81" s="15">
        <f>IF(SUM('Fleet Outputs Internal'!F92:F98)&lt;SUM('Fleet Input'!$N$5:$N$55,'Fleet Input'!$N$59:$N$72),((F$67)*(SUM('Fleet Outputs Internal'!F26:F30))/'Infrastructure Input'!$C$17)+((F$69)*(SUM('Fleet Outputs Internal'!F26:F30))/'Infrastructure Input'!$C$15)+(((F$77)*(SUM('Fleet Outputs Internal'!F25))/'Infrastructure Input'!$C$16))+(((F$68)*(SUM('Fleet Outputs Internal'!F25))/'Infrastructure Input'!$C$14))+F74,0)</f>
        <v>0</v>
      </c>
      <c r="G81" s="15">
        <f>IF(SUM('Fleet Outputs Internal'!G92:G98)&lt;SUM('Fleet Input'!$N$5:$N$55,'Fleet Input'!$N$59:$N$72),((G$67)*(SUM('Fleet Outputs Internal'!G26:G30))/'Infrastructure Input'!$C$17)+((G$69)*(SUM('Fleet Outputs Internal'!G26:G30))/'Infrastructure Input'!$C$15)+(((G$77)*(SUM('Fleet Outputs Internal'!G25))/'Infrastructure Input'!$C$16))+(((G$68)*(SUM('Fleet Outputs Internal'!G25))/'Infrastructure Input'!$C$14))+G74,0)</f>
        <v>0</v>
      </c>
      <c r="H81" s="15">
        <f>IF(SUM('Fleet Outputs Internal'!H92:H98)&lt;SUM('Fleet Input'!$N$5:$N$55,'Fleet Input'!$N$59:$N$72),((H$67)*(SUM('Fleet Outputs Internal'!H26:H30))/'Infrastructure Input'!$C$17)+((H$69)*(SUM('Fleet Outputs Internal'!H26:H30))/'Infrastructure Input'!$C$15)+(((H$77)*(SUM('Fleet Outputs Internal'!H25))/'Infrastructure Input'!$C$16))+(((H$68)*(SUM('Fleet Outputs Internal'!H25))/'Infrastructure Input'!$C$14))+H74,0)</f>
        <v>0</v>
      </c>
      <c r="I81" s="15">
        <f>IF(SUM('Fleet Outputs Internal'!I92:I98)&lt;SUM('Fleet Input'!$N$5:$N$55,'Fleet Input'!$N$59:$N$72),((I$67)*(SUM('Fleet Outputs Internal'!I26:I30))/'Infrastructure Input'!$C$17)+((I$69)*(SUM('Fleet Outputs Internal'!I26:I30))/'Infrastructure Input'!$C$15)+(((I$77)*(SUM('Fleet Outputs Internal'!I25))/'Infrastructure Input'!$C$16))+(((I$68)*(SUM('Fleet Outputs Internal'!I25))/'Infrastructure Input'!$C$14))+I74,0)</f>
        <v>0</v>
      </c>
      <c r="J81" s="15">
        <f>IF(SUM('Fleet Outputs Internal'!J92:J98)&lt;SUM('Fleet Input'!$N$5:$N$55,'Fleet Input'!$N$59:$N$72),((J$67)*(SUM('Fleet Outputs Internal'!J26:J30))/'Infrastructure Input'!$C$17)+((J$69)*(SUM('Fleet Outputs Internal'!J26:J30))/'Infrastructure Input'!$C$15)+(((J$77)*(SUM('Fleet Outputs Internal'!J25))/'Infrastructure Input'!$C$16))+(((J$68)*(SUM('Fleet Outputs Internal'!J25))/'Infrastructure Input'!$C$14))+J74,0)</f>
        <v>0</v>
      </c>
      <c r="K81" s="15">
        <f>IF(SUM('Fleet Outputs Internal'!K92:K98)&lt;SUM('Fleet Input'!$N$5:$N$55,'Fleet Input'!$N$59:$N$72),((K$67)*(SUM('Fleet Outputs Internal'!K26:K30))/'Infrastructure Input'!$C$17)+((K$69)*(SUM('Fleet Outputs Internal'!K26:K30))/'Infrastructure Input'!$C$15)+(((K$77)*(SUM('Fleet Outputs Internal'!K25))/'Infrastructure Input'!$C$16))+(((K$68)*(SUM('Fleet Outputs Internal'!K25))/'Infrastructure Input'!$C$14))+K74,0)</f>
        <v>0</v>
      </c>
      <c r="L81" s="15">
        <f>IF(SUM('Fleet Outputs Internal'!L92:L98)&lt;SUM('Fleet Input'!$N$5:$N$55,'Fleet Input'!$N$59:$N$72),((L$67)*(SUM('Fleet Outputs Internal'!L26:L30))/'Infrastructure Input'!$C$17)+((L$69)*(SUM('Fleet Outputs Internal'!L26:L30))/'Infrastructure Input'!$C$15)+(((L$77)*(SUM('Fleet Outputs Internal'!L25))/'Infrastructure Input'!$C$16))+(((L$68)*(SUM('Fleet Outputs Internal'!L25))/'Infrastructure Input'!$C$14))+L74,0)</f>
        <v>0</v>
      </c>
      <c r="M81" s="15">
        <f>IF(SUM('Fleet Outputs Internal'!M92:M98)&lt;SUM('Fleet Input'!$N$5:$N$55,'Fleet Input'!$N$59:$N$72),((M$67)*(SUM('Fleet Outputs Internal'!M26:M30))/'Infrastructure Input'!$C$17)+((M$69)*(SUM('Fleet Outputs Internal'!M26:M30))/'Infrastructure Input'!$C$15)+(((M$77)*(SUM('Fleet Outputs Internal'!M25))/'Infrastructure Input'!$C$16))+(((M$68)*(SUM('Fleet Outputs Internal'!M25))/'Infrastructure Input'!$C$14))+M74,0)</f>
        <v>0</v>
      </c>
      <c r="N81" s="15">
        <f>IF(SUM('Fleet Outputs Internal'!N92:N98)&lt;SUM('Fleet Input'!$N$5:$N$55,'Fleet Input'!$N$59:$N$72),((N$67)*(SUM('Fleet Outputs Internal'!N26:N30))/'Infrastructure Input'!$C$17)+((N$69)*(SUM('Fleet Outputs Internal'!N26:N30))/'Infrastructure Input'!$C$15)+(((N$77)*(SUM('Fleet Outputs Internal'!N25))/'Infrastructure Input'!$C$16))+(((N$68)*(SUM('Fleet Outputs Internal'!N25))/'Infrastructure Input'!$C$14))+N74,0)</f>
        <v>0</v>
      </c>
      <c r="O81" s="15">
        <f>IF(SUM('Fleet Outputs Internal'!O92:O98)&lt;SUM('Fleet Input'!$N$5:$N$55,'Fleet Input'!$N$59:$N$72),((O$67)*(SUM('Fleet Outputs Internal'!O26:O30))/'Infrastructure Input'!$C$17)+((O$69)*(SUM('Fleet Outputs Internal'!O26:O30))/'Infrastructure Input'!$C$15)+(((O$77)*(SUM('Fleet Outputs Internal'!O25))/'Infrastructure Input'!$C$16))+(((O$68)*(SUM('Fleet Outputs Internal'!O25))/'Infrastructure Input'!$C$14))+O74,0)</f>
        <v>0</v>
      </c>
      <c r="P81" s="15">
        <f>IF(SUM('Fleet Outputs Internal'!P92:P98)&lt;SUM('Fleet Input'!$N$5:$N$55,'Fleet Input'!$N$59:$N$72),((P$67)*(SUM('Fleet Outputs Internal'!P26:P30))/'Infrastructure Input'!$C$17)+((P$69)*(SUM('Fleet Outputs Internal'!P26:P30))/'Infrastructure Input'!$C$15)+(((P$77)*(SUM('Fleet Outputs Internal'!P25))/'Infrastructure Input'!$C$16))+(((P$68)*(SUM('Fleet Outputs Internal'!P25))/'Infrastructure Input'!$C$14))+P74,0)</f>
        <v>0</v>
      </c>
      <c r="Q81" s="15">
        <f>IF(SUM('Fleet Outputs Internal'!Q92:Q98)&lt;SUM('Fleet Input'!$N$5:$N$55,'Fleet Input'!$N$59:$N$72),((Q$67)*(SUM('Fleet Outputs Internal'!Q26:Q30))/'Infrastructure Input'!$C$17)+((Q$69)*(SUM('Fleet Outputs Internal'!Q26:Q30))/'Infrastructure Input'!$C$15)+(((Q$77)*(SUM('Fleet Outputs Internal'!Q25))/'Infrastructure Input'!$C$16))+(((Q$68)*(SUM('Fleet Outputs Internal'!Q25))/'Infrastructure Input'!$C$14))+Q74,0)</f>
        <v>0</v>
      </c>
      <c r="R81" s="15">
        <f>IF(SUM('Fleet Outputs Internal'!R92:R98)&lt;SUM('Fleet Input'!$N$5:$N$55,'Fleet Input'!$N$59:$N$72),((R$67)*(SUM('Fleet Outputs Internal'!R26:R30))/'Infrastructure Input'!$C$17)+((R$69)*(SUM('Fleet Outputs Internal'!R26:R30))/'Infrastructure Input'!$C$15)+(((R$77)*(SUM('Fleet Outputs Internal'!R25))/'Infrastructure Input'!$C$16))+(((R$68)*(SUM('Fleet Outputs Internal'!R25))/'Infrastructure Input'!$C$14))+R74,0)</f>
        <v>0</v>
      </c>
      <c r="S81" s="52">
        <f>SUM(B81:R81)</f>
        <v>0</v>
      </c>
    </row>
    <row r="82" spans="1:19" x14ac:dyDescent="0.25">
      <c r="A82" s="23" t="s">
        <v>319</v>
      </c>
      <c r="B82" s="42">
        <f t="shared" ref="B82:Q82" si="1">SUM(B79:B81)</f>
        <v>0</v>
      </c>
      <c r="C82" s="42">
        <f t="shared" si="1"/>
        <v>0</v>
      </c>
      <c r="D82" s="42">
        <f t="shared" si="1"/>
        <v>0</v>
      </c>
      <c r="E82" s="42">
        <f t="shared" si="1"/>
        <v>0</v>
      </c>
      <c r="F82" s="42">
        <f t="shared" si="1"/>
        <v>0</v>
      </c>
      <c r="G82" s="42">
        <f t="shared" si="1"/>
        <v>0</v>
      </c>
      <c r="H82" s="42">
        <f t="shared" si="1"/>
        <v>0</v>
      </c>
      <c r="I82" s="42">
        <f t="shared" si="1"/>
        <v>0</v>
      </c>
      <c r="J82" s="42">
        <f t="shared" si="1"/>
        <v>0</v>
      </c>
      <c r="K82" s="42">
        <f t="shared" si="1"/>
        <v>0</v>
      </c>
      <c r="L82" s="42">
        <f t="shared" si="1"/>
        <v>0</v>
      </c>
      <c r="M82" s="42">
        <f t="shared" si="1"/>
        <v>0</v>
      </c>
      <c r="N82" s="42">
        <f t="shared" si="1"/>
        <v>0</v>
      </c>
      <c r="O82" s="42">
        <f t="shared" si="1"/>
        <v>0</v>
      </c>
      <c r="P82" s="42">
        <f t="shared" si="1"/>
        <v>0</v>
      </c>
      <c r="Q82" s="42">
        <f t="shared" si="1"/>
        <v>0</v>
      </c>
      <c r="R82" s="42">
        <f>SUM(R79:R81)</f>
        <v>0</v>
      </c>
      <c r="S82" s="53">
        <f>SUM(B82:R82)</f>
        <v>0</v>
      </c>
    </row>
    <row r="83" spans="1:19" x14ac:dyDescent="0.25">
      <c r="A83" s="49" t="s">
        <v>320</v>
      </c>
      <c r="B83" s="50"/>
      <c r="C83" s="50"/>
      <c r="D83" s="50"/>
      <c r="E83" s="50"/>
      <c r="F83" s="50"/>
      <c r="G83" s="50"/>
      <c r="H83" s="50"/>
      <c r="I83" s="50"/>
      <c r="J83" s="50"/>
      <c r="K83" s="50"/>
      <c r="L83" s="50"/>
      <c r="M83" s="50"/>
      <c r="N83" s="50"/>
      <c r="O83" s="50"/>
      <c r="P83" s="50"/>
      <c r="Q83" s="50"/>
      <c r="R83" s="50"/>
      <c r="S83" s="51"/>
    </row>
    <row r="84" spans="1:19" s="16" customFormat="1" x14ac:dyDescent="0.25">
      <c r="A84" s="194" t="s">
        <v>291</v>
      </c>
      <c r="B84" s="194"/>
      <c r="C84" s="194"/>
      <c r="D84" s="194"/>
      <c r="E84" s="194"/>
      <c r="F84" s="194"/>
      <c r="G84" s="194"/>
      <c r="H84" s="194"/>
      <c r="I84" s="194"/>
      <c r="J84" s="194"/>
      <c r="K84" s="195"/>
      <c r="L84" s="195"/>
      <c r="M84" s="195"/>
      <c r="N84" s="195"/>
      <c r="O84" s="195"/>
      <c r="P84" s="195"/>
      <c r="Q84" s="195"/>
      <c r="R84" s="195"/>
      <c r="S84" s="195"/>
    </row>
    <row r="85" spans="1:19" ht="15" customHeight="1" x14ac:dyDescent="0.25">
      <c r="A85" s="34" t="s">
        <v>321</v>
      </c>
      <c r="B85" s="54">
        <f>SUM('Fleet Input'!$W$4:$W$72)/SUM('Fleet Input'!$N$4:$N$72)</f>
        <v>40000</v>
      </c>
      <c r="C85" s="54">
        <f>SUM('Fleet Input'!$W$4:$W$72)/SUM('Fleet Input'!$N$4:$N$72)</f>
        <v>40000</v>
      </c>
      <c r="D85" s="54">
        <f>SUM('Fleet Input'!$W$4:$W$72)/SUM('Fleet Input'!$N$4:$N$72)</f>
        <v>40000</v>
      </c>
      <c r="E85" s="54">
        <f>SUM('Fleet Input'!$W$4:$W$72)/SUM('Fleet Input'!$N$4:$N$72)</f>
        <v>40000</v>
      </c>
      <c r="F85" s="54">
        <f>SUM('Fleet Input'!$W$4:$W$72)/SUM('Fleet Input'!$N$4:$N$72)</f>
        <v>40000</v>
      </c>
      <c r="G85" s="54">
        <f>SUM('Fleet Input'!$W$4:$W$72)/SUM('Fleet Input'!$N$4:$N$72)</f>
        <v>40000</v>
      </c>
      <c r="H85" s="54">
        <f>SUM('Fleet Input'!$W$4:$W$72)/SUM('Fleet Input'!$N$4:$N$72)</f>
        <v>40000</v>
      </c>
      <c r="I85" s="54">
        <f>SUM('Fleet Input'!$W$4:$W$72)/SUM('Fleet Input'!$N$4:$N$72)</f>
        <v>40000</v>
      </c>
      <c r="J85" s="54">
        <f>SUM('Fleet Input'!$W$4:$W$72)/SUM('Fleet Input'!$N$4:$N$72)</f>
        <v>40000</v>
      </c>
      <c r="K85" s="54">
        <f>SUM('Fleet Input'!$W$4:$W$72)/SUM('Fleet Input'!$N$4:$N$72)</f>
        <v>40000</v>
      </c>
      <c r="L85" s="54">
        <f>SUM('Fleet Input'!$W$4:$W$72)/SUM('Fleet Input'!$N$4:$N$72)</f>
        <v>40000</v>
      </c>
      <c r="M85" s="54">
        <f>SUM('Fleet Input'!$W$4:$W$72)/SUM('Fleet Input'!$N$4:$N$72)</f>
        <v>40000</v>
      </c>
      <c r="N85" s="54">
        <f>SUM('Fleet Input'!$W$4:$W$72)/SUM('Fleet Input'!$N$4:$N$72)</f>
        <v>40000</v>
      </c>
      <c r="O85" s="54">
        <f>SUM('Fleet Input'!$W$4:$W$72)/SUM('Fleet Input'!$N$4:$N$72)</f>
        <v>40000</v>
      </c>
      <c r="P85" s="54">
        <f>SUM('Fleet Input'!$W$4:$W$72)/SUM('Fleet Input'!$N$4:$N$72)</f>
        <v>40000</v>
      </c>
      <c r="Q85" s="54">
        <f>SUM('Fleet Input'!$W$4:$W$72)/SUM('Fleet Input'!$N$4:$N$72)</f>
        <v>40000</v>
      </c>
      <c r="R85" s="54">
        <f>SUM('Fleet Input'!$W$4:$W$72)/SUM('Fleet Input'!$N$4:$N$72)</f>
        <v>40000</v>
      </c>
      <c r="S85" s="20"/>
    </row>
    <row r="86" spans="1:19" x14ac:dyDescent="0.25">
      <c r="A86" s="34" t="s">
        <v>63</v>
      </c>
      <c r="B86" s="37">
        <f>B85*SUM('Fleet Outputs Internal'!C71:C77)</f>
        <v>0</v>
      </c>
      <c r="C86" s="37">
        <f>C85*SUM('Fleet Outputs Internal'!D71:D77)</f>
        <v>0</v>
      </c>
      <c r="D86" s="37">
        <f>D85*SUM('Fleet Outputs Internal'!E71:E77)</f>
        <v>0</v>
      </c>
      <c r="E86" s="37">
        <f>E85*SUM('Fleet Outputs Internal'!F71:F77)</f>
        <v>0</v>
      </c>
      <c r="F86" s="37">
        <f>F85*SUM('Fleet Outputs Internal'!G71:G77)</f>
        <v>0</v>
      </c>
      <c r="G86" s="37">
        <f>G85*SUM('Fleet Outputs Internal'!H71:H77)</f>
        <v>0</v>
      </c>
      <c r="H86" s="37">
        <f>H85*SUM('Fleet Outputs Internal'!I71:I77)</f>
        <v>0</v>
      </c>
      <c r="I86" s="37">
        <f>I85*SUM('Fleet Outputs Internal'!J71:J77)</f>
        <v>0</v>
      </c>
      <c r="J86" s="37">
        <f>J85*SUM('Fleet Outputs Internal'!K71:K77)</f>
        <v>0</v>
      </c>
      <c r="K86" s="37">
        <f>K85*SUM('Fleet Outputs Internal'!L71:L77)</f>
        <v>0</v>
      </c>
      <c r="L86" s="37">
        <f>L85*SUM('Fleet Outputs Internal'!M71:M77)</f>
        <v>0</v>
      </c>
      <c r="M86" s="37">
        <f>M85*SUM('Fleet Outputs Internal'!N71:N77)</f>
        <v>0</v>
      </c>
      <c r="N86" s="37">
        <f>N85*SUM('Fleet Outputs Internal'!O71:O77)</f>
        <v>0</v>
      </c>
      <c r="O86" s="37">
        <f>O85*SUM('Fleet Outputs Internal'!P71:P77)</f>
        <v>0</v>
      </c>
      <c r="P86" s="37">
        <f>P85*SUM('Fleet Outputs Internal'!Q71:Q77)</f>
        <v>0</v>
      </c>
      <c r="Q86" s="37">
        <f>Q85*SUM('Fleet Outputs Internal'!R71:R77)</f>
        <v>0</v>
      </c>
      <c r="R86" s="37">
        <f>R85*SUM('Fleet Outputs Internal'!S71:S77)</f>
        <v>0</v>
      </c>
      <c r="S86" s="20"/>
    </row>
    <row r="87" spans="1:19" x14ac:dyDescent="0.25">
      <c r="A87" s="34" t="s">
        <v>69</v>
      </c>
      <c r="B87" s="37">
        <f>B85*SUM('Fleet Outputs Internal'!C78:C84)</f>
        <v>0</v>
      </c>
      <c r="C87" s="37">
        <f>C85*SUM('Fleet Outputs Internal'!D78:D84)</f>
        <v>0</v>
      </c>
      <c r="D87" s="37">
        <f>D85*SUM('Fleet Outputs Internal'!E78:E84)</f>
        <v>0</v>
      </c>
      <c r="E87" s="37">
        <f>E85*SUM('Fleet Outputs Internal'!F78:F84)</f>
        <v>0</v>
      </c>
      <c r="F87" s="37">
        <f>F85*SUM('Fleet Outputs Internal'!G78:G84)</f>
        <v>0</v>
      </c>
      <c r="G87" s="37">
        <f>G85*SUM('Fleet Outputs Internal'!H78:H84)</f>
        <v>0</v>
      </c>
      <c r="H87" s="37">
        <f>H85*SUM('Fleet Outputs Internal'!I78:I84)</f>
        <v>0</v>
      </c>
      <c r="I87" s="37">
        <f>I85*SUM('Fleet Outputs Internal'!J78:J84)</f>
        <v>0</v>
      </c>
      <c r="J87" s="37">
        <f>J85*SUM('Fleet Outputs Internal'!K78:K84)</f>
        <v>0</v>
      </c>
      <c r="K87" s="37">
        <f>K85*SUM('Fleet Outputs Internal'!L78:L84)</f>
        <v>0</v>
      </c>
      <c r="L87" s="37">
        <f>L85*SUM('Fleet Outputs Internal'!M78:M84)</f>
        <v>0</v>
      </c>
      <c r="M87" s="37">
        <f>M85*SUM('Fleet Outputs Internal'!N78:N84)</f>
        <v>0</v>
      </c>
      <c r="N87" s="37">
        <f>N85*SUM('Fleet Outputs Internal'!O78:O84)</f>
        <v>0</v>
      </c>
      <c r="O87" s="37">
        <f>O85*SUM('Fleet Outputs Internal'!P78:P84)</f>
        <v>0</v>
      </c>
      <c r="P87" s="37">
        <f>P85*SUM('Fleet Outputs Internal'!Q78:Q84)</f>
        <v>0</v>
      </c>
      <c r="Q87" s="37">
        <f>Q85*SUM('Fleet Outputs Internal'!R78:R84)</f>
        <v>0</v>
      </c>
      <c r="R87" s="37">
        <f>R85*SUM('Fleet Outputs Internal'!S78:S84)</f>
        <v>0</v>
      </c>
      <c r="S87" s="20"/>
    </row>
    <row r="88" spans="1:19" x14ac:dyDescent="0.25">
      <c r="A88" s="34" t="s">
        <v>71</v>
      </c>
      <c r="B88" s="37">
        <f>B85*SUM('Fleet Outputs Internal'!C85:C91)</f>
        <v>0</v>
      </c>
      <c r="C88" s="37">
        <f>C85*SUM('Fleet Outputs Internal'!D85:D91)</f>
        <v>0</v>
      </c>
      <c r="D88" s="37">
        <f>D85*SUM('Fleet Outputs Internal'!E85:E91)</f>
        <v>0</v>
      </c>
      <c r="E88" s="37">
        <f>E85*SUM('Fleet Outputs Internal'!F85:F91)</f>
        <v>0</v>
      </c>
      <c r="F88" s="37">
        <f>F85*SUM('Fleet Outputs Internal'!G85:G91)</f>
        <v>0</v>
      </c>
      <c r="G88" s="37">
        <f>G85*SUM('Fleet Outputs Internal'!H85:H91)</f>
        <v>0</v>
      </c>
      <c r="H88" s="37">
        <f>H85*SUM('Fleet Outputs Internal'!I85:I91)</f>
        <v>0</v>
      </c>
      <c r="I88" s="37">
        <f>I85*SUM('Fleet Outputs Internal'!J85:J91)</f>
        <v>0</v>
      </c>
      <c r="J88" s="37">
        <f>J85*SUM('Fleet Outputs Internal'!K85:K91)</f>
        <v>0</v>
      </c>
      <c r="K88" s="37">
        <f>K85*SUM('Fleet Outputs Internal'!L85:L91)</f>
        <v>0</v>
      </c>
      <c r="L88" s="37">
        <f>L85*SUM('Fleet Outputs Internal'!M85:M91)</f>
        <v>0</v>
      </c>
      <c r="M88" s="37">
        <f>M85*SUM('Fleet Outputs Internal'!N85:N91)</f>
        <v>0</v>
      </c>
      <c r="N88" s="37">
        <f>N85*SUM('Fleet Outputs Internal'!O85:O91)</f>
        <v>0</v>
      </c>
      <c r="O88" s="37">
        <f>O85*SUM('Fleet Outputs Internal'!P85:P91)</f>
        <v>0</v>
      </c>
      <c r="P88" s="37">
        <f>P85*SUM('Fleet Outputs Internal'!Q85:Q91)</f>
        <v>0</v>
      </c>
      <c r="Q88" s="37">
        <f>Q85*SUM('Fleet Outputs Internal'!R85:R91)</f>
        <v>0</v>
      </c>
      <c r="R88" s="37">
        <f>R85*SUM('Fleet Outputs Internal'!S85:S91)</f>
        <v>0</v>
      </c>
      <c r="S88" s="20"/>
    </row>
    <row r="89" spans="1:19" x14ac:dyDescent="0.25">
      <c r="A89" s="34" t="s">
        <v>261</v>
      </c>
      <c r="B89" s="37">
        <f>B85*SUM('Fleet Outputs Internal'!C92:C98)</f>
        <v>0</v>
      </c>
      <c r="C89" s="37">
        <f>C85*SUM('Fleet Outputs Internal'!D92:D98)</f>
        <v>0</v>
      </c>
      <c r="D89" s="37">
        <f>D85*SUM('Fleet Outputs Internal'!E92:E98)</f>
        <v>0</v>
      </c>
      <c r="E89" s="37">
        <f>E85*SUM('Fleet Outputs Internal'!F92:F98)</f>
        <v>0</v>
      </c>
      <c r="F89" s="37">
        <f>F85*SUM('Fleet Outputs Internal'!G92:G98)</f>
        <v>0</v>
      </c>
      <c r="G89" s="37">
        <f>G85*SUM('Fleet Outputs Internal'!H92:H98)</f>
        <v>0</v>
      </c>
      <c r="H89" s="37">
        <f>H85*SUM('Fleet Outputs Internal'!I92:I98)</f>
        <v>0</v>
      </c>
      <c r="I89" s="37">
        <f>I85*SUM('Fleet Outputs Internal'!J92:J98)</f>
        <v>0</v>
      </c>
      <c r="J89" s="37">
        <f>J85*SUM('Fleet Outputs Internal'!K92:K98)</f>
        <v>0</v>
      </c>
      <c r="K89" s="37">
        <f>K85*SUM('Fleet Outputs Internal'!L92:L98)</f>
        <v>0</v>
      </c>
      <c r="L89" s="37">
        <f>L85*SUM('Fleet Outputs Internal'!M92:M98)</f>
        <v>0</v>
      </c>
      <c r="M89" s="37">
        <f>M85*SUM('Fleet Outputs Internal'!N92:N98)</f>
        <v>0</v>
      </c>
      <c r="N89" s="37">
        <f>N85*SUM('Fleet Outputs Internal'!O92:O98)</f>
        <v>0</v>
      </c>
      <c r="O89" s="37">
        <f>O85*SUM('Fleet Outputs Internal'!P92:P98)</f>
        <v>0</v>
      </c>
      <c r="P89" s="37">
        <f>P85*SUM('Fleet Outputs Internal'!Q92:Q98)</f>
        <v>0</v>
      </c>
      <c r="Q89" s="37">
        <f>Q85*SUM('Fleet Outputs Internal'!R92:R98)</f>
        <v>0</v>
      </c>
      <c r="R89" s="37">
        <f>R85*SUM('Fleet Outputs Internal'!S92:S98)</f>
        <v>0</v>
      </c>
      <c r="S89" s="20"/>
    </row>
    <row r="90" spans="1:19" x14ac:dyDescent="0.25">
      <c r="A90" s="34" t="s">
        <v>322</v>
      </c>
      <c r="B90" s="37">
        <f>B85*SUM('Fleet Outputs Internal'!C99:C105)</f>
        <v>0</v>
      </c>
      <c r="C90" s="37">
        <f>C85*SUM('Fleet Outputs Internal'!D99:D105)</f>
        <v>0</v>
      </c>
      <c r="D90" s="37">
        <f>D85*SUM('Fleet Outputs Internal'!E99:E105)</f>
        <v>0</v>
      </c>
      <c r="E90" s="37">
        <f>E85*SUM('Fleet Outputs Internal'!F99:F105)</f>
        <v>0</v>
      </c>
      <c r="F90" s="37">
        <f>F85*SUM('Fleet Outputs Internal'!G99:G105)</f>
        <v>0</v>
      </c>
      <c r="G90" s="37">
        <f>G85*SUM('Fleet Outputs Internal'!H99:H105)</f>
        <v>0</v>
      </c>
      <c r="H90" s="37">
        <f>H85*SUM('Fleet Outputs Internal'!I99:I105)</f>
        <v>0</v>
      </c>
      <c r="I90" s="37">
        <f>I85*SUM('Fleet Outputs Internal'!J99:J105)</f>
        <v>0</v>
      </c>
      <c r="J90" s="37">
        <f>J85*SUM('Fleet Outputs Internal'!K99:K105)</f>
        <v>0</v>
      </c>
      <c r="K90" s="37">
        <f>K85*SUM('Fleet Outputs Internal'!L99:L105)</f>
        <v>0</v>
      </c>
      <c r="L90" s="37">
        <f>L85*SUM('Fleet Outputs Internal'!M99:M105)</f>
        <v>0</v>
      </c>
      <c r="M90" s="37">
        <f>M85*SUM('Fleet Outputs Internal'!N99:N105)</f>
        <v>0</v>
      </c>
      <c r="N90" s="37">
        <f>N85*SUM('Fleet Outputs Internal'!O99:O105)</f>
        <v>0</v>
      </c>
      <c r="O90" s="37">
        <f>O85*SUM('Fleet Outputs Internal'!P99:P105)</f>
        <v>0</v>
      </c>
      <c r="P90" s="37">
        <f>P85*SUM('Fleet Outputs Internal'!Q99:Q105)</f>
        <v>0</v>
      </c>
      <c r="Q90" s="37">
        <f>Q85*SUM('Fleet Outputs Internal'!R99:R105)</f>
        <v>0</v>
      </c>
      <c r="R90" s="37">
        <f>R85*SUM('Fleet Outputs Internal'!S99:S105)</f>
        <v>0</v>
      </c>
      <c r="S90" s="20"/>
    </row>
    <row r="91" spans="1:19" x14ac:dyDescent="0.25">
      <c r="A91" s="34" t="s">
        <v>75</v>
      </c>
      <c r="B91" s="37">
        <f>B85*SUM('Fleet Outputs Internal'!C106:C112)</f>
        <v>0</v>
      </c>
      <c r="C91" s="37">
        <f>C85*SUM('Fleet Outputs Internal'!D106:D112)</f>
        <v>0</v>
      </c>
      <c r="D91" s="37">
        <f>D85*SUM('Fleet Outputs Internal'!E106:E112)</f>
        <v>0</v>
      </c>
      <c r="E91" s="37">
        <f>E85*SUM('Fleet Outputs Internal'!F106:F112)</f>
        <v>0</v>
      </c>
      <c r="F91" s="37">
        <f>F85*SUM('Fleet Outputs Internal'!G106:G112)</f>
        <v>0</v>
      </c>
      <c r="G91" s="37">
        <f>G85*SUM('Fleet Outputs Internal'!H106:H112)</f>
        <v>0</v>
      </c>
      <c r="H91" s="37">
        <f>H85*SUM('Fleet Outputs Internal'!I106:I112)</f>
        <v>0</v>
      </c>
      <c r="I91" s="37">
        <f>I85*SUM('Fleet Outputs Internal'!J106:J112)</f>
        <v>0</v>
      </c>
      <c r="J91" s="37">
        <f>J85*SUM('Fleet Outputs Internal'!K106:K112)</f>
        <v>0</v>
      </c>
      <c r="K91" s="37">
        <f>K85*SUM('Fleet Outputs Internal'!L106:L112)</f>
        <v>0</v>
      </c>
      <c r="L91" s="37">
        <f>L85*SUM('Fleet Outputs Internal'!M106:M112)</f>
        <v>0</v>
      </c>
      <c r="M91" s="37">
        <f>M85*SUM('Fleet Outputs Internal'!N106:N112)</f>
        <v>0</v>
      </c>
      <c r="N91" s="37">
        <f>N85*SUM('Fleet Outputs Internal'!O106:O112)</f>
        <v>0</v>
      </c>
      <c r="O91" s="37">
        <f>O85*SUM('Fleet Outputs Internal'!P106:P112)</f>
        <v>0</v>
      </c>
      <c r="P91" s="37">
        <f>P85*SUM('Fleet Outputs Internal'!Q106:Q112)</f>
        <v>0</v>
      </c>
      <c r="Q91" s="37">
        <f>Q85*SUM('Fleet Outputs Internal'!R106:R112)</f>
        <v>0</v>
      </c>
      <c r="R91" s="37">
        <f>R85*SUM('Fleet Outputs Internal'!S106:S112)</f>
        <v>0</v>
      </c>
      <c r="S91" s="20"/>
    </row>
    <row r="92" spans="1:19" x14ac:dyDescent="0.25">
      <c r="A92" s="34" t="s">
        <v>76</v>
      </c>
      <c r="B92" s="37">
        <f>B85*SUM('Fleet Outputs Internal'!C113:C119)</f>
        <v>0</v>
      </c>
      <c r="C92" s="37">
        <f>C85*SUM('Fleet Outputs Internal'!D113:D119)</f>
        <v>0</v>
      </c>
      <c r="D92" s="37">
        <f>D85*SUM('Fleet Outputs Internal'!E113:E119)</f>
        <v>0</v>
      </c>
      <c r="E92" s="37">
        <f>E85*SUM('Fleet Outputs Internal'!F113:F119)</f>
        <v>0</v>
      </c>
      <c r="F92" s="37">
        <f>F85*SUM('Fleet Outputs Internal'!G113:G119)</f>
        <v>0</v>
      </c>
      <c r="G92" s="37">
        <f>G85*SUM('Fleet Outputs Internal'!H113:H119)</f>
        <v>0</v>
      </c>
      <c r="H92" s="37">
        <f>H85*SUM('Fleet Outputs Internal'!I113:I119)</f>
        <v>0</v>
      </c>
      <c r="I92" s="37">
        <f>I85*SUM('Fleet Outputs Internal'!J113:J119)</f>
        <v>0</v>
      </c>
      <c r="J92" s="37">
        <f>J85*SUM('Fleet Outputs Internal'!K113:K119)</f>
        <v>0</v>
      </c>
      <c r="K92" s="37">
        <f>K85*SUM('Fleet Outputs Internal'!L113:L119)</f>
        <v>0</v>
      </c>
      <c r="L92" s="37">
        <f>L85*SUM('Fleet Outputs Internal'!M113:M119)</f>
        <v>0</v>
      </c>
      <c r="M92" s="37">
        <f>M85*SUM('Fleet Outputs Internal'!N113:N119)</f>
        <v>0</v>
      </c>
      <c r="N92" s="37">
        <f>N85*SUM('Fleet Outputs Internal'!O113:O119)</f>
        <v>0</v>
      </c>
      <c r="O92" s="37">
        <f>O85*SUM('Fleet Outputs Internal'!P113:P119)</f>
        <v>0</v>
      </c>
      <c r="P92" s="37">
        <f>P85*SUM('Fleet Outputs Internal'!Q113:Q119)</f>
        <v>0</v>
      </c>
      <c r="Q92" s="37">
        <f>Q85*SUM('Fleet Outputs Internal'!R113:R119)</f>
        <v>0</v>
      </c>
      <c r="R92" s="37">
        <f>R85*SUM('Fleet Outputs Internal'!S113:S119)</f>
        <v>0</v>
      </c>
      <c r="S92" s="20"/>
    </row>
    <row r="93" spans="1:19" x14ac:dyDescent="0.25">
      <c r="A93" s="34" t="s">
        <v>79</v>
      </c>
      <c r="B93" s="37">
        <f>B85*SUM('Fleet Outputs Internal'!C120:C126)</f>
        <v>0</v>
      </c>
      <c r="C93" s="37">
        <f>C85*SUM('Fleet Outputs Internal'!D120:D126)</f>
        <v>0</v>
      </c>
      <c r="D93" s="37">
        <f>D85*SUM('Fleet Outputs Internal'!E120:E126)</f>
        <v>0</v>
      </c>
      <c r="E93" s="37">
        <f>E85*SUM('Fleet Outputs Internal'!F120:F126)</f>
        <v>0</v>
      </c>
      <c r="F93" s="37">
        <f>F85*SUM('Fleet Outputs Internal'!G120:G126)</f>
        <v>0</v>
      </c>
      <c r="G93" s="37">
        <f>G85*SUM('Fleet Outputs Internal'!H120:H126)</f>
        <v>0</v>
      </c>
      <c r="H93" s="37">
        <f>H85*SUM('Fleet Outputs Internal'!I120:I126)</f>
        <v>0</v>
      </c>
      <c r="I93" s="37">
        <f>I85*SUM('Fleet Outputs Internal'!J120:J126)</f>
        <v>0</v>
      </c>
      <c r="J93" s="37">
        <f>J85*SUM('Fleet Outputs Internal'!K120:K126)</f>
        <v>0</v>
      </c>
      <c r="K93" s="37">
        <f>K85*SUM('Fleet Outputs Internal'!L120:L126)</f>
        <v>0</v>
      </c>
      <c r="L93" s="37">
        <f>L85*SUM('Fleet Outputs Internal'!M120:M126)</f>
        <v>0</v>
      </c>
      <c r="M93" s="37">
        <f>M85*SUM('Fleet Outputs Internal'!N120:N126)</f>
        <v>0</v>
      </c>
      <c r="N93" s="37">
        <f>N85*SUM('Fleet Outputs Internal'!O120:O126)</f>
        <v>0</v>
      </c>
      <c r="O93" s="37">
        <f>O85*SUM('Fleet Outputs Internal'!P120:P126)</f>
        <v>0</v>
      </c>
      <c r="P93" s="37">
        <f>P85*SUM('Fleet Outputs Internal'!Q120:Q126)</f>
        <v>0</v>
      </c>
      <c r="Q93" s="37">
        <f>Q85*SUM('Fleet Outputs Internal'!R120:R126)</f>
        <v>0</v>
      </c>
      <c r="R93" s="37">
        <f>R85*SUM('Fleet Outputs Internal'!S120:S126)</f>
        <v>0</v>
      </c>
      <c r="S93" s="20"/>
    </row>
    <row r="94" spans="1:19" ht="16.5" thickBot="1" x14ac:dyDescent="0.3">
      <c r="A94" s="35" t="s">
        <v>81</v>
      </c>
      <c r="B94" s="37">
        <f>B85*SUM('Fleet Outputs Internal'!C127:C133)</f>
        <v>0</v>
      </c>
      <c r="C94" s="37">
        <f>C85*SUM('Fleet Outputs Internal'!D127:D133)</f>
        <v>0</v>
      </c>
      <c r="D94" s="37">
        <f>D85*SUM('Fleet Outputs Internal'!E127:E133)</f>
        <v>0</v>
      </c>
      <c r="E94" s="37">
        <f>E85*SUM('Fleet Outputs Internal'!F127:F133)</f>
        <v>0</v>
      </c>
      <c r="F94" s="37">
        <f>F85*SUM('Fleet Outputs Internal'!G127:G133)</f>
        <v>0</v>
      </c>
      <c r="G94" s="37">
        <f>G85*SUM('Fleet Outputs Internal'!H127:H133)</f>
        <v>0</v>
      </c>
      <c r="H94" s="37">
        <f>H85*SUM('Fleet Outputs Internal'!I127:I133)</f>
        <v>0</v>
      </c>
      <c r="I94" s="37">
        <f>I85*SUM('Fleet Outputs Internal'!J127:J133)</f>
        <v>0</v>
      </c>
      <c r="J94" s="37">
        <f>J85*SUM('Fleet Outputs Internal'!K127:K133)</f>
        <v>0</v>
      </c>
      <c r="K94" s="37">
        <f>K85*SUM('Fleet Outputs Internal'!L127:L133)</f>
        <v>0</v>
      </c>
      <c r="L94" s="37">
        <f>L85*SUM('Fleet Outputs Internal'!M127:M133)</f>
        <v>0</v>
      </c>
      <c r="M94" s="37">
        <f>M85*SUM('Fleet Outputs Internal'!N127:N133)</f>
        <v>0</v>
      </c>
      <c r="N94" s="37">
        <f>N85*SUM('Fleet Outputs Internal'!O127:O133)</f>
        <v>0</v>
      </c>
      <c r="O94" s="37">
        <f>O85*SUM('Fleet Outputs Internal'!P127:P133)</f>
        <v>0</v>
      </c>
      <c r="P94" s="37">
        <f>P85*SUM('Fleet Outputs Internal'!Q127:Q133)</f>
        <v>0</v>
      </c>
      <c r="Q94" s="37">
        <f>Q85*SUM('Fleet Outputs Internal'!R127:R133)</f>
        <v>0</v>
      </c>
      <c r="R94" s="37">
        <f>R85*SUM('Fleet Outputs Internal'!S127:S133)</f>
        <v>0</v>
      </c>
      <c r="S94" s="20"/>
    </row>
    <row r="95" spans="1:19" x14ac:dyDescent="0.25">
      <c r="A95" s="194" t="s">
        <v>323</v>
      </c>
      <c r="B95" s="194"/>
      <c r="C95" s="194"/>
      <c r="D95" s="194"/>
      <c r="E95" s="194"/>
      <c r="F95" s="194"/>
      <c r="G95" s="194"/>
      <c r="H95" s="194"/>
      <c r="I95" s="194"/>
      <c r="J95" s="194"/>
      <c r="K95" s="195"/>
      <c r="L95" s="195"/>
      <c r="M95" s="195"/>
      <c r="N95" s="195"/>
      <c r="O95" s="195"/>
      <c r="P95" s="195"/>
      <c r="Q95" s="195"/>
      <c r="R95" s="195"/>
      <c r="S95" s="195"/>
    </row>
    <row r="96" spans="1:19" x14ac:dyDescent="0.25">
      <c r="A96" s="34" t="s">
        <v>63</v>
      </c>
      <c r="B96" s="183">
        <f>'Fuel Costs'!B38</f>
        <v>0.91701244813278004</v>
      </c>
      <c r="C96" s="28">
        <f>'Fuel Costs'!C38</f>
        <v>0.94847932437655214</v>
      </c>
      <c r="D96" s="28">
        <f>'Fuel Costs'!D38</f>
        <v>0.94739994552428552</v>
      </c>
      <c r="E96" s="28">
        <f>'Fuel Costs'!E38</f>
        <v>0.94638353122720731</v>
      </c>
      <c r="F96" s="28">
        <f>'Fuel Costs'!F38</f>
        <v>0.94883799884611131</v>
      </c>
      <c r="G96" s="28">
        <f>'Fuel Costs'!G38</f>
        <v>0.95623228375564462</v>
      </c>
      <c r="H96" s="28">
        <f>'Fuel Costs'!H38</f>
        <v>0.96179724647413722</v>
      </c>
      <c r="I96" s="28">
        <f>'Fuel Costs'!I38</f>
        <v>0.96026600722876987</v>
      </c>
      <c r="J96" s="28">
        <f>'Fuel Costs'!J38</f>
        <v>0.98513502584480839</v>
      </c>
      <c r="K96" s="28">
        <f>'Fuel Costs'!K38</f>
        <v>0.98914541552262891</v>
      </c>
      <c r="L96" s="28">
        <f>'Fuel Costs'!L38</f>
        <v>0.99457008411038739</v>
      </c>
      <c r="M96" s="28">
        <f>'Fuel Costs'!M38</f>
        <v>0.99622382695609668</v>
      </c>
      <c r="N96" s="28">
        <f>'Fuel Costs'!N38</f>
        <v>1.0003391687129723</v>
      </c>
      <c r="O96" s="28">
        <f>'Fuel Costs'!O38</f>
        <v>1.0078463560876714</v>
      </c>
      <c r="P96" s="28">
        <f>'Fuel Costs'!P38</f>
        <v>1.0161104687006741</v>
      </c>
      <c r="Q96" s="28">
        <f>'Fuel Costs'!Q38</f>
        <v>1.0216504878279411</v>
      </c>
      <c r="R96" s="28">
        <f>'Fuel Costs'!R38</f>
        <v>1.0253132065593673</v>
      </c>
      <c r="S96" s="20"/>
    </row>
    <row r="97" spans="1:19" x14ac:dyDescent="0.25">
      <c r="A97" s="34" t="s">
        <v>69</v>
      </c>
      <c r="B97" s="183">
        <f>'Fuel Costs'!B34</f>
        <v>0.54809843400447433</v>
      </c>
      <c r="C97" s="28">
        <f>'Fuel Costs'!C34</f>
        <v>0.52582442454260603</v>
      </c>
      <c r="D97" s="28">
        <f>'Fuel Costs'!D34</f>
        <v>0.50948607432628068</v>
      </c>
      <c r="E97" s="28">
        <f>'Fuel Costs'!E34</f>
        <v>0.49755148187478698</v>
      </c>
      <c r="F97" s="28">
        <f>'Fuel Costs'!F34</f>
        <v>0.48901173671655151</v>
      </c>
      <c r="G97" s="28">
        <f>'Fuel Costs'!G34</f>
        <v>0.48363724287891163</v>
      </c>
      <c r="H97" s="28">
        <f>'Fuel Costs'!H34</f>
        <v>0.47842171397890193</v>
      </c>
      <c r="I97" s="28">
        <f>'Fuel Costs'!I34</f>
        <v>0.47212825082421517</v>
      </c>
      <c r="J97" s="28">
        <f>'Fuel Costs'!J34</f>
        <v>0.49658886097543398</v>
      </c>
      <c r="K97" s="28">
        <f>'Fuel Costs'!K34</f>
        <v>0.48936664946334296</v>
      </c>
      <c r="L97" s="28">
        <f>'Fuel Costs'!L34</f>
        <v>0.48932837430776138</v>
      </c>
      <c r="M97" s="28">
        <f>'Fuel Costs'!M34</f>
        <v>0.48337840042630159</v>
      </c>
      <c r="N97" s="28">
        <f>'Fuel Costs'!N34</f>
        <v>0.47643072065291697</v>
      </c>
      <c r="O97" s="28">
        <f>'Fuel Costs'!O34</f>
        <v>0.47188410263869268</v>
      </c>
      <c r="P97" s="28">
        <f>'Fuel Costs'!P34</f>
        <v>0.46783947520127211</v>
      </c>
      <c r="Q97" s="28">
        <f>'Fuel Costs'!Q34</f>
        <v>0.46422957235577306</v>
      </c>
      <c r="R97" s="28">
        <f>'Fuel Costs'!R34</f>
        <v>0.4605673907336042</v>
      </c>
      <c r="S97" s="20"/>
    </row>
    <row r="98" spans="1:19" x14ac:dyDescent="0.25">
      <c r="A98" s="34" t="s">
        <v>71</v>
      </c>
      <c r="B98" s="183">
        <f>'Fuel Costs'!B33</f>
        <v>0.80497925311203311</v>
      </c>
      <c r="C98" s="28">
        <f>'Fuel Costs'!C33</f>
        <v>0.83260175985995977</v>
      </c>
      <c r="D98" s="28">
        <f>'Fuel Costs'!D33</f>
        <v>0.83165425082222355</v>
      </c>
      <c r="E98" s="28">
        <f>'Fuel Costs'!E33</f>
        <v>0.83076201383745807</v>
      </c>
      <c r="F98" s="28">
        <f>'Fuel Costs'!F33</f>
        <v>0.83291661437169962</v>
      </c>
      <c r="G98" s="28">
        <f>'Fuel Costs'!G33</f>
        <v>0.83940752510676497</v>
      </c>
      <c r="H98" s="28">
        <f>'Fuel Costs'!H33</f>
        <v>0.84429260550218377</v>
      </c>
      <c r="I98" s="28">
        <f>'Fuel Costs'!I33</f>
        <v>0.84294844073475728</v>
      </c>
      <c r="J98" s="28">
        <f>'Fuel Costs'!J33</f>
        <v>0.86477916295879109</v>
      </c>
      <c r="K98" s="28">
        <f>'Fuel Costs'!K33</f>
        <v>0.8682995955266517</v>
      </c>
      <c r="L98" s="28">
        <f>'Fuel Costs'!L33</f>
        <v>0.87306152179825869</v>
      </c>
      <c r="M98" s="28">
        <f>'Fuel Costs'!M33</f>
        <v>0.87451322366281792</v>
      </c>
      <c r="N98" s="28">
        <f>'Fuel Costs'!N33</f>
        <v>0.87812578611003</v>
      </c>
      <c r="O98" s="28">
        <f>'Fuel Costs'!O33</f>
        <v>0.8847158057964174</v>
      </c>
      <c r="P98" s="28">
        <f>'Fuel Costs'!P33</f>
        <v>0.89197027569199439</v>
      </c>
      <c r="Q98" s="28">
        <f>'Fuel Costs'!Q33</f>
        <v>0.89683345990326047</v>
      </c>
      <c r="R98" s="28">
        <f>'Fuel Costs'!R33</f>
        <v>0.90004869716071145</v>
      </c>
      <c r="S98" s="20"/>
    </row>
    <row r="99" spans="1:19" x14ac:dyDescent="0.25">
      <c r="A99" s="34" t="s">
        <v>261</v>
      </c>
      <c r="B99" s="183">
        <f>'Fuel Costs'!B35</f>
        <v>0.2424</v>
      </c>
      <c r="C99" s="39">
        <f>'Fuel Costs'!C35</f>
        <v>0.23536835109494608</v>
      </c>
      <c r="D99" s="39">
        <f>'Fuel Costs'!D35</f>
        <v>0.23558532320166717</v>
      </c>
      <c r="E99" s="39">
        <f>'Fuel Costs'!E35</f>
        <v>0.23751953676295207</v>
      </c>
      <c r="F99" s="39">
        <f>'Fuel Costs'!F35</f>
        <v>0.23818811831230582</v>
      </c>
      <c r="G99" s="39">
        <f>'Fuel Costs'!G35</f>
        <v>0.23869056686881474</v>
      </c>
      <c r="H99" s="39">
        <f>'Fuel Costs'!H35</f>
        <v>0.23891427217757441</v>
      </c>
      <c r="I99" s="39">
        <f>'Fuel Costs'!I35</f>
        <v>0.23785325485709802</v>
      </c>
      <c r="J99" s="39">
        <f>'Fuel Costs'!J35</f>
        <v>0.23845862462309891</v>
      </c>
      <c r="K99" s="39">
        <f>'Fuel Costs'!K35</f>
        <v>0.23903029079680019</v>
      </c>
      <c r="L99" s="39">
        <f>'Fuel Costs'!L35</f>
        <v>0.23969592089384725</v>
      </c>
      <c r="M99" s="39">
        <f>'Fuel Costs'!M35</f>
        <v>0.23942247096577213</v>
      </c>
      <c r="N99" s="39">
        <f>'Fuel Costs'!N35</f>
        <v>0.23738691784288965</v>
      </c>
      <c r="O99" s="39">
        <f>'Fuel Costs'!O35</f>
        <v>0.23564476795991474</v>
      </c>
      <c r="P99" s="39">
        <f>'Fuel Costs'!P35</f>
        <v>0.23424711164589873</v>
      </c>
      <c r="Q99" s="39">
        <f>'Fuel Costs'!Q35</f>
        <v>0.23284564465443691</v>
      </c>
      <c r="R99" s="39">
        <f>'Fuel Costs'!R35</f>
        <v>0.23155756514852213</v>
      </c>
      <c r="S99" s="20"/>
    </row>
    <row r="100" spans="1:19" x14ac:dyDescent="0.25">
      <c r="A100" s="34" t="s">
        <v>322</v>
      </c>
      <c r="B100" s="183">
        <f>'Fuel Costs'!B39</f>
        <v>0.6875</v>
      </c>
      <c r="C100" s="17">
        <f>'Fuel Costs'!C39</f>
        <v>0.65354938271604934</v>
      </c>
      <c r="D100" s="17">
        <f>'Fuel Costs'!D39</f>
        <v>0.61959876543209869</v>
      </c>
      <c r="E100" s="17">
        <f>'Fuel Costs'!E39</f>
        <v>0.58564814814814803</v>
      </c>
      <c r="F100" s="17">
        <f>'Fuel Costs'!F39</f>
        <v>0.55169753086419737</v>
      </c>
      <c r="G100" s="17">
        <f>'Fuel Costs'!G39</f>
        <v>0.51774691358024671</v>
      </c>
      <c r="H100" s="17">
        <f>'Fuel Costs'!H39</f>
        <v>0.48379629629629606</v>
      </c>
      <c r="I100" s="17">
        <f>'Fuel Costs'!I39</f>
        <v>0.4498456790123454</v>
      </c>
      <c r="J100" s="17">
        <f>'Fuel Costs'!J39</f>
        <v>0.41589506172839474</v>
      </c>
      <c r="K100" s="17">
        <f>'Fuel Costs'!K39</f>
        <v>0.38194444444444414</v>
      </c>
      <c r="L100" s="17">
        <f>'Fuel Costs'!L39</f>
        <v>0.34799382716049349</v>
      </c>
      <c r="M100" s="17">
        <f>'Fuel Costs'!M39</f>
        <v>0.31404320987654283</v>
      </c>
      <c r="N100" s="17">
        <f>'Fuel Costs'!N39</f>
        <v>0.28009259259259223</v>
      </c>
      <c r="O100" s="17">
        <f>'Fuel Costs'!O39</f>
        <v>0.24614197530864163</v>
      </c>
      <c r="P100" s="17">
        <f>'Fuel Costs'!P39</f>
        <v>0.21219135802469102</v>
      </c>
      <c r="Q100" s="17">
        <f>'Fuel Costs'!Q39</f>
        <v>0.17824074074074042</v>
      </c>
      <c r="R100" s="17">
        <f>'Fuel Costs'!R39</f>
        <v>0.17824074074074067</v>
      </c>
      <c r="S100" s="20"/>
    </row>
    <row r="101" spans="1:19" x14ac:dyDescent="0.25">
      <c r="A101" s="34" t="s">
        <v>75</v>
      </c>
      <c r="B101" s="183">
        <f>'Fuel Costs'!B32</f>
        <v>0.24357142857142858</v>
      </c>
      <c r="C101" s="28">
        <f>'Fuel Costs'!C32</f>
        <v>0.24195510965749131</v>
      </c>
      <c r="D101" s="28">
        <f>'Fuel Costs'!D32</f>
        <v>0.23948680506812198</v>
      </c>
      <c r="E101" s="28">
        <f>'Fuel Costs'!E32</f>
        <v>0.24198825647362066</v>
      </c>
      <c r="F101" s="28">
        <f>'Fuel Costs'!F32</f>
        <v>0.24484634622442031</v>
      </c>
      <c r="G101" s="28">
        <f>'Fuel Costs'!G32</f>
        <v>0.24746470871291587</v>
      </c>
      <c r="H101" s="28">
        <f>'Fuel Costs'!H32</f>
        <v>0.249308083226501</v>
      </c>
      <c r="I101" s="28">
        <f>'Fuel Costs'!I32</f>
        <v>0.25532041965943753</v>
      </c>
      <c r="J101" s="28">
        <f>'Fuel Costs'!J32</f>
        <v>0.26324404574429788</v>
      </c>
      <c r="K101" s="28">
        <f>'Fuel Costs'!K32</f>
        <v>0.26588952866267612</v>
      </c>
      <c r="L101" s="28">
        <f>'Fuel Costs'!L32</f>
        <v>0.26807394557375031</v>
      </c>
      <c r="M101" s="28">
        <f>'Fuel Costs'!M32</f>
        <v>0.27013600273914978</v>
      </c>
      <c r="N101" s="28">
        <f>'Fuel Costs'!N32</f>
        <v>0.2711489801061891</v>
      </c>
      <c r="O101" s="28">
        <f>'Fuel Costs'!O32</f>
        <v>0.27306292533751897</v>
      </c>
      <c r="P101" s="28">
        <f>'Fuel Costs'!P32</f>
        <v>0.2747636974869882</v>
      </c>
      <c r="Q101" s="28">
        <f>'Fuel Costs'!Q32</f>
        <v>0.2777445513816551</v>
      </c>
      <c r="R101" s="28">
        <f>'Fuel Costs'!R32</f>
        <v>0.27789157075462412</v>
      </c>
      <c r="S101" s="20"/>
    </row>
    <row r="102" spans="1:19" x14ac:dyDescent="0.25">
      <c r="A102" s="34" t="s">
        <v>76</v>
      </c>
      <c r="B102" s="183">
        <f>'Fuel Costs'!B36</f>
        <v>0.66438356164383561</v>
      </c>
      <c r="C102" s="28">
        <f>'Fuel Costs'!C36</f>
        <v>0.66614620603767272</v>
      </c>
      <c r="D102" s="28">
        <f>'Fuel Costs'!D36</f>
        <v>0.63154120832143001</v>
      </c>
      <c r="E102" s="28">
        <f>'Fuel Costs'!E36</f>
        <v>0.5969362106051872</v>
      </c>
      <c r="F102" s="28">
        <f>'Fuel Costs'!F36</f>
        <v>0.5623312128889445</v>
      </c>
      <c r="G102" s="28">
        <f>'Fuel Costs'!G36</f>
        <v>0.52772621517270168</v>
      </c>
      <c r="H102" s="28">
        <f>'Fuel Costs'!H36</f>
        <v>0.49312121745645893</v>
      </c>
      <c r="I102" s="28">
        <f>'Fuel Costs'!I36</f>
        <v>0.45851621974021617</v>
      </c>
      <c r="J102" s="28">
        <f>'Fuel Costs'!J36</f>
        <v>0.42391122202397341</v>
      </c>
      <c r="K102" s="28">
        <f>'Fuel Costs'!K36</f>
        <v>0.38930622430773065</v>
      </c>
      <c r="L102" s="28">
        <f>'Fuel Costs'!L36</f>
        <v>0.35470122659148789</v>
      </c>
      <c r="M102" s="28">
        <f>'Fuel Costs'!M36</f>
        <v>0.32009622887524508</v>
      </c>
      <c r="N102" s="28">
        <f>'Fuel Costs'!N36</f>
        <v>0.28549123115900232</v>
      </c>
      <c r="O102" s="28">
        <f>'Fuel Costs'!O36</f>
        <v>0.25088623344275957</v>
      </c>
      <c r="P102" s="28">
        <f>'Fuel Costs'!P36</f>
        <v>0.21628123572651684</v>
      </c>
      <c r="Q102" s="28">
        <f>'Fuel Costs'!Q36</f>
        <v>0.1816762380102741</v>
      </c>
      <c r="R102" s="28">
        <f>'Fuel Costs'!R36</f>
        <v>0.18167623801027435</v>
      </c>
      <c r="S102" s="20"/>
    </row>
    <row r="103" spans="1:19" x14ac:dyDescent="0.25">
      <c r="A103" s="34" t="s">
        <v>79</v>
      </c>
      <c r="B103" s="183">
        <f>'Fuel Costs'!B37</f>
        <v>0.11366666666666667</v>
      </c>
      <c r="C103" s="28">
        <f>'Fuel Costs'!C37</f>
        <v>0.1116408785318639</v>
      </c>
      <c r="D103" s="28">
        <f>'Fuel Costs'!D37</f>
        <v>0.1116408785318639</v>
      </c>
      <c r="E103" s="28">
        <f>'Fuel Costs'!E37</f>
        <v>0.1116408785318639</v>
      </c>
      <c r="F103" s="28">
        <f>'Fuel Costs'!F37</f>
        <v>0.1116408785318639</v>
      </c>
      <c r="G103" s="28">
        <f>'Fuel Costs'!G37</f>
        <v>0.1116408785318639</v>
      </c>
      <c r="H103" s="28">
        <f>'Fuel Costs'!H37</f>
        <v>0.1116408785318639</v>
      </c>
      <c r="I103" s="28">
        <f>'Fuel Costs'!I37</f>
        <v>0.1116408785318639</v>
      </c>
      <c r="J103" s="28">
        <f>'Fuel Costs'!J37</f>
        <v>0.1116408785318639</v>
      </c>
      <c r="K103" s="28">
        <f>'Fuel Costs'!K37</f>
        <v>0.1116408785318639</v>
      </c>
      <c r="L103" s="28">
        <f>'Fuel Costs'!L37</f>
        <v>0.1116408785318639</v>
      </c>
      <c r="M103" s="28">
        <f>'Fuel Costs'!M37</f>
        <v>0.1116408785318639</v>
      </c>
      <c r="N103" s="28">
        <f>'Fuel Costs'!N37</f>
        <v>0.1116408785318639</v>
      </c>
      <c r="O103" s="28">
        <f>'Fuel Costs'!O37</f>
        <v>0.1116408785318639</v>
      </c>
      <c r="P103" s="28">
        <f>'Fuel Costs'!P37</f>
        <v>0.1116408785318639</v>
      </c>
      <c r="Q103" s="28">
        <f>'Fuel Costs'!Q37</f>
        <v>0.1116408785318639</v>
      </c>
      <c r="R103" s="28">
        <f>'Fuel Costs'!R37</f>
        <v>0.1116408785318639</v>
      </c>
      <c r="S103" s="20"/>
    </row>
    <row r="104" spans="1:19" ht="16.5" thickBot="1" x14ac:dyDescent="0.3">
      <c r="A104" s="35" t="s">
        <v>81</v>
      </c>
      <c r="B104" s="183">
        <f>'Fuel Costs'!B31</f>
        <v>0.31357142857142856</v>
      </c>
      <c r="C104" s="28">
        <f>'Fuel Costs'!C31</f>
        <v>0.31361675158487562</v>
      </c>
      <c r="D104" s="28">
        <f>'Fuel Costs'!D31</f>
        <v>0.31175079591203048</v>
      </c>
      <c r="E104" s="28">
        <f>'Fuel Costs'!E31</f>
        <v>0.31415170713462148</v>
      </c>
      <c r="F104" s="28">
        <f>'Fuel Costs'!F31</f>
        <v>0.3204563934923052</v>
      </c>
      <c r="G104" s="28">
        <f>'Fuel Costs'!G31</f>
        <v>0.32898550098924212</v>
      </c>
      <c r="H104" s="28">
        <f>'Fuel Costs'!H31</f>
        <v>0.33452495029466306</v>
      </c>
      <c r="I104" s="28">
        <f>'Fuel Costs'!I31</f>
        <v>0.34036639773977861</v>
      </c>
      <c r="J104" s="28">
        <f>'Fuel Costs'!J31</f>
        <v>0.35153313469839514</v>
      </c>
      <c r="K104" s="28">
        <f>'Fuel Costs'!K31</f>
        <v>0.35573864048985016</v>
      </c>
      <c r="L104" s="28">
        <f>'Fuel Costs'!L31</f>
        <v>0.36065481792377913</v>
      </c>
      <c r="M104" s="28">
        <f>'Fuel Costs'!M31</f>
        <v>0.36305582702425948</v>
      </c>
      <c r="N104" s="28">
        <f>'Fuel Costs'!N31</f>
        <v>0.36466813449553959</v>
      </c>
      <c r="O104" s="28">
        <f>'Fuel Costs'!O31</f>
        <v>0.36693181483935505</v>
      </c>
      <c r="P104" s="28">
        <f>'Fuel Costs'!P31</f>
        <v>0.36984458537659148</v>
      </c>
      <c r="Q104" s="28">
        <f>'Fuel Costs'!Q31</f>
        <v>0.37249518069705362</v>
      </c>
      <c r="R104" s="28">
        <f>'Fuel Costs'!R31</f>
        <v>0.3737605266371638</v>
      </c>
      <c r="S104" s="20"/>
    </row>
    <row r="105" spans="1:19" x14ac:dyDescent="0.25">
      <c r="A105" s="200" t="s">
        <v>324</v>
      </c>
      <c r="B105" s="201"/>
      <c r="C105" s="201"/>
      <c r="D105" s="201"/>
      <c r="E105" s="201"/>
      <c r="F105" s="201"/>
      <c r="G105" s="201"/>
      <c r="H105" s="201"/>
      <c r="I105" s="201"/>
      <c r="J105" s="201"/>
      <c r="K105" s="201"/>
      <c r="L105" s="201"/>
      <c r="M105" s="201"/>
      <c r="N105" s="201"/>
      <c r="O105" s="201"/>
      <c r="P105" s="201"/>
      <c r="Q105" s="201"/>
      <c r="R105" s="201"/>
      <c r="S105" s="202"/>
    </row>
    <row r="106" spans="1:19" x14ac:dyDescent="0.25">
      <c r="A106" s="34" t="s">
        <v>63</v>
      </c>
      <c r="B106" s="183">
        <v>0.8</v>
      </c>
      <c r="C106" s="28">
        <f>B106*(1+'Infrastructure Input'!$C$4)</f>
        <v>0.82400000000000007</v>
      </c>
      <c r="D106" s="28">
        <f t="shared" ref="D106:P106" si="2">C106*1.03</f>
        <v>0.84872000000000014</v>
      </c>
      <c r="E106" s="28">
        <f t="shared" si="2"/>
        <v>0.87418160000000011</v>
      </c>
      <c r="F106" s="28">
        <f t="shared" si="2"/>
        <v>0.90040704800000015</v>
      </c>
      <c r="G106" s="28">
        <f t="shared" si="2"/>
        <v>0.92741925944000014</v>
      </c>
      <c r="H106" s="28">
        <f t="shared" si="2"/>
        <v>0.95524183722320022</v>
      </c>
      <c r="I106" s="28">
        <f t="shared" si="2"/>
        <v>0.98389909233989625</v>
      </c>
      <c r="J106" s="28">
        <f t="shared" si="2"/>
        <v>1.0134160651100932</v>
      </c>
      <c r="K106" s="28">
        <f t="shared" si="2"/>
        <v>1.0438185470633961</v>
      </c>
      <c r="L106" s="28">
        <f t="shared" si="2"/>
        <v>1.075133103475298</v>
      </c>
      <c r="M106" s="28">
        <f t="shared" si="2"/>
        <v>1.1073870965795569</v>
      </c>
      <c r="N106" s="28">
        <f t="shared" si="2"/>
        <v>1.1406087094769437</v>
      </c>
      <c r="O106" s="28">
        <f t="shared" si="2"/>
        <v>1.174826970761252</v>
      </c>
      <c r="P106" s="28">
        <f t="shared" si="2"/>
        <v>1.2100717798840896</v>
      </c>
      <c r="Q106" s="28">
        <f t="shared" ref="Q106:Q107" si="3">P106*1.03</f>
        <v>1.2463739332806123</v>
      </c>
      <c r="R106" s="28">
        <f t="shared" ref="R106:R107" si="4">Q106*1.03</f>
        <v>1.2837651512790307</v>
      </c>
      <c r="S106" s="25"/>
    </row>
    <row r="107" spans="1:19" x14ac:dyDescent="0.25">
      <c r="A107" s="34" t="s">
        <v>69</v>
      </c>
      <c r="B107" s="183">
        <v>0.41</v>
      </c>
      <c r="C107" s="28">
        <f>B107*(1+'Infrastructure Input'!$C$4)</f>
        <v>0.42230000000000001</v>
      </c>
      <c r="D107" s="28">
        <f t="shared" ref="D107:P107" si="5">C107*1.03</f>
        <v>0.43496899999999999</v>
      </c>
      <c r="E107" s="28">
        <f t="shared" si="5"/>
        <v>0.44801806999999999</v>
      </c>
      <c r="F107" s="28">
        <f t="shared" si="5"/>
        <v>0.4614586121</v>
      </c>
      <c r="G107" s="28">
        <f t="shared" si="5"/>
        <v>0.475302370463</v>
      </c>
      <c r="H107" s="28">
        <f t="shared" si="5"/>
        <v>0.48956144157689002</v>
      </c>
      <c r="I107" s="28">
        <f t="shared" si="5"/>
        <v>0.5042482848241967</v>
      </c>
      <c r="J107" s="28">
        <f t="shared" si="5"/>
        <v>0.51937573336892262</v>
      </c>
      <c r="K107" s="28">
        <f t="shared" si="5"/>
        <v>0.53495700536999036</v>
      </c>
      <c r="L107" s="28">
        <f t="shared" si="5"/>
        <v>0.55100571553109012</v>
      </c>
      <c r="M107" s="28">
        <f t="shared" si="5"/>
        <v>0.56753588699702284</v>
      </c>
      <c r="N107" s="28">
        <f t="shared" si="5"/>
        <v>0.58456196360693358</v>
      </c>
      <c r="O107" s="28">
        <f t="shared" si="5"/>
        <v>0.60209882251514157</v>
      </c>
      <c r="P107" s="28">
        <f t="shared" si="5"/>
        <v>0.62016178719059589</v>
      </c>
      <c r="Q107" s="28">
        <f t="shared" si="3"/>
        <v>0.63876664080631373</v>
      </c>
      <c r="R107" s="28">
        <f t="shared" si="4"/>
        <v>0.65792964003050314</v>
      </c>
      <c r="S107" s="25"/>
    </row>
    <row r="108" spans="1:19" x14ac:dyDescent="0.25">
      <c r="A108" s="34" t="s">
        <v>71</v>
      </c>
      <c r="B108" s="183">
        <v>1.04</v>
      </c>
      <c r="C108" s="28">
        <f>B108*(1+'Infrastructure Input'!$C$4)</f>
        <v>1.0712000000000002</v>
      </c>
      <c r="D108" s="28">
        <f t="shared" ref="D108:P108" si="6">C108*1.03</f>
        <v>1.1033360000000001</v>
      </c>
      <c r="E108" s="28">
        <f t="shared" si="6"/>
        <v>1.1364360800000002</v>
      </c>
      <c r="F108" s="28">
        <f t="shared" si="6"/>
        <v>1.1705291624000003</v>
      </c>
      <c r="G108" s="28">
        <f t="shared" si="6"/>
        <v>1.2056450372720002</v>
      </c>
      <c r="H108" s="28">
        <f t="shared" si="6"/>
        <v>1.2418143883901602</v>
      </c>
      <c r="I108" s="28">
        <f t="shared" si="6"/>
        <v>1.2790688200418652</v>
      </c>
      <c r="J108" s="28">
        <f t="shared" si="6"/>
        <v>1.3174408846431211</v>
      </c>
      <c r="K108" s="28">
        <f t="shared" si="6"/>
        <v>1.3569641111824149</v>
      </c>
      <c r="L108" s="28">
        <f t="shared" si="6"/>
        <v>1.3976730345178874</v>
      </c>
      <c r="M108" s="28">
        <f t="shared" si="6"/>
        <v>1.4396032255534241</v>
      </c>
      <c r="N108" s="28">
        <f t="shared" si="6"/>
        <v>1.4827913223200269</v>
      </c>
      <c r="O108" s="28">
        <f t="shared" si="6"/>
        <v>1.5272750619896278</v>
      </c>
      <c r="P108" s="28">
        <f t="shared" si="6"/>
        <v>1.5730933138493166</v>
      </c>
      <c r="Q108" s="28">
        <f t="shared" ref="Q108:R109" si="7">P108*1.03</f>
        <v>1.6202861132647961</v>
      </c>
      <c r="R108" s="28">
        <f t="shared" si="7"/>
        <v>1.66889469666274</v>
      </c>
      <c r="S108" s="25"/>
    </row>
    <row r="109" spans="1:19" x14ac:dyDescent="0.25">
      <c r="A109" s="34" t="s">
        <v>261</v>
      </c>
      <c r="B109" s="183">
        <v>0.37</v>
      </c>
      <c r="C109" s="28">
        <f>B109*(1+'Infrastructure Input'!$C$4)</f>
        <v>0.38109999999999999</v>
      </c>
      <c r="D109" s="28">
        <f t="shared" ref="D109" si="8">C109*1.03</f>
        <v>0.39253300000000002</v>
      </c>
      <c r="E109" s="28">
        <f t="shared" ref="E109" si="9">D109*1.03</f>
        <v>0.40430899000000003</v>
      </c>
      <c r="F109" s="28">
        <f t="shared" ref="F109" si="10">E109*1.03</f>
        <v>0.41643825970000004</v>
      </c>
      <c r="G109" s="28">
        <f t="shared" ref="G109" si="11">F109*1.03</f>
        <v>0.42893140749100006</v>
      </c>
      <c r="H109" s="28">
        <f t="shared" ref="H109" si="12">G109*1.03</f>
        <v>0.44179934971573009</v>
      </c>
      <c r="I109" s="28">
        <f t="shared" ref="I109" si="13">H109*1.03</f>
        <v>0.45505333020720201</v>
      </c>
      <c r="J109" s="28">
        <f t="shared" ref="J109" si="14">I109*1.03</f>
        <v>0.46870493011341807</v>
      </c>
      <c r="K109" s="28">
        <f t="shared" ref="K109" si="15">J109*1.03</f>
        <v>0.48276607801682064</v>
      </c>
      <c r="L109" s="28">
        <f t="shared" ref="L109" si="16">K109*1.03</f>
        <v>0.4972490603573253</v>
      </c>
      <c r="M109" s="28">
        <f t="shared" ref="M109" si="17">L109*1.03</f>
        <v>0.51216653216804509</v>
      </c>
      <c r="N109" s="28">
        <f t="shared" ref="N109" si="18">M109*1.03</f>
        <v>0.52753152813308646</v>
      </c>
      <c r="O109" s="28">
        <f t="shared" ref="O109" si="19">N109*1.03</f>
        <v>0.54335747397707912</v>
      </c>
      <c r="P109" s="28">
        <f t="shared" ref="P109" si="20">O109*1.03</f>
        <v>0.55965819819639151</v>
      </c>
      <c r="Q109" s="28">
        <f t="shared" si="7"/>
        <v>0.57644794414228329</v>
      </c>
      <c r="R109" s="28">
        <f t="shared" si="7"/>
        <v>0.59374138246655184</v>
      </c>
      <c r="S109" s="25"/>
    </row>
    <row r="110" spans="1:19" x14ac:dyDescent="0.25">
      <c r="A110" s="34" t="s">
        <v>322</v>
      </c>
      <c r="B110" s="183">
        <v>0.55000000000000004</v>
      </c>
      <c r="C110" s="28">
        <f>B110*(1+'Infrastructure Input'!$C$4)</f>
        <v>0.56650000000000011</v>
      </c>
      <c r="D110" s="28">
        <f t="shared" ref="D110:P111" si="21">C110*1.03</f>
        <v>0.5834950000000001</v>
      </c>
      <c r="E110" s="28">
        <f t="shared" si="21"/>
        <v>0.60099985000000011</v>
      </c>
      <c r="F110" s="28">
        <f t="shared" si="21"/>
        <v>0.61902984550000018</v>
      </c>
      <c r="G110" s="28">
        <f t="shared" si="21"/>
        <v>0.63760074086500018</v>
      </c>
      <c r="H110" s="28">
        <f t="shared" si="21"/>
        <v>0.65672876309095018</v>
      </c>
      <c r="I110" s="28">
        <f t="shared" si="21"/>
        <v>0.67643062598367876</v>
      </c>
      <c r="J110" s="28">
        <f t="shared" si="21"/>
        <v>0.6967235447631891</v>
      </c>
      <c r="K110" s="28">
        <f t="shared" si="21"/>
        <v>0.71762525110608477</v>
      </c>
      <c r="L110" s="28">
        <f t="shared" si="21"/>
        <v>0.73915400863926728</v>
      </c>
      <c r="M110" s="28">
        <f t="shared" si="21"/>
        <v>0.76132862889844533</v>
      </c>
      <c r="N110" s="28">
        <f t="shared" si="21"/>
        <v>0.78416848776539871</v>
      </c>
      <c r="O110" s="28">
        <f t="shared" si="21"/>
        <v>0.80769354239836066</v>
      </c>
      <c r="P110" s="28">
        <f t="shared" si="21"/>
        <v>0.83192434867031151</v>
      </c>
      <c r="Q110" s="28">
        <f t="shared" ref="Q110:Q114" si="22">P110*1.03</f>
        <v>0.85688207913042092</v>
      </c>
      <c r="R110" s="28">
        <f t="shared" ref="R110:R114" si="23">Q110*1.03</f>
        <v>0.88258854150433352</v>
      </c>
      <c r="S110" s="25"/>
    </row>
    <row r="111" spans="1:19" x14ac:dyDescent="0.25">
      <c r="A111" s="34" t="s">
        <v>75</v>
      </c>
      <c r="B111" s="183">
        <v>0.17</v>
      </c>
      <c r="C111" s="28">
        <f>B111*(1+'Infrastructure Input'!$C$4)</f>
        <v>0.17510000000000001</v>
      </c>
      <c r="D111" s="28">
        <f t="shared" si="21"/>
        <v>0.18035300000000001</v>
      </c>
      <c r="E111" s="28">
        <f t="shared" si="21"/>
        <v>0.18576359000000001</v>
      </c>
      <c r="F111" s="28">
        <f t="shared" si="21"/>
        <v>0.19133649770000002</v>
      </c>
      <c r="G111" s="28">
        <f t="shared" si="21"/>
        <v>0.19707659263100002</v>
      </c>
      <c r="H111" s="28">
        <f t="shared" si="21"/>
        <v>0.20298889040993004</v>
      </c>
      <c r="I111" s="28">
        <f t="shared" si="21"/>
        <v>0.20907855712222795</v>
      </c>
      <c r="J111" s="28">
        <f t="shared" si="21"/>
        <v>0.2153509138358948</v>
      </c>
      <c r="K111" s="28">
        <f t="shared" si="21"/>
        <v>0.22181144125097166</v>
      </c>
      <c r="L111" s="28">
        <f t="shared" si="21"/>
        <v>0.2284657844885008</v>
      </c>
      <c r="M111" s="28">
        <f t="shared" si="21"/>
        <v>0.23531975802315583</v>
      </c>
      <c r="N111" s="28">
        <f t="shared" si="21"/>
        <v>0.2423793507638505</v>
      </c>
      <c r="O111" s="28">
        <f t="shared" si="21"/>
        <v>0.24965073128676601</v>
      </c>
      <c r="P111" s="28">
        <f t="shared" si="21"/>
        <v>0.25714025322536899</v>
      </c>
      <c r="Q111" s="28">
        <f t="shared" si="22"/>
        <v>0.26485446082213004</v>
      </c>
      <c r="R111" s="28">
        <f t="shared" si="23"/>
        <v>0.27280009464679394</v>
      </c>
      <c r="S111" s="25"/>
    </row>
    <row r="112" spans="1:19" x14ac:dyDescent="0.25">
      <c r="A112" s="34" t="s">
        <v>76</v>
      </c>
      <c r="B112" s="183">
        <v>0.57999999999999996</v>
      </c>
      <c r="C112" s="28">
        <f>B112*(1+'Infrastructure Input'!$C$4)</f>
        <v>0.59739999999999993</v>
      </c>
      <c r="D112" s="28">
        <f t="shared" ref="D112:P113" si="24">C112*1.03</f>
        <v>0.61532199999999992</v>
      </c>
      <c r="E112" s="28">
        <f t="shared" si="24"/>
        <v>0.63378165999999991</v>
      </c>
      <c r="F112" s="28">
        <f t="shared" si="24"/>
        <v>0.65279510979999988</v>
      </c>
      <c r="G112" s="28">
        <f t="shared" si="24"/>
        <v>0.67237896309399992</v>
      </c>
      <c r="H112" s="28">
        <f t="shared" si="24"/>
        <v>0.69255033198681992</v>
      </c>
      <c r="I112" s="28">
        <f t="shared" si="24"/>
        <v>0.71332684194642448</v>
      </c>
      <c r="J112" s="28">
        <f t="shared" si="24"/>
        <v>0.73472664720481728</v>
      </c>
      <c r="K112" s="28">
        <f t="shared" si="24"/>
        <v>0.75676844662096188</v>
      </c>
      <c r="L112" s="28">
        <f t="shared" si="24"/>
        <v>0.77947150001959076</v>
      </c>
      <c r="M112" s="28">
        <f t="shared" si="24"/>
        <v>0.80285564502017848</v>
      </c>
      <c r="N112" s="28">
        <f t="shared" si="24"/>
        <v>0.82694131437078389</v>
      </c>
      <c r="O112" s="28">
        <f t="shared" si="24"/>
        <v>0.85174955380190742</v>
      </c>
      <c r="P112" s="28">
        <f t="shared" si="24"/>
        <v>0.87730204041596471</v>
      </c>
      <c r="Q112" s="28">
        <f t="shared" si="22"/>
        <v>0.90362110162844367</v>
      </c>
      <c r="R112" s="28">
        <f t="shared" si="23"/>
        <v>0.93072973467729703</v>
      </c>
      <c r="S112" s="25"/>
    </row>
    <row r="113" spans="1:19" x14ac:dyDescent="0.25">
      <c r="A113" s="34" t="s">
        <v>79</v>
      </c>
      <c r="B113" s="183">
        <v>0.27</v>
      </c>
      <c r="C113" s="28">
        <f>B113*(1+'Infrastructure Input'!$C$4)</f>
        <v>0.27810000000000001</v>
      </c>
      <c r="D113" s="28">
        <f t="shared" si="24"/>
        <v>0.286443</v>
      </c>
      <c r="E113" s="28">
        <f t="shared" si="24"/>
        <v>0.29503629000000003</v>
      </c>
      <c r="F113" s="28">
        <f t="shared" si="24"/>
        <v>0.30388737870000004</v>
      </c>
      <c r="G113" s="28">
        <f t="shared" si="24"/>
        <v>0.31300400006100004</v>
      </c>
      <c r="H113" s="28">
        <f t="shared" si="24"/>
        <v>0.32239412006283003</v>
      </c>
      <c r="I113" s="28">
        <f t="shared" si="24"/>
        <v>0.33206594366471492</v>
      </c>
      <c r="J113" s="28">
        <f t="shared" si="24"/>
        <v>0.34202792197465637</v>
      </c>
      <c r="K113" s="28">
        <f t="shared" si="24"/>
        <v>0.35228875963389605</v>
      </c>
      <c r="L113" s="28">
        <f t="shared" si="24"/>
        <v>0.36285742242291297</v>
      </c>
      <c r="M113" s="28">
        <f t="shared" si="24"/>
        <v>0.37374314509560036</v>
      </c>
      <c r="N113" s="28">
        <f t="shared" si="24"/>
        <v>0.38495543944846838</v>
      </c>
      <c r="O113" s="28">
        <f t="shared" si="24"/>
        <v>0.39650410263192243</v>
      </c>
      <c r="P113" s="28">
        <f t="shared" si="24"/>
        <v>0.40839922571088011</v>
      </c>
      <c r="Q113" s="28">
        <f t="shared" si="22"/>
        <v>0.4206512024822065</v>
      </c>
      <c r="R113" s="28">
        <f t="shared" si="23"/>
        <v>0.4332707385566727</v>
      </c>
      <c r="S113" s="25"/>
    </row>
    <row r="114" spans="1:19" ht="16.5" thickBot="1" x14ac:dyDescent="0.3">
      <c r="A114" s="35" t="s">
        <v>81</v>
      </c>
      <c r="B114" s="183">
        <v>0.68</v>
      </c>
      <c r="C114" s="28">
        <f>B114*(1+'Infrastructure Input'!$C$4)</f>
        <v>0.70040000000000002</v>
      </c>
      <c r="D114" s="28">
        <f t="shared" ref="D114:P114" si="25">C114*1.03</f>
        <v>0.72141200000000005</v>
      </c>
      <c r="E114" s="28">
        <f t="shared" si="25"/>
        <v>0.74305436000000002</v>
      </c>
      <c r="F114" s="28">
        <f t="shared" si="25"/>
        <v>0.7653459908000001</v>
      </c>
      <c r="G114" s="28">
        <f t="shared" si="25"/>
        <v>0.7883063705240001</v>
      </c>
      <c r="H114" s="28">
        <f t="shared" si="25"/>
        <v>0.81195556163972016</v>
      </c>
      <c r="I114" s="28">
        <f t="shared" si="25"/>
        <v>0.83631422848891179</v>
      </c>
      <c r="J114" s="28">
        <f t="shared" si="25"/>
        <v>0.86140365534357921</v>
      </c>
      <c r="K114" s="28">
        <f t="shared" si="25"/>
        <v>0.88724576500388663</v>
      </c>
      <c r="L114" s="28">
        <f t="shared" si="25"/>
        <v>0.9138631379540032</v>
      </c>
      <c r="M114" s="28">
        <f t="shared" si="25"/>
        <v>0.94127903209262331</v>
      </c>
      <c r="N114" s="28">
        <f t="shared" si="25"/>
        <v>0.96951740305540202</v>
      </c>
      <c r="O114" s="28">
        <f t="shared" si="25"/>
        <v>0.99860292514706406</v>
      </c>
      <c r="P114" s="28">
        <f t="shared" si="25"/>
        <v>1.0285610129014759</v>
      </c>
      <c r="Q114" s="28">
        <f t="shared" si="22"/>
        <v>1.0594178432885202</v>
      </c>
      <c r="R114" s="28">
        <f t="shared" si="23"/>
        <v>1.0912003785871758</v>
      </c>
      <c r="S114" s="25"/>
    </row>
    <row r="115" spans="1:19" x14ac:dyDescent="0.25">
      <c r="A115" s="196" t="s">
        <v>325</v>
      </c>
      <c r="B115" s="197"/>
      <c r="C115" s="197"/>
      <c r="D115" s="197"/>
      <c r="E115" s="197"/>
      <c r="F115" s="197"/>
      <c r="G115" s="197"/>
      <c r="H115" s="197"/>
      <c r="I115" s="197"/>
      <c r="J115" s="197"/>
      <c r="K115" s="197"/>
      <c r="L115" s="197"/>
      <c r="M115" s="197"/>
      <c r="N115" s="197"/>
      <c r="O115" s="197"/>
      <c r="P115" s="197"/>
      <c r="Q115" s="197"/>
      <c r="R115" s="197"/>
      <c r="S115" s="198"/>
    </row>
    <row r="116" spans="1:19" x14ac:dyDescent="0.25">
      <c r="A116" s="14" t="s">
        <v>326</v>
      </c>
      <c r="B116" s="26">
        <f t="shared" ref="B116:R116" si="26">SUMPRODUCT(B96:B104,B86:B94)</f>
        <v>0</v>
      </c>
      <c r="C116" s="26">
        <f t="shared" si="26"/>
        <v>0</v>
      </c>
      <c r="D116" s="26">
        <f t="shared" si="26"/>
        <v>0</v>
      </c>
      <c r="E116" s="26">
        <f t="shared" si="26"/>
        <v>0</v>
      </c>
      <c r="F116" s="26">
        <f t="shared" si="26"/>
        <v>0</v>
      </c>
      <c r="G116" s="26">
        <f t="shared" si="26"/>
        <v>0</v>
      </c>
      <c r="H116" s="26">
        <f t="shared" si="26"/>
        <v>0</v>
      </c>
      <c r="I116" s="26">
        <f t="shared" si="26"/>
        <v>0</v>
      </c>
      <c r="J116" s="26">
        <f t="shared" si="26"/>
        <v>0</v>
      </c>
      <c r="K116" s="26">
        <f t="shared" si="26"/>
        <v>0</v>
      </c>
      <c r="L116" s="26">
        <f t="shared" si="26"/>
        <v>0</v>
      </c>
      <c r="M116" s="26">
        <f t="shared" si="26"/>
        <v>0</v>
      </c>
      <c r="N116" s="26">
        <f t="shared" si="26"/>
        <v>0</v>
      </c>
      <c r="O116" s="26">
        <f t="shared" si="26"/>
        <v>0</v>
      </c>
      <c r="P116" s="26">
        <f t="shared" si="26"/>
        <v>0</v>
      </c>
      <c r="Q116" s="26">
        <f t="shared" si="26"/>
        <v>0</v>
      </c>
      <c r="R116" s="26">
        <f t="shared" si="26"/>
        <v>0</v>
      </c>
      <c r="S116" s="27">
        <f>SUM(B116:R116)</f>
        <v>0</v>
      </c>
    </row>
    <row r="117" spans="1:19" x14ac:dyDescent="0.25">
      <c r="A117" s="14" t="s">
        <v>327</v>
      </c>
      <c r="B117" s="24">
        <f t="shared" ref="B117:R117" si="27">SUMPRODUCT(B106:B114,B86:B94)</f>
        <v>0</v>
      </c>
      <c r="C117" s="24">
        <f t="shared" si="27"/>
        <v>0</v>
      </c>
      <c r="D117" s="24">
        <f t="shared" si="27"/>
        <v>0</v>
      </c>
      <c r="E117" s="24">
        <f t="shared" si="27"/>
        <v>0</v>
      </c>
      <c r="F117" s="24">
        <f t="shared" si="27"/>
        <v>0</v>
      </c>
      <c r="G117" s="24">
        <f t="shared" si="27"/>
        <v>0</v>
      </c>
      <c r="H117" s="24">
        <f t="shared" si="27"/>
        <v>0</v>
      </c>
      <c r="I117" s="24">
        <f t="shared" si="27"/>
        <v>0</v>
      </c>
      <c r="J117" s="24">
        <f t="shared" si="27"/>
        <v>0</v>
      </c>
      <c r="K117" s="24">
        <f t="shared" si="27"/>
        <v>0</v>
      </c>
      <c r="L117" s="24">
        <f t="shared" si="27"/>
        <v>0</v>
      </c>
      <c r="M117" s="24">
        <f t="shared" si="27"/>
        <v>0</v>
      </c>
      <c r="N117" s="24">
        <f t="shared" si="27"/>
        <v>0</v>
      </c>
      <c r="O117" s="24">
        <f t="shared" si="27"/>
        <v>0</v>
      </c>
      <c r="P117" s="24">
        <f t="shared" si="27"/>
        <v>0</v>
      </c>
      <c r="Q117" s="24">
        <f t="shared" si="27"/>
        <v>0</v>
      </c>
      <c r="R117" s="24">
        <f t="shared" si="27"/>
        <v>0</v>
      </c>
      <c r="S117" s="27">
        <f>SUM(B117:R117)</f>
        <v>0</v>
      </c>
    </row>
    <row r="118" spans="1:19" x14ac:dyDescent="0.25">
      <c r="A118" s="29" t="s">
        <v>328</v>
      </c>
      <c r="B118" s="30">
        <f t="shared" ref="B118:P118" si="28">SUM(B116:B117)</f>
        <v>0</v>
      </c>
      <c r="C118" s="30">
        <f t="shared" si="28"/>
        <v>0</v>
      </c>
      <c r="D118" s="30">
        <f t="shared" si="28"/>
        <v>0</v>
      </c>
      <c r="E118" s="30">
        <f t="shared" si="28"/>
        <v>0</v>
      </c>
      <c r="F118" s="30">
        <f t="shared" si="28"/>
        <v>0</v>
      </c>
      <c r="G118" s="30">
        <f>SUM(G116:G117)</f>
        <v>0</v>
      </c>
      <c r="H118" s="30">
        <f t="shared" si="28"/>
        <v>0</v>
      </c>
      <c r="I118" s="30">
        <f t="shared" si="28"/>
        <v>0</v>
      </c>
      <c r="J118" s="30">
        <f t="shared" si="28"/>
        <v>0</v>
      </c>
      <c r="K118" s="30">
        <f t="shared" si="28"/>
        <v>0</v>
      </c>
      <c r="L118" s="30">
        <f t="shared" si="28"/>
        <v>0</v>
      </c>
      <c r="M118" s="30">
        <f t="shared" si="28"/>
        <v>0</v>
      </c>
      <c r="N118" s="30">
        <f t="shared" si="28"/>
        <v>0</v>
      </c>
      <c r="O118" s="30">
        <f t="shared" si="28"/>
        <v>0</v>
      </c>
      <c r="P118" s="30">
        <f t="shared" si="28"/>
        <v>0</v>
      </c>
      <c r="Q118" s="30">
        <f t="shared" ref="Q118:R118" si="29">SUM(Q116:Q117)</f>
        <v>0</v>
      </c>
      <c r="R118" s="30">
        <f t="shared" si="29"/>
        <v>0</v>
      </c>
      <c r="S118" s="27">
        <f>SUM(B118:R118)</f>
        <v>0</v>
      </c>
    </row>
    <row r="119" spans="1:19" ht="16.5" thickBot="1" x14ac:dyDescent="0.3">
      <c r="A119" s="74" t="s">
        <v>329</v>
      </c>
      <c r="B119" s="31">
        <f t="shared" ref="B119:R119" si="30">B118+B82</f>
        <v>0</v>
      </c>
      <c r="C119" s="31">
        <f t="shared" si="30"/>
        <v>0</v>
      </c>
      <c r="D119" s="31">
        <f t="shared" si="30"/>
        <v>0</v>
      </c>
      <c r="E119" s="31">
        <f t="shared" si="30"/>
        <v>0</v>
      </c>
      <c r="F119" s="31">
        <f t="shared" si="30"/>
        <v>0</v>
      </c>
      <c r="G119" s="31">
        <f t="shared" si="30"/>
        <v>0</v>
      </c>
      <c r="H119" s="31">
        <f t="shared" si="30"/>
        <v>0</v>
      </c>
      <c r="I119" s="31">
        <f t="shared" si="30"/>
        <v>0</v>
      </c>
      <c r="J119" s="31">
        <f t="shared" si="30"/>
        <v>0</v>
      </c>
      <c r="K119" s="31">
        <f t="shared" si="30"/>
        <v>0</v>
      </c>
      <c r="L119" s="31">
        <f t="shared" si="30"/>
        <v>0</v>
      </c>
      <c r="M119" s="31">
        <f t="shared" si="30"/>
        <v>0</v>
      </c>
      <c r="N119" s="31">
        <f t="shared" si="30"/>
        <v>0</v>
      </c>
      <c r="O119" s="31">
        <f t="shared" si="30"/>
        <v>0</v>
      </c>
      <c r="P119" s="31">
        <f t="shared" si="30"/>
        <v>0</v>
      </c>
      <c r="Q119" s="31">
        <f t="shared" si="30"/>
        <v>0</v>
      </c>
      <c r="R119" s="31">
        <f t="shared" si="30"/>
        <v>0</v>
      </c>
      <c r="S119" s="36">
        <f>SUM(B119:R119)</f>
        <v>0</v>
      </c>
    </row>
    <row r="120" spans="1:19" ht="16.5" thickTop="1" x14ac:dyDescent="0.25"/>
  </sheetData>
  <sheetProtection sheet="1" scenarios="1"/>
  <protectedRanges>
    <protectedRange algorithmName="SHA-512" hashValue="mUNiW1SObTtW7Vnn/oTqIhafTPPmMJe41rsYfMo8ujRQnsbpbya+X6mUTEmQYCpE39ewy3ZjWOqLt7JEX2aE0A==" saltValue="ITlUv4ZiixmcQwv2J/BsrQ==" spinCount="100000" sqref="A1:S119" name="Total Cost Outputs"/>
  </protectedRanges>
  <mergeCells count="5">
    <mergeCell ref="A115:S115"/>
    <mergeCell ref="A78:S78"/>
    <mergeCell ref="A84:S84"/>
    <mergeCell ref="A95:S95"/>
    <mergeCell ref="A105:S10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4DCD-CB65-47F2-9169-DECA9701DFD6}">
  <dimension ref="A1:S43"/>
  <sheetViews>
    <sheetView topLeftCell="A17" workbookViewId="0">
      <selection activeCell="A46" sqref="A46"/>
    </sheetView>
  </sheetViews>
  <sheetFormatPr defaultColWidth="8.875" defaultRowHeight="15.75" x14ac:dyDescent="0.25"/>
  <cols>
    <col min="1" max="1" width="53.375" bestFit="1" customWidth="1"/>
    <col min="2" max="19" width="11.375" bestFit="1" customWidth="1"/>
  </cols>
  <sheetData>
    <row r="1" spans="1:19" x14ac:dyDescent="0.25">
      <c r="B1">
        <v>2023</v>
      </c>
      <c r="C1">
        <v>2024</v>
      </c>
      <c r="D1">
        <v>2025</v>
      </c>
      <c r="E1">
        <v>2026</v>
      </c>
      <c r="F1">
        <v>2027</v>
      </c>
      <c r="G1">
        <v>2028</v>
      </c>
      <c r="H1">
        <v>2029</v>
      </c>
      <c r="I1">
        <v>2030</v>
      </c>
      <c r="J1">
        <v>2031</v>
      </c>
      <c r="K1">
        <v>2032</v>
      </c>
      <c r="L1">
        <v>2033</v>
      </c>
      <c r="M1">
        <v>2034</v>
      </c>
      <c r="N1">
        <v>2035</v>
      </c>
      <c r="O1">
        <v>2036</v>
      </c>
      <c r="P1">
        <v>2037</v>
      </c>
      <c r="Q1">
        <v>2038</v>
      </c>
      <c r="R1">
        <v>2039</v>
      </c>
      <c r="S1">
        <v>2040</v>
      </c>
    </row>
    <row r="2" spans="1:19" x14ac:dyDescent="0.25">
      <c r="A2" t="s">
        <v>330</v>
      </c>
      <c r="B2">
        <v>16.844335999999998</v>
      </c>
      <c r="C2">
        <v>16.846771</v>
      </c>
      <c r="D2">
        <v>16.747129000000001</v>
      </c>
      <c r="E2">
        <v>16.877106000000001</v>
      </c>
      <c r="F2">
        <v>17.222747999999999</v>
      </c>
      <c r="G2">
        <v>17.693674000000001</v>
      </c>
      <c r="H2">
        <v>17.996701999999999</v>
      </c>
      <c r="I2">
        <v>18.316544</v>
      </c>
      <c r="J2">
        <v>18.937857000000001</v>
      </c>
      <c r="K2">
        <v>19.167159999999999</v>
      </c>
      <c r="L2">
        <v>19.435755</v>
      </c>
      <c r="M2">
        <v>19.566013000000002</v>
      </c>
      <c r="N2">
        <v>19.653292</v>
      </c>
      <c r="O2">
        <v>19.776052</v>
      </c>
      <c r="P2">
        <v>19.934294000000001</v>
      </c>
      <c r="Q2">
        <v>20.078189999999999</v>
      </c>
      <c r="R2">
        <v>20.146626999999999</v>
      </c>
      <c r="S2">
        <v>20.383576999999999</v>
      </c>
    </row>
    <row r="3" spans="1:19" x14ac:dyDescent="0.25">
      <c r="A3" t="s">
        <v>331</v>
      </c>
      <c r="B3">
        <v>22.174645999999999</v>
      </c>
      <c r="C3">
        <v>22.028466999999999</v>
      </c>
      <c r="D3">
        <v>21.806013</v>
      </c>
      <c r="E3">
        <v>22.036182</v>
      </c>
      <c r="F3">
        <v>22.299558999999999</v>
      </c>
      <c r="G3">
        <v>22.540606</v>
      </c>
      <c r="H3">
        <v>22.709772000000001</v>
      </c>
      <c r="I3">
        <v>23.270976999999998</v>
      </c>
      <c r="J3">
        <v>24.016300000000001</v>
      </c>
      <c r="K3">
        <v>24.260103000000001</v>
      </c>
      <c r="L3">
        <v>24.461062999999999</v>
      </c>
      <c r="M3">
        <v>24.650679</v>
      </c>
      <c r="N3">
        <v>24.743463999999999</v>
      </c>
      <c r="O3">
        <v>24.919360999999999</v>
      </c>
      <c r="P3">
        <v>25.075544000000001</v>
      </c>
      <c r="Q3">
        <v>25.350567000000002</v>
      </c>
      <c r="R3">
        <v>25.363993000000001</v>
      </c>
      <c r="S3">
        <v>25.563175000000001</v>
      </c>
    </row>
    <row r="4" spans="1:19" x14ac:dyDescent="0.25">
      <c r="A4" t="s">
        <v>332</v>
      </c>
      <c r="B4">
        <v>21.999676000000001</v>
      </c>
      <c r="C4">
        <v>22.781410000000001</v>
      </c>
      <c r="D4">
        <v>22.755514000000002</v>
      </c>
      <c r="E4">
        <v>22.731127000000001</v>
      </c>
      <c r="F4">
        <v>22.790234000000002</v>
      </c>
      <c r="G4">
        <v>22.969232999999999</v>
      </c>
      <c r="H4">
        <v>23.103688999999999</v>
      </c>
      <c r="I4">
        <v>23.066965</v>
      </c>
      <c r="J4">
        <v>23.680237000000002</v>
      </c>
      <c r="K4">
        <v>23.777031000000001</v>
      </c>
      <c r="L4">
        <v>23.908148000000001</v>
      </c>
      <c r="M4">
        <v>23.947967999999999</v>
      </c>
      <c r="N4">
        <v>24.047305999999999</v>
      </c>
      <c r="O4">
        <v>24.229137000000001</v>
      </c>
      <c r="P4">
        <v>24.429452999999999</v>
      </c>
      <c r="Q4">
        <v>24.563376999999999</v>
      </c>
      <c r="R4">
        <v>24.651755999999999</v>
      </c>
      <c r="S4">
        <v>24.855468999999999</v>
      </c>
    </row>
    <row r="5" spans="1:19" x14ac:dyDescent="0.25">
      <c r="A5" t="s">
        <v>333</v>
      </c>
      <c r="B5">
        <v>13.911484</v>
      </c>
      <c r="C5">
        <v>13.368217</v>
      </c>
      <c r="D5">
        <v>12.965358999999999</v>
      </c>
      <c r="E5">
        <v>12.6686</v>
      </c>
      <c r="F5">
        <v>12.454831</v>
      </c>
      <c r="G5">
        <v>12.319433999999999</v>
      </c>
      <c r="H5">
        <v>12.187999</v>
      </c>
      <c r="I5">
        <v>12.029752</v>
      </c>
      <c r="J5">
        <v>12.687059</v>
      </c>
      <c r="K5">
        <v>12.505188</v>
      </c>
      <c r="L5">
        <v>12.50421</v>
      </c>
      <c r="M5">
        <v>12.353992</v>
      </c>
      <c r="N5">
        <v>12.178941999999999</v>
      </c>
      <c r="O5">
        <v>12.063815999999999</v>
      </c>
      <c r="P5">
        <v>11.961293</v>
      </c>
      <c r="Q5">
        <v>11.869705</v>
      </c>
      <c r="R5">
        <v>11.776801000000001</v>
      </c>
      <c r="S5">
        <v>11.748467</v>
      </c>
    </row>
    <row r="6" spans="1:19" x14ac:dyDescent="0.25">
      <c r="A6" t="s">
        <v>334</v>
      </c>
      <c r="B6">
        <v>38.258915000000002</v>
      </c>
      <c r="C6">
        <v>37.180370000000003</v>
      </c>
      <c r="D6">
        <v>37.214675999999997</v>
      </c>
      <c r="E6">
        <v>37.522747000000003</v>
      </c>
      <c r="F6">
        <v>37.628666000000003</v>
      </c>
      <c r="G6">
        <v>37.708210000000001</v>
      </c>
      <c r="H6">
        <v>37.743583999999998</v>
      </c>
      <c r="I6">
        <v>37.576706000000001</v>
      </c>
      <c r="J6">
        <v>37.672587999999998</v>
      </c>
      <c r="K6">
        <v>37.763119000000003</v>
      </c>
      <c r="L6">
        <v>37.868572</v>
      </c>
      <c r="M6">
        <v>37.825420000000001</v>
      </c>
      <c r="N6">
        <v>37.506542000000003</v>
      </c>
      <c r="O6">
        <v>37.233291999999999</v>
      </c>
      <c r="P6">
        <v>37.013756000000001</v>
      </c>
      <c r="Q6">
        <v>36.793624999999999</v>
      </c>
      <c r="R6">
        <v>36.591206</v>
      </c>
      <c r="S6">
        <v>36.425956999999997</v>
      </c>
    </row>
    <row r="7" spans="1:19" x14ac:dyDescent="0.25">
      <c r="A7" t="s">
        <v>335</v>
      </c>
      <c r="B7">
        <v>8.5</v>
      </c>
      <c r="C7">
        <f>B7-0.4</f>
        <v>8.1</v>
      </c>
      <c r="D7">
        <f t="shared" ref="D7:Q7" si="0">C7-0.4</f>
        <v>7.6999999999999993</v>
      </c>
      <c r="E7">
        <f t="shared" si="0"/>
        <v>7.2999999999999989</v>
      </c>
      <c r="F7">
        <f t="shared" si="0"/>
        <v>6.8999999999999986</v>
      </c>
      <c r="G7">
        <f t="shared" si="0"/>
        <v>6.4999999999999982</v>
      </c>
      <c r="H7">
        <f t="shared" si="0"/>
        <v>6.0999999999999979</v>
      </c>
      <c r="I7">
        <f t="shared" si="0"/>
        <v>5.6999999999999975</v>
      </c>
      <c r="J7">
        <f t="shared" si="0"/>
        <v>5.2999999999999972</v>
      </c>
      <c r="K7">
        <f t="shared" si="0"/>
        <v>4.8999999999999968</v>
      </c>
      <c r="L7">
        <f t="shared" si="0"/>
        <v>4.4999999999999964</v>
      </c>
      <c r="M7">
        <f t="shared" si="0"/>
        <v>4.0999999999999961</v>
      </c>
      <c r="N7">
        <f t="shared" si="0"/>
        <v>3.6999999999999962</v>
      </c>
      <c r="O7">
        <f t="shared" si="0"/>
        <v>3.2999999999999963</v>
      </c>
      <c r="P7">
        <f t="shared" si="0"/>
        <v>2.8999999999999964</v>
      </c>
      <c r="Q7">
        <f t="shared" si="0"/>
        <v>2.4999999999999964</v>
      </c>
      <c r="R7">
        <v>2.5</v>
      </c>
      <c r="S7">
        <v>2.5</v>
      </c>
    </row>
    <row r="9" spans="1:19" x14ac:dyDescent="0.25">
      <c r="A9" t="s">
        <v>81</v>
      </c>
      <c r="B9" s="38"/>
      <c r="C9" s="38">
        <f t="shared" ref="C9:S9" si="1">(C2-B2)/C2</f>
        <v>1.4453808388574662E-4</v>
      </c>
      <c r="D9" s="38">
        <f t="shared" si="1"/>
        <v>-5.9497959321863072E-3</v>
      </c>
      <c r="E9" s="38">
        <f t="shared" si="1"/>
        <v>7.7013796085656045E-3</v>
      </c>
      <c r="F9" s="38">
        <f t="shared" si="1"/>
        <v>2.0068922799079333E-2</v>
      </c>
      <c r="G9" s="38">
        <f t="shared" si="1"/>
        <v>2.6615501110736083E-2</v>
      </c>
      <c r="H9" s="38">
        <f t="shared" si="1"/>
        <v>1.6837973979899074E-2</v>
      </c>
      <c r="I9" s="38">
        <f t="shared" si="1"/>
        <v>1.7461918580273728E-2</v>
      </c>
      <c r="J9" s="38">
        <f t="shared" si="1"/>
        <v>3.280798878141284E-2</v>
      </c>
      <c r="K9" s="38">
        <f t="shared" si="1"/>
        <v>1.1963326856978188E-2</v>
      </c>
      <c r="L9" s="38">
        <f t="shared" si="1"/>
        <v>1.3819632939394495E-2</v>
      </c>
      <c r="M9" s="38">
        <f t="shared" si="1"/>
        <v>6.6573603932493196E-3</v>
      </c>
      <c r="N9" s="38">
        <f t="shared" si="1"/>
        <v>4.4409353913837319E-3</v>
      </c>
      <c r="O9" s="38">
        <f t="shared" si="1"/>
        <v>6.2075079495138635E-3</v>
      </c>
      <c r="P9" s="38">
        <f t="shared" si="1"/>
        <v>7.938179300455853E-3</v>
      </c>
      <c r="Q9" s="38">
        <f t="shared" si="1"/>
        <v>7.1667814678513363E-3</v>
      </c>
      <c r="R9" s="38">
        <f t="shared" si="1"/>
        <v>3.3969458013988854E-3</v>
      </c>
      <c r="S9" s="38">
        <f t="shared" si="1"/>
        <v>1.1624554414566208E-2</v>
      </c>
    </row>
    <row r="10" spans="1:19" x14ac:dyDescent="0.25">
      <c r="A10" t="s">
        <v>336</v>
      </c>
      <c r="C10" s="38">
        <f t="shared" ref="C10:S10" si="2">(C3-B3)/C3</f>
        <v>-6.6359134296544589E-3</v>
      </c>
      <c r="D10" s="38">
        <f t="shared" si="2"/>
        <v>-1.0201498091375027E-2</v>
      </c>
      <c r="E10" s="38">
        <f t="shared" si="2"/>
        <v>1.0445048965378852E-2</v>
      </c>
      <c r="F10" s="38">
        <f t="shared" si="2"/>
        <v>1.1810861371742752E-2</v>
      </c>
      <c r="G10" s="38">
        <f t="shared" si="2"/>
        <v>1.0693900598768364E-2</v>
      </c>
      <c r="H10" s="38">
        <f t="shared" si="2"/>
        <v>7.4490399991686655E-3</v>
      </c>
      <c r="I10" s="38">
        <f t="shared" si="2"/>
        <v>2.4116091043362622E-2</v>
      </c>
      <c r="J10" s="38">
        <f t="shared" si="2"/>
        <v>3.1034047709264233E-2</v>
      </c>
      <c r="K10" s="38">
        <f t="shared" si="2"/>
        <v>1.0049545131774576E-2</v>
      </c>
      <c r="L10" s="38">
        <f t="shared" si="2"/>
        <v>8.2155055976103116E-3</v>
      </c>
      <c r="M10" s="38">
        <f t="shared" si="2"/>
        <v>7.6921207728193166E-3</v>
      </c>
      <c r="N10" s="38">
        <f t="shared" si="2"/>
        <v>3.749879160007638E-3</v>
      </c>
      <c r="O10" s="38">
        <f t="shared" si="2"/>
        <v>7.0586480929426361E-3</v>
      </c>
      <c r="P10" s="38">
        <f t="shared" si="2"/>
        <v>6.2284989709496304E-3</v>
      </c>
      <c r="Q10" s="38">
        <f t="shared" si="2"/>
        <v>1.084879087714294E-2</v>
      </c>
      <c r="R10" s="38">
        <f t="shared" si="2"/>
        <v>5.2933305887598416E-4</v>
      </c>
      <c r="S10" s="38">
        <f t="shared" si="2"/>
        <v>7.7917551321383359E-3</v>
      </c>
    </row>
    <row r="11" spans="1:19" x14ac:dyDescent="0.25">
      <c r="A11" t="s">
        <v>337</v>
      </c>
      <c r="C11" s="38">
        <f t="shared" ref="C11:S11" si="3">(C4-B4)/C4</f>
        <v>3.4314557351805712E-2</v>
      </c>
      <c r="D11" s="38">
        <f t="shared" si="3"/>
        <v>-1.1380098907016326E-3</v>
      </c>
      <c r="E11" s="38">
        <f t="shared" si="3"/>
        <v>-1.0728460581827211E-3</v>
      </c>
      <c r="F11" s="38">
        <f t="shared" si="3"/>
        <v>2.5935231731276172E-3</v>
      </c>
      <c r="G11" s="38">
        <f t="shared" si="3"/>
        <v>7.7929898660524478E-3</v>
      </c>
      <c r="H11" s="38">
        <f t="shared" si="3"/>
        <v>5.8196766758763126E-3</v>
      </c>
      <c r="I11" s="38">
        <f t="shared" si="3"/>
        <v>-1.5920603339017307E-3</v>
      </c>
      <c r="J11" s="38">
        <f t="shared" si="3"/>
        <v>2.5898051611561234E-2</v>
      </c>
      <c r="K11" s="38">
        <f t="shared" si="3"/>
        <v>4.0709035539382172E-3</v>
      </c>
      <c r="L11" s="38">
        <f t="shared" si="3"/>
        <v>5.4841972703197125E-3</v>
      </c>
      <c r="M11" s="38">
        <f t="shared" si="3"/>
        <v>1.6627715553987235E-3</v>
      </c>
      <c r="N11" s="38">
        <f t="shared" si="3"/>
        <v>4.130940904565338E-3</v>
      </c>
      <c r="O11" s="38">
        <f t="shared" si="3"/>
        <v>7.5046420349186398E-3</v>
      </c>
      <c r="P11" s="38">
        <f t="shared" si="3"/>
        <v>8.1997742642865266E-3</v>
      </c>
      <c r="Q11" s="38">
        <f t="shared" si="3"/>
        <v>5.4521819210770726E-3</v>
      </c>
      <c r="R11" s="38">
        <f t="shared" si="3"/>
        <v>3.5850995766792339E-3</v>
      </c>
      <c r="S11" s="38">
        <f t="shared" si="3"/>
        <v>8.195902479249154E-3</v>
      </c>
    </row>
    <row r="12" spans="1:19" x14ac:dyDescent="0.25">
      <c r="A12" t="s">
        <v>69</v>
      </c>
      <c r="C12" s="38">
        <f t="shared" ref="C12:S12" si="4">(C5-B5)/C5</f>
        <v>-4.0638702977367901E-2</v>
      </c>
      <c r="D12" s="38">
        <f t="shared" si="4"/>
        <v>-3.1071873906461069E-2</v>
      </c>
      <c r="E12" s="38">
        <f t="shared" si="4"/>
        <v>-2.3424766746128204E-2</v>
      </c>
      <c r="F12" s="38">
        <f t="shared" si="4"/>
        <v>-1.7163540797944122E-2</v>
      </c>
      <c r="G12" s="38">
        <f t="shared" si="4"/>
        <v>-1.0990521155436288E-2</v>
      </c>
      <c r="H12" s="38">
        <f t="shared" si="4"/>
        <v>-1.0783968722019074E-2</v>
      </c>
      <c r="I12" s="38">
        <f t="shared" si="4"/>
        <v>-1.3154635274276591E-2</v>
      </c>
      <c r="J12" s="38">
        <f t="shared" si="4"/>
        <v>5.1809249093899494E-2</v>
      </c>
      <c r="K12" s="38">
        <f t="shared" si="4"/>
        <v>-1.4543643806074664E-2</v>
      </c>
      <c r="L12" s="38">
        <f t="shared" si="4"/>
        <v>-7.8213657640100679E-5</v>
      </c>
      <c r="M12" s="38">
        <f t="shared" si="4"/>
        <v>-1.2159470396289769E-2</v>
      </c>
      <c r="N12" s="38">
        <f t="shared" si="4"/>
        <v>-1.4373169689124114E-2</v>
      </c>
      <c r="O12" s="38">
        <f t="shared" si="4"/>
        <v>-9.5430832167864681E-3</v>
      </c>
      <c r="P12" s="38">
        <f t="shared" si="4"/>
        <v>-8.5712305517471818E-3</v>
      </c>
      <c r="Q12" s="38">
        <f t="shared" si="4"/>
        <v>-7.7161142589474447E-3</v>
      </c>
      <c r="R12" s="38">
        <f t="shared" si="4"/>
        <v>-7.8887297153105492E-3</v>
      </c>
      <c r="S12" s="38">
        <f t="shared" si="4"/>
        <v>-2.4117189076669297E-3</v>
      </c>
    </row>
    <row r="13" spans="1:19" x14ac:dyDescent="0.25">
      <c r="A13" t="s">
        <v>338</v>
      </c>
      <c r="C13" s="38">
        <f t="shared" ref="C13:S14" si="5">(C6-B6)/C6</f>
        <v>-2.9008452578605275E-2</v>
      </c>
      <c r="D13" s="38">
        <f t="shared" si="5"/>
        <v>9.2184062008208089E-4</v>
      </c>
      <c r="E13" s="38">
        <f t="shared" si="5"/>
        <v>8.2102464406458645E-3</v>
      </c>
      <c r="F13" s="38">
        <f t="shared" si="5"/>
        <v>2.8148486582011728E-3</v>
      </c>
      <c r="G13" s="38">
        <f t="shared" si="5"/>
        <v>2.1094610430990625E-3</v>
      </c>
      <c r="H13" s="38">
        <f t="shared" si="5"/>
        <v>9.3721889262019615E-4</v>
      </c>
      <c r="I13" s="38">
        <f t="shared" si="5"/>
        <v>-4.4409959723451268E-3</v>
      </c>
      <c r="J13" s="38">
        <f t="shared" si="5"/>
        <v>2.5451397180357247E-3</v>
      </c>
      <c r="K13" s="38">
        <f t="shared" si="5"/>
        <v>2.3973390545416993E-3</v>
      </c>
      <c r="L13" s="38">
        <f t="shared" si="5"/>
        <v>2.7847102341222989E-3</v>
      </c>
      <c r="M13" s="38">
        <f t="shared" si="5"/>
        <v>-1.1408201151500549E-3</v>
      </c>
      <c r="N13" s="38">
        <f t="shared" si="5"/>
        <v>-8.5019301432800176E-3</v>
      </c>
      <c r="O13" s="38">
        <f t="shared" si="5"/>
        <v>-7.3388622204022258E-3</v>
      </c>
      <c r="P13" s="38">
        <f t="shared" si="5"/>
        <v>-5.9312002813223805E-3</v>
      </c>
      <c r="Q13" s="38">
        <f t="shared" si="5"/>
        <v>-5.982857084617297E-3</v>
      </c>
      <c r="R13" s="38">
        <f t="shared" si="5"/>
        <v>-5.5319029386459422E-3</v>
      </c>
      <c r="S13" s="38">
        <f t="shared" si="5"/>
        <v>-4.5365726424154863E-3</v>
      </c>
    </row>
    <row r="14" spans="1:19" x14ac:dyDescent="0.25">
      <c r="A14" t="s">
        <v>335</v>
      </c>
      <c r="C14" s="38">
        <f t="shared" si="5"/>
        <v>-4.9382716049382762E-2</v>
      </c>
      <c r="D14" s="38">
        <f t="shared" ref="D14" si="6">(D7-C7)/D7</f>
        <v>-5.1948051948052E-2</v>
      </c>
      <c r="E14" s="38">
        <f t="shared" ref="E14" si="7">(E7-D7)/E7</f>
        <v>-5.4794520547945265E-2</v>
      </c>
      <c r="F14" s="38">
        <f t="shared" ref="F14" si="8">(F7-E7)/F7</f>
        <v>-5.7971014492753686E-2</v>
      </c>
      <c r="G14" s="38">
        <f t="shared" ref="G14" si="9">(G7-F7)/G7</f>
        <v>-6.1538461538461611E-2</v>
      </c>
      <c r="H14" s="38">
        <f t="shared" ref="H14" si="10">(H7-G7)/H7</f>
        <v>-6.5573770491803365E-2</v>
      </c>
      <c r="I14" s="38">
        <f t="shared" ref="I14" si="11">(I7-H7)/I7</f>
        <v>-7.0175438596491321E-2</v>
      </c>
      <c r="J14" s="38">
        <f t="shared" ref="J14" si="12">(J7-I7)/J7</f>
        <v>-7.5471698113207655E-2</v>
      </c>
      <c r="K14" s="38">
        <f t="shared" ref="K14" si="13">(K7-J7)/K7</f>
        <v>-8.1632653061224622E-2</v>
      </c>
      <c r="L14" s="38">
        <f t="shared" ref="L14" si="14">(L7-K7)/L7</f>
        <v>-8.8888888888889045E-2</v>
      </c>
      <c r="M14" s="38">
        <f t="shared" ref="M14" si="15">(M7-L7)/M7</f>
        <v>-9.7560975609756281E-2</v>
      </c>
      <c r="N14" s="38">
        <f t="shared" ref="N14" si="16">(N7-M7)/N7</f>
        <v>-0.1081081081081082</v>
      </c>
      <c r="O14" s="38">
        <f t="shared" ref="O14" si="17">(O7-N7)/O7</f>
        <v>-0.12121212121212133</v>
      </c>
      <c r="P14" s="38">
        <f t="shared" ref="P14" si="18">(P7-O7)/P7</f>
        <v>-0.13793103448275876</v>
      </c>
      <c r="Q14" s="38">
        <f t="shared" ref="Q14" si="19">(Q7-P7)/Q7</f>
        <v>-0.1600000000000002</v>
      </c>
      <c r="R14" s="38">
        <f t="shared" ref="R14" si="20">(R7-Q7)/R7</f>
        <v>1.4210854715202005E-15</v>
      </c>
      <c r="S14" s="38">
        <f t="shared" ref="S14" si="21">(S7-R7)/S7</f>
        <v>0</v>
      </c>
    </row>
    <row r="19" spans="1:19" x14ac:dyDescent="0.25">
      <c r="B19" s="40" t="s">
        <v>339</v>
      </c>
      <c r="C19" s="40" t="s">
        <v>340</v>
      </c>
      <c r="D19" s="40" t="s">
        <v>341</v>
      </c>
      <c r="F19" s="40" t="s">
        <v>342</v>
      </c>
    </row>
    <row r="20" spans="1:19" x14ac:dyDescent="0.25">
      <c r="A20" t="s">
        <v>81</v>
      </c>
      <c r="B20">
        <v>14</v>
      </c>
      <c r="D20">
        <v>4.3899999999999997</v>
      </c>
      <c r="F20" s="67">
        <f>D20/B20</f>
        <v>0.31357142857142856</v>
      </c>
    </row>
    <row r="21" spans="1:19" x14ac:dyDescent="0.25">
      <c r="A21" t="s">
        <v>336</v>
      </c>
      <c r="B21">
        <v>14</v>
      </c>
      <c r="D21">
        <v>3.41</v>
      </c>
      <c r="F21" s="67">
        <f>D21/B21</f>
        <v>0.24357142857142858</v>
      </c>
    </row>
    <row r="22" spans="1:19" x14ac:dyDescent="0.25">
      <c r="A22" t="s">
        <v>337</v>
      </c>
      <c r="B22">
        <v>4.82</v>
      </c>
      <c r="D22">
        <v>3.88</v>
      </c>
      <c r="F22" s="67">
        <f>D22/B22</f>
        <v>0.80497925311203311</v>
      </c>
    </row>
    <row r="23" spans="1:19" x14ac:dyDescent="0.25">
      <c r="A23" t="s">
        <v>69</v>
      </c>
      <c r="B23">
        <v>4.47</v>
      </c>
      <c r="D23">
        <v>2.4500000000000002</v>
      </c>
      <c r="F23" s="67">
        <f>D23/B23</f>
        <v>0.54809843400447433</v>
      </c>
    </row>
    <row r="24" spans="1:19" x14ac:dyDescent="0.25">
      <c r="A24" t="s">
        <v>338</v>
      </c>
      <c r="B24" t="s">
        <v>343</v>
      </c>
      <c r="C24">
        <v>2.02</v>
      </c>
      <c r="D24">
        <v>0.12</v>
      </c>
      <c r="F24" s="67">
        <f>C24*D24</f>
        <v>0.2424</v>
      </c>
      <c r="G24" t="s">
        <v>344</v>
      </c>
    </row>
    <row r="25" spans="1:19" x14ac:dyDescent="0.25">
      <c r="A25" t="s">
        <v>76</v>
      </c>
      <c r="B25">
        <v>5.84</v>
      </c>
      <c r="D25">
        <v>3.88</v>
      </c>
      <c r="F25" s="67">
        <f>D25/B25</f>
        <v>0.66438356164383561</v>
      </c>
    </row>
    <row r="26" spans="1:19" x14ac:dyDescent="0.25">
      <c r="A26" t="s">
        <v>345</v>
      </c>
      <c r="B26">
        <v>30</v>
      </c>
      <c r="D26">
        <v>3.41</v>
      </c>
      <c r="F26" s="67">
        <f>D26/B26</f>
        <v>0.11366666666666667</v>
      </c>
    </row>
    <row r="27" spans="1:19" x14ac:dyDescent="0.25">
      <c r="A27" t="s">
        <v>63</v>
      </c>
      <c r="B27">
        <v>4.82</v>
      </c>
      <c r="D27">
        <v>4.42</v>
      </c>
      <c r="F27" s="67">
        <f>D27/B27</f>
        <v>0.91701244813278004</v>
      </c>
    </row>
    <row r="28" spans="1:19" x14ac:dyDescent="0.25">
      <c r="A28" t="s">
        <v>335</v>
      </c>
      <c r="B28">
        <v>8</v>
      </c>
      <c r="D28">
        <v>5.5</v>
      </c>
      <c r="F28" s="67">
        <f>D28/B28</f>
        <v>0.6875</v>
      </c>
    </row>
    <row r="30" spans="1:19" x14ac:dyDescent="0.25">
      <c r="A30" s="40" t="s">
        <v>346</v>
      </c>
    </row>
    <row r="31" spans="1:19" x14ac:dyDescent="0.25">
      <c r="A31" t="s">
        <v>81</v>
      </c>
      <c r="B31" s="41">
        <f t="shared" ref="B31:B39" si="22">F20</f>
        <v>0.31357142857142856</v>
      </c>
      <c r="C31" s="41">
        <f t="shared" ref="C31:S31" si="23">(B31*(1+C9))</f>
        <v>0.31361675158487562</v>
      </c>
      <c r="D31" s="41">
        <f t="shared" si="23"/>
        <v>0.31175079591203048</v>
      </c>
      <c r="E31" s="41">
        <f t="shared" si="23"/>
        <v>0.31415170713462148</v>
      </c>
      <c r="F31" s="41">
        <f t="shared" si="23"/>
        <v>0.3204563934923052</v>
      </c>
      <c r="G31" s="41">
        <f t="shared" si="23"/>
        <v>0.32898550098924212</v>
      </c>
      <c r="H31" s="41">
        <f t="shared" si="23"/>
        <v>0.33452495029466306</v>
      </c>
      <c r="I31" s="41">
        <f t="shared" si="23"/>
        <v>0.34036639773977861</v>
      </c>
      <c r="J31" s="41">
        <f t="shared" si="23"/>
        <v>0.35153313469839514</v>
      </c>
      <c r="K31" s="41">
        <f t="shared" si="23"/>
        <v>0.35573864048985016</v>
      </c>
      <c r="L31" s="41">
        <f t="shared" si="23"/>
        <v>0.36065481792377913</v>
      </c>
      <c r="M31" s="41">
        <f t="shared" si="23"/>
        <v>0.36305582702425948</v>
      </c>
      <c r="N31" s="41">
        <f t="shared" si="23"/>
        <v>0.36466813449553959</v>
      </c>
      <c r="O31" s="41">
        <f t="shared" si="23"/>
        <v>0.36693181483935505</v>
      </c>
      <c r="P31" s="41">
        <f t="shared" si="23"/>
        <v>0.36984458537659148</v>
      </c>
      <c r="Q31" s="41">
        <f t="shared" si="23"/>
        <v>0.37249518069705362</v>
      </c>
      <c r="R31" s="41">
        <f t="shared" si="23"/>
        <v>0.3737605266371638</v>
      </c>
      <c r="S31" s="41">
        <f t="shared" si="23"/>
        <v>0.37810532621707438</v>
      </c>
    </row>
    <row r="32" spans="1:19" x14ac:dyDescent="0.25">
      <c r="A32" t="s">
        <v>336</v>
      </c>
      <c r="B32" s="41">
        <f t="shared" si="22"/>
        <v>0.24357142857142858</v>
      </c>
      <c r="C32" s="41">
        <f t="shared" ref="C32:S32" si="24">(B32*(1+C10))</f>
        <v>0.24195510965749131</v>
      </c>
      <c r="D32" s="41">
        <f t="shared" si="24"/>
        <v>0.23948680506812198</v>
      </c>
      <c r="E32" s="41">
        <f t="shared" si="24"/>
        <v>0.24198825647362066</v>
      </c>
      <c r="F32" s="41">
        <f t="shared" si="24"/>
        <v>0.24484634622442031</v>
      </c>
      <c r="G32" s="41">
        <f t="shared" si="24"/>
        <v>0.24746470871291587</v>
      </c>
      <c r="H32" s="41">
        <f t="shared" si="24"/>
        <v>0.249308083226501</v>
      </c>
      <c r="I32" s="41">
        <f t="shared" si="24"/>
        <v>0.25532041965943753</v>
      </c>
      <c r="J32" s="41">
        <f t="shared" si="24"/>
        <v>0.26324404574429788</v>
      </c>
      <c r="K32" s="41">
        <f t="shared" si="24"/>
        <v>0.26588952866267612</v>
      </c>
      <c r="L32" s="41">
        <f t="shared" si="24"/>
        <v>0.26807394557375031</v>
      </c>
      <c r="M32" s="41">
        <f t="shared" si="24"/>
        <v>0.27013600273914978</v>
      </c>
      <c r="N32" s="41">
        <f t="shared" si="24"/>
        <v>0.2711489801061891</v>
      </c>
      <c r="O32" s="41">
        <f t="shared" si="24"/>
        <v>0.27306292533751897</v>
      </c>
      <c r="P32" s="41">
        <f t="shared" si="24"/>
        <v>0.2747636974869882</v>
      </c>
      <c r="Q32" s="41">
        <f t="shared" si="24"/>
        <v>0.2777445513816551</v>
      </c>
      <c r="R32" s="41">
        <f t="shared" si="24"/>
        <v>0.27789157075462412</v>
      </c>
      <c r="S32" s="41">
        <f t="shared" si="24"/>
        <v>0.2800568338272294</v>
      </c>
    </row>
    <row r="33" spans="1:19" x14ac:dyDescent="0.25">
      <c r="A33" t="s">
        <v>337</v>
      </c>
      <c r="B33" s="41">
        <f t="shared" si="22"/>
        <v>0.80497925311203311</v>
      </c>
      <c r="C33" s="41">
        <f t="shared" ref="C33:S33" si="25">(B33*(1+C11))</f>
        <v>0.83260175985995977</v>
      </c>
      <c r="D33" s="41">
        <f t="shared" si="25"/>
        <v>0.83165425082222355</v>
      </c>
      <c r="E33" s="41">
        <f t="shared" si="25"/>
        <v>0.83076201383745807</v>
      </c>
      <c r="F33" s="41">
        <f t="shared" si="25"/>
        <v>0.83291661437169962</v>
      </c>
      <c r="G33" s="41">
        <f t="shared" si="25"/>
        <v>0.83940752510676497</v>
      </c>
      <c r="H33" s="41">
        <f t="shared" si="25"/>
        <v>0.84429260550218377</v>
      </c>
      <c r="I33" s="41">
        <f t="shared" si="25"/>
        <v>0.84294844073475728</v>
      </c>
      <c r="J33" s="41">
        <f t="shared" si="25"/>
        <v>0.86477916295879109</v>
      </c>
      <c r="K33" s="41">
        <f t="shared" si="25"/>
        <v>0.8682995955266517</v>
      </c>
      <c r="L33" s="41">
        <f t="shared" si="25"/>
        <v>0.87306152179825869</v>
      </c>
      <c r="M33" s="41">
        <f t="shared" si="25"/>
        <v>0.87451322366281792</v>
      </c>
      <c r="N33" s="41">
        <f t="shared" si="25"/>
        <v>0.87812578611003</v>
      </c>
      <c r="O33" s="41">
        <f t="shared" si="25"/>
        <v>0.8847158057964174</v>
      </c>
      <c r="P33" s="41">
        <f t="shared" si="25"/>
        <v>0.89197027569199439</v>
      </c>
      <c r="Q33" s="41">
        <f t="shared" si="25"/>
        <v>0.89683345990326047</v>
      </c>
      <c r="R33" s="41">
        <f t="shared" si="25"/>
        <v>0.90004869716071145</v>
      </c>
      <c r="S33" s="41">
        <f t="shared" si="25"/>
        <v>0.90742540850921583</v>
      </c>
    </row>
    <row r="34" spans="1:19" x14ac:dyDescent="0.25">
      <c r="A34" t="s">
        <v>69</v>
      </c>
      <c r="B34" s="41">
        <f t="shared" si="22"/>
        <v>0.54809843400447433</v>
      </c>
      <c r="C34" s="41">
        <f t="shared" ref="C34:S34" si="26">(B34*(1+C12))</f>
        <v>0.52582442454260603</v>
      </c>
      <c r="D34" s="41">
        <f t="shared" si="26"/>
        <v>0.50948607432628068</v>
      </c>
      <c r="E34" s="41">
        <f t="shared" si="26"/>
        <v>0.49755148187478698</v>
      </c>
      <c r="F34" s="41">
        <f t="shared" si="26"/>
        <v>0.48901173671655151</v>
      </c>
      <c r="G34" s="41">
        <f t="shared" si="26"/>
        <v>0.48363724287891163</v>
      </c>
      <c r="H34" s="41">
        <f t="shared" si="26"/>
        <v>0.47842171397890193</v>
      </c>
      <c r="I34" s="41">
        <f t="shared" si="26"/>
        <v>0.47212825082421517</v>
      </c>
      <c r="J34" s="41">
        <f t="shared" si="26"/>
        <v>0.49658886097543398</v>
      </c>
      <c r="K34" s="41">
        <f t="shared" si="26"/>
        <v>0.48936664946334296</v>
      </c>
      <c r="L34" s="41">
        <f t="shared" si="26"/>
        <v>0.48932837430776138</v>
      </c>
      <c r="M34" s="41">
        <f t="shared" si="26"/>
        <v>0.48337840042630159</v>
      </c>
      <c r="N34" s="41">
        <f t="shared" si="26"/>
        <v>0.47643072065291697</v>
      </c>
      <c r="O34" s="41">
        <f t="shared" si="26"/>
        <v>0.47188410263869268</v>
      </c>
      <c r="P34" s="41">
        <f t="shared" si="26"/>
        <v>0.46783947520127211</v>
      </c>
      <c r="Q34" s="41">
        <f t="shared" si="26"/>
        <v>0.46422957235577306</v>
      </c>
      <c r="R34" s="41">
        <f t="shared" si="26"/>
        <v>0.4605673907336042</v>
      </c>
      <c r="S34" s="41">
        <f t="shared" si="26"/>
        <v>0.45945663164911715</v>
      </c>
    </row>
    <row r="35" spans="1:19" x14ac:dyDescent="0.25">
      <c r="A35" t="s">
        <v>338</v>
      </c>
      <c r="B35" s="41">
        <f t="shared" si="22"/>
        <v>0.2424</v>
      </c>
      <c r="C35" s="41">
        <f t="shared" ref="C35:S35" si="27">(B35*(1+C13))</f>
        <v>0.23536835109494608</v>
      </c>
      <c r="D35" s="41">
        <f t="shared" si="27"/>
        <v>0.23558532320166717</v>
      </c>
      <c r="E35" s="41">
        <f t="shared" si="27"/>
        <v>0.23751953676295207</v>
      </c>
      <c r="F35" s="41">
        <f t="shared" si="27"/>
        <v>0.23818811831230582</v>
      </c>
      <c r="G35" s="41">
        <f t="shared" si="27"/>
        <v>0.23869056686881474</v>
      </c>
      <c r="H35" s="41">
        <f t="shared" si="27"/>
        <v>0.23891427217757441</v>
      </c>
      <c r="I35" s="41">
        <f t="shared" si="27"/>
        <v>0.23785325485709802</v>
      </c>
      <c r="J35" s="41">
        <f t="shared" si="27"/>
        <v>0.23845862462309891</v>
      </c>
      <c r="K35" s="41">
        <f t="shared" si="27"/>
        <v>0.23903029079680019</v>
      </c>
      <c r="L35" s="41">
        <f t="shared" si="27"/>
        <v>0.23969592089384725</v>
      </c>
      <c r="M35" s="41">
        <f t="shared" si="27"/>
        <v>0.23942247096577213</v>
      </c>
      <c r="N35" s="41">
        <f t="shared" si="27"/>
        <v>0.23738691784288965</v>
      </c>
      <c r="O35" s="41">
        <f t="shared" si="27"/>
        <v>0.23564476795991474</v>
      </c>
      <c r="P35" s="41">
        <f t="shared" si="27"/>
        <v>0.23424711164589873</v>
      </c>
      <c r="Q35" s="41">
        <f t="shared" si="27"/>
        <v>0.23284564465443691</v>
      </c>
      <c r="R35" s="41">
        <f t="shared" si="27"/>
        <v>0.23155756514852213</v>
      </c>
      <c r="S35" s="41">
        <f t="shared" si="27"/>
        <v>0.23050708743332501</v>
      </c>
    </row>
    <row r="36" spans="1:19" x14ac:dyDescent="0.25">
      <c r="A36" t="s">
        <v>76</v>
      </c>
      <c r="B36" s="41">
        <f t="shared" si="22"/>
        <v>0.66438356164383561</v>
      </c>
      <c r="C36" s="41">
        <f>(B36*(1+AVERAGE(C11,C13)))</f>
        <v>0.66614620603767272</v>
      </c>
      <c r="D36" s="41">
        <f t="shared" ref="D36:S36" si="28">(C36*(1+D14))</f>
        <v>0.63154120832143001</v>
      </c>
      <c r="E36" s="41">
        <f t="shared" si="28"/>
        <v>0.5969362106051872</v>
      </c>
      <c r="F36" s="41">
        <f t="shared" si="28"/>
        <v>0.5623312128889445</v>
      </c>
      <c r="G36" s="41">
        <f t="shared" si="28"/>
        <v>0.52772621517270168</v>
      </c>
      <c r="H36" s="41">
        <f t="shared" si="28"/>
        <v>0.49312121745645893</v>
      </c>
      <c r="I36" s="41">
        <f t="shared" si="28"/>
        <v>0.45851621974021617</v>
      </c>
      <c r="J36" s="41">
        <f t="shared" si="28"/>
        <v>0.42391122202397341</v>
      </c>
      <c r="K36" s="41">
        <f t="shared" si="28"/>
        <v>0.38930622430773065</v>
      </c>
      <c r="L36" s="41">
        <f t="shared" si="28"/>
        <v>0.35470122659148789</v>
      </c>
      <c r="M36" s="41">
        <f t="shared" si="28"/>
        <v>0.32009622887524508</v>
      </c>
      <c r="N36" s="41">
        <f t="shared" si="28"/>
        <v>0.28549123115900232</v>
      </c>
      <c r="O36" s="41">
        <f t="shared" si="28"/>
        <v>0.25088623344275957</v>
      </c>
      <c r="P36" s="41">
        <f t="shared" si="28"/>
        <v>0.21628123572651684</v>
      </c>
      <c r="Q36" s="41">
        <f t="shared" si="28"/>
        <v>0.1816762380102741</v>
      </c>
      <c r="R36" s="41">
        <f t="shared" si="28"/>
        <v>0.18167623801027435</v>
      </c>
      <c r="S36" s="41">
        <f t="shared" si="28"/>
        <v>0.18167623801027435</v>
      </c>
    </row>
    <row r="37" spans="1:19" x14ac:dyDescent="0.25">
      <c r="A37" t="s">
        <v>345</v>
      </c>
      <c r="B37" s="41">
        <f t="shared" si="22"/>
        <v>0.11366666666666667</v>
      </c>
      <c r="C37" s="41">
        <f>(B37*(1+AVERAGE(C10,C13)))</f>
        <v>0.1116408785318639</v>
      </c>
      <c r="D37" s="41">
        <f t="shared" ref="D37:S37" si="29">(C37*(1+D15))</f>
        <v>0.1116408785318639</v>
      </c>
      <c r="E37" s="41">
        <f t="shared" si="29"/>
        <v>0.1116408785318639</v>
      </c>
      <c r="F37" s="41">
        <f t="shared" si="29"/>
        <v>0.1116408785318639</v>
      </c>
      <c r="G37" s="41">
        <f t="shared" si="29"/>
        <v>0.1116408785318639</v>
      </c>
      <c r="H37" s="41">
        <f t="shared" si="29"/>
        <v>0.1116408785318639</v>
      </c>
      <c r="I37" s="41">
        <f t="shared" si="29"/>
        <v>0.1116408785318639</v>
      </c>
      <c r="J37" s="41">
        <f t="shared" si="29"/>
        <v>0.1116408785318639</v>
      </c>
      <c r="K37" s="41">
        <f t="shared" si="29"/>
        <v>0.1116408785318639</v>
      </c>
      <c r="L37" s="41">
        <f t="shared" si="29"/>
        <v>0.1116408785318639</v>
      </c>
      <c r="M37" s="41">
        <f t="shared" si="29"/>
        <v>0.1116408785318639</v>
      </c>
      <c r="N37" s="41">
        <f t="shared" si="29"/>
        <v>0.1116408785318639</v>
      </c>
      <c r="O37" s="41">
        <f t="shared" si="29"/>
        <v>0.1116408785318639</v>
      </c>
      <c r="P37" s="41">
        <f t="shared" si="29"/>
        <v>0.1116408785318639</v>
      </c>
      <c r="Q37" s="41">
        <f t="shared" si="29"/>
        <v>0.1116408785318639</v>
      </c>
      <c r="R37" s="41">
        <f t="shared" si="29"/>
        <v>0.1116408785318639</v>
      </c>
      <c r="S37" s="41">
        <f t="shared" si="29"/>
        <v>0.1116408785318639</v>
      </c>
    </row>
    <row r="38" spans="1:19" x14ac:dyDescent="0.25">
      <c r="A38" t="s">
        <v>63</v>
      </c>
      <c r="B38" s="41">
        <f t="shared" si="22"/>
        <v>0.91701244813278004</v>
      </c>
      <c r="C38" s="41">
        <f t="shared" ref="C38:S38" si="30">(B38*(1+C11))</f>
        <v>0.94847932437655214</v>
      </c>
      <c r="D38" s="41">
        <f t="shared" si="30"/>
        <v>0.94739994552428552</v>
      </c>
      <c r="E38" s="41">
        <f t="shared" si="30"/>
        <v>0.94638353122720731</v>
      </c>
      <c r="F38" s="41">
        <f t="shared" si="30"/>
        <v>0.94883799884611131</v>
      </c>
      <c r="G38" s="41">
        <f t="shared" si="30"/>
        <v>0.95623228375564462</v>
      </c>
      <c r="H38" s="41">
        <f t="shared" si="30"/>
        <v>0.96179724647413722</v>
      </c>
      <c r="I38" s="41">
        <f t="shared" si="30"/>
        <v>0.96026600722876987</v>
      </c>
      <c r="J38" s="41">
        <f t="shared" si="30"/>
        <v>0.98513502584480839</v>
      </c>
      <c r="K38" s="41">
        <f t="shared" si="30"/>
        <v>0.98914541552262891</v>
      </c>
      <c r="L38" s="41">
        <f t="shared" si="30"/>
        <v>0.99457008411038739</v>
      </c>
      <c r="M38" s="41">
        <f t="shared" si="30"/>
        <v>0.99622382695609668</v>
      </c>
      <c r="N38" s="41">
        <f t="shared" si="30"/>
        <v>1.0003391687129723</v>
      </c>
      <c r="O38" s="41">
        <f t="shared" si="30"/>
        <v>1.0078463560876714</v>
      </c>
      <c r="P38" s="41">
        <f t="shared" si="30"/>
        <v>1.0161104687006741</v>
      </c>
      <c r="Q38" s="41">
        <f t="shared" si="30"/>
        <v>1.0216504878279411</v>
      </c>
      <c r="R38" s="41">
        <f t="shared" si="30"/>
        <v>1.0253132065593673</v>
      </c>
      <c r="S38" s="41">
        <f t="shared" si="30"/>
        <v>1.0337165736110141</v>
      </c>
    </row>
    <row r="39" spans="1:19" x14ac:dyDescent="0.25">
      <c r="A39" t="s">
        <v>335</v>
      </c>
      <c r="B39" s="41">
        <f t="shared" si="22"/>
        <v>0.6875</v>
      </c>
      <c r="C39" s="41">
        <f t="shared" ref="C39:S39" si="31">(B39*(1+C14))</f>
        <v>0.65354938271604934</v>
      </c>
      <c r="D39" s="41">
        <f t="shared" si="31"/>
        <v>0.61959876543209869</v>
      </c>
      <c r="E39" s="41">
        <f t="shared" si="31"/>
        <v>0.58564814814814803</v>
      </c>
      <c r="F39" s="41">
        <f t="shared" si="31"/>
        <v>0.55169753086419737</v>
      </c>
      <c r="G39" s="41">
        <f t="shared" si="31"/>
        <v>0.51774691358024671</v>
      </c>
      <c r="H39" s="41">
        <f t="shared" si="31"/>
        <v>0.48379629629629606</v>
      </c>
      <c r="I39" s="41">
        <f t="shared" si="31"/>
        <v>0.4498456790123454</v>
      </c>
      <c r="J39" s="41">
        <f t="shared" si="31"/>
        <v>0.41589506172839474</v>
      </c>
      <c r="K39" s="41">
        <f t="shared" si="31"/>
        <v>0.38194444444444414</v>
      </c>
      <c r="L39" s="41">
        <f t="shared" si="31"/>
        <v>0.34799382716049349</v>
      </c>
      <c r="M39" s="41">
        <f t="shared" si="31"/>
        <v>0.31404320987654283</v>
      </c>
      <c r="N39" s="41">
        <f t="shared" si="31"/>
        <v>0.28009259259259223</v>
      </c>
      <c r="O39" s="41">
        <f t="shared" si="31"/>
        <v>0.24614197530864163</v>
      </c>
      <c r="P39" s="41">
        <f t="shared" si="31"/>
        <v>0.21219135802469102</v>
      </c>
      <c r="Q39" s="41">
        <f t="shared" si="31"/>
        <v>0.17824074074074042</v>
      </c>
      <c r="R39" s="41">
        <f t="shared" si="31"/>
        <v>0.17824074074074067</v>
      </c>
      <c r="S39" s="41">
        <f t="shared" si="31"/>
        <v>0.17824074074074067</v>
      </c>
    </row>
    <row r="41" spans="1:19" x14ac:dyDescent="0.25">
      <c r="A41" t="s">
        <v>211</v>
      </c>
    </row>
    <row r="42" spans="1:19" x14ac:dyDescent="0.25">
      <c r="A42" t="s">
        <v>75</v>
      </c>
    </row>
    <row r="43" spans="1:19" x14ac:dyDescent="0.25">
      <c r="A43" t="s">
        <v>347</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03D8-FA21-4288-B40C-2C4530CA84CE}">
  <dimension ref="A1:F26"/>
  <sheetViews>
    <sheetView zoomScale="85" zoomScaleNormal="85" workbookViewId="0">
      <selection activeCell="C7" sqref="C7"/>
    </sheetView>
  </sheetViews>
  <sheetFormatPr defaultColWidth="8.875" defaultRowHeight="15.75" x14ac:dyDescent="0.25"/>
  <cols>
    <col min="2" max="2" width="24.375" customWidth="1"/>
    <col min="3" max="3" width="22.375" customWidth="1"/>
    <col min="4" max="4" width="20.875" customWidth="1"/>
    <col min="5" max="5" width="22.125" customWidth="1"/>
    <col min="6" max="6" width="20.875" customWidth="1"/>
  </cols>
  <sheetData>
    <row r="1" spans="1:1" x14ac:dyDescent="0.25">
      <c r="A1" s="40" t="s">
        <v>84</v>
      </c>
    </row>
    <row r="2" spans="1:1" x14ac:dyDescent="0.25">
      <c r="A2" t="s">
        <v>85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s="68"/>
    </row>
    <row r="11" spans="1:1" x14ac:dyDescent="0.25">
      <c r="A11" s="68"/>
    </row>
    <row r="12" spans="1:1" x14ac:dyDescent="0.25">
      <c r="A12" s="40" t="s">
        <v>86</v>
      </c>
    </row>
    <row r="13" spans="1:1" x14ac:dyDescent="0.25">
      <c r="A13" t="s">
        <v>55</v>
      </c>
    </row>
    <row r="14" spans="1:1" x14ac:dyDescent="0.25">
      <c r="A14" t="s">
        <v>56</v>
      </c>
    </row>
    <row r="15" spans="1:1" x14ac:dyDescent="0.25">
      <c r="A15" s="40"/>
    </row>
    <row r="16" spans="1:1" x14ac:dyDescent="0.25">
      <c r="A16" s="68" t="s">
        <v>57</v>
      </c>
    </row>
    <row r="17" spans="1:6" ht="18.75" x14ac:dyDescent="0.35">
      <c r="A17" s="14"/>
      <c r="B17" s="70" t="s">
        <v>58</v>
      </c>
      <c r="C17" s="69" t="s">
        <v>59</v>
      </c>
      <c r="D17" s="69" t="s">
        <v>60</v>
      </c>
      <c r="E17" s="69" t="s">
        <v>61</v>
      </c>
      <c r="F17" s="69" t="s">
        <v>62</v>
      </c>
    </row>
    <row r="18" spans="1:6" ht="78.75" x14ac:dyDescent="0.25">
      <c r="A18" s="69" t="s">
        <v>63</v>
      </c>
      <c r="B18" s="71" t="s">
        <v>64</v>
      </c>
      <c r="C18" s="71" t="s">
        <v>87</v>
      </c>
      <c r="D18" s="71" t="s">
        <v>67</v>
      </c>
      <c r="E18" s="71" t="s">
        <v>67</v>
      </c>
      <c r="F18" s="71" t="s">
        <v>68</v>
      </c>
    </row>
    <row r="19" spans="1:6" x14ac:dyDescent="0.25">
      <c r="A19" s="69" t="s">
        <v>69</v>
      </c>
      <c r="B19" s="14" t="s">
        <v>70</v>
      </c>
      <c r="C19" s="14" t="s">
        <v>70</v>
      </c>
      <c r="D19" s="14" t="s">
        <v>70</v>
      </c>
      <c r="E19" s="14" t="s">
        <v>70</v>
      </c>
      <c r="F19" s="14" t="s">
        <v>70</v>
      </c>
    </row>
    <row r="20" spans="1:6" x14ac:dyDescent="0.25">
      <c r="A20" s="69" t="s">
        <v>71</v>
      </c>
      <c r="B20" s="14" t="s">
        <v>70</v>
      </c>
      <c r="C20" s="14" t="s">
        <v>70</v>
      </c>
      <c r="D20" s="14" t="s">
        <v>70</v>
      </c>
      <c r="E20" s="14" t="s">
        <v>70</v>
      </c>
      <c r="F20" s="14" t="s">
        <v>70</v>
      </c>
    </row>
    <row r="21" spans="1:6" x14ac:dyDescent="0.25">
      <c r="A21" s="69" t="s">
        <v>72</v>
      </c>
      <c r="B21" s="14" t="s">
        <v>70</v>
      </c>
      <c r="C21" s="14" t="s">
        <v>70</v>
      </c>
      <c r="D21" s="14" t="s">
        <v>70</v>
      </c>
      <c r="E21" s="14" t="s">
        <v>70</v>
      </c>
      <c r="F21" s="14" t="s">
        <v>70</v>
      </c>
    </row>
    <row r="22" spans="1:6" x14ac:dyDescent="0.25">
      <c r="A22" s="69" t="s">
        <v>73</v>
      </c>
      <c r="B22" s="14" t="s">
        <v>74</v>
      </c>
      <c r="C22" s="14" t="s">
        <v>74</v>
      </c>
      <c r="D22" s="14" t="s">
        <v>74</v>
      </c>
      <c r="E22" s="14" t="s">
        <v>74</v>
      </c>
      <c r="F22" s="14" t="s">
        <v>74</v>
      </c>
    </row>
    <row r="23" spans="1:6" x14ac:dyDescent="0.25">
      <c r="A23" s="69" t="s">
        <v>75</v>
      </c>
      <c r="B23" s="14" t="s">
        <v>70</v>
      </c>
      <c r="C23" s="14" t="s">
        <v>70</v>
      </c>
      <c r="D23" s="14" t="s">
        <v>70</v>
      </c>
      <c r="E23" s="14" t="s">
        <v>70</v>
      </c>
      <c r="F23" s="14" t="s">
        <v>70</v>
      </c>
    </row>
    <row r="24" spans="1:6" ht="126" x14ac:dyDescent="0.25">
      <c r="A24" s="69" t="s">
        <v>76</v>
      </c>
      <c r="B24" s="71" t="s">
        <v>77</v>
      </c>
      <c r="C24" s="71" t="s">
        <v>78</v>
      </c>
      <c r="D24" s="71" t="s">
        <v>78</v>
      </c>
      <c r="E24" s="71" t="s">
        <v>78</v>
      </c>
      <c r="F24" s="71" t="s">
        <v>78</v>
      </c>
    </row>
    <row r="25" spans="1:6" ht="126" x14ac:dyDescent="0.25">
      <c r="A25" s="69" t="s">
        <v>79</v>
      </c>
      <c r="B25" s="71" t="s">
        <v>80</v>
      </c>
      <c r="C25" s="71" t="s">
        <v>78</v>
      </c>
      <c r="D25" s="71" t="s">
        <v>78</v>
      </c>
      <c r="E25" s="71" t="s">
        <v>78</v>
      </c>
      <c r="F25" s="71" t="s">
        <v>78</v>
      </c>
    </row>
    <row r="26" spans="1:6" ht="31.5" x14ac:dyDescent="0.25">
      <c r="A26" s="69" t="s">
        <v>81</v>
      </c>
      <c r="B26" s="71" t="s">
        <v>82</v>
      </c>
      <c r="C26" s="71" t="s">
        <v>82</v>
      </c>
      <c r="D26" s="14" t="s">
        <v>83</v>
      </c>
      <c r="E26" s="14" t="s">
        <v>83</v>
      </c>
      <c r="F26" s="1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W103"/>
  <sheetViews>
    <sheetView zoomScaleNormal="100" zoomScalePageLayoutView="125" workbookViewId="0">
      <selection activeCell="D3" sqref="D3"/>
    </sheetView>
  </sheetViews>
  <sheetFormatPr defaultColWidth="10.875" defaultRowHeight="15.75" x14ac:dyDescent="0.25"/>
  <cols>
    <col min="1" max="1" width="10.875" style="75"/>
    <col min="2" max="2" width="42.375" style="75" bestFit="1" customWidth="1"/>
    <col min="3" max="3" width="34.125" style="75" bestFit="1" customWidth="1"/>
    <col min="4" max="4" width="47.125" style="75" customWidth="1"/>
    <col min="5" max="5" width="45.125" style="75" customWidth="1"/>
    <col min="6" max="6" width="10.875" style="75"/>
    <col min="7" max="7" width="11.625" style="75" customWidth="1"/>
    <col min="8" max="8" width="13" style="75" bestFit="1" customWidth="1"/>
    <col min="9" max="9" width="21" style="75" bestFit="1" customWidth="1"/>
    <col min="10" max="10" width="17.375" style="75" customWidth="1"/>
    <col min="11" max="11" width="15.875" style="75" customWidth="1"/>
    <col min="12" max="12" width="14.875" style="75" customWidth="1"/>
    <col min="13" max="13" width="14" style="75" customWidth="1"/>
    <col min="14" max="17" width="15.875" style="75" customWidth="1"/>
    <col min="18" max="18" width="22.5" style="75" customWidth="1"/>
    <col min="19" max="19" width="21.375" style="75" customWidth="1"/>
    <col min="20" max="20" width="22.5" style="75" customWidth="1"/>
    <col min="21" max="21" width="12.875" style="75" customWidth="1"/>
    <col min="22" max="22" width="24.625" style="75" customWidth="1"/>
    <col min="23" max="23" width="15.875" style="75" hidden="1" customWidth="1"/>
    <col min="24" max="24" width="13.375" style="75" customWidth="1"/>
    <col min="25" max="25" width="15.125" style="75" customWidth="1"/>
    <col min="26" max="16384" width="10.875" style="75"/>
  </cols>
  <sheetData>
    <row r="1" spans="2:23" ht="16.5" thickBot="1" x14ac:dyDescent="0.3"/>
    <row r="2" spans="2:23" ht="35.1" customHeight="1" thickBot="1" x14ac:dyDescent="0.3">
      <c r="B2" s="186" t="s">
        <v>88</v>
      </c>
      <c r="C2" s="187"/>
      <c r="E2" s="76"/>
      <c r="G2" s="188" t="s">
        <v>89</v>
      </c>
      <c r="H2" s="189"/>
      <c r="I2" s="189"/>
      <c r="J2" s="189"/>
      <c r="K2" s="189"/>
      <c r="L2" s="189"/>
      <c r="M2" s="189"/>
      <c r="N2" s="189"/>
      <c r="O2" s="189"/>
      <c r="P2" s="190"/>
      <c r="R2" s="188" t="s">
        <v>25</v>
      </c>
      <c r="S2" s="189"/>
      <c r="T2" s="189"/>
      <c r="U2" s="190"/>
      <c r="W2" s="77"/>
    </row>
    <row r="3" spans="2:23" ht="63.6" customHeight="1" thickBot="1" x14ac:dyDescent="0.3">
      <c r="B3" s="131" t="s">
        <v>90</v>
      </c>
      <c r="C3" s="82"/>
      <c r="G3" s="133" t="s">
        <v>91</v>
      </c>
      <c r="H3" s="134" t="s">
        <v>92</v>
      </c>
      <c r="I3" s="134" t="s">
        <v>93</v>
      </c>
      <c r="J3" s="134" t="s">
        <v>94</v>
      </c>
      <c r="K3" s="134" t="s">
        <v>95</v>
      </c>
      <c r="L3" s="134" t="s">
        <v>96</v>
      </c>
      <c r="M3" s="134" t="s">
        <v>97</v>
      </c>
      <c r="N3" s="134" t="s">
        <v>98</v>
      </c>
      <c r="O3" s="134" t="s">
        <v>99</v>
      </c>
      <c r="P3" s="135" t="s">
        <v>100</v>
      </c>
      <c r="R3" s="83" t="s">
        <v>101</v>
      </c>
      <c r="S3" s="84" t="s">
        <v>102</v>
      </c>
      <c r="T3" s="85" t="s">
        <v>103</v>
      </c>
      <c r="U3" s="86" t="s">
        <v>104</v>
      </c>
      <c r="W3" s="87" t="s">
        <v>105</v>
      </c>
    </row>
    <row r="4" spans="2:23" ht="16.5" thickBot="1" x14ac:dyDescent="0.3">
      <c r="B4" s="131" t="s">
        <v>106</v>
      </c>
      <c r="C4" s="82"/>
      <c r="G4" s="88" t="s">
        <v>107</v>
      </c>
      <c r="H4" s="89" t="s">
        <v>108</v>
      </c>
      <c r="I4" s="90">
        <v>1234</v>
      </c>
      <c r="J4" s="91" t="s">
        <v>71</v>
      </c>
      <c r="K4" s="91">
        <v>2015</v>
      </c>
      <c r="L4" s="174">
        <v>2027</v>
      </c>
      <c r="M4" s="92">
        <v>12</v>
      </c>
      <c r="N4" s="91">
        <v>2</v>
      </c>
      <c r="O4" s="174">
        <v>40000</v>
      </c>
      <c r="P4" s="93">
        <v>1000</v>
      </c>
      <c r="R4" s="136">
        <v>2024</v>
      </c>
      <c r="S4" s="94">
        <v>0</v>
      </c>
      <c r="T4" s="95">
        <v>0</v>
      </c>
      <c r="U4" s="139">
        <f>S4+T4</f>
        <v>0</v>
      </c>
      <c r="W4" s="96">
        <f t="shared" ref="W4:W35" si="0">N4*O4</f>
        <v>80000</v>
      </c>
    </row>
    <row r="5" spans="2:23" ht="16.5" thickBot="1" x14ac:dyDescent="0.3">
      <c r="B5" s="132" t="s">
        <v>109</v>
      </c>
      <c r="C5" s="97"/>
      <c r="G5" s="98"/>
      <c r="H5" s="99"/>
      <c r="I5" s="100"/>
      <c r="J5" s="99"/>
      <c r="K5" s="99"/>
      <c r="L5" s="173"/>
      <c r="M5" s="99"/>
      <c r="N5" s="99"/>
      <c r="O5" s="175"/>
      <c r="P5" s="101"/>
      <c r="R5" s="137">
        <v>2025</v>
      </c>
      <c r="S5" s="102">
        <v>0</v>
      </c>
      <c r="T5" s="103">
        <v>0</v>
      </c>
      <c r="U5" s="139">
        <f>S5+T5</f>
        <v>0</v>
      </c>
      <c r="W5" s="96">
        <f t="shared" si="0"/>
        <v>0</v>
      </c>
    </row>
    <row r="6" spans="2:23" x14ac:dyDescent="0.25">
      <c r="G6" s="104"/>
      <c r="H6" s="96"/>
      <c r="I6" s="96"/>
      <c r="J6" s="96"/>
      <c r="K6" s="96"/>
      <c r="L6" s="105"/>
      <c r="M6" s="96"/>
      <c r="N6" s="96"/>
      <c r="O6" s="96"/>
      <c r="P6" s="101"/>
      <c r="R6" s="137">
        <v>2026</v>
      </c>
      <c r="S6" s="102">
        <v>0</v>
      </c>
      <c r="T6" s="103">
        <v>0</v>
      </c>
      <c r="U6" s="139">
        <f t="shared" ref="U6:U30" si="1">S6+T6</f>
        <v>0</v>
      </c>
      <c r="W6" s="96">
        <f t="shared" si="0"/>
        <v>0</v>
      </c>
    </row>
    <row r="7" spans="2:23" ht="16.5" thickBot="1" x14ac:dyDescent="0.3">
      <c r="E7" s="76"/>
      <c r="G7" s="104"/>
      <c r="H7" s="96"/>
      <c r="I7" s="96"/>
      <c r="J7" s="96"/>
      <c r="K7" s="96"/>
      <c r="L7" s="105"/>
      <c r="M7" s="96"/>
      <c r="N7" s="96"/>
      <c r="O7" s="96"/>
      <c r="P7" s="101"/>
      <c r="R7" s="137">
        <v>2027</v>
      </c>
      <c r="S7" s="102">
        <v>0</v>
      </c>
      <c r="T7" s="103">
        <v>0</v>
      </c>
      <c r="U7" s="139">
        <f t="shared" si="1"/>
        <v>0</v>
      </c>
      <c r="W7" s="96">
        <f t="shared" si="0"/>
        <v>0</v>
      </c>
    </row>
    <row r="8" spans="2:23" ht="18" customHeight="1" thickBot="1" x14ac:dyDescent="0.3">
      <c r="B8" s="188" t="s">
        <v>110</v>
      </c>
      <c r="C8" s="189"/>
      <c r="D8" s="190"/>
      <c r="G8" s="104"/>
      <c r="H8" s="96"/>
      <c r="I8" s="96"/>
      <c r="J8" s="96"/>
      <c r="K8" s="96"/>
      <c r="L8" s="105"/>
      <c r="M8" s="96"/>
      <c r="N8" s="96"/>
      <c r="O8" s="96"/>
      <c r="P8" s="101"/>
      <c r="R8" s="137">
        <v>2028</v>
      </c>
      <c r="S8" s="102">
        <v>0</v>
      </c>
      <c r="T8" s="103">
        <v>0</v>
      </c>
      <c r="U8" s="139">
        <f t="shared" si="1"/>
        <v>0</v>
      </c>
      <c r="W8" s="96">
        <f t="shared" si="0"/>
        <v>0</v>
      </c>
    </row>
    <row r="9" spans="2:23" ht="45" customHeight="1" x14ac:dyDescent="0.25">
      <c r="B9" s="86" t="s">
        <v>111</v>
      </c>
      <c r="C9" s="106" t="s">
        <v>112</v>
      </c>
      <c r="D9" s="106" t="s">
        <v>113</v>
      </c>
      <c r="G9" s="104"/>
      <c r="H9" s="96"/>
      <c r="I9" s="96"/>
      <c r="J9" s="96"/>
      <c r="K9" s="96"/>
      <c r="L9" s="105"/>
      <c r="M9" s="96"/>
      <c r="N9" s="96"/>
      <c r="O9" s="96"/>
      <c r="P9" s="101"/>
      <c r="R9" s="137">
        <v>2029</v>
      </c>
      <c r="S9" s="102">
        <v>0</v>
      </c>
      <c r="T9" s="103">
        <v>0</v>
      </c>
      <c r="U9" s="139">
        <f t="shared" si="1"/>
        <v>0</v>
      </c>
      <c r="W9" s="96">
        <f t="shared" si="0"/>
        <v>0</v>
      </c>
    </row>
    <row r="10" spans="2:23" x14ac:dyDescent="0.25">
      <c r="B10" s="129" t="s">
        <v>114</v>
      </c>
      <c r="C10" s="107">
        <v>389000</v>
      </c>
      <c r="D10" s="108" t="s">
        <v>115</v>
      </c>
      <c r="G10" s="104"/>
      <c r="H10" s="96"/>
      <c r="I10" s="96"/>
      <c r="J10" s="96"/>
      <c r="K10" s="96"/>
      <c r="L10" s="105"/>
      <c r="M10" s="96"/>
      <c r="N10" s="96"/>
      <c r="O10" s="96"/>
      <c r="P10" s="101"/>
      <c r="R10" s="137">
        <v>2030</v>
      </c>
      <c r="S10" s="102">
        <v>0</v>
      </c>
      <c r="T10" s="103">
        <v>0</v>
      </c>
      <c r="U10" s="139">
        <f t="shared" si="1"/>
        <v>0</v>
      </c>
      <c r="W10" s="96">
        <f t="shared" si="0"/>
        <v>0</v>
      </c>
    </row>
    <row r="11" spans="2:23" x14ac:dyDescent="0.25">
      <c r="B11" s="129" t="s">
        <v>116</v>
      </c>
      <c r="C11" s="107">
        <v>389000</v>
      </c>
      <c r="D11" s="108" t="s">
        <v>115</v>
      </c>
      <c r="G11" s="104"/>
      <c r="H11" s="96"/>
      <c r="I11" s="96"/>
      <c r="J11" s="96"/>
      <c r="K11" s="96"/>
      <c r="L11" s="105"/>
      <c r="M11" s="96"/>
      <c r="N11" s="96"/>
      <c r="O11" s="96"/>
      <c r="P11" s="101"/>
      <c r="R11" s="137">
        <v>2031</v>
      </c>
      <c r="S11" s="102">
        <v>0</v>
      </c>
      <c r="T11" s="103">
        <v>0</v>
      </c>
      <c r="U11" s="139">
        <f t="shared" si="1"/>
        <v>0</v>
      </c>
      <c r="W11" s="96">
        <f t="shared" si="0"/>
        <v>0</v>
      </c>
    </row>
    <row r="12" spans="2:23" x14ac:dyDescent="0.25">
      <c r="B12" s="129" t="s">
        <v>117</v>
      </c>
      <c r="C12" s="107">
        <v>389000</v>
      </c>
      <c r="D12" s="108" t="s">
        <v>115</v>
      </c>
      <c r="G12" s="104"/>
      <c r="H12" s="96"/>
      <c r="I12" s="96"/>
      <c r="J12" s="96"/>
      <c r="K12" s="96"/>
      <c r="L12" s="105"/>
      <c r="M12" s="96"/>
      <c r="N12" s="96"/>
      <c r="O12" s="96"/>
      <c r="P12" s="109"/>
      <c r="R12" s="137">
        <v>2032</v>
      </c>
      <c r="S12" s="102">
        <v>0</v>
      </c>
      <c r="T12" s="103">
        <v>0</v>
      </c>
      <c r="U12" s="139">
        <f t="shared" si="1"/>
        <v>0</v>
      </c>
      <c r="W12" s="96">
        <f t="shared" si="0"/>
        <v>0</v>
      </c>
    </row>
    <row r="13" spans="2:23" x14ac:dyDescent="0.25">
      <c r="B13" s="129" t="s">
        <v>118</v>
      </c>
      <c r="C13" s="107">
        <v>389000</v>
      </c>
      <c r="D13" s="108" t="s">
        <v>115</v>
      </c>
      <c r="G13" s="110"/>
      <c r="H13" s="96"/>
      <c r="I13" s="96"/>
      <c r="J13" s="96"/>
      <c r="K13" s="96"/>
      <c r="L13" s="105"/>
      <c r="M13" s="96"/>
      <c r="N13" s="96"/>
      <c r="O13" s="96"/>
      <c r="P13" s="109"/>
      <c r="R13" s="137">
        <v>2033</v>
      </c>
      <c r="S13" s="102">
        <v>0</v>
      </c>
      <c r="T13" s="103">
        <v>0</v>
      </c>
      <c r="U13" s="139">
        <f t="shared" si="1"/>
        <v>0</v>
      </c>
      <c r="W13" s="96">
        <f t="shared" si="0"/>
        <v>0</v>
      </c>
    </row>
    <row r="14" spans="2:23" x14ac:dyDescent="0.25">
      <c r="B14" s="129" t="s">
        <v>119</v>
      </c>
      <c r="C14" s="107">
        <v>389000</v>
      </c>
      <c r="D14" s="108" t="s">
        <v>115</v>
      </c>
      <c r="G14" s="111"/>
      <c r="H14" s="96"/>
      <c r="I14" s="96"/>
      <c r="J14" s="96"/>
      <c r="K14" s="96"/>
      <c r="L14" s="105"/>
      <c r="M14" s="96"/>
      <c r="N14" s="96"/>
      <c r="O14" s="96"/>
      <c r="P14" s="109"/>
      <c r="R14" s="137">
        <v>2034</v>
      </c>
      <c r="S14" s="102">
        <v>0</v>
      </c>
      <c r="T14" s="103">
        <v>0</v>
      </c>
      <c r="U14" s="139">
        <f t="shared" si="1"/>
        <v>0</v>
      </c>
      <c r="W14" s="96">
        <f t="shared" si="0"/>
        <v>0</v>
      </c>
    </row>
    <row r="15" spans="2:23" x14ac:dyDescent="0.25">
      <c r="B15" s="129" t="s">
        <v>120</v>
      </c>
      <c r="C15" s="107">
        <v>389000</v>
      </c>
      <c r="D15" s="108" t="s">
        <v>115</v>
      </c>
      <c r="G15" s="111"/>
      <c r="H15" s="96"/>
      <c r="I15" s="96"/>
      <c r="J15" s="96"/>
      <c r="K15" s="96"/>
      <c r="L15" s="105"/>
      <c r="M15" s="96"/>
      <c r="N15" s="96"/>
      <c r="O15" s="96"/>
      <c r="P15" s="109"/>
      <c r="R15" s="137">
        <v>2035</v>
      </c>
      <c r="S15" s="102">
        <v>0</v>
      </c>
      <c r="T15" s="103">
        <v>0</v>
      </c>
      <c r="U15" s="139">
        <f t="shared" si="1"/>
        <v>0</v>
      </c>
      <c r="W15" s="96">
        <f t="shared" si="0"/>
        <v>0</v>
      </c>
    </row>
    <row r="16" spans="2:23" x14ac:dyDescent="0.25">
      <c r="B16" s="129" t="s">
        <v>121</v>
      </c>
      <c r="C16" s="107">
        <v>389000</v>
      </c>
      <c r="D16" s="108" t="s">
        <v>115</v>
      </c>
      <c r="G16" s="111"/>
      <c r="H16" s="96"/>
      <c r="I16" s="96"/>
      <c r="J16" s="96"/>
      <c r="K16" s="96"/>
      <c r="L16" s="105"/>
      <c r="M16" s="96"/>
      <c r="N16" s="96"/>
      <c r="O16" s="96"/>
      <c r="P16" s="109"/>
      <c r="R16" s="137">
        <v>2036</v>
      </c>
      <c r="S16" s="102">
        <v>0</v>
      </c>
      <c r="T16" s="103">
        <v>0</v>
      </c>
      <c r="U16" s="139">
        <f t="shared" si="1"/>
        <v>0</v>
      </c>
      <c r="W16" s="96">
        <f t="shared" si="0"/>
        <v>0</v>
      </c>
    </row>
    <row r="17" spans="2:23" x14ac:dyDescent="0.25">
      <c r="B17" s="129" t="s">
        <v>122</v>
      </c>
      <c r="C17" s="107">
        <v>302000</v>
      </c>
      <c r="D17" s="108" t="s">
        <v>115</v>
      </c>
      <c r="G17" s="111"/>
      <c r="H17" s="96"/>
      <c r="I17" s="96"/>
      <c r="J17" s="96"/>
      <c r="K17" s="112"/>
      <c r="L17" s="105"/>
      <c r="M17" s="112"/>
      <c r="N17" s="112"/>
      <c r="O17" s="112"/>
      <c r="P17" s="109"/>
      <c r="R17" s="137">
        <v>2037</v>
      </c>
      <c r="S17" s="102">
        <v>0</v>
      </c>
      <c r="T17" s="103">
        <v>0</v>
      </c>
      <c r="U17" s="139">
        <f t="shared" si="1"/>
        <v>0</v>
      </c>
      <c r="W17" s="96">
        <f t="shared" si="0"/>
        <v>0</v>
      </c>
    </row>
    <row r="18" spans="2:23" x14ac:dyDescent="0.25">
      <c r="B18" s="129" t="s">
        <v>123</v>
      </c>
      <c r="C18" s="107">
        <v>360000</v>
      </c>
      <c r="D18" s="108" t="s">
        <v>115</v>
      </c>
      <c r="G18" s="111"/>
      <c r="H18" s="96"/>
      <c r="I18" s="96"/>
      <c r="J18" s="96"/>
      <c r="K18" s="112"/>
      <c r="L18" s="105"/>
      <c r="M18" s="112"/>
      <c r="N18" s="112"/>
      <c r="O18" s="112"/>
      <c r="P18" s="109"/>
      <c r="R18" s="137">
        <v>2038</v>
      </c>
      <c r="S18" s="102">
        <v>0</v>
      </c>
      <c r="T18" s="103">
        <v>0</v>
      </c>
      <c r="U18" s="139">
        <f t="shared" si="1"/>
        <v>0</v>
      </c>
      <c r="W18" s="96">
        <f t="shared" si="0"/>
        <v>0</v>
      </c>
    </row>
    <row r="19" spans="2:23" x14ac:dyDescent="0.25">
      <c r="B19" s="129" t="s">
        <v>124</v>
      </c>
      <c r="C19" s="107">
        <v>450000</v>
      </c>
      <c r="D19" s="108" t="s">
        <v>115</v>
      </c>
      <c r="G19" s="111"/>
      <c r="H19" s="96"/>
      <c r="I19" s="96"/>
      <c r="J19" s="96"/>
      <c r="K19" s="112"/>
      <c r="L19" s="105"/>
      <c r="M19" s="112"/>
      <c r="N19" s="112"/>
      <c r="O19" s="112"/>
      <c r="P19" s="109"/>
      <c r="R19" s="137">
        <v>2039</v>
      </c>
      <c r="S19" s="102">
        <v>0</v>
      </c>
      <c r="T19" s="103">
        <v>0</v>
      </c>
      <c r="U19" s="139">
        <f t="shared" si="1"/>
        <v>0</v>
      </c>
      <c r="W19" s="96">
        <f t="shared" si="0"/>
        <v>0</v>
      </c>
    </row>
    <row r="20" spans="2:23" x14ac:dyDescent="0.25">
      <c r="B20" s="129" t="s">
        <v>125</v>
      </c>
      <c r="C20" s="107">
        <v>446000</v>
      </c>
      <c r="D20" s="108" t="s">
        <v>115</v>
      </c>
      <c r="G20" s="111"/>
      <c r="H20" s="96"/>
      <c r="I20" s="96"/>
      <c r="J20" s="96"/>
      <c r="K20" s="112"/>
      <c r="L20" s="105"/>
      <c r="M20" s="112"/>
      <c r="N20" s="112"/>
      <c r="O20" s="112"/>
      <c r="P20" s="109"/>
      <c r="R20" s="137">
        <v>2040</v>
      </c>
      <c r="S20" s="102">
        <v>0</v>
      </c>
      <c r="T20" s="103">
        <v>0</v>
      </c>
      <c r="U20" s="139">
        <f t="shared" si="1"/>
        <v>0</v>
      </c>
      <c r="W20" s="96">
        <f t="shared" si="0"/>
        <v>0</v>
      </c>
    </row>
    <row r="21" spans="2:23" x14ac:dyDescent="0.25">
      <c r="B21" s="129" t="s">
        <v>126</v>
      </c>
      <c r="C21" s="107">
        <v>450000</v>
      </c>
      <c r="D21" s="108" t="s">
        <v>115</v>
      </c>
      <c r="G21" s="111"/>
      <c r="H21" s="96"/>
      <c r="I21" s="96"/>
      <c r="J21" s="96"/>
      <c r="K21" s="112"/>
      <c r="L21" s="105"/>
      <c r="M21" s="112"/>
      <c r="N21" s="112"/>
      <c r="O21" s="112"/>
      <c r="P21" s="109"/>
      <c r="R21" s="137">
        <v>2041</v>
      </c>
      <c r="S21" s="102">
        <v>0</v>
      </c>
      <c r="T21" s="103">
        <v>0</v>
      </c>
      <c r="U21" s="139">
        <f t="shared" si="1"/>
        <v>0</v>
      </c>
      <c r="W21" s="96">
        <f t="shared" si="0"/>
        <v>0</v>
      </c>
    </row>
    <row r="22" spans="2:23" x14ac:dyDescent="0.25">
      <c r="B22" s="129" t="s">
        <v>127</v>
      </c>
      <c r="C22" s="107">
        <v>460000</v>
      </c>
      <c r="D22" s="108" t="s">
        <v>115</v>
      </c>
      <c r="G22" s="113"/>
      <c r="H22" s="114"/>
      <c r="I22" s="114"/>
      <c r="J22" s="114"/>
      <c r="K22" s="115"/>
      <c r="L22" s="105"/>
      <c r="M22" s="115"/>
      <c r="N22" s="112"/>
      <c r="O22" s="112"/>
      <c r="P22" s="109"/>
      <c r="R22" s="137">
        <v>2042</v>
      </c>
      <c r="S22" s="102">
        <v>0</v>
      </c>
      <c r="T22" s="103">
        <v>0</v>
      </c>
      <c r="U22" s="139">
        <f t="shared" si="1"/>
        <v>0</v>
      </c>
      <c r="W22" s="96">
        <f t="shared" si="0"/>
        <v>0</v>
      </c>
    </row>
    <row r="23" spans="2:23" x14ac:dyDescent="0.25">
      <c r="B23" s="129" t="s">
        <v>128</v>
      </c>
      <c r="C23" s="107">
        <v>460000</v>
      </c>
      <c r="D23" s="108" t="s">
        <v>115</v>
      </c>
      <c r="G23" s="113"/>
      <c r="H23" s="114"/>
      <c r="I23" s="114"/>
      <c r="J23" s="114"/>
      <c r="K23" s="115"/>
      <c r="L23" s="105"/>
      <c r="M23" s="115"/>
      <c r="N23" s="112"/>
      <c r="O23" s="112"/>
      <c r="P23" s="109"/>
      <c r="R23" s="137">
        <v>2043</v>
      </c>
      <c r="S23" s="102">
        <v>0</v>
      </c>
      <c r="T23" s="103">
        <v>0</v>
      </c>
      <c r="U23" s="139">
        <f t="shared" si="1"/>
        <v>0</v>
      </c>
      <c r="W23" s="96">
        <f t="shared" si="0"/>
        <v>0</v>
      </c>
    </row>
    <row r="24" spans="2:23" x14ac:dyDescent="0.25">
      <c r="B24" s="129" t="s">
        <v>129</v>
      </c>
      <c r="C24" s="107">
        <v>115000</v>
      </c>
      <c r="D24" s="108" t="s">
        <v>115</v>
      </c>
      <c r="G24" s="113"/>
      <c r="H24" s="114"/>
      <c r="I24" s="114"/>
      <c r="J24" s="114"/>
      <c r="K24" s="115"/>
      <c r="L24" s="105"/>
      <c r="M24" s="115"/>
      <c r="N24" s="112"/>
      <c r="O24" s="112"/>
      <c r="P24" s="109"/>
      <c r="R24" s="137">
        <v>2044</v>
      </c>
      <c r="S24" s="102">
        <v>0</v>
      </c>
      <c r="T24" s="103">
        <v>0</v>
      </c>
      <c r="U24" s="139">
        <f t="shared" si="1"/>
        <v>0</v>
      </c>
      <c r="W24" s="96">
        <f t="shared" si="0"/>
        <v>0</v>
      </c>
    </row>
    <row r="25" spans="2:23" x14ac:dyDescent="0.25">
      <c r="B25" s="129" t="s">
        <v>130</v>
      </c>
      <c r="C25" s="107">
        <v>360000</v>
      </c>
      <c r="D25" s="108" t="s">
        <v>115</v>
      </c>
      <c r="G25" s="113"/>
      <c r="H25" s="114"/>
      <c r="I25" s="114"/>
      <c r="J25" s="114"/>
      <c r="K25" s="115"/>
      <c r="L25" s="105"/>
      <c r="M25" s="115"/>
      <c r="N25" s="112"/>
      <c r="O25" s="112"/>
      <c r="P25" s="109"/>
      <c r="R25" s="137">
        <v>2045</v>
      </c>
      <c r="S25" s="102">
        <v>0</v>
      </c>
      <c r="T25" s="103">
        <v>0</v>
      </c>
      <c r="U25" s="139">
        <f t="shared" si="1"/>
        <v>0</v>
      </c>
      <c r="W25" s="96">
        <f t="shared" si="0"/>
        <v>0</v>
      </c>
    </row>
    <row r="26" spans="2:23" x14ac:dyDescent="0.25">
      <c r="B26" s="129" t="s">
        <v>131</v>
      </c>
      <c r="C26" s="107">
        <v>430000</v>
      </c>
      <c r="D26" s="108" t="s">
        <v>115</v>
      </c>
      <c r="G26" s="113"/>
      <c r="H26" s="114"/>
      <c r="I26" s="114"/>
      <c r="J26" s="114"/>
      <c r="K26" s="115"/>
      <c r="L26" s="105"/>
      <c r="M26" s="115"/>
      <c r="N26" s="112"/>
      <c r="O26" s="112"/>
      <c r="P26" s="109"/>
      <c r="R26" s="137">
        <v>2046</v>
      </c>
      <c r="S26" s="102">
        <v>0</v>
      </c>
      <c r="T26" s="103">
        <v>0</v>
      </c>
      <c r="U26" s="139">
        <f t="shared" si="1"/>
        <v>0</v>
      </c>
      <c r="W26" s="96">
        <f t="shared" si="0"/>
        <v>0</v>
      </c>
    </row>
    <row r="27" spans="2:23" x14ac:dyDescent="0.25">
      <c r="B27" s="129" t="s">
        <v>132</v>
      </c>
      <c r="C27" s="107">
        <v>450000</v>
      </c>
      <c r="D27" s="108" t="s">
        <v>115</v>
      </c>
      <c r="G27" s="113"/>
      <c r="H27" s="114"/>
      <c r="I27" s="114"/>
      <c r="J27" s="114"/>
      <c r="K27" s="115"/>
      <c r="L27" s="105"/>
      <c r="M27" s="115"/>
      <c r="N27" s="112"/>
      <c r="O27" s="112"/>
      <c r="P27" s="109"/>
      <c r="R27" s="137">
        <v>2047</v>
      </c>
      <c r="S27" s="102">
        <v>0</v>
      </c>
      <c r="T27" s="103">
        <v>0</v>
      </c>
      <c r="U27" s="139">
        <f t="shared" si="1"/>
        <v>0</v>
      </c>
      <c r="W27" s="96">
        <f t="shared" si="0"/>
        <v>0</v>
      </c>
    </row>
    <row r="28" spans="2:23" x14ac:dyDescent="0.25">
      <c r="B28" s="129" t="s">
        <v>133</v>
      </c>
      <c r="C28" s="107">
        <v>450000</v>
      </c>
      <c r="D28" s="108" t="s">
        <v>115</v>
      </c>
      <c r="G28" s="113"/>
      <c r="H28" s="114"/>
      <c r="I28" s="114"/>
      <c r="J28" s="114"/>
      <c r="K28" s="115"/>
      <c r="L28" s="105"/>
      <c r="M28" s="115"/>
      <c r="N28" s="112"/>
      <c r="O28" s="112"/>
      <c r="P28" s="109"/>
      <c r="R28" s="137">
        <v>2048</v>
      </c>
      <c r="S28" s="102">
        <v>0</v>
      </c>
      <c r="T28" s="103">
        <v>0</v>
      </c>
      <c r="U28" s="139">
        <f t="shared" si="1"/>
        <v>0</v>
      </c>
      <c r="W28" s="96">
        <f t="shared" si="0"/>
        <v>0</v>
      </c>
    </row>
    <row r="29" spans="2:23" x14ac:dyDescent="0.25">
      <c r="B29" s="129" t="s">
        <v>134</v>
      </c>
      <c r="C29" s="107">
        <v>460000</v>
      </c>
      <c r="D29" s="108" t="s">
        <v>115</v>
      </c>
      <c r="G29" s="113"/>
      <c r="H29" s="114"/>
      <c r="I29" s="114"/>
      <c r="J29" s="114"/>
      <c r="K29" s="115"/>
      <c r="L29" s="105"/>
      <c r="M29" s="115"/>
      <c r="N29" s="112"/>
      <c r="O29" s="112"/>
      <c r="P29" s="109"/>
      <c r="R29" s="137">
        <v>2049</v>
      </c>
      <c r="S29" s="102">
        <v>0</v>
      </c>
      <c r="T29" s="103">
        <v>0</v>
      </c>
      <c r="U29" s="139">
        <f t="shared" si="1"/>
        <v>0</v>
      </c>
      <c r="W29" s="96">
        <f t="shared" si="0"/>
        <v>0</v>
      </c>
    </row>
    <row r="30" spans="2:23" ht="16.5" thickBot="1" x14ac:dyDescent="0.3">
      <c r="B30" s="129" t="s">
        <v>135</v>
      </c>
      <c r="C30" s="107">
        <v>460000</v>
      </c>
      <c r="D30" s="108" t="s">
        <v>115</v>
      </c>
      <c r="G30" s="113"/>
      <c r="H30" s="114"/>
      <c r="I30" s="114"/>
      <c r="J30" s="114"/>
      <c r="K30" s="115"/>
      <c r="L30" s="105"/>
      <c r="M30" s="115"/>
      <c r="N30" s="112"/>
      <c r="O30" s="112"/>
      <c r="P30" s="109"/>
      <c r="R30" s="138">
        <v>2050</v>
      </c>
      <c r="S30" s="102">
        <v>0</v>
      </c>
      <c r="T30" s="103">
        <v>0</v>
      </c>
      <c r="U30" s="140">
        <f t="shared" si="1"/>
        <v>0</v>
      </c>
      <c r="W30" s="96">
        <f t="shared" si="0"/>
        <v>0</v>
      </c>
    </row>
    <row r="31" spans="2:23" x14ac:dyDescent="0.25">
      <c r="B31" s="129" t="s">
        <v>136</v>
      </c>
      <c r="C31" s="107">
        <v>115000</v>
      </c>
      <c r="D31" s="108" t="s">
        <v>115</v>
      </c>
      <c r="G31" s="113"/>
      <c r="H31" s="114"/>
      <c r="I31" s="114"/>
      <c r="J31" s="114"/>
      <c r="K31" s="115"/>
      <c r="L31" s="105"/>
      <c r="M31" s="115"/>
      <c r="N31" s="112"/>
      <c r="O31" s="112"/>
      <c r="P31" s="109"/>
      <c r="W31" s="96">
        <f t="shared" si="0"/>
        <v>0</v>
      </c>
    </row>
    <row r="32" spans="2:23" x14ac:dyDescent="0.25">
      <c r="B32" s="129" t="s">
        <v>137</v>
      </c>
      <c r="C32" s="107">
        <v>365000</v>
      </c>
      <c r="D32" s="108" t="s">
        <v>115</v>
      </c>
      <c r="G32" s="113"/>
      <c r="H32" s="114"/>
      <c r="I32" s="114"/>
      <c r="J32" s="114"/>
      <c r="K32" s="115"/>
      <c r="L32" s="105"/>
      <c r="M32" s="115"/>
      <c r="N32" s="112"/>
      <c r="O32" s="112"/>
      <c r="P32" s="109"/>
      <c r="W32" s="96">
        <f t="shared" si="0"/>
        <v>0</v>
      </c>
    </row>
    <row r="33" spans="2:23" x14ac:dyDescent="0.25">
      <c r="B33" s="129" t="s">
        <v>138</v>
      </c>
      <c r="C33" s="107">
        <v>435000</v>
      </c>
      <c r="D33" s="108" t="s">
        <v>115</v>
      </c>
      <c r="G33" s="113"/>
      <c r="H33" s="114"/>
      <c r="I33" s="114"/>
      <c r="J33" s="114"/>
      <c r="K33" s="115"/>
      <c r="L33" s="105"/>
      <c r="M33" s="115"/>
      <c r="N33" s="112"/>
      <c r="O33" s="112"/>
      <c r="P33" s="109"/>
      <c r="W33" s="96">
        <f t="shared" si="0"/>
        <v>0</v>
      </c>
    </row>
    <row r="34" spans="2:23" ht="18" customHeight="1" x14ac:dyDescent="0.25">
      <c r="B34" s="129" t="s">
        <v>139</v>
      </c>
      <c r="C34" s="107">
        <v>454000</v>
      </c>
      <c r="D34" s="108" t="s">
        <v>115</v>
      </c>
      <c r="G34" s="113"/>
      <c r="H34" s="114"/>
      <c r="I34" s="114"/>
      <c r="J34" s="114"/>
      <c r="K34" s="115"/>
      <c r="L34" s="105"/>
      <c r="M34" s="115"/>
      <c r="N34" s="112"/>
      <c r="O34" s="112"/>
      <c r="P34" s="109"/>
      <c r="T34" s="182"/>
      <c r="W34" s="96">
        <f t="shared" si="0"/>
        <v>0</v>
      </c>
    </row>
    <row r="35" spans="2:23" x14ac:dyDescent="0.25">
      <c r="B35" s="129" t="s">
        <v>140</v>
      </c>
      <c r="C35" s="107">
        <v>500000</v>
      </c>
      <c r="D35" s="108" t="s">
        <v>115</v>
      </c>
      <c r="G35" s="113"/>
      <c r="H35" s="114"/>
      <c r="I35" s="114"/>
      <c r="J35" s="114"/>
      <c r="K35" s="115"/>
      <c r="L35" s="105"/>
      <c r="M35" s="115"/>
      <c r="N35" s="112"/>
      <c r="O35" s="112"/>
      <c r="P35" s="109"/>
      <c r="W35" s="96">
        <f t="shared" si="0"/>
        <v>0</v>
      </c>
    </row>
    <row r="36" spans="2:23" x14ac:dyDescent="0.25">
      <c r="B36" s="129" t="s">
        <v>141</v>
      </c>
      <c r="C36" s="107">
        <v>741000</v>
      </c>
      <c r="D36" s="108" t="s">
        <v>115</v>
      </c>
      <c r="G36" s="113"/>
      <c r="H36" s="114"/>
      <c r="I36" s="114"/>
      <c r="J36" s="114"/>
      <c r="K36" s="115"/>
      <c r="L36" s="105"/>
      <c r="M36" s="115"/>
      <c r="N36" s="112"/>
      <c r="O36" s="112"/>
      <c r="P36" s="109"/>
      <c r="W36" s="96">
        <f t="shared" ref="W36:W55" si="2">N36*O36</f>
        <v>0</v>
      </c>
    </row>
    <row r="37" spans="2:23" ht="18.600000000000001" customHeight="1" x14ac:dyDescent="0.25">
      <c r="B37" s="129" t="s">
        <v>142</v>
      </c>
      <c r="C37" s="107">
        <v>614000</v>
      </c>
      <c r="D37" s="108" t="s">
        <v>115</v>
      </c>
      <c r="G37" s="113"/>
      <c r="H37" s="114"/>
      <c r="I37" s="114"/>
      <c r="J37" s="114"/>
      <c r="K37" s="115"/>
      <c r="L37" s="105"/>
      <c r="M37" s="115"/>
      <c r="N37" s="112"/>
      <c r="O37" s="112"/>
      <c r="P37" s="109"/>
      <c r="R37" s="182"/>
      <c r="S37" s="116"/>
      <c r="W37" s="96">
        <f t="shared" si="2"/>
        <v>0</v>
      </c>
    </row>
    <row r="38" spans="2:23" x14ac:dyDescent="0.25">
      <c r="B38" s="129" t="s">
        <v>143</v>
      </c>
      <c r="C38" s="107">
        <v>300000</v>
      </c>
      <c r="D38" s="108" t="s">
        <v>144</v>
      </c>
      <c r="G38" s="113"/>
      <c r="H38" s="114"/>
      <c r="I38" s="114"/>
      <c r="J38" s="114"/>
      <c r="K38" s="115"/>
      <c r="L38" s="105"/>
      <c r="M38" s="115"/>
      <c r="N38" s="112"/>
      <c r="O38" s="112"/>
      <c r="P38" s="109"/>
      <c r="W38" s="96">
        <f t="shared" si="2"/>
        <v>0</v>
      </c>
    </row>
    <row r="39" spans="2:23" s="116" customFormat="1" x14ac:dyDescent="0.25">
      <c r="B39" s="129" t="s">
        <v>145</v>
      </c>
      <c r="C39" s="107">
        <v>1000000</v>
      </c>
      <c r="D39" s="108" t="s">
        <v>144</v>
      </c>
      <c r="F39" s="75"/>
      <c r="G39" s="113"/>
      <c r="H39" s="114"/>
      <c r="I39" s="114"/>
      <c r="J39" s="114"/>
      <c r="K39" s="115"/>
      <c r="L39" s="105"/>
      <c r="M39" s="115"/>
      <c r="N39" s="112"/>
      <c r="O39" s="112"/>
      <c r="P39" s="109"/>
      <c r="Q39" s="75"/>
      <c r="T39" s="75"/>
      <c r="U39" s="75"/>
      <c r="V39" s="75"/>
      <c r="W39" s="96">
        <f t="shared" si="2"/>
        <v>0</v>
      </c>
    </row>
    <row r="40" spans="2:23" s="116" customFormat="1" x14ac:dyDescent="0.25">
      <c r="B40" s="129" t="s">
        <v>146</v>
      </c>
      <c r="C40" s="107">
        <v>1100000</v>
      </c>
      <c r="D40" s="108" t="s">
        <v>144</v>
      </c>
      <c r="F40" s="75"/>
      <c r="G40" s="113"/>
      <c r="H40" s="114"/>
      <c r="I40" s="114"/>
      <c r="J40" s="114"/>
      <c r="K40" s="115"/>
      <c r="L40" s="105"/>
      <c r="M40" s="115"/>
      <c r="N40" s="112"/>
      <c r="O40" s="112"/>
      <c r="P40" s="109"/>
      <c r="Q40" s="75"/>
      <c r="S40" s="75"/>
      <c r="T40" s="75"/>
      <c r="U40" s="75"/>
      <c r="V40" s="75"/>
      <c r="W40" s="96">
        <f t="shared" si="2"/>
        <v>0</v>
      </c>
    </row>
    <row r="41" spans="2:23" s="116" customFormat="1" x14ac:dyDescent="0.25">
      <c r="B41" s="129" t="s">
        <v>147</v>
      </c>
      <c r="C41" s="107">
        <v>1100000</v>
      </c>
      <c r="D41" s="108" t="s">
        <v>144</v>
      </c>
      <c r="F41" s="75"/>
      <c r="G41" s="113"/>
      <c r="H41" s="96"/>
      <c r="I41" s="96"/>
      <c r="J41" s="96"/>
      <c r="K41" s="96"/>
      <c r="L41" s="105"/>
      <c r="M41" s="96"/>
      <c r="N41" s="96"/>
      <c r="O41" s="96"/>
      <c r="P41" s="109"/>
      <c r="Q41" s="75"/>
      <c r="S41" s="75"/>
      <c r="T41" s="75"/>
      <c r="U41" s="75"/>
      <c r="V41" s="75"/>
      <c r="W41" s="96">
        <f t="shared" si="2"/>
        <v>0</v>
      </c>
    </row>
    <row r="42" spans="2:23" s="116" customFormat="1" x14ac:dyDescent="0.25">
      <c r="B42" s="129" t="s">
        <v>148</v>
      </c>
      <c r="C42" s="107">
        <v>1200000</v>
      </c>
      <c r="D42" s="108" t="s">
        <v>144</v>
      </c>
      <c r="F42" s="75"/>
      <c r="G42" s="113"/>
      <c r="H42" s="96"/>
      <c r="I42" s="96"/>
      <c r="J42" s="96"/>
      <c r="K42" s="96"/>
      <c r="L42" s="105"/>
      <c r="M42" s="96"/>
      <c r="N42" s="96"/>
      <c r="O42" s="96"/>
      <c r="P42" s="109"/>
      <c r="Q42" s="75"/>
      <c r="S42" s="75"/>
      <c r="T42" s="75"/>
      <c r="U42" s="75"/>
      <c r="V42" s="75"/>
      <c r="W42" s="96">
        <f t="shared" si="2"/>
        <v>0</v>
      </c>
    </row>
    <row r="43" spans="2:23" s="116" customFormat="1" x14ac:dyDescent="0.25">
      <c r="B43" s="129" t="s">
        <v>149</v>
      </c>
      <c r="C43" s="107">
        <v>1300000</v>
      </c>
      <c r="D43" s="108" t="s">
        <v>144</v>
      </c>
      <c r="F43" s="75"/>
      <c r="G43" s="113"/>
      <c r="H43" s="96"/>
      <c r="I43" s="96"/>
      <c r="J43" s="96"/>
      <c r="K43" s="96"/>
      <c r="L43" s="105"/>
      <c r="M43" s="96"/>
      <c r="N43" s="96"/>
      <c r="O43" s="96"/>
      <c r="P43" s="109"/>
      <c r="Q43" s="75"/>
      <c r="S43" s="75"/>
      <c r="T43" s="75"/>
      <c r="U43" s="75"/>
      <c r="V43" s="75"/>
      <c r="W43" s="96">
        <f t="shared" si="2"/>
        <v>0</v>
      </c>
    </row>
    <row r="44" spans="2:23" s="116" customFormat="1" x14ac:dyDescent="0.25">
      <c r="B44" s="129" t="s">
        <v>150</v>
      </c>
      <c r="C44" s="107">
        <v>1200000</v>
      </c>
      <c r="D44" s="108" t="s">
        <v>144</v>
      </c>
      <c r="E44" s="75"/>
      <c r="F44" s="75"/>
      <c r="G44" s="113"/>
      <c r="H44" s="96"/>
      <c r="I44" s="96"/>
      <c r="J44" s="96"/>
      <c r="K44" s="96"/>
      <c r="L44" s="105"/>
      <c r="M44" s="96"/>
      <c r="N44" s="96"/>
      <c r="O44" s="96"/>
      <c r="P44" s="109"/>
      <c r="Q44" s="75"/>
      <c r="R44" s="75"/>
      <c r="S44" s="75"/>
      <c r="T44" s="75"/>
      <c r="U44" s="75"/>
      <c r="V44" s="75"/>
      <c r="W44" s="96">
        <f t="shared" si="2"/>
        <v>0</v>
      </c>
    </row>
    <row r="45" spans="2:23" s="116" customFormat="1" ht="17.100000000000001" customHeight="1" x14ac:dyDescent="0.25">
      <c r="B45" s="129" t="s">
        <v>151</v>
      </c>
      <c r="C45" s="107">
        <v>375000</v>
      </c>
      <c r="D45" s="108" t="s">
        <v>144</v>
      </c>
      <c r="E45" s="75"/>
      <c r="F45" s="75"/>
      <c r="G45" s="113"/>
      <c r="H45" s="96"/>
      <c r="I45" s="96"/>
      <c r="J45" s="96"/>
      <c r="K45" s="112"/>
      <c r="L45" s="105"/>
      <c r="M45" s="112"/>
      <c r="N45" s="112"/>
      <c r="O45" s="112"/>
      <c r="P45" s="109"/>
      <c r="Q45" s="75"/>
      <c r="R45" s="75"/>
      <c r="S45" s="75"/>
      <c r="T45" s="75"/>
      <c r="U45" s="75"/>
      <c r="V45" s="75"/>
      <c r="W45" s="96">
        <f t="shared" si="2"/>
        <v>0</v>
      </c>
    </row>
    <row r="46" spans="2:23" s="116" customFormat="1" x14ac:dyDescent="0.25">
      <c r="B46" s="129" t="s">
        <v>152</v>
      </c>
      <c r="C46" s="107">
        <v>1200000</v>
      </c>
      <c r="D46" s="108" t="s">
        <v>144</v>
      </c>
      <c r="E46" s="75"/>
      <c r="F46" s="75"/>
      <c r="G46" s="113"/>
      <c r="H46" s="96"/>
      <c r="I46" s="96"/>
      <c r="J46" s="96"/>
      <c r="K46" s="112"/>
      <c r="L46" s="105"/>
      <c r="M46" s="112"/>
      <c r="N46" s="112"/>
      <c r="O46" s="112"/>
      <c r="P46" s="109"/>
      <c r="Q46" s="75"/>
      <c r="R46" s="75"/>
      <c r="S46" s="75"/>
      <c r="T46" s="75"/>
      <c r="U46" s="75"/>
      <c r="V46" s="75"/>
      <c r="W46" s="96">
        <f t="shared" si="2"/>
        <v>0</v>
      </c>
    </row>
    <row r="47" spans="2:23" s="116" customFormat="1" ht="17.100000000000001" customHeight="1" x14ac:dyDescent="0.25">
      <c r="B47" s="129" t="s">
        <v>153</v>
      </c>
      <c r="C47" s="107">
        <v>1300000</v>
      </c>
      <c r="D47" s="108" t="s">
        <v>144</v>
      </c>
      <c r="F47" s="75"/>
      <c r="G47" s="113"/>
      <c r="H47" s="96"/>
      <c r="I47" s="96"/>
      <c r="J47" s="96"/>
      <c r="K47" s="112"/>
      <c r="L47" s="105"/>
      <c r="M47" s="112"/>
      <c r="N47" s="112"/>
      <c r="O47" s="112"/>
      <c r="P47" s="109"/>
      <c r="Q47" s="75"/>
      <c r="R47" s="75"/>
      <c r="S47" s="75"/>
      <c r="T47" s="75"/>
      <c r="U47" s="75"/>
      <c r="V47" s="75"/>
      <c r="W47" s="96">
        <f t="shared" si="2"/>
        <v>0</v>
      </c>
    </row>
    <row r="48" spans="2:23" s="116" customFormat="1" x14ac:dyDescent="0.25">
      <c r="B48" s="129" t="s">
        <v>154</v>
      </c>
      <c r="C48" s="107">
        <v>1300000</v>
      </c>
      <c r="D48" s="108" t="s">
        <v>144</v>
      </c>
      <c r="F48" s="75"/>
      <c r="G48" s="113"/>
      <c r="H48" s="114"/>
      <c r="I48" s="114"/>
      <c r="J48" s="114"/>
      <c r="K48" s="115"/>
      <c r="L48" s="105"/>
      <c r="M48" s="115"/>
      <c r="N48" s="112"/>
      <c r="O48" s="112"/>
      <c r="P48" s="109"/>
      <c r="Q48" s="75"/>
      <c r="R48" s="75"/>
      <c r="S48" s="75"/>
      <c r="T48" s="75"/>
      <c r="U48" s="75"/>
      <c r="V48" s="75"/>
      <c r="W48" s="96">
        <f t="shared" si="2"/>
        <v>0</v>
      </c>
    </row>
    <row r="49" spans="2:23" x14ac:dyDescent="0.25">
      <c r="B49" s="129" t="s">
        <v>155</v>
      </c>
      <c r="C49" s="107">
        <v>1300000</v>
      </c>
      <c r="D49" s="108" t="s">
        <v>144</v>
      </c>
      <c r="E49" s="116"/>
      <c r="G49" s="113"/>
      <c r="H49" s="114"/>
      <c r="I49" s="114"/>
      <c r="J49" s="114"/>
      <c r="K49" s="115"/>
      <c r="L49" s="105"/>
      <c r="M49" s="115"/>
      <c r="N49" s="112"/>
      <c r="O49" s="112"/>
      <c r="P49" s="101"/>
      <c r="W49" s="96">
        <f t="shared" si="2"/>
        <v>0</v>
      </c>
    </row>
    <row r="50" spans="2:23" x14ac:dyDescent="0.25">
      <c r="B50" s="129" t="s">
        <v>156</v>
      </c>
      <c r="C50" s="107">
        <v>1300000</v>
      </c>
      <c r="D50" s="108" t="s">
        <v>144</v>
      </c>
      <c r="E50" s="116"/>
      <c r="G50" s="113"/>
      <c r="H50" s="114"/>
      <c r="I50" s="114"/>
      <c r="J50" s="114"/>
      <c r="K50" s="115"/>
      <c r="L50" s="105"/>
      <c r="M50" s="115"/>
      <c r="N50" s="112"/>
      <c r="O50" s="112"/>
      <c r="P50" s="101"/>
      <c r="W50" s="96">
        <f t="shared" si="2"/>
        <v>0</v>
      </c>
    </row>
    <row r="51" spans="2:23" x14ac:dyDescent="0.25">
      <c r="B51" s="129" t="s">
        <v>157</v>
      </c>
      <c r="C51" s="107">
        <v>1300000</v>
      </c>
      <c r="D51" s="108" t="s">
        <v>144</v>
      </c>
      <c r="E51" s="116"/>
      <c r="G51" s="113"/>
      <c r="H51" s="114"/>
      <c r="I51" s="114"/>
      <c r="J51" s="114"/>
      <c r="K51" s="115"/>
      <c r="L51" s="105"/>
      <c r="M51" s="115"/>
      <c r="N51" s="112"/>
      <c r="O51" s="112"/>
      <c r="P51" s="101"/>
      <c r="W51" s="96">
        <f t="shared" si="2"/>
        <v>0</v>
      </c>
    </row>
    <row r="52" spans="2:23" x14ac:dyDescent="0.25">
      <c r="B52" s="129" t="s">
        <v>158</v>
      </c>
      <c r="C52" s="107">
        <v>196000</v>
      </c>
      <c r="D52" s="108" t="s">
        <v>115</v>
      </c>
      <c r="E52" s="116"/>
      <c r="G52" s="113"/>
      <c r="H52" s="114"/>
      <c r="I52" s="114"/>
      <c r="J52" s="114"/>
      <c r="K52" s="115"/>
      <c r="L52" s="105"/>
      <c r="M52" s="115"/>
      <c r="N52" s="112"/>
      <c r="O52" s="112"/>
      <c r="P52" s="109"/>
      <c r="W52" s="96">
        <f t="shared" si="2"/>
        <v>0</v>
      </c>
    </row>
    <row r="53" spans="2:23" x14ac:dyDescent="0.25">
      <c r="B53" s="129" t="s">
        <v>159</v>
      </c>
      <c r="C53" s="107">
        <v>367000</v>
      </c>
      <c r="D53" s="108" t="s">
        <v>115</v>
      </c>
      <c r="G53" s="113"/>
      <c r="H53" s="114"/>
      <c r="I53" s="114"/>
      <c r="J53" s="114"/>
      <c r="K53" s="115"/>
      <c r="L53" s="105"/>
      <c r="M53" s="115"/>
      <c r="N53" s="112"/>
      <c r="O53" s="112"/>
      <c r="P53" s="109"/>
      <c r="W53" s="96">
        <f t="shared" si="2"/>
        <v>0</v>
      </c>
    </row>
    <row r="54" spans="2:23" x14ac:dyDescent="0.25">
      <c r="B54" s="129" t="s">
        <v>160</v>
      </c>
      <c r="C54" s="107">
        <v>428000</v>
      </c>
      <c r="D54" s="108" t="s">
        <v>115</v>
      </c>
      <c r="G54" s="113"/>
      <c r="H54" s="114"/>
      <c r="I54" s="114"/>
      <c r="J54" s="114"/>
      <c r="K54" s="115"/>
      <c r="L54" s="105"/>
      <c r="M54" s="115"/>
      <c r="N54" s="112"/>
      <c r="O54" s="112"/>
      <c r="P54" s="109"/>
      <c r="W54" s="96">
        <f t="shared" si="2"/>
        <v>0</v>
      </c>
    </row>
    <row r="55" spans="2:23" ht="16.5" thickBot="1" x14ac:dyDescent="0.3">
      <c r="B55" s="129" t="s">
        <v>161</v>
      </c>
      <c r="C55" s="107">
        <v>500000</v>
      </c>
      <c r="D55" s="108" t="s">
        <v>115</v>
      </c>
      <c r="G55" s="117"/>
      <c r="H55" s="118"/>
      <c r="I55" s="118"/>
      <c r="J55" s="118"/>
      <c r="K55" s="119"/>
      <c r="L55" s="119"/>
      <c r="M55" s="119"/>
      <c r="N55" s="119"/>
      <c r="O55" s="119"/>
      <c r="P55" s="109"/>
      <c r="W55" s="96">
        <f t="shared" si="2"/>
        <v>0</v>
      </c>
    </row>
    <row r="56" spans="2:23" ht="16.5" thickBot="1" x14ac:dyDescent="0.3">
      <c r="B56" s="129" t="s">
        <v>162</v>
      </c>
      <c r="C56" s="107">
        <v>500000</v>
      </c>
      <c r="D56" s="108" t="s">
        <v>115</v>
      </c>
    </row>
    <row r="57" spans="2:23" ht="35.1" customHeight="1" thickBot="1" x14ac:dyDescent="0.3">
      <c r="B57" s="129" t="s">
        <v>163</v>
      </c>
      <c r="C57" s="107">
        <v>600000</v>
      </c>
      <c r="D57" s="108" t="s">
        <v>115</v>
      </c>
      <c r="G57" s="188" t="s">
        <v>164</v>
      </c>
      <c r="H57" s="189"/>
      <c r="I57" s="189"/>
      <c r="J57" s="189"/>
      <c r="K57" s="189"/>
      <c r="L57" s="189"/>
      <c r="M57" s="189"/>
      <c r="N57" s="189"/>
      <c r="O57" s="189"/>
      <c r="P57" s="190"/>
      <c r="W57" s="77"/>
    </row>
    <row r="58" spans="2:23" s="116" customFormat="1" ht="47.25" x14ac:dyDescent="0.25">
      <c r="B58" s="129" t="s">
        <v>165</v>
      </c>
      <c r="C58" s="107">
        <v>500000</v>
      </c>
      <c r="D58" s="108" t="s">
        <v>115</v>
      </c>
      <c r="F58" s="75"/>
      <c r="G58" s="83" t="s">
        <v>91</v>
      </c>
      <c r="H58" s="84" t="s">
        <v>166</v>
      </c>
      <c r="I58" s="84" t="s">
        <v>93</v>
      </c>
      <c r="J58" s="84" t="s">
        <v>94</v>
      </c>
      <c r="K58" s="84" t="s">
        <v>95</v>
      </c>
      <c r="L58" s="84" t="s">
        <v>96</v>
      </c>
      <c r="M58" s="84" t="s">
        <v>97</v>
      </c>
      <c r="N58" s="84" t="s">
        <v>98</v>
      </c>
      <c r="O58" s="84" t="s">
        <v>167</v>
      </c>
      <c r="P58" s="85" t="s">
        <v>100</v>
      </c>
      <c r="Q58" s="75"/>
      <c r="R58" s="75"/>
      <c r="S58" s="75"/>
      <c r="T58" s="75"/>
      <c r="U58" s="75"/>
      <c r="V58" s="75"/>
      <c r="W58" s="87"/>
    </row>
    <row r="59" spans="2:23" x14ac:dyDescent="0.25">
      <c r="B59" s="129" t="s">
        <v>168</v>
      </c>
      <c r="C59" s="107">
        <v>86788</v>
      </c>
      <c r="D59" s="108" t="s">
        <v>115</v>
      </c>
      <c r="G59" s="113"/>
      <c r="H59" s="114"/>
      <c r="I59" s="114"/>
      <c r="J59" s="114"/>
      <c r="K59" s="115"/>
      <c r="L59" s="114"/>
      <c r="M59" s="115"/>
      <c r="N59" s="115"/>
      <c r="O59" s="115"/>
      <c r="P59" s="101"/>
      <c r="W59" s="120"/>
    </row>
    <row r="60" spans="2:23" x14ac:dyDescent="0.25">
      <c r="B60" s="129" t="s">
        <v>169</v>
      </c>
      <c r="C60" s="107">
        <v>366000</v>
      </c>
      <c r="D60" s="108" t="s">
        <v>115</v>
      </c>
      <c r="G60" s="113"/>
      <c r="H60" s="114"/>
      <c r="I60" s="114"/>
      <c r="J60" s="114"/>
      <c r="K60" s="115"/>
      <c r="L60" s="114"/>
      <c r="M60" s="115"/>
      <c r="N60" s="115"/>
      <c r="O60" s="115"/>
      <c r="P60" s="101"/>
      <c r="W60" s="120"/>
    </row>
    <row r="61" spans="2:23" x14ac:dyDescent="0.25">
      <c r="B61" s="129" t="s">
        <v>170</v>
      </c>
      <c r="C61" s="107">
        <v>435000</v>
      </c>
      <c r="D61" s="108" t="s">
        <v>115</v>
      </c>
      <c r="G61" s="113"/>
      <c r="H61" s="114"/>
      <c r="I61" s="114"/>
      <c r="J61" s="114"/>
      <c r="K61" s="115"/>
      <c r="L61" s="114"/>
      <c r="M61" s="115"/>
      <c r="N61" s="115"/>
      <c r="O61" s="115"/>
      <c r="P61" s="101"/>
      <c r="W61" s="120"/>
    </row>
    <row r="62" spans="2:23" x14ac:dyDescent="0.25">
      <c r="B62" s="129" t="s">
        <v>171</v>
      </c>
      <c r="C62" s="107">
        <v>457000</v>
      </c>
      <c r="D62" s="108" t="s">
        <v>115</v>
      </c>
      <c r="G62" s="113"/>
      <c r="H62" s="114"/>
      <c r="I62" s="114"/>
      <c r="J62" s="114"/>
      <c r="K62" s="115"/>
      <c r="L62" s="114"/>
      <c r="M62" s="115"/>
      <c r="N62" s="115"/>
      <c r="O62" s="115"/>
      <c r="P62" s="101"/>
      <c r="W62" s="120"/>
    </row>
    <row r="63" spans="2:23" ht="17.100000000000001" customHeight="1" x14ac:dyDescent="0.25">
      <c r="B63" s="129" t="s">
        <v>172</v>
      </c>
      <c r="C63" s="107">
        <v>457000</v>
      </c>
      <c r="D63" s="108" t="s">
        <v>115</v>
      </c>
      <c r="G63" s="113"/>
      <c r="H63" s="114"/>
      <c r="I63" s="114"/>
      <c r="J63" s="114"/>
      <c r="K63" s="115"/>
      <c r="L63" s="114"/>
      <c r="M63" s="115"/>
      <c r="N63" s="115"/>
      <c r="O63" s="115"/>
      <c r="P63" s="101"/>
      <c r="W63" s="120"/>
    </row>
    <row r="64" spans="2:23" ht="17.100000000000001" customHeight="1" x14ac:dyDescent="0.25">
      <c r="B64" s="129" t="s">
        <v>173</v>
      </c>
      <c r="C64" s="107">
        <v>741000</v>
      </c>
      <c r="D64" s="108" t="s">
        <v>115</v>
      </c>
      <c r="G64" s="113"/>
      <c r="H64" s="114"/>
      <c r="I64" s="114"/>
      <c r="J64" s="114"/>
      <c r="K64" s="115"/>
      <c r="L64" s="114"/>
      <c r="M64" s="115"/>
      <c r="N64" s="115"/>
      <c r="O64" s="115"/>
      <c r="P64" s="101"/>
      <c r="W64" s="120"/>
    </row>
    <row r="65" spans="2:23" x14ac:dyDescent="0.25">
      <c r="B65" s="129" t="s">
        <v>174</v>
      </c>
      <c r="C65" s="107">
        <v>457000</v>
      </c>
      <c r="D65" s="108" t="s">
        <v>115</v>
      </c>
      <c r="G65" s="113"/>
      <c r="H65" s="114"/>
      <c r="I65" s="114"/>
      <c r="J65" s="114"/>
      <c r="K65" s="115"/>
      <c r="L65" s="114"/>
      <c r="M65" s="115"/>
      <c r="N65" s="115"/>
      <c r="O65" s="115"/>
      <c r="P65" s="101"/>
      <c r="W65" s="120"/>
    </row>
    <row r="66" spans="2:23" x14ac:dyDescent="0.25">
      <c r="B66" s="129" t="s">
        <v>175</v>
      </c>
      <c r="C66" s="107">
        <v>66000</v>
      </c>
      <c r="D66" s="108" t="s">
        <v>115</v>
      </c>
      <c r="G66" s="121"/>
      <c r="H66" s="112"/>
      <c r="I66" s="112"/>
      <c r="J66" s="112"/>
      <c r="K66" s="122"/>
      <c r="L66" s="112"/>
      <c r="M66" s="112"/>
      <c r="N66" s="112"/>
      <c r="O66" s="112"/>
      <c r="P66" s="109"/>
      <c r="W66" s="123"/>
    </row>
    <row r="67" spans="2:23" x14ac:dyDescent="0.25">
      <c r="B67" s="129" t="s">
        <v>176</v>
      </c>
      <c r="C67" s="107">
        <v>367000</v>
      </c>
      <c r="D67" s="108" t="s">
        <v>115</v>
      </c>
      <c r="G67" s="121"/>
      <c r="H67" s="112"/>
      <c r="I67" s="112"/>
      <c r="J67" s="112"/>
      <c r="K67" s="122"/>
      <c r="L67" s="112"/>
      <c r="M67" s="112"/>
      <c r="N67" s="112"/>
      <c r="O67" s="112"/>
      <c r="P67" s="109"/>
      <c r="W67" s="123"/>
    </row>
    <row r="68" spans="2:23" x14ac:dyDescent="0.25">
      <c r="B68" s="129" t="s">
        <v>177</v>
      </c>
      <c r="C68" s="107">
        <v>428000</v>
      </c>
      <c r="D68" s="108" t="s">
        <v>115</v>
      </c>
      <c r="G68" s="121"/>
      <c r="H68" s="112"/>
      <c r="I68" s="112"/>
      <c r="J68" s="112"/>
      <c r="K68" s="122"/>
      <c r="L68" s="112"/>
      <c r="M68" s="112"/>
      <c r="N68" s="112"/>
      <c r="O68" s="112"/>
      <c r="P68" s="109"/>
      <c r="S68" s="124"/>
      <c r="W68" s="123"/>
    </row>
    <row r="69" spans="2:23" x14ac:dyDescent="0.25">
      <c r="B69" s="129" t="s">
        <v>178</v>
      </c>
      <c r="C69" s="107">
        <v>500000</v>
      </c>
      <c r="D69" s="108" t="s">
        <v>115</v>
      </c>
      <c r="G69" s="121"/>
      <c r="H69" s="112"/>
      <c r="I69" s="112"/>
      <c r="J69" s="112"/>
      <c r="K69" s="122"/>
      <c r="L69" s="112"/>
      <c r="M69" s="112"/>
      <c r="N69" s="112"/>
      <c r="O69" s="112"/>
      <c r="P69" s="109"/>
      <c r="S69" s="124"/>
      <c r="W69" s="123"/>
    </row>
    <row r="70" spans="2:23" x14ac:dyDescent="0.25">
      <c r="B70" s="129" t="s">
        <v>179</v>
      </c>
      <c r="C70" s="107">
        <v>500000</v>
      </c>
      <c r="D70" s="108" t="s">
        <v>115</v>
      </c>
      <c r="G70" s="121"/>
      <c r="H70" s="112"/>
      <c r="I70" s="112"/>
      <c r="J70" s="112"/>
      <c r="K70" s="122"/>
      <c r="L70" s="112"/>
      <c r="M70" s="112"/>
      <c r="N70" s="112"/>
      <c r="O70" s="112"/>
      <c r="P70" s="109"/>
      <c r="R70" s="124"/>
      <c r="S70" s="124"/>
      <c r="W70" s="123"/>
    </row>
    <row r="71" spans="2:23" ht="17.100000000000001" customHeight="1" x14ac:dyDescent="0.25">
      <c r="B71" s="129" t="s">
        <v>180</v>
      </c>
      <c r="C71" s="107">
        <v>600000</v>
      </c>
      <c r="D71" s="108" t="s">
        <v>115</v>
      </c>
      <c r="G71" s="121"/>
      <c r="H71" s="112"/>
      <c r="I71" s="112"/>
      <c r="J71" s="112"/>
      <c r="K71" s="122"/>
      <c r="L71" s="112"/>
      <c r="M71" s="112"/>
      <c r="N71" s="112"/>
      <c r="O71" s="112"/>
      <c r="P71" s="109"/>
      <c r="R71" s="124"/>
      <c r="S71" s="124"/>
      <c r="W71" s="123"/>
    </row>
    <row r="72" spans="2:23" x14ac:dyDescent="0.25">
      <c r="B72" s="129" t="s">
        <v>181</v>
      </c>
      <c r="C72" s="107">
        <v>500000</v>
      </c>
      <c r="D72" s="108" t="s">
        <v>115</v>
      </c>
      <c r="G72" s="121"/>
      <c r="H72" s="112"/>
      <c r="I72" s="112"/>
      <c r="J72" s="112"/>
      <c r="K72" s="122"/>
      <c r="L72" s="112"/>
      <c r="M72" s="112"/>
      <c r="N72" s="112"/>
      <c r="O72" s="112"/>
      <c r="P72" s="109"/>
      <c r="R72" s="124"/>
      <c r="S72" s="124"/>
      <c r="W72" s="123"/>
    </row>
    <row r="73" spans="2:23" x14ac:dyDescent="0.25">
      <c r="B73" s="129" t="s">
        <v>182</v>
      </c>
      <c r="C73" s="107">
        <v>106000</v>
      </c>
      <c r="D73" s="108" t="s">
        <v>115</v>
      </c>
      <c r="G73" s="75" t="s">
        <v>183</v>
      </c>
    </row>
    <row r="74" spans="2:23" x14ac:dyDescent="0.25">
      <c r="B74" s="129" t="s">
        <v>184</v>
      </c>
      <c r="C74" s="107">
        <v>500000</v>
      </c>
      <c r="D74" s="108" t="s">
        <v>115</v>
      </c>
    </row>
    <row r="75" spans="2:23" x14ac:dyDescent="0.25">
      <c r="B75" s="129" t="s">
        <v>185</v>
      </c>
      <c r="C75" s="107">
        <v>500000</v>
      </c>
      <c r="D75" s="108" t="s">
        <v>115</v>
      </c>
    </row>
    <row r="76" spans="2:23" x14ac:dyDescent="0.25">
      <c r="B76" s="129" t="s">
        <v>186</v>
      </c>
      <c r="C76" s="107">
        <v>500000</v>
      </c>
      <c r="D76" s="108" t="s">
        <v>115</v>
      </c>
    </row>
    <row r="77" spans="2:23" x14ac:dyDescent="0.25">
      <c r="B77" s="129" t="s">
        <v>187</v>
      </c>
      <c r="C77" s="107">
        <v>500000</v>
      </c>
      <c r="D77" s="108" t="s">
        <v>115</v>
      </c>
    </row>
    <row r="78" spans="2:23" x14ac:dyDescent="0.25">
      <c r="B78" s="129" t="s">
        <v>188</v>
      </c>
      <c r="C78" s="107">
        <v>600000</v>
      </c>
      <c r="D78" s="108" t="s">
        <v>115</v>
      </c>
    </row>
    <row r="79" spans="2:23" ht="16.5" thickBot="1" x14ac:dyDescent="0.3">
      <c r="B79" s="130" t="s">
        <v>189</v>
      </c>
      <c r="C79" s="107">
        <v>500000</v>
      </c>
      <c r="D79" s="108" t="s">
        <v>115</v>
      </c>
    </row>
    <row r="82" spans="2:5" x14ac:dyDescent="0.25">
      <c r="B82" s="75" t="s">
        <v>190</v>
      </c>
      <c r="E82" s="116"/>
    </row>
    <row r="83" spans="2:5" ht="16.5" thickBot="1" x14ac:dyDescent="0.3">
      <c r="E83" s="116"/>
    </row>
    <row r="84" spans="2:5" ht="16.5" thickBot="1" x14ac:dyDescent="0.3">
      <c r="B84" s="78" t="s">
        <v>9</v>
      </c>
      <c r="C84" s="79"/>
      <c r="D84" s="79"/>
      <c r="E84" s="80"/>
    </row>
    <row r="85" spans="2:5" x14ac:dyDescent="0.25">
      <c r="B85" s="83" t="s">
        <v>191</v>
      </c>
      <c r="C85" s="83" t="s">
        <v>192</v>
      </c>
      <c r="D85" s="84" t="s">
        <v>193</v>
      </c>
      <c r="E85" s="85" t="s">
        <v>194</v>
      </c>
    </row>
    <row r="86" spans="2:5" x14ac:dyDescent="0.25">
      <c r="B86" s="131" t="s">
        <v>195</v>
      </c>
      <c r="C86" s="125"/>
      <c r="D86" s="125"/>
      <c r="E86" s="125"/>
    </row>
    <row r="87" spans="2:5" x14ac:dyDescent="0.25">
      <c r="B87" s="131" t="s">
        <v>196</v>
      </c>
      <c r="C87" s="125"/>
      <c r="D87" s="125"/>
      <c r="E87" s="108"/>
    </row>
    <row r="88" spans="2:5" x14ac:dyDescent="0.25">
      <c r="B88" s="131" t="s">
        <v>197</v>
      </c>
      <c r="C88" s="125"/>
      <c r="D88" s="125"/>
      <c r="E88" s="108"/>
    </row>
    <row r="89" spans="2:5" x14ac:dyDescent="0.25">
      <c r="B89" s="131" t="s">
        <v>108</v>
      </c>
      <c r="C89" s="125"/>
      <c r="D89" s="125"/>
      <c r="E89" s="108"/>
    </row>
    <row r="90" spans="2:5" x14ac:dyDescent="0.25">
      <c r="B90" s="131" t="s">
        <v>198</v>
      </c>
      <c r="C90" s="125"/>
      <c r="D90" s="125"/>
      <c r="E90" s="108"/>
    </row>
    <row r="91" spans="2:5" x14ac:dyDescent="0.25">
      <c r="B91" s="131" t="s">
        <v>199</v>
      </c>
      <c r="C91" s="125"/>
      <c r="D91" s="125"/>
      <c r="E91" s="108"/>
    </row>
    <row r="92" spans="2:5" ht="16.5" thickBot="1" x14ac:dyDescent="0.3">
      <c r="B92" s="132" t="s">
        <v>200</v>
      </c>
      <c r="C92" s="126"/>
      <c r="D92" s="126"/>
      <c r="E92" s="127"/>
    </row>
    <row r="93" spans="2:5" ht="17.100000000000001" customHeight="1" thickBot="1" x14ac:dyDescent="0.3">
      <c r="D93" s="128"/>
    </row>
    <row r="94" spans="2:5" x14ac:dyDescent="0.25">
      <c r="B94" s="86" t="s">
        <v>201</v>
      </c>
    </row>
    <row r="95" spans="2:5" x14ac:dyDescent="0.25">
      <c r="B95" s="129" t="s">
        <v>63</v>
      </c>
    </row>
    <row r="96" spans="2:5" x14ac:dyDescent="0.25">
      <c r="B96" s="129" t="s">
        <v>69</v>
      </c>
    </row>
    <row r="97" spans="2:2" x14ac:dyDescent="0.25">
      <c r="B97" s="129" t="s">
        <v>71</v>
      </c>
    </row>
    <row r="98" spans="2:2" x14ac:dyDescent="0.25">
      <c r="B98" s="129" t="s">
        <v>72</v>
      </c>
    </row>
    <row r="99" spans="2:2" x14ac:dyDescent="0.25">
      <c r="B99" s="129" t="s">
        <v>73</v>
      </c>
    </row>
    <row r="100" spans="2:2" x14ac:dyDescent="0.25">
      <c r="B100" s="129" t="s">
        <v>75</v>
      </c>
    </row>
    <row r="101" spans="2:2" x14ac:dyDescent="0.25">
      <c r="B101" s="129" t="s">
        <v>76</v>
      </c>
    </row>
    <row r="102" spans="2:2" x14ac:dyDescent="0.25">
      <c r="B102" s="129" t="s">
        <v>79</v>
      </c>
    </row>
    <row r="103" spans="2:2" ht="16.5" thickBot="1" x14ac:dyDescent="0.3">
      <c r="B103" s="130" t="s">
        <v>81</v>
      </c>
    </row>
  </sheetData>
  <sheetProtection algorithmName="SHA-512" hashValue="S7JmtdVV7fzZXUvauI4r4W/eN8u1HAJnt7QViBQXbWHC3ed6bsMaFxW+bUmpOES4fd5T5lZmNIpuQ40FnLhYnA==" saltValue="1uwePmORob/kV22b6vEoBg==" spinCount="100000" sheet="1" objects="1" scenarios="1"/>
  <sortState xmlns:xlrd2="http://schemas.microsoft.com/office/spreadsheetml/2017/richdata2" ref="G39:T72">
    <sortCondition ref="G39:G72"/>
  </sortState>
  <mergeCells count="5">
    <mergeCell ref="B2:C2"/>
    <mergeCell ref="B8:D8"/>
    <mergeCell ref="R2:U2"/>
    <mergeCell ref="G2:P2"/>
    <mergeCell ref="G57:P57"/>
  </mergeCells>
  <phoneticPr fontId="15" type="noConversion"/>
  <conditionalFormatting sqref="S4:T30">
    <cfRule type="expression" dxfId="0" priority="1">
      <formula>$U4&gt;1</formula>
    </cfRule>
  </conditionalFormatting>
  <dataValidations count="2">
    <dataValidation type="list" allowBlank="1" showInputMessage="1" showErrorMessage="1" sqref="H59:H72 H5:H55" xr:uid="{5874980C-B27B-4545-849F-6845D70CAD6B}">
      <formula1>$B$86:$B$92</formula1>
    </dataValidation>
    <dataValidation type="list" allowBlank="1" showInputMessage="1" showErrorMessage="1" sqref="J59:J72 J5:J55" xr:uid="{67317247-B1DB-3541-A41E-84567194DE4D}">
      <formula1>$B$95:$B$103</formula1>
    </dataValidation>
  </dataValidations>
  <pageMargins left="0.7" right="0.7" top="0.75" bottom="0.75" header="0.3" footer="0.3"/>
  <pageSetup scale="18" orientation="portrait" horizontalDpi="4294967292" verticalDpi="4294967292"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7C1D-DC88-6742-946E-C1F9F16B0D1C}">
  <sheetPr>
    <tabColor theme="4"/>
  </sheetPr>
  <dimension ref="A1:C27"/>
  <sheetViews>
    <sheetView zoomScale="70" zoomScaleNormal="70" workbookViewId="0">
      <selection activeCell="G13" sqref="G13"/>
    </sheetView>
  </sheetViews>
  <sheetFormatPr defaultColWidth="10.875" defaultRowHeight="15.75" x14ac:dyDescent="0.25"/>
  <cols>
    <col min="1" max="1" width="10.875" style="75"/>
    <col min="2" max="2" width="59.125" style="75" bestFit="1" customWidth="1"/>
    <col min="3" max="3" width="18.125" style="75" bestFit="1" customWidth="1"/>
    <col min="4" max="6" width="10.875" style="75"/>
    <col min="7" max="7" width="42.5" style="75" bestFit="1" customWidth="1"/>
    <col min="8" max="16384" width="10.875" style="75"/>
  </cols>
  <sheetData>
    <row r="1" spans="1:3" ht="16.5" thickBot="1" x14ac:dyDescent="0.3"/>
    <row r="2" spans="1:3" ht="16.5" thickBot="1" x14ac:dyDescent="0.3">
      <c r="B2" s="186" t="s">
        <v>202</v>
      </c>
      <c r="C2" s="187"/>
    </row>
    <row r="3" spans="1:3" ht="16.5" thickBot="1" x14ac:dyDescent="0.3">
      <c r="B3" s="191" t="s">
        <v>203</v>
      </c>
      <c r="C3" s="192"/>
    </row>
    <row r="4" spans="1:3" s="142" customFormat="1" ht="16.5" thickBot="1" x14ac:dyDescent="0.3">
      <c r="A4" s="75"/>
      <c r="B4" s="146" t="s">
        <v>204</v>
      </c>
      <c r="C4" s="141">
        <v>0.03</v>
      </c>
    </row>
    <row r="5" spans="1:3" s="142" customFormat="1" ht="16.5" thickBot="1" x14ac:dyDescent="0.3">
      <c r="A5" s="75"/>
      <c r="B5" s="191" t="s">
        <v>205</v>
      </c>
      <c r="C5" s="192"/>
    </row>
    <row r="6" spans="1:3" x14ac:dyDescent="0.25">
      <c r="B6" s="131" t="s">
        <v>206</v>
      </c>
      <c r="C6" s="143">
        <v>2</v>
      </c>
    </row>
    <row r="7" spans="1:3" x14ac:dyDescent="0.25">
      <c r="B7" s="131" t="s">
        <v>207</v>
      </c>
      <c r="C7" s="143">
        <v>0</v>
      </c>
    </row>
    <row r="8" spans="1:3" ht="16.5" thickBot="1" x14ac:dyDescent="0.3">
      <c r="B8" s="131" t="s">
        <v>208</v>
      </c>
      <c r="C8" s="144">
        <v>2000</v>
      </c>
    </row>
    <row r="9" spans="1:3" ht="16.5" thickBot="1" x14ac:dyDescent="0.3">
      <c r="B9" s="191" t="s">
        <v>209</v>
      </c>
      <c r="C9" s="192"/>
    </row>
    <row r="10" spans="1:3" x14ac:dyDescent="0.25">
      <c r="B10" s="131" t="s">
        <v>210</v>
      </c>
      <c r="C10" s="143" t="s">
        <v>347</v>
      </c>
    </row>
    <row r="11" spans="1:3" ht="16.5" thickBot="1" x14ac:dyDescent="0.3">
      <c r="B11" s="81" t="s">
        <v>212</v>
      </c>
      <c r="C11" s="143">
        <v>0</v>
      </c>
    </row>
    <row r="12" spans="1:3" ht="16.5" thickBot="1" x14ac:dyDescent="0.3">
      <c r="B12" s="191" t="s">
        <v>213</v>
      </c>
      <c r="C12" s="192"/>
    </row>
    <row r="13" spans="1:3" x14ac:dyDescent="0.25">
      <c r="B13" s="131" t="s">
        <v>214</v>
      </c>
      <c r="C13" s="143">
        <v>0</v>
      </c>
    </row>
    <row r="14" spans="1:3" x14ac:dyDescent="0.25">
      <c r="B14" s="131" t="s">
        <v>348</v>
      </c>
      <c r="C14" s="143">
        <v>2</v>
      </c>
    </row>
    <row r="15" spans="1:3" x14ac:dyDescent="0.25">
      <c r="B15" s="131" t="s">
        <v>349</v>
      </c>
      <c r="C15" s="143">
        <v>2</v>
      </c>
    </row>
    <row r="16" spans="1:3" x14ac:dyDescent="0.25">
      <c r="B16" s="131" t="s">
        <v>350</v>
      </c>
      <c r="C16" s="143">
        <v>1</v>
      </c>
    </row>
    <row r="17" spans="2:3" x14ac:dyDescent="0.25">
      <c r="B17" s="131" t="s">
        <v>351</v>
      </c>
      <c r="C17" s="143">
        <v>2</v>
      </c>
    </row>
    <row r="18" spans="2:3" x14ac:dyDescent="0.25">
      <c r="B18" s="131" t="s">
        <v>215</v>
      </c>
      <c r="C18" s="144">
        <v>19.600000000000001</v>
      </c>
    </row>
    <row r="19" spans="2:3" ht="16.5" thickBot="1" x14ac:dyDescent="0.3">
      <c r="B19" s="131" t="s">
        <v>216</v>
      </c>
      <c r="C19" s="144">
        <v>120</v>
      </c>
    </row>
    <row r="20" spans="2:3" ht="16.5" thickBot="1" x14ac:dyDescent="0.3">
      <c r="B20" s="191" t="s">
        <v>217</v>
      </c>
      <c r="C20" s="192"/>
    </row>
    <row r="21" spans="2:3" x14ac:dyDescent="0.25">
      <c r="B21" s="131" t="s">
        <v>218</v>
      </c>
      <c r="C21" s="145">
        <v>75000</v>
      </c>
    </row>
    <row r="22" spans="2:3" x14ac:dyDescent="0.25">
      <c r="B22" s="129" t="s">
        <v>219</v>
      </c>
      <c r="C22" s="145">
        <v>5000</v>
      </c>
    </row>
    <row r="23" spans="2:3" x14ac:dyDescent="0.25">
      <c r="B23" s="131" t="s">
        <v>220</v>
      </c>
      <c r="C23" s="145">
        <v>8000</v>
      </c>
    </row>
    <row r="24" spans="2:3" x14ac:dyDescent="0.25">
      <c r="B24" s="129" t="s">
        <v>221</v>
      </c>
      <c r="C24" s="145">
        <v>2000</v>
      </c>
    </row>
    <row r="25" spans="2:3" x14ac:dyDescent="0.25">
      <c r="B25" s="129" t="s">
        <v>222</v>
      </c>
      <c r="C25" s="145">
        <v>2500</v>
      </c>
    </row>
    <row r="26" spans="2:3" x14ac:dyDescent="0.25">
      <c r="B26" s="129" t="s">
        <v>223</v>
      </c>
      <c r="C26" s="145">
        <v>1000</v>
      </c>
    </row>
    <row r="27" spans="2:3" x14ac:dyDescent="0.25">
      <c r="B27" s="131" t="s">
        <v>224</v>
      </c>
      <c r="C27" s="145">
        <v>75000</v>
      </c>
    </row>
  </sheetData>
  <mergeCells count="6">
    <mergeCell ref="B5:C5"/>
    <mergeCell ref="B9:C9"/>
    <mergeCell ref="B20:C20"/>
    <mergeCell ref="B2:C2"/>
    <mergeCell ref="B3:C3"/>
    <mergeCell ref="B12:C12"/>
  </mergeCells>
  <pageMargins left="0.7" right="0.7" top="0.75" bottom="0.75" header="0.3" footer="0.3"/>
  <pageSetup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6036A8-5282-42A6-BD45-1EAEEFE672CE}">
          <x14:formula1>
            <xm:f>'Fuel Costs'!$A$41:$A$43</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A0074-6E99-45A7-8A4F-6A3D8996CA26}">
  <sheetPr>
    <tabColor theme="4"/>
  </sheetPr>
  <dimension ref="A1:BS930"/>
  <sheetViews>
    <sheetView zoomScale="115" zoomScaleNormal="55" workbookViewId="0">
      <selection activeCell="B66" sqref="B66:T66"/>
    </sheetView>
  </sheetViews>
  <sheetFormatPr defaultColWidth="11" defaultRowHeight="15.75" x14ac:dyDescent="0.25"/>
  <cols>
    <col min="15" max="15" width="0" hidden="1" customWidth="1"/>
  </cols>
  <sheetData>
    <row r="1" spans="1:71" x14ac:dyDescent="0.25">
      <c r="O1">
        <v>2023</v>
      </c>
      <c r="P1">
        <v>2024</v>
      </c>
      <c r="Q1">
        <v>2025</v>
      </c>
      <c r="R1">
        <v>2026</v>
      </c>
      <c r="S1">
        <v>2027</v>
      </c>
      <c r="T1">
        <v>2028</v>
      </c>
      <c r="U1">
        <v>2029</v>
      </c>
      <c r="V1">
        <v>2030</v>
      </c>
      <c r="W1">
        <v>2031</v>
      </c>
      <c r="X1">
        <v>2032</v>
      </c>
      <c r="Y1">
        <v>2033</v>
      </c>
      <c r="Z1">
        <v>2034</v>
      </c>
      <c r="AA1">
        <v>2035</v>
      </c>
      <c r="AB1">
        <v>2036</v>
      </c>
      <c r="AC1">
        <v>2037</v>
      </c>
      <c r="AD1">
        <v>2038</v>
      </c>
      <c r="AE1">
        <v>2039</v>
      </c>
      <c r="AF1">
        <v>2040</v>
      </c>
      <c r="AG1">
        <v>2041</v>
      </c>
      <c r="AH1">
        <v>2042</v>
      </c>
      <c r="AI1">
        <v>2043</v>
      </c>
      <c r="AJ1">
        <v>2044</v>
      </c>
      <c r="AK1">
        <v>2045</v>
      </c>
      <c r="AL1">
        <v>2046</v>
      </c>
      <c r="AM1">
        <v>2047</v>
      </c>
      <c r="AN1">
        <v>2048</v>
      </c>
      <c r="AO1">
        <v>2049</v>
      </c>
      <c r="AP1">
        <v>2050</v>
      </c>
    </row>
    <row r="2" spans="1:71" x14ac:dyDescent="0.25">
      <c r="N2" t="s">
        <v>225</v>
      </c>
      <c r="O2" s="55" t="e">
        <f>INDEX('Fleet Input'!$S$4:$S$30, MATCH('Fleet Calculations'!O1, 'Fleet Input'!$R$4:$R$30, 0))</f>
        <v>#N/A</v>
      </c>
      <c r="P2" s="55">
        <f>INDEX('Fleet Input'!$S$4:$S$30, MATCH('Fleet Calculations'!P1, 'Fleet Input'!$R$4:$R$30, 0))</f>
        <v>0</v>
      </c>
      <c r="Q2" s="55">
        <f>INDEX('Fleet Input'!$S$4:$S$30, MATCH('Fleet Calculations'!Q1, 'Fleet Input'!$R$4:$R$30, 0))</f>
        <v>0</v>
      </c>
      <c r="R2" s="55">
        <f>INDEX('Fleet Input'!$S$4:$S$30, MATCH('Fleet Calculations'!R1, 'Fleet Input'!$R$4:$R$30, 0))</f>
        <v>0</v>
      </c>
      <c r="S2" s="55">
        <f>INDEX('Fleet Input'!$S$4:$S$30, MATCH('Fleet Calculations'!S1, 'Fleet Input'!$R$4:$R$30, 0))</f>
        <v>0</v>
      </c>
      <c r="T2" s="55">
        <f>INDEX('Fleet Input'!$S$4:$S$30, MATCH('Fleet Calculations'!T1, 'Fleet Input'!$R$4:$R$30, 0))</f>
        <v>0</v>
      </c>
      <c r="U2" s="55">
        <f>INDEX('Fleet Input'!$S$4:$S$30, MATCH('Fleet Calculations'!U1, 'Fleet Input'!$R$4:$R$30, 0))</f>
        <v>0</v>
      </c>
      <c r="V2" s="55">
        <f>INDEX('Fleet Input'!$S$4:$S$30, MATCH('Fleet Calculations'!V1, 'Fleet Input'!$R$4:$R$30, 0))</f>
        <v>0</v>
      </c>
      <c r="W2" s="55">
        <f>INDEX('Fleet Input'!$S$4:$S$30, MATCH('Fleet Calculations'!W1, 'Fleet Input'!$R$4:$R$30, 0))</f>
        <v>0</v>
      </c>
      <c r="X2" s="55">
        <f>INDEX('Fleet Input'!$S$4:$S$30, MATCH('Fleet Calculations'!X1, 'Fleet Input'!$R$4:$R$30, 0))</f>
        <v>0</v>
      </c>
      <c r="Y2" s="55">
        <f>INDEX('Fleet Input'!$S$4:$S$30, MATCH('Fleet Calculations'!Y1, 'Fleet Input'!$R$4:$R$30, 0))</f>
        <v>0</v>
      </c>
      <c r="Z2" s="55">
        <f>INDEX('Fleet Input'!$S$4:$S$30, MATCH('Fleet Calculations'!Z1, 'Fleet Input'!$R$4:$R$30, 0))</f>
        <v>0</v>
      </c>
      <c r="AA2" s="55">
        <f>INDEX('Fleet Input'!$S$4:$S$30, MATCH('Fleet Calculations'!AA1, 'Fleet Input'!$R$4:$R$30, 0))</f>
        <v>0</v>
      </c>
      <c r="AB2" s="55">
        <f>INDEX('Fleet Input'!$S$4:$S$30, MATCH('Fleet Calculations'!AB1, 'Fleet Input'!$R$4:$R$30, 0))</f>
        <v>0</v>
      </c>
      <c r="AC2" s="55">
        <f>INDEX('Fleet Input'!$S$4:$S$30, MATCH('Fleet Calculations'!AC1, 'Fleet Input'!$R$4:$R$30, 0))</f>
        <v>0</v>
      </c>
      <c r="AD2" s="55">
        <f>INDEX('Fleet Input'!$S$4:$S$30, MATCH('Fleet Calculations'!AD1, 'Fleet Input'!$R$4:$R$30, 0))</f>
        <v>0</v>
      </c>
      <c r="AE2" s="55">
        <f>INDEX('Fleet Input'!$S$4:$S$30, MATCH('Fleet Calculations'!AE1, 'Fleet Input'!$R$4:$R$30, 0))</f>
        <v>0</v>
      </c>
      <c r="AF2" s="55">
        <f>INDEX('Fleet Input'!$S$4:$S$30, MATCH('Fleet Calculations'!AF1, 'Fleet Input'!$R$4:$R$30, 0))</f>
        <v>0</v>
      </c>
      <c r="AG2" s="55">
        <f>INDEX('Fleet Input'!$S$4:$S$30, MATCH('Fleet Calculations'!AG1, 'Fleet Input'!$R$4:$R$30, 0))</f>
        <v>0</v>
      </c>
      <c r="AH2" s="55">
        <f>INDEX('Fleet Input'!$S$4:$S$30, MATCH('Fleet Calculations'!AH1, 'Fleet Input'!$R$4:$R$30, 0))</f>
        <v>0</v>
      </c>
      <c r="AI2" s="55">
        <f>INDEX('Fleet Input'!$S$4:$S$30, MATCH('Fleet Calculations'!AI1, 'Fleet Input'!$R$4:$R$30, 0))</f>
        <v>0</v>
      </c>
      <c r="AJ2" s="55">
        <f>INDEX('Fleet Input'!$S$4:$S$30, MATCH('Fleet Calculations'!AJ1, 'Fleet Input'!$R$4:$R$30, 0))</f>
        <v>0</v>
      </c>
      <c r="AK2" s="55">
        <f>INDEX('Fleet Input'!$S$4:$S$30, MATCH('Fleet Calculations'!AK1, 'Fleet Input'!$R$4:$R$30, 0))</f>
        <v>0</v>
      </c>
      <c r="AL2" s="55">
        <f>INDEX('Fleet Input'!$S$4:$S$30, MATCH('Fleet Calculations'!AL1, 'Fleet Input'!$R$4:$R$30, 0))</f>
        <v>0</v>
      </c>
      <c r="AM2" s="55">
        <f>INDEX('Fleet Input'!$S$4:$S$30, MATCH('Fleet Calculations'!AM1, 'Fleet Input'!$R$4:$R$30, 0))</f>
        <v>0</v>
      </c>
      <c r="AN2" s="55">
        <f>INDEX('Fleet Input'!$S$4:$S$30, MATCH('Fleet Calculations'!AN1, 'Fleet Input'!$R$4:$R$30, 0))</f>
        <v>0</v>
      </c>
      <c r="AO2" s="55">
        <f>INDEX('Fleet Input'!$S$4:$S$30, MATCH('Fleet Calculations'!AO1, 'Fleet Input'!$R$4:$R$30, 0))</f>
        <v>0</v>
      </c>
      <c r="AP2" s="55">
        <f>INDEX('Fleet Input'!$S$4:$S$30, MATCH('Fleet Calculations'!AP1, 'Fleet Input'!$R$4:$R$30, 0))</f>
        <v>0</v>
      </c>
    </row>
    <row r="3" spans="1:71" x14ac:dyDescent="0.25">
      <c r="N3" t="s">
        <v>226</v>
      </c>
      <c r="O3" s="55" t="e">
        <f>INDEX('Fleet Input'!$T$4:$T$30, MATCH('Fleet Calculations'!O1, 'Fleet Input'!$R$4:$R$30, 0))</f>
        <v>#N/A</v>
      </c>
      <c r="P3" s="55">
        <f>INDEX('Fleet Input'!$T$4:$T$30, MATCH('Fleet Calculations'!P1, 'Fleet Input'!$R$4:$R$30, 0))</f>
        <v>0</v>
      </c>
      <c r="Q3" s="55">
        <f>INDEX('Fleet Input'!$T$4:$T$30, MATCH('Fleet Calculations'!Q1, 'Fleet Input'!$R$4:$R$30, 0))</f>
        <v>0</v>
      </c>
      <c r="R3" s="55">
        <f>INDEX('Fleet Input'!$T$4:$T$30, MATCH('Fleet Calculations'!R1, 'Fleet Input'!$R$4:$R$30, 0))</f>
        <v>0</v>
      </c>
      <c r="S3" s="55">
        <f>INDEX('Fleet Input'!$T$4:$T$30, MATCH('Fleet Calculations'!S1, 'Fleet Input'!$R$4:$R$30, 0))</f>
        <v>0</v>
      </c>
      <c r="T3" s="55">
        <f>INDEX('Fleet Input'!$T$4:$T$30, MATCH('Fleet Calculations'!T1, 'Fleet Input'!$R$4:$R$30, 0))</f>
        <v>0</v>
      </c>
      <c r="U3" s="55">
        <f>INDEX('Fleet Input'!$T$4:$T$30, MATCH('Fleet Calculations'!U1, 'Fleet Input'!$R$4:$R$30, 0))</f>
        <v>0</v>
      </c>
      <c r="V3" s="55">
        <f>INDEX('Fleet Input'!$T$4:$T$30, MATCH('Fleet Calculations'!V1, 'Fleet Input'!$R$4:$R$30, 0))</f>
        <v>0</v>
      </c>
      <c r="W3" s="55">
        <f>INDEX('Fleet Input'!$T$4:$T$30, MATCH('Fleet Calculations'!W1, 'Fleet Input'!$R$4:$R$30, 0))</f>
        <v>0</v>
      </c>
      <c r="X3" s="55">
        <f>INDEX('Fleet Input'!$T$4:$T$30, MATCH('Fleet Calculations'!X1, 'Fleet Input'!$R$4:$R$30, 0))</f>
        <v>0</v>
      </c>
      <c r="Y3" s="55">
        <f>INDEX('Fleet Input'!$T$4:$T$30, MATCH('Fleet Calculations'!Y1, 'Fleet Input'!$R$4:$R$30, 0))</f>
        <v>0</v>
      </c>
      <c r="Z3" s="55">
        <f>INDEX('Fleet Input'!$T$4:$T$30, MATCH('Fleet Calculations'!Z1, 'Fleet Input'!$R$4:$R$30, 0))</f>
        <v>0</v>
      </c>
      <c r="AA3" s="55">
        <f>INDEX('Fleet Input'!$T$4:$T$30, MATCH('Fleet Calculations'!AA1, 'Fleet Input'!$R$4:$R$30, 0))</f>
        <v>0</v>
      </c>
      <c r="AB3" s="55">
        <f>INDEX('Fleet Input'!$T$4:$T$30, MATCH('Fleet Calculations'!AB1, 'Fleet Input'!$R$4:$R$30, 0))</f>
        <v>0</v>
      </c>
      <c r="AC3" s="55">
        <f>INDEX('Fleet Input'!$T$4:$T$30, MATCH('Fleet Calculations'!AC1, 'Fleet Input'!$R$4:$R$30, 0))</f>
        <v>0</v>
      </c>
      <c r="AD3" s="55">
        <f>INDEX('Fleet Input'!$T$4:$T$30, MATCH('Fleet Calculations'!AD1, 'Fleet Input'!$R$4:$R$30, 0))</f>
        <v>0</v>
      </c>
      <c r="AE3" s="55">
        <f>INDEX('Fleet Input'!$T$4:$T$30, MATCH('Fleet Calculations'!AE1, 'Fleet Input'!$R$4:$R$30, 0))</f>
        <v>0</v>
      </c>
      <c r="AF3" s="55">
        <f>INDEX('Fleet Input'!$T$4:$T$30, MATCH('Fleet Calculations'!AF1, 'Fleet Input'!$R$4:$R$30, 0))</f>
        <v>0</v>
      </c>
      <c r="AG3" s="55">
        <f>INDEX('Fleet Input'!$T$4:$T$30, MATCH('Fleet Calculations'!AG1, 'Fleet Input'!$R$4:$R$30, 0))</f>
        <v>0</v>
      </c>
      <c r="AH3" s="55">
        <f>INDEX('Fleet Input'!$T$4:$T$30, MATCH('Fleet Calculations'!AH1, 'Fleet Input'!$R$4:$R$30, 0))</f>
        <v>0</v>
      </c>
      <c r="AI3" s="55">
        <f>INDEX('Fleet Input'!$T$4:$T$30, MATCH('Fleet Calculations'!AI1, 'Fleet Input'!$R$4:$R$30, 0))</f>
        <v>0</v>
      </c>
      <c r="AJ3" s="55">
        <f>INDEX('Fleet Input'!$T$4:$T$30, MATCH('Fleet Calculations'!AJ1, 'Fleet Input'!$R$4:$R$30, 0))</f>
        <v>0</v>
      </c>
      <c r="AK3" s="55">
        <f>INDEX('Fleet Input'!$T$4:$T$30, MATCH('Fleet Calculations'!AK1, 'Fleet Input'!$R$4:$R$30, 0))</f>
        <v>0</v>
      </c>
      <c r="AL3" s="55">
        <f>INDEX('Fleet Input'!$T$4:$T$30, MATCH('Fleet Calculations'!AL1, 'Fleet Input'!$R$4:$R$30, 0))</f>
        <v>0</v>
      </c>
      <c r="AM3" s="55">
        <f>INDEX('Fleet Input'!$T$4:$T$30, MATCH('Fleet Calculations'!AM1, 'Fleet Input'!$R$4:$R$30, 0))</f>
        <v>0</v>
      </c>
      <c r="AN3" s="55">
        <f>INDEX('Fleet Input'!$T$4:$T$30, MATCH('Fleet Calculations'!AN1, 'Fleet Input'!$R$4:$R$30, 0))</f>
        <v>0</v>
      </c>
      <c r="AO3" s="55">
        <f>INDEX('Fleet Input'!$T$4:$T$30, MATCH('Fleet Calculations'!AO1, 'Fleet Input'!$R$4:$R$30, 0))</f>
        <v>0</v>
      </c>
      <c r="AP3" s="55">
        <f>INDEX('Fleet Input'!$T$4:$T$30, MATCH('Fleet Calculations'!AP1, 'Fleet Input'!$R$4:$R$30, 0))</f>
        <v>0</v>
      </c>
    </row>
    <row r="7" spans="1:71" ht="45" x14ac:dyDescent="0.25">
      <c r="A7" s="1" t="s">
        <v>227</v>
      </c>
      <c r="B7" s="1" t="s">
        <v>228</v>
      </c>
      <c r="C7" s="1" t="s">
        <v>229</v>
      </c>
      <c r="D7" s="1" t="s">
        <v>91</v>
      </c>
      <c r="E7" s="1" t="s">
        <v>92</v>
      </c>
      <c r="F7" s="1" t="s">
        <v>93</v>
      </c>
      <c r="G7" s="1" t="s">
        <v>94</v>
      </c>
      <c r="H7" s="1" t="s">
        <v>95</v>
      </c>
      <c r="I7" s="1" t="s">
        <v>96</v>
      </c>
      <c r="J7" s="1" t="s">
        <v>97</v>
      </c>
      <c r="K7" s="1" t="s">
        <v>98</v>
      </c>
      <c r="L7" s="1" t="s">
        <v>167</v>
      </c>
      <c r="M7" s="1" t="s">
        <v>100</v>
      </c>
      <c r="N7" s="1" t="s">
        <v>230</v>
      </c>
      <c r="O7" s="1">
        <v>2023</v>
      </c>
      <c r="P7" s="1">
        <v>2024</v>
      </c>
      <c r="Q7" s="1">
        <v>2025</v>
      </c>
      <c r="R7" s="1">
        <v>2026</v>
      </c>
      <c r="S7" s="1">
        <v>2027</v>
      </c>
      <c r="T7" s="1">
        <v>2028</v>
      </c>
      <c r="U7" s="1">
        <v>2029</v>
      </c>
      <c r="V7" s="1">
        <v>2030</v>
      </c>
      <c r="W7" s="1">
        <v>2031</v>
      </c>
      <c r="X7" s="1">
        <v>2032</v>
      </c>
      <c r="Y7" s="1">
        <v>2033</v>
      </c>
      <c r="Z7" s="1">
        <v>2034</v>
      </c>
      <c r="AA7" s="1">
        <v>2035</v>
      </c>
      <c r="AB7" s="1">
        <v>2036</v>
      </c>
      <c r="AC7" s="1">
        <v>2037</v>
      </c>
      <c r="AD7" s="1">
        <v>2038</v>
      </c>
      <c r="AE7" s="1">
        <v>2039</v>
      </c>
      <c r="AF7" s="1">
        <v>2040</v>
      </c>
      <c r="AG7" s="1">
        <v>2041</v>
      </c>
      <c r="AH7" s="1">
        <v>2042</v>
      </c>
      <c r="AI7" s="1">
        <v>2043</v>
      </c>
      <c r="AJ7" s="1">
        <v>2044</v>
      </c>
      <c r="AK7" s="1">
        <v>2045</v>
      </c>
      <c r="AL7" s="1">
        <v>2046</v>
      </c>
      <c r="AM7" s="1">
        <v>2047</v>
      </c>
      <c r="AN7" s="1">
        <v>2048</v>
      </c>
      <c r="AO7" s="1">
        <v>2049</v>
      </c>
      <c r="AP7" s="1">
        <v>2050</v>
      </c>
      <c r="AQ7" s="1" t="s">
        <v>231</v>
      </c>
      <c r="AR7" s="1">
        <v>2023</v>
      </c>
      <c r="AS7" s="1">
        <v>2024</v>
      </c>
      <c r="AT7" s="1">
        <v>2025</v>
      </c>
      <c r="AU7" s="1">
        <v>2026</v>
      </c>
      <c r="AV7" s="1">
        <v>2027</v>
      </c>
      <c r="AW7" s="1">
        <v>2028</v>
      </c>
      <c r="AX7" s="1">
        <v>2029</v>
      </c>
      <c r="AY7" s="1">
        <v>2030</v>
      </c>
      <c r="AZ7" s="1">
        <v>2031</v>
      </c>
      <c r="BA7" s="1">
        <v>2032</v>
      </c>
      <c r="BB7" s="1">
        <v>2033</v>
      </c>
      <c r="BC7" s="1">
        <v>2034</v>
      </c>
      <c r="BD7" s="1">
        <v>2035</v>
      </c>
      <c r="BE7" s="1">
        <v>2036</v>
      </c>
      <c r="BF7" s="1">
        <v>2037</v>
      </c>
      <c r="BG7" s="1">
        <v>2038</v>
      </c>
      <c r="BH7" s="1">
        <v>2039</v>
      </c>
      <c r="BI7" s="1">
        <v>2040</v>
      </c>
      <c r="BJ7" s="1">
        <v>2041</v>
      </c>
      <c r="BK7" s="1">
        <v>2042</v>
      </c>
      <c r="BL7" s="1">
        <v>2043</v>
      </c>
      <c r="BM7" s="1">
        <v>2044</v>
      </c>
      <c r="BN7" s="1">
        <v>2045</v>
      </c>
      <c r="BO7" s="1">
        <v>2046</v>
      </c>
      <c r="BP7" s="1">
        <v>2047</v>
      </c>
      <c r="BQ7" s="1">
        <v>2048</v>
      </c>
      <c r="BR7" s="1">
        <v>2049</v>
      </c>
      <c r="BS7" s="1">
        <v>2050</v>
      </c>
    </row>
    <row r="8" spans="1:71" x14ac:dyDescent="0.25">
      <c r="A8">
        <v>0</v>
      </c>
      <c r="B8">
        <v>1</v>
      </c>
      <c r="D8" s="56">
        <f>'Fleet Input'!G5</f>
        <v>0</v>
      </c>
      <c r="E8" s="56">
        <f>'Fleet Input'!H5</f>
        <v>0</v>
      </c>
      <c r="F8" s="56">
        <f>'Fleet Input'!I5</f>
        <v>0</v>
      </c>
      <c r="G8" s="56">
        <f>'Fleet Input'!J5</f>
        <v>0</v>
      </c>
      <c r="H8" s="56">
        <f>'Fleet Input'!K5</f>
        <v>0</v>
      </c>
      <c r="I8" s="56">
        <f>'Fleet Input'!L5</f>
        <v>0</v>
      </c>
      <c r="J8" s="56">
        <f>'Fleet Input'!M5</f>
        <v>0</v>
      </c>
      <c r="K8" s="56">
        <f>'Fleet Input'!N5</f>
        <v>0</v>
      </c>
      <c r="L8" s="56">
        <f>'Fleet Input'!O5</f>
        <v>0</v>
      </c>
      <c r="M8" s="56">
        <f>'Fleet Input'!P5</f>
        <v>0</v>
      </c>
      <c r="N8" s="56" t="str">
        <f>G8&amp;E8</f>
        <v>00</v>
      </c>
      <c r="O8" s="57">
        <f>IF(AND($I8&gt;=O$7,$H8&lt;=O$7),$K8,0)</f>
        <v>0</v>
      </c>
      <c r="P8" s="57">
        <f t="shared" ref="P8:AP17" si="0">IF(AND($I8&gt;=P$7,$H8&lt;=P$7),$K8,0)</f>
        <v>0</v>
      </c>
      <c r="Q8" s="57">
        <f t="shared" si="0"/>
        <v>0</v>
      </c>
      <c r="R8" s="57">
        <f t="shared" si="0"/>
        <v>0</v>
      </c>
      <c r="S8" s="57">
        <f t="shared" si="0"/>
        <v>0</v>
      </c>
      <c r="T8" s="57">
        <f t="shared" si="0"/>
        <v>0</v>
      </c>
      <c r="U8" s="57">
        <f t="shared" si="0"/>
        <v>0</v>
      </c>
      <c r="V8" s="57">
        <f t="shared" si="0"/>
        <v>0</v>
      </c>
      <c r="W8" s="57">
        <f t="shared" si="0"/>
        <v>0</v>
      </c>
      <c r="X8" s="57">
        <f t="shared" si="0"/>
        <v>0</v>
      </c>
      <c r="Y8" s="57">
        <f t="shared" si="0"/>
        <v>0</v>
      </c>
      <c r="Z8" s="57">
        <f t="shared" si="0"/>
        <v>0</v>
      </c>
      <c r="AA8" s="57">
        <f t="shared" si="0"/>
        <v>0</v>
      </c>
      <c r="AB8" s="57">
        <f t="shared" si="0"/>
        <v>0</v>
      </c>
      <c r="AC8" s="57">
        <f t="shared" si="0"/>
        <v>0</v>
      </c>
      <c r="AD8" s="57">
        <f t="shared" si="0"/>
        <v>0</v>
      </c>
      <c r="AE8" s="57">
        <f t="shared" si="0"/>
        <v>0</v>
      </c>
      <c r="AF8" s="57">
        <f t="shared" si="0"/>
        <v>0</v>
      </c>
      <c r="AG8" s="57">
        <f t="shared" si="0"/>
        <v>0</v>
      </c>
      <c r="AH8" s="57">
        <f t="shared" si="0"/>
        <v>0</v>
      </c>
      <c r="AI8" s="57">
        <f t="shared" si="0"/>
        <v>0</v>
      </c>
      <c r="AJ8" s="57">
        <f t="shared" si="0"/>
        <v>0</v>
      </c>
      <c r="AK8" s="57">
        <f t="shared" si="0"/>
        <v>0</v>
      </c>
      <c r="AL8" s="57">
        <f t="shared" si="0"/>
        <v>0</v>
      </c>
      <c r="AM8" s="57">
        <f t="shared" si="0"/>
        <v>0</v>
      </c>
      <c r="AN8" s="57">
        <f t="shared" si="0"/>
        <v>0</v>
      </c>
      <c r="AO8" s="57">
        <f t="shared" si="0"/>
        <v>0</v>
      </c>
      <c r="AP8" s="57">
        <f t="shared" si="0"/>
        <v>0</v>
      </c>
      <c r="AQ8" s="57" t="e">
        <f>INDEX('Fleet Input'!$C$10:$C$86, MATCH('Fleet Calculations'!N8, 'Fleet Input'!$B$10:$B$86, 0))</f>
        <v>#N/A</v>
      </c>
      <c r="AR8" s="57">
        <f>IF($H8=AR$7, $AQ8*$K8, 0)</f>
        <v>0</v>
      </c>
      <c r="AS8" s="57">
        <f t="shared" ref="AS8:BS17" si="1">IF($H8=AS$7, $AQ8*$K8, 0)</f>
        <v>0</v>
      </c>
      <c r="AT8" s="57">
        <f t="shared" si="1"/>
        <v>0</v>
      </c>
      <c r="AU8" s="57">
        <f t="shared" si="1"/>
        <v>0</v>
      </c>
      <c r="AV8" s="57">
        <f t="shared" si="1"/>
        <v>0</v>
      </c>
      <c r="AW8" s="57">
        <f t="shared" si="1"/>
        <v>0</v>
      </c>
      <c r="AX8" s="57">
        <f t="shared" si="1"/>
        <v>0</v>
      </c>
      <c r="AY8" s="57">
        <f t="shared" si="1"/>
        <v>0</v>
      </c>
      <c r="AZ8" s="57">
        <f t="shared" si="1"/>
        <v>0</v>
      </c>
      <c r="BA8" s="57">
        <f t="shared" si="1"/>
        <v>0</v>
      </c>
      <c r="BB8" s="57">
        <f t="shared" si="1"/>
        <v>0</v>
      </c>
      <c r="BC8" s="57">
        <f t="shared" si="1"/>
        <v>0</v>
      </c>
      <c r="BD8" s="57">
        <f t="shared" si="1"/>
        <v>0</v>
      </c>
      <c r="BE8" s="57">
        <f t="shared" si="1"/>
        <v>0</v>
      </c>
      <c r="BF8" s="57">
        <f t="shared" si="1"/>
        <v>0</v>
      </c>
      <c r="BG8" s="57">
        <f t="shared" si="1"/>
        <v>0</v>
      </c>
      <c r="BH8" s="57">
        <f t="shared" si="1"/>
        <v>0</v>
      </c>
      <c r="BI8" s="57">
        <f t="shared" si="1"/>
        <v>0</v>
      </c>
      <c r="BJ8" s="57">
        <f t="shared" si="1"/>
        <v>0</v>
      </c>
      <c r="BK8" s="57">
        <f t="shared" si="1"/>
        <v>0</v>
      </c>
      <c r="BL8" s="57">
        <f t="shared" si="1"/>
        <v>0</v>
      </c>
      <c r="BM8" s="57">
        <f t="shared" si="1"/>
        <v>0</v>
      </c>
      <c r="BN8" s="57">
        <f t="shared" si="1"/>
        <v>0</v>
      </c>
      <c r="BO8" s="57">
        <f t="shared" si="1"/>
        <v>0</v>
      </c>
      <c r="BP8" s="57">
        <f t="shared" si="1"/>
        <v>0</v>
      </c>
      <c r="BQ8" s="57">
        <f t="shared" si="1"/>
        <v>0</v>
      </c>
      <c r="BR8" s="57">
        <f t="shared" si="1"/>
        <v>0</v>
      </c>
      <c r="BS8" s="57">
        <f t="shared" si="1"/>
        <v>0</v>
      </c>
    </row>
    <row r="9" spans="1:71" x14ac:dyDescent="0.25">
      <c r="A9">
        <v>0</v>
      </c>
      <c r="B9">
        <v>2</v>
      </c>
      <c r="D9" s="56">
        <f>'Fleet Input'!G6</f>
        <v>0</v>
      </c>
      <c r="E9" s="56">
        <f>'Fleet Input'!H6</f>
        <v>0</v>
      </c>
      <c r="F9" s="56">
        <f>'Fleet Input'!I6</f>
        <v>0</v>
      </c>
      <c r="G9" s="56">
        <f>'Fleet Input'!J6</f>
        <v>0</v>
      </c>
      <c r="H9" s="56">
        <f>'Fleet Input'!K6</f>
        <v>0</v>
      </c>
      <c r="I9" s="56">
        <f>'Fleet Input'!L6</f>
        <v>0</v>
      </c>
      <c r="J9" s="56">
        <f>'Fleet Input'!M6</f>
        <v>0</v>
      </c>
      <c r="K9" s="56">
        <f>'Fleet Input'!N6</f>
        <v>0</v>
      </c>
      <c r="L9" s="56">
        <f>'Fleet Input'!O6</f>
        <v>0</v>
      </c>
      <c r="M9" s="56">
        <f>'Fleet Input'!P6</f>
        <v>0</v>
      </c>
      <c r="N9" s="56" t="str">
        <f t="shared" ref="N9:N72" si="2">G9&amp;E9</f>
        <v>00</v>
      </c>
      <c r="O9" s="57">
        <f t="shared" ref="O9:AD33" si="3">IF(AND($I9&gt;=O$7,$H9&lt;=O$7),$K9,0)</f>
        <v>0</v>
      </c>
      <c r="P9" s="57">
        <f t="shared" si="0"/>
        <v>0</v>
      </c>
      <c r="Q9" s="57">
        <f t="shared" si="0"/>
        <v>0</v>
      </c>
      <c r="R9" s="57">
        <f t="shared" si="0"/>
        <v>0</v>
      </c>
      <c r="S9" s="57">
        <f t="shared" si="0"/>
        <v>0</v>
      </c>
      <c r="T9" s="57">
        <f t="shared" si="0"/>
        <v>0</v>
      </c>
      <c r="U9" s="57">
        <f t="shared" si="0"/>
        <v>0</v>
      </c>
      <c r="V9" s="57">
        <f t="shared" si="0"/>
        <v>0</v>
      </c>
      <c r="W9" s="57">
        <f t="shared" si="0"/>
        <v>0</v>
      </c>
      <c r="X9" s="57">
        <f t="shared" si="0"/>
        <v>0</v>
      </c>
      <c r="Y9" s="57">
        <f t="shared" si="0"/>
        <v>0</v>
      </c>
      <c r="Z9" s="57">
        <f t="shared" si="0"/>
        <v>0</v>
      </c>
      <c r="AA9" s="57">
        <f t="shared" si="0"/>
        <v>0</v>
      </c>
      <c r="AB9" s="57">
        <f t="shared" si="0"/>
        <v>0</v>
      </c>
      <c r="AC9" s="57">
        <f t="shared" si="0"/>
        <v>0</v>
      </c>
      <c r="AD9" s="57">
        <f t="shared" si="0"/>
        <v>0</v>
      </c>
      <c r="AE9" s="57">
        <f t="shared" si="0"/>
        <v>0</v>
      </c>
      <c r="AF9" s="57">
        <f t="shared" si="0"/>
        <v>0</v>
      </c>
      <c r="AG9" s="57">
        <f t="shared" si="0"/>
        <v>0</v>
      </c>
      <c r="AH9" s="57">
        <f t="shared" si="0"/>
        <v>0</v>
      </c>
      <c r="AI9" s="57">
        <f t="shared" si="0"/>
        <v>0</v>
      </c>
      <c r="AJ9" s="57">
        <f t="shared" si="0"/>
        <v>0</v>
      </c>
      <c r="AK9" s="57">
        <f t="shared" si="0"/>
        <v>0</v>
      </c>
      <c r="AL9" s="57">
        <f t="shared" si="0"/>
        <v>0</v>
      </c>
      <c r="AM9" s="57">
        <f t="shared" si="0"/>
        <v>0</v>
      </c>
      <c r="AN9" s="57">
        <f t="shared" si="0"/>
        <v>0</v>
      </c>
      <c r="AO9" s="57">
        <f t="shared" si="0"/>
        <v>0</v>
      </c>
      <c r="AP9" s="57">
        <f t="shared" si="0"/>
        <v>0</v>
      </c>
      <c r="AQ9" s="57" t="e">
        <f>INDEX('Fleet Input'!$C$10:$C$86, MATCH('Fleet Calculations'!N9, 'Fleet Input'!$B$10:$B$86, 0))</f>
        <v>#N/A</v>
      </c>
      <c r="AR9" s="57">
        <f t="shared" ref="AR9:BG33" si="4">IF($H9=AR$7, $AQ9*$K9, 0)</f>
        <v>0</v>
      </c>
      <c r="AS9" s="57">
        <f t="shared" si="1"/>
        <v>0</v>
      </c>
      <c r="AT9" s="57">
        <f t="shared" si="1"/>
        <v>0</v>
      </c>
      <c r="AU9" s="57">
        <f t="shared" si="1"/>
        <v>0</v>
      </c>
      <c r="AV9" s="57">
        <f t="shared" si="1"/>
        <v>0</v>
      </c>
      <c r="AW9" s="57">
        <f t="shared" si="1"/>
        <v>0</v>
      </c>
      <c r="AX9" s="57">
        <f t="shared" si="1"/>
        <v>0</v>
      </c>
      <c r="AY9" s="57">
        <f t="shared" si="1"/>
        <v>0</v>
      </c>
      <c r="AZ9" s="57">
        <f t="shared" si="1"/>
        <v>0</v>
      </c>
      <c r="BA9" s="57">
        <f t="shared" si="1"/>
        <v>0</v>
      </c>
      <c r="BB9" s="57">
        <f t="shared" si="1"/>
        <v>0</v>
      </c>
      <c r="BC9" s="57">
        <f t="shared" si="1"/>
        <v>0</v>
      </c>
      <c r="BD9" s="57">
        <f t="shared" si="1"/>
        <v>0</v>
      </c>
      <c r="BE9" s="57">
        <f t="shared" si="1"/>
        <v>0</v>
      </c>
      <c r="BF9" s="57">
        <f t="shared" si="1"/>
        <v>0</v>
      </c>
      <c r="BG9" s="57">
        <f t="shared" si="1"/>
        <v>0</v>
      </c>
      <c r="BH9" s="57">
        <f t="shared" si="1"/>
        <v>0</v>
      </c>
      <c r="BI9" s="57">
        <f t="shared" si="1"/>
        <v>0</v>
      </c>
      <c r="BJ9" s="57">
        <f t="shared" si="1"/>
        <v>0</v>
      </c>
      <c r="BK9" s="57">
        <f t="shared" si="1"/>
        <v>0</v>
      </c>
      <c r="BL9" s="57">
        <f t="shared" si="1"/>
        <v>0</v>
      </c>
      <c r="BM9" s="57">
        <f t="shared" si="1"/>
        <v>0</v>
      </c>
      <c r="BN9" s="57">
        <f t="shared" si="1"/>
        <v>0</v>
      </c>
      <c r="BO9" s="57">
        <f t="shared" si="1"/>
        <v>0</v>
      </c>
      <c r="BP9" s="57">
        <f t="shared" si="1"/>
        <v>0</v>
      </c>
      <c r="BQ9" s="57">
        <f t="shared" si="1"/>
        <v>0</v>
      </c>
      <c r="BR9" s="57">
        <f t="shared" si="1"/>
        <v>0</v>
      </c>
      <c r="BS9" s="57">
        <f t="shared" si="1"/>
        <v>0</v>
      </c>
    </row>
    <row r="10" spans="1:71" x14ac:dyDescent="0.25">
      <c r="A10">
        <v>0</v>
      </c>
      <c r="B10">
        <v>3</v>
      </c>
      <c r="D10" s="56">
        <f>'Fleet Input'!G7</f>
        <v>0</v>
      </c>
      <c r="E10" s="56">
        <f>'Fleet Input'!H7</f>
        <v>0</v>
      </c>
      <c r="F10" s="56">
        <f>'Fleet Input'!I7</f>
        <v>0</v>
      </c>
      <c r="G10" s="56">
        <f>'Fleet Input'!J7</f>
        <v>0</v>
      </c>
      <c r="H10" s="56">
        <f>'Fleet Input'!K7</f>
        <v>0</v>
      </c>
      <c r="I10" s="56">
        <f>'Fleet Input'!L7</f>
        <v>0</v>
      </c>
      <c r="J10" s="56">
        <f>'Fleet Input'!M7</f>
        <v>0</v>
      </c>
      <c r="K10" s="56">
        <f>'Fleet Input'!N7</f>
        <v>0</v>
      </c>
      <c r="L10" s="56">
        <f>'Fleet Input'!O7</f>
        <v>0</v>
      </c>
      <c r="M10" s="56">
        <f>'Fleet Input'!P7</f>
        <v>0</v>
      </c>
      <c r="N10" s="56" t="str">
        <f t="shared" si="2"/>
        <v>00</v>
      </c>
      <c r="O10" s="57">
        <f>IF(AND($I10&gt;=O$7,$H10&lt;=O$7),$K10,0)</f>
        <v>0</v>
      </c>
      <c r="P10" s="57">
        <f t="shared" si="0"/>
        <v>0</v>
      </c>
      <c r="Q10" s="57">
        <f t="shared" si="0"/>
        <v>0</v>
      </c>
      <c r="R10" s="57">
        <f t="shared" si="0"/>
        <v>0</v>
      </c>
      <c r="S10" s="57">
        <f t="shared" si="0"/>
        <v>0</v>
      </c>
      <c r="T10" s="57">
        <f t="shared" si="0"/>
        <v>0</v>
      </c>
      <c r="U10" s="57">
        <f t="shared" si="0"/>
        <v>0</v>
      </c>
      <c r="V10" s="57">
        <f t="shared" si="0"/>
        <v>0</v>
      </c>
      <c r="W10" s="57">
        <f t="shared" si="0"/>
        <v>0</v>
      </c>
      <c r="X10" s="57">
        <f t="shared" si="0"/>
        <v>0</v>
      </c>
      <c r="Y10" s="57">
        <f t="shared" si="0"/>
        <v>0</v>
      </c>
      <c r="Z10" s="57">
        <f t="shared" si="0"/>
        <v>0</v>
      </c>
      <c r="AA10" s="57">
        <f t="shared" si="0"/>
        <v>0</v>
      </c>
      <c r="AB10" s="57">
        <f t="shared" si="0"/>
        <v>0</v>
      </c>
      <c r="AC10" s="57">
        <f t="shared" si="0"/>
        <v>0</v>
      </c>
      <c r="AD10" s="57">
        <f t="shared" si="0"/>
        <v>0</v>
      </c>
      <c r="AE10" s="57">
        <f t="shared" si="0"/>
        <v>0</v>
      </c>
      <c r="AF10" s="57">
        <f t="shared" si="0"/>
        <v>0</v>
      </c>
      <c r="AG10" s="57">
        <f t="shared" si="0"/>
        <v>0</v>
      </c>
      <c r="AH10" s="57">
        <f t="shared" si="0"/>
        <v>0</v>
      </c>
      <c r="AI10" s="57">
        <f t="shared" si="0"/>
        <v>0</v>
      </c>
      <c r="AJ10" s="57">
        <f t="shared" si="0"/>
        <v>0</v>
      </c>
      <c r="AK10" s="57">
        <f t="shared" si="0"/>
        <v>0</v>
      </c>
      <c r="AL10" s="57">
        <f t="shared" si="0"/>
        <v>0</v>
      </c>
      <c r="AM10" s="57">
        <f t="shared" si="0"/>
        <v>0</v>
      </c>
      <c r="AN10" s="57">
        <f t="shared" si="0"/>
        <v>0</v>
      </c>
      <c r="AO10" s="57">
        <f t="shared" si="0"/>
        <v>0</v>
      </c>
      <c r="AP10" s="57">
        <f t="shared" si="0"/>
        <v>0</v>
      </c>
      <c r="AQ10" s="57" t="e">
        <f>INDEX('Fleet Input'!$C$10:$C$86, MATCH('Fleet Calculations'!N10, 'Fleet Input'!$B$10:$B$86, 0))</f>
        <v>#N/A</v>
      </c>
      <c r="AR10" s="57">
        <f t="shared" si="4"/>
        <v>0</v>
      </c>
      <c r="AS10" s="57">
        <f t="shared" si="1"/>
        <v>0</v>
      </c>
      <c r="AT10" s="57">
        <f t="shared" si="1"/>
        <v>0</v>
      </c>
      <c r="AU10" s="57">
        <f t="shared" si="1"/>
        <v>0</v>
      </c>
      <c r="AV10" s="57">
        <f t="shared" si="1"/>
        <v>0</v>
      </c>
      <c r="AW10" s="57">
        <f t="shared" si="1"/>
        <v>0</v>
      </c>
      <c r="AX10" s="57">
        <f t="shared" si="1"/>
        <v>0</v>
      </c>
      <c r="AY10" s="57">
        <f t="shared" si="1"/>
        <v>0</v>
      </c>
      <c r="AZ10" s="57">
        <f t="shared" si="1"/>
        <v>0</v>
      </c>
      <c r="BA10" s="57">
        <f t="shared" si="1"/>
        <v>0</v>
      </c>
      <c r="BB10" s="57">
        <f t="shared" si="1"/>
        <v>0</v>
      </c>
      <c r="BC10" s="57">
        <f t="shared" si="1"/>
        <v>0</v>
      </c>
      <c r="BD10" s="57">
        <f t="shared" si="1"/>
        <v>0</v>
      </c>
      <c r="BE10" s="57">
        <f t="shared" si="1"/>
        <v>0</v>
      </c>
      <c r="BF10" s="57">
        <f t="shared" si="1"/>
        <v>0</v>
      </c>
      <c r="BG10" s="57">
        <f t="shared" si="1"/>
        <v>0</v>
      </c>
      <c r="BH10" s="57">
        <f t="shared" si="1"/>
        <v>0</v>
      </c>
      <c r="BI10" s="57">
        <f t="shared" si="1"/>
        <v>0</v>
      </c>
      <c r="BJ10" s="57">
        <f t="shared" si="1"/>
        <v>0</v>
      </c>
      <c r="BK10" s="57">
        <f t="shared" si="1"/>
        <v>0</v>
      </c>
      <c r="BL10" s="57">
        <f t="shared" si="1"/>
        <v>0</v>
      </c>
      <c r="BM10" s="57">
        <f t="shared" si="1"/>
        <v>0</v>
      </c>
      <c r="BN10" s="57">
        <f t="shared" si="1"/>
        <v>0</v>
      </c>
      <c r="BO10" s="57">
        <f t="shared" si="1"/>
        <v>0</v>
      </c>
      <c r="BP10" s="57">
        <f t="shared" si="1"/>
        <v>0</v>
      </c>
      <c r="BQ10" s="57">
        <f t="shared" si="1"/>
        <v>0</v>
      </c>
      <c r="BR10" s="57">
        <f t="shared" si="1"/>
        <v>0</v>
      </c>
      <c r="BS10" s="57">
        <f t="shared" si="1"/>
        <v>0</v>
      </c>
    </row>
    <row r="11" spans="1:71" x14ac:dyDescent="0.25">
      <c r="A11">
        <v>0</v>
      </c>
      <c r="B11">
        <v>4</v>
      </c>
      <c r="D11" s="56">
        <f>'Fleet Input'!G8</f>
        <v>0</v>
      </c>
      <c r="E11" s="56">
        <f>'Fleet Input'!H8</f>
        <v>0</v>
      </c>
      <c r="F11" s="56">
        <f>'Fleet Input'!I8</f>
        <v>0</v>
      </c>
      <c r="G11" s="56">
        <f>'Fleet Input'!J8</f>
        <v>0</v>
      </c>
      <c r="H11" s="56">
        <f>'Fleet Input'!K8</f>
        <v>0</v>
      </c>
      <c r="I11" s="56">
        <f>'Fleet Input'!L8</f>
        <v>0</v>
      </c>
      <c r="J11" s="56">
        <f>'Fleet Input'!M8</f>
        <v>0</v>
      </c>
      <c r="K11" s="56">
        <f>'Fleet Input'!N8</f>
        <v>0</v>
      </c>
      <c r="L11" s="56">
        <f>'Fleet Input'!O8</f>
        <v>0</v>
      </c>
      <c r="M11" s="56">
        <f>'Fleet Input'!P8</f>
        <v>0</v>
      </c>
      <c r="N11" s="56" t="str">
        <f t="shared" si="2"/>
        <v>00</v>
      </c>
      <c r="O11" s="57">
        <f t="shared" si="3"/>
        <v>0</v>
      </c>
      <c r="P11" s="57">
        <f t="shared" si="0"/>
        <v>0</v>
      </c>
      <c r="Q11" s="57">
        <f t="shared" si="0"/>
        <v>0</v>
      </c>
      <c r="R11" s="57">
        <f t="shared" si="0"/>
        <v>0</v>
      </c>
      <c r="S11" s="57">
        <f t="shared" si="0"/>
        <v>0</v>
      </c>
      <c r="T11" s="57">
        <f t="shared" si="0"/>
        <v>0</v>
      </c>
      <c r="U11" s="57">
        <f t="shared" si="0"/>
        <v>0</v>
      </c>
      <c r="V11" s="57">
        <f t="shared" si="0"/>
        <v>0</v>
      </c>
      <c r="W11" s="57">
        <f t="shared" si="0"/>
        <v>0</v>
      </c>
      <c r="X11" s="57">
        <f t="shared" si="0"/>
        <v>0</v>
      </c>
      <c r="Y11" s="57">
        <f t="shared" si="0"/>
        <v>0</v>
      </c>
      <c r="Z11" s="57">
        <f t="shared" si="0"/>
        <v>0</v>
      </c>
      <c r="AA11" s="57">
        <f t="shared" si="0"/>
        <v>0</v>
      </c>
      <c r="AB11" s="57">
        <f t="shared" si="0"/>
        <v>0</v>
      </c>
      <c r="AC11" s="57">
        <f t="shared" si="0"/>
        <v>0</v>
      </c>
      <c r="AD11" s="57">
        <f t="shared" si="0"/>
        <v>0</v>
      </c>
      <c r="AE11" s="57">
        <f t="shared" si="0"/>
        <v>0</v>
      </c>
      <c r="AF11" s="57">
        <f t="shared" si="0"/>
        <v>0</v>
      </c>
      <c r="AG11" s="57">
        <f t="shared" si="0"/>
        <v>0</v>
      </c>
      <c r="AH11" s="57">
        <f t="shared" si="0"/>
        <v>0</v>
      </c>
      <c r="AI11" s="57">
        <f t="shared" si="0"/>
        <v>0</v>
      </c>
      <c r="AJ11" s="57">
        <f t="shared" si="0"/>
        <v>0</v>
      </c>
      <c r="AK11" s="57">
        <f t="shared" si="0"/>
        <v>0</v>
      </c>
      <c r="AL11" s="57">
        <f t="shared" si="0"/>
        <v>0</v>
      </c>
      <c r="AM11" s="57">
        <f t="shared" si="0"/>
        <v>0</v>
      </c>
      <c r="AN11" s="57">
        <f t="shared" si="0"/>
        <v>0</v>
      </c>
      <c r="AO11" s="57">
        <f t="shared" si="0"/>
        <v>0</v>
      </c>
      <c r="AP11" s="57">
        <f t="shared" si="0"/>
        <v>0</v>
      </c>
      <c r="AQ11" s="57" t="e">
        <f>INDEX('Fleet Input'!$C$10:$C$86, MATCH('Fleet Calculations'!N11, 'Fleet Input'!$B$10:$B$86, 0))</f>
        <v>#N/A</v>
      </c>
      <c r="AR11" s="57">
        <f t="shared" si="4"/>
        <v>0</v>
      </c>
      <c r="AS11" s="57">
        <f t="shared" si="1"/>
        <v>0</v>
      </c>
      <c r="AT11" s="57">
        <f t="shared" si="1"/>
        <v>0</v>
      </c>
      <c r="AU11" s="57">
        <f t="shared" si="1"/>
        <v>0</v>
      </c>
      <c r="AV11" s="57">
        <f t="shared" si="1"/>
        <v>0</v>
      </c>
      <c r="AW11" s="57">
        <f t="shared" si="1"/>
        <v>0</v>
      </c>
      <c r="AX11" s="57">
        <f t="shared" si="1"/>
        <v>0</v>
      </c>
      <c r="AY11" s="57">
        <f t="shared" si="1"/>
        <v>0</v>
      </c>
      <c r="AZ11" s="57">
        <f t="shared" si="1"/>
        <v>0</v>
      </c>
      <c r="BA11" s="57">
        <f t="shared" si="1"/>
        <v>0</v>
      </c>
      <c r="BB11" s="57">
        <f t="shared" si="1"/>
        <v>0</v>
      </c>
      <c r="BC11" s="57">
        <f t="shared" si="1"/>
        <v>0</v>
      </c>
      <c r="BD11" s="57">
        <f t="shared" si="1"/>
        <v>0</v>
      </c>
      <c r="BE11" s="57">
        <f t="shared" si="1"/>
        <v>0</v>
      </c>
      <c r="BF11" s="57">
        <f t="shared" si="1"/>
        <v>0</v>
      </c>
      <c r="BG11" s="57">
        <f t="shared" si="1"/>
        <v>0</v>
      </c>
      <c r="BH11" s="57">
        <f t="shared" si="1"/>
        <v>0</v>
      </c>
      <c r="BI11" s="57">
        <f t="shared" si="1"/>
        <v>0</v>
      </c>
      <c r="BJ11" s="57">
        <f t="shared" si="1"/>
        <v>0</v>
      </c>
      <c r="BK11" s="57">
        <f t="shared" si="1"/>
        <v>0</v>
      </c>
      <c r="BL11" s="57">
        <f t="shared" si="1"/>
        <v>0</v>
      </c>
      <c r="BM11" s="57">
        <f t="shared" si="1"/>
        <v>0</v>
      </c>
      <c r="BN11" s="57">
        <f t="shared" si="1"/>
        <v>0</v>
      </c>
      <c r="BO11" s="57">
        <f t="shared" si="1"/>
        <v>0</v>
      </c>
      <c r="BP11" s="57">
        <f t="shared" si="1"/>
        <v>0</v>
      </c>
      <c r="BQ11" s="57">
        <f t="shared" si="1"/>
        <v>0</v>
      </c>
      <c r="BR11" s="57">
        <f t="shared" si="1"/>
        <v>0</v>
      </c>
      <c r="BS11" s="57">
        <f t="shared" si="1"/>
        <v>0</v>
      </c>
    </row>
    <row r="12" spans="1:71" x14ac:dyDescent="0.25">
      <c r="A12">
        <v>0</v>
      </c>
      <c r="B12">
        <v>5</v>
      </c>
      <c r="D12" s="56">
        <f>'Fleet Input'!G9</f>
        <v>0</v>
      </c>
      <c r="E12" s="56">
        <f>'Fleet Input'!H9</f>
        <v>0</v>
      </c>
      <c r="F12" s="56">
        <f>'Fleet Input'!I9</f>
        <v>0</v>
      </c>
      <c r="G12" s="56">
        <f>'Fleet Input'!J9</f>
        <v>0</v>
      </c>
      <c r="H12" s="56">
        <f>'Fleet Input'!K9</f>
        <v>0</v>
      </c>
      <c r="I12" s="56">
        <f>'Fleet Input'!L9</f>
        <v>0</v>
      </c>
      <c r="J12" s="56">
        <f>'Fleet Input'!M9</f>
        <v>0</v>
      </c>
      <c r="K12" s="56">
        <f>'Fleet Input'!N9</f>
        <v>0</v>
      </c>
      <c r="L12" s="56">
        <f>'Fleet Input'!O9</f>
        <v>0</v>
      </c>
      <c r="M12" s="56">
        <f>'Fleet Input'!P9</f>
        <v>0</v>
      </c>
      <c r="N12" s="56" t="str">
        <f t="shared" si="2"/>
        <v>00</v>
      </c>
      <c r="O12" s="57">
        <f t="shared" si="3"/>
        <v>0</v>
      </c>
      <c r="P12" s="57">
        <f t="shared" si="0"/>
        <v>0</v>
      </c>
      <c r="Q12" s="57">
        <f t="shared" si="0"/>
        <v>0</v>
      </c>
      <c r="R12" s="57">
        <f t="shared" si="0"/>
        <v>0</v>
      </c>
      <c r="S12" s="57">
        <f t="shared" si="0"/>
        <v>0</v>
      </c>
      <c r="T12" s="57">
        <f t="shared" si="0"/>
        <v>0</v>
      </c>
      <c r="U12" s="57">
        <f t="shared" si="0"/>
        <v>0</v>
      </c>
      <c r="V12" s="57">
        <f t="shared" si="0"/>
        <v>0</v>
      </c>
      <c r="W12" s="57">
        <f t="shared" si="0"/>
        <v>0</v>
      </c>
      <c r="X12" s="57">
        <f t="shared" si="0"/>
        <v>0</v>
      </c>
      <c r="Y12" s="57">
        <f t="shared" si="0"/>
        <v>0</v>
      </c>
      <c r="Z12" s="57">
        <f t="shared" si="0"/>
        <v>0</v>
      </c>
      <c r="AA12" s="57">
        <f t="shared" si="0"/>
        <v>0</v>
      </c>
      <c r="AB12" s="57">
        <f t="shared" si="0"/>
        <v>0</v>
      </c>
      <c r="AC12" s="57">
        <f t="shared" si="0"/>
        <v>0</v>
      </c>
      <c r="AD12" s="57">
        <f t="shared" si="0"/>
        <v>0</v>
      </c>
      <c r="AE12" s="57">
        <f t="shared" si="0"/>
        <v>0</v>
      </c>
      <c r="AF12" s="57">
        <f t="shared" si="0"/>
        <v>0</v>
      </c>
      <c r="AG12" s="57">
        <f t="shared" si="0"/>
        <v>0</v>
      </c>
      <c r="AH12" s="57">
        <f t="shared" si="0"/>
        <v>0</v>
      </c>
      <c r="AI12" s="57">
        <f t="shared" si="0"/>
        <v>0</v>
      </c>
      <c r="AJ12" s="57">
        <f t="shared" si="0"/>
        <v>0</v>
      </c>
      <c r="AK12" s="57">
        <f t="shared" si="0"/>
        <v>0</v>
      </c>
      <c r="AL12" s="57">
        <f t="shared" si="0"/>
        <v>0</v>
      </c>
      <c r="AM12" s="57">
        <f t="shared" si="0"/>
        <v>0</v>
      </c>
      <c r="AN12" s="57">
        <f t="shared" si="0"/>
        <v>0</v>
      </c>
      <c r="AO12" s="57">
        <f t="shared" si="0"/>
        <v>0</v>
      </c>
      <c r="AP12" s="57">
        <f t="shared" si="0"/>
        <v>0</v>
      </c>
      <c r="AQ12" s="57" t="e">
        <f>INDEX('Fleet Input'!$C$10:$C$86, MATCH('Fleet Calculations'!N12, 'Fleet Input'!$B$10:$B$86, 0))</f>
        <v>#N/A</v>
      </c>
      <c r="AR12" s="57">
        <f t="shared" si="4"/>
        <v>0</v>
      </c>
      <c r="AS12" s="57">
        <f t="shared" si="1"/>
        <v>0</v>
      </c>
      <c r="AT12" s="57">
        <f t="shared" si="1"/>
        <v>0</v>
      </c>
      <c r="AU12" s="57">
        <f t="shared" si="1"/>
        <v>0</v>
      </c>
      <c r="AV12" s="57">
        <f t="shared" si="1"/>
        <v>0</v>
      </c>
      <c r="AW12" s="57">
        <f t="shared" si="1"/>
        <v>0</v>
      </c>
      <c r="AX12" s="57">
        <f t="shared" si="1"/>
        <v>0</v>
      </c>
      <c r="AY12" s="57">
        <f t="shared" si="1"/>
        <v>0</v>
      </c>
      <c r="AZ12" s="57">
        <f t="shared" si="1"/>
        <v>0</v>
      </c>
      <c r="BA12" s="57">
        <f t="shared" si="1"/>
        <v>0</v>
      </c>
      <c r="BB12" s="57">
        <f t="shared" si="1"/>
        <v>0</v>
      </c>
      <c r="BC12" s="57">
        <f t="shared" si="1"/>
        <v>0</v>
      </c>
      <c r="BD12" s="57">
        <f t="shared" si="1"/>
        <v>0</v>
      </c>
      <c r="BE12" s="57">
        <f t="shared" si="1"/>
        <v>0</v>
      </c>
      <c r="BF12" s="57">
        <f t="shared" si="1"/>
        <v>0</v>
      </c>
      <c r="BG12" s="57">
        <f t="shared" si="1"/>
        <v>0</v>
      </c>
      <c r="BH12" s="57">
        <f t="shared" si="1"/>
        <v>0</v>
      </c>
      <c r="BI12" s="57">
        <f t="shared" si="1"/>
        <v>0</v>
      </c>
      <c r="BJ12" s="57">
        <f t="shared" si="1"/>
        <v>0</v>
      </c>
      <c r="BK12" s="57">
        <f t="shared" si="1"/>
        <v>0</v>
      </c>
      <c r="BL12" s="57">
        <f t="shared" si="1"/>
        <v>0</v>
      </c>
      <c r="BM12" s="57">
        <f t="shared" si="1"/>
        <v>0</v>
      </c>
      <c r="BN12" s="57">
        <f t="shared" si="1"/>
        <v>0</v>
      </c>
      <c r="BO12" s="57">
        <f t="shared" si="1"/>
        <v>0</v>
      </c>
      <c r="BP12" s="57">
        <f t="shared" si="1"/>
        <v>0</v>
      </c>
      <c r="BQ12" s="57">
        <f t="shared" si="1"/>
        <v>0</v>
      </c>
      <c r="BR12" s="57">
        <f t="shared" si="1"/>
        <v>0</v>
      </c>
      <c r="BS12" s="57">
        <f t="shared" si="1"/>
        <v>0</v>
      </c>
    </row>
    <row r="13" spans="1:71" x14ac:dyDescent="0.25">
      <c r="A13">
        <v>0</v>
      </c>
      <c r="B13">
        <v>6</v>
      </c>
      <c r="D13" s="56">
        <f>'Fleet Input'!G10</f>
        <v>0</v>
      </c>
      <c r="E13" s="56">
        <f>'Fleet Input'!H10</f>
        <v>0</v>
      </c>
      <c r="F13" s="56">
        <f>'Fleet Input'!I10</f>
        <v>0</v>
      </c>
      <c r="G13" s="56">
        <f>'Fleet Input'!J10</f>
        <v>0</v>
      </c>
      <c r="H13" s="56">
        <f>'Fleet Input'!K10</f>
        <v>0</v>
      </c>
      <c r="I13" s="56">
        <f>'Fleet Input'!L10</f>
        <v>0</v>
      </c>
      <c r="J13" s="56">
        <f>'Fleet Input'!M10</f>
        <v>0</v>
      </c>
      <c r="K13" s="56">
        <f>'Fleet Input'!N10</f>
        <v>0</v>
      </c>
      <c r="L13" s="56">
        <f>'Fleet Input'!O10</f>
        <v>0</v>
      </c>
      <c r="M13" s="56">
        <f>'Fleet Input'!P10</f>
        <v>0</v>
      </c>
      <c r="N13" s="56" t="str">
        <f t="shared" si="2"/>
        <v>00</v>
      </c>
      <c r="O13" s="57">
        <f t="shared" si="3"/>
        <v>0</v>
      </c>
      <c r="P13" s="57">
        <f t="shared" si="0"/>
        <v>0</v>
      </c>
      <c r="Q13" s="57">
        <f t="shared" si="0"/>
        <v>0</v>
      </c>
      <c r="R13" s="57">
        <f t="shared" si="0"/>
        <v>0</v>
      </c>
      <c r="S13" s="57">
        <f t="shared" si="0"/>
        <v>0</v>
      </c>
      <c r="T13" s="57">
        <f t="shared" si="0"/>
        <v>0</v>
      </c>
      <c r="U13" s="57">
        <f t="shared" si="0"/>
        <v>0</v>
      </c>
      <c r="V13" s="57">
        <f t="shared" si="0"/>
        <v>0</v>
      </c>
      <c r="W13" s="57">
        <f t="shared" si="0"/>
        <v>0</v>
      </c>
      <c r="X13" s="57">
        <f t="shared" si="0"/>
        <v>0</v>
      </c>
      <c r="Y13" s="57">
        <f t="shared" si="0"/>
        <v>0</v>
      </c>
      <c r="Z13" s="57">
        <f t="shared" si="0"/>
        <v>0</v>
      </c>
      <c r="AA13" s="57">
        <f t="shared" si="0"/>
        <v>0</v>
      </c>
      <c r="AB13" s="57">
        <f t="shared" si="0"/>
        <v>0</v>
      </c>
      <c r="AC13" s="57">
        <f t="shared" si="0"/>
        <v>0</v>
      </c>
      <c r="AD13" s="57">
        <f t="shared" si="0"/>
        <v>0</v>
      </c>
      <c r="AE13" s="57">
        <f t="shared" si="0"/>
        <v>0</v>
      </c>
      <c r="AF13" s="57">
        <f t="shared" si="0"/>
        <v>0</v>
      </c>
      <c r="AG13" s="57">
        <f t="shared" si="0"/>
        <v>0</v>
      </c>
      <c r="AH13" s="57">
        <f t="shared" si="0"/>
        <v>0</v>
      </c>
      <c r="AI13" s="57">
        <f t="shared" si="0"/>
        <v>0</v>
      </c>
      <c r="AJ13" s="57">
        <f t="shared" si="0"/>
        <v>0</v>
      </c>
      <c r="AK13" s="57">
        <f t="shared" si="0"/>
        <v>0</v>
      </c>
      <c r="AL13" s="57">
        <f t="shared" si="0"/>
        <v>0</v>
      </c>
      <c r="AM13" s="57">
        <f t="shared" si="0"/>
        <v>0</v>
      </c>
      <c r="AN13" s="57">
        <f t="shared" si="0"/>
        <v>0</v>
      </c>
      <c r="AO13" s="57">
        <f t="shared" si="0"/>
        <v>0</v>
      </c>
      <c r="AP13" s="57">
        <f t="shared" si="0"/>
        <v>0</v>
      </c>
      <c r="AQ13" s="57" t="e">
        <f>INDEX('Fleet Input'!$C$10:$C$86, MATCH('Fleet Calculations'!N13, 'Fleet Input'!$B$10:$B$86, 0))</f>
        <v>#N/A</v>
      </c>
      <c r="AR13" s="57">
        <f t="shared" si="4"/>
        <v>0</v>
      </c>
      <c r="AS13" s="57">
        <f t="shared" si="1"/>
        <v>0</v>
      </c>
      <c r="AT13" s="57">
        <f t="shared" si="1"/>
        <v>0</v>
      </c>
      <c r="AU13" s="57">
        <f t="shared" si="1"/>
        <v>0</v>
      </c>
      <c r="AV13" s="57">
        <f t="shared" si="1"/>
        <v>0</v>
      </c>
      <c r="AW13" s="57">
        <f t="shared" si="1"/>
        <v>0</v>
      </c>
      <c r="AX13" s="57">
        <f t="shared" si="1"/>
        <v>0</v>
      </c>
      <c r="AY13" s="57">
        <f t="shared" si="1"/>
        <v>0</v>
      </c>
      <c r="AZ13" s="57">
        <f t="shared" si="1"/>
        <v>0</v>
      </c>
      <c r="BA13" s="57">
        <f t="shared" si="1"/>
        <v>0</v>
      </c>
      <c r="BB13" s="57">
        <f t="shared" si="1"/>
        <v>0</v>
      </c>
      <c r="BC13" s="57">
        <f t="shared" si="1"/>
        <v>0</v>
      </c>
      <c r="BD13" s="57">
        <f t="shared" si="1"/>
        <v>0</v>
      </c>
      <c r="BE13" s="57">
        <f t="shared" si="1"/>
        <v>0</v>
      </c>
      <c r="BF13" s="57">
        <f t="shared" si="1"/>
        <v>0</v>
      </c>
      <c r="BG13" s="57">
        <f t="shared" si="1"/>
        <v>0</v>
      </c>
      <c r="BH13" s="57">
        <f t="shared" si="1"/>
        <v>0</v>
      </c>
      <c r="BI13" s="57">
        <f t="shared" si="1"/>
        <v>0</v>
      </c>
      <c r="BJ13" s="57">
        <f t="shared" si="1"/>
        <v>0</v>
      </c>
      <c r="BK13" s="57">
        <f t="shared" si="1"/>
        <v>0</v>
      </c>
      <c r="BL13" s="57">
        <f t="shared" si="1"/>
        <v>0</v>
      </c>
      <c r="BM13" s="57">
        <f t="shared" si="1"/>
        <v>0</v>
      </c>
      <c r="BN13" s="57">
        <f t="shared" si="1"/>
        <v>0</v>
      </c>
      <c r="BO13" s="57">
        <f t="shared" si="1"/>
        <v>0</v>
      </c>
      <c r="BP13" s="57">
        <f t="shared" si="1"/>
        <v>0</v>
      </c>
      <c r="BQ13" s="57">
        <f t="shared" si="1"/>
        <v>0</v>
      </c>
      <c r="BR13" s="57">
        <f t="shared" si="1"/>
        <v>0</v>
      </c>
      <c r="BS13" s="57">
        <f t="shared" si="1"/>
        <v>0</v>
      </c>
    </row>
    <row r="14" spans="1:71" x14ac:dyDescent="0.25">
      <c r="A14">
        <v>0</v>
      </c>
      <c r="B14">
        <v>7</v>
      </c>
      <c r="D14" s="56">
        <f>'Fleet Input'!G11</f>
        <v>0</v>
      </c>
      <c r="E14" s="56">
        <f>'Fleet Input'!H11</f>
        <v>0</v>
      </c>
      <c r="F14" s="56">
        <f>'Fleet Input'!I11</f>
        <v>0</v>
      </c>
      <c r="G14" s="56">
        <f>'Fleet Input'!J11</f>
        <v>0</v>
      </c>
      <c r="H14" s="56">
        <f>'Fleet Input'!K11</f>
        <v>0</v>
      </c>
      <c r="I14" s="56">
        <f>'Fleet Input'!L11</f>
        <v>0</v>
      </c>
      <c r="J14" s="56">
        <f>'Fleet Input'!M11</f>
        <v>0</v>
      </c>
      <c r="K14" s="56">
        <f>'Fleet Input'!N11</f>
        <v>0</v>
      </c>
      <c r="L14" s="56">
        <f>'Fleet Input'!O11</f>
        <v>0</v>
      </c>
      <c r="M14" s="56">
        <f>'Fleet Input'!P11</f>
        <v>0</v>
      </c>
      <c r="N14" s="56" t="str">
        <f t="shared" si="2"/>
        <v>00</v>
      </c>
      <c r="O14" s="57">
        <f t="shared" si="3"/>
        <v>0</v>
      </c>
      <c r="P14" s="57">
        <f t="shared" si="0"/>
        <v>0</v>
      </c>
      <c r="Q14" s="57">
        <f t="shared" si="0"/>
        <v>0</v>
      </c>
      <c r="R14" s="57">
        <f t="shared" si="0"/>
        <v>0</v>
      </c>
      <c r="S14" s="57">
        <f t="shared" si="0"/>
        <v>0</v>
      </c>
      <c r="T14" s="57">
        <f t="shared" si="0"/>
        <v>0</v>
      </c>
      <c r="U14" s="57">
        <f t="shared" si="0"/>
        <v>0</v>
      </c>
      <c r="V14" s="57">
        <f t="shared" si="0"/>
        <v>0</v>
      </c>
      <c r="W14" s="57">
        <f t="shared" si="0"/>
        <v>0</v>
      </c>
      <c r="X14" s="57">
        <f t="shared" si="0"/>
        <v>0</v>
      </c>
      <c r="Y14" s="57">
        <f t="shared" si="0"/>
        <v>0</v>
      </c>
      <c r="Z14" s="57">
        <f t="shared" si="0"/>
        <v>0</v>
      </c>
      <c r="AA14" s="57">
        <f t="shared" si="0"/>
        <v>0</v>
      </c>
      <c r="AB14" s="57">
        <f t="shared" si="0"/>
        <v>0</v>
      </c>
      <c r="AC14" s="57">
        <f t="shared" si="0"/>
        <v>0</v>
      </c>
      <c r="AD14" s="57">
        <f t="shared" si="0"/>
        <v>0</v>
      </c>
      <c r="AE14" s="57">
        <f t="shared" si="0"/>
        <v>0</v>
      </c>
      <c r="AF14" s="57">
        <f t="shared" si="0"/>
        <v>0</v>
      </c>
      <c r="AG14" s="57">
        <f t="shared" si="0"/>
        <v>0</v>
      </c>
      <c r="AH14" s="57">
        <f t="shared" si="0"/>
        <v>0</v>
      </c>
      <c r="AI14" s="57">
        <f t="shared" si="0"/>
        <v>0</v>
      </c>
      <c r="AJ14" s="57">
        <f t="shared" si="0"/>
        <v>0</v>
      </c>
      <c r="AK14" s="57">
        <f t="shared" si="0"/>
        <v>0</v>
      </c>
      <c r="AL14" s="57">
        <f t="shared" si="0"/>
        <v>0</v>
      </c>
      <c r="AM14" s="57">
        <f t="shared" si="0"/>
        <v>0</v>
      </c>
      <c r="AN14" s="57">
        <f t="shared" si="0"/>
        <v>0</v>
      </c>
      <c r="AO14" s="57">
        <f t="shared" si="0"/>
        <v>0</v>
      </c>
      <c r="AP14" s="57">
        <f t="shared" si="0"/>
        <v>0</v>
      </c>
      <c r="AQ14" s="57" t="e">
        <f>INDEX('Fleet Input'!$C$10:$C$86, MATCH('Fleet Calculations'!N14, 'Fleet Input'!$B$10:$B$86, 0))</f>
        <v>#N/A</v>
      </c>
      <c r="AR14" s="57">
        <f t="shared" si="4"/>
        <v>0</v>
      </c>
      <c r="AS14" s="57">
        <f t="shared" si="1"/>
        <v>0</v>
      </c>
      <c r="AT14" s="57">
        <f t="shared" si="1"/>
        <v>0</v>
      </c>
      <c r="AU14" s="57">
        <f t="shared" si="1"/>
        <v>0</v>
      </c>
      <c r="AV14" s="57">
        <f t="shared" si="1"/>
        <v>0</v>
      </c>
      <c r="AW14" s="57">
        <f t="shared" si="1"/>
        <v>0</v>
      </c>
      <c r="AX14" s="57">
        <f t="shared" si="1"/>
        <v>0</v>
      </c>
      <c r="AY14" s="57">
        <f t="shared" si="1"/>
        <v>0</v>
      </c>
      <c r="AZ14" s="57">
        <f t="shared" si="1"/>
        <v>0</v>
      </c>
      <c r="BA14" s="57">
        <f t="shared" si="1"/>
        <v>0</v>
      </c>
      <c r="BB14" s="57">
        <f t="shared" si="1"/>
        <v>0</v>
      </c>
      <c r="BC14" s="57">
        <f t="shared" si="1"/>
        <v>0</v>
      </c>
      <c r="BD14" s="57">
        <f t="shared" si="1"/>
        <v>0</v>
      </c>
      <c r="BE14" s="57">
        <f t="shared" si="1"/>
        <v>0</v>
      </c>
      <c r="BF14" s="57">
        <f t="shared" si="1"/>
        <v>0</v>
      </c>
      <c r="BG14" s="57">
        <f t="shared" si="1"/>
        <v>0</v>
      </c>
      <c r="BH14" s="57">
        <f t="shared" si="1"/>
        <v>0</v>
      </c>
      <c r="BI14" s="57">
        <f t="shared" si="1"/>
        <v>0</v>
      </c>
      <c r="BJ14" s="57">
        <f t="shared" si="1"/>
        <v>0</v>
      </c>
      <c r="BK14" s="57">
        <f t="shared" si="1"/>
        <v>0</v>
      </c>
      <c r="BL14" s="57">
        <f t="shared" si="1"/>
        <v>0</v>
      </c>
      <c r="BM14" s="57">
        <f t="shared" si="1"/>
        <v>0</v>
      </c>
      <c r="BN14" s="57">
        <f t="shared" si="1"/>
        <v>0</v>
      </c>
      <c r="BO14" s="57">
        <f t="shared" si="1"/>
        <v>0</v>
      </c>
      <c r="BP14" s="57">
        <f t="shared" si="1"/>
        <v>0</v>
      </c>
      <c r="BQ14" s="57">
        <f t="shared" si="1"/>
        <v>0</v>
      </c>
      <c r="BR14" s="57">
        <f t="shared" si="1"/>
        <v>0</v>
      </c>
      <c r="BS14" s="57">
        <f t="shared" si="1"/>
        <v>0</v>
      </c>
    </row>
    <row r="15" spans="1:71" x14ac:dyDescent="0.25">
      <c r="A15">
        <v>0</v>
      </c>
      <c r="B15">
        <v>8</v>
      </c>
      <c r="D15" s="56">
        <f>'Fleet Input'!G12</f>
        <v>0</v>
      </c>
      <c r="E15" s="56">
        <f>'Fleet Input'!H12</f>
        <v>0</v>
      </c>
      <c r="F15" s="56">
        <f>'Fleet Input'!I12</f>
        <v>0</v>
      </c>
      <c r="G15" s="56">
        <f>'Fleet Input'!J12</f>
        <v>0</v>
      </c>
      <c r="H15" s="56">
        <f>'Fleet Input'!K12</f>
        <v>0</v>
      </c>
      <c r="I15" s="56">
        <f>'Fleet Input'!L12</f>
        <v>0</v>
      </c>
      <c r="J15" s="56">
        <f>'Fleet Input'!M12</f>
        <v>0</v>
      </c>
      <c r="K15" s="56">
        <f>'Fleet Input'!N12</f>
        <v>0</v>
      </c>
      <c r="L15" s="56">
        <f>'Fleet Input'!O12</f>
        <v>0</v>
      </c>
      <c r="M15" s="56">
        <f>'Fleet Input'!P12</f>
        <v>0</v>
      </c>
      <c r="N15" s="56" t="str">
        <f t="shared" si="2"/>
        <v>00</v>
      </c>
      <c r="O15" s="57">
        <f t="shared" si="3"/>
        <v>0</v>
      </c>
      <c r="P15" s="57">
        <f t="shared" si="0"/>
        <v>0</v>
      </c>
      <c r="Q15" s="57">
        <f t="shared" si="0"/>
        <v>0</v>
      </c>
      <c r="R15" s="57">
        <f t="shared" si="0"/>
        <v>0</v>
      </c>
      <c r="S15" s="57">
        <f t="shared" si="0"/>
        <v>0</v>
      </c>
      <c r="T15" s="57">
        <f t="shared" si="0"/>
        <v>0</v>
      </c>
      <c r="U15" s="57">
        <f t="shared" si="0"/>
        <v>0</v>
      </c>
      <c r="V15" s="57">
        <f t="shared" si="0"/>
        <v>0</v>
      </c>
      <c r="W15" s="57">
        <f t="shared" si="0"/>
        <v>0</v>
      </c>
      <c r="X15" s="57">
        <f t="shared" si="0"/>
        <v>0</v>
      </c>
      <c r="Y15" s="57">
        <f t="shared" si="0"/>
        <v>0</v>
      </c>
      <c r="Z15" s="57">
        <f t="shared" si="0"/>
        <v>0</v>
      </c>
      <c r="AA15" s="57">
        <f t="shared" si="0"/>
        <v>0</v>
      </c>
      <c r="AB15" s="57">
        <f t="shared" si="0"/>
        <v>0</v>
      </c>
      <c r="AC15" s="57">
        <f t="shared" si="0"/>
        <v>0</v>
      </c>
      <c r="AD15" s="57">
        <f t="shared" si="0"/>
        <v>0</v>
      </c>
      <c r="AE15" s="57">
        <f t="shared" si="0"/>
        <v>0</v>
      </c>
      <c r="AF15" s="57">
        <f t="shared" si="0"/>
        <v>0</v>
      </c>
      <c r="AG15" s="57">
        <f t="shared" si="0"/>
        <v>0</v>
      </c>
      <c r="AH15" s="57">
        <f t="shared" si="0"/>
        <v>0</v>
      </c>
      <c r="AI15" s="57">
        <f t="shared" si="0"/>
        <v>0</v>
      </c>
      <c r="AJ15" s="57">
        <f t="shared" si="0"/>
        <v>0</v>
      </c>
      <c r="AK15" s="57">
        <f t="shared" si="0"/>
        <v>0</v>
      </c>
      <c r="AL15" s="57">
        <f t="shared" si="0"/>
        <v>0</v>
      </c>
      <c r="AM15" s="57">
        <f t="shared" si="0"/>
        <v>0</v>
      </c>
      <c r="AN15" s="57">
        <f t="shared" si="0"/>
        <v>0</v>
      </c>
      <c r="AO15" s="57">
        <f t="shared" si="0"/>
        <v>0</v>
      </c>
      <c r="AP15" s="57">
        <f t="shared" si="0"/>
        <v>0</v>
      </c>
      <c r="AQ15" s="57" t="e">
        <f>INDEX('Fleet Input'!$C$10:$C$86, MATCH('Fleet Calculations'!N15, 'Fleet Input'!$B$10:$B$86, 0))</f>
        <v>#N/A</v>
      </c>
      <c r="AR15" s="57">
        <f t="shared" si="4"/>
        <v>0</v>
      </c>
      <c r="AS15" s="57">
        <f t="shared" si="1"/>
        <v>0</v>
      </c>
      <c r="AT15" s="57">
        <f t="shared" si="1"/>
        <v>0</v>
      </c>
      <c r="AU15" s="57">
        <f t="shared" si="1"/>
        <v>0</v>
      </c>
      <c r="AV15" s="57">
        <f t="shared" si="1"/>
        <v>0</v>
      </c>
      <c r="AW15" s="57">
        <f t="shared" si="1"/>
        <v>0</v>
      </c>
      <c r="AX15" s="57">
        <f t="shared" si="1"/>
        <v>0</v>
      </c>
      <c r="AY15" s="57">
        <f t="shared" si="1"/>
        <v>0</v>
      </c>
      <c r="AZ15" s="57">
        <f t="shared" si="1"/>
        <v>0</v>
      </c>
      <c r="BA15" s="57">
        <f t="shared" si="1"/>
        <v>0</v>
      </c>
      <c r="BB15" s="57">
        <f t="shared" si="1"/>
        <v>0</v>
      </c>
      <c r="BC15" s="57">
        <f t="shared" si="1"/>
        <v>0</v>
      </c>
      <c r="BD15" s="57">
        <f t="shared" si="1"/>
        <v>0</v>
      </c>
      <c r="BE15" s="57">
        <f t="shared" si="1"/>
        <v>0</v>
      </c>
      <c r="BF15" s="57">
        <f t="shared" si="1"/>
        <v>0</v>
      </c>
      <c r="BG15" s="57">
        <f t="shared" si="1"/>
        <v>0</v>
      </c>
      <c r="BH15" s="57">
        <f t="shared" si="1"/>
        <v>0</v>
      </c>
      <c r="BI15" s="57">
        <f t="shared" si="1"/>
        <v>0</v>
      </c>
      <c r="BJ15" s="57">
        <f t="shared" si="1"/>
        <v>0</v>
      </c>
      <c r="BK15" s="57">
        <f t="shared" si="1"/>
        <v>0</v>
      </c>
      <c r="BL15" s="57">
        <f t="shared" si="1"/>
        <v>0</v>
      </c>
      <c r="BM15" s="57">
        <f t="shared" si="1"/>
        <v>0</v>
      </c>
      <c r="BN15" s="57">
        <f t="shared" si="1"/>
        <v>0</v>
      </c>
      <c r="BO15" s="57">
        <f t="shared" si="1"/>
        <v>0</v>
      </c>
      <c r="BP15" s="57">
        <f t="shared" si="1"/>
        <v>0</v>
      </c>
      <c r="BQ15" s="57">
        <f t="shared" si="1"/>
        <v>0</v>
      </c>
      <c r="BR15" s="57">
        <f t="shared" si="1"/>
        <v>0</v>
      </c>
      <c r="BS15" s="57">
        <f t="shared" si="1"/>
        <v>0</v>
      </c>
    </row>
    <row r="16" spans="1:71" x14ac:dyDescent="0.25">
      <c r="A16">
        <v>0</v>
      </c>
      <c r="B16">
        <v>9</v>
      </c>
      <c r="D16" s="56">
        <f>'Fleet Input'!G13</f>
        <v>0</v>
      </c>
      <c r="E16" s="56">
        <f>'Fleet Input'!H13</f>
        <v>0</v>
      </c>
      <c r="F16" s="56">
        <f>'Fleet Input'!I13</f>
        <v>0</v>
      </c>
      <c r="G16" s="56">
        <f>'Fleet Input'!J13</f>
        <v>0</v>
      </c>
      <c r="H16" s="56">
        <f>'Fleet Input'!K13</f>
        <v>0</v>
      </c>
      <c r="I16" s="56">
        <f>'Fleet Input'!L13</f>
        <v>0</v>
      </c>
      <c r="J16" s="56">
        <f>'Fleet Input'!M13</f>
        <v>0</v>
      </c>
      <c r="K16" s="56">
        <f>'Fleet Input'!N13</f>
        <v>0</v>
      </c>
      <c r="L16" s="56">
        <f>'Fleet Input'!O13</f>
        <v>0</v>
      </c>
      <c r="M16" s="56">
        <f>'Fleet Input'!P13</f>
        <v>0</v>
      </c>
      <c r="N16" s="56" t="str">
        <f t="shared" si="2"/>
        <v>00</v>
      </c>
      <c r="O16" s="57">
        <f t="shared" si="3"/>
        <v>0</v>
      </c>
      <c r="P16" s="57">
        <f t="shared" si="0"/>
        <v>0</v>
      </c>
      <c r="Q16" s="57">
        <f t="shared" si="0"/>
        <v>0</v>
      </c>
      <c r="R16" s="57">
        <f t="shared" si="0"/>
        <v>0</v>
      </c>
      <c r="S16" s="57">
        <f t="shared" si="0"/>
        <v>0</v>
      </c>
      <c r="T16" s="57">
        <f t="shared" si="0"/>
        <v>0</v>
      </c>
      <c r="U16" s="57">
        <f t="shared" si="0"/>
        <v>0</v>
      </c>
      <c r="V16" s="57">
        <f t="shared" si="0"/>
        <v>0</v>
      </c>
      <c r="W16" s="57">
        <f t="shared" si="0"/>
        <v>0</v>
      </c>
      <c r="X16" s="57">
        <f t="shared" si="0"/>
        <v>0</v>
      </c>
      <c r="Y16" s="57">
        <f t="shared" si="0"/>
        <v>0</v>
      </c>
      <c r="Z16" s="57">
        <f t="shared" si="0"/>
        <v>0</v>
      </c>
      <c r="AA16" s="57">
        <f t="shared" si="0"/>
        <v>0</v>
      </c>
      <c r="AB16" s="57">
        <f t="shared" si="0"/>
        <v>0</v>
      </c>
      <c r="AC16" s="57">
        <f t="shared" si="0"/>
        <v>0</v>
      </c>
      <c r="AD16" s="57">
        <f t="shared" si="0"/>
        <v>0</v>
      </c>
      <c r="AE16" s="57">
        <f t="shared" si="0"/>
        <v>0</v>
      </c>
      <c r="AF16" s="57">
        <f t="shared" si="0"/>
        <v>0</v>
      </c>
      <c r="AG16" s="57">
        <f t="shared" si="0"/>
        <v>0</v>
      </c>
      <c r="AH16" s="57">
        <f t="shared" si="0"/>
        <v>0</v>
      </c>
      <c r="AI16" s="57">
        <f t="shared" si="0"/>
        <v>0</v>
      </c>
      <c r="AJ16" s="57">
        <f t="shared" si="0"/>
        <v>0</v>
      </c>
      <c r="AK16" s="57">
        <f t="shared" si="0"/>
        <v>0</v>
      </c>
      <c r="AL16" s="57">
        <f t="shared" si="0"/>
        <v>0</v>
      </c>
      <c r="AM16" s="57">
        <f t="shared" si="0"/>
        <v>0</v>
      </c>
      <c r="AN16" s="57">
        <f t="shared" si="0"/>
        <v>0</v>
      </c>
      <c r="AO16" s="57">
        <f t="shared" si="0"/>
        <v>0</v>
      </c>
      <c r="AP16" s="57">
        <f t="shared" si="0"/>
        <v>0</v>
      </c>
      <c r="AQ16" s="57" t="e">
        <f>INDEX('Fleet Input'!$C$10:$C$86, MATCH('Fleet Calculations'!N16, 'Fleet Input'!$B$10:$B$86, 0))</f>
        <v>#N/A</v>
      </c>
      <c r="AR16" s="57">
        <f t="shared" si="4"/>
        <v>0</v>
      </c>
      <c r="AS16" s="57">
        <f t="shared" si="1"/>
        <v>0</v>
      </c>
      <c r="AT16" s="57">
        <f t="shared" si="1"/>
        <v>0</v>
      </c>
      <c r="AU16" s="57">
        <f t="shared" si="1"/>
        <v>0</v>
      </c>
      <c r="AV16" s="57">
        <f t="shared" si="1"/>
        <v>0</v>
      </c>
      <c r="AW16" s="57">
        <f t="shared" si="1"/>
        <v>0</v>
      </c>
      <c r="AX16" s="57">
        <f t="shared" si="1"/>
        <v>0</v>
      </c>
      <c r="AY16" s="57">
        <f t="shared" si="1"/>
        <v>0</v>
      </c>
      <c r="AZ16" s="57">
        <f t="shared" si="1"/>
        <v>0</v>
      </c>
      <c r="BA16" s="57">
        <f t="shared" si="1"/>
        <v>0</v>
      </c>
      <c r="BB16" s="57">
        <f t="shared" si="1"/>
        <v>0</v>
      </c>
      <c r="BC16" s="57">
        <f t="shared" si="1"/>
        <v>0</v>
      </c>
      <c r="BD16" s="57">
        <f t="shared" si="1"/>
        <v>0</v>
      </c>
      <c r="BE16" s="57">
        <f t="shared" si="1"/>
        <v>0</v>
      </c>
      <c r="BF16" s="57">
        <f t="shared" si="1"/>
        <v>0</v>
      </c>
      <c r="BG16" s="57">
        <f t="shared" si="1"/>
        <v>0</v>
      </c>
      <c r="BH16" s="57">
        <f t="shared" si="1"/>
        <v>0</v>
      </c>
      <c r="BI16" s="57">
        <f t="shared" si="1"/>
        <v>0</v>
      </c>
      <c r="BJ16" s="57">
        <f t="shared" si="1"/>
        <v>0</v>
      </c>
      <c r="BK16" s="57">
        <f t="shared" si="1"/>
        <v>0</v>
      </c>
      <c r="BL16" s="57">
        <f t="shared" si="1"/>
        <v>0</v>
      </c>
      <c r="BM16" s="57">
        <f t="shared" si="1"/>
        <v>0</v>
      </c>
      <c r="BN16" s="57">
        <f t="shared" si="1"/>
        <v>0</v>
      </c>
      <c r="BO16" s="57">
        <f t="shared" si="1"/>
        <v>0</v>
      </c>
      <c r="BP16" s="57">
        <f t="shared" si="1"/>
        <v>0</v>
      </c>
      <c r="BQ16" s="57">
        <f t="shared" si="1"/>
        <v>0</v>
      </c>
      <c r="BR16" s="57">
        <f t="shared" si="1"/>
        <v>0</v>
      </c>
      <c r="BS16" s="57">
        <f t="shared" si="1"/>
        <v>0</v>
      </c>
    </row>
    <row r="17" spans="1:71" x14ac:dyDescent="0.25">
      <c r="A17">
        <v>0</v>
      </c>
      <c r="B17">
        <v>10</v>
      </c>
      <c r="D17" s="56">
        <f>'Fleet Input'!G14</f>
        <v>0</v>
      </c>
      <c r="E17" s="56">
        <f>'Fleet Input'!H14</f>
        <v>0</v>
      </c>
      <c r="F17" s="56">
        <f>'Fleet Input'!I14</f>
        <v>0</v>
      </c>
      <c r="G17" s="56">
        <f>'Fleet Input'!J14</f>
        <v>0</v>
      </c>
      <c r="H17" s="56">
        <f>'Fleet Input'!K14</f>
        <v>0</v>
      </c>
      <c r="I17" s="56">
        <f>'Fleet Input'!L14</f>
        <v>0</v>
      </c>
      <c r="J17" s="56">
        <f>'Fleet Input'!M14</f>
        <v>0</v>
      </c>
      <c r="K17" s="56">
        <f>'Fleet Input'!N14</f>
        <v>0</v>
      </c>
      <c r="L17" s="56">
        <f>'Fleet Input'!O14</f>
        <v>0</v>
      </c>
      <c r="M17" s="56">
        <f>'Fleet Input'!P14</f>
        <v>0</v>
      </c>
      <c r="N17" s="56" t="str">
        <f t="shared" si="2"/>
        <v>00</v>
      </c>
      <c r="O17" s="57">
        <f t="shared" si="3"/>
        <v>0</v>
      </c>
      <c r="P17" s="57">
        <f t="shared" si="0"/>
        <v>0</v>
      </c>
      <c r="Q17" s="57">
        <f t="shared" si="0"/>
        <v>0</v>
      </c>
      <c r="R17" s="57">
        <f t="shared" si="0"/>
        <v>0</v>
      </c>
      <c r="S17" s="57">
        <f t="shared" si="0"/>
        <v>0</v>
      </c>
      <c r="T17" s="57">
        <f t="shared" si="0"/>
        <v>0</v>
      </c>
      <c r="U17" s="57">
        <f t="shared" si="0"/>
        <v>0</v>
      </c>
      <c r="V17" s="57">
        <f t="shared" si="0"/>
        <v>0</v>
      </c>
      <c r="W17" s="57">
        <f t="shared" si="0"/>
        <v>0</v>
      </c>
      <c r="X17" s="57">
        <f t="shared" si="0"/>
        <v>0</v>
      </c>
      <c r="Y17" s="57">
        <f t="shared" si="0"/>
        <v>0</v>
      </c>
      <c r="Z17" s="57">
        <f t="shared" si="0"/>
        <v>0</v>
      </c>
      <c r="AA17" s="57">
        <f t="shared" si="0"/>
        <v>0</v>
      </c>
      <c r="AB17" s="57">
        <f t="shared" ref="AB17:AP42" si="5">IF(AND($I17&gt;=AB$7,$H17&lt;=AB$7),$K17,0)</f>
        <v>0</v>
      </c>
      <c r="AC17" s="57">
        <f t="shared" si="5"/>
        <v>0</v>
      </c>
      <c r="AD17" s="57">
        <f t="shared" si="5"/>
        <v>0</v>
      </c>
      <c r="AE17" s="57">
        <f t="shared" si="5"/>
        <v>0</v>
      </c>
      <c r="AF17" s="57">
        <f t="shared" si="5"/>
        <v>0</v>
      </c>
      <c r="AG17" s="57">
        <f t="shared" si="5"/>
        <v>0</v>
      </c>
      <c r="AH17" s="57">
        <f t="shared" si="5"/>
        <v>0</v>
      </c>
      <c r="AI17" s="57">
        <f t="shared" si="5"/>
        <v>0</v>
      </c>
      <c r="AJ17" s="57">
        <f t="shared" si="5"/>
        <v>0</v>
      </c>
      <c r="AK17" s="57">
        <f t="shared" si="5"/>
        <v>0</v>
      </c>
      <c r="AL17" s="57">
        <f t="shared" si="5"/>
        <v>0</v>
      </c>
      <c r="AM17" s="57">
        <f t="shared" si="5"/>
        <v>0</v>
      </c>
      <c r="AN17" s="57">
        <f t="shared" si="5"/>
        <v>0</v>
      </c>
      <c r="AO17" s="57">
        <f t="shared" si="5"/>
        <v>0</v>
      </c>
      <c r="AP17" s="57">
        <f t="shared" si="5"/>
        <v>0</v>
      </c>
      <c r="AQ17" s="57" t="e">
        <f>INDEX('Fleet Input'!$C$10:$C$86, MATCH('Fleet Calculations'!N17, 'Fleet Input'!$B$10:$B$86, 0))</f>
        <v>#N/A</v>
      </c>
      <c r="AR17" s="57">
        <f t="shared" si="4"/>
        <v>0</v>
      </c>
      <c r="AS17" s="57">
        <f t="shared" si="1"/>
        <v>0</v>
      </c>
      <c r="AT17" s="57">
        <f t="shared" si="1"/>
        <v>0</v>
      </c>
      <c r="AU17" s="57">
        <f t="shared" si="1"/>
        <v>0</v>
      </c>
      <c r="AV17" s="57">
        <f t="shared" si="1"/>
        <v>0</v>
      </c>
      <c r="AW17" s="57">
        <f t="shared" si="1"/>
        <v>0</v>
      </c>
      <c r="AX17" s="57">
        <f t="shared" si="1"/>
        <v>0</v>
      </c>
      <c r="AY17" s="57">
        <f t="shared" si="1"/>
        <v>0</v>
      </c>
      <c r="AZ17" s="57">
        <f t="shared" si="1"/>
        <v>0</v>
      </c>
      <c r="BA17" s="57">
        <f t="shared" si="1"/>
        <v>0</v>
      </c>
      <c r="BB17" s="57">
        <f t="shared" si="1"/>
        <v>0</v>
      </c>
      <c r="BC17" s="57">
        <f t="shared" si="1"/>
        <v>0</v>
      </c>
      <c r="BD17" s="57">
        <f t="shared" si="1"/>
        <v>0</v>
      </c>
      <c r="BE17" s="57">
        <f t="shared" ref="BE17:BS32" si="6">IF($H17=BE$7, $AQ17*$K17, 0)</f>
        <v>0</v>
      </c>
      <c r="BF17" s="57">
        <f t="shared" si="6"/>
        <v>0</v>
      </c>
      <c r="BG17" s="57">
        <f t="shared" si="6"/>
        <v>0</v>
      </c>
      <c r="BH17" s="57">
        <f t="shared" si="6"/>
        <v>0</v>
      </c>
      <c r="BI17" s="57">
        <f t="shared" si="6"/>
        <v>0</v>
      </c>
      <c r="BJ17" s="57">
        <f t="shared" si="6"/>
        <v>0</v>
      </c>
      <c r="BK17" s="57">
        <f t="shared" si="6"/>
        <v>0</v>
      </c>
      <c r="BL17" s="57">
        <f t="shared" si="6"/>
        <v>0</v>
      </c>
      <c r="BM17" s="57">
        <f t="shared" si="6"/>
        <v>0</v>
      </c>
      <c r="BN17" s="57">
        <f t="shared" si="6"/>
        <v>0</v>
      </c>
      <c r="BO17" s="57">
        <f t="shared" si="6"/>
        <v>0</v>
      </c>
      <c r="BP17" s="57">
        <f t="shared" si="6"/>
        <v>0</v>
      </c>
      <c r="BQ17" s="57">
        <f t="shared" si="6"/>
        <v>0</v>
      </c>
      <c r="BR17" s="57">
        <f t="shared" si="6"/>
        <v>0</v>
      </c>
      <c r="BS17" s="57">
        <f t="shared" si="6"/>
        <v>0</v>
      </c>
    </row>
    <row r="18" spans="1:71" x14ac:dyDescent="0.25">
      <c r="A18">
        <v>0</v>
      </c>
      <c r="B18">
        <v>11</v>
      </c>
      <c r="D18" s="56">
        <f>'Fleet Input'!G15</f>
        <v>0</v>
      </c>
      <c r="E18" s="56">
        <f>'Fleet Input'!H15</f>
        <v>0</v>
      </c>
      <c r="F18" s="56">
        <f>'Fleet Input'!I15</f>
        <v>0</v>
      </c>
      <c r="G18" s="56">
        <f>'Fleet Input'!J15</f>
        <v>0</v>
      </c>
      <c r="H18" s="56">
        <f>'Fleet Input'!K15</f>
        <v>0</v>
      </c>
      <c r="I18" s="56">
        <f>'Fleet Input'!L15</f>
        <v>0</v>
      </c>
      <c r="J18" s="56">
        <f>'Fleet Input'!M15</f>
        <v>0</v>
      </c>
      <c r="K18" s="56">
        <f>'Fleet Input'!N15</f>
        <v>0</v>
      </c>
      <c r="L18" s="56">
        <f>'Fleet Input'!O15</f>
        <v>0</v>
      </c>
      <c r="M18" s="56">
        <f>'Fleet Input'!P15</f>
        <v>0</v>
      </c>
      <c r="N18" s="56" t="str">
        <f t="shared" si="2"/>
        <v>00</v>
      </c>
      <c r="O18" s="57">
        <f t="shared" si="3"/>
        <v>0</v>
      </c>
      <c r="P18" s="57">
        <f t="shared" si="3"/>
        <v>0</v>
      </c>
      <c r="Q18" s="57">
        <f t="shared" si="3"/>
        <v>0</v>
      </c>
      <c r="R18" s="57">
        <f t="shared" si="3"/>
        <v>0</v>
      </c>
      <c r="S18" s="57">
        <f t="shared" si="3"/>
        <v>0</v>
      </c>
      <c r="T18" s="57">
        <f t="shared" si="3"/>
        <v>0</v>
      </c>
      <c r="U18" s="57">
        <f t="shared" si="3"/>
        <v>0</v>
      </c>
      <c r="V18" s="57">
        <f t="shared" si="3"/>
        <v>0</v>
      </c>
      <c r="W18" s="57">
        <f t="shared" si="3"/>
        <v>0</v>
      </c>
      <c r="X18" s="57">
        <f t="shared" si="3"/>
        <v>0</v>
      </c>
      <c r="Y18" s="57">
        <f t="shared" si="3"/>
        <v>0</v>
      </c>
      <c r="Z18" s="57">
        <f t="shared" si="3"/>
        <v>0</v>
      </c>
      <c r="AA18" s="57">
        <f t="shared" si="3"/>
        <v>0</v>
      </c>
      <c r="AB18" s="57">
        <f t="shared" si="3"/>
        <v>0</v>
      </c>
      <c r="AC18" s="57">
        <f t="shared" si="3"/>
        <v>0</v>
      </c>
      <c r="AD18" s="57">
        <f t="shared" si="3"/>
        <v>0</v>
      </c>
      <c r="AE18" s="57">
        <f t="shared" si="5"/>
        <v>0</v>
      </c>
      <c r="AF18" s="57">
        <f t="shared" si="5"/>
        <v>0</v>
      </c>
      <c r="AG18" s="57">
        <f t="shared" si="5"/>
        <v>0</v>
      </c>
      <c r="AH18" s="57">
        <f t="shared" si="5"/>
        <v>0</v>
      </c>
      <c r="AI18" s="57">
        <f t="shared" si="5"/>
        <v>0</v>
      </c>
      <c r="AJ18" s="57">
        <f t="shared" si="5"/>
        <v>0</v>
      </c>
      <c r="AK18" s="57">
        <f t="shared" si="5"/>
        <v>0</v>
      </c>
      <c r="AL18" s="57">
        <f t="shared" si="5"/>
        <v>0</v>
      </c>
      <c r="AM18" s="57">
        <f t="shared" si="5"/>
        <v>0</v>
      </c>
      <c r="AN18" s="57">
        <f t="shared" si="5"/>
        <v>0</v>
      </c>
      <c r="AO18" s="57">
        <f t="shared" si="5"/>
        <v>0</v>
      </c>
      <c r="AP18" s="57">
        <f t="shared" si="5"/>
        <v>0</v>
      </c>
      <c r="AQ18" s="57" t="e">
        <f>INDEX('Fleet Input'!$C$10:$C$86, MATCH('Fleet Calculations'!N18, 'Fleet Input'!$B$10:$B$86, 0))</f>
        <v>#N/A</v>
      </c>
      <c r="AR18" s="57">
        <f t="shared" si="4"/>
        <v>0</v>
      </c>
      <c r="AS18" s="57">
        <f t="shared" si="4"/>
        <v>0</v>
      </c>
      <c r="AT18" s="57">
        <f t="shared" si="4"/>
        <v>0</v>
      </c>
      <c r="AU18" s="57">
        <f t="shared" si="4"/>
        <v>0</v>
      </c>
      <c r="AV18" s="57">
        <f t="shared" si="4"/>
        <v>0</v>
      </c>
      <c r="AW18" s="57">
        <f t="shared" si="4"/>
        <v>0</v>
      </c>
      <c r="AX18" s="57">
        <f t="shared" si="4"/>
        <v>0</v>
      </c>
      <c r="AY18" s="57">
        <f t="shared" si="4"/>
        <v>0</v>
      </c>
      <c r="AZ18" s="57">
        <f t="shared" si="4"/>
        <v>0</v>
      </c>
      <c r="BA18" s="57">
        <f t="shared" si="4"/>
        <v>0</v>
      </c>
      <c r="BB18" s="57">
        <f t="shared" si="4"/>
        <v>0</v>
      </c>
      <c r="BC18" s="57">
        <f t="shared" si="4"/>
        <v>0</v>
      </c>
      <c r="BD18" s="57">
        <f t="shared" si="4"/>
        <v>0</v>
      </c>
      <c r="BE18" s="57">
        <f t="shared" si="4"/>
        <v>0</v>
      </c>
      <c r="BF18" s="57">
        <f t="shared" si="4"/>
        <v>0</v>
      </c>
      <c r="BG18" s="57">
        <f t="shared" si="4"/>
        <v>0</v>
      </c>
      <c r="BH18" s="57">
        <f t="shared" si="6"/>
        <v>0</v>
      </c>
      <c r="BI18" s="57">
        <f t="shared" si="6"/>
        <v>0</v>
      </c>
      <c r="BJ18" s="57">
        <f t="shared" si="6"/>
        <v>0</v>
      </c>
      <c r="BK18" s="57">
        <f t="shared" si="6"/>
        <v>0</v>
      </c>
      <c r="BL18" s="57">
        <f t="shared" si="6"/>
        <v>0</v>
      </c>
      <c r="BM18" s="57">
        <f t="shared" si="6"/>
        <v>0</v>
      </c>
      <c r="BN18" s="57">
        <f t="shared" si="6"/>
        <v>0</v>
      </c>
      <c r="BO18" s="57">
        <f t="shared" si="6"/>
        <v>0</v>
      </c>
      <c r="BP18" s="57">
        <f t="shared" si="6"/>
        <v>0</v>
      </c>
      <c r="BQ18" s="57">
        <f t="shared" si="6"/>
        <v>0</v>
      </c>
      <c r="BR18" s="57">
        <f t="shared" si="6"/>
        <v>0</v>
      </c>
      <c r="BS18" s="57">
        <f t="shared" si="6"/>
        <v>0</v>
      </c>
    </row>
    <row r="19" spans="1:71" x14ac:dyDescent="0.25">
      <c r="A19">
        <v>0</v>
      </c>
      <c r="B19">
        <v>12</v>
      </c>
      <c r="D19" s="56">
        <f>'Fleet Input'!G16</f>
        <v>0</v>
      </c>
      <c r="E19" s="56">
        <f>'Fleet Input'!H16</f>
        <v>0</v>
      </c>
      <c r="F19" s="56">
        <f>'Fleet Input'!I16</f>
        <v>0</v>
      </c>
      <c r="G19" s="56">
        <f>'Fleet Input'!J16</f>
        <v>0</v>
      </c>
      <c r="H19" s="56">
        <f>'Fleet Input'!K16</f>
        <v>0</v>
      </c>
      <c r="I19" s="56">
        <f>'Fleet Input'!L16</f>
        <v>0</v>
      </c>
      <c r="J19" s="56">
        <f>'Fleet Input'!M16</f>
        <v>0</v>
      </c>
      <c r="K19" s="56">
        <f>'Fleet Input'!N16</f>
        <v>0</v>
      </c>
      <c r="L19" s="56">
        <f>'Fleet Input'!O16</f>
        <v>0</v>
      </c>
      <c r="M19" s="56">
        <f>'Fleet Input'!P16</f>
        <v>0</v>
      </c>
      <c r="N19" s="56" t="str">
        <f t="shared" si="2"/>
        <v>00</v>
      </c>
      <c r="O19" s="57">
        <f t="shared" si="3"/>
        <v>0</v>
      </c>
      <c r="P19" s="57">
        <f t="shared" si="3"/>
        <v>0</v>
      </c>
      <c r="Q19" s="57">
        <f t="shared" si="3"/>
        <v>0</v>
      </c>
      <c r="R19" s="57">
        <f t="shared" si="3"/>
        <v>0</v>
      </c>
      <c r="S19" s="57">
        <f t="shared" si="3"/>
        <v>0</v>
      </c>
      <c r="T19" s="57">
        <f t="shared" si="3"/>
        <v>0</v>
      </c>
      <c r="U19" s="57">
        <f t="shared" si="3"/>
        <v>0</v>
      </c>
      <c r="V19" s="57">
        <f t="shared" si="3"/>
        <v>0</v>
      </c>
      <c r="W19" s="57">
        <f t="shared" si="3"/>
        <v>0</v>
      </c>
      <c r="X19" s="57">
        <f t="shared" si="3"/>
        <v>0</v>
      </c>
      <c r="Y19" s="57">
        <f t="shared" si="3"/>
        <v>0</v>
      </c>
      <c r="Z19" s="57">
        <f t="shared" si="3"/>
        <v>0</v>
      </c>
      <c r="AA19" s="57">
        <f t="shared" si="3"/>
        <v>0</v>
      </c>
      <c r="AB19" s="57">
        <f t="shared" si="3"/>
        <v>0</v>
      </c>
      <c r="AC19" s="57">
        <f t="shared" si="3"/>
        <v>0</v>
      </c>
      <c r="AD19" s="57">
        <f t="shared" si="3"/>
        <v>0</v>
      </c>
      <c r="AE19" s="57">
        <f t="shared" si="5"/>
        <v>0</v>
      </c>
      <c r="AF19" s="57">
        <f t="shared" si="5"/>
        <v>0</v>
      </c>
      <c r="AG19" s="57">
        <f t="shared" si="5"/>
        <v>0</v>
      </c>
      <c r="AH19" s="57">
        <f t="shared" si="5"/>
        <v>0</v>
      </c>
      <c r="AI19" s="57">
        <f t="shared" si="5"/>
        <v>0</v>
      </c>
      <c r="AJ19" s="57">
        <f t="shared" si="5"/>
        <v>0</v>
      </c>
      <c r="AK19" s="57">
        <f t="shared" si="5"/>
        <v>0</v>
      </c>
      <c r="AL19" s="57">
        <f t="shared" si="5"/>
        <v>0</v>
      </c>
      <c r="AM19" s="57">
        <f t="shared" si="5"/>
        <v>0</v>
      </c>
      <c r="AN19" s="57">
        <f t="shared" si="5"/>
        <v>0</v>
      </c>
      <c r="AO19" s="57">
        <f t="shared" si="5"/>
        <v>0</v>
      </c>
      <c r="AP19" s="57">
        <f t="shared" si="5"/>
        <v>0</v>
      </c>
      <c r="AQ19" s="57" t="e">
        <f>INDEX('Fleet Input'!$C$10:$C$86, MATCH('Fleet Calculations'!N19, 'Fleet Input'!$B$10:$B$86, 0))</f>
        <v>#N/A</v>
      </c>
      <c r="AR19" s="57">
        <f t="shared" si="4"/>
        <v>0</v>
      </c>
      <c r="AS19" s="57">
        <f t="shared" si="4"/>
        <v>0</v>
      </c>
      <c r="AT19" s="57">
        <f t="shared" si="4"/>
        <v>0</v>
      </c>
      <c r="AU19" s="57">
        <f t="shared" si="4"/>
        <v>0</v>
      </c>
      <c r="AV19" s="57">
        <f t="shared" si="4"/>
        <v>0</v>
      </c>
      <c r="AW19" s="57">
        <f t="shared" si="4"/>
        <v>0</v>
      </c>
      <c r="AX19" s="57">
        <f t="shared" si="4"/>
        <v>0</v>
      </c>
      <c r="AY19" s="57">
        <f t="shared" si="4"/>
        <v>0</v>
      </c>
      <c r="AZ19" s="57">
        <f t="shared" si="4"/>
        <v>0</v>
      </c>
      <c r="BA19" s="57">
        <f t="shared" si="4"/>
        <v>0</v>
      </c>
      <c r="BB19" s="57">
        <f t="shared" si="4"/>
        <v>0</v>
      </c>
      <c r="BC19" s="57">
        <f t="shared" si="4"/>
        <v>0</v>
      </c>
      <c r="BD19" s="57">
        <f t="shared" si="4"/>
        <v>0</v>
      </c>
      <c r="BE19" s="57">
        <f t="shared" si="4"/>
        <v>0</v>
      </c>
      <c r="BF19" s="57">
        <f t="shared" si="4"/>
        <v>0</v>
      </c>
      <c r="BG19" s="57">
        <f t="shared" si="4"/>
        <v>0</v>
      </c>
      <c r="BH19" s="57">
        <f t="shared" si="6"/>
        <v>0</v>
      </c>
      <c r="BI19" s="57">
        <f t="shared" si="6"/>
        <v>0</v>
      </c>
      <c r="BJ19" s="57">
        <f t="shared" si="6"/>
        <v>0</v>
      </c>
      <c r="BK19" s="57">
        <f t="shared" si="6"/>
        <v>0</v>
      </c>
      <c r="BL19" s="57">
        <f t="shared" si="6"/>
        <v>0</v>
      </c>
      <c r="BM19" s="57">
        <f t="shared" si="6"/>
        <v>0</v>
      </c>
      <c r="BN19" s="57">
        <f t="shared" si="6"/>
        <v>0</v>
      </c>
      <c r="BO19" s="57">
        <f t="shared" si="6"/>
        <v>0</v>
      </c>
      <c r="BP19" s="57">
        <f t="shared" si="6"/>
        <v>0</v>
      </c>
      <c r="BQ19" s="57">
        <f t="shared" si="6"/>
        <v>0</v>
      </c>
      <c r="BR19" s="57">
        <f t="shared" si="6"/>
        <v>0</v>
      </c>
      <c r="BS19" s="57">
        <f t="shared" si="6"/>
        <v>0</v>
      </c>
    </row>
    <row r="20" spans="1:71" x14ac:dyDescent="0.25">
      <c r="A20">
        <v>0</v>
      </c>
      <c r="B20">
        <v>13</v>
      </c>
      <c r="D20" s="56">
        <f>'Fleet Input'!G17</f>
        <v>0</v>
      </c>
      <c r="E20" s="56">
        <f>'Fleet Input'!H17</f>
        <v>0</v>
      </c>
      <c r="F20" s="56">
        <f>'Fleet Input'!I17</f>
        <v>0</v>
      </c>
      <c r="G20" s="56">
        <f>'Fleet Input'!J17</f>
        <v>0</v>
      </c>
      <c r="H20" s="56">
        <f>'Fleet Input'!K17</f>
        <v>0</v>
      </c>
      <c r="I20" s="56">
        <f>'Fleet Input'!L17</f>
        <v>0</v>
      </c>
      <c r="J20" s="56">
        <f>'Fleet Input'!M17</f>
        <v>0</v>
      </c>
      <c r="K20" s="56">
        <f>'Fleet Input'!N17</f>
        <v>0</v>
      </c>
      <c r="L20" s="56">
        <f>'Fleet Input'!O17</f>
        <v>0</v>
      </c>
      <c r="M20" s="56">
        <f>'Fleet Input'!P17</f>
        <v>0</v>
      </c>
      <c r="N20" s="56" t="str">
        <f t="shared" si="2"/>
        <v>00</v>
      </c>
      <c r="O20" s="57">
        <f t="shared" si="3"/>
        <v>0</v>
      </c>
      <c r="P20" s="57">
        <f t="shared" si="3"/>
        <v>0</v>
      </c>
      <c r="Q20" s="57">
        <f t="shared" si="3"/>
        <v>0</v>
      </c>
      <c r="R20" s="57">
        <f t="shared" si="3"/>
        <v>0</v>
      </c>
      <c r="S20" s="57">
        <f t="shared" si="3"/>
        <v>0</v>
      </c>
      <c r="T20" s="57">
        <f t="shared" si="3"/>
        <v>0</v>
      </c>
      <c r="U20" s="57">
        <f t="shared" si="3"/>
        <v>0</v>
      </c>
      <c r="V20" s="57">
        <f t="shared" si="3"/>
        <v>0</v>
      </c>
      <c r="W20" s="57">
        <f t="shared" si="3"/>
        <v>0</v>
      </c>
      <c r="X20" s="57">
        <f t="shared" si="3"/>
        <v>0</v>
      </c>
      <c r="Y20" s="57">
        <f t="shared" si="3"/>
        <v>0</v>
      </c>
      <c r="Z20" s="57">
        <f t="shared" si="3"/>
        <v>0</v>
      </c>
      <c r="AA20" s="57">
        <f t="shared" si="3"/>
        <v>0</v>
      </c>
      <c r="AB20" s="57">
        <f t="shared" si="3"/>
        <v>0</v>
      </c>
      <c r="AC20" s="57">
        <f t="shared" si="3"/>
        <v>0</v>
      </c>
      <c r="AD20" s="57">
        <f t="shared" si="3"/>
        <v>0</v>
      </c>
      <c r="AE20" s="57">
        <f t="shared" si="5"/>
        <v>0</v>
      </c>
      <c r="AF20" s="57">
        <f t="shared" si="5"/>
        <v>0</v>
      </c>
      <c r="AG20" s="57">
        <f t="shared" si="5"/>
        <v>0</v>
      </c>
      <c r="AH20" s="57">
        <f t="shared" si="5"/>
        <v>0</v>
      </c>
      <c r="AI20" s="57">
        <f t="shared" si="5"/>
        <v>0</v>
      </c>
      <c r="AJ20" s="57">
        <f t="shared" si="5"/>
        <v>0</v>
      </c>
      <c r="AK20" s="57">
        <f t="shared" si="5"/>
        <v>0</v>
      </c>
      <c r="AL20" s="57">
        <f t="shared" si="5"/>
        <v>0</v>
      </c>
      <c r="AM20" s="57">
        <f t="shared" si="5"/>
        <v>0</v>
      </c>
      <c r="AN20" s="57">
        <f t="shared" si="5"/>
        <v>0</v>
      </c>
      <c r="AO20" s="57">
        <f t="shared" si="5"/>
        <v>0</v>
      </c>
      <c r="AP20" s="57">
        <f t="shared" si="5"/>
        <v>0</v>
      </c>
      <c r="AQ20" s="57" t="e">
        <f>INDEX('Fleet Input'!$C$10:$C$86, MATCH('Fleet Calculations'!N20, 'Fleet Input'!$B$10:$B$86, 0))</f>
        <v>#N/A</v>
      </c>
      <c r="AR20" s="57">
        <f t="shared" si="4"/>
        <v>0</v>
      </c>
      <c r="AS20" s="57">
        <f t="shared" si="4"/>
        <v>0</v>
      </c>
      <c r="AT20" s="57">
        <f t="shared" si="4"/>
        <v>0</v>
      </c>
      <c r="AU20" s="57">
        <f t="shared" si="4"/>
        <v>0</v>
      </c>
      <c r="AV20" s="57">
        <f t="shared" si="4"/>
        <v>0</v>
      </c>
      <c r="AW20" s="57">
        <f t="shared" si="4"/>
        <v>0</v>
      </c>
      <c r="AX20" s="57">
        <f t="shared" si="4"/>
        <v>0</v>
      </c>
      <c r="AY20" s="57">
        <f t="shared" si="4"/>
        <v>0</v>
      </c>
      <c r="AZ20" s="57">
        <f t="shared" si="4"/>
        <v>0</v>
      </c>
      <c r="BA20" s="57">
        <f t="shared" si="4"/>
        <v>0</v>
      </c>
      <c r="BB20" s="57">
        <f t="shared" si="4"/>
        <v>0</v>
      </c>
      <c r="BC20" s="57">
        <f t="shared" si="4"/>
        <v>0</v>
      </c>
      <c r="BD20" s="57">
        <f t="shared" si="4"/>
        <v>0</v>
      </c>
      <c r="BE20" s="57">
        <f t="shared" si="4"/>
        <v>0</v>
      </c>
      <c r="BF20" s="57">
        <f t="shared" si="4"/>
        <v>0</v>
      </c>
      <c r="BG20" s="57">
        <f t="shared" si="4"/>
        <v>0</v>
      </c>
      <c r="BH20" s="57">
        <f t="shared" si="6"/>
        <v>0</v>
      </c>
      <c r="BI20" s="57">
        <f t="shared" si="6"/>
        <v>0</v>
      </c>
      <c r="BJ20" s="57">
        <f t="shared" si="6"/>
        <v>0</v>
      </c>
      <c r="BK20" s="57">
        <f t="shared" si="6"/>
        <v>0</v>
      </c>
      <c r="BL20" s="57">
        <f t="shared" si="6"/>
        <v>0</v>
      </c>
      <c r="BM20" s="57">
        <f t="shared" si="6"/>
        <v>0</v>
      </c>
      <c r="BN20" s="57">
        <f t="shared" si="6"/>
        <v>0</v>
      </c>
      <c r="BO20" s="57">
        <f t="shared" si="6"/>
        <v>0</v>
      </c>
      <c r="BP20" s="57">
        <f t="shared" si="6"/>
        <v>0</v>
      </c>
      <c r="BQ20" s="57">
        <f t="shared" si="6"/>
        <v>0</v>
      </c>
      <c r="BR20" s="57">
        <f t="shared" si="6"/>
        <v>0</v>
      </c>
      <c r="BS20" s="57">
        <f t="shared" si="6"/>
        <v>0</v>
      </c>
    </row>
    <row r="21" spans="1:71" x14ac:dyDescent="0.25">
      <c r="A21">
        <v>0</v>
      </c>
      <c r="B21">
        <v>14</v>
      </c>
      <c r="D21" s="56">
        <f>'Fleet Input'!G18</f>
        <v>0</v>
      </c>
      <c r="E21" s="56">
        <f>'Fleet Input'!H18</f>
        <v>0</v>
      </c>
      <c r="F21" s="56">
        <f>'Fleet Input'!I18</f>
        <v>0</v>
      </c>
      <c r="G21" s="56">
        <f>'Fleet Input'!J18</f>
        <v>0</v>
      </c>
      <c r="H21" s="56">
        <f>'Fleet Input'!K18</f>
        <v>0</v>
      </c>
      <c r="I21" s="56">
        <f>'Fleet Input'!L18</f>
        <v>0</v>
      </c>
      <c r="J21" s="56">
        <f>'Fleet Input'!M18</f>
        <v>0</v>
      </c>
      <c r="K21" s="56">
        <f>'Fleet Input'!N18</f>
        <v>0</v>
      </c>
      <c r="L21" s="56">
        <f>'Fleet Input'!O18</f>
        <v>0</v>
      </c>
      <c r="M21" s="56">
        <f>'Fleet Input'!P18</f>
        <v>0</v>
      </c>
      <c r="N21" s="56" t="str">
        <f t="shared" si="2"/>
        <v>00</v>
      </c>
      <c r="O21" s="57">
        <f t="shared" si="3"/>
        <v>0</v>
      </c>
      <c r="P21" s="57">
        <f t="shared" si="3"/>
        <v>0</v>
      </c>
      <c r="Q21" s="57">
        <f t="shared" si="3"/>
        <v>0</v>
      </c>
      <c r="R21" s="57">
        <f t="shared" si="3"/>
        <v>0</v>
      </c>
      <c r="S21" s="57">
        <f t="shared" si="3"/>
        <v>0</v>
      </c>
      <c r="T21" s="57">
        <f t="shared" si="3"/>
        <v>0</v>
      </c>
      <c r="U21" s="57">
        <f t="shared" si="3"/>
        <v>0</v>
      </c>
      <c r="V21" s="57">
        <f t="shared" si="3"/>
        <v>0</v>
      </c>
      <c r="W21" s="57">
        <f t="shared" si="3"/>
        <v>0</v>
      </c>
      <c r="X21" s="57">
        <f t="shared" si="3"/>
        <v>0</v>
      </c>
      <c r="Y21" s="57">
        <f t="shared" si="3"/>
        <v>0</v>
      </c>
      <c r="Z21" s="57">
        <f t="shared" si="3"/>
        <v>0</v>
      </c>
      <c r="AA21" s="57">
        <f t="shared" si="3"/>
        <v>0</v>
      </c>
      <c r="AB21" s="57">
        <f t="shared" si="3"/>
        <v>0</v>
      </c>
      <c r="AC21" s="57">
        <f t="shared" si="3"/>
        <v>0</v>
      </c>
      <c r="AD21" s="57">
        <f t="shared" si="3"/>
        <v>0</v>
      </c>
      <c r="AE21" s="57">
        <f t="shared" si="5"/>
        <v>0</v>
      </c>
      <c r="AF21" s="57">
        <f t="shared" si="5"/>
        <v>0</v>
      </c>
      <c r="AG21" s="57">
        <f t="shared" si="5"/>
        <v>0</v>
      </c>
      <c r="AH21" s="57">
        <f t="shared" si="5"/>
        <v>0</v>
      </c>
      <c r="AI21" s="57">
        <f t="shared" si="5"/>
        <v>0</v>
      </c>
      <c r="AJ21" s="57">
        <f t="shared" si="5"/>
        <v>0</v>
      </c>
      <c r="AK21" s="57">
        <f t="shared" si="5"/>
        <v>0</v>
      </c>
      <c r="AL21" s="57">
        <f t="shared" si="5"/>
        <v>0</v>
      </c>
      <c r="AM21" s="57">
        <f t="shared" si="5"/>
        <v>0</v>
      </c>
      <c r="AN21" s="57">
        <f t="shared" si="5"/>
        <v>0</v>
      </c>
      <c r="AO21" s="57">
        <f t="shared" si="5"/>
        <v>0</v>
      </c>
      <c r="AP21" s="57">
        <f t="shared" si="5"/>
        <v>0</v>
      </c>
      <c r="AQ21" s="57" t="e">
        <f>INDEX('Fleet Input'!$C$10:$C$86, MATCH('Fleet Calculations'!N21, 'Fleet Input'!$B$10:$B$86, 0))</f>
        <v>#N/A</v>
      </c>
      <c r="AR21" s="57">
        <f t="shared" si="4"/>
        <v>0</v>
      </c>
      <c r="AS21" s="57">
        <f t="shared" si="4"/>
        <v>0</v>
      </c>
      <c r="AT21" s="57">
        <f t="shared" si="4"/>
        <v>0</v>
      </c>
      <c r="AU21" s="57">
        <f t="shared" si="4"/>
        <v>0</v>
      </c>
      <c r="AV21" s="57">
        <f t="shared" si="4"/>
        <v>0</v>
      </c>
      <c r="AW21" s="57">
        <f t="shared" si="4"/>
        <v>0</v>
      </c>
      <c r="AX21" s="57">
        <f t="shared" si="4"/>
        <v>0</v>
      </c>
      <c r="AY21" s="57">
        <f t="shared" si="4"/>
        <v>0</v>
      </c>
      <c r="AZ21" s="57">
        <f t="shared" si="4"/>
        <v>0</v>
      </c>
      <c r="BA21" s="57">
        <f t="shared" si="4"/>
        <v>0</v>
      </c>
      <c r="BB21" s="57">
        <f t="shared" si="4"/>
        <v>0</v>
      </c>
      <c r="BC21" s="57">
        <f t="shared" si="4"/>
        <v>0</v>
      </c>
      <c r="BD21" s="57">
        <f t="shared" si="4"/>
        <v>0</v>
      </c>
      <c r="BE21" s="57">
        <f t="shared" si="4"/>
        <v>0</v>
      </c>
      <c r="BF21" s="57">
        <f t="shared" si="4"/>
        <v>0</v>
      </c>
      <c r="BG21" s="57">
        <f t="shared" si="4"/>
        <v>0</v>
      </c>
      <c r="BH21" s="57">
        <f t="shared" si="6"/>
        <v>0</v>
      </c>
      <c r="BI21" s="57">
        <f t="shared" si="6"/>
        <v>0</v>
      </c>
      <c r="BJ21" s="57">
        <f t="shared" si="6"/>
        <v>0</v>
      </c>
      <c r="BK21" s="57">
        <f t="shared" si="6"/>
        <v>0</v>
      </c>
      <c r="BL21" s="57">
        <f t="shared" si="6"/>
        <v>0</v>
      </c>
      <c r="BM21" s="57">
        <f t="shared" si="6"/>
        <v>0</v>
      </c>
      <c r="BN21" s="57">
        <f t="shared" si="6"/>
        <v>0</v>
      </c>
      <c r="BO21" s="57">
        <f t="shared" si="6"/>
        <v>0</v>
      </c>
      <c r="BP21" s="57">
        <f t="shared" si="6"/>
        <v>0</v>
      </c>
      <c r="BQ21" s="57">
        <f t="shared" si="6"/>
        <v>0</v>
      </c>
      <c r="BR21" s="57">
        <f t="shared" si="6"/>
        <v>0</v>
      </c>
      <c r="BS21" s="57">
        <f t="shared" si="6"/>
        <v>0</v>
      </c>
    </row>
    <row r="22" spans="1:71" x14ac:dyDescent="0.25">
      <c r="A22">
        <v>0</v>
      </c>
      <c r="B22">
        <v>15</v>
      </c>
      <c r="D22" s="56">
        <f>'Fleet Input'!G19</f>
        <v>0</v>
      </c>
      <c r="E22" s="56">
        <f>'Fleet Input'!H19</f>
        <v>0</v>
      </c>
      <c r="F22" s="56">
        <f>'Fleet Input'!I19</f>
        <v>0</v>
      </c>
      <c r="G22" s="56">
        <f>'Fleet Input'!J19</f>
        <v>0</v>
      </c>
      <c r="H22" s="56">
        <f>'Fleet Input'!K19</f>
        <v>0</v>
      </c>
      <c r="I22" s="56">
        <f>'Fleet Input'!L19</f>
        <v>0</v>
      </c>
      <c r="J22" s="56">
        <f>'Fleet Input'!M19</f>
        <v>0</v>
      </c>
      <c r="K22" s="56">
        <f>'Fleet Input'!N19</f>
        <v>0</v>
      </c>
      <c r="L22" s="56">
        <f>'Fleet Input'!O19</f>
        <v>0</v>
      </c>
      <c r="M22" s="56">
        <f>'Fleet Input'!P19</f>
        <v>0</v>
      </c>
      <c r="N22" s="56" t="str">
        <f t="shared" si="2"/>
        <v>00</v>
      </c>
      <c r="O22" s="57">
        <f t="shared" si="3"/>
        <v>0</v>
      </c>
      <c r="P22" s="57">
        <f t="shared" si="3"/>
        <v>0</v>
      </c>
      <c r="Q22" s="57">
        <f t="shared" si="3"/>
        <v>0</v>
      </c>
      <c r="R22" s="57">
        <f t="shared" si="3"/>
        <v>0</v>
      </c>
      <c r="S22" s="57">
        <f t="shared" si="3"/>
        <v>0</v>
      </c>
      <c r="T22" s="57">
        <f t="shared" si="3"/>
        <v>0</v>
      </c>
      <c r="U22" s="57">
        <f t="shared" si="3"/>
        <v>0</v>
      </c>
      <c r="V22" s="57">
        <f t="shared" si="3"/>
        <v>0</v>
      </c>
      <c r="W22" s="57">
        <f t="shared" si="3"/>
        <v>0</v>
      </c>
      <c r="X22" s="57">
        <f t="shared" si="3"/>
        <v>0</v>
      </c>
      <c r="Y22" s="57">
        <f t="shared" si="3"/>
        <v>0</v>
      </c>
      <c r="Z22" s="57">
        <f t="shared" si="3"/>
        <v>0</v>
      </c>
      <c r="AA22" s="57">
        <f t="shared" si="3"/>
        <v>0</v>
      </c>
      <c r="AB22" s="57">
        <f t="shared" si="3"/>
        <v>0</v>
      </c>
      <c r="AC22" s="57">
        <f t="shared" si="3"/>
        <v>0</v>
      </c>
      <c r="AD22" s="57">
        <f t="shared" si="3"/>
        <v>0</v>
      </c>
      <c r="AE22" s="57">
        <f t="shared" si="5"/>
        <v>0</v>
      </c>
      <c r="AF22" s="57">
        <f t="shared" si="5"/>
        <v>0</v>
      </c>
      <c r="AG22" s="57">
        <f t="shared" si="5"/>
        <v>0</v>
      </c>
      <c r="AH22" s="57">
        <f t="shared" si="5"/>
        <v>0</v>
      </c>
      <c r="AI22" s="57">
        <f t="shared" si="5"/>
        <v>0</v>
      </c>
      <c r="AJ22" s="57">
        <f t="shared" si="5"/>
        <v>0</v>
      </c>
      <c r="AK22" s="57">
        <f t="shared" si="5"/>
        <v>0</v>
      </c>
      <c r="AL22" s="57">
        <f t="shared" si="5"/>
        <v>0</v>
      </c>
      <c r="AM22" s="57">
        <f t="shared" si="5"/>
        <v>0</v>
      </c>
      <c r="AN22" s="57">
        <f t="shared" si="5"/>
        <v>0</v>
      </c>
      <c r="AO22" s="57">
        <f t="shared" si="5"/>
        <v>0</v>
      </c>
      <c r="AP22" s="57">
        <f t="shared" si="5"/>
        <v>0</v>
      </c>
      <c r="AQ22" s="57" t="e">
        <f>INDEX('Fleet Input'!$C$10:$C$86, MATCH('Fleet Calculations'!N22, 'Fleet Input'!$B$10:$B$86, 0))</f>
        <v>#N/A</v>
      </c>
      <c r="AR22" s="57">
        <f t="shared" si="4"/>
        <v>0</v>
      </c>
      <c r="AS22" s="57">
        <f t="shared" si="4"/>
        <v>0</v>
      </c>
      <c r="AT22" s="57">
        <f t="shared" si="4"/>
        <v>0</v>
      </c>
      <c r="AU22" s="57">
        <f t="shared" si="4"/>
        <v>0</v>
      </c>
      <c r="AV22" s="57">
        <f t="shared" si="4"/>
        <v>0</v>
      </c>
      <c r="AW22" s="57">
        <f t="shared" si="4"/>
        <v>0</v>
      </c>
      <c r="AX22" s="57">
        <f t="shared" si="4"/>
        <v>0</v>
      </c>
      <c r="AY22" s="57">
        <f t="shared" si="4"/>
        <v>0</v>
      </c>
      <c r="AZ22" s="57">
        <f t="shared" si="4"/>
        <v>0</v>
      </c>
      <c r="BA22" s="57">
        <f t="shared" si="4"/>
        <v>0</v>
      </c>
      <c r="BB22" s="57">
        <f t="shared" si="4"/>
        <v>0</v>
      </c>
      <c r="BC22" s="57">
        <f t="shared" si="4"/>
        <v>0</v>
      </c>
      <c r="BD22" s="57">
        <f t="shared" si="4"/>
        <v>0</v>
      </c>
      <c r="BE22" s="57">
        <f t="shared" si="4"/>
        <v>0</v>
      </c>
      <c r="BF22" s="57">
        <f t="shared" si="4"/>
        <v>0</v>
      </c>
      <c r="BG22" s="57">
        <f t="shared" si="4"/>
        <v>0</v>
      </c>
      <c r="BH22" s="57">
        <f t="shared" si="6"/>
        <v>0</v>
      </c>
      <c r="BI22" s="57">
        <f t="shared" si="6"/>
        <v>0</v>
      </c>
      <c r="BJ22" s="57">
        <f t="shared" si="6"/>
        <v>0</v>
      </c>
      <c r="BK22" s="57">
        <f t="shared" si="6"/>
        <v>0</v>
      </c>
      <c r="BL22" s="57">
        <f t="shared" si="6"/>
        <v>0</v>
      </c>
      <c r="BM22" s="57">
        <f t="shared" si="6"/>
        <v>0</v>
      </c>
      <c r="BN22" s="57">
        <f t="shared" si="6"/>
        <v>0</v>
      </c>
      <c r="BO22" s="57">
        <f t="shared" si="6"/>
        <v>0</v>
      </c>
      <c r="BP22" s="57">
        <f t="shared" si="6"/>
        <v>0</v>
      </c>
      <c r="BQ22" s="57">
        <f t="shared" si="6"/>
        <v>0</v>
      </c>
      <c r="BR22" s="57">
        <f t="shared" si="6"/>
        <v>0</v>
      </c>
      <c r="BS22" s="57">
        <f t="shared" si="6"/>
        <v>0</v>
      </c>
    </row>
    <row r="23" spans="1:71" x14ac:dyDescent="0.25">
      <c r="A23">
        <v>0</v>
      </c>
      <c r="B23">
        <v>16</v>
      </c>
      <c r="D23" s="56">
        <f>'Fleet Input'!G20</f>
        <v>0</v>
      </c>
      <c r="E23" s="56">
        <f>'Fleet Input'!H20</f>
        <v>0</v>
      </c>
      <c r="F23" s="56">
        <f>'Fleet Input'!I20</f>
        <v>0</v>
      </c>
      <c r="G23" s="56">
        <f>'Fleet Input'!J20</f>
        <v>0</v>
      </c>
      <c r="H23" s="56">
        <f>'Fleet Input'!K20</f>
        <v>0</v>
      </c>
      <c r="I23" s="56">
        <f>'Fleet Input'!L20</f>
        <v>0</v>
      </c>
      <c r="J23" s="56">
        <f>'Fleet Input'!M20</f>
        <v>0</v>
      </c>
      <c r="K23" s="56">
        <f>'Fleet Input'!N20</f>
        <v>0</v>
      </c>
      <c r="L23" s="56">
        <f>'Fleet Input'!O20</f>
        <v>0</v>
      </c>
      <c r="M23" s="56">
        <f>'Fleet Input'!P20</f>
        <v>0</v>
      </c>
      <c r="N23" s="56" t="str">
        <f t="shared" si="2"/>
        <v>00</v>
      </c>
      <c r="O23" s="57">
        <f t="shared" si="3"/>
        <v>0</v>
      </c>
      <c r="P23" s="57">
        <f t="shared" si="3"/>
        <v>0</v>
      </c>
      <c r="Q23" s="57">
        <f t="shared" si="3"/>
        <v>0</v>
      </c>
      <c r="R23" s="57">
        <f t="shared" si="3"/>
        <v>0</v>
      </c>
      <c r="S23" s="57">
        <f t="shared" si="3"/>
        <v>0</v>
      </c>
      <c r="T23" s="57">
        <f t="shared" si="3"/>
        <v>0</v>
      </c>
      <c r="U23" s="57">
        <f t="shared" si="3"/>
        <v>0</v>
      </c>
      <c r="V23" s="57">
        <f t="shared" si="3"/>
        <v>0</v>
      </c>
      <c r="W23" s="57">
        <f t="shared" si="3"/>
        <v>0</v>
      </c>
      <c r="X23" s="57">
        <f t="shared" si="3"/>
        <v>0</v>
      </c>
      <c r="Y23" s="57">
        <f t="shared" si="3"/>
        <v>0</v>
      </c>
      <c r="Z23" s="57">
        <f t="shared" si="3"/>
        <v>0</v>
      </c>
      <c r="AA23" s="57">
        <f t="shared" si="3"/>
        <v>0</v>
      </c>
      <c r="AB23" s="57">
        <f t="shared" si="3"/>
        <v>0</v>
      </c>
      <c r="AC23" s="57">
        <f t="shared" si="3"/>
        <v>0</v>
      </c>
      <c r="AD23" s="57">
        <f t="shared" si="3"/>
        <v>0</v>
      </c>
      <c r="AE23" s="57">
        <f t="shared" si="5"/>
        <v>0</v>
      </c>
      <c r="AF23" s="57">
        <f t="shared" si="5"/>
        <v>0</v>
      </c>
      <c r="AG23" s="57">
        <f t="shared" si="5"/>
        <v>0</v>
      </c>
      <c r="AH23" s="57">
        <f t="shared" si="5"/>
        <v>0</v>
      </c>
      <c r="AI23" s="57">
        <f t="shared" si="5"/>
        <v>0</v>
      </c>
      <c r="AJ23" s="57">
        <f t="shared" si="5"/>
        <v>0</v>
      </c>
      <c r="AK23" s="57">
        <f t="shared" si="5"/>
        <v>0</v>
      </c>
      <c r="AL23" s="57">
        <f t="shared" si="5"/>
        <v>0</v>
      </c>
      <c r="AM23" s="57">
        <f t="shared" si="5"/>
        <v>0</v>
      </c>
      <c r="AN23" s="57">
        <f t="shared" si="5"/>
        <v>0</v>
      </c>
      <c r="AO23" s="57">
        <f t="shared" si="5"/>
        <v>0</v>
      </c>
      <c r="AP23" s="57">
        <f t="shared" si="5"/>
        <v>0</v>
      </c>
      <c r="AQ23" s="57" t="e">
        <f>INDEX('Fleet Input'!$C$10:$C$86, MATCH('Fleet Calculations'!N23, 'Fleet Input'!$B$10:$B$86, 0))</f>
        <v>#N/A</v>
      </c>
      <c r="AR23" s="57">
        <f t="shared" si="4"/>
        <v>0</v>
      </c>
      <c r="AS23" s="57">
        <f t="shared" si="4"/>
        <v>0</v>
      </c>
      <c r="AT23" s="57">
        <f t="shared" si="4"/>
        <v>0</v>
      </c>
      <c r="AU23" s="57">
        <f t="shared" si="4"/>
        <v>0</v>
      </c>
      <c r="AV23" s="57">
        <f t="shared" si="4"/>
        <v>0</v>
      </c>
      <c r="AW23" s="57">
        <f t="shared" si="4"/>
        <v>0</v>
      </c>
      <c r="AX23" s="57">
        <f t="shared" si="4"/>
        <v>0</v>
      </c>
      <c r="AY23" s="57">
        <f t="shared" si="4"/>
        <v>0</v>
      </c>
      <c r="AZ23" s="57">
        <f t="shared" si="4"/>
        <v>0</v>
      </c>
      <c r="BA23" s="57">
        <f t="shared" si="4"/>
        <v>0</v>
      </c>
      <c r="BB23" s="57">
        <f t="shared" si="4"/>
        <v>0</v>
      </c>
      <c r="BC23" s="57">
        <f t="shared" si="4"/>
        <v>0</v>
      </c>
      <c r="BD23" s="57">
        <f t="shared" si="4"/>
        <v>0</v>
      </c>
      <c r="BE23" s="57">
        <f t="shared" si="4"/>
        <v>0</v>
      </c>
      <c r="BF23" s="57">
        <f t="shared" si="4"/>
        <v>0</v>
      </c>
      <c r="BG23" s="57">
        <f t="shared" si="4"/>
        <v>0</v>
      </c>
      <c r="BH23" s="57">
        <f t="shared" si="6"/>
        <v>0</v>
      </c>
      <c r="BI23" s="57">
        <f t="shared" si="6"/>
        <v>0</v>
      </c>
      <c r="BJ23" s="57">
        <f t="shared" si="6"/>
        <v>0</v>
      </c>
      <c r="BK23" s="57">
        <f t="shared" si="6"/>
        <v>0</v>
      </c>
      <c r="BL23" s="57">
        <f t="shared" si="6"/>
        <v>0</v>
      </c>
      <c r="BM23" s="57">
        <f t="shared" si="6"/>
        <v>0</v>
      </c>
      <c r="BN23" s="57">
        <f t="shared" si="6"/>
        <v>0</v>
      </c>
      <c r="BO23" s="57">
        <f t="shared" si="6"/>
        <v>0</v>
      </c>
      <c r="BP23" s="57">
        <f t="shared" si="6"/>
        <v>0</v>
      </c>
      <c r="BQ23" s="57">
        <f t="shared" si="6"/>
        <v>0</v>
      </c>
      <c r="BR23" s="57">
        <f t="shared" si="6"/>
        <v>0</v>
      </c>
      <c r="BS23" s="57">
        <f t="shared" si="6"/>
        <v>0</v>
      </c>
    </row>
    <row r="24" spans="1:71" x14ac:dyDescent="0.25">
      <c r="A24">
        <v>0</v>
      </c>
      <c r="B24">
        <v>17</v>
      </c>
      <c r="D24" s="56">
        <f>'Fleet Input'!G21</f>
        <v>0</v>
      </c>
      <c r="E24" s="56">
        <f>'Fleet Input'!H21</f>
        <v>0</v>
      </c>
      <c r="F24" s="56">
        <f>'Fleet Input'!I21</f>
        <v>0</v>
      </c>
      <c r="G24" s="56">
        <f>'Fleet Input'!J21</f>
        <v>0</v>
      </c>
      <c r="H24" s="56">
        <f>'Fleet Input'!K21</f>
        <v>0</v>
      </c>
      <c r="I24" s="56">
        <f>'Fleet Input'!L21</f>
        <v>0</v>
      </c>
      <c r="J24" s="56">
        <f>'Fleet Input'!M21</f>
        <v>0</v>
      </c>
      <c r="K24" s="56">
        <f>'Fleet Input'!N21</f>
        <v>0</v>
      </c>
      <c r="L24" s="56">
        <f>'Fleet Input'!O21</f>
        <v>0</v>
      </c>
      <c r="M24" s="56">
        <f>'Fleet Input'!P21</f>
        <v>0</v>
      </c>
      <c r="N24" s="56" t="str">
        <f t="shared" si="2"/>
        <v>00</v>
      </c>
      <c r="O24" s="57">
        <f t="shared" si="3"/>
        <v>0</v>
      </c>
      <c r="P24" s="57">
        <f t="shared" si="3"/>
        <v>0</v>
      </c>
      <c r="Q24" s="57">
        <f t="shared" si="3"/>
        <v>0</v>
      </c>
      <c r="R24" s="57">
        <f t="shared" si="3"/>
        <v>0</v>
      </c>
      <c r="S24" s="57">
        <f t="shared" si="3"/>
        <v>0</v>
      </c>
      <c r="T24" s="57">
        <f t="shared" si="3"/>
        <v>0</v>
      </c>
      <c r="U24" s="57">
        <f t="shared" si="3"/>
        <v>0</v>
      </c>
      <c r="V24" s="57">
        <f t="shared" si="3"/>
        <v>0</v>
      </c>
      <c r="W24" s="57">
        <f t="shared" si="3"/>
        <v>0</v>
      </c>
      <c r="X24" s="57">
        <f t="shared" si="3"/>
        <v>0</v>
      </c>
      <c r="Y24" s="57">
        <f t="shared" si="3"/>
        <v>0</v>
      </c>
      <c r="Z24" s="57">
        <f t="shared" si="3"/>
        <v>0</v>
      </c>
      <c r="AA24" s="57">
        <f t="shared" si="3"/>
        <v>0</v>
      </c>
      <c r="AB24" s="57">
        <f t="shared" si="3"/>
        <v>0</v>
      </c>
      <c r="AC24" s="57">
        <f t="shared" si="3"/>
        <v>0</v>
      </c>
      <c r="AD24" s="57">
        <f t="shared" si="3"/>
        <v>0</v>
      </c>
      <c r="AE24" s="57">
        <f t="shared" si="5"/>
        <v>0</v>
      </c>
      <c r="AF24" s="57">
        <f t="shared" si="5"/>
        <v>0</v>
      </c>
      <c r="AG24" s="57">
        <f t="shared" si="5"/>
        <v>0</v>
      </c>
      <c r="AH24" s="57">
        <f t="shared" si="5"/>
        <v>0</v>
      </c>
      <c r="AI24" s="57">
        <f t="shared" si="5"/>
        <v>0</v>
      </c>
      <c r="AJ24" s="57">
        <f t="shared" si="5"/>
        <v>0</v>
      </c>
      <c r="AK24" s="57">
        <f t="shared" si="5"/>
        <v>0</v>
      </c>
      <c r="AL24" s="57">
        <f t="shared" si="5"/>
        <v>0</v>
      </c>
      <c r="AM24" s="57">
        <f t="shared" si="5"/>
        <v>0</v>
      </c>
      <c r="AN24" s="57">
        <f t="shared" si="5"/>
        <v>0</v>
      </c>
      <c r="AO24" s="57">
        <f t="shared" si="5"/>
        <v>0</v>
      </c>
      <c r="AP24" s="57">
        <f t="shared" si="5"/>
        <v>0</v>
      </c>
      <c r="AQ24" s="57" t="e">
        <f>INDEX('Fleet Input'!$C$10:$C$86, MATCH('Fleet Calculations'!N24, 'Fleet Input'!$B$10:$B$86, 0))</f>
        <v>#N/A</v>
      </c>
      <c r="AR24" s="57">
        <f t="shared" si="4"/>
        <v>0</v>
      </c>
      <c r="AS24" s="57">
        <f t="shared" si="4"/>
        <v>0</v>
      </c>
      <c r="AT24" s="57">
        <f t="shared" si="4"/>
        <v>0</v>
      </c>
      <c r="AU24" s="57">
        <f t="shared" si="4"/>
        <v>0</v>
      </c>
      <c r="AV24" s="57">
        <f t="shared" si="4"/>
        <v>0</v>
      </c>
      <c r="AW24" s="57">
        <f t="shared" si="4"/>
        <v>0</v>
      </c>
      <c r="AX24" s="57">
        <f t="shared" si="4"/>
        <v>0</v>
      </c>
      <c r="AY24" s="57">
        <f t="shared" si="4"/>
        <v>0</v>
      </c>
      <c r="AZ24" s="57">
        <f t="shared" si="4"/>
        <v>0</v>
      </c>
      <c r="BA24" s="57">
        <f t="shared" si="4"/>
        <v>0</v>
      </c>
      <c r="BB24" s="57">
        <f t="shared" si="4"/>
        <v>0</v>
      </c>
      <c r="BC24" s="57">
        <f t="shared" si="4"/>
        <v>0</v>
      </c>
      <c r="BD24" s="57">
        <f t="shared" si="4"/>
        <v>0</v>
      </c>
      <c r="BE24" s="57">
        <f t="shared" si="4"/>
        <v>0</v>
      </c>
      <c r="BF24" s="57">
        <f t="shared" si="4"/>
        <v>0</v>
      </c>
      <c r="BG24" s="57">
        <f t="shared" si="4"/>
        <v>0</v>
      </c>
      <c r="BH24" s="57">
        <f t="shared" si="6"/>
        <v>0</v>
      </c>
      <c r="BI24" s="57">
        <f t="shared" si="6"/>
        <v>0</v>
      </c>
      <c r="BJ24" s="57">
        <f t="shared" si="6"/>
        <v>0</v>
      </c>
      <c r="BK24" s="57">
        <f t="shared" si="6"/>
        <v>0</v>
      </c>
      <c r="BL24" s="57">
        <f t="shared" si="6"/>
        <v>0</v>
      </c>
      <c r="BM24" s="57">
        <f t="shared" si="6"/>
        <v>0</v>
      </c>
      <c r="BN24" s="57">
        <f t="shared" si="6"/>
        <v>0</v>
      </c>
      <c r="BO24" s="57">
        <f t="shared" si="6"/>
        <v>0</v>
      </c>
      <c r="BP24" s="57">
        <f t="shared" si="6"/>
        <v>0</v>
      </c>
      <c r="BQ24" s="57">
        <f t="shared" si="6"/>
        <v>0</v>
      </c>
      <c r="BR24" s="57">
        <f t="shared" si="6"/>
        <v>0</v>
      </c>
      <c r="BS24" s="57">
        <f t="shared" si="6"/>
        <v>0</v>
      </c>
    </row>
    <row r="25" spans="1:71" x14ac:dyDescent="0.25">
      <c r="A25">
        <v>0</v>
      </c>
      <c r="B25">
        <v>18</v>
      </c>
      <c r="D25" s="56">
        <f>'Fleet Input'!G22</f>
        <v>0</v>
      </c>
      <c r="E25" s="56">
        <f>'Fleet Input'!H22</f>
        <v>0</v>
      </c>
      <c r="F25" s="56">
        <f>'Fleet Input'!I22</f>
        <v>0</v>
      </c>
      <c r="G25" s="56">
        <f>'Fleet Input'!J22</f>
        <v>0</v>
      </c>
      <c r="H25" s="56">
        <f>'Fleet Input'!K22</f>
        <v>0</v>
      </c>
      <c r="I25" s="56">
        <f>'Fleet Input'!L22</f>
        <v>0</v>
      </c>
      <c r="J25" s="56">
        <f>'Fleet Input'!M22</f>
        <v>0</v>
      </c>
      <c r="K25" s="56">
        <f>'Fleet Input'!N22</f>
        <v>0</v>
      </c>
      <c r="L25" s="56">
        <f>'Fleet Input'!O22</f>
        <v>0</v>
      </c>
      <c r="M25" s="56">
        <f>'Fleet Input'!P22</f>
        <v>0</v>
      </c>
      <c r="N25" s="56" t="str">
        <f t="shared" si="2"/>
        <v>00</v>
      </c>
      <c r="O25" s="57">
        <f t="shared" si="3"/>
        <v>0</v>
      </c>
      <c r="P25" s="57">
        <f t="shared" si="3"/>
        <v>0</v>
      </c>
      <c r="Q25" s="57">
        <f t="shared" si="3"/>
        <v>0</v>
      </c>
      <c r="R25" s="57">
        <f t="shared" si="3"/>
        <v>0</v>
      </c>
      <c r="S25" s="57">
        <f t="shared" si="3"/>
        <v>0</v>
      </c>
      <c r="T25" s="57">
        <f t="shared" si="3"/>
        <v>0</v>
      </c>
      <c r="U25" s="57">
        <f t="shared" si="3"/>
        <v>0</v>
      </c>
      <c r="V25" s="57">
        <f t="shared" si="3"/>
        <v>0</v>
      </c>
      <c r="W25" s="57">
        <f t="shared" si="3"/>
        <v>0</v>
      </c>
      <c r="X25" s="57">
        <f t="shared" si="3"/>
        <v>0</v>
      </c>
      <c r="Y25" s="57">
        <f t="shared" si="3"/>
        <v>0</v>
      </c>
      <c r="Z25" s="57">
        <f t="shared" si="3"/>
        <v>0</v>
      </c>
      <c r="AA25" s="57">
        <f t="shared" si="3"/>
        <v>0</v>
      </c>
      <c r="AB25" s="57">
        <f t="shared" si="3"/>
        <v>0</v>
      </c>
      <c r="AC25" s="57">
        <f t="shared" si="3"/>
        <v>0</v>
      </c>
      <c r="AD25" s="57">
        <f t="shared" si="3"/>
        <v>0</v>
      </c>
      <c r="AE25" s="57">
        <f t="shared" si="5"/>
        <v>0</v>
      </c>
      <c r="AF25" s="57">
        <f t="shared" si="5"/>
        <v>0</v>
      </c>
      <c r="AG25" s="57">
        <f t="shared" si="5"/>
        <v>0</v>
      </c>
      <c r="AH25" s="57">
        <f t="shared" si="5"/>
        <v>0</v>
      </c>
      <c r="AI25" s="57">
        <f t="shared" si="5"/>
        <v>0</v>
      </c>
      <c r="AJ25" s="57">
        <f t="shared" si="5"/>
        <v>0</v>
      </c>
      <c r="AK25" s="57">
        <f t="shared" si="5"/>
        <v>0</v>
      </c>
      <c r="AL25" s="57">
        <f t="shared" si="5"/>
        <v>0</v>
      </c>
      <c r="AM25" s="57">
        <f t="shared" si="5"/>
        <v>0</v>
      </c>
      <c r="AN25" s="57">
        <f t="shared" si="5"/>
        <v>0</v>
      </c>
      <c r="AO25" s="57">
        <f t="shared" si="5"/>
        <v>0</v>
      </c>
      <c r="AP25" s="57">
        <f t="shared" si="5"/>
        <v>0</v>
      </c>
      <c r="AQ25" s="57" t="e">
        <f>INDEX('Fleet Input'!$C$10:$C$86, MATCH('Fleet Calculations'!N25, 'Fleet Input'!$B$10:$B$86, 0))</f>
        <v>#N/A</v>
      </c>
      <c r="AR25" s="57">
        <f t="shared" si="4"/>
        <v>0</v>
      </c>
      <c r="AS25" s="57">
        <f t="shared" si="4"/>
        <v>0</v>
      </c>
      <c r="AT25" s="57">
        <f t="shared" si="4"/>
        <v>0</v>
      </c>
      <c r="AU25" s="57">
        <f t="shared" si="4"/>
        <v>0</v>
      </c>
      <c r="AV25" s="57">
        <f t="shared" si="4"/>
        <v>0</v>
      </c>
      <c r="AW25" s="57">
        <f t="shared" si="4"/>
        <v>0</v>
      </c>
      <c r="AX25" s="57">
        <f t="shared" si="4"/>
        <v>0</v>
      </c>
      <c r="AY25" s="57">
        <f t="shared" si="4"/>
        <v>0</v>
      </c>
      <c r="AZ25" s="57">
        <f t="shared" si="4"/>
        <v>0</v>
      </c>
      <c r="BA25" s="57">
        <f t="shared" si="4"/>
        <v>0</v>
      </c>
      <c r="BB25" s="57">
        <f t="shared" si="4"/>
        <v>0</v>
      </c>
      <c r="BC25" s="57">
        <f t="shared" si="4"/>
        <v>0</v>
      </c>
      <c r="BD25" s="57">
        <f t="shared" si="4"/>
        <v>0</v>
      </c>
      <c r="BE25" s="57">
        <f t="shared" si="4"/>
        <v>0</v>
      </c>
      <c r="BF25" s="57">
        <f t="shared" si="4"/>
        <v>0</v>
      </c>
      <c r="BG25" s="57">
        <f t="shared" si="4"/>
        <v>0</v>
      </c>
      <c r="BH25" s="57">
        <f t="shared" si="6"/>
        <v>0</v>
      </c>
      <c r="BI25" s="57">
        <f t="shared" si="6"/>
        <v>0</v>
      </c>
      <c r="BJ25" s="57">
        <f t="shared" si="6"/>
        <v>0</v>
      </c>
      <c r="BK25" s="57">
        <f t="shared" si="6"/>
        <v>0</v>
      </c>
      <c r="BL25" s="57">
        <f t="shared" si="6"/>
        <v>0</v>
      </c>
      <c r="BM25" s="57">
        <f t="shared" si="6"/>
        <v>0</v>
      </c>
      <c r="BN25" s="57">
        <f t="shared" si="6"/>
        <v>0</v>
      </c>
      <c r="BO25" s="57">
        <f t="shared" si="6"/>
        <v>0</v>
      </c>
      <c r="BP25" s="57">
        <f t="shared" si="6"/>
        <v>0</v>
      </c>
      <c r="BQ25" s="57">
        <f t="shared" si="6"/>
        <v>0</v>
      </c>
      <c r="BR25" s="57">
        <f t="shared" si="6"/>
        <v>0</v>
      </c>
      <c r="BS25" s="57">
        <f t="shared" si="6"/>
        <v>0</v>
      </c>
    </row>
    <row r="26" spans="1:71" x14ac:dyDescent="0.25">
      <c r="A26">
        <v>0</v>
      </c>
      <c r="B26">
        <v>19</v>
      </c>
      <c r="D26" s="56">
        <f>'Fleet Input'!G23</f>
        <v>0</v>
      </c>
      <c r="E26" s="56">
        <f>'Fleet Input'!H23</f>
        <v>0</v>
      </c>
      <c r="F26" s="56">
        <f>'Fleet Input'!I23</f>
        <v>0</v>
      </c>
      <c r="G26" s="56">
        <f>'Fleet Input'!J23</f>
        <v>0</v>
      </c>
      <c r="H26" s="56">
        <f>'Fleet Input'!K23</f>
        <v>0</v>
      </c>
      <c r="I26" s="56">
        <f>'Fleet Input'!L23</f>
        <v>0</v>
      </c>
      <c r="J26" s="56">
        <f>'Fleet Input'!M23</f>
        <v>0</v>
      </c>
      <c r="K26" s="56">
        <f>'Fleet Input'!N23</f>
        <v>0</v>
      </c>
      <c r="L26" s="56">
        <f>'Fleet Input'!O23</f>
        <v>0</v>
      </c>
      <c r="M26" s="56">
        <f>'Fleet Input'!P23</f>
        <v>0</v>
      </c>
      <c r="N26" s="56" t="str">
        <f t="shared" si="2"/>
        <v>00</v>
      </c>
      <c r="O26" s="57">
        <f t="shared" si="3"/>
        <v>0</v>
      </c>
      <c r="P26" s="57">
        <f t="shared" si="3"/>
        <v>0</v>
      </c>
      <c r="Q26" s="57">
        <f t="shared" si="3"/>
        <v>0</v>
      </c>
      <c r="R26" s="57">
        <f t="shared" si="3"/>
        <v>0</v>
      </c>
      <c r="S26" s="57">
        <f t="shared" si="3"/>
        <v>0</v>
      </c>
      <c r="T26" s="57">
        <f t="shared" si="3"/>
        <v>0</v>
      </c>
      <c r="U26" s="57">
        <f t="shared" si="3"/>
        <v>0</v>
      </c>
      <c r="V26" s="57">
        <f t="shared" si="3"/>
        <v>0</v>
      </c>
      <c r="W26" s="57">
        <f t="shared" si="3"/>
        <v>0</v>
      </c>
      <c r="X26" s="57">
        <f t="shared" si="3"/>
        <v>0</v>
      </c>
      <c r="Y26" s="57">
        <f t="shared" si="3"/>
        <v>0</v>
      </c>
      <c r="Z26" s="57">
        <f t="shared" si="3"/>
        <v>0</v>
      </c>
      <c r="AA26" s="57">
        <f t="shared" si="3"/>
        <v>0</v>
      </c>
      <c r="AB26" s="57">
        <f t="shared" si="3"/>
        <v>0</v>
      </c>
      <c r="AC26" s="57">
        <f t="shared" si="3"/>
        <v>0</v>
      </c>
      <c r="AD26" s="57">
        <f t="shared" si="3"/>
        <v>0</v>
      </c>
      <c r="AE26" s="57">
        <f t="shared" si="5"/>
        <v>0</v>
      </c>
      <c r="AF26" s="57">
        <f t="shared" si="5"/>
        <v>0</v>
      </c>
      <c r="AG26" s="57">
        <f t="shared" si="5"/>
        <v>0</v>
      </c>
      <c r="AH26" s="57">
        <f t="shared" si="5"/>
        <v>0</v>
      </c>
      <c r="AI26" s="57">
        <f t="shared" si="5"/>
        <v>0</v>
      </c>
      <c r="AJ26" s="57">
        <f t="shared" si="5"/>
        <v>0</v>
      </c>
      <c r="AK26" s="57">
        <f t="shared" si="5"/>
        <v>0</v>
      </c>
      <c r="AL26" s="57">
        <f t="shared" si="5"/>
        <v>0</v>
      </c>
      <c r="AM26" s="57">
        <f t="shared" si="5"/>
        <v>0</v>
      </c>
      <c r="AN26" s="57">
        <f t="shared" si="5"/>
        <v>0</v>
      </c>
      <c r="AO26" s="57">
        <f t="shared" si="5"/>
        <v>0</v>
      </c>
      <c r="AP26" s="57">
        <f t="shared" si="5"/>
        <v>0</v>
      </c>
      <c r="AQ26" s="57" t="e">
        <f>INDEX('Fleet Input'!$C$10:$C$86, MATCH('Fleet Calculations'!N26, 'Fleet Input'!$B$10:$B$86, 0))</f>
        <v>#N/A</v>
      </c>
      <c r="AR26" s="57">
        <f t="shared" si="4"/>
        <v>0</v>
      </c>
      <c r="AS26" s="57">
        <f t="shared" si="4"/>
        <v>0</v>
      </c>
      <c r="AT26" s="57">
        <f t="shared" si="4"/>
        <v>0</v>
      </c>
      <c r="AU26" s="57">
        <f t="shared" si="4"/>
        <v>0</v>
      </c>
      <c r="AV26" s="57">
        <f t="shared" si="4"/>
        <v>0</v>
      </c>
      <c r="AW26" s="57">
        <f t="shared" si="4"/>
        <v>0</v>
      </c>
      <c r="AX26" s="57">
        <f t="shared" si="4"/>
        <v>0</v>
      </c>
      <c r="AY26" s="57">
        <f t="shared" si="4"/>
        <v>0</v>
      </c>
      <c r="AZ26" s="57">
        <f t="shared" si="4"/>
        <v>0</v>
      </c>
      <c r="BA26" s="57">
        <f t="shared" si="4"/>
        <v>0</v>
      </c>
      <c r="BB26" s="57">
        <f t="shared" si="4"/>
        <v>0</v>
      </c>
      <c r="BC26" s="57">
        <f t="shared" si="4"/>
        <v>0</v>
      </c>
      <c r="BD26" s="57">
        <f t="shared" si="4"/>
        <v>0</v>
      </c>
      <c r="BE26" s="57">
        <f t="shared" si="4"/>
        <v>0</v>
      </c>
      <c r="BF26" s="57">
        <f t="shared" si="4"/>
        <v>0</v>
      </c>
      <c r="BG26" s="57">
        <f t="shared" si="4"/>
        <v>0</v>
      </c>
      <c r="BH26" s="57">
        <f t="shared" si="6"/>
        <v>0</v>
      </c>
      <c r="BI26" s="57">
        <f t="shared" si="6"/>
        <v>0</v>
      </c>
      <c r="BJ26" s="57">
        <f t="shared" si="6"/>
        <v>0</v>
      </c>
      <c r="BK26" s="57">
        <f t="shared" si="6"/>
        <v>0</v>
      </c>
      <c r="BL26" s="57">
        <f t="shared" si="6"/>
        <v>0</v>
      </c>
      <c r="BM26" s="57">
        <f t="shared" si="6"/>
        <v>0</v>
      </c>
      <c r="BN26" s="57">
        <f t="shared" si="6"/>
        <v>0</v>
      </c>
      <c r="BO26" s="57">
        <f t="shared" si="6"/>
        <v>0</v>
      </c>
      <c r="BP26" s="57">
        <f t="shared" si="6"/>
        <v>0</v>
      </c>
      <c r="BQ26" s="57">
        <f t="shared" si="6"/>
        <v>0</v>
      </c>
      <c r="BR26" s="57">
        <f t="shared" si="6"/>
        <v>0</v>
      </c>
      <c r="BS26" s="57">
        <f t="shared" si="6"/>
        <v>0</v>
      </c>
    </row>
    <row r="27" spans="1:71" x14ac:dyDescent="0.25">
      <c r="A27">
        <v>0</v>
      </c>
      <c r="B27">
        <v>20</v>
      </c>
      <c r="D27" s="56">
        <f>'Fleet Input'!G24</f>
        <v>0</v>
      </c>
      <c r="E27" s="56">
        <f>'Fleet Input'!H24</f>
        <v>0</v>
      </c>
      <c r="F27" s="56">
        <f>'Fleet Input'!I24</f>
        <v>0</v>
      </c>
      <c r="G27" s="56">
        <f>'Fleet Input'!J24</f>
        <v>0</v>
      </c>
      <c r="H27" s="56">
        <f>'Fleet Input'!K24</f>
        <v>0</v>
      </c>
      <c r="I27" s="56">
        <f>'Fleet Input'!L24</f>
        <v>0</v>
      </c>
      <c r="J27" s="56">
        <f>'Fleet Input'!M24</f>
        <v>0</v>
      </c>
      <c r="K27" s="56">
        <f>'Fleet Input'!N24</f>
        <v>0</v>
      </c>
      <c r="L27" s="56">
        <f>'Fleet Input'!O24</f>
        <v>0</v>
      </c>
      <c r="M27" s="56">
        <f>'Fleet Input'!P24</f>
        <v>0</v>
      </c>
      <c r="N27" s="56" t="str">
        <f t="shared" si="2"/>
        <v>00</v>
      </c>
      <c r="O27" s="57">
        <f t="shared" si="3"/>
        <v>0</v>
      </c>
      <c r="P27" s="57">
        <f t="shared" si="3"/>
        <v>0</v>
      </c>
      <c r="Q27" s="57">
        <f t="shared" si="3"/>
        <v>0</v>
      </c>
      <c r="R27" s="57">
        <f t="shared" si="3"/>
        <v>0</v>
      </c>
      <c r="S27" s="57">
        <f t="shared" si="3"/>
        <v>0</v>
      </c>
      <c r="T27" s="57">
        <f t="shared" si="3"/>
        <v>0</v>
      </c>
      <c r="U27" s="57">
        <f t="shared" si="3"/>
        <v>0</v>
      </c>
      <c r="V27" s="57">
        <f t="shared" si="3"/>
        <v>0</v>
      </c>
      <c r="W27" s="57">
        <f t="shared" si="3"/>
        <v>0</v>
      </c>
      <c r="X27" s="57">
        <f t="shared" si="3"/>
        <v>0</v>
      </c>
      <c r="Y27" s="57">
        <f t="shared" si="3"/>
        <v>0</v>
      </c>
      <c r="Z27" s="57">
        <f t="shared" si="3"/>
        <v>0</v>
      </c>
      <c r="AA27" s="57">
        <f t="shared" si="3"/>
        <v>0</v>
      </c>
      <c r="AB27" s="57">
        <f t="shared" si="3"/>
        <v>0</v>
      </c>
      <c r="AC27" s="57">
        <f t="shared" si="3"/>
        <v>0</v>
      </c>
      <c r="AD27" s="57">
        <f t="shared" si="3"/>
        <v>0</v>
      </c>
      <c r="AE27" s="57">
        <f t="shared" si="5"/>
        <v>0</v>
      </c>
      <c r="AF27" s="57">
        <f t="shared" si="5"/>
        <v>0</v>
      </c>
      <c r="AG27" s="57">
        <f t="shared" si="5"/>
        <v>0</v>
      </c>
      <c r="AH27" s="57">
        <f t="shared" si="5"/>
        <v>0</v>
      </c>
      <c r="AI27" s="57">
        <f t="shared" si="5"/>
        <v>0</v>
      </c>
      <c r="AJ27" s="57">
        <f t="shared" si="5"/>
        <v>0</v>
      </c>
      <c r="AK27" s="57">
        <f t="shared" si="5"/>
        <v>0</v>
      </c>
      <c r="AL27" s="57">
        <f t="shared" si="5"/>
        <v>0</v>
      </c>
      <c r="AM27" s="57">
        <f t="shared" si="5"/>
        <v>0</v>
      </c>
      <c r="AN27" s="57">
        <f t="shared" si="5"/>
        <v>0</v>
      </c>
      <c r="AO27" s="57">
        <f t="shared" si="5"/>
        <v>0</v>
      </c>
      <c r="AP27" s="57">
        <f t="shared" si="5"/>
        <v>0</v>
      </c>
      <c r="AQ27" s="57" t="e">
        <f>INDEX('Fleet Input'!$C$10:$C$86, MATCH('Fleet Calculations'!N27, 'Fleet Input'!$B$10:$B$86, 0))</f>
        <v>#N/A</v>
      </c>
      <c r="AR27" s="57">
        <f t="shared" si="4"/>
        <v>0</v>
      </c>
      <c r="AS27" s="57">
        <f t="shared" si="4"/>
        <v>0</v>
      </c>
      <c r="AT27" s="57">
        <f t="shared" si="4"/>
        <v>0</v>
      </c>
      <c r="AU27" s="57">
        <f t="shared" si="4"/>
        <v>0</v>
      </c>
      <c r="AV27" s="57">
        <f t="shared" si="4"/>
        <v>0</v>
      </c>
      <c r="AW27" s="57">
        <f t="shared" si="4"/>
        <v>0</v>
      </c>
      <c r="AX27" s="57">
        <f t="shared" si="4"/>
        <v>0</v>
      </c>
      <c r="AY27" s="57">
        <f t="shared" si="4"/>
        <v>0</v>
      </c>
      <c r="AZ27" s="57">
        <f t="shared" si="4"/>
        <v>0</v>
      </c>
      <c r="BA27" s="57">
        <f t="shared" si="4"/>
        <v>0</v>
      </c>
      <c r="BB27" s="57">
        <f t="shared" si="4"/>
        <v>0</v>
      </c>
      <c r="BC27" s="57">
        <f t="shared" si="4"/>
        <v>0</v>
      </c>
      <c r="BD27" s="57">
        <f t="shared" si="4"/>
        <v>0</v>
      </c>
      <c r="BE27" s="57">
        <f t="shared" si="4"/>
        <v>0</v>
      </c>
      <c r="BF27" s="57">
        <f t="shared" si="4"/>
        <v>0</v>
      </c>
      <c r="BG27" s="57">
        <f t="shared" si="4"/>
        <v>0</v>
      </c>
      <c r="BH27" s="57">
        <f t="shared" si="6"/>
        <v>0</v>
      </c>
      <c r="BI27" s="57">
        <f t="shared" si="6"/>
        <v>0</v>
      </c>
      <c r="BJ27" s="57">
        <f t="shared" si="6"/>
        <v>0</v>
      </c>
      <c r="BK27" s="57">
        <f t="shared" si="6"/>
        <v>0</v>
      </c>
      <c r="BL27" s="57">
        <f t="shared" si="6"/>
        <v>0</v>
      </c>
      <c r="BM27" s="57">
        <f t="shared" si="6"/>
        <v>0</v>
      </c>
      <c r="BN27" s="57">
        <f t="shared" si="6"/>
        <v>0</v>
      </c>
      <c r="BO27" s="57">
        <f t="shared" si="6"/>
        <v>0</v>
      </c>
      <c r="BP27" s="57">
        <f t="shared" si="6"/>
        <v>0</v>
      </c>
      <c r="BQ27" s="57">
        <f t="shared" si="6"/>
        <v>0</v>
      </c>
      <c r="BR27" s="57">
        <f t="shared" si="6"/>
        <v>0</v>
      </c>
      <c r="BS27" s="57">
        <f t="shared" si="6"/>
        <v>0</v>
      </c>
    </row>
    <row r="28" spans="1:71" x14ac:dyDescent="0.25">
      <c r="A28">
        <v>0</v>
      </c>
      <c r="B28">
        <v>21</v>
      </c>
      <c r="D28" s="56">
        <f>'Fleet Input'!G25</f>
        <v>0</v>
      </c>
      <c r="E28" s="56">
        <f>'Fleet Input'!H25</f>
        <v>0</v>
      </c>
      <c r="F28" s="56">
        <f>'Fleet Input'!I25</f>
        <v>0</v>
      </c>
      <c r="G28" s="56">
        <f>'Fleet Input'!J25</f>
        <v>0</v>
      </c>
      <c r="H28" s="56">
        <f>'Fleet Input'!K25</f>
        <v>0</v>
      </c>
      <c r="I28" s="56">
        <f>'Fleet Input'!L25</f>
        <v>0</v>
      </c>
      <c r="J28" s="56">
        <f>'Fleet Input'!M25</f>
        <v>0</v>
      </c>
      <c r="K28" s="56">
        <f>'Fleet Input'!N25</f>
        <v>0</v>
      </c>
      <c r="L28" s="56">
        <f>'Fleet Input'!O25</f>
        <v>0</v>
      </c>
      <c r="M28" s="56">
        <f>'Fleet Input'!P25</f>
        <v>0</v>
      </c>
      <c r="N28" s="56" t="str">
        <f t="shared" si="2"/>
        <v>00</v>
      </c>
      <c r="O28" s="57">
        <f t="shared" si="3"/>
        <v>0</v>
      </c>
      <c r="P28" s="57">
        <f t="shared" si="3"/>
        <v>0</v>
      </c>
      <c r="Q28" s="57">
        <f t="shared" si="3"/>
        <v>0</v>
      </c>
      <c r="R28" s="57">
        <f t="shared" si="3"/>
        <v>0</v>
      </c>
      <c r="S28" s="57">
        <f t="shared" si="3"/>
        <v>0</v>
      </c>
      <c r="T28" s="57">
        <f t="shared" si="3"/>
        <v>0</v>
      </c>
      <c r="U28" s="57">
        <f t="shared" si="3"/>
        <v>0</v>
      </c>
      <c r="V28" s="57">
        <f t="shared" si="3"/>
        <v>0</v>
      </c>
      <c r="W28" s="57">
        <f t="shared" si="3"/>
        <v>0</v>
      </c>
      <c r="X28" s="57">
        <f t="shared" si="3"/>
        <v>0</v>
      </c>
      <c r="Y28" s="57">
        <f t="shared" si="3"/>
        <v>0</v>
      </c>
      <c r="Z28" s="57">
        <f t="shared" si="3"/>
        <v>0</v>
      </c>
      <c r="AA28" s="57">
        <f t="shared" si="3"/>
        <v>0</v>
      </c>
      <c r="AB28" s="57">
        <f t="shared" si="3"/>
        <v>0</v>
      </c>
      <c r="AC28" s="57">
        <f t="shared" si="3"/>
        <v>0</v>
      </c>
      <c r="AD28" s="57">
        <f t="shared" si="3"/>
        <v>0</v>
      </c>
      <c r="AE28" s="57">
        <f t="shared" si="5"/>
        <v>0</v>
      </c>
      <c r="AF28" s="57">
        <f t="shared" si="5"/>
        <v>0</v>
      </c>
      <c r="AG28" s="57">
        <f t="shared" si="5"/>
        <v>0</v>
      </c>
      <c r="AH28" s="57">
        <f t="shared" si="5"/>
        <v>0</v>
      </c>
      <c r="AI28" s="57">
        <f t="shared" si="5"/>
        <v>0</v>
      </c>
      <c r="AJ28" s="57">
        <f t="shared" si="5"/>
        <v>0</v>
      </c>
      <c r="AK28" s="57">
        <f t="shared" si="5"/>
        <v>0</v>
      </c>
      <c r="AL28" s="57">
        <f t="shared" si="5"/>
        <v>0</v>
      </c>
      <c r="AM28" s="57">
        <f t="shared" si="5"/>
        <v>0</v>
      </c>
      <c r="AN28" s="57">
        <f t="shared" si="5"/>
        <v>0</v>
      </c>
      <c r="AO28" s="57">
        <f t="shared" si="5"/>
        <v>0</v>
      </c>
      <c r="AP28" s="57">
        <f t="shared" si="5"/>
        <v>0</v>
      </c>
      <c r="AQ28" s="57" t="e">
        <f>INDEX('Fleet Input'!$C$10:$C$86, MATCH('Fleet Calculations'!N28, 'Fleet Input'!$B$10:$B$86, 0))</f>
        <v>#N/A</v>
      </c>
      <c r="AR28" s="57">
        <f t="shared" si="4"/>
        <v>0</v>
      </c>
      <c r="AS28" s="57">
        <f t="shared" si="4"/>
        <v>0</v>
      </c>
      <c r="AT28" s="57">
        <f t="shared" si="4"/>
        <v>0</v>
      </c>
      <c r="AU28" s="57">
        <f t="shared" si="4"/>
        <v>0</v>
      </c>
      <c r="AV28" s="57">
        <f t="shared" si="4"/>
        <v>0</v>
      </c>
      <c r="AW28" s="57">
        <f t="shared" si="4"/>
        <v>0</v>
      </c>
      <c r="AX28" s="57">
        <f t="shared" si="4"/>
        <v>0</v>
      </c>
      <c r="AY28" s="57">
        <f t="shared" si="4"/>
        <v>0</v>
      </c>
      <c r="AZ28" s="57">
        <f t="shared" si="4"/>
        <v>0</v>
      </c>
      <c r="BA28" s="57">
        <f t="shared" si="4"/>
        <v>0</v>
      </c>
      <c r="BB28" s="57">
        <f t="shared" si="4"/>
        <v>0</v>
      </c>
      <c r="BC28" s="57">
        <f t="shared" si="4"/>
        <v>0</v>
      </c>
      <c r="BD28" s="57">
        <f t="shared" si="4"/>
        <v>0</v>
      </c>
      <c r="BE28" s="57">
        <f t="shared" si="4"/>
        <v>0</v>
      </c>
      <c r="BF28" s="57">
        <f t="shared" si="4"/>
        <v>0</v>
      </c>
      <c r="BG28" s="57">
        <f t="shared" si="4"/>
        <v>0</v>
      </c>
      <c r="BH28" s="57">
        <f t="shared" si="6"/>
        <v>0</v>
      </c>
      <c r="BI28" s="57">
        <f t="shared" si="6"/>
        <v>0</v>
      </c>
      <c r="BJ28" s="57">
        <f t="shared" si="6"/>
        <v>0</v>
      </c>
      <c r="BK28" s="57">
        <f t="shared" si="6"/>
        <v>0</v>
      </c>
      <c r="BL28" s="57">
        <f t="shared" si="6"/>
        <v>0</v>
      </c>
      <c r="BM28" s="57">
        <f t="shared" si="6"/>
        <v>0</v>
      </c>
      <c r="BN28" s="57">
        <f t="shared" si="6"/>
        <v>0</v>
      </c>
      <c r="BO28" s="57">
        <f t="shared" si="6"/>
        <v>0</v>
      </c>
      <c r="BP28" s="57">
        <f t="shared" si="6"/>
        <v>0</v>
      </c>
      <c r="BQ28" s="57">
        <f t="shared" si="6"/>
        <v>0</v>
      </c>
      <c r="BR28" s="57">
        <f t="shared" si="6"/>
        <v>0</v>
      </c>
      <c r="BS28" s="57">
        <f t="shared" si="6"/>
        <v>0</v>
      </c>
    </row>
    <row r="29" spans="1:71" x14ac:dyDescent="0.25">
      <c r="A29">
        <v>0</v>
      </c>
      <c r="B29">
        <v>22</v>
      </c>
      <c r="D29" s="56">
        <f>'Fleet Input'!G26</f>
        <v>0</v>
      </c>
      <c r="E29" s="56">
        <f>'Fleet Input'!H26</f>
        <v>0</v>
      </c>
      <c r="F29" s="56">
        <f>'Fleet Input'!I26</f>
        <v>0</v>
      </c>
      <c r="G29" s="56">
        <f>'Fleet Input'!J26</f>
        <v>0</v>
      </c>
      <c r="H29" s="56">
        <f>'Fleet Input'!K26</f>
        <v>0</v>
      </c>
      <c r="I29" s="56">
        <f>'Fleet Input'!L26</f>
        <v>0</v>
      </c>
      <c r="J29" s="56">
        <f>'Fleet Input'!M26</f>
        <v>0</v>
      </c>
      <c r="K29" s="56">
        <f>'Fleet Input'!N26</f>
        <v>0</v>
      </c>
      <c r="L29" s="56">
        <f>'Fleet Input'!O26</f>
        <v>0</v>
      </c>
      <c r="M29" s="56">
        <f>'Fleet Input'!P26</f>
        <v>0</v>
      </c>
      <c r="N29" s="56" t="str">
        <f t="shared" si="2"/>
        <v>00</v>
      </c>
      <c r="O29" s="57">
        <f t="shared" si="3"/>
        <v>0</v>
      </c>
      <c r="P29" s="57">
        <f t="shared" si="3"/>
        <v>0</v>
      </c>
      <c r="Q29" s="57">
        <f t="shared" si="3"/>
        <v>0</v>
      </c>
      <c r="R29" s="57">
        <f t="shared" si="3"/>
        <v>0</v>
      </c>
      <c r="S29" s="57">
        <f t="shared" si="3"/>
        <v>0</v>
      </c>
      <c r="T29" s="57">
        <f t="shared" si="3"/>
        <v>0</v>
      </c>
      <c r="U29" s="57">
        <f t="shared" si="3"/>
        <v>0</v>
      </c>
      <c r="V29" s="57">
        <f t="shared" si="3"/>
        <v>0</v>
      </c>
      <c r="W29" s="57">
        <f t="shared" si="3"/>
        <v>0</v>
      </c>
      <c r="X29" s="57">
        <f t="shared" si="3"/>
        <v>0</v>
      </c>
      <c r="Y29" s="57">
        <f t="shared" si="3"/>
        <v>0</v>
      </c>
      <c r="Z29" s="57">
        <f t="shared" si="3"/>
        <v>0</v>
      </c>
      <c r="AA29" s="57">
        <f t="shared" si="3"/>
        <v>0</v>
      </c>
      <c r="AB29" s="57">
        <f t="shared" si="3"/>
        <v>0</v>
      </c>
      <c r="AC29" s="57">
        <f t="shared" si="3"/>
        <v>0</v>
      </c>
      <c r="AD29" s="57">
        <f t="shared" si="3"/>
        <v>0</v>
      </c>
      <c r="AE29" s="57">
        <f t="shared" si="5"/>
        <v>0</v>
      </c>
      <c r="AF29" s="57">
        <f t="shared" si="5"/>
        <v>0</v>
      </c>
      <c r="AG29" s="57">
        <f t="shared" si="5"/>
        <v>0</v>
      </c>
      <c r="AH29" s="57">
        <f t="shared" si="5"/>
        <v>0</v>
      </c>
      <c r="AI29" s="57">
        <f t="shared" si="5"/>
        <v>0</v>
      </c>
      <c r="AJ29" s="57">
        <f t="shared" si="5"/>
        <v>0</v>
      </c>
      <c r="AK29" s="57">
        <f t="shared" si="5"/>
        <v>0</v>
      </c>
      <c r="AL29" s="57">
        <f t="shared" si="5"/>
        <v>0</v>
      </c>
      <c r="AM29" s="57">
        <f t="shared" si="5"/>
        <v>0</v>
      </c>
      <c r="AN29" s="57">
        <f t="shared" si="5"/>
        <v>0</v>
      </c>
      <c r="AO29" s="57">
        <f t="shared" si="5"/>
        <v>0</v>
      </c>
      <c r="AP29" s="57">
        <f t="shared" si="5"/>
        <v>0</v>
      </c>
      <c r="AQ29" s="57" t="e">
        <f>INDEX('Fleet Input'!$C$10:$C$86, MATCH('Fleet Calculations'!N29, 'Fleet Input'!$B$10:$B$86, 0))</f>
        <v>#N/A</v>
      </c>
      <c r="AR29" s="57">
        <f t="shared" si="4"/>
        <v>0</v>
      </c>
      <c r="AS29" s="57">
        <f t="shared" si="4"/>
        <v>0</v>
      </c>
      <c r="AT29" s="57">
        <f t="shared" si="4"/>
        <v>0</v>
      </c>
      <c r="AU29" s="57">
        <f t="shared" si="4"/>
        <v>0</v>
      </c>
      <c r="AV29" s="57">
        <f t="shared" si="4"/>
        <v>0</v>
      </c>
      <c r="AW29" s="57">
        <f t="shared" si="4"/>
        <v>0</v>
      </c>
      <c r="AX29" s="57">
        <f t="shared" si="4"/>
        <v>0</v>
      </c>
      <c r="AY29" s="57">
        <f t="shared" si="4"/>
        <v>0</v>
      </c>
      <c r="AZ29" s="57">
        <f t="shared" si="4"/>
        <v>0</v>
      </c>
      <c r="BA29" s="57">
        <f t="shared" si="4"/>
        <v>0</v>
      </c>
      <c r="BB29" s="57">
        <f t="shared" si="4"/>
        <v>0</v>
      </c>
      <c r="BC29" s="57">
        <f t="shared" si="4"/>
        <v>0</v>
      </c>
      <c r="BD29" s="57">
        <f t="shared" si="4"/>
        <v>0</v>
      </c>
      <c r="BE29" s="57">
        <f t="shared" si="4"/>
        <v>0</v>
      </c>
      <c r="BF29" s="57">
        <f t="shared" si="4"/>
        <v>0</v>
      </c>
      <c r="BG29" s="57">
        <f t="shared" si="4"/>
        <v>0</v>
      </c>
      <c r="BH29" s="57">
        <f t="shared" si="6"/>
        <v>0</v>
      </c>
      <c r="BI29" s="57">
        <f t="shared" si="6"/>
        <v>0</v>
      </c>
      <c r="BJ29" s="57">
        <f t="shared" si="6"/>
        <v>0</v>
      </c>
      <c r="BK29" s="57">
        <f t="shared" si="6"/>
        <v>0</v>
      </c>
      <c r="BL29" s="57">
        <f t="shared" si="6"/>
        <v>0</v>
      </c>
      <c r="BM29" s="57">
        <f t="shared" si="6"/>
        <v>0</v>
      </c>
      <c r="BN29" s="57">
        <f t="shared" si="6"/>
        <v>0</v>
      </c>
      <c r="BO29" s="57">
        <f t="shared" si="6"/>
        <v>0</v>
      </c>
      <c r="BP29" s="57">
        <f t="shared" si="6"/>
        <v>0</v>
      </c>
      <c r="BQ29" s="57">
        <f t="shared" si="6"/>
        <v>0</v>
      </c>
      <c r="BR29" s="57">
        <f t="shared" si="6"/>
        <v>0</v>
      </c>
      <c r="BS29" s="57">
        <f t="shared" si="6"/>
        <v>0</v>
      </c>
    </row>
    <row r="30" spans="1:71" x14ac:dyDescent="0.25">
      <c r="A30">
        <v>0</v>
      </c>
      <c r="B30">
        <v>23</v>
      </c>
      <c r="D30" s="56">
        <f>'Fleet Input'!G27</f>
        <v>0</v>
      </c>
      <c r="E30" s="56">
        <f>'Fleet Input'!H27</f>
        <v>0</v>
      </c>
      <c r="F30" s="56">
        <f>'Fleet Input'!I27</f>
        <v>0</v>
      </c>
      <c r="G30" s="56">
        <f>'Fleet Input'!J27</f>
        <v>0</v>
      </c>
      <c r="H30" s="56">
        <f>'Fleet Input'!K27</f>
        <v>0</v>
      </c>
      <c r="I30" s="56">
        <f>'Fleet Input'!L27</f>
        <v>0</v>
      </c>
      <c r="J30" s="56">
        <f>'Fleet Input'!M27</f>
        <v>0</v>
      </c>
      <c r="K30" s="56">
        <f>'Fleet Input'!N27</f>
        <v>0</v>
      </c>
      <c r="L30" s="56">
        <f>'Fleet Input'!O27</f>
        <v>0</v>
      </c>
      <c r="M30" s="56">
        <f>'Fleet Input'!P27</f>
        <v>0</v>
      </c>
      <c r="N30" s="56" t="str">
        <f t="shared" si="2"/>
        <v>00</v>
      </c>
      <c r="O30" s="57">
        <f t="shared" si="3"/>
        <v>0</v>
      </c>
      <c r="P30" s="57">
        <f t="shared" si="3"/>
        <v>0</v>
      </c>
      <c r="Q30" s="57">
        <f t="shared" si="3"/>
        <v>0</v>
      </c>
      <c r="R30" s="57">
        <f t="shared" si="3"/>
        <v>0</v>
      </c>
      <c r="S30" s="57">
        <f t="shared" si="3"/>
        <v>0</v>
      </c>
      <c r="T30" s="57">
        <f t="shared" si="3"/>
        <v>0</v>
      </c>
      <c r="U30" s="57">
        <f t="shared" si="3"/>
        <v>0</v>
      </c>
      <c r="V30" s="57">
        <f t="shared" si="3"/>
        <v>0</v>
      </c>
      <c r="W30" s="57">
        <f t="shared" si="3"/>
        <v>0</v>
      </c>
      <c r="X30" s="57">
        <f t="shared" si="3"/>
        <v>0</v>
      </c>
      <c r="Y30" s="57">
        <f t="shared" si="3"/>
        <v>0</v>
      </c>
      <c r="Z30" s="57">
        <f t="shared" si="3"/>
        <v>0</v>
      </c>
      <c r="AA30" s="57">
        <f t="shared" si="3"/>
        <v>0</v>
      </c>
      <c r="AB30" s="57">
        <f t="shared" si="3"/>
        <v>0</v>
      </c>
      <c r="AC30" s="57">
        <f t="shared" si="3"/>
        <v>0</v>
      </c>
      <c r="AD30" s="57">
        <f t="shared" si="3"/>
        <v>0</v>
      </c>
      <c r="AE30" s="57">
        <f t="shared" si="5"/>
        <v>0</v>
      </c>
      <c r="AF30" s="57">
        <f t="shared" si="5"/>
        <v>0</v>
      </c>
      <c r="AG30" s="57">
        <f t="shared" si="5"/>
        <v>0</v>
      </c>
      <c r="AH30" s="57">
        <f t="shared" si="5"/>
        <v>0</v>
      </c>
      <c r="AI30" s="57">
        <f t="shared" si="5"/>
        <v>0</v>
      </c>
      <c r="AJ30" s="57">
        <f t="shared" si="5"/>
        <v>0</v>
      </c>
      <c r="AK30" s="57">
        <f t="shared" si="5"/>
        <v>0</v>
      </c>
      <c r="AL30" s="57">
        <f t="shared" si="5"/>
        <v>0</v>
      </c>
      <c r="AM30" s="57">
        <f t="shared" si="5"/>
        <v>0</v>
      </c>
      <c r="AN30" s="57">
        <f t="shared" si="5"/>
        <v>0</v>
      </c>
      <c r="AO30" s="57">
        <f t="shared" si="5"/>
        <v>0</v>
      </c>
      <c r="AP30" s="57">
        <f t="shared" si="5"/>
        <v>0</v>
      </c>
      <c r="AQ30" s="57" t="e">
        <f>INDEX('Fleet Input'!$C$10:$C$86, MATCH('Fleet Calculations'!N30, 'Fleet Input'!$B$10:$B$86, 0))</f>
        <v>#N/A</v>
      </c>
      <c r="AR30" s="57">
        <f t="shared" si="4"/>
        <v>0</v>
      </c>
      <c r="AS30" s="57">
        <f t="shared" si="4"/>
        <v>0</v>
      </c>
      <c r="AT30" s="57">
        <f t="shared" si="4"/>
        <v>0</v>
      </c>
      <c r="AU30" s="57">
        <f t="shared" si="4"/>
        <v>0</v>
      </c>
      <c r="AV30" s="57">
        <f t="shared" si="4"/>
        <v>0</v>
      </c>
      <c r="AW30" s="57">
        <f t="shared" si="4"/>
        <v>0</v>
      </c>
      <c r="AX30" s="57">
        <f t="shared" si="4"/>
        <v>0</v>
      </c>
      <c r="AY30" s="57">
        <f t="shared" si="4"/>
        <v>0</v>
      </c>
      <c r="AZ30" s="57">
        <f t="shared" si="4"/>
        <v>0</v>
      </c>
      <c r="BA30" s="57">
        <f t="shared" si="4"/>
        <v>0</v>
      </c>
      <c r="BB30" s="57">
        <f t="shared" si="4"/>
        <v>0</v>
      </c>
      <c r="BC30" s="57">
        <f t="shared" si="4"/>
        <v>0</v>
      </c>
      <c r="BD30" s="57">
        <f t="shared" si="4"/>
        <v>0</v>
      </c>
      <c r="BE30" s="57">
        <f t="shared" si="4"/>
        <v>0</v>
      </c>
      <c r="BF30" s="57">
        <f t="shared" si="4"/>
        <v>0</v>
      </c>
      <c r="BG30" s="57">
        <f t="shared" si="4"/>
        <v>0</v>
      </c>
      <c r="BH30" s="57">
        <f t="shared" si="6"/>
        <v>0</v>
      </c>
      <c r="BI30" s="57">
        <f t="shared" si="6"/>
        <v>0</v>
      </c>
      <c r="BJ30" s="57">
        <f t="shared" si="6"/>
        <v>0</v>
      </c>
      <c r="BK30" s="57">
        <f t="shared" si="6"/>
        <v>0</v>
      </c>
      <c r="BL30" s="57">
        <f t="shared" si="6"/>
        <v>0</v>
      </c>
      <c r="BM30" s="57">
        <f t="shared" si="6"/>
        <v>0</v>
      </c>
      <c r="BN30" s="57">
        <f t="shared" si="6"/>
        <v>0</v>
      </c>
      <c r="BO30" s="57">
        <f t="shared" si="6"/>
        <v>0</v>
      </c>
      <c r="BP30" s="57">
        <f t="shared" si="6"/>
        <v>0</v>
      </c>
      <c r="BQ30" s="57">
        <f t="shared" si="6"/>
        <v>0</v>
      </c>
      <c r="BR30" s="57">
        <f t="shared" si="6"/>
        <v>0</v>
      </c>
      <c r="BS30" s="57">
        <f t="shared" si="6"/>
        <v>0</v>
      </c>
    </row>
    <row r="31" spans="1:71" x14ac:dyDescent="0.25">
      <c r="A31">
        <v>0</v>
      </c>
      <c r="B31">
        <v>24</v>
      </c>
      <c r="D31" s="56">
        <f>'Fleet Input'!G28</f>
        <v>0</v>
      </c>
      <c r="E31" s="56">
        <f>'Fleet Input'!H28</f>
        <v>0</v>
      </c>
      <c r="F31" s="56">
        <f>'Fleet Input'!I28</f>
        <v>0</v>
      </c>
      <c r="G31" s="56">
        <f>'Fleet Input'!J28</f>
        <v>0</v>
      </c>
      <c r="H31" s="56">
        <f>'Fleet Input'!K28</f>
        <v>0</v>
      </c>
      <c r="I31" s="56">
        <f>'Fleet Input'!L28</f>
        <v>0</v>
      </c>
      <c r="J31" s="56">
        <f>'Fleet Input'!M28</f>
        <v>0</v>
      </c>
      <c r="K31" s="56">
        <f>'Fleet Input'!N28</f>
        <v>0</v>
      </c>
      <c r="L31" s="56">
        <f>'Fleet Input'!O28</f>
        <v>0</v>
      </c>
      <c r="M31" s="56">
        <f>'Fleet Input'!P28</f>
        <v>0</v>
      </c>
      <c r="N31" s="56" t="str">
        <f t="shared" si="2"/>
        <v>00</v>
      </c>
      <c r="O31" s="57">
        <f t="shared" si="3"/>
        <v>0</v>
      </c>
      <c r="P31" s="57">
        <f t="shared" si="3"/>
        <v>0</v>
      </c>
      <c r="Q31" s="57">
        <f t="shared" si="3"/>
        <v>0</v>
      </c>
      <c r="R31" s="57">
        <f t="shared" si="3"/>
        <v>0</v>
      </c>
      <c r="S31" s="57">
        <f t="shared" si="3"/>
        <v>0</v>
      </c>
      <c r="T31" s="57">
        <f t="shared" si="3"/>
        <v>0</v>
      </c>
      <c r="U31" s="57">
        <f t="shared" si="3"/>
        <v>0</v>
      </c>
      <c r="V31" s="57">
        <f t="shared" si="3"/>
        <v>0</v>
      </c>
      <c r="W31" s="57">
        <f t="shared" si="3"/>
        <v>0</v>
      </c>
      <c r="X31" s="57">
        <f t="shared" si="3"/>
        <v>0</v>
      </c>
      <c r="Y31" s="57">
        <f t="shared" si="3"/>
        <v>0</v>
      </c>
      <c r="Z31" s="57">
        <f t="shared" si="3"/>
        <v>0</v>
      </c>
      <c r="AA31" s="57">
        <f t="shared" si="3"/>
        <v>0</v>
      </c>
      <c r="AB31" s="57">
        <f t="shared" si="3"/>
        <v>0</v>
      </c>
      <c r="AC31" s="57">
        <f t="shared" si="3"/>
        <v>0</v>
      </c>
      <c r="AD31" s="57">
        <f t="shared" si="3"/>
        <v>0</v>
      </c>
      <c r="AE31" s="57">
        <f t="shared" si="5"/>
        <v>0</v>
      </c>
      <c r="AF31" s="57">
        <f t="shared" si="5"/>
        <v>0</v>
      </c>
      <c r="AG31" s="57">
        <f t="shared" si="5"/>
        <v>0</v>
      </c>
      <c r="AH31" s="57">
        <f t="shared" si="5"/>
        <v>0</v>
      </c>
      <c r="AI31" s="57">
        <f t="shared" si="5"/>
        <v>0</v>
      </c>
      <c r="AJ31" s="57">
        <f t="shared" si="5"/>
        <v>0</v>
      </c>
      <c r="AK31" s="57">
        <f t="shared" si="5"/>
        <v>0</v>
      </c>
      <c r="AL31" s="57">
        <f t="shared" si="5"/>
        <v>0</v>
      </c>
      <c r="AM31" s="57">
        <f t="shared" si="5"/>
        <v>0</v>
      </c>
      <c r="AN31" s="57">
        <f t="shared" si="5"/>
        <v>0</v>
      </c>
      <c r="AO31" s="57">
        <f t="shared" si="5"/>
        <v>0</v>
      </c>
      <c r="AP31" s="57">
        <f t="shared" si="5"/>
        <v>0</v>
      </c>
      <c r="AQ31" s="57" t="e">
        <f>INDEX('Fleet Input'!$C$10:$C$86, MATCH('Fleet Calculations'!N31, 'Fleet Input'!$B$10:$B$86, 0))</f>
        <v>#N/A</v>
      </c>
      <c r="AR31" s="57">
        <f t="shared" si="4"/>
        <v>0</v>
      </c>
      <c r="AS31" s="57">
        <f t="shared" si="4"/>
        <v>0</v>
      </c>
      <c r="AT31" s="57">
        <f t="shared" si="4"/>
        <v>0</v>
      </c>
      <c r="AU31" s="57">
        <f t="shared" si="4"/>
        <v>0</v>
      </c>
      <c r="AV31" s="57">
        <f t="shared" si="4"/>
        <v>0</v>
      </c>
      <c r="AW31" s="57">
        <f t="shared" si="4"/>
        <v>0</v>
      </c>
      <c r="AX31" s="57">
        <f t="shared" si="4"/>
        <v>0</v>
      </c>
      <c r="AY31" s="57">
        <f t="shared" si="4"/>
        <v>0</v>
      </c>
      <c r="AZ31" s="57">
        <f t="shared" si="4"/>
        <v>0</v>
      </c>
      <c r="BA31" s="57">
        <f t="shared" si="4"/>
        <v>0</v>
      </c>
      <c r="BB31" s="57">
        <f t="shared" si="4"/>
        <v>0</v>
      </c>
      <c r="BC31" s="57">
        <f t="shared" si="4"/>
        <v>0</v>
      </c>
      <c r="BD31" s="57">
        <f t="shared" si="4"/>
        <v>0</v>
      </c>
      <c r="BE31" s="57">
        <f t="shared" si="4"/>
        <v>0</v>
      </c>
      <c r="BF31" s="57">
        <f t="shared" si="4"/>
        <v>0</v>
      </c>
      <c r="BG31" s="57">
        <f t="shared" si="4"/>
        <v>0</v>
      </c>
      <c r="BH31" s="57">
        <f t="shared" si="6"/>
        <v>0</v>
      </c>
      <c r="BI31" s="57">
        <f t="shared" si="6"/>
        <v>0</v>
      </c>
      <c r="BJ31" s="57">
        <f t="shared" si="6"/>
        <v>0</v>
      </c>
      <c r="BK31" s="57">
        <f t="shared" si="6"/>
        <v>0</v>
      </c>
      <c r="BL31" s="57">
        <f t="shared" si="6"/>
        <v>0</v>
      </c>
      <c r="BM31" s="57">
        <f t="shared" si="6"/>
        <v>0</v>
      </c>
      <c r="BN31" s="57">
        <f t="shared" si="6"/>
        <v>0</v>
      </c>
      <c r="BO31" s="57">
        <f t="shared" si="6"/>
        <v>0</v>
      </c>
      <c r="BP31" s="57">
        <f t="shared" si="6"/>
        <v>0</v>
      </c>
      <c r="BQ31" s="57">
        <f t="shared" si="6"/>
        <v>0</v>
      </c>
      <c r="BR31" s="57">
        <f t="shared" si="6"/>
        <v>0</v>
      </c>
      <c r="BS31" s="57">
        <f t="shared" si="6"/>
        <v>0</v>
      </c>
    </row>
    <row r="32" spans="1:71" x14ac:dyDescent="0.25">
      <c r="A32">
        <v>0</v>
      </c>
      <c r="B32">
        <v>25</v>
      </c>
      <c r="D32" s="56">
        <f>'Fleet Input'!G29</f>
        <v>0</v>
      </c>
      <c r="E32" s="56">
        <f>'Fleet Input'!H29</f>
        <v>0</v>
      </c>
      <c r="F32" s="56">
        <f>'Fleet Input'!I29</f>
        <v>0</v>
      </c>
      <c r="G32" s="56">
        <f>'Fleet Input'!J29</f>
        <v>0</v>
      </c>
      <c r="H32" s="56">
        <f>'Fleet Input'!K29</f>
        <v>0</v>
      </c>
      <c r="I32" s="56">
        <f>'Fleet Input'!L29</f>
        <v>0</v>
      </c>
      <c r="J32" s="56">
        <f>'Fleet Input'!M29</f>
        <v>0</v>
      </c>
      <c r="K32" s="56">
        <f>'Fleet Input'!N29</f>
        <v>0</v>
      </c>
      <c r="L32" s="56">
        <f>'Fleet Input'!O29</f>
        <v>0</v>
      </c>
      <c r="M32" s="56">
        <f>'Fleet Input'!P29</f>
        <v>0</v>
      </c>
      <c r="N32" s="56" t="str">
        <f t="shared" si="2"/>
        <v>00</v>
      </c>
      <c r="O32" s="57">
        <f t="shared" si="3"/>
        <v>0</v>
      </c>
      <c r="P32" s="57">
        <f t="shared" si="3"/>
        <v>0</v>
      </c>
      <c r="Q32" s="57">
        <f t="shared" si="3"/>
        <v>0</v>
      </c>
      <c r="R32" s="57">
        <f t="shared" si="3"/>
        <v>0</v>
      </c>
      <c r="S32" s="57">
        <f t="shared" si="3"/>
        <v>0</v>
      </c>
      <c r="T32" s="57">
        <f t="shared" si="3"/>
        <v>0</v>
      </c>
      <c r="U32" s="57">
        <f t="shared" si="3"/>
        <v>0</v>
      </c>
      <c r="V32" s="57">
        <f t="shared" si="3"/>
        <v>0</v>
      </c>
      <c r="W32" s="57">
        <f t="shared" si="3"/>
        <v>0</v>
      </c>
      <c r="X32" s="57">
        <f t="shared" si="3"/>
        <v>0</v>
      </c>
      <c r="Y32" s="57">
        <f t="shared" si="3"/>
        <v>0</v>
      </c>
      <c r="Z32" s="57">
        <f t="shared" si="3"/>
        <v>0</v>
      </c>
      <c r="AA32" s="57">
        <f t="shared" si="3"/>
        <v>0</v>
      </c>
      <c r="AB32" s="57">
        <f t="shared" si="3"/>
        <v>0</v>
      </c>
      <c r="AC32" s="57">
        <f t="shared" si="3"/>
        <v>0</v>
      </c>
      <c r="AD32" s="57">
        <f t="shared" si="3"/>
        <v>0</v>
      </c>
      <c r="AE32" s="57">
        <f t="shared" si="5"/>
        <v>0</v>
      </c>
      <c r="AF32" s="57">
        <f t="shared" si="5"/>
        <v>0</v>
      </c>
      <c r="AG32" s="57">
        <f t="shared" si="5"/>
        <v>0</v>
      </c>
      <c r="AH32" s="57">
        <f t="shared" si="5"/>
        <v>0</v>
      </c>
      <c r="AI32" s="57">
        <f t="shared" si="5"/>
        <v>0</v>
      </c>
      <c r="AJ32" s="57">
        <f t="shared" si="5"/>
        <v>0</v>
      </c>
      <c r="AK32" s="57">
        <f t="shared" si="5"/>
        <v>0</v>
      </c>
      <c r="AL32" s="57">
        <f t="shared" si="5"/>
        <v>0</v>
      </c>
      <c r="AM32" s="57">
        <f t="shared" si="5"/>
        <v>0</v>
      </c>
      <c r="AN32" s="57">
        <f t="shared" si="5"/>
        <v>0</v>
      </c>
      <c r="AO32" s="57">
        <f t="shared" si="5"/>
        <v>0</v>
      </c>
      <c r="AP32" s="57">
        <f t="shared" si="5"/>
        <v>0</v>
      </c>
      <c r="AQ32" s="57" t="e">
        <f>INDEX('Fleet Input'!$C$10:$C$86, MATCH('Fleet Calculations'!N32, 'Fleet Input'!$B$10:$B$86, 0))</f>
        <v>#N/A</v>
      </c>
      <c r="AR32" s="57">
        <f t="shared" si="4"/>
        <v>0</v>
      </c>
      <c r="AS32" s="57">
        <f t="shared" si="4"/>
        <v>0</v>
      </c>
      <c r="AT32" s="57">
        <f t="shared" si="4"/>
        <v>0</v>
      </c>
      <c r="AU32" s="57">
        <f t="shared" si="4"/>
        <v>0</v>
      </c>
      <c r="AV32" s="57">
        <f t="shared" si="4"/>
        <v>0</v>
      </c>
      <c r="AW32" s="57">
        <f t="shared" si="4"/>
        <v>0</v>
      </c>
      <c r="AX32" s="57">
        <f t="shared" si="4"/>
        <v>0</v>
      </c>
      <c r="AY32" s="57">
        <f t="shared" si="4"/>
        <v>0</v>
      </c>
      <c r="AZ32" s="57">
        <f t="shared" si="4"/>
        <v>0</v>
      </c>
      <c r="BA32" s="57">
        <f t="shared" si="4"/>
        <v>0</v>
      </c>
      <c r="BB32" s="57">
        <f t="shared" si="4"/>
        <v>0</v>
      </c>
      <c r="BC32" s="57">
        <f t="shared" si="4"/>
        <v>0</v>
      </c>
      <c r="BD32" s="57">
        <f t="shared" si="4"/>
        <v>0</v>
      </c>
      <c r="BE32" s="57">
        <f t="shared" si="4"/>
        <v>0</v>
      </c>
      <c r="BF32" s="57">
        <f t="shared" si="4"/>
        <v>0</v>
      </c>
      <c r="BG32" s="57">
        <f t="shared" si="4"/>
        <v>0</v>
      </c>
      <c r="BH32" s="57">
        <f t="shared" si="6"/>
        <v>0</v>
      </c>
      <c r="BI32" s="57">
        <f t="shared" si="6"/>
        <v>0</v>
      </c>
      <c r="BJ32" s="57">
        <f t="shared" si="6"/>
        <v>0</v>
      </c>
      <c r="BK32" s="57">
        <f t="shared" si="6"/>
        <v>0</v>
      </c>
      <c r="BL32" s="57">
        <f t="shared" si="6"/>
        <v>0</v>
      </c>
      <c r="BM32" s="57">
        <f t="shared" si="6"/>
        <v>0</v>
      </c>
      <c r="BN32" s="57">
        <f t="shared" si="6"/>
        <v>0</v>
      </c>
      <c r="BO32" s="57">
        <f t="shared" si="6"/>
        <v>0</v>
      </c>
      <c r="BP32" s="57">
        <f t="shared" si="6"/>
        <v>0</v>
      </c>
      <c r="BQ32" s="57">
        <f t="shared" si="6"/>
        <v>0</v>
      </c>
      <c r="BR32" s="57">
        <f t="shared" si="6"/>
        <v>0</v>
      </c>
      <c r="BS32" s="57">
        <f t="shared" si="6"/>
        <v>0</v>
      </c>
    </row>
    <row r="33" spans="1:71" x14ac:dyDescent="0.25">
      <c r="A33">
        <v>0</v>
      </c>
      <c r="B33">
        <v>26</v>
      </c>
      <c r="D33" s="56">
        <f>'Fleet Input'!G30</f>
        <v>0</v>
      </c>
      <c r="E33" s="56">
        <f>'Fleet Input'!H30</f>
        <v>0</v>
      </c>
      <c r="F33" s="56">
        <f>'Fleet Input'!I30</f>
        <v>0</v>
      </c>
      <c r="G33" s="56">
        <f>'Fleet Input'!J30</f>
        <v>0</v>
      </c>
      <c r="H33" s="56">
        <f>'Fleet Input'!K30</f>
        <v>0</v>
      </c>
      <c r="I33" s="56">
        <f>'Fleet Input'!L30</f>
        <v>0</v>
      </c>
      <c r="J33" s="56">
        <f>'Fleet Input'!M30</f>
        <v>0</v>
      </c>
      <c r="K33" s="56">
        <f>'Fleet Input'!N30</f>
        <v>0</v>
      </c>
      <c r="L33" s="56">
        <f>'Fleet Input'!O30</f>
        <v>0</v>
      </c>
      <c r="M33" s="56">
        <f>'Fleet Input'!P30</f>
        <v>0</v>
      </c>
      <c r="N33" s="56" t="str">
        <f t="shared" si="2"/>
        <v>00</v>
      </c>
      <c r="O33" s="57">
        <f t="shared" si="3"/>
        <v>0</v>
      </c>
      <c r="P33" s="57">
        <f t="shared" si="3"/>
        <v>0</v>
      </c>
      <c r="Q33" s="57">
        <f t="shared" si="3"/>
        <v>0</v>
      </c>
      <c r="R33" s="57">
        <f t="shared" si="3"/>
        <v>0</v>
      </c>
      <c r="S33" s="57">
        <f t="shared" si="3"/>
        <v>0</v>
      </c>
      <c r="T33" s="57">
        <f t="shared" si="3"/>
        <v>0</v>
      </c>
      <c r="U33" s="57">
        <f t="shared" ref="U33:AJ48" si="7">IF(AND($I33&gt;=U$7,$H33&lt;=U$7),$K33,0)</f>
        <v>0</v>
      </c>
      <c r="V33" s="57">
        <f t="shared" si="7"/>
        <v>0</v>
      </c>
      <c r="W33" s="57">
        <f t="shared" si="7"/>
        <v>0</v>
      </c>
      <c r="X33" s="57">
        <f t="shared" si="7"/>
        <v>0</v>
      </c>
      <c r="Y33" s="57">
        <f t="shared" si="7"/>
        <v>0</v>
      </c>
      <c r="Z33" s="57">
        <f t="shared" si="7"/>
        <v>0</v>
      </c>
      <c r="AA33" s="57">
        <f t="shared" si="7"/>
        <v>0</v>
      </c>
      <c r="AB33" s="57">
        <f t="shared" si="7"/>
        <v>0</v>
      </c>
      <c r="AC33" s="57">
        <f t="shared" si="7"/>
        <v>0</v>
      </c>
      <c r="AD33" s="57">
        <f t="shared" si="7"/>
        <v>0</v>
      </c>
      <c r="AE33" s="57">
        <f t="shared" si="7"/>
        <v>0</v>
      </c>
      <c r="AF33" s="57">
        <f t="shared" si="7"/>
        <v>0</v>
      </c>
      <c r="AG33" s="57">
        <f t="shared" si="7"/>
        <v>0</v>
      </c>
      <c r="AH33" s="57">
        <f t="shared" si="7"/>
        <v>0</v>
      </c>
      <c r="AI33" s="57">
        <f t="shared" si="7"/>
        <v>0</v>
      </c>
      <c r="AJ33" s="57">
        <f t="shared" si="7"/>
        <v>0</v>
      </c>
      <c r="AK33" s="57">
        <f t="shared" si="5"/>
        <v>0</v>
      </c>
      <c r="AL33" s="57">
        <f t="shared" si="5"/>
        <v>0</v>
      </c>
      <c r="AM33" s="57">
        <f t="shared" si="5"/>
        <v>0</v>
      </c>
      <c r="AN33" s="57">
        <f t="shared" si="5"/>
        <v>0</v>
      </c>
      <c r="AO33" s="57">
        <f t="shared" si="5"/>
        <v>0</v>
      </c>
      <c r="AP33" s="57">
        <f t="shared" si="5"/>
        <v>0</v>
      </c>
      <c r="AQ33" s="57" t="e">
        <f>INDEX('Fleet Input'!$C$10:$C$86, MATCH('Fleet Calculations'!N33, 'Fleet Input'!$B$10:$B$86, 0))</f>
        <v>#N/A</v>
      </c>
      <c r="AR33" s="57">
        <f t="shared" si="4"/>
        <v>0</v>
      </c>
      <c r="AS33" s="57">
        <f t="shared" si="4"/>
        <v>0</v>
      </c>
      <c r="AT33" s="57">
        <f t="shared" si="4"/>
        <v>0</v>
      </c>
      <c r="AU33" s="57">
        <f t="shared" si="4"/>
        <v>0</v>
      </c>
      <c r="AV33" s="57">
        <f t="shared" si="4"/>
        <v>0</v>
      </c>
      <c r="AW33" s="57">
        <f t="shared" si="4"/>
        <v>0</v>
      </c>
      <c r="AX33" s="57">
        <f t="shared" ref="AX33:BM48" si="8">IF($H33=AX$7, $AQ33*$K33, 0)</f>
        <v>0</v>
      </c>
      <c r="AY33" s="57">
        <f t="shared" si="8"/>
        <v>0</v>
      </c>
      <c r="AZ33" s="57">
        <f t="shared" si="8"/>
        <v>0</v>
      </c>
      <c r="BA33" s="57">
        <f t="shared" si="8"/>
        <v>0</v>
      </c>
      <c r="BB33" s="57">
        <f t="shared" si="8"/>
        <v>0</v>
      </c>
      <c r="BC33" s="57">
        <f t="shared" si="8"/>
        <v>0</v>
      </c>
      <c r="BD33" s="57">
        <f t="shared" si="8"/>
        <v>0</v>
      </c>
      <c r="BE33" s="57">
        <f t="shared" si="8"/>
        <v>0</v>
      </c>
      <c r="BF33" s="57">
        <f t="shared" si="8"/>
        <v>0</v>
      </c>
      <c r="BG33" s="57">
        <f t="shared" si="8"/>
        <v>0</v>
      </c>
      <c r="BH33" s="57">
        <f t="shared" si="8"/>
        <v>0</v>
      </c>
      <c r="BI33" s="57">
        <f t="shared" si="8"/>
        <v>0</v>
      </c>
      <c r="BJ33" s="57">
        <f t="shared" si="8"/>
        <v>0</v>
      </c>
      <c r="BK33" s="57">
        <f t="shared" si="8"/>
        <v>0</v>
      </c>
      <c r="BL33" s="57">
        <f t="shared" si="8"/>
        <v>0</v>
      </c>
      <c r="BM33" s="57">
        <f t="shared" si="8"/>
        <v>0</v>
      </c>
      <c r="BN33" s="57">
        <f t="shared" ref="BN33:BS48" si="9">IF($H33=BN$7, $AQ33*$K33, 0)</f>
        <v>0</v>
      </c>
      <c r="BO33" s="57">
        <f t="shared" si="9"/>
        <v>0</v>
      </c>
      <c r="BP33" s="57">
        <f t="shared" si="9"/>
        <v>0</v>
      </c>
      <c r="BQ33" s="57">
        <f t="shared" si="9"/>
        <v>0</v>
      </c>
      <c r="BR33" s="57">
        <f t="shared" si="9"/>
        <v>0</v>
      </c>
      <c r="BS33" s="57">
        <f t="shared" si="9"/>
        <v>0</v>
      </c>
    </row>
    <row r="34" spans="1:71" x14ac:dyDescent="0.25">
      <c r="A34">
        <v>0</v>
      </c>
      <c r="B34">
        <v>27</v>
      </c>
      <c r="D34" s="56">
        <f>'Fleet Input'!G31</f>
        <v>0</v>
      </c>
      <c r="E34" s="56">
        <f>'Fleet Input'!H31</f>
        <v>0</v>
      </c>
      <c r="F34" s="56">
        <f>'Fleet Input'!I31</f>
        <v>0</v>
      </c>
      <c r="G34" s="56">
        <f>'Fleet Input'!J31</f>
        <v>0</v>
      </c>
      <c r="H34" s="56">
        <f>'Fleet Input'!K31</f>
        <v>0</v>
      </c>
      <c r="I34" s="56">
        <f>'Fleet Input'!L31</f>
        <v>0</v>
      </c>
      <c r="J34" s="56">
        <f>'Fleet Input'!M31</f>
        <v>0</v>
      </c>
      <c r="K34" s="56">
        <f>'Fleet Input'!N31</f>
        <v>0</v>
      </c>
      <c r="L34" s="56">
        <f>'Fleet Input'!O31</f>
        <v>0</v>
      </c>
      <c r="M34" s="56">
        <f>'Fleet Input'!P31</f>
        <v>0</v>
      </c>
      <c r="N34" s="56" t="str">
        <f t="shared" si="2"/>
        <v>00</v>
      </c>
      <c r="O34" s="57">
        <f t="shared" ref="O34:AD49" si="10">IF(AND($I34&gt;=O$7,$H34&lt;=O$7),$K34,0)</f>
        <v>0</v>
      </c>
      <c r="P34" s="57">
        <f t="shared" si="10"/>
        <v>0</v>
      </c>
      <c r="Q34" s="57">
        <f t="shared" si="10"/>
        <v>0</v>
      </c>
      <c r="R34" s="57">
        <f t="shared" si="10"/>
        <v>0</v>
      </c>
      <c r="S34" s="57">
        <f t="shared" si="10"/>
        <v>0</v>
      </c>
      <c r="T34" s="57">
        <f t="shared" si="10"/>
        <v>0</v>
      </c>
      <c r="U34" s="57">
        <f t="shared" si="10"/>
        <v>0</v>
      </c>
      <c r="V34" s="57">
        <f t="shared" si="10"/>
        <v>0</v>
      </c>
      <c r="W34" s="57">
        <f t="shared" si="10"/>
        <v>0</v>
      </c>
      <c r="X34" s="57">
        <f t="shared" si="10"/>
        <v>0</v>
      </c>
      <c r="Y34" s="57">
        <f t="shared" si="10"/>
        <v>0</v>
      </c>
      <c r="Z34" s="57">
        <f t="shared" si="10"/>
        <v>0</v>
      </c>
      <c r="AA34" s="57">
        <f t="shared" si="10"/>
        <v>0</v>
      </c>
      <c r="AB34" s="57">
        <f t="shared" si="10"/>
        <v>0</v>
      </c>
      <c r="AC34" s="57">
        <f t="shared" si="10"/>
        <v>0</v>
      </c>
      <c r="AD34" s="57">
        <f t="shared" si="10"/>
        <v>0</v>
      </c>
      <c r="AE34" s="57">
        <f t="shared" si="7"/>
        <v>0</v>
      </c>
      <c r="AF34" s="57">
        <f t="shared" si="7"/>
        <v>0</v>
      </c>
      <c r="AG34" s="57">
        <f t="shared" si="7"/>
        <v>0</v>
      </c>
      <c r="AH34" s="57">
        <f t="shared" si="7"/>
        <v>0</v>
      </c>
      <c r="AI34" s="57">
        <f t="shared" si="7"/>
        <v>0</v>
      </c>
      <c r="AJ34" s="57">
        <f t="shared" si="7"/>
        <v>0</v>
      </c>
      <c r="AK34" s="57">
        <f t="shared" si="5"/>
        <v>0</v>
      </c>
      <c r="AL34" s="57">
        <f t="shared" si="5"/>
        <v>0</v>
      </c>
      <c r="AM34" s="57">
        <f t="shared" si="5"/>
        <v>0</v>
      </c>
      <c r="AN34" s="57">
        <f t="shared" si="5"/>
        <v>0</v>
      </c>
      <c r="AO34" s="57">
        <f t="shared" si="5"/>
        <v>0</v>
      </c>
      <c r="AP34" s="57">
        <f t="shared" si="5"/>
        <v>0</v>
      </c>
      <c r="AQ34" s="57" t="e">
        <f>INDEX('Fleet Input'!$C$10:$C$86, MATCH('Fleet Calculations'!N34, 'Fleet Input'!$B$10:$B$86, 0))</f>
        <v>#N/A</v>
      </c>
      <c r="AR34" s="57">
        <f t="shared" ref="AR34:BG49" si="11">IF($H34=AR$7, $AQ34*$K34, 0)</f>
        <v>0</v>
      </c>
      <c r="AS34" s="57">
        <f t="shared" si="11"/>
        <v>0</v>
      </c>
      <c r="AT34" s="57">
        <f t="shared" si="11"/>
        <v>0</v>
      </c>
      <c r="AU34" s="57">
        <f t="shared" si="11"/>
        <v>0</v>
      </c>
      <c r="AV34" s="57">
        <f t="shared" si="11"/>
        <v>0</v>
      </c>
      <c r="AW34" s="57">
        <f t="shared" si="11"/>
        <v>0</v>
      </c>
      <c r="AX34" s="57">
        <f t="shared" si="11"/>
        <v>0</v>
      </c>
      <c r="AY34" s="57">
        <f t="shared" si="11"/>
        <v>0</v>
      </c>
      <c r="AZ34" s="57">
        <f t="shared" si="11"/>
        <v>0</v>
      </c>
      <c r="BA34" s="57">
        <f t="shared" si="11"/>
        <v>0</v>
      </c>
      <c r="BB34" s="57">
        <f t="shared" si="11"/>
        <v>0</v>
      </c>
      <c r="BC34" s="57">
        <f t="shared" si="11"/>
        <v>0</v>
      </c>
      <c r="BD34" s="57">
        <f t="shared" si="11"/>
        <v>0</v>
      </c>
      <c r="BE34" s="57">
        <f t="shared" si="11"/>
        <v>0</v>
      </c>
      <c r="BF34" s="57">
        <f t="shared" si="11"/>
        <v>0</v>
      </c>
      <c r="BG34" s="57">
        <f t="shared" si="11"/>
        <v>0</v>
      </c>
      <c r="BH34" s="57">
        <f t="shared" si="8"/>
        <v>0</v>
      </c>
      <c r="BI34" s="57">
        <f t="shared" si="8"/>
        <v>0</v>
      </c>
      <c r="BJ34" s="57">
        <f t="shared" si="8"/>
        <v>0</v>
      </c>
      <c r="BK34" s="57">
        <f t="shared" si="8"/>
        <v>0</v>
      </c>
      <c r="BL34" s="57">
        <f t="shared" si="8"/>
        <v>0</v>
      </c>
      <c r="BM34" s="57">
        <f t="shared" si="8"/>
        <v>0</v>
      </c>
      <c r="BN34" s="57">
        <f t="shared" si="9"/>
        <v>0</v>
      </c>
      <c r="BO34" s="57">
        <f t="shared" si="9"/>
        <v>0</v>
      </c>
      <c r="BP34" s="57">
        <f t="shared" si="9"/>
        <v>0</v>
      </c>
      <c r="BQ34" s="57">
        <f t="shared" si="9"/>
        <v>0</v>
      </c>
      <c r="BR34" s="57">
        <f t="shared" si="9"/>
        <v>0</v>
      </c>
      <c r="BS34" s="57">
        <f t="shared" si="9"/>
        <v>0</v>
      </c>
    </row>
    <row r="35" spans="1:71" x14ac:dyDescent="0.25">
      <c r="A35">
        <v>0</v>
      </c>
      <c r="B35">
        <v>28</v>
      </c>
      <c r="D35" s="56">
        <f>'Fleet Input'!G32</f>
        <v>0</v>
      </c>
      <c r="E35" s="56">
        <f>'Fleet Input'!H32</f>
        <v>0</v>
      </c>
      <c r="F35" s="56">
        <f>'Fleet Input'!I32</f>
        <v>0</v>
      </c>
      <c r="G35" s="56">
        <f>'Fleet Input'!J32</f>
        <v>0</v>
      </c>
      <c r="H35" s="56">
        <f>'Fleet Input'!K32</f>
        <v>0</v>
      </c>
      <c r="I35" s="56">
        <f>'Fleet Input'!L32</f>
        <v>0</v>
      </c>
      <c r="J35" s="56">
        <f>'Fleet Input'!M32</f>
        <v>0</v>
      </c>
      <c r="K35" s="56">
        <f>'Fleet Input'!N32</f>
        <v>0</v>
      </c>
      <c r="L35" s="56">
        <f>'Fleet Input'!O32</f>
        <v>0</v>
      </c>
      <c r="M35" s="56">
        <f>'Fleet Input'!P32</f>
        <v>0</v>
      </c>
      <c r="N35" s="56" t="str">
        <f t="shared" si="2"/>
        <v>00</v>
      </c>
      <c r="O35" s="57">
        <f t="shared" si="10"/>
        <v>0</v>
      </c>
      <c r="P35" s="57">
        <f t="shared" si="10"/>
        <v>0</v>
      </c>
      <c r="Q35" s="57">
        <f t="shared" si="10"/>
        <v>0</v>
      </c>
      <c r="R35" s="57">
        <f t="shared" si="10"/>
        <v>0</v>
      </c>
      <c r="S35" s="57">
        <f t="shared" si="10"/>
        <v>0</v>
      </c>
      <c r="T35" s="57">
        <f t="shared" si="10"/>
        <v>0</v>
      </c>
      <c r="U35" s="57">
        <f t="shared" si="10"/>
        <v>0</v>
      </c>
      <c r="V35" s="57">
        <f t="shared" si="10"/>
        <v>0</v>
      </c>
      <c r="W35" s="57">
        <f t="shared" si="10"/>
        <v>0</v>
      </c>
      <c r="X35" s="57">
        <f t="shared" si="10"/>
        <v>0</v>
      </c>
      <c r="Y35" s="57">
        <f t="shared" si="10"/>
        <v>0</v>
      </c>
      <c r="Z35" s="57">
        <f t="shared" si="10"/>
        <v>0</v>
      </c>
      <c r="AA35" s="57">
        <f t="shared" si="10"/>
        <v>0</v>
      </c>
      <c r="AB35" s="57">
        <f t="shared" si="10"/>
        <v>0</v>
      </c>
      <c r="AC35" s="57">
        <f t="shared" si="10"/>
        <v>0</v>
      </c>
      <c r="AD35" s="57">
        <f t="shared" si="10"/>
        <v>0</v>
      </c>
      <c r="AE35" s="57">
        <f t="shared" si="7"/>
        <v>0</v>
      </c>
      <c r="AF35" s="57">
        <f t="shared" si="7"/>
        <v>0</v>
      </c>
      <c r="AG35" s="57">
        <f t="shared" si="7"/>
        <v>0</v>
      </c>
      <c r="AH35" s="57">
        <f t="shared" si="7"/>
        <v>0</v>
      </c>
      <c r="AI35" s="57">
        <f t="shared" si="7"/>
        <v>0</v>
      </c>
      <c r="AJ35" s="57">
        <f t="shared" si="7"/>
        <v>0</v>
      </c>
      <c r="AK35" s="57">
        <f t="shared" si="5"/>
        <v>0</v>
      </c>
      <c r="AL35" s="57">
        <f t="shared" si="5"/>
        <v>0</v>
      </c>
      <c r="AM35" s="57">
        <f t="shared" si="5"/>
        <v>0</v>
      </c>
      <c r="AN35" s="57">
        <f t="shared" si="5"/>
        <v>0</v>
      </c>
      <c r="AO35" s="57">
        <f t="shared" si="5"/>
        <v>0</v>
      </c>
      <c r="AP35" s="57">
        <f t="shared" si="5"/>
        <v>0</v>
      </c>
      <c r="AQ35" s="57" t="e">
        <f>INDEX('Fleet Input'!$C$10:$C$86, MATCH('Fleet Calculations'!N35, 'Fleet Input'!$B$10:$B$86, 0))</f>
        <v>#N/A</v>
      </c>
      <c r="AR35" s="57">
        <f t="shared" si="11"/>
        <v>0</v>
      </c>
      <c r="AS35" s="57">
        <f t="shared" si="11"/>
        <v>0</v>
      </c>
      <c r="AT35" s="57">
        <f t="shared" si="11"/>
        <v>0</v>
      </c>
      <c r="AU35" s="57">
        <f t="shared" si="11"/>
        <v>0</v>
      </c>
      <c r="AV35" s="57">
        <f t="shared" si="11"/>
        <v>0</v>
      </c>
      <c r="AW35" s="57">
        <f t="shared" si="11"/>
        <v>0</v>
      </c>
      <c r="AX35" s="57">
        <f t="shared" si="11"/>
        <v>0</v>
      </c>
      <c r="AY35" s="57">
        <f t="shared" si="11"/>
        <v>0</v>
      </c>
      <c r="AZ35" s="57">
        <f t="shared" si="11"/>
        <v>0</v>
      </c>
      <c r="BA35" s="57">
        <f t="shared" si="11"/>
        <v>0</v>
      </c>
      <c r="BB35" s="57">
        <f t="shared" si="11"/>
        <v>0</v>
      </c>
      <c r="BC35" s="57">
        <f t="shared" si="11"/>
        <v>0</v>
      </c>
      <c r="BD35" s="57">
        <f t="shared" si="11"/>
        <v>0</v>
      </c>
      <c r="BE35" s="57">
        <f t="shared" si="11"/>
        <v>0</v>
      </c>
      <c r="BF35" s="57">
        <f t="shared" si="11"/>
        <v>0</v>
      </c>
      <c r="BG35" s="57">
        <f t="shared" si="11"/>
        <v>0</v>
      </c>
      <c r="BH35" s="57">
        <f t="shared" si="8"/>
        <v>0</v>
      </c>
      <c r="BI35" s="57">
        <f t="shared" si="8"/>
        <v>0</v>
      </c>
      <c r="BJ35" s="57">
        <f t="shared" si="8"/>
        <v>0</v>
      </c>
      <c r="BK35" s="57">
        <f t="shared" si="8"/>
        <v>0</v>
      </c>
      <c r="BL35" s="57">
        <f t="shared" si="8"/>
        <v>0</v>
      </c>
      <c r="BM35" s="57">
        <f t="shared" si="8"/>
        <v>0</v>
      </c>
      <c r="BN35" s="57">
        <f t="shared" si="9"/>
        <v>0</v>
      </c>
      <c r="BO35" s="57">
        <f t="shared" si="9"/>
        <v>0</v>
      </c>
      <c r="BP35" s="57">
        <f t="shared" si="9"/>
        <v>0</v>
      </c>
      <c r="BQ35" s="57">
        <f t="shared" si="9"/>
        <v>0</v>
      </c>
      <c r="BR35" s="57">
        <f t="shared" si="9"/>
        <v>0</v>
      </c>
      <c r="BS35" s="57">
        <f t="shared" si="9"/>
        <v>0</v>
      </c>
    </row>
    <row r="36" spans="1:71" x14ac:dyDescent="0.25">
      <c r="A36">
        <v>0</v>
      </c>
      <c r="B36">
        <v>29</v>
      </c>
      <c r="D36" s="56">
        <f>'Fleet Input'!G33</f>
        <v>0</v>
      </c>
      <c r="E36" s="56">
        <f>'Fleet Input'!H33</f>
        <v>0</v>
      </c>
      <c r="F36" s="56">
        <f>'Fleet Input'!I33</f>
        <v>0</v>
      </c>
      <c r="G36" s="56">
        <f>'Fleet Input'!J33</f>
        <v>0</v>
      </c>
      <c r="H36" s="56">
        <f>'Fleet Input'!K33</f>
        <v>0</v>
      </c>
      <c r="I36" s="56">
        <f>'Fleet Input'!L33</f>
        <v>0</v>
      </c>
      <c r="J36" s="56">
        <f>'Fleet Input'!M33</f>
        <v>0</v>
      </c>
      <c r="K36" s="56">
        <f>'Fleet Input'!N33</f>
        <v>0</v>
      </c>
      <c r="L36" s="56">
        <f>'Fleet Input'!O33</f>
        <v>0</v>
      </c>
      <c r="M36" s="56">
        <f>'Fleet Input'!P33</f>
        <v>0</v>
      </c>
      <c r="N36" s="56" t="str">
        <f t="shared" si="2"/>
        <v>00</v>
      </c>
      <c r="O36" s="57">
        <f t="shared" si="10"/>
        <v>0</v>
      </c>
      <c r="P36" s="57">
        <f t="shared" si="10"/>
        <v>0</v>
      </c>
      <c r="Q36" s="57">
        <f t="shared" si="10"/>
        <v>0</v>
      </c>
      <c r="R36" s="57">
        <f t="shared" si="10"/>
        <v>0</v>
      </c>
      <c r="S36" s="57">
        <f t="shared" si="10"/>
        <v>0</v>
      </c>
      <c r="T36" s="57">
        <f t="shared" si="10"/>
        <v>0</v>
      </c>
      <c r="U36" s="57">
        <f t="shared" si="10"/>
        <v>0</v>
      </c>
      <c r="V36" s="57">
        <f t="shared" si="10"/>
        <v>0</v>
      </c>
      <c r="W36" s="57">
        <f t="shared" si="10"/>
        <v>0</v>
      </c>
      <c r="X36" s="57">
        <f t="shared" si="10"/>
        <v>0</v>
      </c>
      <c r="Y36" s="57">
        <f t="shared" si="10"/>
        <v>0</v>
      </c>
      <c r="Z36" s="57">
        <f t="shared" si="10"/>
        <v>0</v>
      </c>
      <c r="AA36" s="57">
        <f t="shared" si="10"/>
        <v>0</v>
      </c>
      <c r="AB36" s="57">
        <f t="shared" si="10"/>
        <v>0</v>
      </c>
      <c r="AC36" s="57">
        <f t="shared" si="10"/>
        <v>0</v>
      </c>
      <c r="AD36" s="57">
        <f t="shared" si="10"/>
        <v>0</v>
      </c>
      <c r="AE36" s="57">
        <f t="shared" si="7"/>
        <v>0</v>
      </c>
      <c r="AF36" s="57">
        <f t="shared" si="7"/>
        <v>0</v>
      </c>
      <c r="AG36" s="57">
        <f t="shared" si="7"/>
        <v>0</v>
      </c>
      <c r="AH36" s="57">
        <f t="shared" si="7"/>
        <v>0</v>
      </c>
      <c r="AI36" s="57">
        <f t="shared" si="7"/>
        <v>0</v>
      </c>
      <c r="AJ36" s="57">
        <f t="shared" si="7"/>
        <v>0</v>
      </c>
      <c r="AK36" s="57">
        <f t="shared" si="5"/>
        <v>0</v>
      </c>
      <c r="AL36" s="57">
        <f t="shared" si="5"/>
        <v>0</v>
      </c>
      <c r="AM36" s="57">
        <f t="shared" si="5"/>
        <v>0</v>
      </c>
      <c r="AN36" s="57">
        <f t="shared" si="5"/>
        <v>0</v>
      </c>
      <c r="AO36" s="57">
        <f t="shared" si="5"/>
        <v>0</v>
      </c>
      <c r="AP36" s="57">
        <f t="shared" si="5"/>
        <v>0</v>
      </c>
      <c r="AQ36" s="57" t="e">
        <f>INDEX('Fleet Input'!$C$10:$C$86, MATCH('Fleet Calculations'!N36, 'Fleet Input'!$B$10:$B$86, 0))</f>
        <v>#N/A</v>
      </c>
      <c r="AR36" s="57">
        <f t="shared" si="11"/>
        <v>0</v>
      </c>
      <c r="AS36" s="57">
        <f t="shared" si="11"/>
        <v>0</v>
      </c>
      <c r="AT36" s="57">
        <f t="shared" si="11"/>
        <v>0</v>
      </c>
      <c r="AU36" s="57">
        <f t="shared" si="11"/>
        <v>0</v>
      </c>
      <c r="AV36" s="57">
        <f t="shared" si="11"/>
        <v>0</v>
      </c>
      <c r="AW36" s="57">
        <f t="shared" si="11"/>
        <v>0</v>
      </c>
      <c r="AX36" s="57">
        <f t="shared" si="11"/>
        <v>0</v>
      </c>
      <c r="AY36" s="57">
        <f t="shared" si="11"/>
        <v>0</v>
      </c>
      <c r="AZ36" s="57">
        <f t="shared" si="11"/>
        <v>0</v>
      </c>
      <c r="BA36" s="57">
        <f t="shared" si="11"/>
        <v>0</v>
      </c>
      <c r="BB36" s="57">
        <f t="shared" si="11"/>
        <v>0</v>
      </c>
      <c r="BC36" s="57">
        <f t="shared" si="11"/>
        <v>0</v>
      </c>
      <c r="BD36" s="57">
        <f t="shared" si="11"/>
        <v>0</v>
      </c>
      <c r="BE36" s="57">
        <f t="shared" si="11"/>
        <v>0</v>
      </c>
      <c r="BF36" s="57">
        <f t="shared" si="11"/>
        <v>0</v>
      </c>
      <c r="BG36" s="57">
        <f t="shared" si="11"/>
        <v>0</v>
      </c>
      <c r="BH36" s="57">
        <f t="shared" si="8"/>
        <v>0</v>
      </c>
      <c r="BI36" s="57">
        <f t="shared" si="8"/>
        <v>0</v>
      </c>
      <c r="BJ36" s="57">
        <f t="shared" si="8"/>
        <v>0</v>
      </c>
      <c r="BK36" s="57">
        <f t="shared" si="8"/>
        <v>0</v>
      </c>
      <c r="BL36" s="57">
        <f t="shared" si="8"/>
        <v>0</v>
      </c>
      <c r="BM36" s="57">
        <f t="shared" si="8"/>
        <v>0</v>
      </c>
      <c r="BN36" s="57">
        <f t="shared" si="9"/>
        <v>0</v>
      </c>
      <c r="BO36" s="57">
        <f t="shared" si="9"/>
        <v>0</v>
      </c>
      <c r="BP36" s="57">
        <f t="shared" si="9"/>
        <v>0</v>
      </c>
      <c r="BQ36" s="57">
        <f t="shared" si="9"/>
        <v>0</v>
      </c>
      <c r="BR36" s="57">
        <f t="shared" si="9"/>
        <v>0</v>
      </c>
      <c r="BS36" s="57">
        <f t="shared" si="9"/>
        <v>0</v>
      </c>
    </row>
    <row r="37" spans="1:71" x14ac:dyDescent="0.25">
      <c r="A37">
        <v>0</v>
      </c>
      <c r="B37">
        <v>30</v>
      </c>
      <c r="D37" s="56">
        <f>'Fleet Input'!G34</f>
        <v>0</v>
      </c>
      <c r="E37" s="56">
        <f>'Fleet Input'!H34</f>
        <v>0</v>
      </c>
      <c r="F37" s="56">
        <f>'Fleet Input'!I34</f>
        <v>0</v>
      </c>
      <c r="G37" s="56">
        <f>'Fleet Input'!J34</f>
        <v>0</v>
      </c>
      <c r="H37" s="56">
        <f>'Fleet Input'!K34</f>
        <v>0</v>
      </c>
      <c r="I37" s="56">
        <f>'Fleet Input'!L34</f>
        <v>0</v>
      </c>
      <c r="J37" s="56">
        <f>'Fleet Input'!M34</f>
        <v>0</v>
      </c>
      <c r="K37" s="56">
        <f>'Fleet Input'!N34</f>
        <v>0</v>
      </c>
      <c r="L37" s="56">
        <f>'Fleet Input'!O34</f>
        <v>0</v>
      </c>
      <c r="M37" s="56">
        <f>'Fleet Input'!P34</f>
        <v>0</v>
      </c>
      <c r="N37" s="56" t="str">
        <f t="shared" si="2"/>
        <v>00</v>
      </c>
      <c r="O37" s="57">
        <f t="shared" si="10"/>
        <v>0</v>
      </c>
      <c r="P37" s="57">
        <f t="shared" si="10"/>
        <v>0</v>
      </c>
      <c r="Q37" s="57">
        <f t="shared" si="10"/>
        <v>0</v>
      </c>
      <c r="R37" s="57">
        <f t="shared" si="10"/>
        <v>0</v>
      </c>
      <c r="S37" s="57">
        <f t="shared" si="10"/>
        <v>0</v>
      </c>
      <c r="T37" s="57">
        <f t="shared" si="10"/>
        <v>0</v>
      </c>
      <c r="U37" s="57">
        <f t="shared" si="10"/>
        <v>0</v>
      </c>
      <c r="V37" s="57">
        <f t="shared" si="10"/>
        <v>0</v>
      </c>
      <c r="W37" s="57">
        <f t="shared" si="10"/>
        <v>0</v>
      </c>
      <c r="X37" s="57">
        <f t="shared" si="10"/>
        <v>0</v>
      </c>
      <c r="Y37" s="57">
        <f t="shared" si="10"/>
        <v>0</v>
      </c>
      <c r="Z37" s="57">
        <f t="shared" si="10"/>
        <v>0</v>
      </c>
      <c r="AA37" s="57">
        <f t="shared" si="10"/>
        <v>0</v>
      </c>
      <c r="AB37" s="57">
        <f t="shared" si="10"/>
        <v>0</v>
      </c>
      <c r="AC37" s="57">
        <f t="shared" si="10"/>
        <v>0</v>
      </c>
      <c r="AD37" s="57">
        <f t="shared" si="10"/>
        <v>0</v>
      </c>
      <c r="AE37" s="57">
        <f t="shared" si="7"/>
        <v>0</v>
      </c>
      <c r="AF37" s="57">
        <f t="shared" si="7"/>
        <v>0</v>
      </c>
      <c r="AG37" s="57">
        <f t="shared" si="7"/>
        <v>0</v>
      </c>
      <c r="AH37" s="57">
        <f t="shared" si="7"/>
        <v>0</v>
      </c>
      <c r="AI37" s="57">
        <f t="shared" si="7"/>
        <v>0</v>
      </c>
      <c r="AJ37" s="57">
        <f t="shared" si="7"/>
        <v>0</v>
      </c>
      <c r="AK37" s="57">
        <f t="shared" si="5"/>
        <v>0</v>
      </c>
      <c r="AL37" s="57">
        <f t="shared" si="5"/>
        <v>0</v>
      </c>
      <c r="AM37" s="57">
        <f t="shared" si="5"/>
        <v>0</v>
      </c>
      <c r="AN37" s="57">
        <f t="shared" si="5"/>
        <v>0</v>
      </c>
      <c r="AO37" s="57">
        <f t="shared" si="5"/>
        <v>0</v>
      </c>
      <c r="AP37" s="57">
        <f t="shared" si="5"/>
        <v>0</v>
      </c>
      <c r="AQ37" s="57" t="e">
        <f>INDEX('Fleet Input'!$C$10:$C$86, MATCH('Fleet Calculations'!N37, 'Fleet Input'!$B$10:$B$86, 0))</f>
        <v>#N/A</v>
      </c>
      <c r="AR37" s="57">
        <f t="shared" si="11"/>
        <v>0</v>
      </c>
      <c r="AS37" s="57">
        <f t="shared" si="11"/>
        <v>0</v>
      </c>
      <c r="AT37" s="57">
        <f t="shared" si="11"/>
        <v>0</v>
      </c>
      <c r="AU37" s="57">
        <f t="shared" si="11"/>
        <v>0</v>
      </c>
      <c r="AV37" s="57">
        <f t="shared" si="11"/>
        <v>0</v>
      </c>
      <c r="AW37" s="57">
        <f t="shared" si="11"/>
        <v>0</v>
      </c>
      <c r="AX37" s="57">
        <f t="shared" si="11"/>
        <v>0</v>
      </c>
      <c r="AY37" s="57">
        <f t="shared" si="11"/>
        <v>0</v>
      </c>
      <c r="AZ37" s="57">
        <f t="shared" si="11"/>
        <v>0</v>
      </c>
      <c r="BA37" s="57">
        <f t="shared" si="11"/>
        <v>0</v>
      </c>
      <c r="BB37" s="57">
        <f t="shared" si="11"/>
        <v>0</v>
      </c>
      <c r="BC37" s="57">
        <f t="shared" si="11"/>
        <v>0</v>
      </c>
      <c r="BD37" s="57">
        <f t="shared" si="11"/>
        <v>0</v>
      </c>
      <c r="BE37" s="57">
        <f t="shared" si="11"/>
        <v>0</v>
      </c>
      <c r="BF37" s="57">
        <f t="shared" si="11"/>
        <v>0</v>
      </c>
      <c r="BG37" s="57">
        <f t="shared" si="11"/>
        <v>0</v>
      </c>
      <c r="BH37" s="57">
        <f t="shared" si="8"/>
        <v>0</v>
      </c>
      <c r="BI37" s="57">
        <f t="shared" si="8"/>
        <v>0</v>
      </c>
      <c r="BJ37" s="57">
        <f t="shared" si="8"/>
        <v>0</v>
      </c>
      <c r="BK37" s="57">
        <f t="shared" si="8"/>
        <v>0</v>
      </c>
      <c r="BL37" s="57">
        <f t="shared" si="8"/>
        <v>0</v>
      </c>
      <c r="BM37" s="57">
        <f t="shared" si="8"/>
        <v>0</v>
      </c>
      <c r="BN37" s="57">
        <f t="shared" si="9"/>
        <v>0</v>
      </c>
      <c r="BO37" s="57">
        <f t="shared" si="9"/>
        <v>0</v>
      </c>
      <c r="BP37" s="57">
        <f t="shared" si="9"/>
        <v>0</v>
      </c>
      <c r="BQ37" s="57">
        <f t="shared" si="9"/>
        <v>0</v>
      </c>
      <c r="BR37" s="57">
        <f t="shared" si="9"/>
        <v>0</v>
      </c>
      <c r="BS37" s="57">
        <f t="shared" si="9"/>
        <v>0</v>
      </c>
    </row>
    <row r="38" spans="1:71" x14ac:dyDescent="0.25">
      <c r="A38">
        <v>0</v>
      </c>
      <c r="B38">
        <v>31</v>
      </c>
      <c r="D38" s="56">
        <f>'Fleet Input'!G35</f>
        <v>0</v>
      </c>
      <c r="E38" s="56">
        <f>'Fleet Input'!H35</f>
        <v>0</v>
      </c>
      <c r="F38" s="56">
        <f>'Fleet Input'!I35</f>
        <v>0</v>
      </c>
      <c r="G38" s="56">
        <f>'Fleet Input'!J35</f>
        <v>0</v>
      </c>
      <c r="H38" s="56">
        <f>'Fleet Input'!K35</f>
        <v>0</v>
      </c>
      <c r="I38" s="56">
        <f>'Fleet Input'!L35</f>
        <v>0</v>
      </c>
      <c r="J38" s="56">
        <f>'Fleet Input'!M35</f>
        <v>0</v>
      </c>
      <c r="K38" s="56">
        <f>'Fleet Input'!N35</f>
        <v>0</v>
      </c>
      <c r="L38" s="56">
        <f>'Fleet Input'!O35</f>
        <v>0</v>
      </c>
      <c r="M38" s="56">
        <f>'Fleet Input'!P35</f>
        <v>0</v>
      </c>
      <c r="N38" s="56" t="str">
        <f t="shared" si="2"/>
        <v>00</v>
      </c>
      <c r="O38" s="57">
        <f t="shared" si="10"/>
        <v>0</v>
      </c>
      <c r="P38" s="57">
        <f t="shared" si="10"/>
        <v>0</v>
      </c>
      <c r="Q38" s="57">
        <f t="shared" si="10"/>
        <v>0</v>
      </c>
      <c r="R38" s="57">
        <f t="shared" si="10"/>
        <v>0</v>
      </c>
      <c r="S38" s="57">
        <f t="shared" si="10"/>
        <v>0</v>
      </c>
      <c r="T38" s="57">
        <f t="shared" si="10"/>
        <v>0</v>
      </c>
      <c r="U38" s="57">
        <f t="shared" si="10"/>
        <v>0</v>
      </c>
      <c r="V38" s="57">
        <f t="shared" si="10"/>
        <v>0</v>
      </c>
      <c r="W38" s="57">
        <f t="shared" si="10"/>
        <v>0</v>
      </c>
      <c r="X38" s="57">
        <f t="shared" si="10"/>
        <v>0</v>
      </c>
      <c r="Y38" s="57">
        <f t="shared" si="10"/>
        <v>0</v>
      </c>
      <c r="Z38" s="57">
        <f t="shared" si="10"/>
        <v>0</v>
      </c>
      <c r="AA38" s="57">
        <f t="shared" si="10"/>
        <v>0</v>
      </c>
      <c r="AB38" s="57">
        <f t="shared" si="10"/>
        <v>0</v>
      </c>
      <c r="AC38" s="57">
        <f t="shared" si="10"/>
        <v>0</v>
      </c>
      <c r="AD38" s="57">
        <f t="shared" si="10"/>
        <v>0</v>
      </c>
      <c r="AE38" s="57">
        <f t="shared" si="7"/>
        <v>0</v>
      </c>
      <c r="AF38" s="57">
        <f t="shared" si="7"/>
        <v>0</v>
      </c>
      <c r="AG38" s="57">
        <f t="shared" si="7"/>
        <v>0</v>
      </c>
      <c r="AH38" s="57">
        <f t="shared" si="7"/>
        <v>0</v>
      </c>
      <c r="AI38" s="57">
        <f t="shared" si="7"/>
        <v>0</v>
      </c>
      <c r="AJ38" s="57">
        <f t="shared" si="7"/>
        <v>0</v>
      </c>
      <c r="AK38" s="57">
        <f t="shared" si="5"/>
        <v>0</v>
      </c>
      <c r="AL38" s="57">
        <f t="shared" si="5"/>
        <v>0</v>
      </c>
      <c r="AM38" s="57">
        <f t="shared" si="5"/>
        <v>0</v>
      </c>
      <c r="AN38" s="57">
        <f t="shared" si="5"/>
        <v>0</v>
      </c>
      <c r="AO38" s="57">
        <f t="shared" si="5"/>
        <v>0</v>
      </c>
      <c r="AP38" s="57">
        <f t="shared" si="5"/>
        <v>0</v>
      </c>
      <c r="AQ38" s="57" t="e">
        <f>INDEX('Fleet Input'!$C$10:$C$86, MATCH('Fleet Calculations'!N38, 'Fleet Input'!$B$10:$B$86, 0))</f>
        <v>#N/A</v>
      </c>
      <c r="AR38" s="57">
        <f t="shared" si="11"/>
        <v>0</v>
      </c>
      <c r="AS38" s="57">
        <f t="shared" si="11"/>
        <v>0</v>
      </c>
      <c r="AT38" s="57">
        <f t="shared" si="11"/>
        <v>0</v>
      </c>
      <c r="AU38" s="57">
        <f t="shared" si="11"/>
        <v>0</v>
      </c>
      <c r="AV38" s="57">
        <f t="shared" si="11"/>
        <v>0</v>
      </c>
      <c r="AW38" s="57">
        <f t="shared" si="11"/>
        <v>0</v>
      </c>
      <c r="AX38" s="57">
        <f t="shared" si="11"/>
        <v>0</v>
      </c>
      <c r="AY38" s="57">
        <f t="shared" si="11"/>
        <v>0</v>
      </c>
      <c r="AZ38" s="57">
        <f t="shared" si="11"/>
        <v>0</v>
      </c>
      <c r="BA38" s="57">
        <f t="shared" si="11"/>
        <v>0</v>
      </c>
      <c r="BB38" s="57">
        <f t="shared" si="11"/>
        <v>0</v>
      </c>
      <c r="BC38" s="57">
        <f t="shared" si="11"/>
        <v>0</v>
      </c>
      <c r="BD38" s="57">
        <f t="shared" si="11"/>
        <v>0</v>
      </c>
      <c r="BE38" s="57">
        <f t="shared" si="11"/>
        <v>0</v>
      </c>
      <c r="BF38" s="57">
        <f t="shared" si="11"/>
        <v>0</v>
      </c>
      <c r="BG38" s="57">
        <f t="shared" si="11"/>
        <v>0</v>
      </c>
      <c r="BH38" s="57">
        <f t="shared" si="8"/>
        <v>0</v>
      </c>
      <c r="BI38" s="57">
        <f t="shared" si="8"/>
        <v>0</v>
      </c>
      <c r="BJ38" s="57">
        <f t="shared" si="8"/>
        <v>0</v>
      </c>
      <c r="BK38" s="57">
        <f t="shared" si="8"/>
        <v>0</v>
      </c>
      <c r="BL38" s="57">
        <f t="shared" si="8"/>
        <v>0</v>
      </c>
      <c r="BM38" s="57">
        <f t="shared" si="8"/>
        <v>0</v>
      </c>
      <c r="BN38" s="57">
        <f t="shared" si="9"/>
        <v>0</v>
      </c>
      <c r="BO38" s="57">
        <f t="shared" si="9"/>
        <v>0</v>
      </c>
      <c r="BP38" s="57">
        <f t="shared" si="9"/>
        <v>0</v>
      </c>
      <c r="BQ38" s="57">
        <f t="shared" si="9"/>
        <v>0</v>
      </c>
      <c r="BR38" s="57">
        <f t="shared" si="9"/>
        <v>0</v>
      </c>
      <c r="BS38" s="57">
        <f t="shared" si="9"/>
        <v>0</v>
      </c>
    </row>
    <row r="39" spans="1:71" x14ac:dyDescent="0.25">
      <c r="A39">
        <v>0</v>
      </c>
      <c r="B39">
        <v>32</v>
      </c>
      <c r="D39" s="56">
        <f>'Fleet Input'!G36</f>
        <v>0</v>
      </c>
      <c r="E39" s="56">
        <f>'Fleet Input'!H36</f>
        <v>0</v>
      </c>
      <c r="F39" s="56">
        <f>'Fleet Input'!I36</f>
        <v>0</v>
      </c>
      <c r="G39" s="56">
        <f>'Fleet Input'!J36</f>
        <v>0</v>
      </c>
      <c r="H39" s="56">
        <f>'Fleet Input'!K36</f>
        <v>0</v>
      </c>
      <c r="I39" s="56">
        <f>'Fleet Input'!L36</f>
        <v>0</v>
      </c>
      <c r="J39" s="56">
        <f>'Fleet Input'!M36</f>
        <v>0</v>
      </c>
      <c r="K39" s="56">
        <f>'Fleet Input'!N36</f>
        <v>0</v>
      </c>
      <c r="L39" s="56">
        <f>'Fleet Input'!O36</f>
        <v>0</v>
      </c>
      <c r="M39" s="56">
        <f>'Fleet Input'!P36</f>
        <v>0</v>
      </c>
      <c r="N39" s="56" t="str">
        <f t="shared" si="2"/>
        <v>00</v>
      </c>
      <c r="O39" s="57">
        <f t="shared" si="10"/>
        <v>0</v>
      </c>
      <c r="P39" s="57">
        <f t="shared" si="10"/>
        <v>0</v>
      </c>
      <c r="Q39" s="57">
        <f t="shared" si="10"/>
        <v>0</v>
      </c>
      <c r="R39" s="57">
        <f t="shared" si="10"/>
        <v>0</v>
      </c>
      <c r="S39" s="57">
        <f t="shared" si="10"/>
        <v>0</v>
      </c>
      <c r="T39" s="57">
        <f t="shared" si="10"/>
        <v>0</v>
      </c>
      <c r="U39" s="57">
        <f t="shared" si="10"/>
        <v>0</v>
      </c>
      <c r="V39" s="57">
        <f t="shared" si="10"/>
        <v>0</v>
      </c>
      <c r="W39" s="57">
        <f t="shared" si="10"/>
        <v>0</v>
      </c>
      <c r="X39" s="57">
        <f t="shared" si="10"/>
        <v>0</v>
      </c>
      <c r="Y39" s="57">
        <f t="shared" si="10"/>
        <v>0</v>
      </c>
      <c r="Z39" s="57">
        <f t="shared" si="10"/>
        <v>0</v>
      </c>
      <c r="AA39" s="57">
        <f t="shared" si="10"/>
        <v>0</v>
      </c>
      <c r="AB39" s="57">
        <f t="shared" si="10"/>
        <v>0</v>
      </c>
      <c r="AC39" s="57">
        <f t="shared" si="10"/>
        <v>0</v>
      </c>
      <c r="AD39" s="57">
        <f t="shared" si="10"/>
        <v>0</v>
      </c>
      <c r="AE39" s="57">
        <f t="shared" si="7"/>
        <v>0</v>
      </c>
      <c r="AF39" s="57">
        <f t="shared" si="7"/>
        <v>0</v>
      </c>
      <c r="AG39" s="57">
        <f t="shared" si="7"/>
        <v>0</v>
      </c>
      <c r="AH39" s="57">
        <f t="shared" si="7"/>
        <v>0</v>
      </c>
      <c r="AI39" s="57">
        <f t="shared" si="7"/>
        <v>0</v>
      </c>
      <c r="AJ39" s="57">
        <f t="shared" si="7"/>
        <v>0</v>
      </c>
      <c r="AK39" s="57">
        <f t="shared" si="5"/>
        <v>0</v>
      </c>
      <c r="AL39" s="57">
        <f t="shared" si="5"/>
        <v>0</v>
      </c>
      <c r="AM39" s="57">
        <f t="shared" si="5"/>
        <v>0</v>
      </c>
      <c r="AN39" s="57">
        <f t="shared" si="5"/>
        <v>0</v>
      </c>
      <c r="AO39" s="57">
        <f t="shared" si="5"/>
        <v>0</v>
      </c>
      <c r="AP39" s="57">
        <f t="shared" si="5"/>
        <v>0</v>
      </c>
      <c r="AQ39" s="57" t="e">
        <f>INDEX('Fleet Input'!$C$10:$C$86, MATCH('Fleet Calculations'!N39, 'Fleet Input'!$B$10:$B$86, 0))</f>
        <v>#N/A</v>
      </c>
      <c r="AR39" s="57">
        <f t="shared" si="11"/>
        <v>0</v>
      </c>
      <c r="AS39" s="57">
        <f t="shared" si="11"/>
        <v>0</v>
      </c>
      <c r="AT39" s="57">
        <f t="shared" si="11"/>
        <v>0</v>
      </c>
      <c r="AU39" s="57">
        <f t="shared" si="11"/>
        <v>0</v>
      </c>
      <c r="AV39" s="57">
        <f t="shared" si="11"/>
        <v>0</v>
      </c>
      <c r="AW39" s="57">
        <f t="shared" si="11"/>
        <v>0</v>
      </c>
      <c r="AX39" s="57">
        <f t="shared" si="11"/>
        <v>0</v>
      </c>
      <c r="AY39" s="57">
        <f t="shared" si="11"/>
        <v>0</v>
      </c>
      <c r="AZ39" s="57">
        <f t="shared" si="11"/>
        <v>0</v>
      </c>
      <c r="BA39" s="57">
        <f t="shared" si="11"/>
        <v>0</v>
      </c>
      <c r="BB39" s="57">
        <f t="shared" si="11"/>
        <v>0</v>
      </c>
      <c r="BC39" s="57">
        <f t="shared" si="11"/>
        <v>0</v>
      </c>
      <c r="BD39" s="57">
        <f t="shared" si="11"/>
        <v>0</v>
      </c>
      <c r="BE39" s="57">
        <f t="shared" si="11"/>
        <v>0</v>
      </c>
      <c r="BF39" s="57">
        <f t="shared" si="11"/>
        <v>0</v>
      </c>
      <c r="BG39" s="57">
        <f t="shared" si="11"/>
        <v>0</v>
      </c>
      <c r="BH39" s="57">
        <f t="shared" si="8"/>
        <v>0</v>
      </c>
      <c r="BI39" s="57">
        <f t="shared" si="8"/>
        <v>0</v>
      </c>
      <c r="BJ39" s="57">
        <f t="shared" si="8"/>
        <v>0</v>
      </c>
      <c r="BK39" s="57">
        <f t="shared" si="8"/>
        <v>0</v>
      </c>
      <c r="BL39" s="57">
        <f t="shared" si="8"/>
        <v>0</v>
      </c>
      <c r="BM39" s="57">
        <f t="shared" si="8"/>
        <v>0</v>
      </c>
      <c r="BN39" s="57">
        <f t="shared" si="9"/>
        <v>0</v>
      </c>
      <c r="BO39" s="57">
        <f t="shared" si="9"/>
        <v>0</v>
      </c>
      <c r="BP39" s="57">
        <f t="shared" si="9"/>
        <v>0</v>
      </c>
      <c r="BQ39" s="57">
        <f t="shared" si="9"/>
        <v>0</v>
      </c>
      <c r="BR39" s="57">
        <f t="shared" si="9"/>
        <v>0</v>
      </c>
      <c r="BS39" s="57">
        <f t="shared" si="9"/>
        <v>0</v>
      </c>
    </row>
    <row r="40" spans="1:71" x14ac:dyDescent="0.25">
      <c r="A40">
        <v>0</v>
      </c>
      <c r="B40">
        <v>33</v>
      </c>
      <c r="D40" s="56">
        <f>'Fleet Input'!G37</f>
        <v>0</v>
      </c>
      <c r="E40" s="56">
        <f>'Fleet Input'!H37</f>
        <v>0</v>
      </c>
      <c r="F40" s="56">
        <f>'Fleet Input'!I37</f>
        <v>0</v>
      </c>
      <c r="G40" s="56">
        <f>'Fleet Input'!J37</f>
        <v>0</v>
      </c>
      <c r="H40" s="56">
        <f>'Fleet Input'!K37</f>
        <v>0</v>
      </c>
      <c r="I40" s="56">
        <f>'Fleet Input'!L37</f>
        <v>0</v>
      </c>
      <c r="J40" s="56">
        <f>'Fleet Input'!M37</f>
        <v>0</v>
      </c>
      <c r="K40" s="56">
        <f>'Fleet Input'!N37</f>
        <v>0</v>
      </c>
      <c r="L40" s="56">
        <f>'Fleet Input'!O37</f>
        <v>0</v>
      </c>
      <c r="M40" s="56">
        <f>'Fleet Input'!P37</f>
        <v>0</v>
      </c>
      <c r="N40" s="56" t="str">
        <f t="shared" si="2"/>
        <v>00</v>
      </c>
      <c r="O40" s="57">
        <f t="shared" si="10"/>
        <v>0</v>
      </c>
      <c r="P40" s="57">
        <f t="shared" si="10"/>
        <v>0</v>
      </c>
      <c r="Q40" s="57">
        <f t="shared" si="10"/>
        <v>0</v>
      </c>
      <c r="R40" s="57">
        <f t="shared" si="10"/>
        <v>0</v>
      </c>
      <c r="S40" s="57">
        <f t="shared" si="10"/>
        <v>0</v>
      </c>
      <c r="T40" s="57">
        <f t="shared" si="10"/>
        <v>0</v>
      </c>
      <c r="U40" s="57">
        <f t="shared" si="10"/>
        <v>0</v>
      </c>
      <c r="V40" s="57">
        <f t="shared" si="10"/>
        <v>0</v>
      </c>
      <c r="W40" s="57">
        <f t="shared" si="10"/>
        <v>0</v>
      </c>
      <c r="X40" s="57">
        <f t="shared" si="10"/>
        <v>0</v>
      </c>
      <c r="Y40" s="57">
        <f t="shared" si="10"/>
        <v>0</v>
      </c>
      <c r="Z40" s="57">
        <f t="shared" si="10"/>
        <v>0</v>
      </c>
      <c r="AA40" s="57">
        <f t="shared" si="10"/>
        <v>0</v>
      </c>
      <c r="AB40" s="57">
        <f t="shared" si="10"/>
        <v>0</v>
      </c>
      <c r="AC40" s="57">
        <f t="shared" si="10"/>
        <v>0</v>
      </c>
      <c r="AD40" s="57">
        <f t="shared" si="10"/>
        <v>0</v>
      </c>
      <c r="AE40" s="57">
        <f t="shared" si="7"/>
        <v>0</v>
      </c>
      <c r="AF40" s="57">
        <f t="shared" si="7"/>
        <v>0</v>
      </c>
      <c r="AG40" s="57">
        <f t="shared" si="7"/>
        <v>0</v>
      </c>
      <c r="AH40" s="57">
        <f t="shared" si="7"/>
        <v>0</v>
      </c>
      <c r="AI40" s="57">
        <f t="shared" si="7"/>
        <v>0</v>
      </c>
      <c r="AJ40" s="57">
        <f t="shared" si="7"/>
        <v>0</v>
      </c>
      <c r="AK40" s="57">
        <f t="shared" si="5"/>
        <v>0</v>
      </c>
      <c r="AL40" s="57">
        <f t="shared" si="5"/>
        <v>0</v>
      </c>
      <c r="AM40" s="57">
        <f t="shared" si="5"/>
        <v>0</v>
      </c>
      <c r="AN40" s="57">
        <f t="shared" si="5"/>
        <v>0</v>
      </c>
      <c r="AO40" s="57">
        <f t="shared" si="5"/>
        <v>0</v>
      </c>
      <c r="AP40" s="57">
        <f t="shared" si="5"/>
        <v>0</v>
      </c>
      <c r="AQ40" s="57" t="e">
        <f>INDEX('Fleet Input'!$C$10:$C$86, MATCH('Fleet Calculations'!N40, 'Fleet Input'!$B$10:$B$86, 0))</f>
        <v>#N/A</v>
      </c>
      <c r="AR40" s="57">
        <f t="shared" si="11"/>
        <v>0</v>
      </c>
      <c r="AS40" s="57">
        <f t="shared" si="11"/>
        <v>0</v>
      </c>
      <c r="AT40" s="57">
        <f t="shared" si="11"/>
        <v>0</v>
      </c>
      <c r="AU40" s="57">
        <f t="shared" si="11"/>
        <v>0</v>
      </c>
      <c r="AV40" s="57">
        <f t="shared" si="11"/>
        <v>0</v>
      </c>
      <c r="AW40" s="57">
        <f t="shared" si="11"/>
        <v>0</v>
      </c>
      <c r="AX40" s="57">
        <f t="shared" si="11"/>
        <v>0</v>
      </c>
      <c r="AY40" s="57">
        <f t="shared" si="11"/>
        <v>0</v>
      </c>
      <c r="AZ40" s="57">
        <f t="shared" si="11"/>
        <v>0</v>
      </c>
      <c r="BA40" s="57">
        <f t="shared" si="11"/>
        <v>0</v>
      </c>
      <c r="BB40" s="57">
        <f t="shared" si="11"/>
        <v>0</v>
      </c>
      <c r="BC40" s="57">
        <f t="shared" si="11"/>
        <v>0</v>
      </c>
      <c r="BD40" s="57">
        <f t="shared" si="11"/>
        <v>0</v>
      </c>
      <c r="BE40" s="57">
        <f t="shared" si="11"/>
        <v>0</v>
      </c>
      <c r="BF40" s="57">
        <f t="shared" si="11"/>
        <v>0</v>
      </c>
      <c r="BG40" s="57">
        <f t="shared" si="11"/>
        <v>0</v>
      </c>
      <c r="BH40" s="57">
        <f t="shared" si="8"/>
        <v>0</v>
      </c>
      <c r="BI40" s="57">
        <f t="shared" si="8"/>
        <v>0</v>
      </c>
      <c r="BJ40" s="57">
        <f t="shared" si="8"/>
        <v>0</v>
      </c>
      <c r="BK40" s="57">
        <f t="shared" si="8"/>
        <v>0</v>
      </c>
      <c r="BL40" s="57">
        <f t="shared" si="8"/>
        <v>0</v>
      </c>
      <c r="BM40" s="57">
        <f t="shared" si="8"/>
        <v>0</v>
      </c>
      <c r="BN40" s="57">
        <f t="shared" si="9"/>
        <v>0</v>
      </c>
      <c r="BO40" s="57">
        <f t="shared" si="9"/>
        <v>0</v>
      </c>
      <c r="BP40" s="57">
        <f t="shared" si="9"/>
        <v>0</v>
      </c>
      <c r="BQ40" s="57">
        <f t="shared" si="9"/>
        <v>0</v>
      </c>
      <c r="BR40" s="57">
        <f t="shared" si="9"/>
        <v>0</v>
      </c>
      <c r="BS40" s="57">
        <f t="shared" si="9"/>
        <v>0</v>
      </c>
    </row>
    <row r="41" spans="1:71" x14ac:dyDescent="0.25">
      <c r="A41">
        <v>0</v>
      </c>
      <c r="B41">
        <v>34</v>
      </c>
      <c r="D41" s="56">
        <f>'Fleet Input'!G38</f>
        <v>0</v>
      </c>
      <c r="E41" s="56">
        <f>'Fleet Input'!H38</f>
        <v>0</v>
      </c>
      <c r="F41" s="56">
        <f>'Fleet Input'!I38</f>
        <v>0</v>
      </c>
      <c r="G41" s="56">
        <f>'Fleet Input'!J38</f>
        <v>0</v>
      </c>
      <c r="H41" s="56">
        <f>'Fleet Input'!K38</f>
        <v>0</v>
      </c>
      <c r="I41" s="56">
        <f>'Fleet Input'!L38</f>
        <v>0</v>
      </c>
      <c r="J41" s="56">
        <f>'Fleet Input'!M38</f>
        <v>0</v>
      </c>
      <c r="K41" s="56">
        <f>'Fleet Input'!N38</f>
        <v>0</v>
      </c>
      <c r="L41" s="56">
        <f>'Fleet Input'!O38</f>
        <v>0</v>
      </c>
      <c r="M41" s="56">
        <f>'Fleet Input'!P38</f>
        <v>0</v>
      </c>
      <c r="N41" s="56" t="str">
        <f t="shared" si="2"/>
        <v>00</v>
      </c>
      <c r="O41" s="57">
        <f t="shared" si="10"/>
        <v>0</v>
      </c>
      <c r="P41" s="57">
        <f t="shared" si="10"/>
        <v>0</v>
      </c>
      <c r="Q41" s="57">
        <f t="shared" si="10"/>
        <v>0</v>
      </c>
      <c r="R41" s="57">
        <f t="shared" si="10"/>
        <v>0</v>
      </c>
      <c r="S41" s="57">
        <f t="shared" si="10"/>
        <v>0</v>
      </c>
      <c r="T41" s="57">
        <f t="shared" si="10"/>
        <v>0</v>
      </c>
      <c r="U41" s="57">
        <f t="shared" si="10"/>
        <v>0</v>
      </c>
      <c r="V41" s="57">
        <f t="shared" si="10"/>
        <v>0</v>
      </c>
      <c r="W41" s="57">
        <f t="shared" si="10"/>
        <v>0</v>
      </c>
      <c r="X41" s="57">
        <f t="shared" si="10"/>
        <v>0</v>
      </c>
      <c r="Y41" s="57">
        <f t="shared" si="10"/>
        <v>0</v>
      </c>
      <c r="Z41" s="57">
        <f t="shared" si="10"/>
        <v>0</v>
      </c>
      <c r="AA41" s="57">
        <f t="shared" si="10"/>
        <v>0</v>
      </c>
      <c r="AB41" s="57">
        <f t="shared" si="10"/>
        <v>0</v>
      </c>
      <c r="AC41" s="57">
        <f t="shared" si="10"/>
        <v>0</v>
      </c>
      <c r="AD41" s="57">
        <f t="shared" si="10"/>
        <v>0</v>
      </c>
      <c r="AE41" s="57">
        <f t="shared" si="7"/>
        <v>0</v>
      </c>
      <c r="AF41" s="57">
        <f t="shared" si="7"/>
        <v>0</v>
      </c>
      <c r="AG41" s="57">
        <f t="shared" si="7"/>
        <v>0</v>
      </c>
      <c r="AH41" s="57">
        <f t="shared" si="7"/>
        <v>0</v>
      </c>
      <c r="AI41" s="57">
        <f t="shared" si="7"/>
        <v>0</v>
      </c>
      <c r="AJ41" s="57">
        <f t="shared" si="7"/>
        <v>0</v>
      </c>
      <c r="AK41" s="57">
        <f t="shared" si="5"/>
        <v>0</v>
      </c>
      <c r="AL41" s="57">
        <f t="shared" si="5"/>
        <v>0</v>
      </c>
      <c r="AM41" s="57">
        <f t="shared" si="5"/>
        <v>0</v>
      </c>
      <c r="AN41" s="57">
        <f t="shared" si="5"/>
        <v>0</v>
      </c>
      <c r="AO41" s="57">
        <f t="shared" si="5"/>
        <v>0</v>
      </c>
      <c r="AP41" s="57">
        <f t="shared" si="5"/>
        <v>0</v>
      </c>
      <c r="AQ41" s="57" t="e">
        <f>INDEX('Fleet Input'!$C$10:$C$86, MATCH('Fleet Calculations'!N41, 'Fleet Input'!$B$10:$B$86, 0))</f>
        <v>#N/A</v>
      </c>
      <c r="AR41" s="57">
        <f t="shared" si="11"/>
        <v>0</v>
      </c>
      <c r="AS41" s="57">
        <f t="shared" si="11"/>
        <v>0</v>
      </c>
      <c r="AT41" s="57">
        <f t="shared" si="11"/>
        <v>0</v>
      </c>
      <c r="AU41" s="57">
        <f t="shared" si="11"/>
        <v>0</v>
      </c>
      <c r="AV41" s="57">
        <f t="shared" si="11"/>
        <v>0</v>
      </c>
      <c r="AW41" s="57">
        <f t="shared" si="11"/>
        <v>0</v>
      </c>
      <c r="AX41" s="57">
        <f t="shared" si="11"/>
        <v>0</v>
      </c>
      <c r="AY41" s="57">
        <f t="shared" si="11"/>
        <v>0</v>
      </c>
      <c r="AZ41" s="57">
        <f t="shared" si="11"/>
        <v>0</v>
      </c>
      <c r="BA41" s="57">
        <f t="shared" si="11"/>
        <v>0</v>
      </c>
      <c r="BB41" s="57">
        <f t="shared" si="11"/>
        <v>0</v>
      </c>
      <c r="BC41" s="57">
        <f t="shared" si="11"/>
        <v>0</v>
      </c>
      <c r="BD41" s="57">
        <f t="shared" si="11"/>
        <v>0</v>
      </c>
      <c r="BE41" s="57">
        <f t="shared" si="11"/>
        <v>0</v>
      </c>
      <c r="BF41" s="57">
        <f t="shared" si="11"/>
        <v>0</v>
      </c>
      <c r="BG41" s="57">
        <f t="shared" si="11"/>
        <v>0</v>
      </c>
      <c r="BH41" s="57">
        <f t="shared" si="8"/>
        <v>0</v>
      </c>
      <c r="BI41" s="57">
        <f t="shared" si="8"/>
        <v>0</v>
      </c>
      <c r="BJ41" s="57">
        <f t="shared" si="8"/>
        <v>0</v>
      </c>
      <c r="BK41" s="57">
        <f t="shared" si="8"/>
        <v>0</v>
      </c>
      <c r="BL41" s="57">
        <f t="shared" si="8"/>
        <v>0</v>
      </c>
      <c r="BM41" s="57">
        <f t="shared" si="8"/>
        <v>0</v>
      </c>
      <c r="BN41" s="57">
        <f t="shared" si="9"/>
        <v>0</v>
      </c>
      <c r="BO41" s="57">
        <f t="shared" si="9"/>
        <v>0</v>
      </c>
      <c r="BP41" s="57">
        <f t="shared" si="9"/>
        <v>0</v>
      </c>
      <c r="BQ41" s="57">
        <f t="shared" si="9"/>
        <v>0</v>
      </c>
      <c r="BR41" s="57">
        <f t="shared" si="9"/>
        <v>0</v>
      </c>
      <c r="BS41" s="57">
        <f t="shared" si="9"/>
        <v>0</v>
      </c>
    </row>
    <row r="42" spans="1:71" x14ac:dyDescent="0.25">
      <c r="A42">
        <v>0</v>
      </c>
      <c r="B42">
        <v>35</v>
      </c>
      <c r="D42" s="56">
        <f>'Fleet Input'!G39</f>
        <v>0</v>
      </c>
      <c r="E42" s="56">
        <f>'Fleet Input'!H39</f>
        <v>0</v>
      </c>
      <c r="F42" s="56">
        <f>'Fleet Input'!I39</f>
        <v>0</v>
      </c>
      <c r="G42" s="56">
        <f>'Fleet Input'!J39</f>
        <v>0</v>
      </c>
      <c r="H42" s="56">
        <f>'Fleet Input'!K39</f>
        <v>0</v>
      </c>
      <c r="I42" s="56">
        <f>'Fleet Input'!L39</f>
        <v>0</v>
      </c>
      <c r="J42" s="56">
        <f>'Fleet Input'!M39</f>
        <v>0</v>
      </c>
      <c r="K42" s="56">
        <f>'Fleet Input'!N39</f>
        <v>0</v>
      </c>
      <c r="L42" s="56">
        <f>'Fleet Input'!O39</f>
        <v>0</v>
      </c>
      <c r="M42" s="56">
        <f>'Fleet Input'!P39</f>
        <v>0</v>
      </c>
      <c r="N42" s="56" t="str">
        <f t="shared" si="2"/>
        <v>00</v>
      </c>
      <c r="O42" s="57">
        <f t="shared" si="10"/>
        <v>0</v>
      </c>
      <c r="P42" s="57">
        <f t="shared" si="10"/>
        <v>0</v>
      </c>
      <c r="Q42" s="57">
        <f t="shared" si="10"/>
        <v>0</v>
      </c>
      <c r="R42" s="57">
        <f t="shared" si="10"/>
        <v>0</v>
      </c>
      <c r="S42" s="57">
        <f t="shared" si="10"/>
        <v>0</v>
      </c>
      <c r="T42" s="57">
        <f t="shared" si="10"/>
        <v>0</v>
      </c>
      <c r="U42" s="57">
        <f t="shared" si="10"/>
        <v>0</v>
      </c>
      <c r="V42" s="57">
        <f t="shared" si="10"/>
        <v>0</v>
      </c>
      <c r="W42" s="57">
        <f t="shared" si="10"/>
        <v>0</v>
      </c>
      <c r="X42" s="57">
        <f t="shared" si="10"/>
        <v>0</v>
      </c>
      <c r="Y42" s="57">
        <f t="shared" si="10"/>
        <v>0</v>
      </c>
      <c r="Z42" s="57">
        <f t="shared" si="10"/>
        <v>0</v>
      </c>
      <c r="AA42" s="57">
        <f t="shared" si="10"/>
        <v>0</v>
      </c>
      <c r="AB42" s="57">
        <f t="shared" si="10"/>
        <v>0</v>
      </c>
      <c r="AC42" s="57">
        <f t="shared" si="10"/>
        <v>0</v>
      </c>
      <c r="AD42" s="57">
        <f t="shared" si="10"/>
        <v>0</v>
      </c>
      <c r="AE42" s="57">
        <f t="shared" si="7"/>
        <v>0</v>
      </c>
      <c r="AF42" s="57">
        <f t="shared" si="7"/>
        <v>0</v>
      </c>
      <c r="AG42" s="57">
        <f t="shared" si="7"/>
        <v>0</v>
      </c>
      <c r="AH42" s="57">
        <f t="shared" si="7"/>
        <v>0</v>
      </c>
      <c r="AI42" s="57">
        <f t="shared" si="7"/>
        <v>0</v>
      </c>
      <c r="AJ42" s="57">
        <f t="shared" si="7"/>
        <v>0</v>
      </c>
      <c r="AK42" s="57">
        <f t="shared" si="5"/>
        <v>0</v>
      </c>
      <c r="AL42" s="57">
        <f t="shared" si="5"/>
        <v>0</v>
      </c>
      <c r="AM42" s="57">
        <f t="shared" si="5"/>
        <v>0</v>
      </c>
      <c r="AN42" s="57">
        <f t="shared" si="5"/>
        <v>0</v>
      </c>
      <c r="AO42" s="57">
        <f t="shared" si="5"/>
        <v>0</v>
      </c>
      <c r="AP42" s="57">
        <f t="shared" si="5"/>
        <v>0</v>
      </c>
      <c r="AQ42" s="57" t="e">
        <f>INDEX('Fleet Input'!$C$10:$C$86, MATCH('Fleet Calculations'!N42, 'Fleet Input'!$B$10:$B$86, 0))</f>
        <v>#N/A</v>
      </c>
      <c r="AR42" s="57">
        <f t="shared" si="11"/>
        <v>0</v>
      </c>
      <c r="AS42" s="57">
        <f t="shared" si="11"/>
        <v>0</v>
      </c>
      <c r="AT42" s="57">
        <f t="shared" si="11"/>
        <v>0</v>
      </c>
      <c r="AU42" s="57">
        <f t="shared" si="11"/>
        <v>0</v>
      </c>
      <c r="AV42" s="57">
        <f t="shared" si="11"/>
        <v>0</v>
      </c>
      <c r="AW42" s="57">
        <f t="shared" si="11"/>
        <v>0</v>
      </c>
      <c r="AX42" s="57">
        <f t="shared" si="11"/>
        <v>0</v>
      </c>
      <c r="AY42" s="57">
        <f t="shared" si="11"/>
        <v>0</v>
      </c>
      <c r="AZ42" s="57">
        <f t="shared" si="11"/>
        <v>0</v>
      </c>
      <c r="BA42" s="57">
        <f t="shared" si="11"/>
        <v>0</v>
      </c>
      <c r="BB42" s="57">
        <f t="shared" si="11"/>
        <v>0</v>
      </c>
      <c r="BC42" s="57">
        <f t="shared" si="11"/>
        <v>0</v>
      </c>
      <c r="BD42" s="57">
        <f t="shared" si="11"/>
        <v>0</v>
      </c>
      <c r="BE42" s="57">
        <f t="shared" si="11"/>
        <v>0</v>
      </c>
      <c r="BF42" s="57">
        <f t="shared" si="11"/>
        <v>0</v>
      </c>
      <c r="BG42" s="57">
        <f t="shared" si="11"/>
        <v>0</v>
      </c>
      <c r="BH42" s="57">
        <f t="shared" si="8"/>
        <v>0</v>
      </c>
      <c r="BI42" s="57">
        <f t="shared" si="8"/>
        <v>0</v>
      </c>
      <c r="BJ42" s="57">
        <f t="shared" si="8"/>
        <v>0</v>
      </c>
      <c r="BK42" s="57">
        <f t="shared" si="8"/>
        <v>0</v>
      </c>
      <c r="BL42" s="57">
        <f t="shared" si="8"/>
        <v>0</v>
      </c>
      <c r="BM42" s="57">
        <f t="shared" si="8"/>
        <v>0</v>
      </c>
      <c r="BN42" s="57">
        <f t="shared" si="9"/>
        <v>0</v>
      </c>
      <c r="BO42" s="57">
        <f t="shared" si="9"/>
        <v>0</v>
      </c>
      <c r="BP42" s="57">
        <f t="shared" si="9"/>
        <v>0</v>
      </c>
      <c r="BQ42" s="57">
        <f t="shared" si="9"/>
        <v>0</v>
      </c>
      <c r="BR42" s="57">
        <f t="shared" si="9"/>
        <v>0</v>
      </c>
      <c r="BS42" s="57">
        <f t="shared" si="9"/>
        <v>0</v>
      </c>
    </row>
    <row r="43" spans="1:71" x14ac:dyDescent="0.25">
      <c r="A43">
        <v>0</v>
      </c>
      <c r="B43">
        <v>36</v>
      </c>
      <c r="D43" s="56">
        <f>'Fleet Input'!G40</f>
        <v>0</v>
      </c>
      <c r="E43" s="56">
        <f>'Fleet Input'!H40</f>
        <v>0</v>
      </c>
      <c r="F43" s="56">
        <f>'Fleet Input'!I40</f>
        <v>0</v>
      </c>
      <c r="G43" s="56">
        <f>'Fleet Input'!J40</f>
        <v>0</v>
      </c>
      <c r="H43" s="56">
        <f>'Fleet Input'!K40</f>
        <v>0</v>
      </c>
      <c r="I43" s="56">
        <f>'Fleet Input'!L40</f>
        <v>0</v>
      </c>
      <c r="J43" s="56">
        <f>'Fleet Input'!M40</f>
        <v>0</v>
      </c>
      <c r="K43" s="56">
        <f>'Fleet Input'!N40</f>
        <v>0</v>
      </c>
      <c r="L43" s="56">
        <f>'Fleet Input'!O40</f>
        <v>0</v>
      </c>
      <c r="M43" s="56">
        <f>'Fleet Input'!P40</f>
        <v>0</v>
      </c>
      <c r="N43" s="56" t="str">
        <f t="shared" si="2"/>
        <v>00</v>
      </c>
      <c r="O43" s="57">
        <f t="shared" si="10"/>
        <v>0</v>
      </c>
      <c r="P43" s="57">
        <f t="shared" si="10"/>
        <v>0</v>
      </c>
      <c r="Q43" s="57">
        <f t="shared" si="10"/>
        <v>0</v>
      </c>
      <c r="R43" s="57">
        <f t="shared" si="10"/>
        <v>0</v>
      </c>
      <c r="S43" s="57">
        <f t="shared" si="10"/>
        <v>0</v>
      </c>
      <c r="T43" s="57">
        <f t="shared" si="10"/>
        <v>0</v>
      </c>
      <c r="U43" s="57">
        <f t="shared" si="10"/>
        <v>0</v>
      </c>
      <c r="V43" s="57">
        <f t="shared" si="10"/>
        <v>0</v>
      </c>
      <c r="W43" s="57">
        <f t="shared" si="10"/>
        <v>0</v>
      </c>
      <c r="X43" s="57">
        <f t="shared" si="10"/>
        <v>0</v>
      </c>
      <c r="Y43" s="57">
        <f t="shared" si="10"/>
        <v>0</v>
      </c>
      <c r="Z43" s="57">
        <f t="shared" si="10"/>
        <v>0</v>
      </c>
      <c r="AA43" s="57">
        <f t="shared" si="10"/>
        <v>0</v>
      </c>
      <c r="AB43" s="57">
        <f t="shared" si="10"/>
        <v>0</v>
      </c>
      <c r="AC43" s="57">
        <f t="shared" si="10"/>
        <v>0</v>
      </c>
      <c r="AD43" s="57">
        <f t="shared" si="10"/>
        <v>0</v>
      </c>
      <c r="AE43" s="57">
        <f t="shared" si="7"/>
        <v>0</v>
      </c>
      <c r="AF43" s="57">
        <f t="shared" si="7"/>
        <v>0</v>
      </c>
      <c r="AG43" s="57">
        <f t="shared" si="7"/>
        <v>0</v>
      </c>
      <c r="AH43" s="57">
        <f t="shared" si="7"/>
        <v>0</v>
      </c>
      <c r="AI43" s="57">
        <f t="shared" si="7"/>
        <v>0</v>
      </c>
      <c r="AJ43" s="57">
        <f t="shared" si="7"/>
        <v>0</v>
      </c>
      <c r="AK43" s="57">
        <f t="shared" ref="AK43:AP48" si="12">IF(AND($I43&gt;=AK$7,$H43&lt;=AK$7),$K43,0)</f>
        <v>0</v>
      </c>
      <c r="AL43" s="57">
        <f t="shared" si="12"/>
        <v>0</v>
      </c>
      <c r="AM43" s="57">
        <f t="shared" si="12"/>
        <v>0</v>
      </c>
      <c r="AN43" s="57">
        <f t="shared" si="12"/>
        <v>0</v>
      </c>
      <c r="AO43" s="57">
        <f t="shared" si="12"/>
        <v>0</v>
      </c>
      <c r="AP43" s="57">
        <f t="shared" si="12"/>
        <v>0</v>
      </c>
      <c r="AQ43" s="57" t="e">
        <f>INDEX('Fleet Input'!$C$10:$C$86, MATCH('Fleet Calculations'!N43, 'Fleet Input'!$B$10:$B$86, 0))</f>
        <v>#N/A</v>
      </c>
      <c r="AR43" s="57">
        <f t="shared" si="11"/>
        <v>0</v>
      </c>
      <c r="AS43" s="57">
        <f t="shared" si="11"/>
        <v>0</v>
      </c>
      <c r="AT43" s="57">
        <f t="shared" si="11"/>
        <v>0</v>
      </c>
      <c r="AU43" s="57">
        <f t="shared" si="11"/>
        <v>0</v>
      </c>
      <c r="AV43" s="57">
        <f t="shared" si="11"/>
        <v>0</v>
      </c>
      <c r="AW43" s="57">
        <f t="shared" si="11"/>
        <v>0</v>
      </c>
      <c r="AX43" s="57">
        <f t="shared" si="11"/>
        <v>0</v>
      </c>
      <c r="AY43" s="57">
        <f t="shared" si="11"/>
        <v>0</v>
      </c>
      <c r="AZ43" s="57">
        <f t="shared" si="11"/>
        <v>0</v>
      </c>
      <c r="BA43" s="57">
        <f t="shared" si="11"/>
        <v>0</v>
      </c>
      <c r="BB43" s="57">
        <f t="shared" si="11"/>
        <v>0</v>
      </c>
      <c r="BC43" s="57">
        <f t="shared" si="11"/>
        <v>0</v>
      </c>
      <c r="BD43" s="57">
        <f t="shared" si="11"/>
        <v>0</v>
      </c>
      <c r="BE43" s="57">
        <f t="shared" si="11"/>
        <v>0</v>
      </c>
      <c r="BF43" s="57">
        <f t="shared" si="11"/>
        <v>0</v>
      </c>
      <c r="BG43" s="57">
        <f t="shared" si="11"/>
        <v>0</v>
      </c>
      <c r="BH43" s="57">
        <f t="shared" si="8"/>
        <v>0</v>
      </c>
      <c r="BI43" s="57">
        <f t="shared" si="8"/>
        <v>0</v>
      </c>
      <c r="BJ43" s="57">
        <f t="shared" si="8"/>
        <v>0</v>
      </c>
      <c r="BK43" s="57">
        <f t="shared" si="8"/>
        <v>0</v>
      </c>
      <c r="BL43" s="57">
        <f t="shared" si="8"/>
        <v>0</v>
      </c>
      <c r="BM43" s="57">
        <f t="shared" si="8"/>
        <v>0</v>
      </c>
      <c r="BN43" s="57">
        <f t="shared" si="9"/>
        <v>0</v>
      </c>
      <c r="BO43" s="57">
        <f t="shared" si="9"/>
        <v>0</v>
      </c>
      <c r="BP43" s="57">
        <f t="shared" si="9"/>
        <v>0</v>
      </c>
      <c r="BQ43" s="57">
        <f t="shared" si="9"/>
        <v>0</v>
      </c>
      <c r="BR43" s="57">
        <f t="shared" si="9"/>
        <v>0</v>
      </c>
      <c r="BS43" s="57">
        <f t="shared" si="9"/>
        <v>0</v>
      </c>
    </row>
    <row r="44" spans="1:71" x14ac:dyDescent="0.25">
      <c r="A44">
        <v>0</v>
      </c>
      <c r="B44">
        <v>37</v>
      </c>
      <c r="D44" s="56">
        <f>'Fleet Input'!G41</f>
        <v>0</v>
      </c>
      <c r="E44" s="56">
        <f>'Fleet Input'!H41</f>
        <v>0</v>
      </c>
      <c r="F44" s="56">
        <f>'Fleet Input'!I41</f>
        <v>0</v>
      </c>
      <c r="G44" s="56">
        <f>'Fleet Input'!J41</f>
        <v>0</v>
      </c>
      <c r="H44" s="56">
        <f>'Fleet Input'!K41</f>
        <v>0</v>
      </c>
      <c r="I44" s="56">
        <f>'Fleet Input'!L41</f>
        <v>0</v>
      </c>
      <c r="J44" s="56">
        <f>'Fleet Input'!M41</f>
        <v>0</v>
      </c>
      <c r="K44" s="56">
        <f>'Fleet Input'!N41</f>
        <v>0</v>
      </c>
      <c r="L44" s="56">
        <f>'Fleet Input'!O41</f>
        <v>0</v>
      </c>
      <c r="M44" s="56">
        <f>'Fleet Input'!P41</f>
        <v>0</v>
      </c>
      <c r="N44" s="56" t="str">
        <f t="shared" si="2"/>
        <v>00</v>
      </c>
      <c r="O44" s="57">
        <f t="shared" si="10"/>
        <v>0</v>
      </c>
      <c r="P44" s="57">
        <f t="shared" si="10"/>
        <v>0</v>
      </c>
      <c r="Q44" s="57">
        <f t="shared" si="10"/>
        <v>0</v>
      </c>
      <c r="R44" s="57">
        <f t="shared" si="10"/>
        <v>0</v>
      </c>
      <c r="S44" s="57">
        <f t="shared" si="10"/>
        <v>0</v>
      </c>
      <c r="T44" s="57">
        <f t="shared" si="10"/>
        <v>0</v>
      </c>
      <c r="U44" s="57">
        <f t="shared" si="10"/>
        <v>0</v>
      </c>
      <c r="V44" s="57">
        <f t="shared" si="10"/>
        <v>0</v>
      </c>
      <c r="W44" s="57">
        <f t="shared" si="10"/>
        <v>0</v>
      </c>
      <c r="X44" s="57">
        <f t="shared" si="10"/>
        <v>0</v>
      </c>
      <c r="Y44" s="57">
        <f t="shared" si="10"/>
        <v>0</v>
      </c>
      <c r="Z44" s="57">
        <f t="shared" si="10"/>
        <v>0</v>
      </c>
      <c r="AA44" s="57">
        <f t="shared" si="10"/>
        <v>0</v>
      </c>
      <c r="AB44" s="57">
        <f t="shared" si="10"/>
        <v>0</v>
      </c>
      <c r="AC44" s="57">
        <f t="shared" si="10"/>
        <v>0</v>
      </c>
      <c r="AD44" s="57">
        <f t="shared" si="10"/>
        <v>0</v>
      </c>
      <c r="AE44" s="57">
        <f t="shared" si="7"/>
        <v>0</v>
      </c>
      <c r="AF44" s="57">
        <f t="shared" si="7"/>
        <v>0</v>
      </c>
      <c r="AG44" s="57">
        <f t="shared" si="7"/>
        <v>0</v>
      </c>
      <c r="AH44" s="57">
        <f t="shared" si="7"/>
        <v>0</v>
      </c>
      <c r="AI44" s="57">
        <f t="shared" si="7"/>
        <v>0</v>
      </c>
      <c r="AJ44" s="57">
        <f t="shared" si="7"/>
        <v>0</v>
      </c>
      <c r="AK44" s="57">
        <f t="shared" si="12"/>
        <v>0</v>
      </c>
      <c r="AL44" s="57">
        <f t="shared" si="12"/>
        <v>0</v>
      </c>
      <c r="AM44" s="57">
        <f t="shared" si="12"/>
        <v>0</v>
      </c>
      <c r="AN44" s="57">
        <f t="shared" si="12"/>
        <v>0</v>
      </c>
      <c r="AO44" s="57">
        <f t="shared" si="12"/>
        <v>0</v>
      </c>
      <c r="AP44" s="57">
        <f t="shared" si="12"/>
        <v>0</v>
      </c>
      <c r="AQ44" s="57" t="e">
        <f>INDEX('Fleet Input'!$C$10:$C$86, MATCH('Fleet Calculations'!N44, 'Fleet Input'!$B$10:$B$86, 0))</f>
        <v>#N/A</v>
      </c>
      <c r="AR44" s="57">
        <f t="shared" si="11"/>
        <v>0</v>
      </c>
      <c r="AS44" s="57">
        <f t="shared" si="11"/>
        <v>0</v>
      </c>
      <c r="AT44" s="57">
        <f t="shared" si="11"/>
        <v>0</v>
      </c>
      <c r="AU44" s="57">
        <f t="shared" si="11"/>
        <v>0</v>
      </c>
      <c r="AV44" s="57">
        <f t="shared" si="11"/>
        <v>0</v>
      </c>
      <c r="AW44" s="57">
        <f t="shared" si="11"/>
        <v>0</v>
      </c>
      <c r="AX44" s="57">
        <f t="shared" si="11"/>
        <v>0</v>
      </c>
      <c r="AY44" s="57">
        <f t="shared" si="11"/>
        <v>0</v>
      </c>
      <c r="AZ44" s="57">
        <f t="shared" si="11"/>
        <v>0</v>
      </c>
      <c r="BA44" s="57">
        <f t="shared" si="11"/>
        <v>0</v>
      </c>
      <c r="BB44" s="57">
        <f t="shared" si="11"/>
        <v>0</v>
      </c>
      <c r="BC44" s="57">
        <f t="shared" si="11"/>
        <v>0</v>
      </c>
      <c r="BD44" s="57">
        <f t="shared" si="11"/>
        <v>0</v>
      </c>
      <c r="BE44" s="57">
        <f t="shared" si="11"/>
        <v>0</v>
      </c>
      <c r="BF44" s="57">
        <f t="shared" si="11"/>
        <v>0</v>
      </c>
      <c r="BG44" s="57">
        <f t="shared" si="11"/>
        <v>0</v>
      </c>
      <c r="BH44" s="57">
        <f t="shared" si="8"/>
        <v>0</v>
      </c>
      <c r="BI44" s="57">
        <f t="shared" si="8"/>
        <v>0</v>
      </c>
      <c r="BJ44" s="57">
        <f t="shared" si="8"/>
        <v>0</v>
      </c>
      <c r="BK44" s="57">
        <f t="shared" si="8"/>
        <v>0</v>
      </c>
      <c r="BL44" s="57">
        <f t="shared" si="8"/>
        <v>0</v>
      </c>
      <c r="BM44" s="57">
        <f t="shared" si="8"/>
        <v>0</v>
      </c>
      <c r="BN44" s="57">
        <f t="shared" si="9"/>
        <v>0</v>
      </c>
      <c r="BO44" s="57">
        <f t="shared" si="9"/>
        <v>0</v>
      </c>
      <c r="BP44" s="57">
        <f t="shared" si="9"/>
        <v>0</v>
      </c>
      <c r="BQ44" s="57">
        <f t="shared" si="9"/>
        <v>0</v>
      </c>
      <c r="BR44" s="57">
        <f t="shared" si="9"/>
        <v>0</v>
      </c>
      <c r="BS44" s="57">
        <f t="shared" si="9"/>
        <v>0</v>
      </c>
    </row>
    <row r="45" spans="1:71" x14ac:dyDescent="0.25">
      <c r="A45">
        <v>0</v>
      </c>
      <c r="B45">
        <v>38</v>
      </c>
      <c r="D45" s="56">
        <f>'Fleet Input'!G42</f>
        <v>0</v>
      </c>
      <c r="E45" s="56">
        <f>'Fleet Input'!H42</f>
        <v>0</v>
      </c>
      <c r="F45" s="56">
        <f>'Fleet Input'!I42</f>
        <v>0</v>
      </c>
      <c r="G45" s="56">
        <f>'Fleet Input'!J42</f>
        <v>0</v>
      </c>
      <c r="H45" s="56">
        <f>'Fleet Input'!K42</f>
        <v>0</v>
      </c>
      <c r="I45" s="56">
        <f>'Fleet Input'!L42</f>
        <v>0</v>
      </c>
      <c r="J45" s="56">
        <f>'Fleet Input'!M42</f>
        <v>0</v>
      </c>
      <c r="K45" s="56">
        <f>'Fleet Input'!N42</f>
        <v>0</v>
      </c>
      <c r="L45" s="56">
        <f>'Fleet Input'!O42</f>
        <v>0</v>
      </c>
      <c r="M45" s="56">
        <f>'Fleet Input'!P42</f>
        <v>0</v>
      </c>
      <c r="N45" s="56" t="str">
        <f t="shared" si="2"/>
        <v>00</v>
      </c>
      <c r="O45" s="57">
        <f t="shared" si="10"/>
        <v>0</v>
      </c>
      <c r="P45" s="57">
        <f t="shared" si="10"/>
        <v>0</v>
      </c>
      <c r="Q45" s="57">
        <f t="shared" si="10"/>
        <v>0</v>
      </c>
      <c r="R45" s="57">
        <f t="shared" si="10"/>
        <v>0</v>
      </c>
      <c r="S45" s="57">
        <f t="shared" si="10"/>
        <v>0</v>
      </c>
      <c r="T45" s="57">
        <f t="shared" si="10"/>
        <v>0</v>
      </c>
      <c r="U45" s="57">
        <f t="shared" si="10"/>
        <v>0</v>
      </c>
      <c r="V45" s="57">
        <f t="shared" si="10"/>
        <v>0</v>
      </c>
      <c r="W45" s="57">
        <f t="shared" si="10"/>
        <v>0</v>
      </c>
      <c r="X45" s="57">
        <f t="shared" si="10"/>
        <v>0</v>
      </c>
      <c r="Y45" s="57">
        <f t="shared" si="10"/>
        <v>0</v>
      </c>
      <c r="Z45" s="57">
        <f t="shared" si="10"/>
        <v>0</v>
      </c>
      <c r="AA45" s="57">
        <f t="shared" si="10"/>
        <v>0</v>
      </c>
      <c r="AB45" s="57">
        <f t="shared" si="10"/>
        <v>0</v>
      </c>
      <c r="AC45" s="57">
        <f t="shared" si="10"/>
        <v>0</v>
      </c>
      <c r="AD45" s="57">
        <f t="shared" si="10"/>
        <v>0</v>
      </c>
      <c r="AE45" s="57">
        <f t="shared" si="7"/>
        <v>0</v>
      </c>
      <c r="AF45" s="57">
        <f t="shared" si="7"/>
        <v>0</v>
      </c>
      <c r="AG45" s="57">
        <f t="shared" si="7"/>
        <v>0</v>
      </c>
      <c r="AH45" s="57">
        <f t="shared" si="7"/>
        <v>0</v>
      </c>
      <c r="AI45" s="57">
        <f t="shared" si="7"/>
        <v>0</v>
      </c>
      <c r="AJ45" s="57">
        <f t="shared" si="7"/>
        <v>0</v>
      </c>
      <c r="AK45" s="57">
        <f t="shared" si="12"/>
        <v>0</v>
      </c>
      <c r="AL45" s="57">
        <f t="shared" si="12"/>
        <v>0</v>
      </c>
      <c r="AM45" s="57">
        <f t="shared" si="12"/>
        <v>0</v>
      </c>
      <c r="AN45" s="57">
        <f t="shared" si="12"/>
        <v>0</v>
      </c>
      <c r="AO45" s="57">
        <f t="shared" si="12"/>
        <v>0</v>
      </c>
      <c r="AP45" s="57">
        <f t="shared" si="12"/>
        <v>0</v>
      </c>
      <c r="AQ45" s="57" t="e">
        <f>INDEX('Fleet Input'!$C$10:$C$86, MATCH('Fleet Calculations'!N45, 'Fleet Input'!$B$10:$B$86, 0))</f>
        <v>#N/A</v>
      </c>
      <c r="AR45" s="57">
        <f t="shared" si="11"/>
        <v>0</v>
      </c>
      <c r="AS45" s="57">
        <f t="shared" si="11"/>
        <v>0</v>
      </c>
      <c r="AT45" s="57">
        <f t="shared" si="11"/>
        <v>0</v>
      </c>
      <c r="AU45" s="57">
        <f t="shared" si="11"/>
        <v>0</v>
      </c>
      <c r="AV45" s="57">
        <f t="shared" si="11"/>
        <v>0</v>
      </c>
      <c r="AW45" s="57">
        <f t="shared" si="11"/>
        <v>0</v>
      </c>
      <c r="AX45" s="57">
        <f t="shared" si="11"/>
        <v>0</v>
      </c>
      <c r="AY45" s="57">
        <f t="shared" si="11"/>
        <v>0</v>
      </c>
      <c r="AZ45" s="57">
        <f t="shared" si="11"/>
        <v>0</v>
      </c>
      <c r="BA45" s="57">
        <f t="shared" si="11"/>
        <v>0</v>
      </c>
      <c r="BB45" s="57">
        <f t="shared" si="11"/>
        <v>0</v>
      </c>
      <c r="BC45" s="57">
        <f t="shared" si="11"/>
        <v>0</v>
      </c>
      <c r="BD45" s="57">
        <f t="shared" si="11"/>
        <v>0</v>
      </c>
      <c r="BE45" s="57">
        <f t="shared" si="11"/>
        <v>0</v>
      </c>
      <c r="BF45" s="57">
        <f t="shared" si="11"/>
        <v>0</v>
      </c>
      <c r="BG45" s="57">
        <f t="shared" si="11"/>
        <v>0</v>
      </c>
      <c r="BH45" s="57">
        <f t="shared" si="8"/>
        <v>0</v>
      </c>
      <c r="BI45" s="57">
        <f t="shared" si="8"/>
        <v>0</v>
      </c>
      <c r="BJ45" s="57">
        <f t="shared" si="8"/>
        <v>0</v>
      </c>
      <c r="BK45" s="57">
        <f t="shared" si="8"/>
        <v>0</v>
      </c>
      <c r="BL45" s="57">
        <f t="shared" si="8"/>
        <v>0</v>
      </c>
      <c r="BM45" s="57">
        <f t="shared" si="8"/>
        <v>0</v>
      </c>
      <c r="BN45" s="57">
        <f t="shared" si="9"/>
        <v>0</v>
      </c>
      <c r="BO45" s="57">
        <f t="shared" si="9"/>
        <v>0</v>
      </c>
      <c r="BP45" s="57">
        <f t="shared" si="9"/>
        <v>0</v>
      </c>
      <c r="BQ45" s="57">
        <f t="shared" si="9"/>
        <v>0</v>
      </c>
      <c r="BR45" s="57">
        <f t="shared" si="9"/>
        <v>0</v>
      </c>
      <c r="BS45" s="57">
        <f t="shared" si="9"/>
        <v>0</v>
      </c>
    </row>
    <row r="46" spans="1:71" x14ac:dyDescent="0.25">
      <c r="A46">
        <v>0</v>
      </c>
      <c r="B46">
        <v>39</v>
      </c>
      <c r="D46" s="56">
        <f>'Fleet Input'!G43</f>
        <v>0</v>
      </c>
      <c r="E46" s="56">
        <f>'Fleet Input'!H43</f>
        <v>0</v>
      </c>
      <c r="F46" s="56">
        <f>'Fleet Input'!I43</f>
        <v>0</v>
      </c>
      <c r="G46" s="56">
        <f>'Fleet Input'!J43</f>
        <v>0</v>
      </c>
      <c r="H46" s="56">
        <f>'Fleet Input'!K43</f>
        <v>0</v>
      </c>
      <c r="I46" s="56">
        <f>'Fleet Input'!L43</f>
        <v>0</v>
      </c>
      <c r="J46" s="56">
        <f>'Fleet Input'!M43</f>
        <v>0</v>
      </c>
      <c r="K46" s="56">
        <f>'Fleet Input'!N43</f>
        <v>0</v>
      </c>
      <c r="L46" s="56">
        <f>'Fleet Input'!O43</f>
        <v>0</v>
      </c>
      <c r="M46" s="56">
        <f>'Fleet Input'!P43</f>
        <v>0</v>
      </c>
      <c r="N46" s="56" t="str">
        <f t="shared" si="2"/>
        <v>00</v>
      </c>
      <c r="O46" s="57">
        <f t="shared" si="10"/>
        <v>0</v>
      </c>
      <c r="P46" s="57">
        <f t="shared" si="10"/>
        <v>0</v>
      </c>
      <c r="Q46" s="57">
        <f t="shared" si="10"/>
        <v>0</v>
      </c>
      <c r="R46" s="57">
        <f t="shared" si="10"/>
        <v>0</v>
      </c>
      <c r="S46" s="57">
        <f t="shared" si="10"/>
        <v>0</v>
      </c>
      <c r="T46" s="57">
        <f t="shared" si="10"/>
        <v>0</v>
      </c>
      <c r="U46" s="57">
        <f t="shared" si="10"/>
        <v>0</v>
      </c>
      <c r="V46" s="57">
        <f t="shared" si="10"/>
        <v>0</v>
      </c>
      <c r="W46" s="57">
        <f t="shared" si="10"/>
        <v>0</v>
      </c>
      <c r="X46" s="57">
        <f t="shared" si="10"/>
        <v>0</v>
      </c>
      <c r="Y46" s="57">
        <f t="shared" si="10"/>
        <v>0</v>
      </c>
      <c r="Z46" s="57">
        <f t="shared" si="10"/>
        <v>0</v>
      </c>
      <c r="AA46" s="57">
        <f t="shared" si="10"/>
        <v>0</v>
      </c>
      <c r="AB46" s="57">
        <f t="shared" si="10"/>
        <v>0</v>
      </c>
      <c r="AC46" s="57">
        <f t="shared" si="10"/>
        <v>0</v>
      </c>
      <c r="AD46" s="57">
        <f t="shared" si="10"/>
        <v>0</v>
      </c>
      <c r="AE46" s="57">
        <f t="shared" si="7"/>
        <v>0</v>
      </c>
      <c r="AF46" s="57">
        <f t="shared" si="7"/>
        <v>0</v>
      </c>
      <c r="AG46" s="57">
        <f t="shared" si="7"/>
        <v>0</v>
      </c>
      <c r="AH46" s="57">
        <f t="shared" si="7"/>
        <v>0</v>
      </c>
      <c r="AI46" s="57">
        <f t="shared" si="7"/>
        <v>0</v>
      </c>
      <c r="AJ46" s="57">
        <f t="shared" si="7"/>
        <v>0</v>
      </c>
      <c r="AK46" s="57">
        <f t="shared" si="12"/>
        <v>0</v>
      </c>
      <c r="AL46" s="57">
        <f t="shared" si="12"/>
        <v>0</v>
      </c>
      <c r="AM46" s="57">
        <f t="shared" si="12"/>
        <v>0</v>
      </c>
      <c r="AN46" s="57">
        <f t="shared" si="12"/>
        <v>0</v>
      </c>
      <c r="AO46" s="57">
        <f t="shared" si="12"/>
        <v>0</v>
      </c>
      <c r="AP46" s="57">
        <f t="shared" si="12"/>
        <v>0</v>
      </c>
      <c r="AQ46" s="57" t="e">
        <f>INDEX('Fleet Input'!$C$10:$C$86, MATCH('Fleet Calculations'!N46, 'Fleet Input'!$B$10:$B$86, 0))</f>
        <v>#N/A</v>
      </c>
      <c r="AR46" s="57">
        <f t="shared" si="11"/>
        <v>0</v>
      </c>
      <c r="AS46" s="57">
        <f t="shared" si="11"/>
        <v>0</v>
      </c>
      <c r="AT46" s="57">
        <f t="shared" si="11"/>
        <v>0</v>
      </c>
      <c r="AU46" s="57">
        <f t="shared" si="11"/>
        <v>0</v>
      </c>
      <c r="AV46" s="57">
        <f t="shared" si="11"/>
        <v>0</v>
      </c>
      <c r="AW46" s="57">
        <f t="shared" si="11"/>
        <v>0</v>
      </c>
      <c r="AX46" s="57">
        <f t="shared" si="11"/>
        <v>0</v>
      </c>
      <c r="AY46" s="57">
        <f t="shared" si="11"/>
        <v>0</v>
      </c>
      <c r="AZ46" s="57">
        <f t="shared" si="11"/>
        <v>0</v>
      </c>
      <c r="BA46" s="57">
        <f t="shared" si="11"/>
        <v>0</v>
      </c>
      <c r="BB46" s="57">
        <f t="shared" si="11"/>
        <v>0</v>
      </c>
      <c r="BC46" s="57">
        <f t="shared" si="11"/>
        <v>0</v>
      </c>
      <c r="BD46" s="57">
        <f t="shared" si="11"/>
        <v>0</v>
      </c>
      <c r="BE46" s="57">
        <f t="shared" si="11"/>
        <v>0</v>
      </c>
      <c r="BF46" s="57">
        <f t="shared" si="11"/>
        <v>0</v>
      </c>
      <c r="BG46" s="57">
        <f t="shared" si="11"/>
        <v>0</v>
      </c>
      <c r="BH46" s="57">
        <f t="shared" si="8"/>
        <v>0</v>
      </c>
      <c r="BI46" s="57">
        <f t="shared" si="8"/>
        <v>0</v>
      </c>
      <c r="BJ46" s="57">
        <f t="shared" si="8"/>
        <v>0</v>
      </c>
      <c r="BK46" s="57">
        <f t="shared" si="8"/>
        <v>0</v>
      </c>
      <c r="BL46" s="57">
        <f t="shared" si="8"/>
        <v>0</v>
      </c>
      <c r="BM46" s="57">
        <f t="shared" si="8"/>
        <v>0</v>
      </c>
      <c r="BN46" s="57">
        <f t="shared" si="9"/>
        <v>0</v>
      </c>
      <c r="BO46" s="57">
        <f t="shared" si="9"/>
        <v>0</v>
      </c>
      <c r="BP46" s="57">
        <f t="shared" si="9"/>
        <v>0</v>
      </c>
      <c r="BQ46" s="57">
        <f t="shared" si="9"/>
        <v>0</v>
      </c>
      <c r="BR46" s="57">
        <f t="shared" si="9"/>
        <v>0</v>
      </c>
      <c r="BS46" s="57">
        <f t="shared" si="9"/>
        <v>0</v>
      </c>
    </row>
    <row r="47" spans="1:71" x14ac:dyDescent="0.25">
      <c r="A47">
        <v>0</v>
      </c>
      <c r="B47">
        <v>40</v>
      </c>
      <c r="D47" s="56">
        <f>'Fleet Input'!G44</f>
        <v>0</v>
      </c>
      <c r="E47" s="56">
        <f>'Fleet Input'!H44</f>
        <v>0</v>
      </c>
      <c r="F47" s="56">
        <f>'Fleet Input'!I44</f>
        <v>0</v>
      </c>
      <c r="G47" s="56">
        <f>'Fleet Input'!J44</f>
        <v>0</v>
      </c>
      <c r="H47" s="56">
        <f>'Fleet Input'!K44</f>
        <v>0</v>
      </c>
      <c r="I47" s="56">
        <f>'Fleet Input'!L44</f>
        <v>0</v>
      </c>
      <c r="J47" s="56">
        <f>'Fleet Input'!M44</f>
        <v>0</v>
      </c>
      <c r="K47" s="56">
        <f>'Fleet Input'!N44</f>
        <v>0</v>
      </c>
      <c r="L47" s="56">
        <f>'Fleet Input'!O44</f>
        <v>0</v>
      </c>
      <c r="M47" s="56">
        <f>'Fleet Input'!P44</f>
        <v>0</v>
      </c>
      <c r="N47" s="56" t="str">
        <f t="shared" si="2"/>
        <v>00</v>
      </c>
      <c r="O47" s="57">
        <f t="shared" si="10"/>
        <v>0</v>
      </c>
      <c r="P47" s="57">
        <f t="shared" si="10"/>
        <v>0</v>
      </c>
      <c r="Q47" s="57">
        <f t="shared" si="10"/>
        <v>0</v>
      </c>
      <c r="R47" s="57">
        <f t="shared" si="10"/>
        <v>0</v>
      </c>
      <c r="S47" s="57">
        <f t="shared" si="10"/>
        <v>0</v>
      </c>
      <c r="T47" s="57">
        <f t="shared" si="10"/>
        <v>0</v>
      </c>
      <c r="U47" s="57">
        <f t="shared" si="10"/>
        <v>0</v>
      </c>
      <c r="V47" s="57">
        <f t="shared" si="10"/>
        <v>0</v>
      </c>
      <c r="W47" s="57">
        <f t="shared" si="10"/>
        <v>0</v>
      </c>
      <c r="X47" s="57">
        <f t="shared" si="10"/>
        <v>0</v>
      </c>
      <c r="Y47" s="57">
        <f t="shared" si="10"/>
        <v>0</v>
      </c>
      <c r="Z47" s="57">
        <f t="shared" si="10"/>
        <v>0</v>
      </c>
      <c r="AA47" s="57">
        <f t="shared" si="10"/>
        <v>0</v>
      </c>
      <c r="AB47" s="57">
        <f t="shared" si="10"/>
        <v>0</v>
      </c>
      <c r="AC47" s="57">
        <f t="shared" si="10"/>
        <v>0</v>
      </c>
      <c r="AD47" s="57">
        <f t="shared" si="10"/>
        <v>0</v>
      </c>
      <c r="AE47" s="57">
        <f t="shared" si="7"/>
        <v>0</v>
      </c>
      <c r="AF47" s="57">
        <f t="shared" si="7"/>
        <v>0</v>
      </c>
      <c r="AG47" s="57">
        <f t="shared" si="7"/>
        <v>0</v>
      </c>
      <c r="AH47" s="57">
        <f t="shared" si="7"/>
        <v>0</v>
      </c>
      <c r="AI47" s="57">
        <f t="shared" si="7"/>
        <v>0</v>
      </c>
      <c r="AJ47" s="57">
        <f t="shared" si="7"/>
        <v>0</v>
      </c>
      <c r="AK47" s="57">
        <f t="shared" si="12"/>
        <v>0</v>
      </c>
      <c r="AL47" s="57">
        <f t="shared" si="12"/>
        <v>0</v>
      </c>
      <c r="AM47" s="57">
        <f t="shared" si="12"/>
        <v>0</v>
      </c>
      <c r="AN47" s="57">
        <f t="shared" si="12"/>
        <v>0</v>
      </c>
      <c r="AO47" s="57">
        <f t="shared" si="12"/>
        <v>0</v>
      </c>
      <c r="AP47" s="57">
        <f t="shared" si="12"/>
        <v>0</v>
      </c>
      <c r="AQ47" s="57" t="e">
        <f>INDEX('Fleet Input'!$C$10:$C$86, MATCH('Fleet Calculations'!N47, 'Fleet Input'!$B$10:$B$86, 0))</f>
        <v>#N/A</v>
      </c>
      <c r="AR47" s="57">
        <f t="shared" si="11"/>
        <v>0</v>
      </c>
      <c r="AS47" s="57">
        <f t="shared" si="11"/>
        <v>0</v>
      </c>
      <c r="AT47" s="57">
        <f t="shared" si="11"/>
        <v>0</v>
      </c>
      <c r="AU47" s="57">
        <f t="shared" si="11"/>
        <v>0</v>
      </c>
      <c r="AV47" s="57">
        <f t="shared" si="11"/>
        <v>0</v>
      </c>
      <c r="AW47" s="57">
        <f t="shared" si="11"/>
        <v>0</v>
      </c>
      <c r="AX47" s="57">
        <f t="shared" si="11"/>
        <v>0</v>
      </c>
      <c r="AY47" s="57">
        <f t="shared" si="11"/>
        <v>0</v>
      </c>
      <c r="AZ47" s="57">
        <f t="shared" si="11"/>
        <v>0</v>
      </c>
      <c r="BA47" s="57">
        <f t="shared" si="11"/>
        <v>0</v>
      </c>
      <c r="BB47" s="57">
        <f t="shared" si="11"/>
        <v>0</v>
      </c>
      <c r="BC47" s="57">
        <f t="shared" si="11"/>
        <v>0</v>
      </c>
      <c r="BD47" s="57">
        <f t="shared" si="11"/>
        <v>0</v>
      </c>
      <c r="BE47" s="57">
        <f t="shared" si="11"/>
        <v>0</v>
      </c>
      <c r="BF47" s="57">
        <f t="shared" si="11"/>
        <v>0</v>
      </c>
      <c r="BG47" s="57">
        <f t="shared" si="11"/>
        <v>0</v>
      </c>
      <c r="BH47" s="57">
        <f t="shared" si="8"/>
        <v>0</v>
      </c>
      <c r="BI47" s="57">
        <f t="shared" si="8"/>
        <v>0</v>
      </c>
      <c r="BJ47" s="57">
        <f t="shared" si="8"/>
        <v>0</v>
      </c>
      <c r="BK47" s="57">
        <f t="shared" si="8"/>
        <v>0</v>
      </c>
      <c r="BL47" s="57">
        <f t="shared" si="8"/>
        <v>0</v>
      </c>
      <c r="BM47" s="57">
        <f t="shared" si="8"/>
        <v>0</v>
      </c>
      <c r="BN47" s="57">
        <f t="shared" si="9"/>
        <v>0</v>
      </c>
      <c r="BO47" s="57">
        <f t="shared" si="9"/>
        <v>0</v>
      </c>
      <c r="BP47" s="57">
        <f t="shared" si="9"/>
        <v>0</v>
      </c>
      <c r="BQ47" s="57">
        <f t="shared" si="9"/>
        <v>0</v>
      </c>
      <c r="BR47" s="57">
        <f t="shared" si="9"/>
        <v>0</v>
      </c>
      <c r="BS47" s="57">
        <f t="shared" si="9"/>
        <v>0</v>
      </c>
    </row>
    <row r="48" spans="1:71" x14ac:dyDescent="0.25">
      <c r="A48">
        <v>0</v>
      </c>
      <c r="B48">
        <v>41</v>
      </c>
      <c r="D48" s="56">
        <f>'Fleet Input'!G45</f>
        <v>0</v>
      </c>
      <c r="E48" s="56">
        <f>'Fleet Input'!H45</f>
        <v>0</v>
      </c>
      <c r="F48" s="56">
        <f>'Fleet Input'!I45</f>
        <v>0</v>
      </c>
      <c r="G48" s="56">
        <f>'Fleet Input'!J45</f>
        <v>0</v>
      </c>
      <c r="H48" s="56">
        <f>'Fleet Input'!K45</f>
        <v>0</v>
      </c>
      <c r="I48" s="56">
        <f>'Fleet Input'!L45</f>
        <v>0</v>
      </c>
      <c r="J48" s="56">
        <f>'Fleet Input'!M45</f>
        <v>0</v>
      </c>
      <c r="K48" s="56">
        <f>'Fleet Input'!N45</f>
        <v>0</v>
      </c>
      <c r="L48" s="56">
        <f>'Fleet Input'!O45</f>
        <v>0</v>
      </c>
      <c r="M48" s="56">
        <f>'Fleet Input'!P45</f>
        <v>0</v>
      </c>
      <c r="N48" s="56" t="str">
        <f t="shared" si="2"/>
        <v>00</v>
      </c>
      <c r="O48" s="57">
        <f t="shared" si="10"/>
        <v>0</v>
      </c>
      <c r="P48" s="57">
        <f t="shared" si="10"/>
        <v>0</v>
      </c>
      <c r="Q48" s="57">
        <f t="shared" si="10"/>
        <v>0</v>
      </c>
      <c r="R48" s="57">
        <f t="shared" si="10"/>
        <v>0</v>
      </c>
      <c r="S48" s="57">
        <f t="shared" si="10"/>
        <v>0</v>
      </c>
      <c r="T48" s="57">
        <f t="shared" si="10"/>
        <v>0</v>
      </c>
      <c r="U48" s="57">
        <f t="shared" si="10"/>
        <v>0</v>
      </c>
      <c r="V48" s="57">
        <f t="shared" si="10"/>
        <v>0</v>
      </c>
      <c r="W48" s="57">
        <f t="shared" si="10"/>
        <v>0</v>
      </c>
      <c r="X48" s="57">
        <f t="shared" si="10"/>
        <v>0</v>
      </c>
      <c r="Y48" s="57">
        <f t="shared" si="10"/>
        <v>0</v>
      </c>
      <c r="Z48" s="57">
        <f t="shared" si="10"/>
        <v>0</v>
      </c>
      <c r="AA48" s="57">
        <f t="shared" si="10"/>
        <v>0</v>
      </c>
      <c r="AB48" s="57">
        <f t="shared" si="10"/>
        <v>0</v>
      </c>
      <c r="AC48" s="57">
        <f t="shared" si="10"/>
        <v>0</v>
      </c>
      <c r="AD48" s="57">
        <f t="shared" si="10"/>
        <v>0</v>
      </c>
      <c r="AE48" s="57">
        <f t="shared" si="7"/>
        <v>0</v>
      </c>
      <c r="AF48" s="57">
        <f t="shared" si="7"/>
        <v>0</v>
      </c>
      <c r="AG48" s="57">
        <f t="shared" si="7"/>
        <v>0</v>
      </c>
      <c r="AH48" s="57">
        <f t="shared" si="7"/>
        <v>0</v>
      </c>
      <c r="AI48" s="57">
        <f t="shared" si="7"/>
        <v>0</v>
      </c>
      <c r="AJ48" s="57">
        <f t="shared" si="7"/>
        <v>0</v>
      </c>
      <c r="AK48" s="57">
        <f t="shared" si="12"/>
        <v>0</v>
      </c>
      <c r="AL48" s="57">
        <f t="shared" si="12"/>
        <v>0</v>
      </c>
      <c r="AM48" s="57">
        <f t="shared" si="12"/>
        <v>0</v>
      </c>
      <c r="AN48" s="57">
        <f t="shared" si="12"/>
        <v>0</v>
      </c>
      <c r="AO48" s="57">
        <f t="shared" si="12"/>
        <v>0</v>
      </c>
      <c r="AP48" s="57">
        <f t="shared" si="12"/>
        <v>0</v>
      </c>
      <c r="AQ48" s="57" t="e">
        <f>INDEX('Fleet Input'!$C$10:$C$86, MATCH('Fleet Calculations'!N48, 'Fleet Input'!$B$10:$B$86, 0))</f>
        <v>#N/A</v>
      </c>
      <c r="AR48" s="57">
        <f t="shared" si="11"/>
        <v>0</v>
      </c>
      <c r="AS48" s="57">
        <f t="shared" si="11"/>
        <v>0</v>
      </c>
      <c r="AT48" s="57">
        <f t="shared" si="11"/>
        <v>0</v>
      </c>
      <c r="AU48" s="57">
        <f t="shared" si="11"/>
        <v>0</v>
      </c>
      <c r="AV48" s="57">
        <f t="shared" si="11"/>
        <v>0</v>
      </c>
      <c r="AW48" s="57">
        <f t="shared" si="11"/>
        <v>0</v>
      </c>
      <c r="AX48" s="57">
        <f t="shared" si="11"/>
        <v>0</v>
      </c>
      <c r="AY48" s="57">
        <f t="shared" si="11"/>
        <v>0</v>
      </c>
      <c r="AZ48" s="57">
        <f t="shared" si="11"/>
        <v>0</v>
      </c>
      <c r="BA48" s="57">
        <f t="shared" si="11"/>
        <v>0</v>
      </c>
      <c r="BB48" s="57">
        <f t="shared" si="11"/>
        <v>0</v>
      </c>
      <c r="BC48" s="57">
        <f t="shared" si="11"/>
        <v>0</v>
      </c>
      <c r="BD48" s="57">
        <f t="shared" si="11"/>
        <v>0</v>
      </c>
      <c r="BE48" s="57">
        <f t="shared" si="11"/>
        <v>0</v>
      </c>
      <c r="BF48" s="57">
        <f t="shared" si="11"/>
        <v>0</v>
      </c>
      <c r="BG48" s="57">
        <f t="shared" si="11"/>
        <v>0</v>
      </c>
      <c r="BH48" s="57">
        <f t="shared" si="8"/>
        <v>0</v>
      </c>
      <c r="BI48" s="57">
        <f t="shared" si="8"/>
        <v>0</v>
      </c>
      <c r="BJ48" s="57">
        <f t="shared" si="8"/>
        <v>0</v>
      </c>
      <c r="BK48" s="57">
        <f t="shared" si="8"/>
        <v>0</v>
      </c>
      <c r="BL48" s="57">
        <f t="shared" si="8"/>
        <v>0</v>
      </c>
      <c r="BM48" s="57">
        <f t="shared" si="8"/>
        <v>0</v>
      </c>
      <c r="BN48" s="57">
        <f t="shared" si="9"/>
        <v>0</v>
      </c>
      <c r="BO48" s="57">
        <f t="shared" si="9"/>
        <v>0</v>
      </c>
      <c r="BP48" s="57">
        <f t="shared" si="9"/>
        <v>0</v>
      </c>
      <c r="BQ48" s="57">
        <f t="shared" si="9"/>
        <v>0</v>
      </c>
      <c r="BR48" s="57">
        <f t="shared" si="9"/>
        <v>0</v>
      </c>
      <c r="BS48" s="57">
        <f t="shared" si="9"/>
        <v>0</v>
      </c>
    </row>
    <row r="49" spans="1:71" x14ac:dyDescent="0.25">
      <c r="A49">
        <v>0</v>
      </c>
      <c r="B49">
        <v>42</v>
      </c>
      <c r="D49" s="56">
        <f>'Fleet Input'!G46</f>
        <v>0</v>
      </c>
      <c r="E49" s="56">
        <f>'Fleet Input'!H46</f>
        <v>0</v>
      </c>
      <c r="F49" s="56">
        <f>'Fleet Input'!I46</f>
        <v>0</v>
      </c>
      <c r="G49" s="56">
        <f>'Fleet Input'!J46</f>
        <v>0</v>
      </c>
      <c r="H49" s="56">
        <f>'Fleet Input'!K46</f>
        <v>0</v>
      </c>
      <c r="I49" s="56">
        <f>'Fleet Input'!L46</f>
        <v>0</v>
      </c>
      <c r="J49" s="56">
        <f>'Fleet Input'!M46</f>
        <v>0</v>
      </c>
      <c r="K49" s="56">
        <f>'Fleet Input'!N46</f>
        <v>0</v>
      </c>
      <c r="L49" s="56">
        <f>'Fleet Input'!O46</f>
        <v>0</v>
      </c>
      <c r="M49" s="56">
        <f>'Fleet Input'!P46</f>
        <v>0</v>
      </c>
      <c r="N49" s="56" t="str">
        <f t="shared" si="2"/>
        <v>00</v>
      </c>
      <c r="O49" s="57">
        <f t="shared" si="10"/>
        <v>0</v>
      </c>
      <c r="P49" s="57">
        <f t="shared" si="10"/>
        <v>0</v>
      </c>
      <c r="Q49" s="57">
        <f t="shared" si="10"/>
        <v>0</v>
      </c>
      <c r="R49" s="57">
        <f t="shared" si="10"/>
        <v>0</v>
      </c>
      <c r="S49" s="57">
        <f t="shared" si="10"/>
        <v>0</v>
      </c>
      <c r="T49" s="57">
        <f t="shared" si="10"/>
        <v>0</v>
      </c>
      <c r="U49" s="57">
        <f t="shared" si="10"/>
        <v>0</v>
      </c>
      <c r="V49" s="57">
        <f t="shared" si="10"/>
        <v>0</v>
      </c>
      <c r="W49" s="57">
        <f t="shared" si="10"/>
        <v>0</v>
      </c>
      <c r="X49" s="57">
        <f t="shared" si="10"/>
        <v>0</v>
      </c>
      <c r="Y49" s="57">
        <f t="shared" si="10"/>
        <v>0</v>
      </c>
      <c r="Z49" s="57">
        <f t="shared" si="10"/>
        <v>0</v>
      </c>
      <c r="AA49" s="57">
        <f t="shared" si="10"/>
        <v>0</v>
      </c>
      <c r="AB49" s="57">
        <f t="shared" si="10"/>
        <v>0</v>
      </c>
      <c r="AC49" s="57">
        <f t="shared" si="10"/>
        <v>0</v>
      </c>
      <c r="AD49" s="57">
        <f t="shared" ref="AD49:AP64" si="13">IF(AND($I49&gt;=AD$7,$H49&lt;=AD$7),$K49,0)</f>
        <v>0</v>
      </c>
      <c r="AE49" s="57">
        <f t="shared" si="13"/>
        <v>0</v>
      </c>
      <c r="AF49" s="57">
        <f t="shared" si="13"/>
        <v>0</v>
      </c>
      <c r="AG49" s="57">
        <f t="shared" si="13"/>
        <v>0</v>
      </c>
      <c r="AH49" s="57">
        <f t="shared" si="13"/>
        <v>0</v>
      </c>
      <c r="AI49" s="57">
        <f t="shared" si="13"/>
        <v>0</v>
      </c>
      <c r="AJ49" s="57">
        <f t="shared" si="13"/>
        <v>0</v>
      </c>
      <c r="AK49" s="57">
        <f t="shared" si="13"/>
        <v>0</v>
      </c>
      <c r="AL49" s="57">
        <f t="shared" si="13"/>
        <v>0</v>
      </c>
      <c r="AM49" s="57">
        <f t="shared" si="13"/>
        <v>0</v>
      </c>
      <c r="AN49" s="57">
        <f t="shared" si="13"/>
        <v>0</v>
      </c>
      <c r="AO49" s="57">
        <f t="shared" si="13"/>
        <v>0</v>
      </c>
      <c r="AP49" s="57">
        <f t="shared" si="13"/>
        <v>0</v>
      </c>
      <c r="AQ49" s="57" t="e">
        <f>INDEX('Fleet Input'!$C$10:$C$86, MATCH('Fleet Calculations'!N49, 'Fleet Input'!$B$10:$B$86, 0))</f>
        <v>#N/A</v>
      </c>
      <c r="AR49" s="57">
        <f t="shared" si="11"/>
        <v>0</v>
      </c>
      <c r="AS49" s="57">
        <f t="shared" si="11"/>
        <v>0</v>
      </c>
      <c r="AT49" s="57">
        <f t="shared" si="11"/>
        <v>0</v>
      </c>
      <c r="AU49" s="57">
        <f t="shared" si="11"/>
        <v>0</v>
      </c>
      <c r="AV49" s="57">
        <f t="shared" si="11"/>
        <v>0</v>
      </c>
      <c r="AW49" s="57">
        <f t="shared" si="11"/>
        <v>0</v>
      </c>
      <c r="AX49" s="57">
        <f t="shared" si="11"/>
        <v>0</v>
      </c>
      <c r="AY49" s="57">
        <f t="shared" si="11"/>
        <v>0</v>
      </c>
      <c r="AZ49" s="57">
        <f t="shared" si="11"/>
        <v>0</v>
      </c>
      <c r="BA49" s="57">
        <f t="shared" si="11"/>
        <v>0</v>
      </c>
      <c r="BB49" s="57">
        <f t="shared" si="11"/>
        <v>0</v>
      </c>
      <c r="BC49" s="57">
        <f t="shared" si="11"/>
        <v>0</v>
      </c>
      <c r="BD49" s="57">
        <f t="shared" si="11"/>
        <v>0</v>
      </c>
      <c r="BE49" s="57">
        <f t="shared" si="11"/>
        <v>0</v>
      </c>
      <c r="BF49" s="57">
        <f t="shared" si="11"/>
        <v>0</v>
      </c>
      <c r="BG49" s="57">
        <f t="shared" ref="BG49:BS64" si="14">IF($H49=BG$7, $AQ49*$K49, 0)</f>
        <v>0</v>
      </c>
      <c r="BH49" s="57">
        <f t="shared" si="14"/>
        <v>0</v>
      </c>
      <c r="BI49" s="57">
        <f t="shared" si="14"/>
        <v>0</v>
      </c>
      <c r="BJ49" s="57">
        <f t="shared" si="14"/>
        <v>0</v>
      </c>
      <c r="BK49" s="57">
        <f t="shared" si="14"/>
        <v>0</v>
      </c>
      <c r="BL49" s="57">
        <f t="shared" si="14"/>
        <v>0</v>
      </c>
      <c r="BM49" s="57">
        <f t="shared" si="14"/>
        <v>0</v>
      </c>
      <c r="BN49" s="57">
        <f t="shared" si="14"/>
        <v>0</v>
      </c>
      <c r="BO49" s="57">
        <f t="shared" si="14"/>
        <v>0</v>
      </c>
      <c r="BP49" s="57">
        <f t="shared" si="14"/>
        <v>0</v>
      </c>
      <c r="BQ49" s="57">
        <f t="shared" si="14"/>
        <v>0</v>
      </c>
      <c r="BR49" s="57">
        <f t="shared" si="14"/>
        <v>0</v>
      </c>
      <c r="BS49" s="57">
        <f t="shared" si="14"/>
        <v>0</v>
      </c>
    </row>
    <row r="50" spans="1:71" x14ac:dyDescent="0.25">
      <c r="A50">
        <v>0</v>
      </c>
      <c r="B50">
        <v>43</v>
      </c>
      <c r="D50" s="56">
        <f>'Fleet Input'!G47</f>
        <v>0</v>
      </c>
      <c r="E50" s="56">
        <f>'Fleet Input'!H47</f>
        <v>0</v>
      </c>
      <c r="F50" s="56">
        <f>'Fleet Input'!I47</f>
        <v>0</v>
      </c>
      <c r="G50" s="56">
        <f>'Fleet Input'!J47</f>
        <v>0</v>
      </c>
      <c r="H50" s="56">
        <f>'Fleet Input'!K47</f>
        <v>0</v>
      </c>
      <c r="I50" s="56">
        <f>'Fleet Input'!L47</f>
        <v>0</v>
      </c>
      <c r="J50" s="56">
        <f>'Fleet Input'!M47</f>
        <v>0</v>
      </c>
      <c r="K50" s="56">
        <f>'Fleet Input'!N47</f>
        <v>0</v>
      </c>
      <c r="L50" s="56">
        <f>'Fleet Input'!O47</f>
        <v>0</v>
      </c>
      <c r="M50" s="56">
        <f>'Fleet Input'!P47</f>
        <v>0</v>
      </c>
      <c r="N50" s="56" t="str">
        <f t="shared" si="2"/>
        <v>00</v>
      </c>
      <c r="O50" s="57">
        <f t="shared" ref="O50:AD65" si="15">IF(AND($I50&gt;=O$7,$H50&lt;=O$7),$K50,0)</f>
        <v>0</v>
      </c>
      <c r="P50" s="57">
        <f t="shared" si="15"/>
        <v>0</v>
      </c>
      <c r="Q50" s="57">
        <f t="shared" si="15"/>
        <v>0</v>
      </c>
      <c r="R50" s="57">
        <f t="shared" si="15"/>
        <v>0</v>
      </c>
      <c r="S50" s="57">
        <f t="shared" si="15"/>
        <v>0</v>
      </c>
      <c r="T50" s="57">
        <f t="shared" si="15"/>
        <v>0</v>
      </c>
      <c r="U50" s="57">
        <f t="shared" si="15"/>
        <v>0</v>
      </c>
      <c r="V50" s="57">
        <f t="shared" si="15"/>
        <v>0</v>
      </c>
      <c r="W50" s="57">
        <f t="shared" si="15"/>
        <v>0</v>
      </c>
      <c r="X50" s="57">
        <f t="shared" si="15"/>
        <v>0</v>
      </c>
      <c r="Y50" s="57">
        <f t="shared" si="15"/>
        <v>0</v>
      </c>
      <c r="Z50" s="57">
        <f t="shared" si="15"/>
        <v>0</v>
      </c>
      <c r="AA50" s="57">
        <f t="shared" si="15"/>
        <v>0</v>
      </c>
      <c r="AB50" s="57">
        <f t="shared" si="15"/>
        <v>0</v>
      </c>
      <c r="AC50" s="57">
        <f t="shared" si="15"/>
        <v>0</v>
      </c>
      <c r="AD50" s="57">
        <f t="shared" si="15"/>
        <v>0</v>
      </c>
      <c r="AE50" s="57">
        <f t="shared" si="13"/>
        <v>0</v>
      </c>
      <c r="AF50" s="57">
        <f t="shared" si="13"/>
        <v>0</v>
      </c>
      <c r="AG50" s="57">
        <f t="shared" si="13"/>
        <v>0</v>
      </c>
      <c r="AH50" s="57">
        <f t="shared" si="13"/>
        <v>0</v>
      </c>
      <c r="AI50" s="57">
        <f t="shared" si="13"/>
        <v>0</v>
      </c>
      <c r="AJ50" s="57">
        <f t="shared" si="13"/>
        <v>0</v>
      </c>
      <c r="AK50" s="57">
        <f t="shared" si="13"/>
        <v>0</v>
      </c>
      <c r="AL50" s="57">
        <f t="shared" si="13"/>
        <v>0</v>
      </c>
      <c r="AM50" s="57">
        <f t="shared" si="13"/>
        <v>0</v>
      </c>
      <c r="AN50" s="57">
        <f t="shared" si="13"/>
        <v>0</v>
      </c>
      <c r="AO50" s="57">
        <f t="shared" si="13"/>
        <v>0</v>
      </c>
      <c r="AP50" s="57">
        <f t="shared" si="13"/>
        <v>0</v>
      </c>
      <c r="AQ50" s="57" t="e">
        <f>INDEX('Fleet Input'!$C$10:$C$86, MATCH('Fleet Calculations'!N50, 'Fleet Input'!$B$10:$B$86, 0))</f>
        <v>#N/A</v>
      </c>
      <c r="AR50" s="57">
        <f t="shared" ref="AR50:BG65" si="16">IF($H50=AR$7, $AQ50*$K50, 0)</f>
        <v>0</v>
      </c>
      <c r="AS50" s="57">
        <f t="shared" si="16"/>
        <v>0</v>
      </c>
      <c r="AT50" s="57">
        <f t="shared" si="16"/>
        <v>0</v>
      </c>
      <c r="AU50" s="57">
        <f t="shared" si="16"/>
        <v>0</v>
      </c>
      <c r="AV50" s="57">
        <f t="shared" si="16"/>
        <v>0</v>
      </c>
      <c r="AW50" s="57">
        <f t="shared" si="16"/>
        <v>0</v>
      </c>
      <c r="AX50" s="57">
        <f t="shared" si="16"/>
        <v>0</v>
      </c>
      <c r="AY50" s="57">
        <f t="shared" si="16"/>
        <v>0</v>
      </c>
      <c r="AZ50" s="57">
        <f t="shared" si="16"/>
        <v>0</v>
      </c>
      <c r="BA50" s="57">
        <f t="shared" si="16"/>
        <v>0</v>
      </c>
      <c r="BB50" s="57">
        <f t="shared" si="16"/>
        <v>0</v>
      </c>
      <c r="BC50" s="57">
        <f t="shared" si="16"/>
        <v>0</v>
      </c>
      <c r="BD50" s="57">
        <f t="shared" si="16"/>
        <v>0</v>
      </c>
      <c r="BE50" s="57">
        <f t="shared" si="16"/>
        <v>0</v>
      </c>
      <c r="BF50" s="57">
        <f t="shared" si="16"/>
        <v>0</v>
      </c>
      <c r="BG50" s="57">
        <f t="shared" si="16"/>
        <v>0</v>
      </c>
      <c r="BH50" s="57">
        <f t="shared" si="14"/>
        <v>0</v>
      </c>
      <c r="BI50" s="57">
        <f t="shared" si="14"/>
        <v>0</v>
      </c>
      <c r="BJ50" s="57">
        <f t="shared" si="14"/>
        <v>0</v>
      </c>
      <c r="BK50" s="57">
        <f t="shared" si="14"/>
        <v>0</v>
      </c>
      <c r="BL50" s="57">
        <f t="shared" si="14"/>
        <v>0</v>
      </c>
      <c r="BM50" s="57">
        <f t="shared" si="14"/>
        <v>0</v>
      </c>
      <c r="BN50" s="57">
        <f t="shared" si="14"/>
        <v>0</v>
      </c>
      <c r="BO50" s="57">
        <f t="shared" si="14"/>
        <v>0</v>
      </c>
      <c r="BP50" s="57">
        <f t="shared" si="14"/>
        <v>0</v>
      </c>
      <c r="BQ50" s="57">
        <f t="shared" si="14"/>
        <v>0</v>
      </c>
      <c r="BR50" s="57">
        <f t="shared" si="14"/>
        <v>0</v>
      </c>
      <c r="BS50" s="57">
        <f t="shared" si="14"/>
        <v>0</v>
      </c>
    </row>
    <row r="51" spans="1:71" x14ac:dyDescent="0.25">
      <c r="A51">
        <v>0</v>
      </c>
      <c r="B51">
        <v>44</v>
      </c>
      <c r="D51" s="56">
        <f>'Fleet Input'!G48</f>
        <v>0</v>
      </c>
      <c r="E51" s="56">
        <f>'Fleet Input'!H48</f>
        <v>0</v>
      </c>
      <c r="F51" s="56">
        <f>'Fleet Input'!I48</f>
        <v>0</v>
      </c>
      <c r="G51" s="56">
        <f>'Fleet Input'!J48</f>
        <v>0</v>
      </c>
      <c r="H51" s="56">
        <f>'Fleet Input'!K48</f>
        <v>0</v>
      </c>
      <c r="I51" s="56">
        <f>'Fleet Input'!L48</f>
        <v>0</v>
      </c>
      <c r="J51" s="56">
        <f>'Fleet Input'!M48</f>
        <v>0</v>
      </c>
      <c r="K51" s="56">
        <f>'Fleet Input'!N48</f>
        <v>0</v>
      </c>
      <c r="L51" s="56">
        <f>'Fleet Input'!O48</f>
        <v>0</v>
      </c>
      <c r="M51" s="56">
        <f>'Fleet Input'!P48</f>
        <v>0</v>
      </c>
      <c r="N51" s="56" t="str">
        <f t="shared" si="2"/>
        <v>00</v>
      </c>
      <c r="O51" s="57">
        <f t="shared" si="15"/>
        <v>0</v>
      </c>
      <c r="P51" s="57">
        <f t="shared" si="15"/>
        <v>0</v>
      </c>
      <c r="Q51" s="57">
        <f t="shared" si="15"/>
        <v>0</v>
      </c>
      <c r="R51" s="57">
        <f t="shared" si="15"/>
        <v>0</v>
      </c>
      <c r="S51" s="57">
        <f t="shared" si="15"/>
        <v>0</v>
      </c>
      <c r="T51" s="57">
        <f t="shared" si="15"/>
        <v>0</v>
      </c>
      <c r="U51" s="57">
        <f t="shared" si="15"/>
        <v>0</v>
      </c>
      <c r="V51" s="57">
        <f t="shared" si="15"/>
        <v>0</v>
      </c>
      <c r="W51" s="57">
        <f t="shared" si="15"/>
        <v>0</v>
      </c>
      <c r="X51" s="57">
        <f t="shared" si="15"/>
        <v>0</v>
      </c>
      <c r="Y51" s="57">
        <f t="shared" si="15"/>
        <v>0</v>
      </c>
      <c r="Z51" s="57">
        <f t="shared" si="15"/>
        <v>0</v>
      </c>
      <c r="AA51" s="57">
        <f t="shared" si="15"/>
        <v>0</v>
      </c>
      <c r="AB51" s="57">
        <f t="shared" si="15"/>
        <v>0</v>
      </c>
      <c r="AC51" s="57">
        <f t="shared" si="15"/>
        <v>0</v>
      </c>
      <c r="AD51" s="57">
        <f t="shared" si="15"/>
        <v>0</v>
      </c>
      <c r="AE51" s="57">
        <f t="shared" si="13"/>
        <v>0</v>
      </c>
      <c r="AF51" s="57">
        <f t="shared" si="13"/>
        <v>0</v>
      </c>
      <c r="AG51" s="57">
        <f t="shared" si="13"/>
        <v>0</v>
      </c>
      <c r="AH51" s="57">
        <f t="shared" si="13"/>
        <v>0</v>
      </c>
      <c r="AI51" s="57">
        <f t="shared" si="13"/>
        <v>0</v>
      </c>
      <c r="AJ51" s="57">
        <f t="shared" si="13"/>
        <v>0</v>
      </c>
      <c r="AK51" s="57">
        <f t="shared" si="13"/>
        <v>0</v>
      </c>
      <c r="AL51" s="57">
        <f t="shared" si="13"/>
        <v>0</v>
      </c>
      <c r="AM51" s="57">
        <f t="shared" si="13"/>
        <v>0</v>
      </c>
      <c r="AN51" s="57">
        <f t="shared" si="13"/>
        <v>0</v>
      </c>
      <c r="AO51" s="57">
        <f t="shared" si="13"/>
        <v>0</v>
      </c>
      <c r="AP51" s="57">
        <f t="shared" si="13"/>
        <v>0</v>
      </c>
      <c r="AQ51" s="57" t="e">
        <f>INDEX('Fleet Input'!$C$10:$C$86, MATCH('Fleet Calculations'!N51, 'Fleet Input'!$B$10:$B$86, 0))</f>
        <v>#N/A</v>
      </c>
      <c r="AR51" s="57">
        <f t="shared" si="16"/>
        <v>0</v>
      </c>
      <c r="AS51" s="57">
        <f t="shared" si="16"/>
        <v>0</v>
      </c>
      <c r="AT51" s="57">
        <f t="shared" si="16"/>
        <v>0</v>
      </c>
      <c r="AU51" s="57">
        <f t="shared" si="16"/>
        <v>0</v>
      </c>
      <c r="AV51" s="57">
        <f t="shared" si="16"/>
        <v>0</v>
      </c>
      <c r="AW51" s="57">
        <f t="shared" si="16"/>
        <v>0</v>
      </c>
      <c r="AX51" s="57">
        <f t="shared" si="16"/>
        <v>0</v>
      </c>
      <c r="AY51" s="57">
        <f t="shared" si="16"/>
        <v>0</v>
      </c>
      <c r="AZ51" s="57">
        <f t="shared" si="16"/>
        <v>0</v>
      </c>
      <c r="BA51" s="57">
        <f t="shared" si="16"/>
        <v>0</v>
      </c>
      <c r="BB51" s="57">
        <f t="shared" si="16"/>
        <v>0</v>
      </c>
      <c r="BC51" s="57">
        <f t="shared" si="16"/>
        <v>0</v>
      </c>
      <c r="BD51" s="57">
        <f t="shared" si="16"/>
        <v>0</v>
      </c>
      <c r="BE51" s="57">
        <f t="shared" si="16"/>
        <v>0</v>
      </c>
      <c r="BF51" s="57">
        <f t="shared" si="16"/>
        <v>0</v>
      </c>
      <c r="BG51" s="57">
        <f t="shared" si="16"/>
        <v>0</v>
      </c>
      <c r="BH51" s="57">
        <f t="shared" si="14"/>
        <v>0</v>
      </c>
      <c r="BI51" s="57">
        <f t="shared" si="14"/>
        <v>0</v>
      </c>
      <c r="BJ51" s="57">
        <f t="shared" si="14"/>
        <v>0</v>
      </c>
      <c r="BK51" s="57">
        <f t="shared" si="14"/>
        <v>0</v>
      </c>
      <c r="BL51" s="57">
        <f t="shared" si="14"/>
        <v>0</v>
      </c>
      <c r="BM51" s="57">
        <f t="shared" si="14"/>
        <v>0</v>
      </c>
      <c r="BN51" s="57">
        <f t="shared" si="14"/>
        <v>0</v>
      </c>
      <c r="BO51" s="57">
        <f t="shared" si="14"/>
        <v>0</v>
      </c>
      <c r="BP51" s="57">
        <f t="shared" si="14"/>
        <v>0</v>
      </c>
      <c r="BQ51" s="57">
        <f t="shared" si="14"/>
        <v>0</v>
      </c>
      <c r="BR51" s="57">
        <f t="shared" si="14"/>
        <v>0</v>
      </c>
      <c r="BS51" s="57">
        <f t="shared" si="14"/>
        <v>0</v>
      </c>
    </row>
    <row r="52" spans="1:71" x14ac:dyDescent="0.25">
      <c r="A52">
        <v>0</v>
      </c>
      <c r="B52">
        <v>45</v>
      </c>
      <c r="D52" s="56">
        <f>'Fleet Input'!G49</f>
        <v>0</v>
      </c>
      <c r="E52" s="56">
        <f>'Fleet Input'!H49</f>
        <v>0</v>
      </c>
      <c r="F52" s="56">
        <f>'Fleet Input'!I49</f>
        <v>0</v>
      </c>
      <c r="G52" s="56">
        <f>'Fleet Input'!J49</f>
        <v>0</v>
      </c>
      <c r="H52" s="56">
        <f>'Fleet Input'!K49</f>
        <v>0</v>
      </c>
      <c r="I52" s="56">
        <f>'Fleet Input'!L49</f>
        <v>0</v>
      </c>
      <c r="J52" s="56">
        <f>'Fleet Input'!M49</f>
        <v>0</v>
      </c>
      <c r="K52" s="56">
        <f>'Fleet Input'!N49</f>
        <v>0</v>
      </c>
      <c r="L52" s="56">
        <f>'Fleet Input'!O49</f>
        <v>0</v>
      </c>
      <c r="M52" s="56">
        <f>'Fleet Input'!P49</f>
        <v>0</v>
      </c>
      <c r="N52" s="56" t="str">
        <f t="shared" si="2"/>
        <v>00</v>
      </c>
      <c r="O52" s="57">
        <f t="shared" si="15"/>
        <v>0</v>
      </c>
      <c r="P52" s="57">
        <f t="shared" si="15"/>
        <v>0</v>
      </c>
      <c r="Q52" s="57">
        <f t="shared" si="15"/>
        <v>0</v>
      </c>
      <c r="R52" s="57">
        <f t="shared" si="15"/>
        <v>0</v>
      </c>
      <c r="S52" s="57">
        <f t="shared" si="15"/>
        <v>0</v>
      </c>
      <c r="T52" s="57">
        <f t="shared" si="15"/>
        <v>0</v>
      </c>
      <c r="U52" s="57">
        <f t="shared" si="15"/>
        <v>0</v>
      </c>
      <c r="V52" s="57">
        <f t="shared" si="15"/>
        <v>0</v>
      </c>
      <c r="W52" s="57">
        <f t="shared" si="15"/>
        <v>0</v>
      </c>
      <c r="X52" s="57">
        <f t="shared" si="15"/>
        <v>0</v>
      </c>
      <c r="Y52" s="57">
        <f t="shared" si="15"/>
        <v>0</v>
      </c>
      <c r="Z52" s="57">
        <f t="shared" si="15"/>
        <v>0</v>
      </c>
      <c r="AA52" s="57">
        <f t="shared" si="15"/>
        <v>0</v>
      </c>
      <c r="AB52" s="57">
        <f t="shared" si="15"/>
        <v>0</v>
      </c>
      <c r="AC52" s="57">
        <f t="shared" si="15"/>
        <v>0</v>
      </c>
      <c r="AD52" s="57">
        <f t="shared" si="15"/>
        <v>0</v>
      </c>
      <c r="AE52" s="57">
        <f t="shared" si="13"/>
        <v>0</v>
      </c>
      <c r="AF52" s="57">
        <f t="shared" si="13"/>
        <v>0</v>
      </c>
      <c r="AG52" s="57">
        <f t="shared" si="13"/>
        <v>0</v>
      </c>
      <c r="AH52" s="57">
        <f t="shared" si="13"/>
        <v>0</v>
      </c>
      <c r="AI52" s="57">
        <f t="shared" si="13"/>
        <v>0</v>
      </c>
      <c r="AJ52" s="57">
        <f t="shared" si="13"/>
        <v>0</v>
      </c>
      <c r="AK52" s="57">
        <f t="shared" si="13"/>
        <v>0</v>
      </c>
      <c r="AL52" s="57">
        <f t="shared" si="13"/>
        <v>0</v>
      </c>
      <c r="AM52" s="57">
        <f t="shared" si="13"/>
        <v>0</v>
      </c>
      <c r="AN52" s="57">
        <f t="shared" si="13"/>
        <v>0</v>
      </c>
      <c r="AO52" s="57">
        <f t="shared" si="13"/>
        <v>0</v>
      </c>
      <c r="AP52" s="57">
        <f t="shared" si="13"/>
        <v>0</v>
      </c>
      <c r="AQ52" s="57" t="e">
        <f>INDEX('Fleet Input'!$C$10:$C$86, MATCH('Fleet Calculations'!N52, 'Fleet Input'!$B$10:$B$86, 0))</f>
        <v>#N/A</v>
      </c>
      <c r="AR52" s="57">
        <f t="shared" si="16"/>
        <v>0</v>
      </c>
      <c r="AS52" s="57">
        <f t="shared" si="16"/>
        <v>0</v>
      </c>
      <c r="AT52" s="57">
        <f t="shared" si="16"/>
        <v>0</v>
      </c>
      <c r="AU52" s="57">
        <f t="shared" si="16"/>
        <v>0</v>
      </c>
      <c r="AV52" s="57">
        <f t="shared" si="16"/>
        <v>0</v>
      </c>
      <c r="AW52" s="57">
        <f t="shared" si="16"/>
        <v>0</v>
      </c>
      <c r="AX52" s="57">
        <f t="shared" si="16"/>
        <v>0</v>
      </c>
      <c r="AY52" s="57">
        <f t="shared" si="16"/>
        <v>0</v>
      </c>
      <c r="AZ52" s="57">
        <f t="shared" si="16"/>
        <v>0</v>
      </c>
      <c r="BA52" s="57">
        <f t="shared" si="16"/>
        <v>0</v>
      </c>
      <c r="BB52" s="57">
        <f t="shared" si="16"/>
        <v>0</v>
      </c>
      <c r="BC52" s="57">
        <f t="shared" si="16"/>
        <v>0</v>
      </c>
      <c r="BD52" s="57">
        <f t="shared" si="16"/>
        <v>0</v>
      </c>
      <c r="BE52" s="57">
        <f t="shared" si="16"/>
        <v>0</v>
      </c>
      <c r="BF52" s="57">
        <f t="shared" si="16"/>
        <v>0</v>
      </c>
      <c r="BG52" s="57">
        <f t="shared" si="16"/>
        <v>0</v>
      </c>
      <c r="BH52" s="57">
        <f t="shared" si="14"/>
        <v>0</v>
      </c>
      <c r="BI52" s="57">
        <f t="shared" si="14"/>
        <v>0</v>
      </c>
      <c r="BJ52" s="57">
        <f t="shared" si="14"/>
        <v>0</v>
      </c>
      <c r="BK52" s="57">
        <f t="shared" si="14"/>
        <v>0</v>
      </c>
      <c r="BL52" s="57">
        <f t="shared" si="14"/>
        <v>0</v>
      </c>
      <c r="BM52" s="57">
        <f t="shared" si="14"/>
        <v>0</v>
      </c>
      <c r="BN52" s="57">
        <f t="shared" si="14"/>
        <v>0</v>
      </c>
      <c r="BO52" s="57">
        <f t="shared" si="14"/>
        <v>0</v>
      </c>
      <c r="BP52" s="57">
        <f t="shared" si="14"/>
        <v>0</v>
      </c>
      <c r="BQ52" s="57">
        <f t="shared" si="14"/>
        <v>0</v>
      </c>
      <c r="BR52" s="57">
        <f t="shared" si="14"/>
        <v>0</v>
      </c>
      <c r="BS52" s="57">
        <f t="shared" si="14"/>
        <v>0</v>
      </c>
    </row>
    <row r="53" spans="1:71" x14ac:dyDescent="0.25">
      <c r="A53">
        <v>0</v>
      </c>
      <c r="B53">
        <v>46</v>
      </c>
      <c r="D53" s="56">
        <f>'Fleet Input'!G50</f>
        <v>0</v>
      </c>
      <c r="E53" s="56">
        <f>'Fleet Input'!H50</f>
        <v>0</v>
      </c>
      <c r="F53" s="56">
        <f>'Fleet Input'!I50</f>
        <v>0</v>
      </c>
      <c r="G53" s="56">
        <f>'Fleet Input'!J50</f>
        <v>0</v>
      </c>
      <c r="H53" s="56">
        <f>'Fleet Input'!K50</f>
        <v>0</v>
      </c>
      <c r="I53" s="56">
        <f>'Fleet Input'!L50</f>
        <v>0</v>
      </c>
      <c r="J53" s="56">
        <f>'Fleet Input'!M50</f>
        <v>0</v>
      </c>
      <c r="K53" s="56">
        <f>'Fleet Input'!N50</f>
        <v>0</v>
      </c>
      <c r="L53" s="56">
        <f>'Fleet Input'!O50</f>
        <v>0</v>
      </c>
      <c r="M53" s="56">
        <f>'Fleet Input'!P50</f>
        <v>0</v>
      </c>
      <c r="N53" s="56" t="str">
        <f t="shared" si="2"/>
        <v>00</v>
      </c>
      <c r="O53" s="57">
        <f t="shared" si="15"/>
        <v>0</v>
      </c>
      <c r="P53" s="57">
        <f t="shared" si="15"/>
        <v>0</v>
      </c>
      <c r="Q53" s="57">
        <f t="shared" si="15"/>
        <v>0</v>
      </c>
      <c r="R53" s="57">
        <f t="shared" si="15"/>
        <v>0</v>
      </c>
      <c r="S53" s="57">
        <f t="shared" si="15"/>
        <v>0</v>
      </c>
      <c r="T53" s="57">
        <f t="shared" si="15"/>
        <v>0</v>
      </c>
      <c r="U53" s="57">
        <f t="shared" si="15"/>
        <v>0</v>
      </c>
      <c r="V53" s="57">
        <f t="shared" si="15"/>
        <v>0</v>
      </c>
      <c r="W53" s="57">
        <f t="shared" si="15"/>
        <v>0</v>
      </c>
      <c r="X53" s="57">
        <f t="shared" si="15"/>
        <v>0</v>
      </c>
      <c r="Y53" s="57">
        <f t="shared" si="15"/>
        <v>0</v>
      </c>
      <c r="Z53" s="57">
        <f t="shared" si="15"/>
        <v>0</v>
      </c>
      <c r="AA53" s="57">
        <f t="shared" si="15"/>
        <v>0</v>
      </c>
      <c r="AB53" s="57">
        <f t="shared" si="15"/>
        <v>0</v>
      </c>
      <c r="AC53" s="57">
        <f t="shared" si="15"/>
        <v>0</v>
      </c>
      <c r="AD53" s="57">
        <f t="shared" si="15"/>
        <v>0</v>
      </c>
      <c r="AE53" s="57">
        <f t="shared" si="13"/>
        <v>0</v>
      </c>
      <c r="AF53" s="57">
        <f t="shared" si="13"/>
        <v>0</v>
      </c>
      <c r="AG53" s="57">
        <f t="shared" si="13"/>
        <v>0</v>
      </c>
      <c r="AH53" s="57">
        <f t="shared" si="13"/>
        <v>0</v>
      </c>
      <c r="AI53" s="57">
        <f t="shared" si="13"/>
        <v>0</v>
      </c>
      <c r="AJ53" s="57">
        <f t="shared" si="13"/>
        <v>0</v>
      </c>
      <c r="AK53" s="57">
        <f t="shared" si="13"/>
        <v>0</v>
      </c>
      <c r="AL53" s="57">
        <f t="shared" si="13"/>
        <v>0</v>
      </c>
      <c r="AM53" s="57">
        <f t="shared" si="13"/>
        <v>0</v>
      </c>
      <c r="AN53" s="57">
        <f t="shared" si="13"/>
        <v>0</v>
      </c>
      <c r="AO53" s="57">
        <f t="shared" si="13"/>
        <v>0</v>
      </c>
      <c r="AP53" s="57">
        <f t="shared" si="13"/>
        <v>0</v>
      </c>
      <c r="AQ53" s="57" t="e">
        <f>INDEX('Fleet Input'!$C$10:$C$86, MATCH('Fleet Calculations'!N53, 'Fleet Input'!$B$10:$B$86, 0))</f>
        <v>#N/A</v>
      </c>
      <c r="AR53" s="57">
        <f t="shared" si="16"/>
        <v>0</v>
      </c>
      <c r="AS53" s="57">
        <f t="shared" si="16"/>
        <v>0</v>
      </c>
      <c r="AT53" s="57">
        <f t="shared" si="16"/>
        <v>0</v>
      </c>
      <c r="AU53" s="57">
        <f t="shared" si="16"/>
        <v>0</v>
      </c>
      <c r="AV53" s="57">
        <f t="shared" si="16"/>
        <v>0</v>
      </c>
      <c r="AW53" s="57">
        <f t="shared" si="16"/>
        <v>0</v>
      </c>
      <c r="AX53" s="57">
        <f t="shared" si="16"/>
        <v>0</v>
      </c>
      <c r="AY53" s="57">
        <f t="shared" si="16"/>
        <v>0</v>
      </c>
      <c r="AZ53" s="57">
        <f t="shared" si="16"/>
        <v>0</v>
      </c>
      <c r="BA53" s="57">
        <f t="shared" si="16"/>
        <v>0</v>
      </c>
      <c r="BB53" s="57">
        <f t="shared" si="16"/>
        <v>0</v>
      </c>
      <c r="BC53" s="57">
        <f t="shared" si="16"/>
        <v>0</v>
      </c>
      <c r="BD53" s="57">
        <f t="shared" si="16"/>
        <v>0</v>
      </c>
      <c r="BE53" s="57">
        <f t="shared" si="16"/>
        <v>0</v>
      </c>
      <c r="BF53" s="57">
        <f t="shared" si="16"/>
        <v>0</v>
      </c>
      <c r="BG53" s="57">
        <f t="shared" si="16"/>
        <v>0</v>
      </c>
      <c r="BH53" s="57">
        <f t="shared" si="14"/>
        <v>0</v>
      </c>
      <c r="BI53" s="57">
        <f t="shared" si="14"/>
        <v>0</v>
      </c>
      <c r="BJ53" s="57">
        <f t="shared" si="14"/>
        <v>0</v>
      </c>
      <c r="BK53" s="57">
        <f t="shared" si="14"/>
        <v>0</v>
      </c>
      <c r="BL53" s="57">
        <f t="shared" si="14"/>
        <v>0</v>
      </c>
      <c r="BM53" s="57">
        <f t="shared" si="14"/>
        <v>0</v>
      </c>
      <c r="BN53" s="57">
        <f t="shared" si="14"/>
        <v>0</v>
      </c>
      <c r="BO53" s="57">
        <f t="shared" si="14"/>
        <v>0</v>
      </c>
      <c r="BP53" s="57">
        <f t="shared" si="14"/>
        <v>0</v>
      </c>
      <c r="BQ53" s="57">
        <f t="shared" si="14"/>
        <v>0</v>
      </c>
      <c r="BR53" s="57">
        <f t="shared" si="14"/>
        <v>0</v>
      </c>
      <c r="BS53" s="57">
        <f t="shared" si="14"/>
        <v>0</v>
      </c>
    </row>
    <row r="54" spans="1:71" x14ac:dyDescent="0.25">
      <c r="A54">
        <v>0</v>
      </c>
      <c r="B54">
        <v>47</v>
      </c>
      <c r="D54" s="56">
        <f>'Fleet Input'!G51</f>
        <v>0</v>
      </c>
      <c r="E54" s="56">
        <f>'Fleet Input'!H51</f>
        <v>0</v>
      </c>
      <c r="F54" s="56">
        <f>'Fleet Input'!I51</f>
        <v>0</v>
      </c>
      <c r="G54" s="56">
        <f>'Fleet Input'!J51</f>
        <v>0</v>
      </c>
      <c r="H54" s="56">
        <f>'Fleet Input'!K51</f>
        <v>0</v>
      </c>
      <c r="I54" s="56">
        <f>'Fleet Input'!L51</f>
        <v>0</v>
      </c>
      <c r="J54" s="56">
        <f>'Fleet Input'!M51</f>
        <v>0</v>
      </c>
      <c r="K54" s="56">
        <f>'Fleet Input'!N51</f>
        <v>0</v>
      </c>
      <c r="L54" s="56">
        <f>'Fleet Input'!O51</f>
        <v>0</v>
      </c>
      <c r="M54" s="56">
        <f>'Fleet Input'!P51</f>
        <v>0</v>
      </c>
      <c r="N54" s="56" t="str">
        <f t="shared" si="2"/>
        <v>00</v>
      </c>
      <c r="O54" s="57">
        <f t="shared" si="15"/>
        <v>0</v>
      </c>
      <c r="P54" s="57">
        <f t="shared" si="15"/>
        <v>0</v>
      </c>
      <c r="Q54" s="57">
        <f t="shared" si="15"/>
        <v>0</v>
      </c>
      <c r="R54" s="57">
        <f t="shared" si="15"/>
        <v>0</v>
      </c>
      <c r="S54" s="57">
        <f t="shared" si="15"/>
        <v>0</v>
      </c>
      <c r="T54" s="57">
        <f t="shared" si="15"/>
        <v>0</v>
      </c>
      <c r="U54" s="57">
        <f t="shared" si="15"/>
        <v>0</v>
      </c>
      <c r="V54" s="57">
        <f t="shared" si="15"/>
        <v>0</v>
      </c>
      <c r="W54" s="57">
        <f t="shared" si="15"/>
        <v>0</v>
      </c>
      <c r="X54" s="57">
        <f t="shared" si="15"/>
        <v>0</v>
      </c>
      <c r="Y54" s="57">
        <f t="shared" si="15"/>
        <v>0</v>
      </c>
      <c r="Z54" s="57">
        <f t="shared" si="15"/>
        <v>0</v>
      </c>
      <c r="AA54" s="57">
        <f t="shared" si="15"/>
        <v>0</v>
      </c>
      <c r="AB54" s="57">
        <f t="shared" si="15"/>
        <v>0</v>
      </c>
      <c r="AC54" s="57">
        <f t="shared" si="15"/>
        <v>0</v>
      </c>
      <c r="AD54" s="57">
        <f t="shared" si="15"/>
        <v>0</v>
      </c>
      <c r="AE54" s="57">
        <f t="shared" si="13"/>
        <v>0</v>
      </c>
      <c r="AF54" s="57">
        <f t="shared" si="13"/>
        <v>0</v>
      </c>
      <c r="AG54" s="57">
        <f t="shared" si="13"/>
        <v>0</v>
      </c>
      <c r="AH54" s="57">
        <f t="shared" si="13"/>
        <v>0</v>
      </c>
      <c r="AI54" s="57">
        <f t="shared" si="13"/>
        <v>0</v>
      </c>
      <c r="AJ54" s="57">
        <f t="shared" si="13"/>
        <v>0</v>
      </c>
      <c r="AK54" s="57">
        <f t="shared" si="13"/>
        <v>0</v>
      </c>
      <c r="AL54" s="57">
        <f t="shared" si="13"/>
        <v>0</v>
      </c>
      <c r="AM54" s="57">
        <f t="shared" si="13"/>
        <v>0</v>
      </c>
      <c r="AN54" s="57">
        <f t="shared" si="13"/>
        <v>0</v>
      </c>
      <c r="AO54" s="57">
        <f t="shared" si="13"/>
        <v>0</v>
      </c>
      <c r="AP54" s="57">
        <f t="shared" si="13"/>
        <v>0</v>
      </c>
      <c r="AQ54" s="57" t="e">
        <f>INDEX('Fleet Input'!$C$10:$C$86, MATCH('Fleet Calculations'!N54, 'Fleet Input'!$B$10:$B$86, 0))</f>
        <v>#N/A</v>
      </c>
      <c r="AR54" s="57">
        <f t="shared" si="16"/>
        <v>0</v>
      </c>
      <c r="AS54" s="57">
        <f t="shared" si="16"/>
        <v>0</v>
      </c>
      <c r="AT54" s="57">
        <f t="shared" si="16"/>
        <v>0</v>
      </c>
      <c r="AU54" s="57">
        <f t="shared" si="16"/>
        <v>0</v>
      </c>
      <c r="AV54" s="57">
        <f t="shared" si="16"/>
        <v>0</v>
      </c>
      <c r="AW54" s="57">
        <f t="shared" si="16"/>
        <v>0</v>
      </c>
      <c r="AX54" s="57">
        <f t="shared" si="16"/>
        <v>0</v>
      </c>
      <c r="AY54" s="57">
        <f t="shared" si="16"/>
        <v>0</v>
      </c>
      <c r="AZ54" s="57">
        <f t="shared" si="16"/>
        <v>0</v>
      </c>
      <c r="BA54" s="57">
        <f t="shared" si="16"/>
        <v>0</v>
      </c>
      <c r="BB54" s="57">
        <f t="shared" si="16"/>
        <v>0</v>
      </c>
      <c r="BC54" s="57">
        <f t="shared" si="16"/>
        <v>0</v>
      </c>
      <c r="BD54" s="57">
        <f t="shared" si="16"/>
        <v>0</v>
      </c>
      <c r="BE54" s="57">
        <f t="shared" si="16"/>
        <v>0</v>
      </c>
      <c r="BF54" s="57">
        <f t="shared" si="16"/>
        <v>0</v>
      </c>
      <c r="BG54" s="57">
        <f t="shared" si="16"/>
        <v>0</v>
      </c>
      <c r="BH54" s="57">
        <f t="shared" si="14"/>
        <v>0</v>
      </c>
      <c r="BI54" s="57">
        <f t="shared" si="14"/>
        <v>0</v>
      </c>
      <c r="BJ54" s="57">
        <f t="shared" si="14"/>
        <v>0</v>
      </c>
      <c r="BK54" s="57">
        <f t="shared" si="14"/>
        <v>0</v>
      </c>
      <c r="BL54" s="57">
        <f t="shared" si="14"/>
        <v>0</v>
      </c>
      <c r="BM54" s="57">
        <f t="shared" si="14"/>
        <v>0</v>
      </c>
      <c r="BN54" s="57">
        <f t="shared" si="14"/>
        <v>0</v>
      </c>
      <c r="BO54" s="57">
        <f t="shared" si="14"/>
        <v>0</v>
      </c>
      <c r="BP54" s="57">
        <f t="shared" si="14"/>
        <v>0</v>
      </c>
      <c r="BQ54" s="57">
        <f t="shared" si="14"/>
        <v>0</v>
      </c>
      <c r="BR54" s="57">
        <f t="shared" si="14"/>
        <v>0</v>
      </c>
      <c r="BS54" s="57">
        <f t="shared" si="14"/>
        <v>0</v>
      </c>
    </row>
    <row r="55" spans="1:71" x14ac:dyDescent="0.25">
      <c r="A55">
        <v>0</v>
      </c>
      <c r="B55">
        <v>48</v>
      </c>
      <c r="D55" s="56">
        <f>'Fleet Input'!G52</f>
        <v>0</v>
      </c>
      <c r="E55" s="56">
        <f>'Fleet Input'!H52</f>
        <v>0</v>
      </c>
      <c r="F55" s="56">
        <f>'Fleet Input'!I52</f>
        <v>0</v>
      </c>
      <c r="G55" s="56">
        <f>'Fleet Input'!J52</f>
        <v>0</v>
      </c>
      <c r="H55" s="56">
        <f>'Fleet Input'!K52</f>
        <v>0</v>
      </c>
      <c r="I55" s="56">
        <f>'Fleet Input'!L52</f>
        <v>0</v>
      </c>
      <c r="J55" s="56">
        <f>'Fleet Input'!M52</f>
        <v>0</v>
      </c>
      <c r="K55" s="56">
        <f>'Fleet Input'!N52</f>
        <v>0</v>
      </c>
      <c r="L55" s="56">
        <f>'Fleet Input'!O52</f>
        <v>0</v>
      </c>
      <c r="M55" s="56">
        <f>'Fleet Input'!P52</f>
        <v>0</v>
      </c>
      <c r="N55" s="56" t="str">
        <f t="shared" si="2"/>
        <v>00</v>
      </c>
      <c r="O55" s="57">
        <f t="shared" si="15"/>
        <v>0</v>
      </c>
      <c r="P55" s="57">
        <f t="shared" si="15"/>
        <v>0</v>
      </c>
      <c r="Q55" s="57">
        <f t="shared" si="15"/>
        <v>0</v>
      </c>
      <c r="R55" s="57">
        <f t="shared" si="15"/>
        <v>0</v>
      </c>
      <c r="S55" s="57">
        <f t="shared" si="15"/>
        <v>0</v>
      </c>
      <c r="T55" s="57">
        <f t="shared" si="15"/>
        <v>0</v>
      </c>
      <c r="U55" s="57">
        <f t="shared" si="15"/>
        <v>0</v>
      </c>
      <c r="V55" s="57">
        <f t="shared" si="15"/>
        <v>0</v>
      </c>
      <c r="W55" s="57">
        <f t="shared" si="15"/>
        <v>0</v>
      </c>
      <c r="X55" s="57">
        <f t="shared" si="15"/>
        <v>0</v>
      </c>
      <c r="Y55" s="57">
        <f t="shared" si="15"/>
        <v>0</v>
      </c>
      <c r="Z55" s="57">
        <f t="shared" si="15"/>
        <v>0</v>
      </c>
      <c r="AA55" s="57">
        <f t="shared" si="15"/>
        <v>0</v>
      </c>
      <c r="AB55" s="57">
        <f t="shared" si="15"/>
        <v>0</v>
      </c>
      <c r="AC55" s="57">
        <f t="shared" si="15"/>
        <v>0</v>
      </c>
      <c r="AD55" s="57">
        <f t="shared" si="15"/>
        <v>0</v>
      </c>
      <c r="AE55" s="57">
        <f t="shared" si="13"/>
        <v>0</v>
      </c>
      <c r="AF55" s="57">
        <f t="shared" si="13"/>
        <v>0</v>
      </c>
      <c r="AG55" s="57">
        <f t="shared" si="13"/>
        <v>0</v>
      </c>
      <c r="AH55" s="57">
        <f t="shared" si="13"/>
        <v>0</v>
      </c>
      <c r="AI55" s="57">
        <f t="shared" si="13"/>
        <v>0</v>
      </c>
      <c r="AJ55" s="57">
        <f t="shared" si="13"/>
        <v>0</v>
      </c>
      <c r="AK55" s="57">
        <f t="shared" si="13"/>
        <v>0</v>
      </c>
      <c r="AL55" s="57">
        <f t="shared" si="13"/>
        <v>0</v>
      </c>
      <c r="AM55" s="57">
        <f t="shared" si="13"/>
        <v>0</v>
      </c>
      <c r="AN55" s="57">
        <f t="shared" si="13"/>
        <v>0</v>
      </c>
      <c r="AO55" s="57">
        <f t="shared" si="13"/>
        <v>0</v>
      </c>
      <c r="AP55" s="57">
        <f t="shared" si="13"/>
        <v>0</v>
      </c>
      <c r="AQ55" s="57" t="e">
        <f>INDEX('Fleet Input'!$C$10:$C$86, MATCH('Fleet Calculations'!N55, 'Fleet Input'!$B$10:$B$86, 0))</f>
        <v>#N/A</v>
      </c>
      <c r="AR55" s="57">
        <f t="shared" si="16"/>
        <v>0</v>
      </c>
      <c r="AS55" s="57">
        <f t="shared" si="16"/>
        <v>0</v>
      </c>
      <c r="AT55" s="57">
        <f t="shared" si="16"/>
        <v>0</v>
      </c>
      <c r="AU55" s="57">
        <f t="shared" si="16"/>
        <v>0</v>
      </c>
      <c r="AV55" s="57">
        <f t="shared" si="16"/>
        <v>0</v>
      </c>
      <c r="AW55" s="57">
        <f t="shared" si="16"/>
        <v>0</v>
      </c>
      <c r="AX55" s="57">
        <f t="shared" si="16"/>
        <v>0</v>
      </c>
      <c r="AY55" s="57">
        <f t="shared" si="16"/>
        <v>0</v>
      </c>
      <c r="AZ55" s="57">
        <f t="shared" si="16"/>
        <v>0</v>
      </c>
      <c r="BA55" s="57">
        <f t="shared" si="16"/>
        <v>0</v>
      </c>
      <c r="BB55" s="57">
        <f t="shared" si="16"/>
        <v>0</v>
      </c>
      <c r="BC55" s="57">
        <f t="shared" si="16"/>
        <v>0</v>
      </c>
      <c r="BD55" s="57">
        <f t="shared" si="16"/>
        <v>0</v>
      </c>
      <c r="BE55" s="57">
        <f t="shared" si="16"/>
        <v>0</v>
      </c>
      <c r="BF55" s="57">
        <f t="shared" si="16"/>
        <v>0</v>
      </c>
      <c r="BG55" s="57">
        <f t="shared" si="16"/>
        <v>0</v>
      </c>
      <c r="BH55" s="57">
        <f t="shared" si="14"/>
        <v>0</v>
      </c>
      <c r="BI55" s="57">
        <f t="shared" si="14"/>
        <v>0</v>
      </c>
      <c r="BJ55" s="57">
        <f t="shared" si="14"/>
        <v>0</v>
      </c>
      <c r="BK55" s="57">
        <f t="shared" si="14"/>
        <v>0</v>
      </c>
      <c r="BL55" s="57">
        <f t="shared" si="14"/>
        <v>0</v>
      </c>
      <c r="BM55" s="57">
        <f t="shared" si="14"/>
        <v>0</v>
      </c>
      <c r="BN55" s="57">
        <f t="shared" si="14"/>
        <v>0</v>
      </c>
      <c r="BO55" s="57">
        <f t="shared" si="14"/>
        <v>0</v>
      </c>
      <c r="BP55" s="57">
        <f t="shared" si="14"/>
        <v>0</v>
      </c>
      <c r="BQ55" s="57">
        <f t="shared" si="14"/>
        <v>0</v>
      </c>
      <c r="BR55" s="57">
        <f t="shared" si="14"/>
        <v>0</v>
      </c>
      <c r="BS55" s="57">
        <f t="shared" si="14"/>
        <v>0</v>
      </c>
    </row>
    <row r="56" spans="1:71" x14ac:dyDescent="0.25">
      <c r="A56">
        <v>0</v>
      </c>
      <c r="B56">
        <v>49</v>
      </c>
      <c r="D56" s="56">
        <f>'Fleet Input'!G53</f>
        <v>0</v>
      </c>
      <c r="E56" s="56">
        <f>'Fleet Input'!H53</f>
        <v>0</v>
      </c>
      <c r="F56" s="56">
        <f>'Fleet Input'!I53</f>
        <v>0</v>
      </c>
      <c r="G56" s="56">
        <f>'Fleet Input'!J53</f>
        <v>0</v>
      </c>
      <c r="H56" s="56">
        <f>'Fleet Input'!K53</f>
        <v>0</v>
      </c>
      <c r="I56" s="56">
        <f>'Fleet Input'!L53</f>
        <v>0</v>
      </c>
      <c r="J56" s="56">
        <f>'Fleet Input'!M53</f>
        <v>0</v>
      </c>
      <c r="K56" s="56">
        <f>'Fleet Input'!N53</f>
        <v>0</v>
      </c>
      <c r="L56" s="56">
        <f>'Fleet Input'!O53</f>
        <v>0</v>
      </c>
      <c r="M56" s="56">
        <f>'Fleet Input'!P53</f>
        <v>0</v>
      </c>
      <c r="N56" s="56" t="str">
        <f t="shared" si="2"/>
        <v>00</v>
      </c>
      <c r="O56" s="57">
        <f t="shared" si="15"/>
        <v>0</v>
      </c>
      <c r="P56" s="57">
        <f t="shared" si="15"/>
        <v>0</v>
      </c>
      <c r="Q56" s="57">
        <f t="shared" si="15"/>
        <v>0</v>
      </c>
      <c r="R56" s="57">
        <f t="shared" si="15"/>
        <v>0</v>
      </c>
      <c r="S56" s="57">
        <f t="shared" si="15"/>
        <v>0</v>
      </c>
      <c r="T56" s="57">
        <f t="shared" si="15"/>
        <v>0</v>
      </c>
      <c r="U56" s="57">
        <f t="shared" si="15"/>
        <v>0</v>
      </c>
      <c r="V56" s="57">
        <f t="shared" si="15"/>
        <v>0</v>
      </c>
      <c r="W56" s="57">
        <f t="shared" si="15"/>
        <v>0</v>
      </c>
      <c r="X56" s="57">
        <f t="shared" si="15"/>
        <v>0</v>
      </c>
      <c r="Y56" s="57">
        <f t="shared" si="15"/>
        <v>0</v>
      </c>
      <c r="Z56" s="57">
        <f t="shared" si="15"/>
        <v>0</v>
      </c>
      <c r="AA56" s="57">
        <f t="shared" si="15"/>
        <v>0</v>
      </c>
      <c r="AB56" s="57">
        <f t="shared" si="15"/>
        <v>0</v>
      </c>
      <c r="AC56" s="57">
        <f t="shared" si="15"/>
        <v>0</v>
      </c>
      <c r="AD56" s="57">
        <f t="shared" si="15"/>
        <v>0</v>
      </c>
      <c r="AE56" s="57">
        <f t="shared" si="13"/>
        <v>0</v>
      </c>
      <c r="AF56" s="57">
        <f t="shared" si="13"/>
        <v>0</v>
      </c>
      <c r="AG56" s="57">
        <f t="shared" si="13"/>
        <v>0</v>
      </c>
      <c r="AH56" s="57">
        <f t="shared" si="13"/>
        <v>0</v>
      </c>
      <c r="AI56" s="57">
        <f t="shared" si="13"/>
        <v>0</v>
      </c>
      <c r="AJ56" s="57">
        <f t="shared" si="13"/>
        <v>0</v>
      </c>
      <c r="AK56" s="57">
        <f t="shared" si="13"/>
        <v>0</v>
      </c>
      <c r="AL56" s="57">
        <f t="shared" si="13"/>
        <v>0</v>
      </c>
      <c r="AM56" s="57">
        <f t="shared" si="13"/>
        <v>0</v>
      </c>
      <c r="AN56" s="57">
        <f t="shared" si="13"/>
        <v>0</v>
      </c>
      <c r="AO56" s="57">
        <f t="shared" si="13"/>
        <v>0</v>
      </c>
      <c r="AP56" s="57">
        <f t="shared" si="13"/>
        <v>0</v>
      </c>
      <c r="AQ56" s="57" t="e">
        <f>INDEX('Fleet Input'!$C$10:$C$86, MATCH('Fleet Calculations'!N56, 'Fleet Input'!$B$10:$B$86, 0))</f>
        <v>#N/A</v>
      </c>
      <c r="AR56" s="57">
        <f t="shared" si="16"/>
        <v>0</v>
      </c>
      <c r="AS56" s="57">
        <f t="shared" si="16"/>
        <v>0</v>
      </c>
      <c r="AT56" s="57">
        <f t="shared" si="16"/>
        <v>0</v>
      </c>
      <c r="AU56" s="57">
        <f t="shared" si="16"/>
        <v>0</v>
      </c>
      <c r="AV56" s="57">
        <f t="shared" si="16"/>
        <v>0</v>
      </c>
      <c r="AW56" s="57">
        <f t="shared" si="16"/>
        <v>0</v>
      </c>
      <c r="AX56" s="57">
        <f t="shared" si="16"/>
        <v>0</v>
      </c>
      <c r="AY56" s="57">
        <f t="shared" si="16"/>
        <v>0</v>
      </c>
      <c r="AZ56" s="57">
        <f t="shared" si="16"/>
        <v>0</v>
      </c>
      <c r="BA56" s="57">
        <f t="shared" si="16"/>
        <v>0</v>
      </c>
      <c r="BB56" s="57">
        <f t="shared" si="16"/>
        <v>0</v>
      </c>
      <c r="BC56" s="57">
        <f t="shared" si="16"/>
        <v>0</v>
      </c>
      <c r="BD56" s="57">
        <f t="shared" si="16"/>
        <v>0</v>
      </c>
      <c r="BE56" s="57">
        <f t="shared" si="16"/>
        <v>0</v>
      </c>
      <c r="BF56" s="57">
        <f t="shared" si="16"/>
        <v>0</v>
      </c>
      <c r="BG56" s="57">
        <f t="shared" si="16"/>
        <v>0</v>
      </c>
      <c r="BH56" s="57">
        <f t="shared" si="14"/>
        <v>0</v>
      </c>
      <c r="BI56" s="57">
        <f t="shared" si="14"/>
        <v>0</v>
      </c>
      <c r="BJ56" s="57">
        <f t="shared" si="14"/>
        <v>0</v>
      </c>
      <c r="BK56" s="57">
        <f t="shared" si="14"/>
        <v>0</v>
      </c>
      <c r="BL56" s="57">
        <f t="shared" si="14"/>
        <v>0</v>
      </c>
      <c r="BM56" s="57">
        <f t="shared" si="14"/>
        <v>0</v>
      </c>
      <c r="BN56" s="57">
        <f t="shared" si="14"/>
        <v>0</v>
      </c>
      <c r="BO56" s="57">
        <f t="shared" si="14"/>
        <v>0</v>
      </c>
      <c r="BP56" s="57">
        <f t="shared" si="14"/>
        <v>0</v>
      </c>
      <c r="BQ56" s="57">
        <f t="shared" si="14"/>
        <v>0</v>
      </c>
      <c r="BR56" s="57">
        <f t="shared" si="14"/>
        <v>0</v>
      </c>
      <c r="BS56" s="57">
        <f t="shared" si="14"/>
        <v>0</v>
      </c>
    </row>
    <row r="57" spans="1:71" x14ac:dyDescent="0.25">
      <c r="A57">
        <v>0</v>
      </c>
      <c r="B57">
        <v>50</v>
      </c>
      <c r="D57" s="56">
        <f>'Fleet Input'!G54</f>
        <v>0</v>
      </c>
      <c r="E57" s="56">
        <f>'Fleet Input'!H54</f>
        <v>0</v>
      </c>
      <c r="F57" s="56">
        <f>'Fleet Input'!I54</f>
        <v>0</v>
      </c>
      <c r="G57" s="56">
        <f>'Fleet Input'!J54</f>
        <v>0</v>
      </c>
      <c r="H57" s="56">
        <f>'Fleet Input'!K54</f>
        <v>0</v>
      </c>
      <c r="I57" s="56">
        <f>'Fleet Input'!L54</f>
        <v>0</v>
      </c>
      <c r="J57" s="56">
        <f>'Fleet Input'!M54</f>
        <v>0</v>
      </c>
      <c r="K57" s="56">
        <f>'Fleet Input'!N54</f>
        <v>0</v>
      </c>
      <c r="L57" s="56">
        <f>'Fleet Input'!O54</f>
        <v>0</v>
      </c>
      <c r="M57" s="56">
        <f>'Fleet Input'!P54</f>
        <v>0</v>
      </c>
      <c r="N57" s="56" t="str">
        <f t="shared" si="2"/>
        <v>00</v>
      </c>
      <c r="O57" s="57">
        <f t="shared" si="15"/>
        <v>0</v>
      </c>
      <c r="P57" s="57">
        <f t="shared" si="15"/>
        <v>0</v>
      </c>
      <c r="Q57" s="57">
        <f t="shared" si="15"/>
        <v>0</v>
      </c>
      <c r="R57" s="57">
        <f t="shared" si="15"/>
        <v>0</v>
      </c>
      <c r="S57" s="57">
        <f t="shared" si="15"/>
        <v>0</v>
      </c>
      <c r="T57" s="57">
        <f t="shared" si="15"/>
        <v>0</v>
      </c>
      <c r="U57" s="57">
        <f t="shared" si="15"/>
        <v>0</v>
      </c>
      <c r="V57" s="57">
        <f t="shared" si="15"/>
        <v>0</v>
      </c>
      <c r="W57" s="57">
        <f t="shared" si="15"/>
        <v>0</v>
      </c>
      <c r="X57" s="57">
        <f t="shared" si="15"/>
        <v>0</v>
      </c>
      <c r="Y57" s="57">
        <f t="shared" si="15"/>
        <v>0</v>
      </c>
      <c r="Z57" s="57">
        <f t="shared" si="15"/>
        <v>0</v>
      </c>
      <c r="AA57" s="57">
        <f t="shared" si="15"/>
        <v>0</v>
      </c>
      <c r="AB57" s="57">
        <f t="shared" si="15"/>
        <v>0</v>
      </c>
      <c r="AC57" s="57">
        <f t="shared" si="15"/>
        <v>0</v>
      </c>
      <c r="AD57" s="57">
        <f t="shared" si="15"/>
        <v>0</v>
      </c>
      <c r="AE57" s="57">
        <f t="shared" si="13"/>
        <v>0</v>
      </c>
      <c r="AF57" s="57">
        <f t="shared" si="13"/>
        <v>0</v>
      </c>
      <c r="AG57" s="57">
        <f t="shared" si="13"/>
        <v>0</v>
      </c>
      <c r="AH57" s="57">
        <f t="shared" si="13"/>
        <v>0</v>
      </c>
      <c r="AI57" s="57">
        <f t="shared" si="13"/>
        <v>0</v>
      </c>
      <c r="AJ57" s="57">
        <f t="shared" si="13"/>
        <v>0</v>
      </c>
      <c r="AK57" s="57">
        <f t="shared" si="13"/>
        <v>0</v>
      </c>
      <c r="AL57" s="57">
        <f t="shared" si="13"/>
        <v>0</v>
      </c>
      <c r="AM57" s="57">
        <f t="shared" si="13"/>
        <v>0</v>
      </c>
      <c r="AN57" s="57">
        <f t="shared" si="13"/>
        <v>0</v>
      </c>
      <c r="AO57" s="57">
        <f t="shared" si="13"/>
        <v>0</v>
      </c>
      <c r="AP57" s="57">
        <f t="shared" si="13"/>
        <v>0</v>
      </c>
      <c r="AQ57" s="57" t="e">
        <f>INDEX('Fleet Input'!$C$10:$C$86, MATCH('Fleet Calculations'!N57, 'Fleet Input'!$B$10:$B$86, 0))</f>
        <v>#N/A</v>
      </c>
      <c r="AR57" s="57">
        <f t="shared" si="16"/>
        <v>0</v>
      </c>
      <c r="AS57" s="57">
        <f t="shared" si="16"/>
        <v>0</v>
      </c>
      <c r="AT57" s="57">
        <f t="shared" si="16"/>
        <v>0</v>
      </c>
      <c r="AU57" s="57">
        <f t="shared" si="16"/>
        <v>0</v>
      </c>
      <c r="AV57" s="57">
        <f t="shared" si="16"/>
        <v>0</v>
      </c>
      <c r="AW57" s="57">
        <f t="shared" si="16"/>
        <v>0</v>
      </c>
      <c r="AX57" s="57">
        <f t="shared" si="16"/>
        <v>0</v>
      </c>
      <c r="AY57" s="57">
        <f t="shared" si="16"/>
        <v>0</v>
      </c>
      <c r="AZ57" s="57">
        <f t="shared" si="16"/>
        <v>0</v>
      </c>
      <c r="BA57" s="57">
        <f t="shared" si="16"/>
        <v>0</v>
      </c>
      <c r="BB57" s="57">
        <f t="shared" si="16"/>
        <v>0</v>
      </c>
      <c r="BC57" s="57">
        <f t="shared" si="16"/>
        <v>0</v>
      </c>
      <c r="BD57" s="57">
        <f t="shared" si="16"/>
        <v>0</v>
      </c>
      <c r="BE57" s="57">
        <f t="shared" si="16"/>
        <v>0</v>
      </c>
      <c r="BF57" s="57">
        <f t="shared" si="16"/>
        <v>0</v>
      </c>
      <c r="BG57" s="57">
        <f t="shared" si="16"/>
        <v>0</v>
      </c>
      <c r="BH57" s="57">
        <f t="shared" si="14"/>
        <v>0</v>
      </c>
      <c r="BI57" s="57">
        <f t="shared" si="14"/>
        <v>0</v>
      </c>
      <c r="BJ57" s="57">
        <f t="shared" si="14"/>
        <v>0</v>
      </c>
      <c r="BK57" s="57">
        <f t="shared" si="14"/>
        <v>0</v>
      </c>
      <c r="BL57" s="57">
        <f t="shared" si="14"/>
        <v>0</v>
      </c>
      <c r="BM57" s="57">
        <f t="shared" si="14"/>
        <v>0</v>
      </c>
      <c r="BN57" s="57">
        <f t="shared" si="14"/>
        <v>0</v>
      </c>
      <c r="BO57" s="57">
        <f t="shared" si="14"/>
        <v>0</v>
      </c>
      <c r="BP57" s="57">
        <f t="shared" si="14"/>
        <v>0</v>
      </c>
      <c r="BQ57" s="57">
        <f t="shared" si="14"/>
        <v>0</v>
      </c>
      <c r="BR57" s="57">
        <f t="shared" si="14"/>
        <v>0</v>
      </c>
      <c r="BS57" s="57">
        <f t="shared" si="14"/>
        <v>0</v>
      </c>
    </row>
    <row r="58" spans="1:71" x14ac:dyDescent="0.25">
      <c r="A58">
        <v>0</v>
      </c>
      <c r="B58">
        <v>51</v>
      </c>
      <c r="D58" s="56">
        <f>'Fleet Input'!G55</f>
        <v>0</v>
      </c>
      <c r="E58" s="56">
        <f>'Fleet Input'!H55</f>
        <v>0</v>
      </c>
      <c r="F58" s="56">
        <f>'Fleet Input'!I55</f>
        <v>0</v>
      </c>
      <c r="G58" s="56">
        <f>'Fleet Input'!J55</f>
        <v>0</v>
      </c>
      <c r="H58" s="56">
        <f>'Fleet Input'!K55</f>
        <v>0</v>
      </c>
      <c r="I58" s="56">
        <f>'Fleet Input'!L55</f>
        <v>0</v>
      </c>
      <c r="J58" s="56">
        <f>'Fleet Input'!M55</f>
        <v>0</v>
      </c>
      <c r="K58" s="56">
        <f>'Fleet Input'!N55</f>
        <v>0</v>
      </c>
      <c r="L58" s="56">
        <f>'Fleet Input'!O55</f>
        <v>0</v>
      </c>
      <c r="M58" s="56">
        <f>'Fleet Input'!P55</f>
        <v>0</v>
      </c>
      <c r="N58" s="56" t="str">
        <f t="shared" si="2"/>
        <v>00</v>
      </c>
      <c r="O58" s="57">
        <f t="shared" si="15"/>
        <v>0</v>
      </c>
      <c r="P58" s="57">
        <f t="shared" si="15"/>
        <v>0</v>
      </c>
      <c r="Q58" s="57">
        <f t="shared" si="15"/>
        <v>0</v>
      </c>
      <c r="R58" s="57">
        <f t="shared" si="15"/>
        <v>0</v>
      </c>
      <c r="S58" s="57">
        <f t="shared" si="15"/>
        <v>0</v>
      </c>
      <c r="T58" s="57">
        <f t="shared" si="15"/>
        <v>0</v>
      </c>
      <c r="U58" s="57">
        <f t="shared" si="15"/>
        <v>0</v>
      </c>
      <c r="V58" s="57">
        <f t="shared" si="15"/>
        <v>0</v>
      </c>
      <c r="W58" s="57">
        <f t="shared" si="15"/>
        <v>0</v>
      </c>
      <c r="X58" s="57">
        <f t="shared" si="15"/>
        <v>0</v>
      </c>
      <c r="Y58" s="57">
        <f t="shared" si="15"/>
        <v>0</v>
      </c>
      <c r="Z58" s="57">
        <f t="shared" si="15"/>
        <v>0</v>
      </c>
      <c r="AA58" s="57">
        <f t="shared" si="15"/>
        <v>0</v>
      </c>
      <c r="AB58" s="57">
        <f t="shared" si="15"/>
        <v>0</v>
      </c>
      <c r="AC58" s="57">
        <f t="shared" si="15"/>
        <v>0</v>
      </c>
      <c r="AD58" s="57">
        <f t="shared" si="15"/>
        <v>0</v>
      </c>
      <c r="AE58" s="57">
        <f t="shared" si="13"/>
        <v>0</v>
      </c>
      <c r="AF58" s="57">
        <f t="shared" si="13"/>
        <v>0</v>
      </c>
      <c r="AG58" s="57">
        <f t="shared" si="13"/>
        <v>0</v>
      </c>
      <c r="AH58" s="57">
        <f t="shared" si="13"/>
        <v>0</v>
      </c>
      <c r="AI58" s="57">
        <f t="shared" si="13"/>
        <v>0</v>
      </c>
      <c r="AJ58" s="57">
        <f t="shared" si="13"/>
        <v>0</v>
      </c>
      <c r="AK58" s="57">
        <f t="shared" si="13"/>
        <v>0</v>
      </c>
      <c r="AL58" s="57">
        <f t="shared" si="13"/>
        <v>0</v>
      </c>
      <c r="AM58" s="57">
        <f t="shared" si="13"/>
        <v>0</v>
      </c>
      <c r="AN58" s="57">
        <f t="shared" si="13"/>
        <v>0</v>
      </c>
      <c r="AO58" s="57">
        <f t="shared" si="13"/>
        <v>0</v>
      </c>
      <c r="AP58" s="57">
        <f t="shared" si="13"/>
        <v>0</v>
      </c>
      <c r="AQ58" s="57" t="e">
        <f>INDEX('Fleet Input'!$C$10:$C$86, MATCH('Fleet Calculations'!N58, 'Fleet Input'!$B$10:$B$86, 0))</f>
        <v>#N/A</v>
      </c>
      <c r="AR58" s="57">
        <f t="shared" si="16"/>
        <v>0</v>
      </c>
      <c r="AS58" s="57">
        <f t="shared" si="16"/>
        <v>0</v>
      </c>
      <c r="AT58" s="57">
        <f t="shared" si="16"/>
        <v>0</v>
      </c>
      <c r="AU58" s="57">
        <f t="shared" si="16"/>
        <v>0</v>
      </c>
      <c r="AV58" s="57">
        <f t="shared" si="16"/>
        <v>0</v>
      </c>
      <c r="AW58" s="57">
        <f t="shared" si="16"/>
        <v>0</v>
      </c>
      <c r="AX58" s="57">
        <f t="shared" si="16"/>
        <v>0</v>
      </c>
      <c r="AY58" s="57">
        <f t="shared" si="16"/>
        <v>0</v>
      </c>
      <c r="AZ58" s="57">
        <f t="shared" si="16"/>
        <v>0</v>
      </c>
      <c r="BA58" s="57">
        <f t="shared" si="16"/>
        <v>0</v>
      </c>
      <c r="BB58" s="57">
        <f t="shared" si="16"/>
        <v>0</v>
      </c>
      <c r="BC58" s="57">
        <f t="shared" si="16"/>
        <v>0</v>
      </c>
      <c r="BD58" s="57">
        <f t="shared" si="16"/>
        <v>0</v>
      </c>
      <c r="BE58" s="57">
        <f t="shared" si="16"/>
        <v>0</v>
      </c>
      <c r="BF58" s="57">
        <f t="shared" si="16"/>
        <v>0</v>
      </c>
      <c r="BG58" s="57">
        <f t="shared" si="16"/>
        <v>0</v>
      </c>
      <c r="BH58" s="57">
        <f t="shared" si="14"/>
        <v>0</v>
      </c>
      <c r="BI58" s="57">
        <f t="shared" si="14"/>
        <v>0</v>
      </c>
      <c r="BJ58" s="57">
        <f t="shared" si="14"/>
        <v>0</v>
      </c>
      <c r="BK58" s="57">
        <f t="shared" si="14"/>
        <v>0</v>
      </c>
      <c r="BL58" s="57">
        <f t="shared" si="14"/>
        <v>0</v>
      </c>
      <c r="BM58" s="57">
        <f t="shared" si="14"/>
        <v>0</v>
      </c>
      <c r="BN58" s="57">
        <f t="shared" si="14"/>
        <v>0</v>
      </c>
      <c r="BO58" s="57">
        <f t="shared" si="14"/>
        <v>0</v>
      </c>
      <c r="BP58" s="57">
        <f t="shared" si="14"/>
        <v>0</v>
      </c>
      <c r="BQ58" s="57">
        <f t="shared" si="14"/>
        <v>0</v>
      </c>
      <c r="BR58" s="57">
        <f t="shared" si="14"/>
        <v>0</v>
      </c>
      <c r="BS58" s="57">
        <f t="shared" si="14"/>
        <v>0</v>
      </c>
    </row>
    <row r="59" spans="1:71" x14ac:dyDescent="0.25">
      <c r="A59">
        <v>0</v>
      </c>
      <c r="B59">
        <v>52</v>
      </c>
      <c r="D59" s="58">
        <f>'Fleet Input'!G59</f>
        <v>0</v>
      </c>
      <c r="E59" s="58">
        <f>'Fleet Input'!H59</f>
        <v>0</v>
      </c>
      <c r="F59" s="58">
        <f>'Fleet Input'!I59</f>
        <v>0</v>
      </c>
      <c r="G59" s="58">
        <f>'Fleet Input'!J59</f>
        <v>0</v>
      </c>
      <c r="H59" s="58">
        <f>'Fleet Input'!K59</f>
        <v>0</v>
      </c>
      <c r="I59" s="58">
        <f>'Fleet Input'!L59</f>
        <v>0</v>
      </c>
      <c r="J59" s="58">
        <f>'Fleet Input'!M59</f>
        <v>0</v>
      </c>
      <c r="K59" s="58">
        <f>'Fleet Input'!N59</f>
        <v>0</v>
      </c>
      <c r="L59" s="58">
        <f>'Fleet Input'!O59</f>
        <v>0</v>
      </c>
      <c r="M59" s="58">
        <f>'Fleet Input'!P59</f>
        <v>0</v>
      </c>
      <c r="N59" s="56" t="str">
        <f t="shared" si="2"/>
        <v>00</v>
      </c>
      <c r="O59" s="57">
        <f t="shared" si="15"/>
        <v>0</v>
      </c>
      <c r="P59" s="57">
        <f t="shared" si="15"/>
        <v>0</v>
      </c>
      <c r="Q59" s="57">
        <f t="shared" si="15"/>
        <v>0</v>
      </c>
      <c r="R59" s="57">
        <f t="shared" si="15"/>
        <v>0</v>
      </c>
      <c r="S59" s="57">
        <f t="shared" si="15"/>
        <v>0</v>
      </c>
      <c r="T59" s="57">
        <f t="shared" si="15"/>
        <v>0</v>
      </c>
      <c r="U59" s="57">
        <f t="shared" si="15"/>
        <v>0</v>
      </c>
      <c r="V59" s="57">
        <f t="shared" si="15"/>
        <v>0</v>
      </c>
      <c r="W59" s="57">
        <f t="shared" si="15"/>
        <v>0</v>
      </c>
      <c r="X59" s="57">
        <f t="shared" si="15"/>
        <v>0</v>
      </c>
      <c r="Y59" s="57">
        <f t="shared" si="15"/>
        <v>0</v>
      </c>
      <c r="Z59" s="57">
        <f t="shared" si="15"/>
        <v>0</v>
      </c>
      <c r="AA59" s="57">
        <f t="shared" si="15"/>
        <v>0</v>
      </c>
      <c r="AB59" s="57">
        <f t="shared" si="15"/>
        <v>0</v>
      </c>
      <c r="AC59" s="57">
        <f t="shared" si="15"/>
        <v>0</v>
      </c>
      <c r="AD59" s="57">
        <f t="shared" si="15"/>
        <v>0</v>
      </c>
      <c r="AE59" s="57">
        <f t="shared" si="13"/>
        <v>0</v>
      </c>
      <c r="AF59" s="57">
        <f t="shared" si="13"/>
        <v>0</v>
      </c>
      <c r="AG59" s="57">
        <f t="shared" si="13"/>
        <v>0</v>
      </c>
      <c r="AH59" s="57">
        <f t="shared" si="13"/>
        <v>0</v>
      </c>
      <c r="AI59" s="57">
        <f t="shared" si="13"/>
        <v>0</v>
      </c>
      <c r="AJ59" s="57">
        <f t="shared" si="13"/>
        <v>0</v>
      </c>
      <c r="AK59" s="57">
        <f t="shared" si="13"/>
        <v>0</v>
      </c>
      <c r="AL59" s="57">
        <f t="shared" si="13"/>
        <v>0</v>
      </c>
      <c r="AM59" s="57">
        <f t="shared" si="13"/>
        <v>0</v>
      </c>
      <c r="AN59" s="57">
        <f t="shared" si="13"/>
        <v>0</v>
      </c>
      <c r="AO59" s="57">
        <f t="shared" si="13"/>
        <v>0</v>
      </c>
      <c r="AP59" s="57">
        <f t="shared" si="13"/>
        <v>0</v>
      </c>
      <c r="AQ59" s="57" t="e">
        <f>INDEX('Fleet Input'!$C$10:$C$86, MATCH('Fleet Calculations'!N59, 'Fleet Input'!$B$10:$B$86, 0))</f>
        <v>#N/A</v>
      </c>
      <c r="AR59" s="57">
        <f t="shared" si="16"/>
        <v>0</v>
      </c>
      <c r="AS59" s="57">
        <f t="shared" si="16"/>
        <v>0</v>
      </c>
      <c r="AT59" s="57">
        <f t="shared" si="16"/>
        <v>0</v>
      </c>
      <c r="AU59" s="57">
        <f t="shared" si="16"/>
        <v>0</v>
      </c>
      <c r="AV59" s="57">
        <f t="shared" si="16"/>
        <v>0</v>
      </c>
      <c r="AW59" s="57">
        <f t="shared" si="16"/>
        <v>0</v>
      </c>
      <c r="AX59" s="57">
        <f t="shared" si="16"/>
        <v>0</v>
      </c>
      <c r="AY59" s="57">
        <f t="shared" si="16"/>
        <v>0</v>
      </c>
      <c r="AZ59" s="57">
        <f t="shared" si="16"/>
        <v>0</v>
      </c>
      <c r="BA59" s="57">
        <f t="shared" si="16"/>
        <v>0</v>
      </c>
      <c r="BB59" s="57">
        <f t="shared" si="16"/>
        <v>0</v>
      </c>
      <c r="BC59" s="57">
        <f t="shared" si="16"/>
        <v>0</v>
      </c>
      <c r="BD59" s="57">
        <f t="shared" si="16"/>
        <v>0</v>
      </c>
      <c r="BE59" s="57">
        <f t="shared" si="16"/>
        <v>0</v>
      </c>
      <c r="BF59" s="57">
        <f t="shared" si="16"/>
        <v>0</v>
      </c>
      <c r="BG59" s="57">
        <f t="shared" si="16"/>
        <v>0</v>
      </c>
      <c r="BH59" s="57">
        <f t="shared" si="14"/>
        <v>0</v>
      </c>
      <c r="BI59" s="57">
        <f t="shared" si="14"/>
        <v>0</v>
      </c>
      <c r="BJ59" s="57">
        <f t="shared" si="14"/>
        <v>0</v>
      </c>
      <c r="BK59" s="57">
        <f t="shared" si="14"/>
        <v>0</v>
      </c>
      <c r="BL59" s="57">
        <f t="shared" si="14"/>
        <v>0</v>
      </c>
      <c r="BM59" s="57">
        <f t="shared" si="14"/>
        <v>0</v>
      </c>
      <c r="BN59" s="57">
        <f t="shared" si="14"/>
        <v>0</v>
      </c>
      <c r="BO59" s="57">
        <f t="shared" si="14"/>
        <v>0</v>
      </c>
      <c r="BP59" s="57">
        <f t="shared" si="14"/>
        <v>0</v>
      </c>
      <c r="BQ59" s="57">
        <f t="shared" si="14"/>
        <v>0</v>
      </c>
      <c r="BR59" s="57">
        <f t="shared" si="14"/>
        <v>0</v>
      </c>
      <c r="BS59" s="57">
        <f t="shared" si="14"/>
        <v>0</v>
      </c>
    </row>
    <row r="60" spans="1:71" x14ac:dyDescent="0.25">
      <c r="A60">
        <v>0</v>
      </c>
      <c r="B60">
        <v>53</v>
      </c>
      <c r="D60" s="58">
        <f>'Fleet Input'!G60</f>
        <v>0</v>
      </c>
      <c r="E60" s="58">
        <f>'Fleet Input'!H60</f>
        <v>0</v>
      </c>
      <c r="F60" s="58">
        <f>'Fleet Input'!I60</f>
        <v>0</v>
      </c>
      <c r="G60" s="58">
        <f>'Fleet Input'!J60</f>
        <v>0</v>
      </c>
      <c r="H60" s="58">
        <f>'Fleet Input'!K60</f>
        <v>0</v>
      </c>
      <c r="I60" s="58">
        <f>'Fleet Input'!L60</f>
        <v>0</v>
      </c>
      <c r="J60" s="58">
        <f>'Fleet Input'!M60</f>
        <v>0</v>
      </c>
      <c r="K60" s="58">
        <f>'Fleet Input'!N60</f>
        <v>0</v>
      </c>
      <c r="L60" s="58">
        <f>'Fleet Input'!O60</f>
        <v>0</v>
      </c>
      <c r="M60" s="58">
        <f>'Fleet Input'!P60</f>
        <v>0</v>
      </c>
      <c r="N60" s="56" t="str">
        <f t="shared" si="2"/>
        <v>00</v>
      </c>
      <c r="O60" s="57">
        <f t="shared" si="15"/>
        <v>0</v>
      </c>
      <c r="P60" s="57">
        <f t="shared" si="15"/>
        <v>0</v>
      </c>
      <c r="Q60" s="57">
        <f t="shared" si="15"/>
        <v>0</v>
      </c>
      <c r="R60" s="57">
        <f t="shared" si="15"/>
        <v>0</v>
      </c>
      <c r="S60" s="57">
        <f t="shared" si="15"/>
        <v>0</v>
      </c>
      <c r="T60" s="57">
        <f t="shared" si="15"/>
        <v>0</v>
      </c>
      <c r="U60" s="57">
        <f t="shared" si="15"/>
        <v>0</v>
      </c>
      <c r="V60" s="57">
        <f t="shared" si="15"/>
        <v>0</v>
      </c>
      <c r="W60" s="57">
        <f t="shared" si="15"/>
        <v>0</v>
      </c>
      <c r="X60" s="57">
        <f t="shared" si="15"/>
        <v>0</v>
      </c>
      <c r="Y60" s="57">
        <f t="shared" si="15"/>
        <v>0</v>
      </c>
      <c r="Z60" s="57">
        <f t="shared" si="15"/>
        <v>0</v>
      </c>
      <c r="AA60" s="57">
        <f t="shared" si="15"/>
        <v>0</v>
      </c>
      <c r="AB60" s="57">
        <f t="shared" si="15"/>
        <v>0</v>
      </c>
      <c r="AC60" s="57">
        <f t="shared" si="15"/>
        <v>0</v>
      </c>
      <c r="AD60" s="57">
        <f t="shared" si="15"/>
        <v>0</v>
      </c>
      <c r="AE60" s="57">
        <f t="shared" si="13"/>
        <v>0</v>
      </c>
      <c r="AF60" s="57">
        <f t="shared" si="13"/>
        <v>0</v>
      </c>
      <c r="AG60" s="57">
        <f t="shared" si="13"/>
        <v>0</v>
      </c>
      <c r="AH60" s="57">
        <f t="shared" si="13"/>
        <v>0</v>
      </c>
      <c r="AI60" s="57">
        <f t="shared" si="13"/>
        <v>0</v>
      </c>
      <c r="AJ60" s="57">
        <f t="shared" si="13"/>
        <v>0</v>
      </c>
      <c r="AK60" s="57">
        <f t="shared" si="13"/>
        <v>0</v>
      </c>
      <c r="AL60" s="57">
        <f t="shared" si="13"/>
        <v>0</v>
      </c>
      <c r="AM60" s="57">
        <f t="shared" si="13"/>
        <v>0</v>
      </c>
      <c r="AN60" s="57">
        <f t="shared" si="13"/>
        <v>0</v>
      </c>
      <c r="AO60" s="57">
        <f t="shared" si="13"/>
        <v>0</v>
      </c>
      <c r="AP60" s="57">
        <f t="shared" si="13"/>
        <v>0</v>
      </c>
      <c r="AQ60" s="57" t="e">
        <f>INDEX('Fleet Input'!$C$10:$C$86, MATCH('Fleet Calculations'!N60, 'Fleet Input'!$B$10:$B$86, 0))</f>
        <v>#N/A</v>
      </c>
      <c r="AR60" s="57">
        <f t="shared" si="16"/>
        <v>0</v>
      </c>
      <c r="AS60" s="57">
        <f t="shared" si="16"/>
        <v>0</v>
      </c>
      <c r="AT60" s="57">
        <f t="shared" si="16"/>
        <v>0</v>
      </c>
      <c r="AU60" s="57">
        <f t="shared" si="16"/>
        <v>0</v>
      </c>
      <c r="AV60" s="57">
        <f t="shared" si="16"/>
        <v>0</v>
      </c>
      <c r="AW60" s="57">
        <f t="shared" si="16"/>
        <v>0</v>
      </c>
      <c r="AX60" s="57">
        <f t="shared" si="16"/>
        <v>0</v>
      </c>
      <c r="AY60" s="57">
        <f t="shared" si="16"/>
        <v>0</v>
      </c>
      <c r="AZ60" s="57">
        <f t="shared" si="16"/>
        <v>0</v>
      </c>
      <c r="BA60" s="57">
        <f t="shared" si="16"/>
        <v>0</v>
      </c>
      <c r="BB60" s="57">
        <f t="shared" si="16"/>
        <v>0</v>
      </c>
      <c r="BC60" s="57">
        <f t="shared" si="16"/>
        <v>0</v>
      </c>
      <c r="BD60" s="57">
        <f t="shared" si="16"/>
        <v>0</v>
      </c>
      <c r="BE60" s="57">
        <f t="shared" si="16"/>
        <v>0</v>
      </c>
      <c r="BF60" s="57">
        <f t="shared" si="16"/>
        <v>0</v>
      </c>
      <c r="BG60" s="57">
        <f t="shared" si="16"/>
        <v>0</v>
      </c>
      <c r="BH60" s="57">
        <f t="shared" si="14"/>
        <v>0</v>
      </c>
      <c r="BI60" s="57">
        <f t="shared" si="14"/>
        <v>0</v>
      </c>
      <c r="BJ60" s="57">
        <f t="shared" si="14"/>
        <v>0</v>
      </c>
      <c r="BK60" s="57">
        <f t="shared" si="14"/>
        <v>0</v>
      </c>
      <c r="BL60" s="57">
        <f t="shared" si="14"/>
        <v>0</v>
      </c>
      <c r="BM60" s="57">
        <f t="shared" si="14"/>
        <v>0</v>
      </c>
      <c r="BN60" s="57">
        <f t="shared" si="14"/>
        <v>0</v>
      </c>
      <c r="BO60" s="57">
        <f t="shared" si="14"/>
        <v>0</v>
      </c>
      <c r="BP60" s="57">
        <f t="shared" si="14"/>
        <v>0</v>
      </c>
      <c r="BQ60" s="57">
        <f t="shared" si="14"/>
        <v>0</v>
      </c>
      <c r="BR60" s="57">
        <f t="shared" si="14"/>
        <v>0</v>
      </c>
      <c r="BS60" s="57">
        <f t="shared" si="14"/>
        <v>0</v>
      </c>
    </row>
    <row r="61" spans="1:71" x14ac:dyDescent="0.25">
      <c r="A61">
        <v>0</v>
      </c>
      <c r="B61">
        <v>54</v>
      </c>
      <c r="D61" s="58">
        <f>'Fleet Input'!G61</f>
        <v>0</v>
      </c>
      <c r="E61" s="58">
        <f>'Fleet Input'!H61</f>
        <v>0</v>
      </c>
      <c r="F61" s="58">
        <f>'Fleet Input'!I61</f>
        <v>0</v>
      </c>
      <c r="G61" s="58">
        <f>'Fleet Input'!J61</f>
        <v>0</v>
      </c>
      <c r="H61" s="58">
        <f>'Fleet Input'!K61</f>
        <v>0</v>
      </c>
      <c r="I61" s="58">
        <f>'Fleet Input'!L61</f>
        <v>0</v>
      </c>
      <c r="J61" s="58">
        <f>'Fleet Input'!M61</f>
        <v>0</v>
      </c>
      <c r="K61" s="58">
        <f>'Fleet Input'!N61</f>
        <v>0</v>
      </c>
      <c r="L61" s="58">
        <f>'Fleet Input'!O61</f>
        <v>0</v>
      </c>
      <c r="M61" s="58">
        <f>'Fleet Input'!P61</f>
        <v>0</v>
      </c>
      <c r="N61" s="56" t="str">
        <f t="shared" si="2"/>
        <v>00</v>
      </c>
      <c r="O61" s="57">
        <f t="shared" si="15"/>
        <v>0</v>
      </c>
      <c r="P61" s="57">
        <f t="shared" si="15"/>
        <v>0</v>
      </c>
      <c r="Q61" s="57">
        <f t="shared" si="15"/>
        <v>0</v>
      </c>
      <c r="R61" s="57">
        <f t="shared" si="15"/>
        <v>0</v>
      </c>
      <c r="S61" s="57">
        <f t="shared" si="15"/>
        <v>0</v>
      </c>
      <c r="T61" s="57">
        <f t="shared" si="15"/>
        <v>0</v>
      </c>
      <c r="U61" s="57">
        <f t="shared" si="15"/>
        <v>0</v>
      </c>
      <c r="V61" s="57">
        <f t="shared" si="15"/>
        <v>0</v>
      </c>
      <c r="W61" s="57">
        <f t="shared" si="15"/>
        <v>0</v>
      </c>
      <c r="X61" s="57">
        <f t="shared" si="15"/>
        <v>0</v>
      </c>
      <c r="Y61" s="57">
        <f t="shared" si="15"/>
        <v>0</v>
      </c>
      <c r="Z61" s="57">
        <f t="shared" si="15"/>
        <v>0</v>
      </c>
      <c r="AA61" s="57">
        <f t="shared" si="15"/>
        <v>0</v>
      </c>
      <c r="AB61" s="57">
        <f t="shared" si="15"/>
        <v>0</v>
      </c>
      <c r="AC61" s="57">
        <f t="shared" si="15"/>
        <v>0</v>
      </c>
      <c r="AD61" s="57">
        <f t="shared" si="15"/>
        <v>0</v>
      </c>
      <c r="AE61" s="57">
        <f t="shared" si="13"/>
        <v>0</v>
      </c>
      <c r="AF61" s="57">
        <f t="shared" si="13"/>
        <v>0</v>
      </c>
      <c r="AG61" s="57">
        <f t="shared" si="13"/>
        <v>0</v>
      </c>
      <c r="AH61" s="57">
        <f t="shared" si="13"/>
        <v>0</v>
      </c>
      <c r="AI61" s="57">
        <f t="shared" si="13"/>
        <v>0</v>
      </c>
      <c r="AJ61" s="57">
        <f t="shared" si="13"/>
        <v>0</v>
      </c>
      <c r="AK61" s="57">
        <f t="shared" si="13"/>
        <v>0</v>
      </c>
      <c r="AL61" s="57">
        <f t="shared" si="13"/>
        <v>0</v>
      </c>
      <c r="AM61" s="57">
        <f t="shared" si="13"/>
        <v>0</v>
      </c>
      <c r="AN61" s="57">
        <f t="shared" si="13"/>
        <v>0</v>
      </c>
      <c r="AO61" s="57">
        <f t="shared" si="13"/>
        <v>0</v>
      </c>
      <c r="AP61" s="57">
        <f t="shared" si="13"/>
        <v>0</v>
      </c>
      <c r="AQ61" s="57" t="e">
        <f>INDEX('Fleet Input'!$C$10:$C$86, MATCH('Fleet Calculations'!N61, 'Fleet Input'!$B$10:$B$86, 0))</f>
        <v>#N/A</v>
      </c>
      <c r="AR61" s="57">
        <f t="shared" si="16"/>
        <v>0</v>
      </c>
      <c r="AS61" s="57">
        <f t="shared" si="16"/>
        <v>0</v>
      </c>
      <c r="AT61" s="57">
        <f t="shared" si="16"/>
        <v>0</v>
      </c>
      <c r="AU61" s="57">
        <f t="shared" si="16"/>
        <v>0</v>
      </c>
      <c r="AV61" s="57">
        <f t="shared" si="16"/>
        <v>0</v>
      </c>
      <c r="AW61" s="57">
        <f t="shared" si="16"/>
        <v>0</v>
      </c>
      <c r="AX61" s="57">
        <f t="shared" si="16"/>
        <v>0</v>
      </c>
      <c r="AY61" s="57">
        <f t="shared" si="16"/>
        <v>0</v>
      </c>
      <c r="AZ61" s="57">
        <f t="shared" si="16"/>
        <v>0</v>
      </c>
      <c r="BA61" s="57">
        <f t="shared" si="16"/>
        <v>0</v>
      </c>
      <c r="BB61" s="57">
        <f t="shared" si="16"/>
        <v>0</v>
      </c>
      <c r="BC61" s="57">
        <f t="shared" si="16"/>
        <v>0</v>
      </c>
      <c r="BD61" s="57">
        <f t="shared" si="16"/>
        <v>0</v>
      </c>
      <c r="BE61" s="57">
        <f t="shared" si="16"/>
        <v>0</v>
      </c>
      <c r="BF61" s="57">
        <f t="shared" si="16"/>
        <v>0</v>
      </c>
      <c r="BG61" s="57">
        <f t="shared" si="16"/>
        <v>0</v>
      </c>
      <c r="BH61" s="57">
        <f t="shared" si="14"/>
        <v>0</v>
      </c>
      <c r="BI61" s="57">
        <f t="shared" si="14"/>
        <v>0</v>
      </c>
      <c r="BJ61" s="57">
        <f t="shared" si="14"/>
        <v>0</v>
      </c>
      <c r="BK61" s="57">
        <f t="shared" si="14"/>
        <v>0</v>
      </c>
      <c r="BL61" s="57">
        <f t="shared" si="14"/>
        <v>0</v>
      </c>
      <c r="BM61" s="57">
        <f t="shared" si="14"/>
        <v>0</v>
      </c>
      <c r="BN61" s="57">
        <f t="shared" si="14"/>
        <v>0</v>
      </c>
      <c r="BO61" s="57">
        <f t="shared" si="14"/>
        <v>0</v>
      </c>
      <c r="BP61" s="57">
        <f t="shared" si="14"/>
        <v>0</v>
      </c>
      <c r="BQ61" s="57">
        <f t="shared" si="14"/>
        <v>0</v>
      </c>
      <c r="BR61" s="57">
        <f t="shared" si="14"/>
        <v>0</v>
      </c>
      <c r="BS61" s="57">
        <f t="shared" si="14"/>
        <v>0</v>
      </c>
    </row>
    <row r="62" spans="1:71" x14ac:dyDescent="0.25">
      <c r="A62">
        <v>0</v>
      </c>
      <c r="B62">
        <v>55</v>
      </c>
      <c r="D62" s="58">
        <f>'Fleet Input'!G62</f>
        <v>0</v>
      </c>
      <c r="E62" s="58">
        <f>'Fleet Input'!H62</f>
        <v>0</v>
      </c>
      <c r="F62" s="58">
        <f>'Fleet Input'!I62</f>
        <v>0</v>
      </c>
      <c r="G62" s="58">
        <f>'Fleet Input'!J62</f>
        <v>0</v>
      </c>
      <c r="H62" s="58">
        <f>'Fleet Input'!K62</f>
        <v>0</v>
      </c>
      <c r="I62" s="58">
        <f>'Fleet Input'!L62</f>
        <v>0</v>
      </c>
      <c r="J62" s="58">
        <f>'Fleet Input'!M62</f>
        <v>0</v>
      </c>
      <c r="K62" s="58">
        <f>'Fleet Input'!N62</f>
        <v>0</v>
      </c>
      <c r="L62" s="58">
        <f>'Fleet Input'!O62</f>
        <v>0</v>
      </c>
      <c r="M62" s="58">
        <f>'Fleet Input'!P62</f>
        <v>0</v>
      </c>
      <c r="N62" s="56" t="str">
        <f t="shared" si="2"/>
        <v>00</v>
      </c>
      <c r="O62" s="57">
        <f t="shared" si="15"/>
        <v>0</v>
      </c>
      <c r="P62" s="57">
        <f t="shared" si="15"/>
        <v>0</v>
      </c>
      <c r="Q62" s="57">
        <f t="shared" si="15"/>
        <v>0</v>
      </c>
      <c r="R62" s="57">
        <f t="shared" si="15"/>
        <v>0</v>
      </c>
      <c r="S62" s="57">
        <f t="shared" si="15"/>
        <v>0</v>
      </c>
      <c r="T62" s="57">
        <f t="shared" si="15"/>
        <v>0</v>
      </c>
      <c r="U62" s="57">
        <f t="shared" si="15"/>
        <v>0</v>
      </c>
      <c r="V62" s="57">
        <f t="shared" si="15"/>
        <v>0</v>
      </c>
      <c r="W62" s="57">
        <f t="shared" si="15"/>
        <v>0</v>
      </c>
      <c r="X62" s="57">
        <f t="shared" si="15"/>
        <v>0</v>
      </c>
      <c r="Y62" s="57">
        <f t="shared" si="15"/>
        <v>0</v>
      </c>
      <c r="Z62" s="57">
        <f t="shared" si="15"/>
        <v>0</v>
      </c>
      <c r="AA62" s="57">
        <f t="shared" si="15"/>
        <v>0</v>
      </c>
      <c r="AB62" s="57">
        <f t="shared" si="15"/>
        <v>0</v>
      </c>
      <c r="AC62" s="57">
        <f t="shared" si="15"/>
        <v>0</v>
      </c>
      <c r="AD62" s="57">
        <f t="shared" si="15"/>
        <v>0</v>
      </c>
      <c r="AE62" s="57">
        <f t="shared" si="13"/>
        <v>0</v>
      </c>
      <c r="AF62" s="57">
        <f t="shared" si="13"/>
        <v>0</v>
      </c>
      <c r="AG62" s="57">
        <f t="shared" si="13"/>
        <v>0</v>
      </c>
      <c r="AH62" s="57">
        <f t="shared" si="13"/>
        <v>0</v>
      </c>
      <c r="AI62" s="57">
        <f t="shared" si="13"/>
        <v>0</v>
      </c>
      <c r="AJ62" s="57">
        <f t="shared" si="13"/>
        <v>0</v>
      </c>
      <c r="AK62" s="57">
        <f t="shared" si="13"/>
        <v>0</v>
      </c>
      <c r="AL62" s="57">
        <f t="shared" si="13"/>
        <v>0</v>
      </c>
      <c r="AM62" s="57">
        <f t="shared" si="13"/>
        <v>0</v>
      </c>
      <c r="AN62" s="57">
        <f t="shared" si="13"/>
        <v>0</v>
      </c>
      <c r="AO62" s="57">
        <f t="shared" si="13"/>
        <v>0</v>
      </c>
      <c r="AP62" s="57">
        <f t="shared" si="13"/>
        <v>0</v>
      </c>
      <c r="AQ62" s="57" t="e">
        <f>INDEX('Fleet Input'!$C$10:$C$86, MATCH('Fleet Calculations'!N62, 'Fleet Input'!$B$10:$B$86, 0))</f>
        <v>#N/A</v>
      </c>
      <c r="AR62" s="57">
        <f t="shared" si="16"/>
        <v>0</v>
      </c>
      <c r="AS62" s="57">
        <f t="shared" si="16"/>
        <v>0</v>
      </c>
      <c r="AT62" s="57">
        <f t="shared" si="16"/>
        <v>0</v>
      </c>
      <c r="AU62" s="57">
        <f t="shared" si="16"/>
        <v>0</v>
      </c>
      <c r="AV62" s="57">
        <f t="shared" si="16"/>
        <v>0</v>
      </c>
      <c r="AW62" s="57">
        <f t="shared" si="16"/>
        <v>0</v>
      </c>
      <c r="AX62" s="57">
        <f t="shared" si="16"/>
        <v>0</v>
      </c>
      <c r="AY62" s="57">
        <f t="shared" si="16"/>
        <v>0</v>
      </c>
      <c r="AZ62" s="57">
        <f t="shared" si="16"/>
        <v>0</v>
      </c>
      <c r="BA62" s="57">
        <f t="shared" si="16"/>
        <v>0</v>
      </c>
      <c r="BB62" s="57">
        <f t="shared" si="16"/>
        <v>0</v>
      </c>
      <c r="BC62" s="57">
        <f t="shared" si="16"/>
        <v>0</v>
      </c>
      <c r="BD62" s="57">
        <f t="shared" si="16"/>
        <v>0</v>
      </c>
      <c r="BE62" s="57">
        <f t="shared" si="16"/>
        <v>0</v>
      </c>
      <c r="BF62" s="57">
        <f t="shared" si="16"/>
        <v>0</v>
      </c>
      <c r="BG62" s="57">
        <f t="shared" si="16"/>
        <v>0</v>
      </c>
      <c r="BH62" s="57">
        <f t="shared" si="14"/>
        <v>0</v>
      </c>
      <c r="BI62" s="57">
        <f t="shared" si="14"/>
        <v>0</v>
      </c>
      <c r="BJ62" s="57">
        <f t="shared" si="14"/>
        <v>0</v>
      </c>
      <c r="BK62" s="57">
        <f t="shared" si="14"/>
        <v>0</v>
      </c>
      <c r="BL62" s="57">
        <f t="shared" si="14"/>
        <v>0</v>
      </c>
      <c r="BM62" s="57">
        <f t="shared" si="14"/>
        <v>0</v>
      </c>
      <c r="BN62" s="57">
        <f t="shared" si="14"/>
        <v>0</v>
      </c>
      <c r="BO62" s="57">
        <f t="shared" si="14"/>
        <v>0</v>
      </c>
      <c r="BP62" s="57">
        <f t="shared" si="14"/>
        <v>0</v>
      </c>
      <c r="BQ62" s="57">
        <f t="shared" si="14"/>
        <v>0</v>
      </c>
      <c r="BR62" s="57">
        <f t="shared" si="14"/>
        <v>0</v>
      </c>
      <c r="BS62" s="57">
        <f t="shared" si="14"/>
        <v>0</v>
      </c>
    </row>
    <row r="63" spans="1:71" x14ac:dyDescent="0.25">
      <c r="A63">
        <v>0</v>
      </c>
      <c r="B63">
        <v>56</v>
      </c>
      <c r="D63" s="58">
        <f>'Fleet Input'!G63</f>
        <v>0</v>
      </c>
      <c r="E63" s="58">
        <f>'Fleet Input'!H63</f>
        <v>0</v>
      </c>
      <c r="F63" s="58">
        <f>'Fleet Input'!I63</f>
        <v>0</v>
      </c>
      <c r="G63" s="58">
        <f>'Fleet Input'!J63</f>
        <v>0</v>
      </c>
      <c r="H63" s="58">
        <f>'Fleet Input'!K63</f>
        <v>0</v>
      </c>
      <c r="I63" s="58">
        <f>'Fleet Input'!L63</f>
        <v>0</v>
      </c>
      <c r="J63" s="58">
        <f>'Fleet Input'!M63</f>
        <v>0</v>
      </c>
      <c r="K63" s="58">
        <f>'Fleet Input'!N63</f>
        <v>0</v>
      </c>
      <c r="L63" s="58">
        <f>'Fleet Input'!O63</f>
        <v>0</v>
      </c>
      <c r="M63" s="58">
        <f>'Fleet Input'!P63</f>
        <v>0</v>
      </c>
      <c r="N63" s="56" t="str">
        <f t="shared" si="2"/>
        <v>00</v>
      </c>
      <c r="O63" s="57">
        <f t="shared" si="15"/>
        <v>0</v>
      </c>
      <c r="P63" s="57">
        <f t="shared" si="15"/>
        <v>0</v>
      </c>
      <c r="Q63" s="57">
        <f t="shared" si="15"/>
        <v>0</v>
      </c>
      <c r="R63" s="57">
        <f t="shared" si="15"/>
        <v>0</v>
      </c>
      <c r="S63" s="57">
        <f t="shared" si="15"/>
        <v>0</v>
      </c>
      <c r="T63" s="57">
        <f t="shared" si="15"/>
        <v>0</v>
      </c>
      <c r="U63" s="57">
        <f t="shared" si="15"/>
        <v>0</v>
      </c>
      <c r="V63" s="57">
        <f t="shared" si="15"/>
        <v>0</v>
      </c>
      <c r="W63" s="57">
        <f t="shared" si="15"/>
        <v>0</v>
      </c>
      <c r="X63" s="57">
        <f t="shared" si="15"/>
        <v>0</v>
      </c>
      <c r="Y63" s="57">
        <f t="shared" si="15"/>
        <v>0</v>
      </c>
      <c r="Z63" s="57">
        <f t="shared" si="15"/>
        <v>0</v>
      </c>
      <c r="AA63" s="57">
        <f t="shared" si="15"/>
        <v>0</v>
      </c>
      <c r="AB63" s="57">
        <f t="shared" si="15"/>
        <v>0</v>
      </c>
      <c r="AC63" s="57">
        <f t="shared" si="15"/>
        <v>0</v>
      </c>
      <c r="AD63" s="57">
        <f t="shared" si="15"/>
        <v>0</v>
      </c>
      <c r="AE63" s="57">
        <f t="shared" si="13"/>
        <v>0</v>
      </c>
      <c r="AF63" s="57">
        <f t="shared" si="13"/>
        <v>0</v>
      </c>
      <c r="AG63" s="57">
        <f t="shared" si="13"/>
        <v>0</v>
      </c>
      <c r="AH63" s="57">
        <f t="shared" si="13"/>
        <v>0</v>
      </c>
      <c r="AI63" s="57">
        <f t="shared" si="13"/>
        <v>0</v>
      </c>
      <c r="AJ63" s="57">
        <f t="shared" si="13"/>
        <v>0</v>
      </c>
      <c r="AK63" s="57">
        <f t="shared" si="13"/>
        <v>0</v>
      </c>
      <c r="AL63" s="57">
        <f t="shared" si="13"/>
        <v>0</v>
      </c>
      <c r="AM63" s="57">
        <f t="shared" si="13"/>
        <v>0</v>
      </c>
      <c r="AN63" s="57">
        <f t="shared" si="13"/>
        <v>0</v>
      </c>
      <c r="AO63" s="57">
        <f t="shared" si="13"/>
        <v>0</v>
      </c>
      <c r="AP63" s="57">
        <f t="shared" si="13"/>
        <v>0</v>
      </c>
      <c r="AQ63" s="57" t="e">
        <f>INDEX('Fleet Input'!$C$10:$C$86, MATCH('Fleet Calculations'!N63, 'Fleet Input'!$B$10:$B$86, 0))</f>
        <v>#N/A</v>
      </c>
      <c r="AR63" s="57">
        <f t="shared" si="16"/>
        <v>0</v>
      </c>
      <c r="AS63" s="57">
        <f t="shared" si="16"/>
        <v>0</v>
      </c>
      <c r="AT63" s="57">
        <f t="shared" si="16"/>
        <v>0</v>
      </c>
      <c r="AU63" s="57">
        <f t="shared" si="16"/>
        <v>0</v>
      </c>
      <c r="AV63" s="57">
        <f t="shared" si="16"/>
        <v>0</v>
      </c>
      <c r="AW63" s="57">
        <f t="shared" si="16"/>
        <v>0</v>
      </c>
      <c r="AX63" s="57">
        <f t="shared" si="16"/>
        <v>0</v>
      </c>
      <c r="AY63" s="57">
        <f t="shared" si="16"/>
        <v>0</v>
      </c>
      <c r="AZ63" s="57">
        <f t="shared" si="16"/>
        <v>0</v>
      </c>
      <c r="BA63" s="57">
        <f t="shared" si="16"/>
        <v>0</v>
      </c>
      <c r="BB63" s="57">
        <f t="shared" si="16"/>
        <v>0</v>
      </c>
      <c r="BC63" s="57">
        <f t="shared" si="16"/>
        <v>0</v>
      </c>
      <c r="BD63" s="57">
        <f t="shared" si="16"/>
        <v>0</v>
      </c>
      <c r="BE63" s="57">
        <f t="shared" si="16"/>
        <v>0</v>
      </c>
      <c r="BF63" s="57">
        <f t="shared" si="16"/>
        <v>0</v>
      </c>
      <c r="BG63" s="57">
        <f t="shared" si="16"/>
        <v>0</v>
      </c>
      <c r="BH63" s="57">
        <f t="shared" si="14"/>
        <v>0</v>
      </c>
      <c r="BI63" s="57">
        <f t="shared" si="14"/>
        <v>0</v>
      </c>
      <c r="BJ63" s="57">
        <f t="shared" si="14"/>
        <v>0</v>
      </c>
      <c r="BK63" s="57">
        <f t="shared" si="14"/>
        <v>0</v>
      </c>
      <c r="BL63" s="57">
        <f t="shared" si="14"/>
        <v>0</v>
      </c>
      <c r="BM63" s="57">
        <f t="shared" si="14"/>
        <v>0</v>
      </c>
      <c r="BN63" s="57">
        <f t="shared" si="14"/>
        <v>0</v>
      </c>
      <c r="BO63" s="57">
        <f t="shared" si="14"/>
        <v>0</v>
      </c>
      <c r="BP63" s="57">
        <f t="shared" si="14"/>
        <v>0</v>
      </c>
      <c r="BQ63" s="57">
        <f t="shared" si="14"/>
        <v>0</v>
      </c>
      <c r="BR63" s="57">
        <f t="shared" si="14"/>
        <v>0</v>
      </c>
      <c r="BS63" s="57">
        <f t="shared" si="14"/>
        <v>0</v>
      </c>
    </row>
    <row r="64" spans="1:71" x14ac:dyDescent="0.25">
      <c r="A64">
        <v>0</v>
      </c>
      <c r="B64">
        <v>57</v>
      </c>
      <c r="D64" s="58">
        <f>'Fleet Input'!G64</f>
        <v>0</v>
      </c>
      <c r="E64" s="58">
        <f>'Fleet Input'!H64</f>
        <v>0</v>
      </c>
      <c r="F64" s="58">
        <f>'Fleet Input'!I64</f>
        <v>0</v>
      </c>
      <c r="G64" s="58">
        <f>'Fleet Input'!J64</f>
        <v>0</v>
      </c>
      <c r="H64" s="58">
        <f>'Fleet Input'!K64</f>
        <v>0</v>
      </c>
      <c r="I64" s="58">
        <f>'Fleet Input'!L64</f>
        <v>0</v>
      </c>
      <c r="J64" s="58">
        <f>'Fleet Input'!M64</f>
        <v>0</v>
      </c>
      <c r="K64" s="58">
        <f>'Fleet Input'!N64</f>
        <v>0</v>
      </c>
      <c r="L64" s="58">
        <f>'Fleet Input'!O64</f>
        <v>0</v>
      </c>
      <c r="M64" s="58">
        <f>'Fleet Input'!P64</f>
        <v>0</v>
      </c>
      <c r="N64" s="56" t="str">
        <f t="shared" si="2"/>
        <v>00</v>
      </c>
      <c r="O64" s="57">
        <f t="shared" si="15"/>
        <v>0</v>
      </c>
      <c r="P64" s="57">
        <f t="shared" si="15"/>
        <v>0</v>
      </c>
      <c r="Q64" s="57">
        <f t="shared" si="15"/>
        <v>0</v>
      </c>
      <c r="R64" s="57">
        <f t="shared" si="15"/>
        <v>0</v>
      </c>
      <c r="S64" s="57">
        <f t="shared" si="15"/>
        <v>0</v>
      </c>
      <c r="T64" s="57">
        <f t="shared" si="15"/>
        <v>0</v>
      </c>
      <c r="U64" s="57">
        <f t="shared" si="15"/>
        <v>0</v>
      </c>
      <c r="V64" s="57">
        <f t="shared" si="15"/>
        <v>0</v>
      </c>
      <c r="W64" s="57">
        <f t="shared" si="15"/>
        <v>0</v>
      </c>
      <c r="X64" s="57">
        <f t="shared" si="15"/>
        <v>0</v>
      </c>
      <c r="Y64" s="57">
        <f t="shared" si="15"/>
        <v>0</v>
      </c>
      <c r="Z64" s="57">
        <f t="shared" si="15"/>
        <v>0</v>
      </c>
      <c r="AA64" s="57">
        <f t="shared" si="15"/>
        <v>0</v>
      </c>
      <c r="AB64" s="57">
        <f t="shared" si="15"/>
        <v>0</v>
      </c>
      <c r="AC64" s="57">
        <f t="shared" si="15"/>
        <v>0</v>
      </c>
      <c r="AD64" s="57">
        <f t="shared" si="15"/>
        <v>0</v>
      </c>
      <c r="AE64" s="57">
        <f t="shared" si="13"/>
        <v>0</v>
      </c>
      <c r="AF64" s="57">
        <f t="shared" si="13"/>
        <v>0</v>
      </c>
      <c r="AG64" s="57">
        <f t="shared" si="13"/>
        <v>0</v>
      </c>
      <c r="AH64" s="57">
        <f t="shared" si="13"/>
        <v>0</v>
      </c>
      <c r="AI64" s="57">
        <f t="shared" si="13"/>
        <v>0</v>
      </c>
      <c r="AJ64" s="57">
        <f t="shared" si="13"/>
        <v>0</v>
      </c>
      <c r="AK64" s="57">
        <f t="shared" si="13"/>
        <v>0</v>
      </c>
      <c r="AL64" s="57">
        <f t="shared" si="13"/>
        <v>0</v>
      </c>
      <c r="AM64" s="57">
        <f t="shared" si="13"/>
        <v>0</v>
      </c>
      <c r="AN64" s="57">
        <f t="shared" si="13"/>
        <v>0</v>
      </c>
      <c r="AO64" s="57">
        <f t="shared" si="13"/>
        <v>0</v>
      </c>
      <c r="AP64" s="57">
        <f t="shared" si="13"/>
        <v>0</v>
      </c>
      <c r="AQ64" s="57" t="e">
        <f>INDEX('Fleet Input'!$C$10:$C$86, MATCH('Fleet Calculations'!N64, 'Fleet Input'!$B$10:$B$86, 0))</f>
        <v>#N/A</v>
      </c>
      <c r="AR64" s="57">
        <f t="shared" si="16"/>
        <v>0</v>
      </c>
      <c r="AS64" s="57">
        <f t="shared" si="16"/>
        <v>0</v>
      </c>
      <c r="AT64" s="57">
        <f t="shared" si="16"/>
        <v>0</v>
      </c>
      <c r="AU64" s="57">
        <f t="shared" si="16"/>
        <v>0</v>
      </c>
      <c r="AV64" s="57">
        <f t="shared" si="16"/>
        <v>0</v>
      </c>
      <c r="AW64" s="57">
        <f t="shared" si="16"/>
        <v>0</v>
      </c>
      <c r="AX64" s="57">
        <f t="shared" si="16"/>
        <v>0</v>
      </c>
      <c r="AY64" s="57">
        <f t="shared" si="16"/>
        <v>0</v>
      </c>
      <c r="AZ64" s="57">
        <f t="shared" si="16"/>
        <v>0</v>
      </c>
      <c r="BA64" s="57">
        <f t="shared" si="16"/>
        <v>0</v>
      </c>
      <c r="BB64" s="57">
        <f t="shared" si="16"/>
        <v>0</v>
      </c>
      <c r="BC64" s="57">
        <f t="shared" si="16"/>
        <v>0</v>
      </c>
      <c r="BD64" s="57">
        <f t="shared" si="16"/>
        <v>0</v>
      </c>
      <c r="BE64" s="57">
        <f t="shared" si="16"/>
        <v>0</v>
      </c>
      <c r="BF64" s="57">
        <f t="shared" si="16"/>
        <v>0</v>
      </c>
      <c r="BG64" s="57">
        <f t="shared" si="16"/>
        <v>0</v>
      </c>
      <c r="BH64" s="57">
        <f t="shared" si="14"/>
        <v>0</v>
      </c>
      <c r="BI64" s="57">
        <f t="shared" si="14"/>
        <v>0</v>
      </c>
      <c r="BJ64" s="57">
        <f t="shared" si="14"/>
        <v>0</v>
      </c>
      <c r="BK64" s="57">
        <f t="shared" si="14"/>
        <v>0</v>
      </c>
      <c r="BL64" s="57">
        <f t="shared" si="14"/>
        <v>0</v>
      </c>
      <c r="BM64" s="57">
        <f t="shared" si="14"/>
        <v>0</v>
      </c>
      <c r="BN64" s="57">
        <f t="shared" si="14"/>
        <v>0</v>
      </c>
      <c r="BO64" s="57">
        <f t="shared" si="14"/>
        <v>0</v>
      </c>
      <c r="BP64" s="57">
        <f t="shared" si="14"/>
        <v>0</v>
      </c>
      <c r="BQ64" s="57">
        <f t="shared" si="14"/>
        <v>0</v>
      </c>
      <c r="BR64" s="57">
        <f t="shared" si="14"/>
        <v>0</v>
      </c>
      <c r="BS64" s="57">
        <f t="shared" si="14"/>
        <v>0</v>
      </c>
    </row>
    <row r="65" spans="1:71" x14ac:dyDescent="0.25">
      <c r="A65">
        <v>0</v>
      </c>
      <c r="B65">
        <v>58</v>
      </c>
      <c r="D65" s="58">
        <f>'Fleet Input'!G65</f>
        <v>0</v>
      </c>
      <c r="E65" s="58">
        <f>'Fleet Input'!H65</f>
        <v>0</v>
      </c>
      <c r="F65" s="58">
        <f>'Fleet Input'!I65</f>
        <v>0</v>
      </c>
      <c r="G65" s="58">
        <f>'Fleet Input'!J65</f>
        <v>0</v>
      </c>
      <c r="H65" s="58">
        <f>'Fleet Input'!K65</f>
        <v>0</v>
      </c>
      <c r="I65" s="58">
        <f>'Fleet Input'!L65</f>
        <v>0</v>
      </c>
      <c r="J65" s="58">
        <f>'Fleet Input'!M65</f>
        <v>0</v>
      </c>
      <c r="K65" s="58">
        <f>'Fleet Input'!N65</f>
        <v>0</v>
      </c>
      <c r="L65" s="58">
        <f>'Fleet Input'!O65</f>
        <v>0</v>
      </c>
      <c r="M65" s="58">
        <f>'Fleet Input'!P65</f>
        <v>0</v>
      </c>
      <c r="N65" s="56" t="str">
        <f t="shared" si="2"/>
        <v>00</v>
      </c>
      <c r="O65" s="57">
        <f t="shared" si="15"/>
        <v>0</v>
      </c>
      <c r="P65" s="57">
        <f t="shared" si="15"/>
        <v>0</v>
      </c>
      <c r="Q65" s="57">
        <f t="shared" si="15"/>
        <v>0</v>
      </c>
      <c r="R65" s="57">
        <f t="shared" si="15"/>
        <v>0</v>
      </c>
      <c r="S65" s="57">
        <f t="shared" si="15"/>
        <v>0</v>
      </c>
      <c r="T65" s="57">
        <f t="shared" si="15"/>
        <v>0</v>
      </c>
      <c r="U65" s="57">
        <f t="shared" si="15"/>
        <v>0</v>
      </c>
      <c r="V65" s="57">
        <f t="shared" si="15"/>
        <v>0</v>
      </c>
      <c r="W65" s="57">
        <f t="shared" si="15"/>
        <v>0</v>
      </c>
      <c r="X65" s="57">
        <f t="shared" si="15"/>
        <v>0</v>
      </c>
      <c r="Y65" s="57">
        <f t="shared" si="15"/>
        <v>0</v>
      </c>
      <c r="Z65" s="57">
        <f t="shared" si="15"/>
        <v>0</v>
      </c>
      <c r="AA65" s="57">
        <f t="shared" si="15"/>
        <v>0</v>
      </c>
      <c r="AB65" s="57">
        <f t="shared" si="15"/>
        <v>0</v>
      </c>
      <c r="AC65" s="57">
        <f t="shared" si="15"/>
        <v>0</v>
      </c>
      <c r="AD65" s="57">
        <f t="shared" ref="AD65:AP80" si="17">IF(AND($I65&gt;=AD$7,$H65&lt;=AD$7),$K65,0)</f>
        <v>0</v>
      </c>
      <c r="AE65" s="57">
        <f t="shared" si="17"/>
        <v>0</v>
      </c>
      <c r="AF65" s="57">
        <f t="shared" si="17"/>
        <v>0</v>
      </c>
      <c r="AG65" s="57">
        <f t="shared" si="17"/>
        <v>0</v>
      </c>
      <c r="AH65" s="57">
        <f t="shared" si="17"/>
        <v>0</v>
      </c>
      <c r="AI65" s="57">
        <f t="shared" si="17"/>
        <v>0</v>
      </c>
      <c r="AJ65" s="57">
        <f t="shared" si="17"/>
        <v>0</v>
      </c>
      <c r="AK65" s="57">
        <f t="shared" si="17"/>
        <v>0</v>
      </c>
      <c r="AL65" s="57">
        <f t="shared" si="17"/>
        <v>0</v>
      </c>
      <c r="AM65" s="57">
        <f t="shared" si="17"/>
        <v>0</v>
      </c>
      <c r="AN65" s="57">
        <f t="shared" si="17"/>
        <v>0</v>
      </c>
      <c r="AO65" s="57">
        <f t="shared" si="17"/>
        <v>0</v>
      </c>
      <c r="AP65" s="57">
        <f t="shared" si="17"/>
        <v>0</v>
      </c>
      <c r="AQ65" s="57" t="e">
        <f>INDEX('Fleet Input'!$C$10:$C$86, MATCH('Fleet Calculations'!N65, 'Fleet Input'!$B$10:$B$86, 0))</f>
        <v>#N/A</v>
      </c>
      <c r="AR65" s="57">
        <f t="shared" si="16"/>
        <v>0</v>
      </c>
      <c r="AS65" s="57">
        <f t="shared" si="16"/>
        <v>0</v>
      </c>
      <c r="AT65" s="57">
        <f t="shared" si="16"/>
        <v>0</v>
      </c>
      <c r="AU65" s="57">
        <f t="shared" si="16"/>
        <v>0</v>
      </c>
      <c r="AV65" s="57">
        <f t="shared" si="16"/>
        <v>0</v>
      </c>
      <c r="AW65" s="57">
        <f t="shared" si="16"/>
        <v>0</v>
      </c>
      <c r="AX65" s="57">
        <f t="shared" si="16"/>
        <v>0</v>
      </c>
      <c r="AY65" s="57">
        <f t="shared" si="16"/>
        <v>0</v>
      </c>
      <c r="AZ65" s="57">
        <f t="shared" si="16"/>
        <v>0</v>
      </c>
      <c r="BA65" s="57">
        <f t="shared" si="16"/>
        <v>0</v>
      </c>
      <c r="BB65" s="57">
        <f t="shared" si="16"/>
        <v>0</v>
      </c>
      <c r="BC65" s="57">
        <f t="shared" si="16"/>
        <v>0</v>
      </c>
      <c r="BD65" s="57">
        <f t="shared" si="16"/>
        <v>0</v>
      </c>
      <c r="BE65" s="57">
        <f t="shared" si="16"/>
        <v>0</v>
      </c>
      <c r="BF65" s="57">
        <f t="shared" si="16"/>
        <v>0</v>
      </c>
      <c r="BG65" s="57">
        <f t="shared" ref="BG65:BS80" si="18">IF($H65=BG$7, $AQ65*$K65, 0)</f>
        <v>0</v>
      </c>
      <c r="BH65" s="57">
        <f t="shared" si="18"/>
        <v>0</v>
      </c>
      <c r="BI65" s="57">
        <f t="shared" si="18"/>
        <v>0</v>
      </c>
      <c r="BJ65" s="57">
        <f t="shared" si="18"/>
        <v>0</v>
      </c>
      <c r="BK65" s="57">
        <f t="shared" si="18"/>
        <v>0</v>
      </c>
      <c r="BL65" s="57">
        <f t="shared" si="18"/>
        <v>0</v>
      </c>
      <c r="BM65" s="57">
        <f t="shared" si="18"/>
        <v>0</v>
      </c>
      <c r="BN65" s="57">
        <f t="shared" si="18"/>
        <v>0</v>
      </c>
      <c r="BO65" s="57">
        <f t="shared" si="18"/>
        <v>0</v>
      </c>
      <c r="BP65" s="57">
        <f t="shared" si="18"/>
        <v>0</v>
      </c>
      <c r="BQ65" s="57">
        <f t="shared" si="18"/>
        <v>0</v>
      </c>
      <c r="BR65" s="57">
        <f t="shared" si="18"/>
        <v>0</v>
      </c>
      <c r="BS65" s="57">
        <f t="shared" si="18"/>
        <v>0</v>
      </c>
    </row>
    <row r="66" spans="1:71" x14ac:dyDescent="0.25">
      <c r="A66">
        <v>0</v>
      </c>
      <c r="B66">
        <v>59</v>
      </c>
      <c r="D66" s="58">
        <f>'Fleet Input'!G66</f>
        <v>0</v>
      </c>
      <c r="E66" s="58">
        <f>'Fleet Input'!H66</f>
        <v>0</v>
      </c>
      <c r="F66" s="58">
        <f>'Fleet Input'!I66</f>
        <v>0</v>
      </c>
      <c r="G66" s="58">
        <f>'Fleet Input'!J66</f>
        <v>0</v>
      </c>
      <c r="H66" s="63">
        <f>'Fleet Input'!K66</f>
        <v>0</v>
      </c>
      <c r="I66" s="58">
        <f>'Fleet Input'!L66</f>
        <v>0</v>
      </c>
      <c r="J66" s="58">
        <f>'Fleet Input'!M66</f>
        <v>0</v>
      </c>
      <c r="K66" s="58">
        <f>'Fleet Input'!N66</f>
        <v>0</v>
      </c>
      <c r="L66" s="58">
        <f>'Fleet Input'!O66</f>
        <v>0</v>
      </c>
      <c r="M66" s="58">
        <f>'Fleet Input'!P66</f>
        <v>0</v>
      </c>
      <c r="N66" s="56" t="str">
        <f t="shared" si="2"/>
        <v>00</v>
      </c>
      <c r="O66" s="57">
        <f t="shared" ref="O66:AD81" si="19">IF(AND($I66&gt;=O$7,$H66&lt;=O$7),$K66,0)</f>
        <v>0</v>
      </c>
      <c r="P66" s="57">
        <f t="shared" si="19"/>
        <v>0</v>
      </c>
      <c r="Q66" s="57">
        <f t="shared" si="19"/>
        <v>0</v>
      </c>
      <c r="R66" s="57">
        <f t="shared" si="19"/>
        <v>0</v>
      </c>
      <c r="S66" s="57">
        <f t="shared" si="19"/>
        <v>0</v>
      </c>
      <c r="T66" s="57">
        <f t="shared" si="19"/>
        <v>0</v>
      </c>
      <c r="U66" s="57">
        <f t="shared" si="19"/>
        <v>0</v>
      </c>
      <c r="V66" s="57">
        <f t="shared" si="19"/>
        <v>0</v>
      </c>
      <c r="W66" s="57">
        <f t="shared" si="19"/>
        <v>0</v>
      </c>
      <c r="X66" s="57">
        <f t="shared" si="19"/>
        <v>0</v>
      </c>
      <c r="Y66" s="57">
        <f t="shared" si="19"/>
        <v>0</v>
      </c>
      <c r="Z66" s="57">
        <f t="shared" si="19"/>
        <v>0</v>
      </c>
      <c r="AA66" s="57">
        <f t="shared" si="19"/>
        <v>0</v>
      </c>
      <c r="AB66" s="57">
        <f t="shared" si="19"/>
        <v>0</v>
      </c>
      <c r="AC66" s="57">
        <f t="shared" si="19"/>
        <v>0</v>
      </c>
      <c r="AD66" s="57">
        <f t="shared" si="19"/>
        <v>0</v>
      </c>
      <c r="AE66" s="57">
        <f t="shared" si="17"/>
        <v>0</v>
      </c>
      <c r="AF66" s="57">
        <f t="shared" si="17"/>
        <v>0</v>
      </c>
      <c r="AG66" s="57">
        <f t="shared" si="17"/>
        <v>0</v>
      </c>
      <c r="AH66" s="57">
        <f t="shared" si="17"/>
        <v>0</v>
      </c>
      <c r="AI66" s="57">
        <f t="shared" si="17"/>
        <v>0</v>
      </c>
      <c r="AJ66" s="57">
        <f t="shared" si="17"/>
        <v>0</v>
      </c>
      <c r="AK66" s="57">
        <f t="shared" si="17"/>
        <v>0</v>
      </c>
      <c r="AL66" s="57">
        <f t="shared" si="17"/>
        <v>0</v>
      </c>
      <c r="AM66" s="57">
        <f t="shared" si="17"/>
        <v>0</v>
      </c>
      <c r="AN66" s="57">
        <f t="shared" si="17"/>
        <v>0</v>
      </c>
      <c r="AO66" s="57">
        <f t="shared" si="17"/>
        <v>0</v>
      </c>
      <c r="AP66" s="57">
        <f t="shared" si="17"/>
        <v>0</v>
      </c>
      <c r="AQ66" s="57" t="e">
        <f>INDEX('Fleet Input'!$C$10:$C$86, MATCH('Fleet Calculations'!N66, 'Fleet Input'!$B$10:$B$86, 0))</f>
        <v>#N/A</v>
      </c>
      <c r="AR66" s="57">
        <f t="shared" ref="AR66:BG81" si="20">IF($H66=AR$7, $AQ66*$K66, 0)</f>
        <v>0</v>
      </c>
      <c r="AS66" s="57">
        <f t="shared" si="20"/>
        <v>0</v>
      </c>
      <c r="AT66" s="57">
        <f t="shared" si="20"/>
        <v>0</v>
      </c>
      <c r="AU66" s="57">
        <f t="shared" si="20"/>
        <v>0</v>
      </c>
      <c r="AV66" s="57">
        <f t="shared" si="20"/>
        <v>0</v>
      </c>
      <c r="AW66" s="57">
        <f t="shared" si="20"/>
        <v>0</v>
      </c>
      <c r="AX66" s="57">
        <f t="shared" si="20"/>
        <v>0</v>
      </c>
      <c r="AY66" s="57">
        <f t="shared" si="20"/>
        <v>0</v>
      </c>
      <c r="AZ66" s="57">
        <f t="shared" si="20"/>
        <v>0</v>
      </c>
      <c r="BA66" s="57">
        <f t="shared" si="20"/>
        <v>0</v>
      </c>
      <c r="BB66" s="57">
        <f t="shared" si="20"/>
        <v>0</v>
      </c>
      <c r="BC66" s="57">
        <f t="shared" si="20"/>
        <v>0</v>
      </c>
      <c r="BD66" s="57">
        <f t="shared" si="20"/>
        <v>0</v>
      </c>
      <c r="BE66" s="57">
        <f t="shared" si="20"/>
        <v>0</v>
      </c>
      <c r="BF66" s="57">
        <f t="shared" si="20"/>
        <v>0</v>
      </c>
      <c r="BG66" s="57">
        <f t="shared" si="20"/>
        <v>0</v>
      </c>
      <c r="BH66" s="57">
        <f t="shared" si="18"/>
        <v>0</v>
      </c>
      <c r="BI66" s="57">
        <f t="shared" si="18"/>
        <v>0</v>
      </c>
      <c r="BJ66" s="57">
        <f t="shared" si="18"/>
        <v>0</v>
      </c>
      <c r="BK66" s="57">
        <f t="shared" si="18"/>
        <v>0</v>
      </c>
      <c r="BL66" s="57">
        <f t="shared" si="18"/>
        <v>0</v>
      </c>
      <c r="BM66" s="57">
        <f t="shared" si="18"/>
        <v>0</v>
      </c>
      <c r="BN66" s="57">
        <f t="shared" si="18"/>
        <v>0</v>
      </c>
      <c r="BO66" s="57">
        <f t="shared" si="18"/>
        <v>0</v>
      </c>
      <c r="BP66" s="57">
        <f t="shared" si="18"/>
        <v>0</v>
      </c>
      <c r="BQ66" s="57">
        <f t="shared" si="18"/>
        <v>0</v>
      </c>
      <c r="BR66" s="57">
        <f t="shared" si="18"/>
        <v>0</v>
      </c>
      <c r="BS66" s="57">
        <f t="shared" si="18"/>
        <v>0</v>
      </c>
    </row>
    <row r="67" spans="1:71" x14ac:dyDescent="0.25">
      <c r="A67">
        <v>0</v>
      </c>
      <c r="B67">
        <v>60</v>
      </c>
      <c r="D67" s="58">
        <f>'Fleet Input'!G67</f>
        <v>0</v>
      </c>
      <c r="E67" s="58">
        <f>'Fleet Input'!H67</f>
        <v>0</v>
      </c>
      <c r="F67" s="58">
        <f>'Fleet Input'!I67</f>
        <v>0</v>
      </c>
      <c r="G67" s="58">
        <f>'Fleet Input'!J67</f>
        <v>0</v>
      </c>
      <c r="H67" s="63">
        <f>'Fleet Input'!K67</f>
        <v>0</v>
      </c>
      <c r="I67" s="58">
        <f>'Fleet Input'!L67</f>
        <v>0</v>
      </c>
      <c r="J67" s="58">
        <f>'Fleet Input'!M67</f>
        <v>0</v>
      </c>
      <c r="K67" s="58">
        <f>'Fleet Input'!N67</f>
        <v>0</v>
      </c>
      <c r="L67" s="58">
        <f>'Fleet Input'!O67</f>
        <v>0</v>
      </c>
      <c r="M67" s="58">
        <f>'Fleet Input'!P67</f>
        <v>0</v>
      </c>
      <c r="N67" s="56" t="str">
        <f t="shared" si="2"/>
        <v>00</v>
      </c>
      <c r="O67" s="57">
        <f t="shared" si="19"/>
        <v>0</v>
      </c>
      <c r="P67" s="57">
        <f t="shared" si="19"/>
        <v>0</v>
      </c>
      <c r="Q67" s="57">
        <f t="shared" si="19"/>
        <v>0</v>
      </c>
      <c r="R67" s="57">
        <f t="shared" si="19"/>
        <v>0</v>
      </c>
      <c r="S67" s="57">
        <f t="shared" si="19"/>
        <v>0</v>
      </c>
      <c r="T67" s="57">
        <f t="shared" si="19"/>
        <v>0</v>
      </c>
      <c r="U67" s="57">
        <f t="shared" si="19"/>
        <v>0</v>
      </c>
      <c r="V67" s="57">
        <f t="shared" si="19"/>
        <v>0</v>
      </c>
      <c r="W67" s="57">
        <f t="shared" si="19"/>
        <v>0</v>
      </c>
      <c r="X67" s="57">
        <f t="shared" si="19"/>
        <v>0</v>
      </c>
      <c r="Y67" s="57">
        <f t="shared" si="19"/>
        <v>0</v>
      </c>
      <c r="Z67" s="57">
        <f t="shared" si="19"/>
        <v>0</v>
      </c>
      <c r="AA67" s="57">
        <f t="shared" si="19"/>
        <v>0</v>
      </c>
      <c r="AB67" s="57">
        <f t="shared" si="19"/>
        <v>0</v>
      </c>
      <c r="AC67" s="57">
        <f t="shared" si="19"/>
        <v>0</v>
      </c>
      <c r="AD67" s="57">
        <f t="shared" si="19"/>
        <v>0</v>
      </c>
      <c r="AE67" s="57">
        <f t="shared" si="17"/>
        <v>0</v>
      </c>
      <c r="AF67" s="57">
        <f t="shared" si="17"/>
        <v>0</v>
      </c>
      <c r="AG67" s="57">
        <f t="shared" si="17"/>
        <v>0</v>
      </c>
      <c r="AH67" s="57">
        <f t="shared" si="17"/>
        <v>0</v>
      </c>
      <c r="AI67" s="57">
        <f t="shared" si="17"/>
        <v>0</v>
      </c>
      <c r="AJ67" s="57">
        <f t="shared" si="17"/>
        <v>0</v>
      </c>
      <c r="AK67" s="57">
        <f t="shared" si="17"/>
        <v>0</v>
      </c>
      <c r="AL67" s="57">
        <f t="shared" si="17"/>
        <v>0</v>
      </c>
      <c r="AM67" s="57">
        <f t="shared" si="17"/>
        <v>0</v>
      </c>
      <c r="AN67" s="57">
        <f t="shared" si="17"/>
        <v>0</v>
      </c>
      <c r="AO67" s="57">
        <f t="shared" si="17"/>
        <v>0</v>
      </c>
      <c r="AP67" s="57">
        <f t="shared" si="17"/>
        <v>0</v>
      </c>
      <c r="AQ67" s="57" t="e">
        <f>INDEX('Fleet Input'!$C$10:$C$86, MATCH('Fleet Calculations'!N67, 'Fleet Input'!$B$10:$B$86, 0))</f>
        <v>#N/A</v>
      </c>
      <c r="AR67" s="57">
        <f t="shared" si="20"/>
        <v>0</v>
      </c>
      <c r="AS67" s="57">
        <f t="shared" si="20"/>
        <v>0</v>
      </c>
      <c r="AT67" s="57">
        <f t="shared" si="20"/>
        <v>0</v>
      </c>
      <c r="AU67" s="57">
        <f t="shared" si="20"/>
        <v>0</v>
      </c>
      <c r="AV67" s="57">
        <f t="shared" si="20"/>
        <v>0</v>
      </c>
      <c r="AW67" s="57">
        <f t="shared" si="20"/>
        <v>0</v>
      </c>
      <c r="AX67" s="57">
        <f t="shared" si="20"/>
        <v>0</v>
      </c>
      <c r="AY67" s="57">
        <f t="shared" si="20"/>
        <v>0</v>
      </c>
      <c r="AZ67" s="57">
        <f t="shared" si="20"/>
        <v>0</v>
      </c>
      <c r="BA67" s="57">
        <f t="shared" si="20"/>
        <v>0</v>
      </c>
      <c r="BB67" s="57">
        <f t="shared" si="20"/>
        <v>0</v>
      </c>
      <c r="BC67" s="57">
        <f t="shared" si="20"/>
        <v>0</v>
      </c>
      <c r="BD67" s="57">
        <f t="shared" si="20"/>
        <v>0</v>
      </c>
      <c r="BE67" s="57">
        <f t="shared" si="20"/>
        <v>0</v>
      </c>
      <c r="BF67" s="57">
        <f t="shared" si="20"/>
        <v>0</v>
      </c>
      <c r="BG67" s="57">
        <f t="shared" si="20"/>
        <v>0</v>
      </c>
      <c r="BH67" s="57">
        <f t="shared" si="18"/>
        <v>0</v>
      </c>
      <c r="BI67" s="57">
        <f t="shared" si="18"/>
        <v>0</v>
      </c>
      <c r="BJ67" s="57">
        <f t="shared" si="18"/>
        <v>0</v>
      </c>
      <c r="BK67" s="57">
        <f t="shared" si="18"/>
        <v>0</v>
      </c>
      <c r="BL67" s="57">
        <f t="shared" si="18"/>
        <v>0</v>
      </c>
      <c r="BM67" s="57">
        <f t="shared" si="18"/>
        <v>0</v>
      </c>
      <c r="BN67" s="57">
        <f t="shared" si="18"/>
        <v>0</v>
      </c>
      <c r="BO67" s="57">
        <f t="shared" si="18"/>
        <v>0</v>
      </c>
      <c r="BP67" s="57">
        <f t="shared" si="18"/>
        <v>0</v>
      </c>
      <c r="BQ67" s="57">
        <f t="shared" si="18"/>
        <v>0</v>
      </c>
      <c r="BR67" s="57">
        <f t="shared" si="18"/>
        <v>0</v>
      </c>
      <c r="BS67" s="57">
        <f t="shared" si="18"/>
        <v>0</v>
      </c>
    </row>
    <row r="68" spans="1:71" x14ac:dyDescent="0.25">
      <c r="A68">
        <v>0</v>
      </c>
      <c r="B68">
        <v>61</v>
      </c>
      <c r="D68" s="58">
        <f>'Fleet Input'!G68</f>
        <v>0</v>
      </c>
      <c r="E68" s="58">
        <f>'Fleet Input'!H68</f>
        <v>0</v>
      </c>
      <c r="F68" s="58">
        <f>'Fleet Input'!I68</f>
        <v>0</v>
      </c>
      <c r="G68" s="58">
        <f>'Fleet Input'!J68</f>
        <v>0</v>
      </c>
      <c r="H68" s="63">
        <f>'Fleet Input'!K68</f>
        <v>0</v>
      </c>
      <c r="I68" s="58">
        <f>'Fleet Input'!L68</f>
        <v>0</v>
      </c>
      <c r="J68" s="58">
        <f>'Fleet Input'!M68</f>
        <v>0</v>
      </c>
      <c r="K68" s="58">
        <f>'Fleet Input'!N68</f>
        <v>0</v>
      </c>
      <c r="L68" s="58">
        <f>'Fleet Input'!O68</f>
        <v>0</v>
      </c>
      <c r="M68" s="58">
        <f>'Fleet Input'!P68</f>
        <v>0</v>
      </c>
      <c r="N68" s="56" t="str">
        <f t="shared" si="2"/>
        <v>00</v>
      </c>
      <c r="O68" s="57">
        <f t="shared" si="19"/>
        <v>0</v>
      </c>
      <c r="P68" s="57">
        <f t="shared" si="19"/>
        <v>0</v>
      </c>
      <c r="Q68" s="57">
        <f t="shared" si="19"/>
        <v>0</v>
      </c>
      <c r="R68" s="57">
        <f t="shared" si="19"/>
        <v>0</v>
      </c>
      <c r="S68" s="57">
        <f t="shared" si="19"/>
        <v>0</v>
      </c>
      <c r="T68" s="57">
        <f t="shared" si="19"/>
        <v>0</v>
      </c>
      <c r="U68" s="57">
        <f t="shared" si="19"/>
        <v>0</v>
      </c>
      <c r="V68" s="57">
        <f t="shared" si="19"/>
        <v>0</v>
      </c>
      <c r="W68" s="57">
        <f t="shared" si="19"/>
        <v>0</v>
      </c>
      <c r="X68" s="57">
        <f t="shared" si="19"/>
        <v>0</v>
      </c>
      <c r="Y68" s="57">
        <f t="shared" si="19"/>
        <v>0</v>
      </c>
      <c r="Z68" s="57">
        <f t="shared" si="19"/>
        <v>0</v>
      </c>
      <c r="AA68" s="57">
        <f t="shared" si="19"/>
        <v>0</v>
      </c>
      <c r="AB68" s="57">
        <f t="shared" si="19"/>
        <v>0</v>
      </c>
      <c r="AC68" s="57">
        <f t="shared" si="19"/>
        <v>0</v>
      </c>
      <c r="AD68" s="57">
        <f t="shared" si="19"/>
        <v>0</v>
      </c>
      <c r="AE68" s="57">
        <f t="shared" si="17"/>
        <v>0</v>
      </c>
      <c r="AF68" s="57">
        <f t="shared" si="17"/>
        <v>0</v>
      </c>
      <c r="AG68" s="57">
        <f t="shared" si="17"/>
        <v>0</v>
      </c>
      <c r="AH68" s="57">
        <f t="shared" si="17"/>
        <v>0</v>
      </c>
      <c r="AI68" s="57">
        <f t="shared" si="17"/>
        <v>0</v>
      </c>
      <c r="AJ68" s="57">
        <f t="shared" si="17"/>
        <v>0</v>
      </c>
      <c r="AK68" s="57">
        <f t="shared" si="17"/>
        <v>0</v>
      </c>
      <c r="AL68" s="57">
        <f t="shared" si="17"/>
        <v>0</v>
      </c>
      <c r="AM68" s="57">
        <f t="shared" si="17"/>
        <v>0</v>
      </c>
      <c r="AN68" s="57">
        <f t="shared" si="17"/>
        <v>0</v>
      </c>
      <c r="AO68" s="57">
        <f t="shared" si="17"/>
        <v>0</v>
      </c>
      <c r="AP68" s="57">
        <f t="shared" si="17"/>
        <v>0</v>
      </c>
      <c r="AQ68" s="57" t="e">
        <f>INDEX('Fleet Input'!$C$10:$C$86, MATCH('Fleet Calculations'!N68, 'Fleet Input'!$B$10:$B$86, 0))</f>
        <v>#N/A</v>
      </c>
      <c r="AR68" s="57">
        <f t="shared" si="20"/>
        <v>0</v>
      </c>
      <c r="AS68" s="57">
        <f t="shared" si="20"/>
        <v>0</v>
      </c>
      <c r="AT68" s="57">
        <f t="shared" si="20"/>
        <v>0</v>
      </c>
      <c r="AU68" s="57">
        <f t="shared" si="20"/>
        <v>0</v>
      </c>
      <c r="AV68" s="57">
        <f t="shared" si="20"/>
        <v>0</v>
      </c>
      <c r="AW68" s="57">
        <f t="shared" si="20"/>
        <v>0</v>
      </c>
      <c r="AX68" s="57">
        <f t="shared" si="20"/>
        <v>0</v>
      </c>
      <c r="AY68" s="57">
        <f t="shared" si="20"/>
        <v>0</v>
      </c>
      <c r="AZ68" s="57">
        <f t="shared" si="20"/>
        <v>0</v>
      </c>
      <c r="BA68" s="57">
        <f t="shared" si="20"/>
        <v>0</v>
      </c>
      <c r="BB68" s="57">
        <f t="shared" si="20"/>
        <v>0</v>
      </c>
      <c r="BC68" s="57">
        <f t="shared" si="20"/>
        <v>0</v>
      </c>
      <c r="BD68" s="57">
        <f t="shared" si="20"/>
        <v>0</v>
      </c>
      <c r="BE68" s="57">
        <f t="shared" si="20"/>
        <v>0</v>
      </c>
      <c r="BF68" s="57">
        <f t="shared" si="20"/>
        <v>0</v>
      </c>
      <c r="BG68" s="57">
        <f t="shared" si="20"/>
        <v>0</v>
      </c>
      <c r="BH68" s="57">
        <f t="shared" si="18"/>
        <v>0</v>
      </c>
      <c r="BI68" s="57">
        <f t="shared" si="18"/>
        <v>0</v>
      </c>
      <c r="BJ68" s="57">
        <f t="shared" si="18"/>
        <v>0</v>
      </c>
      <c r="BK68" s="57">
        <f t="shared" si="18"/>
        <v>0</v>
      </c>
      <c r="BL68" s="57">
        <f t="shared" si="18"/>
        <v>0</v>
      </c>
      <c r="BM68" s="57">
        <f t="shared" si="18"/>
        <v>0</v>
      </c>
      <c r="BN68" s="57">
        <f t="shared" si="18"/>
        <v>0</v>
      </c>
      <c r="BO68" s="57">
        <f t="shared" si="18"/>
        <v>0</v>
      </c>
      <c r="BP68" s="57">
        <f t="shared" si="18"/>
        <v>0</v>
      </c>
      <c r="BQ68" s="57">
        <f t="shared" si="18"/>
        <v>0</v>
      </c>
      <c r="BR68" s="57">
        <f t="shared" si="18"/>
        <v>0</v>
      </c>
      <c r="BS68" s="57">
        <f t="shared" si="18"/>
        <v>0</v>
      </c>
    </row>
    <row r="69" spans="1:71" x14ac:dyDescent="0.25">
      <c r="A69">
        <v>0</v>
      </c>
      <c r="B69">
        <v>62</v>
      </c>
      <c r="D69" s="58">
        <f>'Fleet Input'!G69</f>
        <v>0</v>
      </c>
      <c r="E69" s="58">
        <f>'Fleet Input'!H69</f>
        <v>0</v>
      </c>
      <c r="F69" s="58">
        <f>'Fleet Input'!I69</f>
        <v>0</v>
      </c>
      <c r="G69" s="58">
        <f>'Fleet Input'!J69</f>
        <v>0</v>
      </c>
      <c r="H69" s="63">
        <f>'Fleet Input'!K69</f>
        <v>0</v>
      </c>
      <c r="I69" s="58">
        <f>'Fleet Input'!L69</f>
        <v>0</v>
      </c>
      <c r="J69" s="58">
        <f>'Fleet Input'!M69</f>
        <v>0</v>
      </c>
      <c r="K69" s="58">
        <f>'Fleet Input'!N69</f>
        <v>0</v>
      </c>
      <c r="L69" s="58">
        <f>'Fleet Input'!O69</f>
        <v>0</v>
      </c>
      <c r="M69" s="58">
        <f>'Fleet Input'!P69</f>
        <v>0</v>
      </c>
      <c r="N69" s="56" t="str">
        <f t="shared" si="2"/>
        <v>00</v>
      </c>
      <c r="O69" s="57">
        <f t="shared" si="19"/>
        <v>0</v>
      </c>
      <c r="P69" s="57">
        <f t="shared" si="19"/>
        <v>0</v>
      </c>
      <c r="Q69" s="57">
        <f t="shared" si="19"/>
        <v>0</v>
      </c>
      <c r="R69" s="57">
        <f t="shared" si="19"/>
        <v>0</v>
      </c>
      <c r="S69" s="57">
        <f t="shared" si="19"/>
        <v>0</v>
      </c>
      <c r="T69" s="57">
        <f t="shared" si="19"/>
        <v>0</v>
      </c>
      <c r="U69" s="57">
        <f t="shared" si="19"/>
        <v>0</v>
      </c>
      <c r="V69" s="57">
        <f t="shared" si="19"/>
        <v>0</v>
      </c>
      <c r="W69" s="57">
        <f t="shared" si="19"/>
        <v>0</v>
      </c>
      <c r="X69" s="57">
        <f t="shared" si="19"/>
        <v>0</v>
      </c>
      <c r="Y69" s="57">
        <f t="shared" si="19"/>
        <v>0</v>
      </c>
      <c r="Z69" s="57">
        <f t="shared" si="19"/>
        <v>0</v>
      </c>
      <c r="AA69" s="57">
        <f t="shared" si="19"/>
        <v>0</v>
      </c>
      <c r="AB69" s="57">
        <f t="shared" si="19"/>
        <v>0</v>
      </c>
      <c r="AC69" s="57">
        <f t="shared" si="19"/>
        <v>0</v>
      </c>
      <c r="AD69" s="57">
        <f t="shared" si="19"/>
        <v>0</v>
      </c>
      <c r="AE69" s="57">
        <f t="shared" si="17"/>
        <v>0</v>
      </c>
      <c r="AF69" s="57">
        <f t="shared" si="17"/>
        <v>0</v>
      </c>
      <c r="AG69" s="57">
        <f t="shared" si="17"/>
        <v>0</v>
      </c>
      <c r="AH69" s="57">
        <f t="shared" si="17"/>
        <v>0</v>
      </c>
      <c r="AI69" s="57">
        <f t="shared" si="17"/>
        <v>0</v>
      </c>
      <c r="AJ69" s="57">
        <f t="shared" si="17"/>
        <v>0</v>
      </c>
      <c r="AK69" s="57">
        <f t="shared" si="17"/>
        <v>0</v>
      </c>
      <c r="AL69" s="57">
        <f t="shared" si="17"/>
        <v>0</v>
      </c>
      <c r="AM69" s="57">
        <f t="shared" si="17"/>
        <v>0</v>
      </c>
      <c r="AN69" s="57">
        <f t="shared" si="17"/>
        <v>0</v>
      </c>
      <c r="AO69" s="57">
        <f t="shared" si="17"/>
        <v>0</v>
      </c>
      <c r="AP69" s="57">
        <f t="shared" si="17"/>
        <v>0</v>
      </c>
      <c r="AQ69" s="57" t="e">
        <f>INDEX('Fleet Input'!$C$10:$C$86, MATCH('Fleet Calculations'!N69, 'Fleet Input'!$B$10:$B$86, 0))</f>
        <v>#N/A</v>
      </c>
      <c r="AR69" s="57">
        <f t="shared" si="20"/>
        <v>0</v>
      </c>
      <c r="AS69" s="57">
        <f t="shared" si="20"/>
        <v>0</v>
      </c>
      <c r="AT69" s="57">
        <f t="shared" si="20"/>
        <v>0</v>
      </c>
      <c r="AU69" s="57">
        <f t="shared" si="20"/>
        <v>0</v>
      </c>
      <c r="AV69" s="57">
        <f t="shared" si="20"/>
        <v>0</v>
      </c>
      <c r="AW69" s="57">
        <f t="shared" si="20"/>
        <v>0</v>
      </c>
      <c r="AX69" s="57">
        <f t="shared" si="20"/>
        <v>0</v>
      </c>
      <c r="AY69" s="57">
        <f t="shared" si="20"/>
        <v>0</v>
      </c>
      <c r="AZ69" s="57">
        <f t="shared" si="20"/>
        <v>0</v>
      </c>
      <c r="BA69" s="57">
        <f t="shared" si="20"/>
        <v>0</v>
      </c>
      <c r="BB69" s="57">
        <f t="shared" si="20"/>
        <v>0</v>
      </c>
      <c r="BC69" s="57">
        <f t="shared" si="20"/>
        <v>0</v>
      </c>
      <c r="BD69" s="57">
        <f t="shared" si="20"/>
        <v>0</v>
      </c>
      <c r="BE69" s="57">
        <f t="shared" si="20"/>
        <v>0</v>
      </c>
      <c r="BF69" s="57">
        <f t="shared" si="20"/>
        <v>0</v>
      </c>
      <c r="BG69" s="57">
        <f t="shared" si="20"/>
        <v>0</v>
      </c>
      <c r="BH69" s="57">
        <f t="shared" si="18"/>
        <v>0</v>
      </c>
      <c r="BI69" s="57">
        <f t="shared" si="18"/>
        <v>0</v>
      </c>
      <c r="BJ69" s="57">
        <f t="shared" si="18"/>
        <v>0</v>
      </c>
      <c r="BK69" s="57">
        <f t="shared" si="18"/>
        <v>0</v>
      </c>
      <c r="BL69" s="57">
        <f t="shared" si="18"/>
        <v>0</v>
      </c>
      <c r="BM69" s="57">
        <f t="shared" si="18"/>
        <v>0</v>
      </c>
      <c r="BN69" s="57">
        <f t="shared" si="18"/>
        <v>0</v>
      </c>
      <c r="BO69" s="57">
        <f t="shared" si="18"/>
        <v>0</v>
      </c>
      <c r="BP69" s="57">
        <f t="shared" si="18"/>
        <v>0</v>
      </c>
      <c r="BQ69" s="57">
        <f t="shared" si="18"/>
        <v>0</v>
      </c>
      <c r="BR69" s="57">
        <f t="shared" si="18"/>
        <v>0</v>
      </c>
      <c r="BS69" s="57">
        <f t="shared" si="18"/>
        <v>0</v>
      </c>
    </row>
    <row r="70" spans="1:71" x14ac:dyDescent="0.25">
      <c r="A70">
        <v>0</v>
      </c>
      <c r="B70">
        <v>63</v>
      </c>
      <c r="D70" s="58">
        <f>'Fleet Input'!G70</f>
        <v>0</v>
      </c>
      <c r="E70" s="58">
        <f>'Fleet Input'!H70</f>
        <v>0</v>
      </c>
      <c r="F70" s="58">
        <f>'Fleet Input'!I70</f>
        <v>0</v>
      </c>
      <c r="G70" s="58">
        <f>'Fleet Input'!J70</f>
        <v>0</v>
      </c>
      <c r="H70" s="63">
        <f>'Fleet Input'!K70</f>
        <v>0</v>
      </c>
      <c r="I70" s="58">
        <f>'Fleet Input'!L70</f>
        <v>0</v>
      </c>
      <c r="J70" s="58">
        <f>'Fleet Input'!M70</f>
        <v>0</v>
      </c>
      <c r="K70" s="58">
        <f>'Fleet Input'!N70</f>
        <v>0</v>
      </c>
      <c r="L70" s="58">
        <f>'Fleet Input'!O70</f>
        <v>0</v>
      </c>
      <c r="M70" s="58">
        <f>'Fleet Input'!P70</f>
        <v>0</v>
      </c>
      <c r="N70" s="56" t="str">
        <f t="shared" si="2"/>
        <v>00</v>
      </c>
      <c r="O70" s="57">
        <f t="shared" si="19"/>
        <v>0</v>
      </c>
      <c r="P70" s="57">
        <f t="shared" si="19"/>
        <v>0</v>
      </c>
      <c r="Q70" s="57">
        <f t="shared" si="19"/>
        <v>0</v>
      </c>
      <c r="R70" s="57">
        <f t="shared" si="19"/>
        <v>0</v>
      </c>
      <c r="S70" s="57">
        <f t="shared" si="19"/>
        <v>0</v>
      </c>
      <c r="T70" s="57">
        <f t="shared" si="19"/>
        <v>0</v>
      </c>
      <c r="U70" s="57">
        <f t="shared" si="19"/>
        <v>0</v>
      </c>
      <c r="V70" s="57">
        <f t="shared" si="19"/>
        <v>0</v>
      </c>
      <c r="W70" s="57">
        <f t="shared" si="19"/>
        <v>0</v>
      </c>
      <c r="X70" s="57">
        <f t="shared" si="19"/>
        <v>0</v>
      </c>
      <c r="Y70" s="57">
        <f t="shared" si="19"/>
        <v>0</v>
      </c>
      <c r="Z70" s="57">
        <f t="shared" si="19"/>
        <v>0</v>
      </c>
      <c r="AA70" s="57">
        <f t="shared" si="19"/>
        <v>0</v>
      </c>
      <c r="AB70" s="57">
        <f t="shared" si="19"/>
        <v>0</v>
      </c>
      <c r="AC70" s="57">
        <f t="shared" si="19"/>
        <v>0</v>
      </c>
      <c r="AD70" s="57">
        <f t="shared" si="19"/>
        <v>0</v>
      </c>
      <c r="AE70" s="57">
        <f t="shared" si="17"/>
        <v>0</v>
      </c>
      <c r="AF70" s="57">
        <f t="shared" si="17"/>
        <v>0</v>
      </c>
      <c r="AG70" s="57">
        <f t="shared" si="17"/>
        <v>0</v>
      </c>
      <c r="AH70" s="57">
        <f t="shared" si="17"/>
        <v>0</v>
      </c>
      <c r="AI70" s="57">
        <f t="shared" si="17"/>
        <v>0</v>
      </c>
      <c r="AJ70" s="57">
        <f t="shared" si="17"/>
        <v>0</v>
      </c>
      <c r="AK70" s="57">
        <f t="shared" si="17"/>
        <v>0</v>
      </c>
      <c r="AL70" s="57">
        <f t="shared" si="17"/>
        <v>0</v>
      </c>
      <c r="AM70" s="57">
        <f t="shared" si="17"/>
        <v>0</v>
      </c>
      <c r="AN70" s="57">
        <f t="shared" si="17"/>
        <v>0</v>
      </c>
      <c r="AO70" s="57">
        <f t="shared" si="17"/>
        <v>0</v>
      </c>
      <c r="AP70" s="57">
        <f t="shared" si="17"/>
        <v>0</v>
      </c>
      <c r="AQ70" s="57" t="e">
        <f>INDEX('Fleet Input'!$C$10:$C$86, MATCH('Fleet Calculations'!N70, 'Fleet Input'!$B$10:$B$86, 0))</f>
        <v>#N/A</v>
      </c>
      <c r="AR70" s="57">
        <f t="shared" si="20"/>
        <v>0</v>
      </c>
      <c r="AS70" s="57">
        <f t="shared" si="20"/>
        <v>0</v>
      </c>
      <c r="AT70" s="57">
        <f t="shared" si="20"/>
        <v>0</v>
      </c>
      <c r="AU70" s="57">
        <f t="shared" si="20"/>
        <v>0</v>
      </c>
      <c r="AV70" s="57">
        <f t="shared" si="20"/>
        <v>0</v>
      </c>
      <c r="AW70" s="57">
        <f t="shared" si="20"/>
        <v>0</v>
      </c>
      <c r="AX70" s="57">
        <f t="shared" si="20"/>
        <v>0</v>
      </c>
      <c r="AY70" s="57">
        <f t="shared" si="20"/>
        <v>0</v>
      </c>
      <c r="AZ70" s="57">
        <f t="shared" si="20"/>
        <v>0</v>
      </c>
      <c r="BA70" s="57">
        <f t="shared" si="20"/>
        <v>0</v>
      </c>
      <c r="BB70" s="57">
        <f t="shared" si="20"/>
        <v>0</v>
      </c>
      <c r="BC70" s="57">
        <f t="shared" si="20"/>
        <v>0</v>
      </c>
      <c r="BD70" s="57">
        <f t="shared" si="20"/>
        <v>0</v>
      </c>
      <c r="BE70" s="57">
        <f t="shared" si="20"/>
        <v>0</v>
      </c>
      <c r="BF70" s="57">
        <f t="shared" si="20"/>
        <v>0</v>
      </c>
      <c r="BG70" s="57">
        <f t="shared" si="20"/>
        <v>0</v>
      </c>
      <c r="BH70" s="57">
        <f t="shared" si="18"/>
        <v>0</v>
      </c>
      <c r="BI70" s="57">
        <f t="shared" si="18"/>
        <v>0</v>
      </c>
      <c r="BJ70" s="57">
        <f t="shared" si="18"/>
        <v>0</v>
      </c>
      <c r="BK70" s="57">
        <f t="shared" si="18"/>
        <v>0</v>
      </c>
      <c r="BL70" s="57">
        <f t="shared" si="18"/>
        <v>0</v>
      </c>
      <c r="BM70" s="57">
        <f t="shared" si="18"/>
        <v>0</v>
      </c>
      <c r="BN70" s="57">
        <f t="shared" si="18"/>
        <v>0</v>
      </c>
      <c r="BO70" s="57">
        <f t="shared" si="18"/>
        <v>0</v>
      </c>
      <c r="BP70" s="57">
        <f t="shared" si="18"/>
        <v>0</v>
      </c>
      <c r="BQ70" s="57">
        <f t="shared" si="18"/>
        <v>0</v>
      </c>
      <c r="BR70" s="57">
        <f t="shared" si="18"/>
        <v>0</v>
      </c>
      <c r="BS70" s="57">
        <f t="shared" si="18"/>
        <v>0</v>
      </c>
    </row>
    <row r="71" spans="1:71" x14ac:dyDescent="0.25">
      <c r="A71">
        <v>0</v>
      </c>
      <c r="B71">
        <v>64</v>
      </c>
      <c r="D71" s="58">
        <f>'Fleet Input'!G71</f>
        <v>0</v>
      </c>
      <c r="E71" s="58">
        <f>'Fleet Input'!H71</f>
        <v>0</v>
      </c>
      <c r="F71" s="58">
        <f>'Fleet Input'!I71</f>
        <v>0</v>
      </c>
      <c r="G71" s="58">
        <f>'Fleet Input'!J71</f>
        <v>0</v>
      </c>
      <c r="H71" s="63">
        <f>'Fleet Input'!K71</f>
        <v>0</v>
      </c>
      <c r="I71" s="58">
        <f>'Fleet Input'!L71</f>
        <v>0</v>
      </c>
      <c r="J71" s="58">
        <f>'Fleet Input'!M71</f>
        <v>0</v>
      </c>
      <c r="K71" s="58">
        <f>'Fleet Input'!N71</f>
        <v>0</v>
      </c>
      <c r="L71" s="58">
        <f>'Fleet Input'!O71</f>
        <v>0</v>
      </c>
      <c r="M71" s="58">
        <f>'Fleet Input'!P71</f>
        <v>0</v>
      </c>
      <c r="N71" s="56" t="str">
        <f t="shared" si="2"/>
        <v>00</v>
      </c>
      <c r="O71" s="57">
        <f t="shared" si="19"/>
        <v>0</v>
      </c>
      <c r="P71" s="57">
        <f t="shared" si="19"/>
        <v>0</v>
      </c>
      <c r="Q71" s="57">
        <f t="shared" si="19"/>
        <v>0</v>
      </c>
      <c r="R71" s="57">
        <f t="shared" si="19"/>
        <v>0</v>
      </c>
      <c r="S71" s="57">
        <f t="shared" si="19"/>
        <v>0</v>
      </c>
      <c r="T71" s="57">
        <f t="shared" si="19"/>
        <v>0</v>
      </c>
      <c r="U71" s="57">
        <f t="shared" si="19"/>
        <v>0</v>
      </c>
      <c r="V71" s="57">
        <f t="shared" si="19"/>
        <v>0</v>
      </c>
      <c r="W71" s="57">
        <f t="shared" si="19"/>
        <v>0</v>
      </c>
      <c r="X71" s="57">
        <f t="shared" si="19"/>
        <v>0</v>
      </c>
      <c r="Y71" s="57">
        <f t="shared" si="19"/>
        <v>0</v>
      </c>
      <c r="Z71" s="57">
        <f t="shared" si="19"/>
        <v>0</v>
      </c>
      <c r="AA71" s="57">
        <f t="shared" si="19"/>
        <v>0</v>
      </c>
      <c r="AB71" s="57">
        <f t="shared" si="19"/>
        <v>0</v>
      </c>
      <c r="AC71" s="57">
        <f t="shared" si="19"/>
        <v>0</v>
      </c>
      <c r="AD71" s="57">
        <f t="shared" si="19"/>
        <v>0</v>
      </c>
      <c r="AE71" s="57">
        <f t="shared" si="17"/>
        <v>0</v>
      </c>
      <c r="AF71" s="57">
        <f t="shared" si="17"/>
        <v>0</v>
      </c>
      <c r="AG71" s="57">
        <f t="shared" si="17"/>
        <v>0</v>
      </c>
      <c r="AH71" s="57">
        <f t="shared" si="17"/>
        <v>0</v>
      </c>
      <c r="AI71" s="57">
        <f t="shared" si="17"/>
        <v>0</v>
      </c>
      <c r="AJ71" s="57">
        <f t="shared" si="17"/>
        <v>0</v>
      </c>
      <c r="AK71" s="57">
        <f t="shared" si="17"/>
        <v>0</v>
      </c>
      <c r="AL71" s="57">
        <f t="shared" si="17"/>
        <v>0</v>
      </c>
      <c r="AM71" s="57">
        <f t="shared" si="17"/>
        <v>0</v>
      </c>
      <c r="AN71" s="57">
        <f t="shared" si="17"/>
        <v>0</v>
      </c>
      <c r="AO71" s="57">
        <f t="shared" si="17"/>
        <v>0</v>
      </c>
      <c r="AP71" s="57">
        <f t="shared" si="17"/>
        <v>0</v>
      </c>
      <c r="AQ71" s="57" t="e">
        <f>INDEX('Fleet Input'!$C$10:$C$86, MATCH('Fleet Calculations'!N71, 'Fleet Input'!$B$10:$B$86, 0))</f>
        <v>#N/A</v>
      </c>
      <c r="AR71" s="57">
        <f t="shared" si="20"/>
        <v>0</v>
      </c>
      <c r="AS71" s="57">
        <f t="shared" si="20"/>
        <v>0</v>
      </c>
      <c r="AT71" s="57">
        <f t="shared" si="20"/>
        <v>0</v>
      </c>
      <c r="AU71" s="57">
        <f t="shared" si="20"/>
        <v>0</v>
      </c>
      <c r="AV71" s="57">
        <f t="shared" si="20"/>
        <v>0</v>
      </c>
      <c r="AW71" s="57">
        <f t="shared" si="20"/>
        <v>0</v>
      </c>
      <c r="AX71" s="57">
        <f t="shared" si="20"/>
        <v>0</v>
      </c>
      <c r="AY71" s="57">
        <f t="shared" si="20"/>
        <v>0</v>
      </c>
      <c r="AZ71" s="57">
        <f t="shared" si="20"/>
        <v>0</v>
      </c>
      <c r="BA71" s="57">
        <f t="shared" si="20"/>
        <v>0</v>
      </c>
      <c r="BB71" s="57">
        <f t="shared" si="20"/>
        <v>0</v>
      </c>
      <c r="BC71" s="57">
        <f t="shared" si="20"/>
        <v>0</v>
      </c>
      <c r="BD71" s="57">
        <f t="shared" si="20"/>
        <v>0</v>
      </c>
      <c r="BE71" s="57">
        <f t="shared" si="20"/>
        <v>0</v>
      </c>
      <c r="BF71" s="57">
        <f t="shared" si="20"/>
        <v>0</v>
      </c>
      <c r="BG71" s="57">
        <f t="shared" si="20"/>
        <v>0</v>
      </c>
      <c r="BH71" s="57">
        <f t="shared" si="18"/>
        <v>0</v>
      </c>
      <c r="BI71" s="57">
        <f t="shared" si="18"/>
        <v>0</v>
      </c>
      <c r="BJ71" s="57">
        <f t="shared" si="18"/>
        <v>0</v>
      </c>
      <c r="BK71" s="57">
        <f t="shared" si="18"/>
        <v>0</v>
      </c>
      <c r="BL71" s="57">
        <f t="shared" si="18"/>
        <v>0</v>
      </c>
      <c r="BM71" s="57">
        <f t="shared" si="18"/>
        <v>0</v>
      </c>
      <c r="BN71" s="57">
        <f t="shared" si="18"/>
        <v>0</v>
      </c>
      <c r="BO71" s="57">
        <f t="shared" si="18"/>
        <v>0</v>
      </c>
      <c r="BP71" s="57">
        <f t="shared" si="18"/>
        <v>0</v>
      </c>
      <c r="BQ71" s="57">
        <f t="shared" si="18"/>
        <v>0</v>
      </c>
      <c r="BR71" s="57">
        <f t="shared" si="18"/>
        <v>0</v>
      </c>
      <c r="BS71" s="57">
        <f t="shared" si="18"/>
        <v>0</v>
      </c>
    </row>
    <row r="72" spans="1:71" x14ac:dyDescent="0.25">
      <c r="A72">
        <v>0</v>
      </c>
      <c r="B72">
        <v>65</v>
      </c>
      <c r="D72" s="58">
        <f>'Fleet Input'!G72</f>
        <v>0</v>
      </c>
      <c r="E72" s="58">
        <f>'Fleet Input'!H72</f>
        <v>0</v>
      </c>
      <c r="F72" s="58">
        <f>'Fleet Input'!I72</f>
        <v>0</v>
      </c>
      <c r="G72" s="58">
        <f>'Fleet Input'!J72</f>
        <v>0</v>
      </c>
      <c r="H72" s="63">
        <f>'Fleet Input'!K72</f>
        <v>0</v>
      </c>
      <c r="I72" s="58">
        <f>'Fleet Input'!L72</f>
        <v>0</v>
      </c>
      <c r="J72" s="58">
        <f>'Fleet Input'!M72</f>
        <v>0</v>
      </c>
      <c r="K72" s="58">
        <f>'Fleet Input'!N72</f>
        <v>0</v>
      </c>
      <c r="L72" s="58">
        <f>'Fleet Input'!O72</f>
        <v>0</v>
      </c>
      <c r="M72" s="58">
        <f>'Fleet Input'!P72</f>
        <v>0</v>
      </c>
      <c r="N72" s="56" t="str">
        <f t="shared" si="2"/>
        <v>00</v>
      </c>
      <c r="O72" s="57">
        <f t="shared" si="19"/>
        <v>0</v>
      </c>
      <c r="P72" s="57">
        <f t="shared" si="19"/>
        <v>0</v>
      </c>
      <c r="Q72" s="57">
        <f t="shared" si="19"/>
        <v>0</v>
      </c>
      <c r="R72" s="57">
        <f t="shared" si="19"/>
        <v>0</v>
      </c>
      <c r="S72" s="57">
        <f t="shared" si="19"/>
        <v>0</v>
      </c>
      <c r="T72" s="57">
        <f t="shared" si="19"/>
        <v>0</v>
      </c>
      <c r="U72" s="57">
        <f t="shared" si="19"/>
        <v>0</v>
      </c>
      <c r="V72" s="57">
        <f t="shared" si="19"/>
        <v>0</v>
      </c>
      <c r="W72" s="57">
        <f t="shared" si="19"/>
        <v>0</v>
      </c>
      <c r="X72" s="57">
        <f t="shared" si="19"/>
        <v>0</v>
      </c>
      <c r="Y72" s="57">
        <f t="shared" si="19"/>
        <v>0</v>
      </c>
      <c r="Z72" s="57">
        <f t="shared" si="19"/>
        <v>0</v>
      </c>
      <c r="AA72" s="57">
        <f t="shared" si="19"/>
        <v>0</v>
      </c>
      <c r="AB72" s="57">
        <f t="shared" si="19"/>
        <v>0</v>
      </c>
      <c r="AC72" s="57">
        <f t="shared" si="19"/>
        <v>0</v>
      </c>
      <c r="AD72" s="57">
        <f t="shared" si="19"/>
        <v>0</v>
      </c>
      <c r="AE72" s="57">
        <f t="shared" si="17"/>
        <v>0</v>
      </c>
      <c r="AF72" s="57">
        <f t="shared" si="17"/>
        <v>0</v>
      </c>
      <c r="AG72" s="57">
        <f t="shared" si="17"/>
        <v>0</v>
      </c>
      <c r="AH72" s="57">
        <f t="shared" si="17"/>
        <v>0</v>
      </c>
      <c r="AI72" s="57">
        <f t="shared" si="17"/>
        <v>0</v>
      </c>
      <c r="AJ72" s="57">
        <f t="shared" si="17"/>
        <v>0</v>
      </c>
      <c r="AK72" s="57">
        <f t="shared" si="17"/>
        <v>0</v>
      </c>
      <c r="AL72" s="57">
        <f t="shared" si="17"/>
        <v>0</v>
      </c>
      <c r="AM72" s="57">
        <f t="shared" si="17"/>
        <v>0</v>
      </c>
      <c r="AN72" s="57">
        <f t="shared" si="17"/>
        <v>0</v>
      </c>
      <c r="AO72" s="57">
        <f t="shared" si="17"/>
        <v>0</v>
      </c>
      <c r="AP72" s="57">
        <f t="shared" si="17"/>
        <v>0</v>
      </c>
      <c r="AQ72" s="57" t="e">
        <f>INDEX('Fleet Input'!$C$10:$C$86, MATCH('Fleet Calculations'!N72, 'Fleet Input'!$B$10:$B$86, 0))</f>
        <v>#N/A</v>
      </c>
      <c r="AR72" s="57">
        <f t="shared" si="20"/>
        <v>0</v>
      </c>
      <c r="AS72" s="57">
        <f t="shared" si="20"/>
        <v>0</v>
      </c>
      <c r="AT72" s="57">
        <f t="shared" si="20"/>
        <v>0</v>
      </c>
      <c r="AU72" s="57">
        <f t="shared" si="20"/>
        <v>0</v>
      </c>
      <c r="AV72" s="57">
        <f t="shared" si="20"/>
        <v>0</v>
      </c>
      <c r="AW72" s="57">
        <f t="shared" si="20"/>
        <v>0</v>
      </c>
      <c r="AX72" s="57">
        <f t="shared" si="20"/>
        <v>0</v>
      </c>
      <c r="AY72" s="57">
        <f t="shared" si="20"/>
        <v>0</v>
      </c>
      <c r="AZ72" s="57">
        <f t="shared" si="20"/>
        <v>0</v>
      </c>
      <c r="BA72" s="57">
        <f t="shared" si="20"/>
        <v>0</v>
      </c>
      <c r="BB72" s="57">
        <f t="shared" si="20"/>
        <v>0</v>
      </c>
      <c r="BC72" s="57">
        <f t="shared" si="20"/>
        <v>0</v>
      </c>
      <c r="BD72" s="57">
        <f t="shared" si="20"/>
        <v>0</v>
      </c>
      <c r="BE72" s="57">
        <f t="shared" si="20"/>
        <v>0</v>
      </c>
      <c r="BF72" s="57">
        <f t="shared" si="20"/>
        <v>0</v>
      </c>
      <c r="BG72" s="57">
        <f t="shared" si="20"/>
        <v>0</v>
      </c>
      <c r="BH72" s="57">
        <f t="shared" si="18"/>
        <v>0</v>
      </c>
      <c r="BI72" s="57">
        <f t="shared" si="18"/>
        <v>0</v>
      </c>
      <c r="BJ72" s="57">
        <f t="shared" si="18"/>
        <v>0</v>
      </c>
      <c r="BK72" s="57">
        <f t="shared" si="18"/>
        <v>0</v>
      </c>
      <c r="BL72" s="57">
        <f t="shared" si="18"/>
        <v>0</v>
      </c>
      <c r="BM72" s="57">
        <f t="shared" si="18"/>
        <v>0</v>
      </c>
      <c r="BN72" s="57">
        <f t="shared" si="18"/>
        <v>0</v>
      </c>
      <c r="BO72" s="57">
        <f t="shared" si="18"/>
        <v>0</v>
      </c>
      <c r="BP72" s="57">
        <f t="shared" si="18"/>
        <v>0</v>
      </c>
      <c r="BQ72" s="57">
        <f t="shared" si="18"/>
        <v>0</v>
      </c>
      <c r="BR72" s="57">
        <f t="shared" si="18"/>
        <v>0</v>
      </c>
      <c r="BS72" s="57">
        <f t="shared" si="18"/>
        <v>0</v>
      </c>
    </row>
    <row r="73" spans="1:71" x14ac:dyDescent="0.25">
      <c r="A73">
        <v>0</v>
      </c>
      <c r="B73">
        <v>66</v>
      </c>
      <c r="D73" s="58" t="str">
        <f>'Fleet Input'!G73</f>
        <v>*For bus length, please select "Cutaway" for anything smaller than 30'</v>
      </c>
      <c r="E73" s="58">
        <f>'Fleet Input'!H73</f>
        <v>0</v>
      </c>
      <c r="F73" s="58">
        <f>'Fleet Input'!I73</f>
        <v>0</v>
      </c>
      <c r="G73" s="58">
        <f>'Fleet Input'!J73</f>
        <v>0</v>
      </c>
      <c r="H73" s="58">
        <f>'Fleet Input'!K73</f>
        <v>0</v>
      </c>
      <c r="I73" s="58">
        <f>'Fleet Input'!L73</f>
        <v>0</v>
      </c>
      <c r="J73" s="58">
        <f>'Fleet Input'!M73</f>
        <v>0</v>
      </c>
      <c r="K73" s="58">
        <f>'Fleet Input'!N73</f>
        <v>0</v>
      </c>
      <c r="L73" s="58">
        <f>'Fleet Input'!O73</f>
        <v>0</v>
      </c>
      <c r="M73" s="58">
        <f>'Fleet Input'!P73</f>
        <v>0</v>
      </c>
      <c r="N73" s="56" t="str">
        <f t="shared" ref="N73:N136" si="21">G73&amp;E73</f>
        <v>00</v>
      </c>
      <c r="O73" s="57">
        <f t="shared" si="19"/>
        <v>0</v>
      </c>
      <c r="P73" s="57">
        <f t="shared" si="19"/>
        <v>0</v>
      </c>
      <c r="Q73" s="57">
        <f t="shared" si="19"/>
        <v>0</v>
      </c>
      <c r="R73" s="57">
        <f t="shared" si="19"/>
        <v>0</v>
      </c>
      <c r="S73" s="57">
        <f t="shared" si="19"/>
        <v>0</v>
      </c>
      <c r="T73" s="57">
        <f t="shared" si="19"/>
        <v>0</v>
      </c>
      <c r="U73" s="57">
        <f t="shared" si="19"/>
        <v>0</v>
      </c>
      <c r="V73" s="57">
        <f t="shared" si="19"/>
        <v>0</v>
      </c>
      <c r="W73" s="57">
        <f t="shared" si="19"/>
        <v>0</v>
      </c>
      <c r="X73" s="57">
        <f t="shared" si="19"/>
        <v>0</v>
      </c>
      <c r="Y73" s="57">
        <f t="shared" si="19"/>
        <v>0</v>
      </c>
      <c r="Z73" s="57">
        <f t="shared" si="19"/>
        <v>0</v>
      </c>
      <c r="AA73" s="57">
        <f t="shared" si="19"/>
        <v>0</v>
      </c>
      <c r="AB73" s="57">
        <f t="shared" si="19"/>
        <v>0</v>
      </c>
      <c r="AC73" s="57">
        <f t="shared" si="19"/>
        <v>0</v>
      </c>
      <c r="AD73" s="57">
        <f t="shared" si="19"/>
        <v>0</v>
      </c>
      <c r="AE73" s="57">
        <f t="shared" si="17"/>
        <v>0</v>
      </c>
      <c r="AF73" s="57">
        <f t="shared" si="17"/>
        <v>0</v>
      </c>
      <c r="AG73" s="57">
        <f t="shared" si="17"/>
        <v>0</v>
      </c>
      <c r="AH73" s="57">
        <f t="shared" si="17"/>
        <v>0</v>
      </c>
      <c r="AI73" s="57">
        <f t="shared" si="17"/>
        <v>0</v>
      </c>
      <c r="AJ73" s="57">
        <f t="shared" si="17"/>
        <v>0</v>
      </c>
      <c r="AK73" s="57">
        <f t="shared" si="17"/>
        <v>0</v>
      </c>
      <c r="AL73" s="57">
        <f t="shared" si="17"/>
        <v>0</v>
      </c>
      <c r="AM73" s="57">
        <f t="shared" si="17"/>
        <v>0</v>
      </c>
      <c r="AN73" s="57">
        <f t="shared" si="17"/>
        <v>0</v>
      </c>
      <c r="AO73" s="57">
        <f t="shared" si="17"/>
        <v>0</v>
      </c>
      <c r="AP73" s="57">
        <f t="shared" si="17"/>
        <v>0</v>
      </c>
      <c r="AQ73" s="57" t="e">
        <f>INDEX('Fleet Input'!$C$10:$C$86, MATCH('Fleet Calculations'!N73, 'Fleet Input'!$B$10:$B$86, 0))</f>
        <v>#N/A</v>
      </c>
      <c r="AR73" s="57">
        <f t="shared" si="20"/>
        <v>0</v>
      </c>
      <c r="AS73" s="57">
        <f t="shared" si="20"/>
        <v>0</v>
      </c>
      <c r="AT73" s="57">
        <f t="shared" si="20"/>
        <v>0</v>
      </c>
      <c r="AU73" s="57">
        <f t="shared" si="20"/>
        <v>0</v>
      </c>
      <c r="AV73" s="57">
        <f t="shared" si="20"/>
        <v>0</v>
      </c>
      <c r="AW73" s="57">
        <f t="shared" si="20"/>
        <v>0</v>
      </c>
      <c r="AX73" s="57">
        <f t="shared" si="20"/>
        <v>0</v>
      </c>
      <c r="AY73" s="57">
        <f t="shared" si="20"/>
        <v>0</v>
      </c>
      <c r="AZ73" s="57">
        <f t="shared" si="20"/>
        <v>0</v>
      </c>
      <c r="BA73" s="57">
        <f t="shared" si="20"/>
        <v>0</v>
      </c>
      <c r="BB73" s="57">
        <f t="shared" si="20"/>
        <v>0</v>
      </c>
      <c r="BC73" s="57">
        <f t="shared" si="20"/>
        <v>0</v>
      </c>
      <c r="BD73" s="57">
        <f t="shared" si="20"/>
        <v>0</v>
      </c>
      <c r="BE73" s="57">
        <f t="shared" si="20"/>
        <v>0</v>
      </c>
      <c r="BF73" s="57">
        <f t="shared" si="20"/>
        <v>0</v>
      </c>
      <c r="BG73" s="57">
        <f t="shared" si="20"/>
        <v>0</v>
      </c>
      <c r="BH73" s="57">
        <f t="shared" si="18"/>
        <v>0</v>
      </c>
      <c r="BI73" s="57">
        <f t="shared" si="18"/>
        <v>0</v>
      </c>
      <c r="BJ73" s="57">
        <f t="shared" si="18"/>
        <v>0</v>
      </c>
      <c r="BK73" s="57">
        <f t="shared" si="18"/>
        <v>0</v>
      </c>
      <c r="BL73" s="57">
        <f t="shared" si="18"/>
        <v>0</v>
      </c>
      <c r="BM73" s="57">
        <f t="shared" si="18"/>
        <v>0</v>
      </c>
      <c r="BN73" s="57">
        <f t="shared" si="18"/>
        <v>0</v>
      </c>
      <c r="BO73" s="57">
        <f t="shared" si="18"/>
        <v>0</v>
      </c>
      <c r="BP73" s="57">
        <f t="shared" si="18"/>
        <v>0</v>
      </c>
      <c r="BQ73" s="57">
        <f t="shared" si="18"/>
        <v>0</v>
      </c>
      <c r="BR73" s="57">
        <f t="shared" si="18"/>
        <v>0</v>
      </c>
      <c r="BS73" s="57">
        <f t="shared" si="18"/>
        <v>0</v>
      </c>
    </row>
    <row r="74" spans="1:71" x14ac:dyDescent="0.25">
      <c r="A74">
        <v>0</v>
      </c>
      <c r="B74">
        <v>67</v>
      </c>
      <c r="D74" s="58">
        <f>'Fleet Input'!G74</f>
        <v>0</v>
      </c>
      <c r="E74" s="58">
        <f>'Fleet Input'!H74</f>
        <v>0</v>
      </c>
      <c r="F74" s="58">
        <f>'Fleet Input'!I74</f>
        <v>0</v>
      </c>
      <c r="G74" s="58">
        <f>'Fleet Input'!J74</f>
        <v>0</v>
      </c>
      <c r="H74" s="58">
        <f>'Fleet Input'!K74</f>
        <v>0</v>
      </c>
      <c r="I74" s="58">
        <f>'Fleet Input'!L74</f>
        <v>0</v>
      </c>
      <c r="J74" s="58">
        <f>'Fleet Input'!M74</f>
        <v>0</v>
      </c>
      <c r="K74" s="58">
        <f>'Fleet Input'!N74</f>
        <v>0</v>
      </c>
      <c r="L74" s="58">
        <f>'Fleet Input'!O74</f>
        <v>0</v>
      </c>
      <c r="M74" s="58">
        <f>'Fleet Input'!P74</f>
        <v>0</v>
      </c>
      <c r="N74" s="56" t="str">
        <f t="shared" si="21"/>
        <v>00</v>
      </c>
      <c r="O74" s="57">
        <f t="shared" si="19"/>
        <v>0</v>
      </c>
      <c r="P74" s="57">
        <f t="shared" si="19"/>
        <v>0</v>
      </c>
      <c r="Q74" s="57">
        <f t="shared" si="19"/>
        <v>0</v>
      </c>
      <c r="R74" s="57">
        <f t="shared" si="19"/>
        <v>0</v>
      </c>
      <c r="S74" s="57">
        <f t="shared" si="19"/>
        <v>0</v>
      </c>
      <c r="T74" s="57">
        <f t="shared" si="19"/>
        <v>0</v>
      </c>
      <c r="U74" s="57">
        <f t="shared" si="19"/>
        <v>0</v>
      </c>
      <c r="V74" s="57">
        <f t="shared" si="19"/>
        <v>0</v>
      </c>
      <c r="W74" s="57">
        <f t="shared" si="19"/>
        <v>0</v>
      </c>
      <c r="X74" s="57">
        <f t="shared" si="19"/>
        <v>0</v>
      </c>
      <c r="Y74" s="57">
        <f t="shared" si="19"/>
        <v>0</v>
      </c>
      <c r="Z74" s="57">
        <f t="shared" si="19"/>
        <v>0</v>
      </c>
      <c r="AA74" s="57">
        <f t="shared" si="19"/>
        <v>0</v>
      </c>
      <c r="AB74" s="57">
        <f t="shared" si="19"/>
        <v>0</v>
      </c>
      <c r="AC74" s="57">
        <f t="shared" si="19"/>
        <v>0</v>
      </c>
      <c r="AD74" s="57">
        <f t="shared" si="19"/>
        <v>0</v>
      </c>
      <c r="AE74" s="57">
        <f t="shared" si="17"/>
        <v>0</v>
      </c>
      <c r="AF74" s="57">
        <f t="shared" si="17"/>
        <v>0</v>
      </c>
      <c r="AG74" s="57">
        <f t="shared" si="17"/>
        <v>0</v>
      </c>
      <c r="AH74" s="57">
        <f t="shared" si="17"/>
        <v>0</v>
      </c>
      <c r="AI74" s="57">
        <f t="shared" si="17"/>
        <v>0</v>
      </c>
      <c r="AJ74" s="57">
        <f t="shared" si="17"/>
        <v>0</v>
      </c>
      <c r="AK74" s="57">
        <f t="shared" si="17"/>
        <v>0</v>
      </c>
      <c r="AL74" s="57">
        <f t="shared" si="17"/>
        <v>0</v>
      </c>
      <c r="AM74" s="57">
        <f t="shared" si="17"/>
        <v>0</v>
      </c>
      <c r="AN74" s="57">
        <f t="shared" si="17"/>
        <v>0</v>
      </c>
      <c r="AO74" s="57">
        <f t="shared" si="17"/>
        <v>0</v>
      </c>
      <c r="AP74" s="57">
        <f t="shared" si="17"/>
        <v>0</v>
      </c>
      <c r="AQ74" s="57" t="e">
        <f>INDEX('Fleet Input'!$C$10:$C$86, MATCH('Fleet Calculations'!N74, 'Fleet Input'!$B$10:$B$86, 0))</f>
        <v>#N/A</v>
      </c>
      <c r="AR74" s="57">
        <f t="shared" si="20"/>
        <v>0</v>
      </c>
      <c r="AS74" s="57">
        <f t="shared" si="20"/>
        <v>0</v>
      </c>
      <c r="AT74" s="57">
        <f t="shared" si="20"/>
        <v>0</v>
      </c>
      <c r="AU74" s="57">
        <f t="shared" si="20"/>
        <v>0</v>
      </c>
      <c r="AV74" s="57">
        <f t="shared" si="20"/>
        <v>0</v>
      </c>
      <c r="AW74" s="57">
        <f t="shared" si="20"/>
        <v>0</v>
      </c>
      <c r="AX74" s="57">
        <f t="shared" si="20"/>
        <v>0</v>
      </c>
      <c r="AY74" s="57">
        <f t="shared" si="20"/>
        <v>0</v>
      </c>
      <c r="AZ74" s="57">
        <f t="shared" si="20"/>
        <v>0</v>
      </c>
      <c r="BA74" s="57">
        <f t="shared" si="20"/>
        <v>0</v>
      </c>
      <c r="BB74" s="57">
        <f t="shared" si="20"/>
        <v>0</v>
      </c>
      <c r="BC74" s="57">
        <f t="shared" si="20"/>
        <v>0</v>
      </c>
      <c r="BD74" s="57">
        <f t="shared" si="20"/>
        <v>0</v>
      </c>
      <c r="BE74" s="57">
        <f t="shared" si="20"/>
        <v>0</v>
      </c>
      <c r="BF74" s="57">
        <f t="shared" si="20"/>
        <v>0</v>
      </c>
      <c r="BG74" s="57">
        <f t="shared" si="20"/>
        <v>0</v>
      </c>
      <c r="BH74" s="57">
        <f t="shared" si="18"/>
        <v>0</v>
      </c>
      <c r="BI74" s="57">
        <f t="shared" si="18"/>
        <v>0</v>
      </c>
      <c r="BJ74" s="57">
        <f t="shared" si="18"/>
        <v>0</v>
      </c>
      <c r="BK74" s="57">
        <f t="shared" si="18"/>
        <v>0</v>
      </c>
      <c r="BL74" s="57">
        <f t="shared" si="18"/>
        <v>0</v>
      </c>
      <c r="BM74" s="57">
        <f t="shared" si="18"/>
        <v>0</v>
      </c>
      <c r="BN74" s="57">
        <f t="shared" si="18"/>
        <v>0</v>
      </c>
      <c r="BO74" s="57">
        <f t="shared" si="18"/>
        <v>0</v>
      </c>
      <c r="BP74" s="57">
        <f t="shared" si="18"/>
        <v>0</v>
      </c>
      <c r="BQ74" s="57">
        <f t="shared" si="18"/>
        <v>0</v>
      </c>
      <c r="BR74" s="57">
        <f t="shared" si="18"/>
        <v>0</v>
      </c>
      <c r="BS74" s="57">
        <f t="shared" si="18"/>
        <v>0</v>
      </c>
    </row>
    <row r="75" spans="1:71" x14ac:dyDescent="0.25">
      <c r="A75">
        <v>0</v>
      </c>
      <c r="B75">
        <v>68</v>
      </c>
      <c r="D75" s="58">
        <f>'Fleet Input'!G75</f>
        <v>0</v>
      </c>
      <c r="E75" s="58">
        <f>'Fleet Input'!H75</f>
        <v>0</v>
      </c>
      <c r="F75" s="58">
        <f>'Fleet Input'!I75</f>
        <v>0</v>
      </c>
      <c r="G75" s="58">
        <f>'Fleet Input'!J75</f>
        <v>0</v>
      </c>
      <c r="H75" s="58">
        <f>'Fleet Input'!K75</f>
        <v>0</v>
      </c>
      <c r="I75" s="58">
        <f>'Fleet Input'!L75</f>
        <v>0</v>
      </c>
      <c r="J75" s="58">
        <f>'Fleet Input'!M75</f>
        <v>0</v>
      </c>
      <c r="K75" s="58">
        <f>'Fleet Input'!N75</f>
        <v>0</v>
      </c>
      <c r="L75" s="58">
        <f>'Fleet Input'!O75</f>
        <v>0</v>
      </c>
      <c r="M75" s="58">
        <f>'Fleet Input'!P75</f>
        <v>0</v>
      </c>
      <c r="N75" s="56" t="str">
        <f t="shared" si="21"/>
        <v>00</v>
      </c>
      <c r="O75" s="57">
        <f t="shared" si="19"/>
        <v>0</v>
      </c>
      <c r="P75" s="57">
        <f t="shared" si="19"/>
        <v>0</v>
      </c>
      <c r="Q75" s="57">
        <f t="shared" si="19"/>
        <v>0</v>
      </c>
      <c r="R75" s="57">
        <f t="shared" si="19"/>
        <v>0</v>
      </c>
      <c r="S75" s="57">
        <f t="shared" si="19"/>
        <v>0</v>
      </c>
      <c r="T75" s="57">
        <f t="shared" si="19"/>
        <v>0</v>
      </c>
      <c r="U75" s="57">
        <f t="shared" si="19"/>
        <v>0</v>
      </c>
      <c r="V75" s="57">
        <f t="shared" si="19"/>
        <v>0</v>
      </c>
      <c r="W75" s="57">
        <f t="shared" si="19"/>
        <v>0</v>
      </c>
      <c r="X75" s="57">
        <f t="shared" si="19"/>
        <v>0</v>
      </c>
      <c r="Y75" s="57">
        <f t="shared" si="19"/>
        <v>0</v>
      </c>
      <c r="Z75" s="57">
        <f t="shared" si="19"/>
        <v>0</v>
      </c>
      <c r="AA75" s="57">
        <f t="shared" si="19"/>
        <v>0</v>
      </c>
      <c r="AB75" s="57">
        <f t="shared" si="19"/>
        <v>0</v>
      </c>
      <c r="AC75" s="57">
        <f t="shared" si="19"/>
        <v>0</v>
      </c>
      <c r="AD75" s="57">
        <f t="shared" si="19"/>
        <v>0</v>
      </c>
      <c r="AE75" s="57">
        <f t="shared" si="17"/>
        <v>0</v>
      </c>
      <c r="AF75" s="57">
        <f t="shared" si="17"/>
        <v>0</v>
      </c>
      <c r="AG75" s="57">
        <f t="shared" si="17"/>
        <v>0</v>
      </c>
      <c r="AH75" s="57">
        <f t="shared" si="17"/>
        <v>0</v>
      </c>
      <c r="AI75" s="57">
        <f t="shared" si="17"/>
        <v>0</v>
      </c>
      <c r="AJ75" s="57">
        <f t="shared" si="17"/>
        <v>0</v>
      </c>
      <c r="AK75" s="57">
        <f t="shared" si="17"/>
        <v>0</v>
      </c>
      <c r="AL75" s="57">
        <f t="shared" si="17"/>
        <v>0</v>
      </c>
      <c r="AM75" s="57">
        <f t="shared" si="17"/>
        <v>0</v>
      </c>
      <c r="AN75" s="57">
        <f t="shared" si="17"/>
        <v>0</v>
      </c>
      <c r="AO75" s="57">
        <f t="shared" si="17"/>
        <v>0</v>
      </c>
      <c r="AP75" s="57">
        <f t="shared" si="17"/>
        <v>0</v>
      </c>
      <c r="AQ75" s="57" t="e">
        <f>INDEX('Fleet Input'!$C$10:$C$86, MATCH('Fleet Calculations'!N75, 'Fleet Input'!$B$10:$B$86, 0))</f>
        <v>#N/A</v>
      </c>
      <c r="AR75" s="57">
        <f t="shared" si="20"/>
        <v>0</v>
      </c>
      <c r="AS75" s="57">
        <f t="shared" si="20"/>
        <v>0</v>
      </c>
      <c r="AT75" s="57">
        <f t="shared" si="20"/>
        <v>0</v>
      </c>
      <c r="AU75" s="57">
        <f t="shared" si="20"/>
        <v>0</v>
      </c>
      <c r="AV75" s="57">
        <f t="shared" si="20"/>
        <v>0</v>
      </c>
      <c r="AW75" s="57">
        <f t="shared" si="20"/>
        <v>0</v>
      </c>
      <c r="AX75" s="57">
        <f t="shared" si="20"/>
        <v>0</v>
      </c>
      <c r="AY75" s="57">
        <f t="shared" si="20"/>
        <v>0</v>
      </c>
      <c r="AZ75" s="57">
        <f t="shared" si="20"/>
        <v>0</v>
      </c>
      <c r="BA75" s="57">
        <f t="shared" si="20"/>
        <v>0</v>
      </c>
      <c r="BB75" s="57">
        <f t="shared" si="20"/>
        <v>0</v>
      </c>
      <c r="BC75" s="57">
        <f t="shared" si="20"/>
        <v>0</v>
      </c>
      <c r="BD75" s="57">
        <f t="shared" si="20"/>
        <v>0</v>
      </c>
      <c r="BE75" s="57">
        <f t="shared" si="20"/>
        <v>0</v>
      </c>
      <c r="BF75" s="57">
        <f t="shared" si="20"/>
        <v>0</v>
      </c>
      <c r="BG75" s="57">
        <f t="shared" si="20"/>
        <v>0</v>
      </c>
      <c r="BH75" s="57">
        <f t="shared" si="18"/>
        <v>0</v>
      </c>
      <c r="BI75" s="57">
        <f t="shared" si="18"/>
        <v>0</v>
      </c>
      <c r="BJ75" s="57">
        <f t="shared" si="18"/>
        <v>0</v>
      </c>
      <c r="BK75" s="57">
        <f t="shared" si="18"/>
        <v>0</v>
      </c>
      <c r="BL75" s="57">
        <f t="shared" si="18"/>
        <v>0</v>
      </c>
      <c r="BM75" s="57">
        <f t="shared" si="18"/>
        <v>0</v>
      </c>
      <c r="BN75" s="57">
        <f t="shared" si="18"/>
        <v>0</v>
      </c>
      <c r="BO75" s="57">
        <f t="shared" si="18"/>
        <v>0</v>
      </c>
      <c r="BP75" s="57">
        <f t="shared" si="18"/>
        <v>0</v>
      </c>
      <c r="BQ75" s="57">
        <f t="shared" si="18"/>
        <v>0</v>
      </c>
      <c r="BR75" s="57">
        <f t="shared" si="18"/>
        <v>0</v>
      </c>
      <c r="BS75" s="57">
        <f t="shared" si="18"/>
        <v>0</v>
      </c>
    </row>
    <row r="76" spans="1:71" x14ac:dyDescent="0.25">
      <c r="A76">
        <v>0</v>
      </c>
      <c r="B76">
        <v>69</v>
      </c>
      <c r="D76" s="58">
        <f>'Fleet Input'!G76</f>
        <v>0</v>
      </c>
      <c r="E76" s="58">
        <f>'Fleet Input'!H76</f>
        <v>0</v>
      </c>
      <c r="F76" s="58">
        <f>'Fleet Input'!I76</f>
        <v>0</v>
      </c>
      <c r="G76" s="58">
        <f>'Fleet Input'!J76</f>
        <v>0</v>
      </c>
      <c r="H76" s="58">
        <f>'Fleet Input'!K76</f>
        <v>0</v>
      </c>
      <c r="I76" s="58">
        <f>'Fleet Input'!L76</f>
        <v>0</v>
      </c>
      <c r="J76" s="58">
        <f>'Fleet Input'!M76</f>
        <v>0</v>
      </c>
      <c r="K76" s="58">
        <f>'Fleet Input'!N76</f>
        <v>0</v>
      </c>
      <c r="L76" s="58">
        <f>'Fleet Input'!O76</f>
        <v>0</v>
      </c>
      <c r="M76" s="58">
        <f>'Fleet Input'!P76</f>
        <v>0</v>
      </c>
      <c r="N76" s="56" t="str">
        <f t="shared" si="21"/>
        <v>00</v>
      </c>
      <c r="O76" s="57">
        <f t="shared" si="19"/>
        <v>0</v>
      </c>
      <c r="P76" s="57">
        <f t="shared" si="19"/>
        <v>0</v>
      </c>
      <c r="Q76" s="57">
        <f t="shared" si="19"/>
        <v>0</v>
      </c>
      <c r="R76" s="57">
        <f t="shared" si="19"/>
        <v>0</v>
      </c>
      <c r="S76" s="57">
        <f t="shared" si="19"/>
        <v>0</v>
      </c>
      <c r="T76" s="57">
        <f t="shared" si="19"/>
        <v>0</v>
      </c>
      <c r="U76" s="57">
        <f t="shared" si="19"/>
        <v>0</v>
      </c>
      <c r="V76" s="57">
        <f t="shared" si="19"/>
        <v>0</v>
      </c>
      <c r="W76" s="57">
        <f t="shared" si="19"/>
        <v>0</v>
      </c>
      <c r="X76" s="57">
        <f t="shared" si="19"/>
        <v>0</v>
      </c>
      <c r="Y76" s="57">
        <f t="shared" si="19"/>
        <v>0</v>
      </c>
      <c r="Z76" s="57">
        <f t="shared" si="19"/>
        <v>0</v>
      </c>
      <c r="AA76" s="57">
        <f t="shared" si="19"/>
        <v>0</v>
      </c>
      <c r="AB76" s="57">
        <f t="shared" si="19"/>
        <v>0</v>
      </c>
      <c r="AC76" s="57">
        <f t="shared" si="19"/>
        <v>0</v>
      </c>
      <c r="AD76" s="57">
        <f t="shared" si="19"/>
        <v>0</v>
      </c>
      <c r="AE76" s="57">
        <f t="shared" si="17"/>
        <v>0</v>
      </c>
      <c r="AF76" s="57">
        <f t="shared" si="17"/>
        <v>0</v>
      </c>
      <c r="AG76" s="57">
        <f t="shared" si="17"/>
        <v>0</v>
      </c>
      <c r="AH76" s="57">
        <f t="shared" si="17"/>
        <v>0</v>
      </c>
      <c r="AI76" s="57">
        <f t="shared" si="17"/>
        <v>0</v>
      </c>
      <c r="AJ76" s="57">
        <f t="shared" si="17"/>
        <v>0</v>
      </c>
      <c r="AK76" s="57">
        <f t="shared" si="17"/>
        <v>0</v>
      </c>
      <c r="AL76" s="57">
        <f t="shared" si="17"/>
        <v>0</v>
      </c>
      <c r="AM76" s="57">
        <f t="shared" si="17"/>
        <v>0</v>
      </c>
      <c r="AN76" s="57">
        <f t="shared" si="17"/>
        <v>0</v>
      </c>
      <c r="AO76" s="57">
        <f t="shared" si="17"/>
        <v>0</v>
      </c>
      <c r="AP76" s="57">
        <f t="shared" si="17"/>
        <v>0</v>
      </c>
      <c r="AQ76" s="57" t="e">
        <f>INDEX('Fleet Input'!$C$10:$C$86, MATCH('Fleet Calculations'!N76, 'Fleet Input'!$B$10:$B$86, 0))</f>
        <v>#N/A</v>
      </c>
      <c r="AR76" s="57">
        <f t="shared" si="20"/>
        <v>0</v>
      </c>
      <c r="AS76" s="57">
        <f t="shared" si="20"/>
        <v>0</v>
      </c>
      <c r="AT76" s="57">
        <f t="shared" si="20"/>
        <v>0</v>
      </c>
      <c r="AU76" s="57">
        <f t="shared" si="20"/>
        <v>0</v>
      </c>
      <c r="AV76" s="57">
        <f t="shared" si="20"/>
        <v>0</v>
      </c>
      <c r="AW76" s="57">
        <f t="shared" si="20"/>
        <v>0</v>
      </c>
      <c r="AX76" s="57">
        <f t="shared" si="20"/>
        <v>0</v>
      </c>
      <c r="AY76" s="57">
        <f t="shared" si="20"/>
        <v>0</v>
      </c>
      <c r="AZ76" s="57">
        <f t="shared" si="20"/>
        <v>0</v>
      </c>
      <c r="BA76" s="57">
        <f t="shared" si="20"/>
        <v>0</v>
      </c>
      <c r="BB76" s="57">
        <f t="shared" si="20"/>
        <v>0</v>
      </c>
      <c r="BC76" s="57">
        <f t="shared" si="20"/>
        <v>0</v>
      </c>
      <c r="BD76" s="57">
        <f t="shared" si="20"/>
        <v>0</v>
      </c>
      <c r="BE76" s="57">
        <f t="shared" si="20"/>
        <v>0</v>
      </c>
      <c r="BF76" s="57">
        <f t="shared" si="20"/>
        <v>0</v>
      </c>
      <c r="BG76" s="57">
        <f t="shared" si="20"/>
        <v>0</v>
      </c>
      <c r="BH76" s="57">
        <f t="shared" si="18"/>
        <v>0</v>
      </c>
      <c r="BI76" s="57">
        <f t="shared" si="18"/>
        <v>0</v>
      </c>
      <c r="BJ76" s="57">
        <f t="shared" si="18"/>
        <v>0</v>
      </c>
      <c r="BK76" s="57">
        <f t="shared" si="18"/>
        <v>0</v>
      </c>
      <c r="BL76" s="57">
        <f t="shared" si="18"/>
        <v>0</v>
      </c>
      <c r="BM76" s="57">
        <f t="shared" si="18"/>
        <v>0</v>
      </c>
      <c r="BN76" s="57">
        <f t="shared" si="18"/>
        <v>0</v>
      </c>
      <c r="BO76" s="57">
        <f t="shared" si="18"/>
        <v>0</v>
      </c>
      <c r="BP76" s="57">
        <f t="shared" si="18"/>
        <v>0</v>
      </c>
      <c r="BQ76" s="57">
        <f t="shared" si="18"/>
        <v>0</v>
      </c>
      <c r="BR76" s="57">
        <f t="shared" si="18"/>
        <v>0</v>
      </c>
      <c r="BS76" s="57">
        <f t="shared" si="18"/>
        <v>0</v>
      </c>
    </row>
    <row r="77" spans="1:71" x14ac:dyDescent="0.25">
      <c r="A77">
        <v>0</v>
      </c>
      <c r="B77">
        <v>70</v>
      </c>
      <c r="D77" s="58">
        <f>'Fleet Input'!G77</f>
        <v>0</v>
      </c>
      <c r="E77" s="58">
        <f>'Fleet Input'!H77</f>
        <v>0</v>
      </c>
      <c r="F77" s="58">
        <f>'Fleet Input'!I77</f>
        <v>0</v>
      </c>
      <c r="G77" s="58">
        <f>'Fleet Input'!J77</f>
        <v>0</v>
      </c>
      <c r="H77" s="58">
        <f>'Fleet Input'!K77</f>
        <v>0</v>
      </c>
      <c r="I77" s="58">
        <f>'Fleet Input'!L77</f>
        <v>0</v>
      </c>
      <c r="J77" s="58">
        <f>'Fleet Input'!M77</f>
        <v>0</v>
      </c>
      <c r="K77" s="58">
        <f>'Fleet Input'!N77</f>
        <v>0</v>
      </c>
      <c r="L77" s="58">
        <f>'Fleet Input'!O77</f>
        <v>0</v>
      </c>
      <c r="M77" s="58">
        <f>'Fleet Input'!P77</f>
        <v>0</v>
      </c>
      <c r="N77" s="56" t="str">
        <f t="shared" si="21"/>
        <v>00</v>
      </c>
      <c r="O77" s="57">
        <f t="shared" si="19"/>
        <v>0</v>
      </c>
      <c r="P77" s="57">
        <f t="shared" si="19"/>
        <v>0</v>
      </c>
      <c r="Q77" s="57">
        <f t="shared" si="19"/>
        <v>0</v>
      </c>
      <c r="R77" s="57">
        <f t="shared" si="19"/>
        <v>0</v>
      </c>
      <c r="S77" s="57">
        <f t="shared" si="19"/>
        <v>0</v>
      </c>
      <c r="T77" s="57">
        <f t="shared" si="19"/>
        <v>0</v>
      </c>
      <c r="U77" s="57">
        <f t="shared" si="19"/>
        <v>0</v>
      </c>
      <c r="V77" s="57">
        <f t="shared" si="19"/>
        <v>0</v>
      </c>
      <c r="W77" s="57">
        <f t="shared" si="19"/>
        <v>0</v>
      </c>
      <c r="X77" s="57">
        <f t="shared" si="19"/>
        <v>0</v>
      </c>
      <c r="Y77" s="57">
        <f t="shared" si="19"/>
        <v>0</v>
      </c>
      <c r="Z77" s="57">
        <f t="shared" si="19"/>
        <v>0</v>
      </c>
      <c r="AA77" s="57">
        <f t="shared" si="19"/>
        <v>0</v>
      </c>
      <c r="AB77" s="57">
        <f t="shared" si="19"/>
        <v>0</v>
      </c>
      <c r="AC77" s="57">
        <f t="shared" si="19"/>
        <v>0</v>
      </c>
      <c r="AD77" s="57">
        <f t="shared" si="19"/>
        <v>0</v>
      </c>
      <c r="AE77" s="57">
        <f t="shared" si="17"/>
        <v>0</v>
      </c>
      <c r="AF77" s="57">
        <f t="shared" si="17"/>
        <v>0</v>
      </c>
      <c r="AG77" s="57">
        <f t="shared" si="17"/>
        <v>0</v>
      </c>
      <c r="AH77" s="57">
        <f t="shared" si="17"/>
        <v>0</v>
      </c>
      <c r="AI77" s="57">
        <f t="shared" si="17"/>
        <v>0</v>
      </c>
      <c r="AJ77" s="57">
        <f t="shared" si="17"/>
        <v>0</v>
      </c>
      <c r="AK77" s="57">
        <f t="shared" si="17"/>
        <v>0</v>
      </c>
      <c r="AL77" s="57">
        <f t="shared" si="17"/>
        <v>0</v>
      </c>
      <c r="AM77" s="57">
        <f t="shared" si="17"/>
        <v>0</v>
      </c>
      <c r="AN77" s="57">
        <f t="shared" si="17"/>
        <v>0</v>
      </c>
      <c r="AO77" s="57">
        <f t="shared" si="17"/>
        <v>0</v>
      </c>
      <c r="AP77" s="57">
        <f t="shared" si="17"/>
        <v>0</v>
      </c>
      <c r="AQ77" s="57" t="e">
        <f>INDEX('Fleet Input'!$C$10:$C$86, MATCH('Fleet Calculations'!N77, 'Fleet Input'!$B$10:$B$86, 0))</f>
        <v>#N/A</v>
      </c>
      <c r="AR77" s="57">
        <f t="shared" si="20"/>
        <v>0</v>
      </c>
      <c r="AS77" s="57">
        <f t="shared" si="20"/>
        <v>0</v>
      </c>
      <c r="AT77" s="57">
        <f t="shared" si="20"/>
        <v>0</v>
      </c>
      <c r="AU77" s="57">
        <f t="shared" si="20"/>
        <v>0</v>
      </c>
      <c r="AV77" s="57">
        <f t="shared" si="20"/>
        <v>0</v>
      </c>
      <c r="AW77" s="57">
        <f t="shared" si="20"/>
        <v>0</v>
      </c>
      <c r="AX77" s="57">
        <f t="shared" si="20"/>
        <v>0</v>
      </c>
      <c r="AY77" s="57">
        <f t="shared" si="20"/>
        <v>0</v>
      </c>
      <c r="AZ77" s="57">
        <f t="shared" si="20"/>
        <v>0</v>
      </c>
      <c r="BA77" s="57">
        <f t="shared" si="20"/>
        <v>0</v>
      </c>
      <c r="BB77" s="57">
        <f t="shared" si="20"/>
        <v>0</v>
      </c>
      <c r="BC77" s="57">
        <f t="shared" si="20"/>
        <v>0</v>
      </c>
      <c r="BD77" s="57">
        <f t="shared" si="20"/>
        <v>0</v>
      </c>
      <c r="BE77" s="57">
        <f t="shared" si="20"/>
        <v>0</v>
      </c>
      <c r="BF77" s="57">
        <f t="shared" si="20"/>
        <v>0</v>
      </c>
      <c r="BG77" s="57">
        <f t="shared" si="20"/>
        <v>0</v>
      </c>
      <c r="BH77" s="57">
        <f t="shared" si="18"/>
        <v>0</v>
      </c>
      <c r="BI77" s="57">
        <f t="shared" si="18"/>
        <v>0</v>
      </c>
      <c r="BJ77" s="57">
        <f t="shared" si="18"/>
        <v>0</v>
      </c>
      <c r="BK77" s="57">
        <f t="shared" si="18"/>
        <v>0</v>
      </c>
      <c r="BL77" s="57">
        <f t="shared" si="18"/>
        <v>0</v>
      </c>
      <c r="BM77" s="57">
        <f t="shared" si="18"/>
        <v>0</v>
      </c>
      <c r="BN77" s="57">
        <f t="shared" si="18"/>
        <v>0</v>
      </c>
      <c r="BO77" s="57">
        <f t="shared" si="18"/>
        <v>0</v>
      </c>
      <c r="BP77" s="57">
        <f t="shared" si="18"/>
        <v>0</v>
      </c>
      <c r="BQ77" s="57">
        <f t="shared" si="18"/>
        <v>0</v>
      </c>
      <c r="BR77" s="57">
        <f t="shared" si="18"/>
        <v>0</v>
      </c>
      <c r="BS77" s="57">
        <f t="shared" si="18"/>
        <v>0</v>
      </c>
    </row>
    <row r="78" spans="1:71" x14ac:dyDescent="0.25">
      <c r="A78">
        <v>0</v>
      </c>
      <c r="B78">
        <v>71</v>
      </c>
      <c r="D78" s="58">
        <f>'Fleet Input'!G78</f>
        <v>0</v>
      </c>
      <c r="E78" s="58">
        <f>'Fleet Input'!H78</f>
        <v>0</v>
      </c>
      <c r="F78" s="58">
        <f>'Fleet Input'!I78</f>
        <v>0</v>
      </c>
      <c r="G78" s="58">
        <f>'Fleet Input'!J78</f>
        <v>0</v>
      </c>
      <c r="H78" s="58">
        <f>'Fleet Input'!K78</f>
        <v>0</v>
      </c>
      <c r="I78" s="58">
        <f>'Fleet Input'!L78</f>
        <v>0</v>
      </c>
      <c r="J78" s="58">
        <f>'Fleet Input'!M78</f>
        <v>0</v>
      </c>
      <c r="K78" s="58">
        <f>'Fleet Input'!N78</f>
        <v>0</v>
      </c>
      <c r="L78" s="58">
        <f>'Fleet Input'!O78</f>
        <v>0</v>
      </c>
      <c r="M78" s="58">
        <f>'Fleet Input'!P78</f>
        <v>0</v>
      </c>
      <c r="N78" s="56" t="str">
        <f t="shared" si="21"/>
        <v>00</v>
      </c>
      <c r="O78" s="57">
        <f t="shared" si="19"/>
        <v>0</v>
      </c>
      <c r="P78" s="57">
        <f t="shared" si="19"/>
        <v>0</v>
      </c>
      <c r="Q78" s="57">
        <f t="shared" si="19"/>
        <v>0</v>
      </c>
      <c r="R78" s="57">
        <f t="shared" si="19"/>
        <v>0</v>
      </c>
      <c r="S78" s="57">
        <f t="shared" si="19"/>
        <v>0</v>
      </c>
      <c r="T78" s="57">
        <f t="shared" si="19"/>
        <v>0</v>
      </c>
      <c r="U78" s="57">
        <f t="shared" si="19"/>
        <v>0</v>
      </c>
      <c r="V78" s="57">
        <f t="shared" si="19"/>
        <v>0</v>
      </c>
      <c r="W78" s="57">
        <f t="shared" si="19"/>
        <v>0</v>
      </c>
      <c r="X78" s="57">
        <f t="shared" si="19"/>
        <v>0</v>
      </c>
      <c r="Y78" s="57">
        <f t="shared" si="19"/>
        <v>0</v>
      </c>
      <c r="Z78" s="57">
        <f t="shared" si="19"/>
        <v>0</v>
      </c>
      <c r="AA78" s="57">
        <f t="shared" si="19"/>
        <v>0</v>
      </c>
      <c r="AB78" s="57">
        <f t="shared" si="19"/>
        <v>0</v>
      </c>
      <c r="AC78" s="57">
        <f t="shared" si="19"/>
        <v>0</v>
      </c>
      <c r="AD78" s="57">
        <f t="shared" si="19"/>
        <v>0</v>
      </c>
      <c r="AE78" s="57">
        <f t="shared" si="17"/>
        <v>0</v>
      </c>
      <c r="AF78" s="57">
        <f t="shared" si="17"/>
        <v>0</v>
      </c>
      <c r="AG78" s="57">
        <f t="shared" si="17"/>
        <v>0</v>
      </c>
      <c r="AH78" s="57">
        <f t="shared" si="17"/>
        <v>0</v>
      </c>
      <c r="AI78" s="57">
        <f t="shared" si="17"/>
        <v>0</v>
      </c>
      <c r="AJ78" s="57">
        <f t="shared" si="17"/>
        <v>0</v>
      </c>
      <c r="AK78" s="57">
        <f t="shared" si="17"/>
        <v>0</v>
      </c>
      <c r="AL78" s="57">
        <f t="shared" si="17"/>
        <v>0</v>
      </c>
      <c r="AM78" s="57">
        <f t="shared" si="17"/>
        <v>0</v>
      </c>
      <c r="AN78" s="57">
        <f t="shared" si="17"/>
        <v>0</v>
      </c>
      <c r="AO78" s="57">
        <f t="shared" si="17"/>
        <v>0</v>
      </c>
      <c r="AP78" s="57">
        <f t="shared" si="17"/>
        <v>0</v>
      </c>
      <c r="AQ78" s="57" t="e">
        <f>INDEX('Fleet Input'!$C$10:$C$86, MATCH('Fleet Calculations'!N78, 'Fleet Input'!$B$10:$B$86, 0))</f>
        <v>#N/A</v>
      </c>
      <c r="AR78" s="57">
        <f t="shared" si="20"/>
        <v>0</v>
      </c>
      <c r="AS78" s="57">
        <f t="shared" si="20"/>
        <v>0</v>
      </c>
      <c r="AT78" s="57">
        <f t="shared" si="20"/>
        <v>0</v>
      </c>
      <c r="AU78" s="57">
        <f t="shared" si="20"/>
        <v>0</v>
      </c>
      <c r="AV78" s="57">
        <f t="shared" si="20"/>
        <v>0</v>
      </c>
      <c r="AW78" s="57">
        <f t="shared" si="20"/>
        <v>0</v>
      </c>
      <c r="AX78" s="57">
        <f t="shared" si="20"/>
        <v>0</v>
      </c>
      <c r="AY78" s="57">
        <f t="shared" si="20"/>
        <v>0</v>
      </c>
      <c r="AZ78" s="57">
        <f t="shared" si="20"/>
        <v>0</v>
      </c>
      <c r="BA78" s="57">
        <f t="shared" si="20"/>
        <v>0</v>
      </c>
      <c r="BB78" s="57">
        <f t="shared" si="20"/>
        <v>0</v>
      </c>
      <c r="BC78" s="57">
        <f t="shared" si="20"/>
        <v>0</v>
      </c>
      <c r="BD78" s="57">
        <f t="shared" si="20"/>
        <v>0</v>
      </c>
      <c r="BE78" s="57">
        <f t="shared" si="20"/>
        <v>0</v>
      </c>
      <c r="BF78" s="57">
        <f t="shared" si="20"/>
        <v>0</v>
      </c>
      <c r="BG78" s="57">
        <f t="shared" si="20"/>
        <v>0</v>
      </c>
      <c r="BH78" s="57">
        <f t="shared" si="18"/>
        <v>0</v>
      </c>
      <c r="BI78" s="57">
        <f t="shared" si="18"/>
        <v>0</v>
      </c>
      <c r="BJ78" s="57">
        <f t="shared" si="18"/>
        <v>0</v>
      </c>
      <c r="BK78" s="57">
        <f t="shared" si="18"/>
        <v>0</v>
      </c>
      <c r="BL78" s="57">
        <f t="shared" si="18"/>
        <v>0</v>
      </c>
      <c r="BM78" s="57">
        <f t="shared" si="18"/>
        <v>0</v>
      </c>
      <c r="BN78" s="57">
        <f t="shared" si="18"/>
        <v>0</v>
      </c>
      <c r="BO78" s="57">
        <f t="shared" si="18"/>
        <v>0</v>
      </c>
      <c r="BP78" s="57">
        <f t="shared" si="18"/>
        <v>0</v>
      </c>
      <c r="BQ78" s="57">
        <f t="shared" si="18"/>
        <v>0</v>
      </c>
      <c r="BR78" s="57">
        <f t="shared" si="18"/>
        <v>0</v>
      </c>
      <c r="BS78" s="57">
        <f t="shared" si="18"/>
        <v>0</v>
      </c>
    </row>
    <row r="79" spans="1:71" x14ac:dyDescent="0.25">
      <c r="A79">
        <v>1</v>
      </c>
      <c r="B79">
        <v>1</v>
      </c>
      <c r="C79">
        <v>1</v>
      </c>
      <c r="D79" s="59">
        <f>INDEX(D$8:D$78,MATCH($B79,$B$8:$B$78, 0))</f>
        <v>0</v>
      </c>
      <c r="E79" s="59">
        <f>INDEX(E$8:E$78,MATCH($B79,$B$8:$B$78, 0))</f>
        <v>0</v>
      </c>
      <c r="F79" s="59">
        <f>INDEX(F$8:F$78,MATCH($B79,$B$8:$B$78, 0))</f>
        <v>0</v>
      </c>
      <c r="G79" s="60" t="str">
        <f>IF(C79=1, INDEX(G$8:G$78,MATCH($B79,$B$8:$B$78, 0)), "") &amp; IF(C79=2, "Electric", "") &amp; IF(C79=3, "Fuel Cell", "")</f>
        <v>0</v>
      </c>
      <c r="H79" s="61">
        <f>INDEX(I$8:I$78,MATCH($B79,$B$8:$B$78, 0))+1</f>
        <v>1</v>
      </c>
      <c r="I79" s="61">
        <f>H79+J79-1</f>
        <v>0</v>
      </c>
      <c r="J79" s="59">
        <f>INDEX(J$8:J$78,MATCH($B79,$B$8:$B$78, 0))</f>
        <v>0</v>
      </c>
      <c r="K79" s="62" t="e">
        <f>ROUND(IF(C79=1, INDEX(K$8:K$78,MATCH($B79,$B$8:$B$78)) - SUM(K80:K81)), 0) + ROUND(IF(C79=2, INDEX($P$2:$AP$2, 1, MATCH(H79, $P$1:$AP$1))*INDEX(K$8:K$78,MATCH($B79,$B$8:$B$78))), 0) + ROUND(IF(C79=3, INDEX($P$3:$AP$3, 1, MATCH(H79, $P$1:$AP$1))*INDEX(K$8:K$78,MATCH($B79,$B$8:$B$78)), 0)-0.01, 0)</f>
        <v>#N/A</v>
      </c>
      <c r="L79" s="59">
        <f>INDEX(L$8:L$78,MATCH($B79,$B$8:$B$78, 0))</f>
        <v>0</v>
      </c>
      <c r="M79" s="59">
        <f>INDEX(M$8:M$78,MATCH($B79,$B$8:$B$78, 0))</f>
        <v>0</v>
      </c>
      <c r="N79" s="59" t="str">
        <f t="shared" si="21"/>
        <v>00</v>
      </c>
      <c r="O79" s="57">
        <f t="shared" si="19"/>
        <v>0</v>
      </c>
      <c r="P79" s="57">
        <f t="shared" si="19"/>
        <v>0</v>
      </c>
      <c r="Q79" s="57">
        <f t="shared" si="19"/>
        <v>0</v>
      </c>
      <c r="R79" s="57">
        <f t="shared" si="19"/>
        <v>0</v>
      </c>
      <c r="S79" s="57">
        <f t="shared" si="19"/>
        <v>0</v>
      </c>
      <c r="T79" s="57">
        <f t="shared" si="19"/>
        <v>0</v>
      </c>
      <c r="U79" s="57">
        <f t="shared" si="19"/>
        <v>0</v>
      </c>
      <c r="V79" s="57">
        <f t="shared" si="19"/>
        <v>0</v>
      </c>
      <c r="W79" s="57">
        <f t="shared" si="19"/>
        <v>0</v>
      </c>
      <c r="X79" s="57">
        <f t="shared" si="19"/>
        <v>0</v>
      </c>
      <c r="Y79" s="57">
        <f t="shared" si="19"/>
        <v>0</v>
      </c>
      <c r="Z79" s="57">
        <f t="shared" si="19"/>
        <v>0</v>
      </c>
      <c r="AA79" s="57">
        <f t="shared" si="19"/>
        <v>0</v>
      </c>
      <c r="AB79" s="57">
        <f t="shared" si="19"/>
        <v>0</v>
      </c>
      <c r="AC79" s="57">
        <f t="shared" si="19"/>
        <v>0</v>
      </c>
      <c r="AD79" s="57">
        <f t="shared" si="19"/>
        <v>0</v>
      </c>
      <c r="AE79" s="57">
        <f t="shared" si="17"/>
        <v>0</v>
      </c>
      <c r="AF79" s="57">
        <f t="shared" si="17"/>
        <v>0</v>
      </c>
      <c r="AG79" s="57">
        <f t="shared" si="17"/>
        <v>0</v>
      </c>
      <c r="AH79" s="57">
        <f t="shared" si="17"/>
        <v>0</v>
      </c>
      <c r="AI79" s="57">
        <f t="shared" si="17"/>
        <v>0</v>
      </c>
      <c r="AJ79" s="57">
        <f t="shared" si="17"/>
        <v>0</v>
      </c>
      <c r="AK79" s="57">
        <f t="shared" si="17"/>
        <v>0</v>
      </c>
      <c r="AL79" s="57">
        <f t="shared" si="17"/>
        <v>0</v>
      </c>
      <c r="AM79" s="57">
        <f t="shared" si="17"/>
        <v>0</v>
      </c>
      <c r="AN79" s="57">
        <f t="shared" si="17"/>
        <v>0</v>
      </c>
      <c r="AO79" s="57">
        <f t="shared" si="17"/>
        <v>0</v>
      </c>
      <c r="AP79" s="57">
        <f t="shared" si="17"/>
        <v>0</v>
      </c>
      <c r="AQ79" s="57" t="e">
        <f>INDEX('Fleet Input'!$C$10:$C$86, MATCH('Fleet Calculations'!N79, 'Fleet Input'!$B$10:$B$86, 0))</f>
        <v>#N/A</v>
      </c>
      <c r="AR79" s="57">
        <f t="shared" si="20"/>
        <v>0</v>
      </c>
      <c r="AS79" s="57">
        <f t="shared" si="20"/>
        <v>0</v>
      </c>
      <c r="AT79" s="57">
        <f t="shared" si="20"/>
        <v>0</v>
      </c>
      <c r="AU79" s="57">
        <f t="shared" si="20"/>
        <v>0</v>
      </c>
      <c r="AV79" s="57">
        <f t="shared" si="20"/>
        <v>0</v>
      </c>
      <c r="AW79" s="57">
        <f t="shared" si="20"/>
        <v>0</v>
      </c>
      <c r="AX79" s="57">
        <f t="shared" si="20"/>
        <v>0</v>
      </c>
      <c r="AY79" s="57">
        <f t="shared" si="20"/>
        <v>0</v>
      </c>
      <c r="AZ79" s="57">
        <f t="shared" si="20"/>
        <v>0</v>
      </c>
      <c r="BA79" s="57">
        <f t="shared" si="20"/>
        <v>0</v>
      </c>
      <c r="BB79" s="57">
        <f t="shared" si="20"/>
        <v>0</v>
      </c>
      <c r="BC79" s="57">
        <f t="shared" si="20"/>
        <v>0</v>
      </c>
      <c r="BD79" s="57">
        <f t="shared" si="20"/>
        <v>0</v>
      </c>
      <c r="BE79" s="57">
        <f t="shared" si="20"/>
        <v>0</v>
      </c>
      <c r="BF79" s="57">
        <f t="shared" si="20"/>
        <v>0</v>
      </c>
      <c r="BG79" s="57">
        <f t="shared" si="20"/>
        <v>0</v>
      </c>
      <c r="BH79" s="57">
        <f t="shared" si="18"/>
        <v>0</v>
      </c>
      <c r="BI79" s="57">
        <f t="shared" si="18"/>
        <v>0</v>
      </c>
      <c r="BJ79" s="57">
        <f t="shared" si="18"/>
        <v>0</v>
      </c>
      <c r="BK79" s="57">
        <f t="shared" si="18"/>
        <v>0</v>
      </c>
      <c r="BL79" s="57">
        <f t="shared" si="18"/>
        <v>0</v>
      </c>
      <c r="BM79" s="57">
        <f t="shared" si="18"/>
        <v>0</v>
      </c>
      <c r="BN79" s="57">
        <f t="shared" si="18"/>
        <v>0</v>
      </c>
      <c r="BO79" s="57">
        <f t="shared" si="18"/>
        <v>0</v>
      </c>
      <c r="BP79" s="57">
        <f t="shared" si="18"/>
        <v>0</v>
      </c>
      <c r="BQ79" s="57">
        <f t="shared" si="18"/>
        <v>0</v>
      </c>
      <c r="BR79" s="57">
        <f t="shared" si="18"/>
        <v>0</v>
      </c>
      <c r="BS79" s="57">
        <f t="shared" si="18"/>
        <v>0</v>
      </c>
    </row>
    <row r="80" spans="1:71" x14ac:dyDescent="0.25">
      <c r="A80">
        <v>1</v>
      </c>
      <c r="B80">
        <v>1</v>
      </c>
      <c r="C80">
        <v>2</v>
      </c>
      <c r="D80" s="59">
        <f t="shared" ref="D80:F143" si="22">INDEX(D$8:D$78,MATCH($B80,$B$8:$B$78, 0))</f>
        <v>0</v>
      </c>
      <c r="E80" s="59">
        <f t="shared" si="22"/>
        <v>0</v>
      </c>
      <c r="F80" s="59">
        <f t="shared" si="22"/>
        <v>0</v>
      </c>
      <c r="G80" s="60" t="str">
        <f t="shared" ref="G80:G143" si="23">IF(C80=1, INDEX(G$8:G$78,MATCH($B80,$B$8:$B$78, 0)), "") &amp; IF(C80=2, "Electric", "") &amp; IF(C80=3, "Fuel Cell", "")</f>
        <v>Electric</v>
      </c>
      <c r="H80" s="61">
        <f t="shared" ref="H80:H143" si="24">INDEX(I$8:I$78,MATCH($B80,$B$8:$B$78, 0))+1</f>
        <v>1</v>
      </c>
      <c r="I80" s="61">
        <f t="shared" ref="I80:I143" si="25">H80+J80-1</f>
        <v>0</v>
      </c>
      <c r="J80" s="59">
        <f t="shared" ref="J80:J143" si="26">INDEX(J$8:J$78,MATCH($B80,$B$8:$B$78, 0))</f>
        <v>0</v>
      </c>
      <c r="K80" s="62" t="e">
        <f t="shared" ref="K80:K143" si="27">ROUND(IF(C80=1, INDEX(K$8:K$78,MATCH($B80,$B$8:$B$78)) - SUM(K81:K82)), 0) + ROUND(IF(C80=2, INDEX($P$2:$AP$2, 1, MATCH(H80, $P$1:$AP$1))*INDEX(K$8:K$78,MATCH($B80,$B$8:$B$78))), 0) + ROUND(IF(C80=3, INDEX($P$3:$AP$3, 1, MATCH(H80, $P$1:$AP$1))*INDEX(K$8:K$78,MATCH($B80,$B$8:$B$78)), 0)-0.01, 0)</f>
        <v>#N/A</v>
      </c>
      <c r="L80" s="59">
        <f t="shared" ref="L80:M143" si="28">INDEX(L$8:L$78,MATCH($B80,$B$8:$B$78, 0))</f>
        <v>0</v>
      </c>
      <c r="M80" s="59">
        <f t="shared" si="28"/>
        <v>0</v>
      </c>
      <c r="N80" s="59" t="str">
        <f t="shared" si="21"/>
        <v>Electric0</v>
      </c>
      <c r="O80" s="57">
        <f t="shared" si="19"/>
        <v>0</v>
      </c>
      <c r="P80" s="57">
        <f t="shared" si="19"/>
        <v>0</v>
      </c>
      <c r="Q80" s="57">
        <f t="shared" si="19"/>
        <v>0</v>
      </c>
      <c r="R80" s="57">
        <f t="shared" si="19"/>
        <v>0</v>
      </c>
      <c r="S80" s="57">
        <f t="shared" si="19"/>
        <v>0</v>
      </c>
      <c r="T80" s="57">
        <f t="shared" si="19"/>
        <v>0</v>
      </c>
      <c r="U80" s="57">
        <f t="shared" si="19"/>
        <v>0</v>
      </c>
      <c r="V80" s="57">
        <f t="shared" si="19"/>
        <v>0</v>
      </c>
      <c r="W80" s="57">
        <f t="shared" si="19"/>
        <v>0</v>
      </c>
      <c r="X80" s="57">
        <f t="shared" si="19"/>
        <v>0</v>
      </c>
      <c r="Y80" s="57">
        <f t="shared" si="19"/>
        <v>0</v>
      </c>
      <c r="Z80" s="57">
        <f t="shared" si="19"/>
        <v>0</v>
      </c>
      <c r="AA80" s="57">
        <f t="shared" si="19"/>
        <v>0</v>
      </c>
      <c r="AB80" s="57">
        <f t="shared" si="19"/>
        <v>0</v>
      </c>
      <c r="AC80" s="57">
        <f t="shared" si="19"/>
        <v>0</v>
      </c>
      <c r="AD80" s="57">
        <f t="shared" si="19"/>
        <v>0</v>
      </c>
      <c r="AE80" s="57">
        <f t="shared" si="17"/>
        <v>0</v>
      </c>
      <c r="AF80" s="57">
        <f t="shared" si="17"/>
        <v>0</v>
      </c>
      <c r="AG80" s="57">
        <f t="shared" si="17"/>
        <v>0</v>
      </c>
      <c r="AH80" s="57">
        <f t="shared" si="17"/>
        <v>0</v>
      </c>
      <c r="AI80" s="57">
        <f t="shared" si="17"/>
        <v>0</v>
      </c>
      <c r="AJ80" s="57">
        <f t="shared" si="17"/>
        <v>0</v>
      </c>
      <c r="AK80" s="57">
        <f t="shared" si="17"/>
        <v>0</v>
      </c>
      <c r="AL80" s="57">
        <f t="shared" si="17"/>
        <v>0</v>
      </c>
      <c r="AM80" s="57">
        <f t="shared" si="17"/>
        <v>0</v>
      </c>
      <c r="AN80" s="57">
        <f t="shared" si="17"/>
        <v>0</v>
      </c>
      <c r="AO80" s="57">
        <f t="shared" si="17"/>
        <v>0</v>
      </c>
      <c r="AP80" s="57">
        <f t="shared" si="17"/>
        <v>0</v>
      </c>
      <c r="AQ80" s="57" t="e">
        <f>INDEX('Fleet Input'!$C$10:$C$86, MATCH('Fleet Calculations'!N80, 'Fleet Input'!$B$10:$B$86, 0))</f>
        <v>#N/A</v>
      </c>
      <c r="AR80" s="57">
        <f t="shared" si="20"/>
        <v>0</v>
      </c>
      <c r="AS80" s="57">
        <f t="shared" si="20"/>
        <v>0</v>
      </c>
      <c r="AT80" s="57">
        <f t="shared" si="20"/>
        <v>0</v>
      </c>
      <c r="AU80" s="57">
        <f t="shared" si="20"/>
        <v>0</v>
      </c>
      <c r="AV80" s="57">
        <f t="shared" si="20"/>
        <v>0</v>
      </c>
      <c r="AW80" s="57">
        <f t="shared" si="20"/>
        <v>0</v>
      </c>
      <c r="AX80" s="57">
        <f t="shared" si="20"/>
        <v>0</v>
      </c>
      <c r="AY80" s="57">
        <f t="shared" si="20"/>
        <v>0</v>
      </c>
      <c r="AZ80" s="57">
        <f t="shared" si="20"/>
        <v>0</v>
      </c>
      <c r="BA80" s="57">
        <f t="shared" si="20"/>
        <v>0</v>
      </c>
      <c r="BB80" s="57">
        <f t="shared" si="20"/>
        <v>0</v>
      </c>
      <c r="BC80" s="57">
        <f t="shared" si="20"/>
        <v>0</v>
      </c>
      <c r="BD80" s="57">
        <f t="shared" si="20"/>
        <v>0</v>
      </c>
      <c r="BE80" s="57">
        <f t="shared" si="20"/>
        <v>0</v>
      </c>
      <c r="BF80" s="57">
        <f t="shared" si="20"/>
        <v>0</v>
      </c>
      <c r="BG80" s="57">
        <f t="shared" si="20"/>
        <v>0</v>
      </c>
      <c r="BH80" s="57">
        <f t="shared" si="18"/>
        <v>0</v>
      </c>
      <c r="BI80" s="57">
        <f t="shared" si="18"/>
        <v>0</v>
      </c>
      <c r="BJ80" s="57">
        <f t="shared" si="18"/>
        <v>0</v>
      </c>
      <c r="BK80" s="57">
        <f t="shared" si="18"/>
        <v>0</v>
      </c>
      <c r="BL80" s="57">
        <f t="shared" si="18"/>
        <v>0</v>
      </c>
      <c r="BM80" s="57">
        <f t="shared" si="18"/>
        <v>0</v>
      </c>
      <c r="BN80" s="57">
        <f t="shared" si="18"/>
        <v>0</v>
      </c>
      <c r="BO80" s="57">
        <f t="shared" si="18"/>
        <v>0</v>
      </c>
      <c r="BP80" s="57">
        <f t="shared" si="18"/>
        <v>0</v>
      </c>
      <c r="BQ80" s="57">
        <f t="shared" si="18"/>
        <v>0</v>
      </c>
      <c r="BR80" s="57">
        <f t="shared" si="18"/>
        <v>0</v>
      </c>
      <c r="BS80" s="57">
        <f t="shared" si="18"/>
        <v>0</v>
      </c>
    </row>
    <row r="81" spans="1:71" x14ac:dyDescent="0.25">
      <c r="A81">
        <v>1</v>
      </c>
      <c r="B81">
        <v>1</v>
      </c>
      <c r="C81">
        <v>3</v>
      </c>
      <c r="D81" s="59">
        <f t="shared" si="22"/>
        <v>0</v>
      </c>
      <c r="E81" s="59">
        <f t="shared" si="22"/>
        <v>0</v>
      </c>
      <c r="F81" s="59">
        <f t="shared" si="22"/>
        <v>0</v>
      </c>
      <c r="G81" s="60" t="str">
        <f t="shared" si="23"/>
        <v>Fuel Cell</v>
      </c>
      <c r="H81" s="61">
        <f t="shared" si="24"/>
        <v>1</v>
      </c>
      <c r="I81" s="61">
        <f t="shared" si="25"/>
        <v>0</v>
      </c>
      <c r="J81" s="59">
        <f t="shared" si="26"/>
        <v>0</v>
      </c>
      <c r="K81" s="62" t="e">
        <f t="shared" si="27"/>
        <v>#N/A</v>
      </c>
      <c r="L81" s="59">
        <f t="shared" si="28"/>
        <v>0</v>
      </c>
      <c r="M81" s="59">
        <f t="shared" si="28"/>
        <v>0</v>
      </c>
      <c r="N81" s="59" t="str">
        <f t="shared" si="21"/>
        <v>Fuel Cell0</v>
      </c>
      <c r="O81" s="57">
        <f t="shared" si="19"/>
        <v>0</v>
      </c>
      <c r="P81" s="57">
        <f t="shared" si="19"/>
        <v>0</v>
      </c>
      <c r="Q81" s="57">
        <f t="shared" si="19"/>
        <v>0</v>
      </c>
      <c r="R81" s="57">
        <f t="shared" si="19"/>
        <v>0</v>
      </c>
      <c r="S81" s="57">
        <f t="shared" si="19"/>
        <v>0</v>
      </c>
      <c r="T81" s="57">
        <f t="shared" si="19"/>
        <v>0</v>
      </c>
      <c r="U81" s="57">
        <f t="shared" si="19"/>
        <v>0</v>
      </c>
      <c r="V81" s="57">
        <f t="shared" si="19"/>
        <v>0</v>
      </c>
      <c r="W81" s="57">
        <f t="shared" si="19"/>
        <v>0</v>
      </c>
      <c r="X81" s="57">
        <f t="shared" si="19"/>
        <v>0</v>
      </c>
      <c r="Y81" s="57">
        <f t="shared" si="19"/>
        <v>0</v>
      </c>
      <c r="Z81" s="57">
        <f t="shared" si="19"/>
        <v>0</v>
      </c>
      <c r="AA81" s="57">
        <f t="shared" si="19"/>
        <v>0</v>
      </c>
      <c r="AB81" s="57">
        <f t="shared" si="19"/>
        <v>0</v>
      </c>
      <c r="AC81" s="57">
        <f t="shared" si="19"/>
        <v>0</v>
      </c>
      <c r="AD81" s="57">
        <f t="shared" ref="AD81:AP96" si="29">IF(AND($I81&gt;=AD$7,$H81&lt;=AD$7),$K81,0)</f>
        <v>0</v>
      </c>
      <c r="AE81" s="57">
        <f t="shared" si="29"/>
        <v>0</v>
      </c>
      <c r="AF81" s="57">
        <f t="shared" si="29"/>
        <v>0</v>
      </c>
      <c r="AG81" s="57">
        <f t="shared" si="29"/>
        <v>0</v>
      </c>
      <c r="AH81" s="57">
        <f t="shared" si="29"/>
        <v>0</v>
      </c>
      <c r="AI81" s="57">
        <f t="shared" si="29"/>
        <v>0</v>
      </c>
      <c r="AJ81" s="57">
        <f t="shared" si="29"/>
        <v>0</v>
      </c>
      <c r="AK81" s="57">
        <f t="shared" si="29"/>
        <v>0</v>
      </c>
      <c r="AL81" s="57">
        <f t="shared" si="29"/>
        <v>0</v>
      </c>
      <c r="AM81" s="57">
        <f t="shared" si="29"/>
        <v>0</v>
      </c>
      <c r="AN81" s="57">
        <f t="shared" si="29"/>
        <v>0</v>
      </c>
      <c r="AO81" s="57">
        <f t="shared" si="29"/>
        <v>0</v>
      </c>
      <c r="AP81" s="57">
        <f t="shared" si="29"/>
        <v>0</v>
      </c>
      <c r="AQ81" s="57" t="e">
        <f>INDEX('Fleet Input'!$C$10:$C$86, MATCH('Fleet Calculations'!N81, 'Fleet Input'!$B$10:$B$86, 0))</f>
        <v>#N/A</v>
      </c>
      <c r="AR81" s="57">
        <f t="shared" si="20"/>
        <v>0</v>
      </c>
      <c r="AS81" s="57">
        <f t="shared" si="20"/>
        <v>0</v>
      </c>
      <c r="AT81" s="57">
        <f t="shared" si="20"/>
        <v>0</v>
      </c>
      <c r="AU81" s="57">
        <f t="shared" si="20"/>
        <v>0</v>
      </c>
      <c r="AV81" s="57">
        <f t="shared" si="20"/>
        <v>0</v>
      </c>
      <c r="AW81" s="57">
        <f t="shared" si="20"/>
        <v>0</v>
      </c>
      <c r="AX81" s="57">
        <f t="shared" si="20"/>
        <v>0</v>
      </c>
      <c r="AY81" s="57">
        <f t="shared" si="20"/>
        <v>0</v>
      </c>
      <c r="AZ81" s="57">
        <f t="shared" si="20"/>
        <v>0</v>
      </c>
      <c r="BA81" s="57">
        <f t="shared" si="20"/>
        <v>0</v>
      </c>
      <c r="BB81" s="57">
        <f t="shared" si="20"/>
        <v>0</v>
      </c>
      <c r="BC81" s="57">
        <f t="shared" si="20"/>
        <v>0</v>
      </c>
      <c r="BD81" s="57">
        <f t="shared" si="20"/>
        <v>0</v>
      </c>
      <c r="BE81" s="57">
        <f t="shared" si="20"/>
        <v>0</v>
      </c>
      <c r="BF81" s="57">
        <f t="shared" si="20"/>
        <v>0</v>
      </c>
      <c r="BG81" s="57">
        <f t="shared" ref="BG81:BS102" si="30">IF($H81=BG$7, $AQ81*$K81, 0)</f>
        <v>0</v>
      </c>
      <c r="BH81" s="57">
        <f t="shared" si="30"/>
        <v>0</v>
      </c>
      <c r="BI81" s="57">
        <f t="shared" si="30"/>
        <v>0</v>
      </c>
      <c r="BJ81" s="57">
        <f t="shared" si="30"/>
        <v>0</v>
      </c>
      <c r="BK81" s="57">
        <f t="shared" si="30"/>
        <v>0</v>
      </c>
      <c r="BL81" s="57">
        <f t="shared" si="30"/>
        <v>0</v>
      </c>
      <c r="BM81" s="57">
        <f t="shared" si="30"/>
        <v>0</v>
      </c>
      <c r="BN81" s="57">
        <f t="shared" si="30"/>
        <v>0</v>
      </c>
      <c r="BO81" s="57">
        <f t="shared" si="30"/>
        <v>0</v>
      </c>
      <c r="BP81" s="57">
        <f t="shared" si="30"/>
        <v>0</v>
      </c>
      <c r="BQ81" s="57">
        <f t="shared" si="30"/>
        <v>0</v>
      </c>
      <c r="BR81" s="57">
        <f t="shared" si="30"/>
        <v>0</v>
      </c>
      <c r="BS81" s="57">
        <f t="shared" si="30"/>
        <v>0</v>
      </c>
    </row>
    <row r="82" spans="1:71" x14ac:dyDescent="0.25">
      <c r="A82">
        <v>1</v>
      </c>
      <c r="B82">
        <f>IF(AND(B81=B80, B81=B79),  B81+1, B81)</f>
        <v>2</v>
      </c>
      <c r="C82">
        <f>C79</f>
        <v>1</v>
      </c>
      <c r="D82" s="59">
        <f t="shared" si="22"/>
        <v>0</v>
      </c>
      <c r="E82" s="59">
        <f t="shared" si="22"/>
        <v>0</v>
      </c>
      <c r="F82" s="59">
        <f t="shared" si="22"/>
        <v>0</v>
      </c>
      <c r="G82" s="60" t="str">
        <f t="shared" si="23"/>
        <v>0</v>
      </c>
      <c r="H82" s="61">
        <f t="shared" si="24"/>
        <v>1</v>
      </c>
      <c r="I82" s="61">
        <f t="shared" si="25"/>
        <v>0</v>
      </c>
      <c r="J82" s="59">
        <f t="shared" si="26"/>
        <v>0</v>
      </c>
      <c r="K82" s="62" t="e">
        <f t="shared" si="27"/>
        <v>#N/A</v>
      </c>
      <c r="L82" s="59">
        <f t="shared" si="28"/>
        <v>0</v>
      </c>
      <c r="M82" s="59">
        <f t="shared" si="28"/>
        <v>0</v>
      </c>
      <c r="N82" s="59" t="str">
        <f t="shared" si="21"/>
        <v>00</v>
      </c>
      <c r="O82" s="57">
        <f t="shared" ref="O82:AD97" si="31">IF(AND($I82&gt;=O$7,$H82&lt;=O$7),$K82,0)</f>
        <v>0</v>
      </c>
      <c r="P82" s="57">
        <f t="shared" si="31"/>
        <v>0</v>
      </c>
      <c r="Q82" s="57">
        <f t="shared" si="31"/>
        <v>0</v>
      </c>
      <c r="R82" s="57">
        <f t="shared" si="31"/>
        <v>0</v>
      </c>
      <c r="S82" s="57">
        <f t="shared" si="31"/>
        <v>0</v>
      </c>
      <c r="T82" s="57">
        <f t="shared" si="31"/>
        <v>0</v>
      </c>
      <c r="U82" s="57">
        <f t="shared" si="31"/>
        <v>0</v>
      </c>
      <c r="V82" s="57">
        <f t="shared" si="31"/>
        <v>0</v>
      </c>
      <c r="W82" s="57">
        <f t="shared" si="31"/>
        <v>0</v>
      </c>
      <c r="X82" s="57">
        <f t="shared" si="31"/>
        <v>0</v>
      </c>
      <c r="Y82" s="57">
        <f t="shared" si="31"/>
        <v>0</v>
      </c>
      <c r="Z82" s="57">
        <f t="shared" si="31"/>
        <v>0</v>
      </c>
      <c r="AA82" s="57">
        <f t="shared" si="31"/>
        <v>0</v>
      </c>
      <c r="AB82" s="57">
        <f t="shared" si="31"/>
        <v>0</v>
      </c>
      <c r="AC82" s="57">
        <f t="shared" si="31"/>
        <v>0</v>
      </c>
      <c r="AD82" s="57">
        <f t="shared" si="31"/>
        <v>0</v>
      </c>
      <c r="AE82" s="57">
        <f t="shared" si="29"/>
        <v>0</v>
      </c>
      <c r="AF82" s="57">
        <f t="shared" si="29"/>
        <v>0</v>
      </c>
      <c r="AG82" s="57">
        <f t="shared" si="29"/>
        <v>0</v>
      </c>
      <c r="AH82" s="57">
        <f t="shared" si="29"/>
        <v>0</v>
      </c>
      <c r="AI82" s="57">
        <f t="shared" si="29"/>
        <v>0</v>
      </c>
      <c r="AJ82" s="57">
        <f t="shared" si="29"/>
        <v>0</v>
      </c>
      <c r="AK82" s="57">
        <f t="shared" si="29"/>
        <v>0</v>
      </c>
      <c r="AL82" s="57">
        <f t="shared" si="29"/>
        <v>0</v>
      </c>
      <c r="AM82" s="57">
        <f t="shared" si="29"/>
        <v>0</v>
      </c>
      <c r="AN82" s="57">
        <f t="shared" si="29"/>
        <v>0</v>
      </c>
      <c r="AO82" s="57">
        <f t="shared" si="29"/>
        <v>0</v>
      </c>
      <c r="AP82" s="57">
        <f t="shared" si="29"/>
        <v>0</v>
      </c>
      <c r="AQ82" s="57" t="e">
        <f>INDEX('Fleet Input'!$C$10:$C$86, MATCH('Fleet Calculations'!N82, 'Fleet Input'!$B$10:$B$86, 0))</f>
        <v>#N/A</v>
      </c>
      <c r="AR82" s="57">
        <f t="shared" ref="AR82:BG97" si="32">IF($H82=AR$7, $AQ82*$K82, 0)</f>
        <v>0</v>
      </c>
      <c r="AS82" s="57">
        <f t="shared" si="32"/>
        <v>0</v>
      </c>
      <c r="AT82" s="57">
        <f t="shared" si="32"/>
        <v>0</v>
      </c>
      <c r="AU82" s="57">
        <f t="shared" si="32"/>
        <v>0</v>
      </c>
      <c r="AV82" s="57">
        <f t="shared" si="32"/>
        <v>0</v>
      </c>
      <c r="AW82" s="57">
        <f t="shared" si="32"/>
        <v>0</v>
      </c>
      <c r="AX82" s="57">
        <f t="shared" si="32"/>
        <v>0</v>
      </c>
      <c r="AY82" s="57">
        <f t="shared" si="32"/>
        <v>0</v>
      </c>
      <c r="AZ82" s="57">
        <f t="shared" si="32"/>
        <v>0</v>
      </c>
      <c r="BA82" s="57">
        <f t="shared" si="32"/>
        <v>0</v>
      </c>
      <c r="BB82" s="57">
        <f t="shared" si="32"/>
        <v>0</v>
      </c>
      <c r="BC82" s="57">
        <f t="shared" si="32"/>
        <v>0</v>
      </c>
      <c r="BD82" s="57">
        <f t="shared" si="32"/>
        <v>0</v>
      </c>
      <c r="BE82" s="57">
        <f t="shared" si="32"/>
        <v>0</v>
      </c>
      <c r="BF82" s="57">
        <f t="shared" si="32"/>
        <v>0</v>
      </c>
      <c r="BG82" s="57">
        <f t="shared" si="32"/>
        <v>0</v>
      </c>
      <c r="BH82" s="57">
        <f t="shared" si="30"/>
        <v>0</v>
      </c>
      <c r="BI82" s="57">
        <f t="shared" si="30"/>
        <v>0</v>
      </c>
      <c r="BJ82" s="57">
        <f t="shared" si="30"/>
        <v>0</v>
      </c>
      <c r="BK82" s="57">
        <f t="shared" si="30"/>
        <v>0</v>
      </c>
      <c r="BL82" s="57">
        <f t="shared" si="30"/>
        <v>0</v>
      </c>
      <c r="BM82" s="57">
        <f t="shared" si="30"/>
        <v>0</v>
      </c>
      <c r="BN82" s="57">
        <f t="shared" si="30"/>
        <v>0</v>
      </c>
      <c r="BO82" s="57">
        <f t="shared" si="30"/>
        <v>0</v>
      </c>
      <c r="BP82" s="57">
        <f t="shared" si="30"/>
        <v>0</v>
      </c>
      <c r="BQ82" s="57">
        <f t="shared" si="30"/>
        <v>0</v>
      </c>
      <c r="BR82" s="57">
        <f t="shared" si="30"/>
        <v>0</v>
      </c>
      <c r="BS82" s="57">
        <f t="shared" si="30"/>
        <v>0</v>
      </c>
    </row>
    <row r="83" spans="1:71" x14ac:dyDescent="0.25">
      <c r="A83">
        <v>1</v>
      </c>
      <c r="B83">
        <f>IF(AND(B82=B81, B82=B80),  B82+1, B82)</f>
        <v>2</v>
      </c>
      <c r="C83">
        <f t="shared" ref="C83:C146" si="33">C80</f>
        <v>2</v>
      </c>
      <c r="D83" s="59">
        <f t="shared" si="22"/>
        <v>0</v>
      </c>
      <c r="E83" s="59">
        <f t="shared" si="22"/>
        <v>0</v>
      </c>
      <c r="F83" s="59">
        <f t="shared" si="22"/>
        <v>0</v>
      </c>
      <c r="G83" s="60" t="str">
        <f t="shared" si="23"/>
        <v>Electric</v>
      </c>
      <c r="H83" s="61">
        <f t="shared" si="24"/>
        <v>1</v>
      </c>
      <c r="I83" s="61">
        <f t="shared" si="25"/>
        <v>0</v>
      </c>
      <c r="J83" s="59">
        <f t="shared" si="26"/>
        <v>0</v>
      </c>
      <c r="K83" s="62" t="e">
        <f t="shared" si="27"/>
        <v>#N/A</v>
      </c>
      <c r="L83" s="59">
        <f t="shared" si="28"/>
        <v>0</v>
      </c>
      <c r="M83" s="59">
        <f t="shared" si="28"/>
        <v>0</v>
      </c>
      <c r="N83" s="59" t="str">
        <f t="shared" si="21"/>
        <v>Electric0</v>
      </c>
      <c r="O83" s="57">
        <f t="shared" si="31"/>
        <v>0</v>
      </c>
      <c r="P83" s="57">
        <f t="shared" si="31"/>
        <v>0</v>
      </c>
      <c r="Q83" s="57">
        <f t="shared" si="31"/>
        <v>0</v>
      </c>
      <c r="R83" s="57">
        <f t="shared" si="31"/>
        <v>0</v>
      </c>
      <c r="S83" s="57">
        <f t="shared" si="31"/>
        <v>0</v>
      </c>
      <c r="T83" s="57">
        <f t="shared" si="31"/>
        <v>0</v>
      </c>
      <c r="U83" s="57">
        <f t="shared" si="31"/>
        <v>0</v>
      </c>
      <c r="V83" s="57">
        <f t="shared" si="31"/>
        <v>0</v>
      </c>
      <c r="W83" s="57">
        <f t="shared" si="31"/>
        <v>0</v>
      </c>
      <c r="X83" s="57">
        <f t="shared" si="31"/>
        <v>0</v>
      </c>
      <c r="Y83" s="57">
        <f t="shared" si="31"/>
        <v>0</v>
      </c>
      <c r="Z83" s="57">
        <f t="shared" si="31"/>
        <v>0</v>
      </c>
      <c r="AA83" s="57">
        <f t="shared" si="31"/>
        <v>0</v>
      </c>
      <c r="AB83" s="57">
        <f t="shared" si="31"/>
        <v>0</v>
      </c>
      <c r="AC83" s="57">
        <f t="shared" si="31"/>
        <v>0</v>
      </c>
      <c r="AD83" s="57">
        <f t="shared" si="31"/>
        <v>0</v>
      </c>
      <c r="AE83" s="57">
        <f t="shared" si="29"/>
        <v>0</v>
      </c>
      <c r="AF83" s="57">
        <f t="shared" si="29"/>
        <v>0</v>
      </c>
      <c r="AG83" s="57">
        <f t="shared" si="29"/>
        <v>0</v>
      </c>
      <c r="AH83" s="57">
        <f t="shared" si="29"/>
        <v>0</v>
      </c>
      <c r="AI83" s="57">
        <f t="shared" si="29"/>
        <v>0</v>
      </c>
      <c r="AJ83" s="57">
        <f t="shared" si="29"/>
        <v>0</v>
      </c>
      <c r="AK83" s="57">
        <f t="shared" si="29"/>
        <v>0</v>
      </c>
      <c r="AL83" s="57">
        <f t="shared" si="29"/>
        <v>0</v>
      </c>
      <c r="AM83" s="57">
        <f t="shared" si="29"/>
        <v>0</v>
      </c>
      <c r="AN83" s="57">
        <f t="shared" si="29"/>
        <v>0</v>
      </c>
      <c r="AO83" s="57">
        <f t="shared" si="29"/>
        <v>0</v>
      </c>
      <c r="AP83" s="57">
        <f t="shared" si="29"/>
        <v>0</v>
      </c>
      <c r="AQ83" s="57" t="e">
        <f>INDEX('Fleet Input'!$C$10:$C$86, MATCH('Fleet Calculations'!N83, 'Fleet Input'!$B$10:$B$86, 0))</f>
        <v>#N/A</v>
      </c>
      <c r="AR83" s="57">
        <f t="shared" si="32"/>
        <v>0</v>
      </c>
      <c r="AS83" s="57">
        <f t="shared" si="32"/>
        <v>0</v>
      </c>
      <c r="AT83" s="57">
        <f t="shared" si="32"/>
        <v>0</v>
      </c>
      <c r="AU83" s="57">
        <f t="shared" si="32"/>
        <v>0</v>
      </c>
      <c r="AV83" s="57">
        <f t="shared" si="32"/>
        <v>0</v>
      </c>
      <c r="AW83" s="57">
        <f t="shared" si="32"/>
        <v>0</v>
      </c>
      <c r="AX83" s="57">
        <f t="shared" si="32"/>
        <v>0</v>
      </c>
      <c r="AY83" s="57">
        <f t="shared" si="32"/>
        <v>0</v>
      </c>
      <c r="AZ83" s="57">
        <f t="shared" si="32"/>
        <v>0</v>
      </c>
      <c r="BA83" s="57">
        <f t="shared" si="32"/>
        <v>0</v>
      </c>
      <c r="BB83" s="57">
        <f t="shared" si="32"/>
        <v>0</v>
      </c>
      <c r="BC83" s="57">
        <f t="shared" si="32"/>
        <v>0</v>
      </c>
      <c r="BD83" s="57">
        <f t="shared" si="32"/>
        <v>0</v>
      </c>
      <c r="BE83" s="57">
        <f t="shared" si="32"/>
        <v>0</v>
      </c>
      <c r="BF83" s="57">
        <f t="shared" si="32"/>
        <v>0</v>
      </c>
      <c r="BG83" s="57">
        <f t="shared" si="32"/>
        <v>0</v>
      </c>
      <c r="BH83" s="57">
        <f t="shared" si="30"/>
        <v>0</v>
      </c>
      <c r="BI83" s="57">
        <f t="shared" si="30"/>
        <v>0</v>
      </c>
      <c r="BJ83" s="57">
        <f t="shared" si="30"/>
        <v>0</v>
      </c>
      <c r="BK83" s="57">
        <f t="shared" si="30"/>
        <v>0</v>
      </c>
      <c r="BL83" s="57">
        <f t="shared" si="30"/>
        <v>0</v>
      </c>
      <c r="BM83" s="57">
        <f t="shared" si="30"/>
        <v>0</v>
      </c>
      <c r="BN83" s="57">
        <f t="shared" si="30"/>
        <v>0</v>
      </c>
      <c r="BO83" s="57">
        <f t="shared" si="30"/>
        <v>0</v>
      </c>
      <c r="BP83" s="57">
        <f t="shared" si="30"/>
        <v>0</v>
      </c>
      <c r="BQ83" s="57">
        <f t="shared" si="30"/>
        <v>0</v>
      </c>
      <c r="BR83" s="57">
        <f t="shared" si="30"/>
        <v>0</v>
      </c>
      <c r="BS83" s="57">
        <f t="shared" si="30"/>
        <v>0</v>
      </c>
    </row>
    <row r="84" spans="1:71" x14ac:dyDescent="0.25">
      <c r="A84">
        <v>1</v>
      </c>
      <c r="B84">
        <f t="shared" ref="B84:B147" si="34">IF(AND(B83=B82, B83=B81),  B83+1, B83)</f>
        <v>2</v>
      </c>
      <c r="C84">
        <f t="shared" si="33"/>
        <v>3</v>
      </c>
      <c r="D84" s="59">
        <f t="shared" si="22"/>
        <v>0</v>
      </c>
      <c r="E84" s="59">
        <f t="shared" si="22"/>
        <v>0</v>
      </c>
      <c r="F84" s="59">
        <f t="shared" si="22"/>
        <v>0</v>
      </c>
      <c r="G84" s="60" t="str">
        <f t="shared" si="23"/>
        <v>Fuel Cell</v>
      </c>
      <c r="H84" s="61">
        <f t="shared" si="24"/>
        <v>1</v>
      </c>
      <c r="I84" s="61">
        <f t="shared" si="25"/>
        <v>0</v>
      </c>
      <c r="J84" s="59">
        <f t="shared" si="26"/>
        <v>0</v>
      </c>
      <c r="K84" s="62" t="e">
        <f t="shared" si="27"/>
        <v>#N/A</v>
      </c>
      <c r="L84" s="59">
        <f t="shared" si="28"/>
        <v>0</v>
      </c>
      <c r="M84" s="59">
        <f t="shared" si="28"/>
        <v>0</v>
      </c>
      <c r="N84" s="59" t="str">
        <f t="shared" si="21"/>
        <v>Fuel Cell0</v>
      </c>
      <c r="O84" s="57">
        <f t="shared" si="31"/>
        <v>0</v>
      </c>
      <c r="P84" s="57">
        <f t="shared" si="31"/>
        <v>0</v>
      </c>
      <c r="Q84" s="57">
        <f t="shared" si="31"/>
        <v>0</v>
      </c>
      <c r="R84" s="57">
        <f t="shared" si="31"/>
        <v>0</v>
      </c>
      <c r="S84" s="57">
        <f t="shared" si="31"/>
        <v>0</v>
      </c>
      <c r="T84" s="57">
        <f t="shared" si="31"/>
        <v>0</v>
      </c>
      <c r="U84" s="57">
        <f t="shared" si="31"/>
        <v>0</v>
      </c>
      <c r="V84" s="57">
        <f t="shared" si="31"/>
        <v>0</v>
      </c>
      <c r="W84" s="57">
        <f t="shared" si="31"/>
        <v>0</v>
      </c>
      <c r="X84" s="57">
        <f t="shared" si="31"/>
        <v>0</v>
      </c>
      <c r="Y84" s="57">
        <f t="shared" si="31"/>
        <v>0</v>
      </c>
      <c r="Z84" s="57">
        <f t="shared" si="31"/>
        <v>0</v>
      </c>
      <c r="AA84" s="57">
        <f t="shared" si="31"/>
        <v>0</v>
      </c>
      <c r="AB84" s="57">
        <f t="shared" si="31"/>
        <v>0</v>
      </c>
      <c r="AC84" s="57">
        <f t="shared" si="31"/>
        <v>0</v>
      </c>
      <c r="AD84" s="57">
        <f t="shared" si="31"/>
        <v>0</v>
      </c>
      <c r="AE84" s="57">
        <f t="shared" si="29"/>
        <v>0</v>
      </c>
      <c r="AF84" s="57">
        <f t="shared" si="29"/>
        <v>0</v>
      </c>
      <c r="AG84" s="57">
        <f t="shared" si="29"/>
        <v>0</v>
      </c>
      <c r="AH84" s="57">
        <f t="shared" si="29"/>
        <v>0</v>
      </c>
      <c r="AI84" s="57">
        <f t="shared" si="29"/>
        <v>0</v>
      </c>
      <c r="AJ84" s="57">
        <f t="shared" si="29"/>
        <v>0</v>
      </c>
      <c r="AK84" s="57">
        <f t="shared" si="29"/>
        <v>0</v>
      </c>
      <c r="AL84" s="57">
        <f t="shared" si="29"/>
        <v>0</v>
      </c>
      <c r="AM84" s="57">
        <f t="shared" si="29"/>
        <v>0</v>
      </c>
      <c r="AN84" s="57">
        <f t="shared" si="29"/>
        <v>0</v>
      </c>
      <c r="AO84" s="57">
        <f t="shared" si="29"/>
        <v>0</v>
      </c>
      <c r="AP84" s="57">
        <f t="shared" si="29"/>
        <v>0</v>
      </c>
      <c r="AQ84" s="57" t="e">
        <f>INDEX('Fleet Input'!$C$10:$C$86, MATCH('Fleet Calculations'!N84, 'Fleet Input'!$B$10:$B$86, 0))</f>
        <v>#N/A</v>
      </c>
      <c r="AR84" s="57">
        <f t="shared" si="32"/>
        <v>0</v>
      </c>
      <c r="AS84" s="57">
        <f t="shared" si="32"/>
        <v>0</v>
      </c>
      <c r="AT84" s="57">
        <f t="shared" si="32"/>
        <v>0</v>
      </c>
      <c r="AU84" s="57">
        <f t="shared" si="32"/>
        <v>0</v>
      </c>
      <c r="AV84" s="57">
        <f t="shared" si="32"/>
        <v>0</v>
      </c>
      <c r="AW84" s="57">
        <f t="shared" si="32"/>
        <v>0</v>
      </c>
      <c r="AX84" s="57">
        <f t="shared" si="32"/>
        <v>0</v>
      </c>
      <c r="AY84" s="57">
        <f t="shared" si="32"/>
        <v>0</v>
      </c>
      <c r="AZ84" s="57">
        <f t="shared" si="32"/>
        <v>0</v>
      </c>
      <c r="BA84" s="57">
        <f t="shared" si="32"/>
        <v>0</v>
      </c>
      <c r="BB84" s="57">
        <f t="shared" si="32"/>
        <v>0</v>
      </c>
      <c r="BC84" s="57">
        <f t="shared" si="32"/>
        <v>0</v>
      </c>
      <c r="BD84" s="57">
        <f t="shared" si="32"/>
        <v>0</v>
      </c>
      <c r="BE84" s="57">
        <f t="shared" si="32"/>
        <v>0</v>
      </c>
      <c r="BF84" s="57">
        <f t="shared" si="32"/>
        <v>0</v>
      </c>
      <c r="BG84" s="57">
        <f t="shared" si="32"/>
        <v>0</v>
      </c>
      <c r="BH84" s="57">
        <f t="shared" si="30"/>
        <v>0</v>
      </c>
      <c r="BI84" s="57">
        <f t="shared" si="30"/>
        <v>0</v>
      </c>
      <c r="BJ84" s="57">
        <f t="shared" si="30"/>
        <v>0</v>
      </c>
      <c r="BK84" s="57">
        <f t="shared" si="30"/>
        <v>0</v>
      </c>
      <c r="BL84" s="57">
        <f t="shared" si="30"/>
        <v>0</v>
      </c>
      <c r="BM84" s="57">
        <f t="shared" si="30"/>
        <v>0</v>
      </c>
      <c r="BN84" s="57">
        <f t="shared" si="30"/>
        <v>0</v>
      </c>
      <c r="BO84" s="57">
        <f t="shared" si="30"/>
        <v>0</v>
      </c>
      <c r="BP84" s="57">
        <f t="shared" si="30"/>
        <v>0</v>
      </c>
      <c r="BQ84" s="57">
        <f t="shared" si="30"/>
        <v>0</v>
      </c>
      <c r="BR84" s="57">
        <f t="shared" si="30"/>
        <v>0</v>
      </c>
      <c r="BS84" s="57">
        <f t="shared" si="30"/>
        <v>0</v>
      </c>
    </row>
    <row r="85" spans="1:71" x14ac:dyDescent="0.25">
      <c r="A85">
        <v>1</v>
      </c>
      <c r="B85">
        <f t="shared" si="34"/>
        <v>3</v>
      </c>
      <c r="C85">
        <f t="shared" si="33"/>
        <v>1</v>
      </c>
      <c r="D85" s="59">
        <f t="shared" si="22"/>
        <v>0</v>
      </c>
      <c r="E85" s="59">
        <f t="shared" si="22"/>
        <v>0</v>
      </c>
      <c r="F85" s="59">
        <f t="shared" si="22"/>
        <v>0</v>
      </c>
      <c r="G85" s="60" t="str">
        <f t="shared" si="23"/>
        <v>0</v>
      </c>
      <c r="H85" s="61">
        <f t="shared" si="24"/>
        <v>1</v>
      </c>
      <c r="I85" s="61">
        <f t="shared" si="25"/>
        <v>0</v>
      </c>
      <c r="J85" s="59">
        <f t="shared" si="26"/>
        <v>0</v>
      </c>
      <c r="K85" s="62" t="e">
        <f t="shared" si="27"/>
        <v>#N/A</v>
      </c>
      <c r="L85" s="59">
        <f t="shared" si="28"/>
        <v>0</v>
      </c>
      <c r="M85" s="59">
        <f t="shared" si="28"/>
        <v>0</v>
      </c>
      <c r="N85" s="59" t="str">
        <f t="shared" si="21"/>
        <v>00</v>
      </c>
      <c r="O85" s="57">
        <f t="shared" si="31"/>
        <v>0</v>
      </c>
      <c r="P85" s="57">
        <f t="shared" si="31"/>
        <v>0</v>
      </c>
      <c r="Q85" s="57">
        <f t="shared" si="31"/>
        <v>0</v>
      </c>
      <c r="R85" s="57">
        <f t="shared" si="31"/>
        <v>0</v>
      </c>
      <c r="S85" s="57">
        <f t="shared" si="31"/>
        <v>0</v>
      </c>
      <c r="T85" s="57">
        <f t="shared" si="31"/>
        <v>0</v>
      </c>
      <c r="U85" s="57">
        <f t="shared" si="31"/>
        <v>0</v>
      </c>
      <c r="V85" s="57">
        <f t="shared" si="31"/>
        <v>0</v>
      </c>
      <c r="W85" s="57">
        <f t="shared" si="31"/>
        <v>0</v>
      </c>
      <c r="X85" s="57">
        <f t="shared" si="31"/>
        <v>0</v>
      </c>
      <c r="Y85" s="57">
        <f t="shared" si="31"/>
        <v>0</v>
      </c>
      <c r="Z85" s="57">
        <f t="shared" si="31"/>
        <v>0</v>
      </c>
      <c r="AA85" s="57">
        <f t="shared" si="31"/>
        <v>0</v>
      </c>
      <c r="AB85" s="57">
        <f t="shared" si="31"/>
        <v>0</v>
      </c>
      <c r="AC85" s="57">
        <f t="shared" si="31"/>
        <v>0</v>
      </c>
      <c r="AD85" s="57">
        <f t="shared" si="31"/>
        <v>0</v>
      </c>
      <c r="AE85" s="57">
        <f t="shared" si="29"/>
        <v>0</v>
      </c>
      <c r="AF85" s="57">
        <f t="shared" si="29"/>
        <v>0</v>
      </c>
      <c r="AG85" s="57">
        <f t="shared" si="29"/>
        <v>0</v>
      </c>
      <c r="AH85" s="57">
        <f t="shared" si="29"/>
        <v>0</v>
      </c>
      <c r="AI85" s="57">
        <f t="shared" si="29"/>
        <v>0</v>
      </c>
      <c r="AJ85" s="57">
        <f t="shared" si="29"/>
        <v>0</v>
      </c>
      <c r="AK85" s="57">
        <f t="shared" si="29"/>
        <v>0</v>
      </c>
      <c r="AL85" s="57">
        <f t="shared" si="29"/>
        <v>0</v>
      </c>
      <c r="AM85" s="57">
        <f t="shared" si="29"/>
        <v>0</v>
      </c>
      <c r="AN85" s="57">
        <f t="shared" si="29"/>
        <v>0</v>
      </c>
      <c r="AO85" s="57">
        <f t="shared" si="29"/>
        <v>0</v>
      </c>
      <c r="AP85" s="57">
        <f t="shared" si="29"/>
        <v>0</v>
      </c>
      <c r="AQ85" s="57" t="e">
        <f>INDEX('Fleet Input'!$C$10:$C$86, MATCH('Fleet Calculations'!N85, 'Fleet Input'!$B$10:$B$86, 0))</f>
        <v>#N/A</v>
      </c>
      <c r="AR85" s="57">
        <f t="shared" si="32"/>
        <v>0</v>
      </c>
      <c r="AS85" s="57">
        <f t="shared" si="32"/>
        <v>0</v>
      </c>
      <c r="AT85" s="57">
        <f t="shared" si="32"/>
        <v>0</v>
      </c>
      <c r="AU85" s="57">
        <f t="shared" si="32"/>
        <v>0</v>
      </c>
      <c r="AV85" s="57">
        <f t="shared" si="32"/>
        <v>0</v>
      </c>
      <c r="AW85" s="57">
        <f t="shared" si="32"/>
        <v>0</v>
      </c>
      <c r="AX85" s="57">
        <f t="shared" si="32"/>
        <v>0</v>
      </c>
      <c r="AY85" s="57">
        <f t="shared" si="32"/>
        <v>0</v>
      </c>
      <c r="AZ85" s="57">
        <f t="shared" si="32"/>
        <v>0</v>
      </c>
      <c r="BA85" s="57">
        <f t="shared" si="32"/>
        <v>0</v>
      </c>
      <c r="BB85" s="57">
        <f t="shared" si="32"/>
        <v>0</v>
      </c>
      <c r="BC85" s="57">
        <f t="shared" si="32"/>
        <v>0</v>
      </c>
      <c r="BD85" s="57">
        <f t="shared" si="32"/>
        <v>0</v>
      </c>
      <c r="BE85" s="57">
        <f t="shared" si="32"/>
        <v>0</v>
      </c>
      <c r="BF85" s="57">
        <f t="shared" si="32"/>
        <v>0</v>
      </c>
      <c r="BG85" s="57">
        <f t="shared" si="32"/>
        <v>0</v>
      </c>
      <c r="BH85" s="57">
        <f t="shared" si="30"/>
        <v>0</v>
      </c>
      <c r="BI85" s="57">
        <f t="shared" si="30"/>
        <v>0</v>
      </c>
      <c r="BJ85" s="57">
        <f t="shared" si="30"/>
        <v>0</v>
      </c>
      <c r="BK85" s="57">
        <f t="shared" si="30"/>
        <v>0</v>
      </c>
      <c r="BL85" s="57">
        <f t="shared" si="30"/>
        <v>0</v>
      </c>
      <c r="BM85" s="57">
        <f t="shared" si="30"/>
        <v>0</v>
      </c>
      <c r="BN85" s="57">
        <f t="shared" si="30"/>
        <v>0</v>
      </c>
      <c r="BO85" s="57">
        <f t="shared" si="30"/>
        <v>0</v>
      </c>
      <c r="BP85" s="57">
        <f t="shared" si="30"/>
        <v>0</v>
      </c>
      <c r="BQ85" s="57">
        <f t="shared" si="30"/>
        <v>0</v>
      </c>
      <c r="BR85" s="57">
        <f t="shared" si="30"/>
        <v>0</v>
      </c>
      <c r="BS85" s="57">
        <f t="shared" si="30"/>
        <v>0</v>
      </c>
    </row>
    <row r="86" spans="1:71" x14ac:dyDescent="0.25">
      <c r="A86">
        <v>1</v>
      </c>
      <c r="B86">
        <f t="shared" si="34"/>
        <v>3</v>
      </c>
      <c r="C86">
        <f t="shared" si="33"/>
        <v>2</v>
      </c>
      <c r="D86" s="59">
        <f t="shared" si="22"/>
        <v>0</v>
      </c>
      <c r="E86" s="59">
        <f t="shared" si="22"/>
        <v>0</v>
      </c>
      <c r="F86" s="59">
        <f t="shared" si="22"/>
        <v>0</v>
      </c>
      <c r="G86" s="60" t="str">
        <f t="shared" si="23"/>
        <v>Electric</v>
      </c>
      <c r="H86" s="61">
        <f t="shared" si="24"/>
        <v>1</v>
      </c>
      <c r="I86" s="61">
        <f t="shared" si="25"/>
        <v>0</v>
      </c>
      <c r="J86" s="59">
        <f t="shared" si="26"/>
        <v>0</v>
      </c>
      <c r="K86" s="62" t="e">
        <f t="shared" si="27"/>
        <v>#N/A</v>
      </c>
      <c r="L86" s="59">
        <f t="shared" si="28"/>
        <v>0</v>
      </c>
      <c r="M86" s="59">
        <f t="shared" si="28"/>
        <v>0</v>
      </c>
      <c r="N86" s="59" t="str">
        <f t="shared" si="21"/>
        <v>Electric0</v>
      </c>
      <c r="O86" s="57">
        <f t="shared" si="31"/>
        <v>0</v>
      </c>
      <c r="P86" s="57">
        <f t="shared" si="31"/>
        <v>0</v>
      </c>
      <c r="Q86" s="57">
        <f t="shared" si="31"/>
        <v>0</v>
      </c>
      <c r="R86" s="57">
        <f t="shared" si="31"/>
        <v>0</v>
      </c>
      <c r="S86" s="57">
        <f t="shared" si="31"/>
        <v>0</v>
      </c>
      <c r="T86" s="57">
        <f t="shared" si="31"/>
        <v>0</v>
      </c>
      <c r="U86" s="57">
        <f t="shared" si="31"/>
        <v>0</v>
      </c>
      <c r="V86" s="57">
        <f t="shared" si="31"/>
        <v>0</v>
      </c>
      <c r="W86" s="57">
        <f t="shared" si="31"/>
        <v>0</v>
      </c>
      <c r="X86" s="57">
        <f t="shared" si="31"/>
        <v>0</v>
      </c>
      <c r="Y86" s="57">
        <f t="shared" si="31"/>
        <v>0</v>
      </c>
      <c r="Z86" s="57">
        <f t="shared" si="31"/>
        <v>0</v>
      </c>
      <c r="AA86" s="57">
        <f t="shared" si="31"/>
        <v>0</v>
      </c>
      <c r="AB86" s="57">
        <f t="shared" si="31"/>
        <v>0</v>
      </c>
      <c r="AC86" s="57">
        <f t="shared" si="31"/>
        <v>0</v>
      </c>
      <c r="AD86" s="57">
        <f t="shared" si="31"/>
        <v>0</v>
      </c>
      <c r="AE86" s="57">
        <f t="shared" si="29"/>
        <v>0</v>
      </c>
      <c r="AF86" s="57">
        <f t="shared" si="29"/>
        <v>0</v>
      </c>
      <c r="AG86" s="57">
        <f t="shared" si="29"/>
        <v>0</v>
      </c>
      <c r="AH86" s="57">
        <f t="shared" si="29"/>
        <v>0</v>
      </c>
      <c r="AI86" s="57">
        <f t="shared" si="29"/>
        <v>0</v>
      </c>
      <c r="AJ86" s="57">
        <f t="shared" si="29"/>
        <v>0</v>
      </c>
      <c r="AK86" s="57">
        <f t="shared" si="29"/>
        <v>0</v>
      </c>
      <c r="AL86" s="57">
        <f t="shared" si="29"/>
        <v>0</v>
      </c>
      <c r="AM86" s="57">
        <f t="shared" si="29"/>
        <v>0</v>
      </c>
      <c r="AN86" s="57">
        <f t="shared" si="29"/>
        <v>0</v>
      </c>
      <c r="AO86" s="57">
        <f t="shared" si="29"/>
        <v>0</v>
      </c>
      <c r="AP86" s="57">
        <f t="shared" si="29"/>
        <v>0</v>
      </c>
      <c r="AQ86" s="57" t="e">
        <f>INDEX('Fleet Input'!$C$10:$C$86, MATCH('Fleet Calculations'!N86, 'Fleet Input'!$B$10:$B$86, 0))</f>
        <v>#N/A</v>
      </c>
      <c r="AR86" s="57">
        <f t="shared" si="32"/>
        <v>0</v>
      </c>
      <c r="AS86" s="57">
        <f t="shared" si="32"/>
        <v>0</v>
      </c>
      <c r="AT86" s="57">
        <f t="shared" si="32"/>
        <v>0</v>
      </c>
      <c r="AU86" s="57">
        <f t="shared" si="32"/>
        <v>0</v>
      </c>
      <c r="AV86" s="57">
        <f t="shared" si="32"/>
        <v>0</v>
      </c>
      <c r="AW86" s="57">
        <f t="shared" si="32"/>
        <v>0</v>
      </c>
      <c r="AX86" s="57">
        <f t="shared" si="32"/>
        <v>0</v>
      </c>
      <c r="AY86" s="57">
        <f t="shared" si="32"/>
        <v>0</v>
      </c>
      <c r="AZ86" s="57">
        <f t="shared" si="32"/>
        <v>0</v>
      </c>
      <c r="BA86" s="57">
        <f t="shared" si="32"/>
        <v>0</v>
      </c>
      <c r="BB86" s="57">
        <f t="shared" si="32"/>
        <v>0</v>
      </c>
      <c r="BC86" s="57">
        <f t="shared" si="32"/>
        <v>0</v>
      </c>
      <c r="BD86" s="57">
        <f t="shared" si="32"/>
        <v>0</v>
      </c>
      <c r="BE86" s="57">
        <f t="shared" si="32"/>
        <v>0</v>
      </c>
      <c r="BF86" s="57">
        <f t="shared" si="32"/>
        <v>0</v>
      </c>
      <c r="BG86" s="57">
        <f t="shared" si="32"/>
        <v>0</v>
      </c>
      <c r="BH86" s="57">
        <f t="shared" si="30"/>
        <v>0</v>
      </c>
      <c r="BI86" s="57">
        <f t="shared" si="30"/>
        <v>0</v>
      </c>
      <c r="BJ86" s="57">
        <f t="shared" si="30"/>
        <v>0</v>
      </c>
      <c r="BK86" s="57">
        <f t="shared" si="30"/>
        <v>0</v>
      </c>
      <c r="BL86" s="57">
        <f t="shared" si="30"/>
        <v>0</v>
      </c>
      <c r="BM86" s="57">
        <f t="shared" si="30"/>
        <v>0</v>
      </c>
      <c r="BN86" s="57">
        <f t="shared" si="30"/>
        <v>0</v>
      </c>
      <c r="BO86" s="57">
        <f t="shared" si="30"/>
        <v>0</v>
      </c>
      <c r="BP86" s="57">
        <f t="shared" si="30"/>
        <v>0</v>
      </c>
      <c r="BQ86" s="57">
        <f t="shared" si="30"/>
        <v>0</v>
      </c>
      <c r="BR86" s="57">
        <f t="shared" si="30"/>
        <v>0</v>
      </c>
      <c r="BS86" s="57">
        <f t="shared" si="30"/>
        <v>0</v>
      </c>
    </row>
    <row r="87" spans="1:71" x14ac:dyDescent="0.25">
      <c r="A87">
        <v>1</v>
      </c>
      <c r="B87">
        <f t="shared" si="34"/>
        <v>3</v>
      </c>
      <c r="C87">
        <f t="shared" si="33"/>
        <v>3</v>
      </c>
      <c r="D87" s="59">
        <f t="shared" si="22"/>
        <v>0</v>
      </c>
      <c r="E87" s="59">
        <f t="shared" si="22"/>
        <v>0</v>
      </c>
      <c r="F87" s="59">
        <f t="shared" si="22"/>
        <v>0</v>
      </c>
      <c r="G87" s="60" t="str">
        <f t="shared" si="23"/>
        <v>Fuel Cell</v>
      </c>
      <c r="H87" s="61">
        <f t="shared" si="24"/>
        <v>1</v>
      </c>
      <c r="I87" s="61">
        <f t="shared" si="25"/>
        <v>0</v>
      </c>
      <c r="J87" s="59">
        <f t="shared" si="26"/>
        <v>0</v>
      </c>
      <c r="K87" s="62" t="e">
        <f t="shared" si="27"/>
        <v>#N/A</v>
      </c>
      <c r="L87" s="59">
        <f t="shared" si="28"/>
        <v>0</v>
      </c>
      <c r="M87" s="59">
        <f t="shared" si="28"/>
        <v>0</v>
      </c>
      <c r="N87" s="59" t="str">
        <f t="shared" si="21"/>
        <v>Fuel Cell0</v>
      </c>
      <c r="O87" s="57">
        <f t="shared" si="31"/>
        <v>0</v>
      </c>
      <c r="P87" s="57">
        <f t="shared" si="31"/>
        <v>0</v>
      </c>
      <c r="Q87" s="57">
        <f t="shared" si="31"/>
        <v>0</v>
      </c>
      <c r="R87" s="57">
        <f t="shared" si="31"/>
        <v>0</v>
      </c>
      <c r="S87" s="57">
        <f t="shared" si="31"/>
        <v>0</v>
      </c>
      <c r="T87" s="57">
        <f t="shared" si="31"/>
        <v>0</v>
      </c>
      <c r="U87" s="57">
        <f t="shared" si="31"/>
        <v>0</v>
      </c>
      <c r="V87" s="57">
        <f t="shared" si="31"/>
        <v>0</v>
      </c>
      <c r="W87" s="57">
        <f t="shared" si="31"/>
        <v>0</v>
      </c>
      <c r="X87" s="57">
        <f t="shared" si="31"/>
        <v>0</v>
      </c>
      <c r="Y87" s="57">
        <f t="shared" si="31"/>
        <v>0</v>
      </c>
      <c r="Z87" s="57">
        <f t="shared" si="31"/>
        <v>0</v>
      </c>
      <c r="AA87" s="57">
        <f t="shared" si="31"/>
        <v>0</v>
      </c>
      <c r="AB87" s="57">
        <f t="shared" si="31"/>
        <v>0</v>
      </c>
      <c r="AC87" s="57">
        <f t="shared" si="31"/>
        <v>0</v>
      </c>
      <c r="AD87" s="57">
        <f t="shared" si="31"/>
        <v>0</v>
      </c>
      <c r="AE87" s="57">
        <f t="shared" si="29"/>
        <v>0</v>
      </c>
      <c r="AF87" s="57">
        <f t="shared" si="29"/>
        <v>0</v>
      </c>
      <c r="AG87" s="57">
        <f t="shared" si="29"/>
        <v>0</v>
      </c>
      <c r="AH87" s="57">
        <f t="shared" si="29"/>
        <v>0</v>
      </c>
      <c r="AI87" s="57">
        <f t="shared" si="29"/>
        <v>0</v>
      </c>
      <c r="AJ87" s="57">
        <f t="shared" si="29"/>
        <v>0</v>
      </c>
      <c r="AK87" s="57">
        <f t="shared" si="29"/>
        <v>0</v>
      </c>
      <c r="AL87" s="57">
        <f t="shared" si="29"/>
        <v>0</v>
      </c>
      <c r="AM87" s="57">
        <f t="shared" si="29"/>
        <v>0</v>
      </c>
      <c r="AN87" s="57">
        <f t="shared" si="29"/>
        <v>0</v>
      </c>
      <c r="AO87" s="57">
        <f t="shared" si="29"/>
        <v>0</v>
      </c>
      <c r="AP87" s="57">
        <f t="shared" si="29"/>
        <v>0</v>
      </c>
      <c r="AQ87" s="57" t="e">
        <f>INDEX('Fleet Input'!$C$10:$C$86, MATCH('Fleet Calculations'!N87, 'Fleet Input'!$B$10:$B$86, 0))</f>
        <v>#N/A</v>
      </c>
      <c r="AR87" s="57">
        <f t="shared" si="32"/>
        <v>0</v>
      </c>
      <c r="AS87" s="57">
        <f t="shared" si="32"/>
        <v>0</v>
      </c>
      <c r="AT87" s="57">
        <f t="shared" si="32"/>
        <v>0</v>
      </c>
      <c r="AU87" s="57">
        <f t="shared" si="32"/>
        <v>0</v>
      </c>
      <c r="AV87" s="57">
        <f t="shared" si="32"/>
        <v>0</v>
      </c>
      <c r="AW87" s="57">
        <f t="shared" si="32"/>
        <v>0</v>
      </c>
      <c r="AX87" s="57">
        <f t="shared" si="32"/>
        <v>0</v>
      </c>
      <c r="AY87" s="57">
        <f t="shared" si="32"/>
        <v>0</v>
      </c>
      <c r="AZ87" s="57">
        <f t="shared" si="32"/>
        <v>0</v>
      </c>
      <c r="BA87" s="57">
        <f t="shared" si="32"/>
        <v>0</v>
      </c>
      <c r="BB87" s="57">
        <f t="shared" si="32"/>
        <v>0</v>
      </c>
      <c r="BC87" s="57">
        <f t="shared" si="32"/>
        <v>0</v>
      </c>
      <c r="BD87" s="57">
        <f t="shared" si="32"/>
        <v>0</v>
      </c>
      <c r="BE87" s="57">
        <f t="shared" si="32"/>
        <v>0</v>
      </c>
      <c r="BF87" s="57">
        <f t="shared" si="32"/>
        <v>0</v>
      </c>
      <c r="BG87" s="57">
        <f t="shared" si="32"/>
        <v>0</v>
      </c>
      <c r="BH87" s="57">
        <f t="shared" si="30"/>
        <v>0</v>
      </c>
      <c r="BI87" s="57">
        <f t="shared" si="30"/>
        <v>0</v>
      </c>
      <c r="BJ87" s="57">
        <f t="shared" si="30"/>
        <v>0</v>
      </c>
      <c r="BK87" s="57">
        <f t="shared" si="30"/>
        <v>0</v>
      </c>
      <c r="BL87" s="57">
        <f t="shared" si="30"/>
        <v>0</v>
      </c>
      <c r="BM87" s="57">
        <f t="shared" si="30"/>
        <v>0</v>
      </c>
      <c r="BN87" s="57">
        <f t="shared" si="30"/>
        <v>0</v>
      </c>
      <c r="BO87" s="57">
        <f t="shared" si="30"/>
        <v>0</v>
      </c>
      <c r="BP87" s="57">
        <f t="shared" si="30"/>
        <v>0</v>
      </c>
      <c r="BQ87" s="57">
        <f t="shared" si="30"/>
        <v>0</v>
      </c>
      <c r="BR87" s="57">
        <f t="shared" si="30"/>
        <v>0</v>
      </c>
      <c r="BS87" s="57">
        <f t="shared" si="30"/>
        <v>0</v>
      </c>
    </row>
    <row r="88" spans="1:71" x14ac:dyDescent="0.25">
      <c r="A88">
        <v>1</v>
      </c>
      <c r="B88">
        <f t="shared" si="34"/>
        <v>4</v>
      </c>
      <c r="C88">
        <f t="shared" si="33"/>
        <v>1</v>
      </c>
      <c r="D88" s="59">
        <f t="shared" si="22"/>
        <v>0</v>
      </c>
      <c r="E88" s="59">
        <f t="shared" si="22"/>
        <v>0</v>
      </c>
      <c r="F88" s="59">
        <f t="shared" si="22"/>
        <v>0</v>
      </c>
      <c r="G88" s="60" t="str">
        <f t="shared" si="23"/>
        <v>0</v>
      </c>
      <c r="H88" s="61">
        <f t="shared" si="24"/>
        <v>1</v>
      </c>
      <c r="I88" s="61">
        <f t="shared" si="25"/>
        <v>0</v>
      </c>
      <c r="J88" s="59">
        <f t="shared" si="26"/>
        <v>0</v>
      </c>
      <c r="K88" s="62" t="e">
        <f t="shared" si="27"/>
        <v>#N/A</v>
      </c>
      <c r="L88" s="59">
        <f t="shared" si="28"/>
        <v>0</v>
      </c>
      <c r="M88" s="59">
        <f t="shared" si="28"/>
        <v>0</v>
      </c>
      <c r="N88" s="59" t="str">
        <f t="shared" si="21"/>
        <v>00</v>
      </c>
      <c r="O88" s="57">
        <f t="shared" si="31"/>
        <v>0</v>
      </c>
      <c r="P88" s="57">
        <f t="shared" si="31"/>
        <v>0</v>
      </c>
      <c r="Q88" s="57">
        <f t="shared" si="31"/>
        <v>0</v>
      </c>
      <c r="R88" s="57">
        <f t="shared" si="31"/>
        <v>0</v>
      </c>
      <c r="S88" s="57">
        <f t="shared" si="31"/>
        <v>0</v>
      </c>
      <c r="T88" s="57">
        <f t="shared" si="31"/>
        <v>0</v>
      </c>
      <c r="U88" s="57">
        <f t="shared" si="31"/>
        <v>0</v>
      </c>
      <c r="V88" s="57">
        <f t="shared" si="31"/>
        <v>0</v>
      </c>
      <c r="W88" s="57">
        <f t="shared" si="31"/>
        <v>0</v>
      </c>
      <c r="X88" s="57">
        <f t="shared" si="31"/>
        <v>0</v>
      </c>
      <c r="Y88" s="57">
        <f t="shared" si="31"/>
        <v>0</v>
      </c>
      <c r="Z88" s="57">
        <f t="shared" si="31"/>
        <v>0</v>
      </c>
      <c r="AA88" s="57">
        <f t="shared" si="31"/>
        <v>0</v>
      </c>
      <c r="AB88" s="57">
        <f t="shared" si="31"/>
        <v>0</v>
      </c>
      <c r="AC88" s="57">
        <f t="shared" si="31"/>
        <v>0</v>
      </c>
      <c r="AD88" s="57">
        <f t="shared" si="31"/>
        <v>0</v>
      </c>
      <c r="AE88" s="57">
        <f t="shared" si="29"/>
        <v>0</v>
      </c>
      <c r="AF88" s="57">
        <f t="shared" si="29"/>
        <v>0</v>
      </c>
      <c r="AG88" s="57">
        <f t="shared" si="29"/>
        <v>0</v>
      </c>
      <c r="AH88" s="57">
        <f t="shared" si="29"/>
        <v>0</v>
      </c>
      <c r="AI88" s="57">
        <f t="shared" si="29"/>
        <v>0</v>
      </c>
      <c r="AJ88" s="57">
        <f t="shared" si="29"/>
        <v>0</v>
      </c>
      <c r="AK88" s="57">
        <f t="shared" si="29"/>
        <v>0</v>
      </c>
      <c r="AL88" s="57">
        <f t="shared" si="29"/>
        <v>0</v>
      </c>
      <c r="AM88" s="57">
        <f t="shared" si="29"/>
        <v>0</v>
      </c>
      <c r="AN88" s="57">
        <f t="shared" si="29"/>
        <v>0</v>
      </c>
      <c r="AO88" s="57">
        <f t="shared" si="29"/>
        <v>0</v>
      </c>
      <c r="AP88" s="57">
        <f t="shared" si="29"/>
        <v>0</v>
      </c>
      <c r="AQ88" s="57" t="e">
        <f>INDEX('Fleet Input'!$C$10:$C$86, MATCH('Fleet Calculations'!N88, 'Fleet Input'!$B$10:$B$86, 0))</f>
        <v>#N/A</v>
      </c>
      <c r="AR88" s="57">
        <f t="shared" si="32"/>
        <v>0</v>
      </c>
      <c r="AS88" s="57">
        <f t="shared" si="32"/>
        <v>0</v>
      </c>
      <c r="AT88" s="57">
        <f t="shared" si="32"/>
        <v>0</v>
      </c>
      <c r="AU88" s="57">
        <f t="shared" si="32"/>
        <v>0</v>
      </c>
      <c r="AV88" s="57">
        <f t="shared" si="32"/>
        <v>0</v>
      </c>
      <c r="AW88" s="57">
        <f t="shared" si="32"/>
        <v>0</v>
      </c>
      <c r="AX88" s="57">
        <f t="shared" si="32"/>
        <v>0</v>
      </c>
      <c r="AY88" s="57">
        <f t="shared" si="32"/>
        <v>0</v>
      </c>
      <c r="AZ88" s="57">
        <f t="shared" si="32"/>
        <v>0</v>
      </c>
      <c r="BA88" s="57">
        <f t="shared" si="32"/>
        <v>0</v>
      </c>
      <c r="BB88" s="57">
        <f t="shared" si="32"/>
        <v>0</v>
      </c>
      <c r="BC88" s="57">
        <f t="shared" si="32"/>
        <v>0</v>
      </c>
      <c r="BD88" s="57">
        <f t="shared" si="32"/>
        <v>0</v>
      </c>
      <c r="BE88" s="57">
        <f t="shared" si="32"/>
        <v>0</v>
      </c>
      <c r="BF88" s="57">
        <f t="shared" si="32"/>
        <v>0</v>
      </c>
      <c r="BG88" s="57">
        <f t="shared" si="32"/>
        <v>0</v>
      </c>
      <c r="BH88" s="57">
        <f t="shared" si="30"/>
        <v>0</v>
      </c>
      <c r="BI88" s="57">
        <f t="shared" si="30"/>
        <v>0</v>
      </c>
      <c r="BJ88" s="57">
        <f t="shared" si="30"/>
        <v>0</v>
      </c>
      <c r="BK88" s="57">
        <f t="shared" si="30"/>
        <v>0</v>
      </c>
      <c r="BL88" s="57">
        <f t="shared" si="30"/>
        <v>0</v>
      </c>
      <c r="BM88" s="57">
        <f t="shared" si="30"/>
        <v>0</v>
      </c>
      <c r="BN88" s="57">
        <f t="shared" si="30"/>
        <v>0</v>
      </c>
      <c r="BO88" s="57">
        <f t="shared" si="30"/>
        <v>0</v>
      </c>
      <c r="BP88" s="57">
        <f t="shared" si="30"/>
        <v>0</v>
      </c>
      <c r="BQ88" s="57">
        <f t="shared" si="30"/>
        <v>0</v>
      </c>
      <c r="BR88" s="57">
        <f t="shared" si="30"/>
        <v>0</v>
      </c>
      <c r="BS88" s="57">
        <f t="shared" si="30"/>
        <v>0</v>
      </c>
    </row>
    <row r="89" spans="1:71" x14ac:dyDescent="0.25">
      <c r="A89">
        <v>1</v>
      </c>
      <c r="B89">
        <f t="shared" si="34"/>
        <v>4</v>
      </c>
      <c r="C89">
        <f t="shared" si="33"/>
        <v>2</v>
      </c>
      <c r="D89" s="59">
        <f t="shared" si="22"/>
        <v>0</v>
      </c>
      <c r="E89" s="59">
        <f t="shared" si="22"/>
        <v>0</v>
      </c>
      <c r="F89" s="59">
        <f t="shared" si="22"/>
        <v>0</v>
      </c>
      <c r="G89" s="60" t="str">
        <f t="shared" si="23"/>
        <v>Electric</v>
      </c>
      <c r="H89" s="61">
        <f t="shared" si="24"/>
        <v>1</v>
      </c>
      <c r="I89" s="61">
        <f t="shared" si="25"/>
        <v>0</v>
      </c>
      <c r="J89" s="59">
        <f t="shared" si="26"/>
        <v>0</v>
      </c>
      <c r="K89" s="62" t="e">
        <f t="shared" si="27"/>
        <v>#N/A</v>
      </c>
      <c r="L89" s="59">
        <f t="shared" si="28"/>
        <v>0</v>
      </c>
      <c r="M89" s="59">
        <f t="shared" si="28"/>
        <v>0</v>
      </c>
      <c r="N89" s="59" t="str">
        <f t="shared" si="21"/>
        <v>Electric0</v>
      </c>
      <c r="O89" s="57">
        <f t="shared" si="31"/>
        <v>0</v>
      </c>
      <c r="P89" s="57">
        <f t="shared" si="31"/>
        <v>0</v>
      </c>
      <c r="Q89" s="57">
        <f t="shared" si="31"/>
        <v>0</v>
      </c>
      <c r="R89" s="57">
        <f t="shared" si="31"/>
        <v>0</v>
      </c>
      <c r="S89" s="57">
        <f t="shared" si="31"/>
        <v>0</v>
      </c>
      <c r="T89" s="57">
        <f t="shared" si="31"/>
        <v>0</v>
      </c>
      <c r="U89" s="57">
        <f t="shared" si="31"/>
        <v>0</v>
      </c>
      <c r="V89" s="57">
        <f t="shared" si="31"/>
        <v>0</v>
      </c>
      <c r="W89" s="57">
        <f t="shared" si="31"/>
        <v>0</v>
      </c>
      <c r="X89" s="57">
        <f t="shared" si="31"/>
        <v>0</v>
      </c>
      <c r="Y89" s="57">
        <f t="shared" si="31"/>
        <v>0</v>
      </c>
      <c r="Z89" s="57">
        <f t="shared" si="31"/>
        <v>0</v>
      </c>
      <c r="AA89" s="57">
        <f t="shared" si="31"/>
        <v>0</v>
      </c>
      <c r="AB89" s="57">
        <f t="shared" si="31"/>
        <v>0</v>
      </c>
      <c r="AC89" s="57">
        <f t="shared" si="31"/>
        <v>0</v>
      </c>
      <c r="AD89" s="57">
        <f t="shared" si="31"/>
        <v>0</v>
      </c>
      <c r="AE89" s="57">
        <f t="shared" si="29"/>
        <v>0</v>
      </c>
      <c r="AF89" s="57">
        <f t="shared" si="29"/>
        <v>0</v>
      </c>
      <c r="AG89" s="57">
        <f t="shared" si="29"/>
        <v>0</v>
      </c>
      <c r="AH89" s="57">
        <f t="shared" si="29"/>
        <v>0</v>
      </c>
      <c r="AI89" s="57">
        <f t="shared" si="29"/>
        <v>0</v>
      </c>
      <c r="AJ89" s="57">
        <f t="shared" si="29"/>
        <v>0</v>
      </c>
      <c r="AK89" s="57">
        <f t="shared" si="29"/>
        <v>0</v>
      </c>
      <c r="AL89" s="57">
        <f t="shared" si="29"/>
        <v>0</v>
      </c>
      <c r="AM89" s="57">
        <f t="shared" si="29"/>
        <v>0</v>
      </c>
      <c r="AN89" s="57">
        <f t="shared" si="29"/>
        <v>0</v>
      </c>
      <c r="AO89" s="57">
        <f t="shared" si="29"/>
        <v>0</v>
      </c>
      <c r="AP89" s="57">
        <f t="shared" si="29"/>
        <v>0</v>
      </c>
      <c r="AQ89" s="57" t="e">
        <f>INDEX('Fleet Input'!$C$10:$C$86, MATCH('Fleet Calculations'!N89, 'Fleet Input'!$B$10:$B$86, 0))</f>
        <v>#N/A</v>
      </c>
      <c r="AR89" s="57">
        <f t="shared" si="32"/>
        <v>0</v>
      </c>
      <c r="AS89" s="57">
        <f t="shared" si="32"/>
        <v>0</v>
      </c>
      <c r="AT89" s="57">
        <f t="shared" si="32"/>
        <v>0</v>
      </c>
      <c r="AU89" s="57">
        <f t="shared" si="32"/>
        <v>0</v>
      </c>
      <c r="AV89" s="57">
        <f t="shared" si="32"/>
        <v>0</v>
      </c>
      <c r="AW89" s="57">
        <f t="shared" si="32"/>
        <v>0</v>
      </c>
      <c r="AX89" s="57">
        <f t="shared" si="32"/>
        <v>0</v>
      </c>
      <c r="AY89" s="57">
        <f t="shared" si="32"/>
        <v>0</v>
      </c>
      <c r="AZ89" s="57">
        <f t="shared" si="32"/>
        <v>0</v>
      </c>
      <c r="BA89" s="57">
        <f t="shared" si="32"/>
        <v>0</v>
      </c>
      <c r="BB89" s="57">
        <f t="shared" si="32"/>
        <v>0</v>
      </c>
      <c r="BC89" s="57">
        <f t="shared" si="32"/>
        <v>0</v>
      </c>
      <c r="BD89" s="57">
        <f t="shared" si="32"/>
        <v>0</v>
      </c>
      <c r="BE89" s="57">
        <f t="shared" si="32"/>
        <v>0</v>
      </c>
      <c r="BF89" s="57">
        <f t="shared" si="32"/>
        <v>0</v>
      </c>
      <c r="BG89" s="57">
        <f t="shared" si="32"/>
        <v>0</v>
      </c>
      <c r="BH89" s="57">
        <f t="shared" si="30"/>
        <v>0</v>
      </c>
      <c r="BI89" s="57">
        <f t="shared" si="30"/>
        <v>0</v>
      </c>
      <c r="BJ89" s="57">
        <f t="shared" si="30"/>
        <v>0</v>
      </c>
      <c r="BK89" s="57">
        <f t="shared" si="30"/>
        <v>0</v>
      </c>
      <c r="BL89" s="57">
        <f t="shared" si="30"/>
        <v>0</v>
      </c>
      <c r="BM89" s="57">
        <f t="shared" si="30"/>
        <v>0</v>
      </c>
      <c r="BN89" s="57">
        <f t="shared" si="30"/>
        <v>0</v>
      </c>
      <c r="BO89" s="57">
        <f t="shared" si="30"/>
        <v>0</v>
      </c>
      <c r="BP89" s="57">
        <f t="shared" si="30"/>
        <v>0</v>
      </c>
      <c r="BQ89" s="57">
        <f t="shared" si="30"/>
        <v>0</v>
      </c>
      <c r="BR89" s="57">
        <f t="shared" si="30"/>
        <v>0</v>
      </c>
      <c r="BS89" s="57">
        <f t="shared" si="30"/>
        <v>0</v>
      </c>
    </row>
    <row r="90" spans="1:71" x14ac:dyDescent="0.25">
      <c r="A90">
        <v>1</v>
      </c>
      <c r="B90">
        <f t="shared" si="34"/>
        <v>4</v>
      </c>
      <c r="C90">
        <f t="shared" si="33"/>
        <v>3</v>
      </c>
      <c r="D90" s="59">
        <f t="shared" si="22"/>
        <v>0</v>
      </c>
      <c r="E90" s="59">
        <f t="shared" si="22"/>
        <v>0</v>
      </c>
      <c r="F90" s="59">
        <f t="shared" si="22"/>
        <v>0</v>
      </c>
      <c r="G90" s="60" t="str">
        <f t="shared" si="23"/>
        <v>Fuel Cell</v>
      </c>
      <c r="H90" s="61">
        <f t="shared" si="24"/>
        <v>1</v>
      </c>
      <c r="I90" s="61">
        <f t="shared" si="25"/>
        <v>0</v>
      </c>
      <c r="J90" s="59">
        <f t="shared" si="26"/>
        <v>0</v>
      </c>
      <c r="K90" s="62" t="e">
        <f t="shared" si="27"/>
        <v>#N/A</v>
      </c>
      <c r="L90" s="59">
        <f t="shared" si="28"/>
        <v>0</v>
      </c>
      <c r="M90" s="59">
        <f t="shared" si="28"/>
        <v>0</v>
      </c>
      <c r="N90" s="59" t="str">
        <f t="shared" si="21"/>
        <v>Fuel Cell0</v>
      </c>
      <c r="O90" s="57">
        <f t="shared" si="31"/>
        <v>0</v>
      </c>
      <c r="P90" s="57">
        <f t="shared" si="31"/>
        <v>0</v>
      </c>
      <c r="Q90" s="57">
        <f t="shared" si="31"/>
        <v>0</v>
      </c>
      <c r="R90" s="57">
        <f t="shared" si="31"/>
        <v>0</v>
      </c>
      <c r="S90" s="57">
        <f t="shared" si="31"/>
        <v>0</v>
      </c>
      <c r="T90" s="57">
        <f t="shared" si="31"/>
        <v>0</v>
      </c>
      <c r="U90" s="57">
        <f t="shared" si="31"/>
        <v>0</v>
      </c>
      <c r="V90" s="57">
        <f t="shared" si="31"/>
        <v>0</v>
      </c>
      <c r="W90" s="57">
        <f t="shared" si="31"/>
        <v>0</v>
      </c>
      <c r="X90" s="57">
        <f t="shared" si="31"/>
        <v>0</v>
      </c>
      <c r="Y90" s="57">
        <f t="shared" si="31"/>
        <v>0</v>
      </c>
      <c r="Z90" s="57">
        <f t="shared" si="31"/>
        <v>0</v>
      </c>
      <c r="AA90" s="57">
        <f t="shared" si="31"/>
        <v>0</v>
      </c>
      <c r="AB90" s="57">
        <f t="shared" si="31"/>
        <v>0</v>
      </c>
      <c r="AC90" s="57">
        <f t="shared" si="31"/>
        <v>0</v>
      </c>
      <c r="AD90" s="57">
        <f t="shared" si="31"/>
        <v>0</v>
      </c>
      <c r="AE90" s="57">
        <f t="shared" si="29"/>
        <v>0</v>
      </c>
      <c r="AF90" s="57">
        <f t="shared" si="29"/>
        <v>0</v>
      </c>
      <c r="AG90" s="57">
        <f t="shared" si="29"/>
        <v>0</v>
      </c>
      <c r="AH90" s="57">
        <f t="shared" si="29"/>
        <v>0</v>
      </c>
      <c r="AI90" s="57">
        <f t="shared" si="29"/>
        <v>0</v>
      </c>
      <c r="AJ90" s="57">
        <f t="shared" si="29"/>
        <v>0</v>
      </c>
      <c r="AK90" s="57">
        <f t="shared" si="29"/>
        <v>0</v>
      </c>
      <c r="AL90" s="57">
        <f t="shared" si="29"/>
        <v>0</v>
      </c>
      <c r="AM90" s="57">
        <f t="shared" si="29"/>
        <v>0</v>
      </c>
      <c r="AN90" s="57">
        <f t="shared" si="29"/>
        <v>0</v>
      </c>
      <c r="AO90" s="57">
        <f t="shared" si="29"/>
        <v>0</v>
      </c>
      <c r="AP90" s="57">
        <f t="shared" si="29"/>
        <v>0</v>
      </c>
      <c r="AQ90" s="57" t="e">
        <f>INDEX('Fleet Input'!$C$10:$C$86, MATCH('Fleet Calculations'!N90, 'Fleet Input'!$B$10:$B$86, 0))</f>
        <v>#N/A</v>
      </c>
      <c r="AR90" s="57">
        <f t="shared" si="32"/>
        <v>0</v>
      </c>
      <c r="AS90" s="57">
        <f t="shared" si="32"/>
        <v>0</v>
      </c>
      <c r="AT90" s="57">
        <f t="shared" si="32"/>
        <v>0</v>
      </c>
      <c r="AU90" s="57">
        <f t="shared" si="32"/>
        <v>0</v>
      </c>
      <c r="AV90" s="57">
        <f t="shared" si="32"/>
        <v>0</v>
      </c>
      <c r="AW90" s="57">
        <f t="shared" si="32"/>
        <v>0</v>
      </c>
      <c r="AX90" s="57">
        <f t="shared" si="32"/>
        <v>0</v>
      </c>
      <c r="AY90" s="57">
        <f t="shared" si="32"/>
        <v>0</v>
      </c>
      <c r="AZ90" s="57">
        <f t="shared" si="32"/>
        <v>0</v>
      </c>
      <c r="BA90" s="57">
        <f t="shared" si="32"/>
        <v>0</v>
      </c>
      <c r="BB90" s="57">
        <f t="shared" si="32"/>
        <v>0</v>
      </c>
      <c r="BC90" s="57">
        <f t="shared" si="32"/>
        <v>0</v>
      </c>
      <c r="BD90" s="57">
        <f t="shared" si="32"/>
        <v>0</v>
      </c>
      <c r="BE90" s="57">
        <f t="shared" si="32"/>
        <v>0</v>
      </c>
      <c r="BF90" s="57">
        <f t="shared" si="32"/>
        <v>0</v>
      </c>
      <c r="BG90" s="57">
        <f t="shared" si="32"/>
        <v>0</v>
      </c>
      <c r="BH90" s="57">
        <f t="shared" si="30"/>
        <v>0</v>
      </c>
      <c r="BI90" s="57">
        <f t="shared" si="30"/>
        <v>0</v>
      </c>
      <c r="BJ90" s="57">
        <f t="shared" si="30"/>
        <v>0</v>
      </c>
      <c r="BK90" s="57">
        <f t="shared" si="30"/>
        <v>0</v>
      </c>
      <c r="BL90" s="57">
        <f t="shared" si="30"/>
        <v>0</v>
      </c>
      <c r="BM90" s="57">
        <f t="shared" si="30"/>
        <v>0</v>
      </c>
      <c r="BN90" s="57">
        <f t="shared" si="30"/>
        <v>0</v>
      </c>
      <c r="BO90" s="57">
        <f t="shared" si="30"/>
        <v>0</v>
      </c>
      <c r="BP90" s="57">
        <f t="shared" si="30"/>
        <v>0</v>
      </c>
      <c r="BQ90" s="57">
        <f t="shared" si="30"/>
        <v>0</v>
      </c>
      <c r="BR90" s="57">
        <f t="shared" si="30"/>
        <v>0</v>
      </c>
      <c r="BS90" s="57">
        <f t="shared" si="30"/>
        <v>0</v>
      </c>
    </row>
    <row r="91" spans="1:71" x14ac:dyDescent="0.25">
      <c r="A91">
        <v>1</v>
      </c>
      <c r="B91">
        <f t="shared" si="34"/>
        <v>5</v>
      </c>
      <c r="C91">
        <f t="shared" si="33"/>
        <v>1</v>
      </c>
      <c r="D91" s="59">
        <f t="shared" si="22"/>
        <v>0</v>
      </c>
      <c r="E91" s="59">
        <f t="shared" si="22"/>
        <v>0</v>
      </c>
      <c r="F91" s="59">
        <f t="shared" si="22"/>
        <v>0</v>
      </c>
      <c r="G91" s="60" t="str">
        <f t="shared" si="23"/>
        <v>0</v>
      </c>
      <c r="H91" s="61">
        <f t="shared" si="24"/>
        <v>1</v>
      </c>
      <c r="I91" s="61">
        <f t="shared" si="25"/>
        <v>0</v>
      </c>
      <c r="J91" s="59">
        <f t="shared" si="26"/>
        <v>0</v>
      </c>
      <c r="K91" s="62" t="e">
        <f t="shared" si="27"/>
        <v>#N/A</v>
      </c>
      <c r="L91" s="59">
        <f t="shared" si="28"/>
        <v>0</v>
      </c>
      <c r="M91" s="59">
        <f t="shared" si="28"/>
        <v>0</v>
      </c>
      <c r="N91" s="59" t="str">
        <f t="shared" si="21"/>
        <v>00</v>
      </c>
      <c r="O91" s="57">
        <f t="shared" si="31"/>
        <v>0</v>
      </c>
      <c r="P91" s="57">
        <f t="shared" si="31"/>
        <v>0</v>
      </c>
      <c r="Q91" s="57">
        <f t="shared" si="31"/>
        <v>0</v>
      </c>
      <c r="R91" s="57">
        <f t="shared" si="31"/>
        <v>0</v>
      </c>
      <c r="S91" s="57">
        <f t="shared" si="31"/>
        <v>0</v>
      </c>
      <c r="T91" s="57">
        <f t="shared" si="31"/>
        <v>0</v>
      </c>
      <c r="U91" s="57">
        <f t="shared" si="31"/>
        <v>0</v>
      </c>
      <c r="V91" s="57">
        <f t="shared" si="31"/>
        <v>0</v>
      </c>
      <c r="W91" s="57">
        <f t="shared" si="31"/>
        <v>0</v>
      </c>
      <c r="X91" s="57">
        <f t="shared" si="31"/>
        <v>0</v>
      </c>
      <c r="Y91" s="57">
        <f t="shared" si="31"/>
        <v>0</v>
      </c>
      <c r="Z91" s="57">
        <f t="shared" si="31"/>
        <v>0</v>
      </c>
      <c r="AA91" s="57">
        <f t="shared" si="31"/>
        <v>0</v>
      </c>
      <c r="AB91" s="57">
        <f t="shared" si="31"/>
        <v>0</v>
      </c>
      <c r="AC91" s="57">
        <f t="shared" si="31"/>
        <v>0</v>
      </c>
      <c r="AD91" s="57">
        <f t="shared" si="31"/>
        <v>0</v>
      </c>
      <c r="AE91" s="57">
        <f t="shared" si="29"/>
        <v>0</v>
      </c>
      <c r="AF91" s="57">
        <f t="shared" si="29"/>
        <v>0</v>
      </c>
      <c r="AG91" s="57">
        <f t="shared" si="29"/>
        <v>0</v>
      </c>
      <c r="AH91" s="57">
        <f t="shared" si="29"/>
        <v>0</v>
      </c>
      <c r="AI91" s="57">
        <f t="shared" si="29"/>
        <v>0</v>
      </c>
      <c r="AJ91" s="57">
        <f t="shared" si="29"/>
        <v>0</v>
      </c>
      <c r="AK91" s="57">
        <f t="shared" si="29"/>
        <v>0</v>
      </c>
      <c r="AL91" s="57">
        <f t="shared" si="29"/>
        <v>0</v>
      </c>
      <c r="AM91" s="57">
        <f t="shared" si="29"/>
        <v>0</v>
      </c>
      <c r="AN91" s="57">
        <f t="shared" si="29"/>
        <v>0</v>
      </c>
      <c r="AO91" s="57">
        <f t="shared" si="29"/>
        <v>0</v>
      </c>
      <c r="AP91" s="57">
        <f t="shared" si="29"/>
        <v>0</v>
      </c>
      <c r="AQ91" s="57" t="e">
        <f>INDEX('Fleet Input'!$C$10:$C$86, MATCH('Fleet Calculations'!N91, 'Fleet Input'!$B$10:$B$86, 0))</f>
        <v>#N/A</v>
      </c>
      <c r="AR91" s="57">
        <f t="shared" si="32"/>
        <v>0</v>
      </c>
      <c r="AS91" s="57">
        <f t="shared" si="32"/>
        <v>0</v>
      </c>
      <c r="AT91" s="57">
        <f t="shared" si="32"/>
        <v>0</v>
      </c>
      <c r="AU91" s="57">
        <f t="shared" si="32"/>
        <v>0</v>
      </c>
      <c r="AV91" s="57">
        <f t="shared" si="32"/>
        <v>0</v>
      </c>
      <c r="AW91" s="57">
        <f t="shared" si="32"/>
        <v>0</v>
      </c>
      <c r="AX91" s="57">
        <f t="shared" si="32"/>
        <v>0</v>
      </c>
      <c r="AY91" s="57">
        <f t="shared" si="32"/>
        <v>0</v>
      </c>
      <c r="AZ91" s="57">
        <f t="shared" si="32"/>
        <v>0</v>
      </c>
      <c r="BA91" s="57">
        <f t="shared" si="32"/>
        <v>0</v>
      </c>
      <c r="BB91" s="57">
        <f t="shared" si="32"/>
        <v>0</v>
      </c>
      <c r="BC91" s="57">
        <f t="shared" si="32"/>
        <v>0</v>
      </c>
      <c r="BD91" s="57">
        <f t="shared" si="32"/>
        <v>0</v>
      </c>
      <c r="BE91" s="57">
        <f t="shared" si="32"/>
        <v>0</v>
      </c>
      <c r="BF91" s="57">
        <f t="shared" si="32"/>
        <v>0</v>
      </c>
      <c r="BG91" s="57">
        <f t="shared" si="32"/>
        <v>0</v>
      </c>
      <c r="BH91" s="57">
        <f t="shared" si="30"/>
        <v>0</v>
      </c>
      <c r="BI91" s="57">
        <f t="shared" si="30"/>
        <v>0</v>
      </c>
      <c r="BJ91" s="57">
        <f t="shared" si="30"/>
        <v>0</v>
      </c>
      <c r="BK91" s="57">
        <f t="shared" si="30"/>
        <v>0</v>
      </c>
      <c r="BL91" s="57">
        <f t="shared" si="30"/>
        <v>0</v>
      </c>
      <c r="BM91" s="57">
        <f t="shared" si="30"/>
        <v>0</v>
      </c>
      <c r="BN91" s="57">
        <f t="shared" si="30"/>
        <v>0</v>
      </c>
      <c r="BO91" s="57">
        <f t="shared" si="30"/>
        <v>0</v>
      </c>
      <c r="BP91" s="57">
        <f t="shared" si="30"/>
        <v>0</v>
      </c>
      <c r="BQ91" s="57">
        <f t="shared" si="30"/>
        <v>0</v>
      </c>
      <c r="BR91" s="57">
        <f t="shared" si="30"/>
        <v>0</v>
      </c>
      <c r="BS91" s="57">
        <f t="shared" si="30"/>
        <v>0</v>
      </c>
    </row>
    <row r="92" spans="1:71" x14ac:dyDescent="0.25">
      <c r="A92">
        <v>1</v>
      </c>
      <c r="B92">
        <f t="shared" si="34"/>
        <v>5</v>
      </c>
      <c r="C92">
        <f t="shared" si="33"/>
        <v>2</v>
      </c>
      <c r="D92" s="59">
        <f t="shared" si="22"/>
        <v>0</v>
      </c>
      <c r="E92" s="59">
        <f t="shared" si="22"/>
        <v>0</v>
      </c>
      <c r="F92" s="59">
        <f t="shared" si="22"/>
        <v>0</v>
      </c>
      <c r="G92" s="60" t="str">
        <f t="shared" si="23"/>
        <v>Electric</v>
      </c>
      <c r="H92" s="61">
        <f t="shared" si="24"/>
        <v>1</v>
      </c>
      <c r="I92" s="61">
        <f t="shared" si="25"/>
        <v>0</v>
      </c>
      <c r="J92" s="59">
        <f t="shared" si="26"/>
        <v>0</v>
      </c>
      <c r="K92" s="62" t="e">
        <f t="shared" si="27"/>
        <v>#N/A</v>
      </c>
      <c r="L92" s="59">
        <f t="shared" si="28"/>
        <v>0</v>
      </c>
      <c r="M92" s="59">
        <f t="shared" si="28"/>
        <v>0</v>
      </c>
      <c r="N92" s="59" t="str">
        <f t="shared" si="21"/>
        <v>Electric0</v>
      </c>
      <c r="O92" s="57">
        <f t="shared" si="31"/>
        <v>0</v>
      </c>
      <c r="P92" s="57">
        <f t="shared" si="31"/>
        <v>0</v>
      </c>
      <c r="Q92" s="57">
        <f t="shared" si="31"/>
        <v>0</v>
      </c>
      <c r="R92" s="57">
        <f t="shared" si="31"/>
        <v>0</v>
      </c>
      <c r="S92" s="57">
        <f t="shared" si="31"/>
        <v>0</v>
      </c>
      <c r="T92" s="57">
        <f t="shared" si="31"/>
        <v>0</v>
      </c>
      <c r="U92" s="57">
        <f t="shared" si="31"/>
        <v>0</v>
      </c>
      <c r="V92" s="57">
        <f t="shared" si="31"/>
        <v>0</v>
      </c>
      <c r="W92" s="57">
        <f t="shared" si="31"/>
        <v>0</v>
      </c>
      <c r="X92" s="57">
        <f t="shared" si="31"/>
        <v>0</v>
      </c>
      <c r="Y92" s="57">
        <f t="shared" si="31"/>
        <v>0</v>
      </c>
      <c r="Z92" s="57">
        <f t="shared" si="31"/>
        <v>0</v>
      </c>
      <c r="AA92" s="57">
        <f t="shared" si="31"/>
        <v>0</v>
      </c>
      <c r="AB92" s="57">
        <f t="shared" si="31"/>
        <v>0</v>
      </c>
      <c r="AC92" s="57">
        <f t="shared" si="31"/>
        <v>0</v>
      </c>
      <c r="AD92" s="57">
        <f t="shared" si="31"/>
        <v>0</v>
      </c>
      <c r="AE92" s="57">
        <f t="shared" si="29"/>
        <v>0</v>
      </c>
      <c r="AF92" s="57">
        <f t="shared" si="29"/>
        <v>0</v>
      </c>
      <c r="AG92" s="57">
        <f t="shared" si="29"/>
        <v>0</v>
      </c>
      <c r="AH92" s="57">
        <f t="shared" si="29"/>
        <v>0</v>
      </c>
      <c r="AI92" s="57">
        <f t="shared" si="29"/>
        <v>0</v>
      </c>
      <c r="AJ92" s="57">
        <f t="shared" si="29"/>
        <v>0</v>
      </c>
      <c r="AK92" s="57">
        <f t="shared" si="29"/>
        <v>0</v>
      </c>
      <c r="AL92" s="57">
        <f t="shared" si="29"/>
        <v>0</v>
      </c>
      <c r="AM92" s="57">
        <f t="shared" si="29"/>
        <v>0</v>
      </c>
      <c r="AN92" s="57">
        <f t="shared" si="29"/>
        <v>0</v>
      </c>
      <c r="AO92" s="57">
        <f t="shared" si="29"/>
        <v>0</v>
      </c>
      <c r="AP92" s="57">
        <f t="shared" si="29"/>
        <v>0</v>
      </c>
      <c r="AQ92" s="57" t="e">
        <f>INDEX('Fleet Input'!$C$10:$C$86, MATCH('Fleet Calculations'!N92, 'Fleet Input'!$B$10:$B$86, 0))</f>
        <v>#N/A</v>
      </c>
      <c r="AR92" s="57">
        <f t="shared" si="32"/>
        <v>0</v>
      </c>
      <c r="AS92" s="57">
        <f t="shared" si="32"/>
        <v>0</v>
      </c>
      <c r="AT92" s="57">
        <f t="shared" si="32"/>
        <v>0</v>
      </c>
      <c r="AU92" s="57">
        <f t="shared" si="32"/>
        <v>0</v>
      </c>
      <c r="AV92" s="57">
        <f t="shared" si="32"/>
        <v>0</v>
      </c>
      <c r="AW92" s="57">
        <f t="shared" si="32"/>
        <v>0</v>
      </c>
      <c r="AX92" s="57">
        <f t="shared" si="32"/>
        <v>0</v>
      </c>
      <c r="AY92" s="57">
        <f t="shared" si="32"/>
        <v>0</v>
      </c>
      <c r="AZ92" s="57">
        <f t="shared" si="32"/>
        <v>0</v>
      </c>
      <c r="BA92" s="57">
        <f t="shared" si="32"/>
        <v>0</v>
      </c>
      <c r="BB92" s="57">
        <f t="shared" si="32"/>
        <v>0</v>
      </c>
      <c r="BC92" s="57">
        <f t="shared" si="32"/>
        <v>0</v>
      </c>
      <c r="BD92" s="57">
        <f t="shared" si="32"/>
        <v>0</v>
      </c>
      <c r="BE92" s="57">
        <f t="shared" si="32"/>
        <v>0</v>
      </c>
      <c r="BF92" s="57">
        <f t="shared" si="32"/>
        <v>0</v>
      </c>
      <c r="BG92" s="57">
        <f t="shared" si="32"/>
        <v>0</v>
      </c>
      <c r="BH92" s="57">
        <f t="shared" si="30"/>
        <v>0</v>
      </c>
      <c r="BI92" s="57">
        <f t="shared" si="30"/>
        <v>0</v>
      </c>
      <c r="BJ92" s="57">
        <f t="shared" si="30"/>
        <v>0</v>
      </c>
      <c r="BK92" s="57">
        <f t="shared" si="30"/>
        <v>0</v>
      </c>
      <c r="BL92" s="57">
        <f t="shared" si="30"/>
        <v>0</v>
      </c>
      <c r="BM92" s="57">
        <f t="shared" si="30"/>
        <v>0</v>
      </c>
      <c r="BN92" s="57">
        <f t="shared" si="30"/>
        <v>0</v>
      </c>
      <c r="BO92" s="57">
        <f t="shared" si="30"/>
        <v>0</v>
      </c>
      <c r="BP92" s="57">
        <f t="shared" si="30"/>
        <v>0</v>
      </c>
      <c r="BQ92" s="57">
        <f t="shared" si="30"/>
        <v>0</v>
      </c>
      <c r="BR92" s="57">
        <f t="shared" si="30"/>
        <v>0</v>
      </c>
      <c r="BS92" s="57">
        <f t="shared" si="30"/>
        <v>0</v>
      </c>
    </row>
    <row r="93" spans="1:71" x14ac:dyDescent="0.25">
      <c r="A93">
        <v>1</v>
      </c>
      <c r="B93">
        <f t="shared" si="34"/>
        <v>5</v>
      </c>
      <c r="C93">
        <f t="shared" si="33"/>
        <v>3</v>
      </c>
      <c r="D93" s="59">
        <f t="shared" si="22"/>
        <v>0</v>
      </c>
      <c r="E93" s="59">
        <f t="shared" si="22"/>
        <v>0</v>
      </c>
      <c r="F93" s="59">
        <f t="shared" si="22"/>
        <v>0</v>
      </c>
      <c r="G93" s="60" t="str">
        <f t="shared" si="23"/>
        <v>Fuel Cell</v>
      </c>
      <c r="H93" s="61">
        <f t="shared" si="24"/>
        <v>1</v>
      </c>
      <c r="I93" s="61">
        <f t="shared" si="25"/>
        <v>0</v>
      </c>
      <c r="J93" s="59">
        <f t="shared" si="26"/>
        <v>0</v>
      </c>
      <c r="K93" s="62" t="e">
        <f t="shared" si="27"/>
        <v>#N/A</v>
      </c>
      <c r="L93" s="59">
        <f t="shared" si="28"/>
        <v>0</v>
      </c>
      <c r="M93" s="59">
        <f t="shared" si="28"/>
        <v>0</v>
      </c>
      <c r="N93" s="59" t="str">
        <f t="shared" si="21"/>
        <v>Fuel Cell0</v>
      </c>
      <c r="O93" s="57">
        <f t="shared" si="31"/>
        <v>0</v>
      </c>
      <c r="P93" s="57">
        <f t="shared" si="31"/>
        <v>0</v>
      </c>
      <c r="Q93" s="57">
        <f t="shared" si="31"/>
        <v>0</v>
      </c>
      <c r="R93" s="57">
        <f t="shared" si="31"/>
        <v>0</v>
      </c>
      <c r="S93" s="57">
        <f t="shared" si="31"/>
        <v>0</v>
      </c>
      <c r="T93" s="57">
        <f t="shared" si="31"/>
        <v>0</v>
      </c>
      <c r="U93" s="57">
        <f t="shared" si="31"/>
        <v>0</v>
      </c>
      <c r="V93" s="57">
        <f t="shared" si="31"/>
        <v>0</v>
      </c>
      <c r="W93" s="57">
        <f t="shared" si="31"/>
        <v>0</v>
      </c>
      <c r="X93" s="57">
        <f t="shared" si="31"/>
        <v>0</v>
      </c>
      <c r="Y93" s="57">
        <f t="shared" si="31"/>
        <v>0</v>
      </c>
      <c r="Z93" s="57">
        <f t="shared" si="31"/>
        <v>0</v>
      </c>
      <c r="AA93" s="57">
        <f t="shared" si="31"/>
        <v>0</v>
      </c>
      <c r="AB93" s="57">
        <f t="shared" si="31"/>
        <v>0</v>
      </c>
      <c r="AC93" s="57">
        <f t="shared" si="31"/>
        <v>0</v>
      </c>
      <c r="AD93" s="57">
        <f t="shared" si="31"/>
        <v>0</v>
      </c>
      <c r="AE93" s="57">
        <f t="shared" si="29"/>
        <v>0</v>
      </c>
      <c r="AF93" s="57">
        <f t="shared" si="29"/>
        <v>0</v>
      </c>
      <c r="AG93" s="57">
        <f t="shared" si="29"/>
        <v>0</v>
      </c>
      <c r="AH93" s="57">
        <f t="shared" si="29"/>
        <v>0</v>
      </c>
      <c r="AI93" s="57">
        <f t="shared" si="29"/>
        <v>0</v>
      </c>
      <c r="AJ93" s="57">
        <f t="shared" si="29"/>
        <v>0</v>
      </c>
      <c r="AK93" s="57">
        <f t="shared" si="29"/>
        <v>0</v>
      </c>
      <c r="AL93" s="57">
        <f t="shared" si="29"/>
        <v>0</v>
      </c>
      <c r="AM93" s="57">
        <f t="shared" si="29"/>
        <v>0</v>
      </c>
      <c r="AN93" s="57">
        <f t="shared" si="29"/>
        <v>0</v>
      </c>
      <c r="AO93" s="57">
        <f t="shared" si="29"/>
        <v>0</v>
      </c>
      <c r="AP93" s="57">
        <f t="shared" si="29"/>
        <v>0</v>
      </c>
      <c r="AQ93" s="57" t="e">
        <f>INDEX('Fleet Input'!$C$10:$C$86, MATCH('Fleet Calculations'!N93, 'Fleet Input'!$B$10:$B$86, 0))</f>
        <v>#N/A</v>
      </c>
      <c r="AR93" s="57">
        <f t="shared" si="32"/>
        <v>0</v>
      </c>
      <c r="AS93" s="57">
        <f t="shared" si="32"/>
        <v>0</v>
      </c>
      <c r="AT93" s="57">
        <f t="shared" si="32"/>
        <v>0</v>
      </c>
      <c r="AU93" s="57">
        <f t="shared" si="32"/>
        <v>0</v>
      </c>
      <c r="AV93" s="57">
        <f t="shared" si="32"/>
        <v>0</v>
      </c>
      <c r="AW93" s="57">
        <f t="shared" si="32"/>
        <v>0</v>
      </c>
      <c r="AX93" s="57">
        <f t="shared" si="32"/>
        <v>0</v>
      </c>
      <c r="AY93" s="57">
        <f t="shared" si="32"/>
        <v>0</v>
      </c>
      <c r="AZ93" s="57">
        <f t="shared" si="32"/>
        <v>0</v>
      </c>
      <c r="BA93" s="57">
        <f t="shared" si="32"/>
        <v>0</v>
      </c>
      <c r="BB93" s="57">
        <f t="shared" si="32"/>
        <v>0</v>
      </c>
      <c r="BC93" s="57">
        <f t="shared" si="32"/>
        <v>0</v>
      </c>
      <c r="BD93" s="57">
        <f t="shared" si="32"/>
        <v>0</v>
      </c>
      <c r="BE93" s="57">
        <f t="shared" si="32"/>
        <v>0</v>
      </c>
      <c r="BF93" s="57">
        <f t="shared" si="32"/>
        <v>0</v>
      </c>
      <c r="BG93" s="57">
        <f t="shared" si="32"/>
        <v>0</v>
      </c>
      <c r="BH93" s="57">
        <f t="shared" si="30"/>
        <v>0</v>
      </c>
      <c r="BI93" s="57">
        <f t="shared" si="30"/>
        <v>0</v>
      </c>
      <c r="BJ93" s="57">
        <f t="shared" si="30"/>
        <v>0</v>
      </c>
      <c r="BK93" s="57">
        <f t="shared" si="30"/>
        <v>0</v>
      </c>
      <c r="BL93" s="57">
        <f t="shared" si="30"/>
        <v>0</v>
      </c>
      <c r="BM93" s="57">
        <f t="shared" si="30"/>
        <v>0</v>
      </c>
      <c r="BN93" s="57">
        <f t="shared" si="30"/>
        <v>0</v>
      </c>
      <c r="BO93" s="57">
        <f t="shared" si="30"/>
        <v>0</v>
      </c>
      <c r="BP93" s="57">
        <f t="shared" si="30"/>
        <v>0</v>
      </c>
      <c r="BQ93" s="57">
        <f t="shared" si="30"/>
        <v>0</v>
      </c>
      <c r="BR93" s="57">
        <f t="shared" si="30"/>
        <v>0</v>
      </c>
      <c r="BS93" s="57">
        <f t="shared" si="30"/>
        <v>0</v>
      </c>
    </row>
    <row r="94" spans="1:71" x14ac:dyDescent="0.25">
      <c r="A94">
        <v>1</v>
      </c>
      <c r="B94">
        <f t="shared" si="34"/>
        <v>6</v>
      </c>
      <c r="C94">
        <f t="shared" si="33"/>
        <v>1</v>
      </c>
      <c r="D94" s="59">
        <f t="shared" si="22"/>
        <v>0</v>
      </c>
      <c r="E94" s="59">
        <f t="shared" si="22"/>
        <v>0</v>
      </c>
      <c r="F94" s="59">
        <f t="shared" si="22"/>
        <v>0</v>
      </c>
      <c r="G94" s="60" t="str">
        <f t="shared" si="23"/>
        <v>0</v>
      </c>
      <c r="H94" s="61">
        <f t="shared" si="24"/>
        <v>1</v>
      </c>
      <c r="I94" s="61">
        <f t="shared" si="25"/>
        <v>0</v>
      </c>
      <c r="J94" s="59">
        <f t="shared" si="26"/>
        <v>0</v>
      </c>
      <c r="K94" s="62" t="e">
        <f t="shared" si="27"/>
        <v>#N/A</v>
      </c>
      <c r="L94" s="59">
        <f t="shared" si="28"/>
        <v>0</v>
      </c>
      <c r="M94" s="59">
        <f t="shared" si="28"/>
        <v>0</v>
      </c>
      <c r="N94" s="59" t="str">
        <f t="shared" si="21"/>
        <v>00</v>
      </c>
      <c r="O94" s="57">
        <f t="shared" si="31"/>
        <v>0</v>
      </c>
      <c r="P94" s="57">
        <f t="shared" si="31"/>
        <v>0</v>
      </c>
      <c r="Q94" s="57">
        <f t="shared" si="31"/>
        <v>0</v>
      </c>
      <c r="R94" s="57">
        <f t="shared" si="31"/>
        <v>0</v>
      </c>
      <c r="S94" s="57">
        <f t="shared" si="31"/>
        <v>0</v>
      </c>
      <c r="T94" s="57">
        <f t="shared" si="31"/>
        <v>0</v>
      </c>
      <c r="U94" s="57">
        <f t="shared" si="31"/>
        <v>0</v>
      </c>
      <c r="V94" s="57">
        <f t="shared" si="31"/>
        <v>0</v>
      </c>
      <c r="W94" s="57">
        <f t="shared" si="31"/>
        <v>0</v>
      </c>
      <c r="X94" s="57">
        <f t="shared" si="31"/>
        <v>0</v>
      </c>
      <c r="Y94" s="57">
        <f t="shared" si="31"/>
        <v>0</v>
      </c>
      <c r="Z94" s="57">
        <f t="shared" si="31"/>
        <v>0</v>
      </c>
      <c r="AA94" s="57">
        <f t="shared" si="31"/>
        <v>0</v>
      </c>
      <c r="AB94" s="57">
        <f t="shared" si="31"/>
        <v>0</v>
      </c>
      <c r="AC94" s="57">
        <f t="shared" si="31"/>
        <v>0</v>
      </c>
      <c r="AD94" s="57">
        <f t="shared" si="31"/>
        <v>0</v>
      </c>
      <c r="AE94" s="57">
        <f t="shared" si="29"/>
        <v>0</v>
      </c>
      <c r="AF94" s="57">
        <f t="shared" si="29"/>
        <v>0</v>
      </c>
      <c r="AG94" s="57">
        <f t="shared" si="29"/>
        <v>0</v>
      </c>
      <c r="AH94" s="57">
        <f t="shared" si="29"/>
        <v>0</v>
      </c>
      <c r="AI94" s="57">
        <f t="shared" si="29"/>
        <v>0</v>
      </c>
      <c r="AJ94" s="57">
        <f t="shared" si="29"/>
        <v>0</v>
      </c>
      <c r="AK94" s="57">
        <f t="shared" si="29"/>
        <v>0</v>
      </c>
      <c r="AL94" s="57">
        <f t="shared" si="29"/>
        <v>0</v>
      </c>
      <c r="AM94" s="57">
        <f t="shared" si="29"/>
        <v>0</v>
      </c>
      <c r="AN94" s="57">
        <f t="shared" si="29"/>
        <v>0</v>
      </c>
      <c r="AO94" s="57">
        <f t="shared" si="29"/>
        <v>0</v>
      </c>
      <c r="AP94" s="57">
        <f t="shared" si="29"/>
        <v>0</v>
      </c>
      <c r="AQ94" s="57" t="e">
        <f>INDEX('Fleet Input'!$C$10:$C$86, MATCH('Fleet Calculations'!N94, 'Fleet Input'!$B$10:$B$86, 0))</f>
        <v>#N/A</v>
      </c>
      <c r="AR94" s="57">
        <f t="shared" si="32"/>
        <v>0</v>
      </c>
      <c r="AS94" s="57">
        <f t="shared" si="32"/>
        <v>0</v>
      </c>
      <c r="AT94" s="57">
        <f t="shared" si="32"/>
        <v>0</v>
      </c>
      <c r="AU94" s="57">
        <f t="shared" si="32"/>
        <v>0</v>
      </c>
      <c r="AV94" s="57">
        <f t="shared" si="32"/>
        <v>0</v>
      </c>
      <c r="AW94" s="57">
        <f t="shared" si="32"/>
        <v>0</v>
      </c>
      <c r="AX94" s="57">
        <f t="shared" si="32"/>
        <v>0</v>
      </c>
      <c r="AY94" s="57">
        <f t="shared" si="32"/>
        <v>0</v>
      </c>
      <c r="AZ94" s="57">
        <f t="shared" si="32"/>
        <v>0</v>
      </c>
      <c r="BA94" s="57">
        <f t="shared" si="32"/>
        <v>0</v>
      </c>
      <c r="BB94" s="57">
        <f t="shared" si="32"/>
        <v>0</v>
      </c>
      <c r="BC94" s="57">
        <f t="shared" si="32"/>
        <v>0</v>
      </c>
      <c r="BD94" s="57">
        <f t="shared" si="32"/>
        <v>0</v>
      </c>
      <c r="BE94" s="57">
        <f t="shared" si="32"/>
        <v>0</v>
      </c>
      <c r="BF94" s="57">
        <f t="shared" si="32"/>
        <v>0</v>
      </c>
      <c r="BG94" s="57">
        <f t="shared" si="32"/>
        <v>0</v>
      </c>
      <c r="BH94" s="57">
        <f t="shared" si="30"/>
        <v>0</v>
      </c>
      <c r="BI94" s="57">
        <f t="shared" si="30"/>
        <v>0</v>
      </c>
      <c r="BJ94" s="57">
        <f t="shared" si="30"/>
        <v>0</v>
      </c>
      <c r="BK94" s="57">
        <f t="shared" si="30"/>
        <v>0</v>
      </c>
      <c r="BL94" s="57">
        <f t="shared" si="30"/>
        <v>0</v>
      </c>
      <c r="BM94" s="57">
        <f t="shared" si="30"/>
        <v>0</v>
      </c>
      <c r="BN94" s="57">
        <f t="shared" si="30"/>
        <v>0</v>
      </c>
      <c r="BO94" s="57">
        <f t="shared" si="30"/>
        <v>0</v>
      </c>
      <c r="BP94" s="57">
        <f t="shared" si="30"/>
        <v>0</v>
      </c>
      <c r="BQ94" s="57">
        <f t="shared" si="30"/>
        <v>0</v>
      </c>
      <c r="BR94" s="57">
        <f t="shared" si="30"/>
        <v>0</v>
      </c>
      <c r="BS94" s="57">
        <f t="shared" si="30"/>
        <v>0</v>
      </c>
    </row>
    <row r="95" spans="1:71" x14ac:dyDescent="0.25">
      <c r="A95">
        <v>1</v>
      </c>
      <c r="B95">
        <f t="shared" si="34"/>
        <v>6</v>
      </c>
      <c r="C95">
        <f t="shared" si="33"/>
        <v>2</v>
      </c>
      <c r="D95" s="59">
        <f t="shared" si="22"/>
        <v>0</v>
      </c>
      <c r="E95" s="59">
        <f t="shared" si="22"/>
        <v>0</v>
      </c>
      <c r="F95" s="59">
        <f t="shared" si="22"/>
        <v>0</v>
      </c>
      <c r="G95" s="60" t="str">
        <f t="shared" si="23"/>
        <v>Electric</v>
      </c>
      <c r="H95" s="61">
        <f t="shared" si="24"/>
        <v>1</v>
      </c>
      <c r="I95" s="61">
        <f t="shared" si="25"/>
        <v>0</v>
      </c>
      <c r="J95" s="59">
        <f t="shared" si="26"/>
        <v>0</v>
      </c>
      <c r="K95" s="62" t="e">
        <f t="shared" si="27"/>
        <v>#N/A</v>
      </c>
      <c r="L95" s="59">
        <f t="shared" si="28"/>
        <v>0</v>
      </c>
      <c r="M95" s="59">
        <f t="shared" si="28"/>
        <v>0</v>
      </c>
      <c r="N95" s="59" t="str">
        <f t="shared" si="21"/>
        <v>Electric0</v>
      </c>
      <c r="O95" s="57">
        <f t="shared" si="31"/>
        <v>0</v>
      </c>
      <c r="P95" s="57">
        <f t="shared" si="31"/>
        <v>0</v>
      </c>
      <c r="Q95" s="57">
        <f t="shared" si="31"/>
        <v>0</v>
      </c>
      <c r="R95" s="57">
        <f t="shared" si="31"/>
        <v>0</v>
      </c>
      <c r="S95" s="57">
        <f t="shared" si="31"/>
        <v>0</v>
      </c>
      <c r="T95" s="57">
        <f t="shared" si="31"/>
        <v>0</v>
      </c>
      <c r="U95" s="57">
        <f t="shared" si="31"/>
        <v>0</v>
      </c>
      <c r="V95" s="57">
        <f t="shared" si="31"/>
        <v>0</v>
      </c>
      <c r="W95" s="57">
        <f t="shared" si="31"/>
        <v>0</v>
      </c>
      <c r="X95" s="57">
        <f t="shared" si="31"/>
        <v>0</v>
      </c>
      <c r="Y95" s="57">
        <f t="shared" si="31"/>
        <v>0</v>
      </c>
      <c r="Z95" s="57">
        <f t="shared" si="31"/>
        <v>0</v>
      </c>
      <c r="AA95" s="57">
        <f t="shared" si="31"/>
        <v>0</v>
      </c>
      <c r="AB95" s="57">
        <f t="shared" si="31"/>
        <v>0</v>
      </c>
      <c r="AC95" s="57">
        <f t="shared" si="31"/>
        <v>0</v>
      </c>
      <c r="AD95" s="57">
        <f t="shared" si="31"/>
        <v>0</v>
      </c>
      <c r="AE95" s="57">
        <f t="shared" si="29"/>
        <v>0</v>
      </c>
      <c r="AF95" s="57">
        <f t="shared" si="29"/>
        <v>0</v>
      </c>
      <c r="AG95" s="57">
        <f t="shared" si="29"/>
        <v>0</v>
      </c>
      <c r="AH95" s="57">
        <f t="shared" si="29"/>
        <v>0</v>
      </c>
      <c r="AI95" s="57">
        <f t="shared" si="29"/>
        <v>0</v>
      </c>
      <c r="AJ95" s="57">
        <f t="shared" si="29"/>
        <v>0</v>
      </c>
      <c r="AK95" s="57">
        <f t="shared" si="29"/>
        <v>0</v>
      </c>
      <c r="AL95" s="57">
        <f t="shared" si="29"/>
        <v>0</v>
      </c>
      <c r="AM95" s="57">
        <f t="shared" si="29"/>
        <v>0</v>
      </c>
      <c r="AN95" s="57">
        <f t="shared" si="29"/>
        <v>0</v>
      </c>
      <c r="AO95" s="57">
        <f t="shared" si="29"/>
        <v>0</v>
      </c>
      <c r="AP95" s="57">
        <f t="shared" si="29"/>
        <v>0</v>
      </c>
      <c r="AQ95" s="57" t="e">
        <f>INDEX('Fleet Input'!$C$10:$C$86, MATCH('Fleet Calculations'!N95, 'Fleet Input'!$B$10:$B$86, 0))</f>
        <v>#N/A</v>
      </c>
      <c r="AR95" s="57">
        <f t="shared" si="32"/>
        <v>0</v>
      </c>
      <c r="AS95" s="57">
        <f t="shared" si="32"/>
        <v>0</v>
      </c>
      <c r="AT95" s="57">
        <f t="shared" si="32"/>
        <v>0</v>
      </c>
      <c r="AU95" s="57">
        <f t="shared" si="32"/>
        <v>0</v>
      </c>
      <c r="AV95" s="57">
        <f t="shared" si="32"/>
        <v>0</v>
      </c>
      <c r="AW95" s="57">
        <f t="shared" si="32"/>
        <v>0</v>
      </c>
      <c r="AX95" s="57">
        <f t="shared" si="32"/>
        <v>0</v>
      </c>
      <c r="AY95" s="57">
        <f t="shared" si="32"/>
        <v>0</v>
      </c>
      <c r="AZ95" s="57">
        <f t="shared" si="32"/>
        <v>0</v>
      </c>
      <c r="BA95" s="57">
        <f t="shared" si="32"/>
        <v>0</v>
      </c>
      <c r="BB95" s="57">
        <f t="shared" si="32"/>
        <v>0</v>
      </c>
      <c r="BC95" s="57">
        <f t="shared" si="32"/>
        <v>0</v>
      </c>
      <c r="BD95" s="57">
        <f t="shared" si="32"/>
        <v>0</v>
      </c>
      <c r="BE95" s="57">
        <f t="shared" si="32"/>
        <v>0</v>
      </c>
      <c r="BF95" s="57">
        <f t="shared" si="32"/>
        <v>0</v>
      </c>
      <c r="BG95" s="57">
        <f t="shared" si="32"/>
        <v>0</v>
      </c>
      <c r="BH95" s="57">
        <f t="shared" si="30"/>
        <v>0</v>
      </c>
      <c r="BI95" s="57">
        <f t="shared" si="30"/>
        <v>0</v>
      </c>
      <c r="BJ95" s="57">
        <f t="shared" si="30"/>
        <v>0</v>
      </c>
      <c r="BK95" s="57">
        <f t="shared" si="30"/>
        <v>0</v>
      </c>
      <c r="BL95" s="57">
        <f t="shared" si="30"/>
        <v>0</v>
      </c>
      <c r="BM95" s="57">
        <f t="shared" si="30"/>
        <v>0</v>
      </c>
      <c r="BN95" s="57">
        <f t="shared" si="30"/>
        <v>0</v>
      </c>
      <c r="BO95" s="57">
        <f t="shared" si="30"/>
        <v>0</v>
      </c>
      <c r="BP95" s="57">
        <f t="shared" si="30"/>
        <v>0</v>
      </c>
      <c r="BQ95" s="57">
        <f t="shared" si="30"/>
        <v>0</v>
      </c>
      <c r="BR95" s="57">
        <f t="shared" si="30"/>
        <v>0</v>
      </c>
      <c r="BS95" s="57">
        <f t="shared" si="30"/>
        <v>0</v>
      </c>
    </row>
    <row r="96" spans="1:71" x14ac:dyDescent="0.25">
      <c r="A96">
        <v>1</v>
      </c>
      <c r="B96">
        <f t="shared" si="34"/>
        <v>6</v>
      </c>
      <c r="C96">
        <f t="shared" si="33"/>
        <v>3</v>
      </c>
      <c r="D96" s="59">
        <f t="shared" si="22"/>
        <v>0</v>
      </c>
      <c r="E96" s="59">
        <f t="shared" si="22"/>
        <v>0</v>
      </c>
      <c r="F96" s="59">
        <f t="shared" si="22"/>
        <v>0</v>
      </c>
      <c r="G96" s="60" t="str">
        <f t="shared" si="23"/>
        <v>Fuel Cell</v>
      </c>
      <c r="H96" s="61">
        <f t="shared" si="24"/>
        <v>1</v>
      </c>
      <c r="I96" s="61">
        <f t="shared" si="25"/>
        <v>0</v>
      </c>
      <c r="J96" s="59">
        <f t="shared" si="26"/>
        <v>0</v>
      </c>
      <c r="K96" s="62" t="e">
        <f t="shared" si="27"/>
        <v>#N/A</v>
      </c>
      <c r="L96" s="59">
        <f t="shared" si="28"/>
        <v>0</v>
      </c>
      <c r="M96" s="59">
        <f t="shared" si="28"/>
        <v>0</v>
      </c>
      <c r="N96" s="59" t="str">
        <f t="shared" si="21"/>
        <v>Fuel Cell0</v>
      </c>
      <c r="O96" s="57">
        <f t="shared" si="31"/>
        <v>0</v>
      </c>
      <c r="P96" s="57">
        <f t="shared" si="31"/>
        <v>0</v>
      </c>
      <c r="Q96" s="57">
        <f t="shared" si="31"/>
        <v>0</v>
      </c>
      <c r="R96" s="57">
        <f t="shared" si="31"/>
        <v>0</v>
      </c>
      <c r="S96" s="57">
        <f t="shared" si="31"/>
        <v>0</v>
      </c>
      <c r="T96" s="57">
        <f t="shared" si="31"/>
        <v>0</v>
      </c>
      <c r="U96" s="57">
        <f t="shared" si="31"/>
        <v>0</v>
      </c>
      <c r="V96" s="57">
        <f t="shared" si="31"/>
        <v>0</v>
      </c>
      <c r="W96" s="57">
        <f t="shared" si="31"/>
        <v>0</v>
      </c>
      <c r="X96" s="57">
        <f t="shared" si="31"/>
        <v>0</v>
      </c>
      <c r="Y96" s="57">
        <f t="shared" si="31"/>
        <v>0</v>
      </c>
      <c r="Z96" s="57">
        <f t="shared" si="31"/>
        <v>0</v>
      </c>
      <c r="AA96" s="57">
        <f t="shared" si="31"/>
        <v>0</v>
      </c>
      <c r="AB96" s="57">
        <f t="shared" si="31"/>
        <v>0</v>
      </c>
      <c r="AC96" s="57">
        <f t="shared" si="31"/>
        <v>0</v>
      </c>
      <c r="AD96" s="57">
        <f t="shared" si="31"/>
        <v>0</v>
      </c>
      <c r="AE96" s="57">
        <f t="shared" si="29"/>
        <v>0</v>
      </c>
      <c r="AF96" s="57">
        <f t="shared" si="29"/>
        <v>0</v>
      </c>
      <c r="AG96" s="57">
        <f t="shared" si="29"/>
        <v>0</v>
      </c>
      <c r="AH96" s="57">
        <f t="shared" si="29"/>
        <v>0</v>
      </c>
      <c r="AI96" s="57">
        <f t="shared" si="29"/>
        <v>0</v>
      </c>
      <c r="AJ96" s="57">
        <f t="shared" si="29"/>
        <v>0</v>
      </c>
      <c r="AK96" s="57">
        <f t="shared" si="29"/>
        <v>0</v>
      </c>
      <c r="AL96" s="57">
        <f t="shared" si="29"/>
        <v>0</v>
      </c>
      <c r="AM96" s="57">
        <f t="shared" si="29"/>
        <v>0</v>
      </c>
      <c r="AN96" s="57">
        <f t="shared" si="29"/>
        <v>0</v>
      </c>
      <c r="AO96" s="57">
        <f t="shared" si="29"/>
        <v>0</v>
      </c>
      <c r="AP96" s="57">
        <f t="shared" si="29"/>
        <v>0</v>
      </c>
      <c r="AQ96" s="57" t="e">
        <f>INDEX('Fleet Input'!$C$10:$C$86, MATCH('Fleet Calculations'!N96, 'Fleet Input'!$B$10:$B$86, 0))</f>
        <v>#N/A</v>
      </c>
      <c r="AR96" s="57">
        <f t="shared" si="32"/>
        <v>0</v>
      </c>
      <c r="AS96" s="57">
        <f t="shared" si="32"/>
        <v>0</v>
      </c>
      <c r="AT96" s="57">
        <f t="shared" si="32"/>
        <v>0</v>
      </c>
      <c r="AU96" s="57">
        <f t="shared" si="32"/>
        <v>0</v>
      </c>
      <c r="AV96" s="57">
        <f t="shared" si="32"/>
        <v>0</v>
      </c>
      <c r="AW96" s="57">
        <f t="shared" si="32"/>
        <v>0</v>
      </c>
      <c r="AX96" s="57">
        <f t="shared" si="32"/>
        <v>0</v>
      </c>
      <c r="AY96" s="57">
        <f t="shared" si="32"/>
        <v>0</v>
      </c>
      <c r="AZ96" s="57">
        <f t="shared" si="32"/>
        <v>0</v>
      </c>
      <c r="BA96" s="57">
        <f t="shared" si="32"/>
        <v>0</v>
      </c>
      <c r="BB96" s="57">
        <f t="shared" si="32"/>
        <v>0</v>
      </c>
      <c r="BC96" s="57">
        <f t="shared" si="32"/>
        <v>0</v>
      </c>
      <c r="BD96" s="57">
        <f t="shared" si="32"/>
        <v>0</v>
      </c>
      <c r="BE96" s="57">
        <f t="shared" si="32"/>
        <v>0</v>
      </c>
      <c r="BF96" s="57">
        <f t="shared" si="32"/>
        <v>0</v>
      </c>
      <c r="BG96" s="57">
        <f t="shared" si="32"/>
        <v>0</v>
      </c>
      <c r="BH96" s="57">
        <f t="shared" si="30"/>
        <v>0</v>
      </c>
      <c r="BI96" s="57">
        <f t="shared" si="30"/>
        <v>0</v>
      </c>
      <c r="BJ96" s="57">
        <f t="shared" si="30"/>
        <v>0</v>
      </c>
      <c r="BK96" s="57">
        <f t="shared" si="30"/>
        <v>0</v>
      </c>
      <c r="BL96" s="57">
        <f t="shared" si="30"/>
        <v>0</v>
      </c>
      <c r="BM96" s="57">
        <f t="shared" si="30"/>
        <v>0</v>
      </c>
      <c r="BN96" s="57">
        <f t="shared" si="30"/>
        <v>0</v>
      </c>
      <c r="BO96" s="57">
        <f t="shared" si="30"/>
        <v>0</v>
      </c>
      <c r="BP96" s="57">
        <f t="shared" si="30"/>
        <v>0</v>
      </c>
      <c r="BQ96" s="57">
        <f t="shared" si="30"/>
        <v>0</v>
      </c>
      <c r="BR96" s="57">
        <f t="shared" si="30"/>
        <v>0</v>
      </c>
      <c r="BS96" s="57">
        <f t="shared" si="30"/>
        <v>0</v>
      </c>
    </row>
    <row r="97" spans="1:71" x14ac:dyDescent="0.25">
      <c r="A97">
        <v>1</v>
      </c>
      <c r="B97">
        <f t="shared" si="34"/>
        <v>7</v>
      </c>
      <c r="C97">
        <f t="shared" si="33"/>
        <v>1</v>
      </c>
      <c r="D97" s="59">
        <f t="shared" si="22"/>
        <v>0</v>
      </c>
      <c r="E97" s="59">
        <f t="shared" si="22"/>
        <v>0</v>
      </c>
      <c r="F97" s="59">
        <f t="shared" si="22"/>
        <v>0</v>
      </c>
      <c r="G97" s="60" t="str">
        <f t="shared" si="23"/>
        <v>0</v>
      </c>
      <c r="H97" s="61">
        <f t="shared" si="24"/>
        <v>1</v>
      </c>
      <c r="I97" s="61">
        <f t="shared" si="25"/>
        <v>0</v>
      </c>
      <c r="J97" s="59">
        <f t="shared" si="26"/>
        <v>0</v>
      </c>
      <c r="K97" s="62" t="e">
        <f t="shared" si="27"/>
        <v>#N/A</v>
      </c>
      <c r="L97" s="59">
        <f t="shared" si="28"/>
        <v>0</v>
      </c>
      <c r="M97" s="59">
        <f t="shared" si="28"/>
        <v>0</v>
      </c>
      <c r="N97" s="59" t="str">
        <f t="shared" si="21"/>
        <v>00</v>
      </c>
      <c r="O97" s="57">
        <f t="shared" si="31"/>
        <v>0</v>
      </c>
      <c r="P97" s="57">
        <f t="shared" si="31"/>
        <v>0</v>
      </c>
      <c r="Q97" s="57">
        <f t="shared" si="31"/>
        <v>0</v>
      </c>
      <c r="R97" s="57">
        <f t="shared" si="31"/>
        <v>0</v>
      </c>
      <c r="S97" s="57">
        <f t="shared" si="31"/>
        <v>0</v>
      </c>
      <c r="T97" s="57">
        <f t="shared" si="31"/>
        <v>0</v>
      </c>
      <c r="U97" s="57">
        <f t="shared" si="31"/>
        <v>0</v>
      </c>
      <c r="V97" s="57">
        <f t="shared" si="31"/>
        <v>0</v>
      </c>
      <c r="W97" s="57">
        <f t="shared" si="31"/>
        <v>0</v>
      </c>
      <c r="X97" s="57">
        <f t="shared" si="31"/>
        <v>0</v>
      </c>
      <c r="Y97" s="57">
        <f t="shared" si="31"/>
        <v>0</v>
      </c>
      <c r="Z97" s="57">
        <f t="shared" si="31"/>
        <v>0</v>
      </c>
      <c r="AA97" s="57">
        <f t="shared" si="31"/>
        <v>0</v>
      </c>
      <c r="AB97" s="57">
        <f t="shared" si="31"/>
        <v>0</v>
      </c>
      <c r="AC97" s="57">
        <f t="shared" si="31"/>
        <v>0</v>
      </c>
      <c r="AD97" s="57">
        <f t="shared" ref="AD97:AP112" si="35">IF(AND($I97&gt;=AD$7,$H97&lt;=AD$7),$K97,0)</f>
        <v>0</v>
      </c>
      <c r="AE97" s="57">
        <f t="shared" si="35"/>
        <v>0</v>
      </c>
      <c r="AF97" s="57">
        <f t="shared" si="35"/>
        <v>0</v>
      </c>
      <c r="AG97" s="57">
        <f t="shared" si="35"/>
        <v>0</v>
      </c>
      <c r="AH97" s="57">
        <f t="shared" si="35"/>
        <v>0</v>
      </c>
      <c r="AI97" s="57">
        <f t="shared" si="35"/>
        <v>0</v>
      </c>
      <c r="AJ97" s="57">
        <f t="shared" si="35"/>
        <v>0</v>
      </c>
      <c r="AK97" s="57">
        <f t="shared" si="35"/>
        <v>0</v>
      </c>
      <c r="AL97" s="57">
        <f t="shared" si="35"/>
        <v>0</v>
      </c>
      <c r="AM97" s="57">
        <f t="shared" si="35"/>
        <v>0</v>
      </c>
      <c r="AN97" s="57">
        <f t="shared" si="35"/>
        <v>0</v>
      </c>
      <c r="AO97" s="57">
        <f t="shared" si="35"/>
        <v>0</v>
      </c>
      <c r="AP97" s="57">
        <f t="shared" si="35"/>
        <v>0</v>
      </c>
      <c r="AQ97" s="57" t="e">
        <f>INDEX('Fleet Input'!$C$10:$C$86, MATCH('Fleet Calculations'!N97, 'Fleet Input'!$B$10:$B$86, 0))</f>
        <v>#N/A</v>
      </c>
      <c r="AR97" s="57">
        <f t="shared" si="32"/>
        <v>0</v>
      </c>
      <c r="AS97" s="57">
        <f t="shared" si="32"/>
        <v>0</v>
      </c>
      <c r="AT97" s="57">
        <f t="shared" si="32"/>
        <v>0</v>
      </c>
      <c r="AU97" s="57">
        <f t="shared" si="32"/>
        <v>0</v>
      </c>
      <c r="AV97" s="57">
        <f t="shared" si="32"/>
        <v>0</v>
      </c>
      <c r="AW97" s="57">
        <f t="shared" si="32"/>
        <v>0</v>
      </c>
      <c r="AX97" s="57">
        <f t="shared" si="32"/>
        <v>0</v>
      </c>
      <c r="AY97" s="57">
        <f t="shared" si="32"/>
        <v>0</v>
      </c>
      <c r="AZ97" s="57">
        <f t="shared" si="32"/>
        <v>0</v>
      </c>
      <c r="BA97" s="57">
        <f t="shared" si="32"/>
        <v>0</v>
      </c>
      <c r="BB97" s="57">
        <f t="shared" si="32"/>
        <v>0</v>
      </c>
      <c r="BC97" s="57">
        <f t="shared" si="32"/>
        <v>0</v>
      </c>
      <c r="BD97" s="57">
        <f t="shared" si="32"/>
        <v>0</v>
      </c>
      <c r="BE97" s="57">
        <f t="shared" si="32"/>
        <v>0</v>
      </c>
      <c r="BF97" s="57">
        <f t="shared" si="32"/>
        <v>0</v>
      </c>
      <c r="BG97" s="57">
        <f t="shared" ref="BG97:BS112" si="36">IF($H97=BG$7, $AQ97*$K97, 0)</f>
        <v>0</v>
      </c>
      <c r="BH97" s="57">
        <f t="shared" si="36"/>
        <v>0</v>
      </c>
      <c r="BI97" s="57">
        <f t="shared" si="30"/>
        <v>0</v>
      </c>
      <c r="BJ97" s="57">
        <f t="shared" si="30"/>
        <v>0</v>
      </c>
      <c r="BK97" s="57">
        <f t="shared" si="30"/>
        <v>0</v>
      </c>
      <c r="BL97" s="57">
        <f t="shared" si="30"/>
        <v>0</v>
      </c>
      <c r="BM97" s="57">
        <f t="shared" si="30"/>
        <v>0</v>
      </c>
      <c r="BN97" s="57">
        <f t="shared" si="30"/>
        <v>0</v>
      </c>
      <c r="BO97" s="57">
        <f t="shared" si="30"/>
        <v>0</v>
      </c>
      <c r="BP97" s="57">
        <f t="shared" si="30"/>
        <v>0</v>
      </c>
      <c r="BQ97" s="57">
        <f t="shared" si="30"/>
        <v>0</v>
      </c>
      <c r="BR97" s="57">
        <f t="shared" si="30"/>
        <v>0</v>
      </c>
      <c r="BS97" s="57">
        <f t="shared" si="30"/>
        <v>0</v>
      </c>
    </row>
    <row r="98" spans="1:71" x14ac:dyDescent="0.25">
      <c r="A98">
        <v>1</v>
      </c>
      <c r="B98">
        <f t="shared" si="34"/>
        <v>7</v>
      </c>
      <c r="C98">
        <f t="shared" si="33"/>
        <v>2</v>
      </c>
      <c r="D98" s="59">
        <f t="shared" si="22"/>
        <v>0</v>
      </c>
      <c r="E98" s="59">
        <f t="shared" si="22"/>
        <v>0</v>
      </c>
      <c r="F98" s="59">
        <f t="shared" si="22"/>
        <v>0</v>
      </c>
      <c r="G98" s="60" t="str">
        <f t="shared" si="23"/>
        <v>Electric</v>
      </c>
      <c r="H98" s="61">
        <f t="shared" si="24"/>
        <v>1</v>
      </c>
      <c r="I98" s="61">
        <f t="shared" si="25"/>
        <v>0</v>
      </c>
      <c r="J98" s="59">
        <f t="shared" si="26"/>
        <v>0</v>
      </c>
      <c r="K98" s="62" t="e">
        <f t="shared" si="27"/>
        <v>#N/A</v>
      </c>
      <c r="L98" s="59">
        <f t="shared" si="28"/>
        <v>0</v>
      </c>
      <c r="M98" s="59">
        <f t="shared" si="28"/>
        <v>0</v>
      </c>
      <c r="N98" s="59" t="str">
        <f t="shared" si="21"/>
        <v>Electric0</v>
      </c>
      <c r="O98" s="57">
        <f t="shared" ref="O98:AD113" si="37">IF(AND($I98&gt;=O$7,$H98&lt;=O$7),$K98,0)</f>
        <v>0</v>
      </c>
      <c r="P98" s="57">
        <f t="shared" si="37"/>
        <v>0</v>
      </c>
      <c r="Q98" s="57">
        <f t="shared" si="37"/>
        <v>0</v>
      </c>
      <c r="R98" s="57">
        <f t="shared" si="37"/>
        <v>0</v>
      </c>
      <c r="S98" s="57">
        <f t="shared" si="37"/>
        <v>0</v>
      </c>
      <c r="T98" s="57">
        <f t="shared" si="37"/>
        <v>0</v>
      </c>
      <c r="U98" s="57">
        <f t="shared" si="37"/>
        <v>0</v>
      </c>
      <c r="V98" s="57">
        <f t="shared" si="37"/>
        <v>0</v>
      </c>
      <c r="W98" s="57">
        <f t="shared" si="37"/>
        <v>0</v>
      </c>
      <c r="X98" s="57">
        <f t="shared" si="37"/>
        <v>0</v>
      </c>
      <c r="Y98" s="57">
        <f t="shared" si="37"/>
        <v>0</v>
      </c>
      <c r="Z98" s="57">
        <f t="shared" si="37"/>
        <v>0</v>
      </c>
      <c r="AA98" s="57">
        <f t="shared" si="37"/>
        <v>0</v>
      </c>
      <c r="AB98" s="57">
        <f t="shared" si="37"/>
        <v>0</v>
      </c>
      <c r="AC98" s="57">
        <f t="shared" si="37"/>
        <v>0</v>
      </c>
      <c r="AD98" s="57">
        <f t="shared" si="37"/>
        <v>0</v>
      </c>
      <c r="AE98" s="57">
        <f t="shared" si="35"/>
        <v>0</v>
      </c>
      <c r="AF98" s="57">
        <f t="shared" si="35"/>
        <v>0</v>
      </c>
      <c r="AG98" s="57">
        <f t="shared" si="35"/>
        <v>0</v>
      </c>
      <c r="AH98" s="57">
        <f t="shared" si="35"/>
        <v>0</v>
      </c>
      <c r="AI98" s="57">
        <f t="shared" si="35"/>
        <v>0</v>
      </c>
      <c r="AJ98" s="57">
        <f t="shared" si="35"/>
        <v>0</v>
      </c>
      <c r="AK98" s="57">
        <f t="shared" si="35"/>
        <v>0</v>
      </c>
      <c r="AL98" s="57">
        <f t="shared" si="35"/>
        <v>0</v>
      </c>
      <c r="AM98" s="57">
        <f t="shared" si="35"/>
        <v>0</v>
      </c>
      <c r="AN98" s="57">
        <f t="shared" si="35"/>
        <v>0</v>
      </c>
      <c r="AO98" s="57">
        <f t="shared" si="35"/>
        <v>0</v>
      </c>
      <c r="AP98" s="57">
        <f t="shared" si="35"/>
        <v>0</v>
      </c>
      <c r="AQ98" s="57" t="e">
        <f>INDEX('Fleet Input'!$C$10:$C$86, MATCH('Fleet Calculations'!N98, 'Fleet Input'!$B$10:$B$86, 0))</f>
        <v>#N/A</v>
      </c>
      <c r="AR98" s="57">
        <f t="shared" ref="AR98:BG113" si="38">IF($H98=AR$7, $AQ98*$K98, 0)</f>
        <v>0</v>
      </c>
      <c r="AS98" s="57">
        <f t="shared" si="38"/>
        <v>0</v>
      </c>
      <c r="AT98" s="57">
        <f t="shared" si="38"/>
        <v>0</v>
      </c>
      <c r="AU98" s="57">
        <f t="shared" si="38"/>
        <v>0</v>
      </c>
      <c r="AV98" s="57">
        <f t="shared" si="38"/>
        <v>0</v>
      </c>
      <c r="AW98" s="57">
        <f t="shared" si="38"/>
        <v>0</v>
      </c>
      <c r="AX98" s="57">
        <f t="shared" si="38"/>
        <v>0</v>
      </c>
      <c r="AY98" s="57">
        <f t="shared" si="38"/>
        <v>0</v>
      </c>
      <c r="AZ98" s="57">
        <f t="shared" si="38"/>
        <v>0</v>
      </c>
      <c r="BA98" s="57">
        <f t="shared" si="38"/>
        <v>0</v>
      </c>
      <c r="BB98" s="57">
        <f t="shared" si="38"/>
        <v>0</v>
      </c>
      <c r="BC98" s="57">
        <f t="shared" si="38"/>
        <v>0</v>
      </c>
      <c r="BD98" s="57">
        <f t="shared" si="38"/>
        <v>0</v>
      </c>
      <c r="BE98" s="57">
        <f t="shared" si="38"/>
        <v>0</v>
      </c>
      <c r="BF98" s="57">
        <f t="shared" si="38"/>
        <v>0</v>
      </c>
      <c r="BG98" s="57">
        <f t="shared" si="38"/>
        <v>0</v>
      </c>
      <c r="BH98" s="57">
        <f t="shared" si="36"/>
        <v>0</v>
      </c>
      <c r="BI98" s="57">
        <f t="shared" si="30"/>
        <v>0</v>
      </c>
      <c r="BJ98" s="57">
        <f t="shared" si="30"/>
        <v>0</v>
      </c>
      <c r="BK98" s="57">
        <f t="shared" si="30"/>
        <v>0</v>
      </c>
      <c r="BL98" s="57">
        <f t="shared" si="30"/>
        <v>0</v>
      </c>
      <c r="BM98" s="57">
        <f t="shared" si="30"/>
        <v>0</v>
      </c>
      <c r="BN98" s="57">
        <f t="shared" si="30"/>
        <v>0</v>
      </c>
      <c r="BO98" s="57">
        <f t="shared" si="30"/>
        <v>0</v>
      </c>
      <c r="BP98" s="57">
        <f t="shared" si="30"/>
        <v>0</v>
      </c>
      <c r="BQ98" s="57">
        <f t="shared" si="30"/>
        <v>0</v>
      </c>
      <c r="BR98" s="57">
        <f t="shared" si="30"/>
        <v>0</v>
      </c>
      <c r="BS98" s="57">
        <f t="shared" si="30"/>
        <v>0</v>
      </c>
    </row>
    <row r="99" spans="1:71" x14ac:dyDescent="0.25">
      <c r="A99">
        <v>1</v>
      </c>
      <c r="B99">
        <f t="shared" si="34"/>
        <v>7</v>
      </c>
      <c r="C99">
        <f t="shared" si="33"/>
        <v>3</v>
      </c>
      <c r="D99" s="59">
        <f t="shared" si="22"/>
        <v>0</v>
      </c>
      <c r="E99" s="59">
        <f t="shared" si="22"/>
        <v>0</v>
      </c>
      <c r="F99" s="59">
        <f t="shared" si="22"/>
        <v>0</v>
      </c>
      <c r="G99" s="60" t="str">
        <f t="shared" si="23"/>
        <v>Fuel Cell</v>
      </c>
      <c r="H99" s="61">
        <f t="shared" si="24"/>
        <v>1</v>
      </c>
      <c r="I99" s="61">
        <f t="shared" si="25"/>
        <v>0</v>
      </c>
      <c r="J99" s="59">
        <f t="shared" si="26"/>
        <v>0</v>
      </c>
      <c r="K99" s="62" t="e">
        <f t="shared" si="27"/>
        <v>#N/A</v>
      </c>
      <c r="L99" s="59">
        <f t="shared" si="28"/>
        <v>0</v>
      </c>
      <c r="M99" s="59">
        <f t="shared" si="28"/>
        <v>0</v>
      </c>
      <c r="N99" s="59" t="str">
        <f t="shared" si="21"/>
        <v>Fuel Cell0</v>
      </c>
      <c r="O99" s="57">
        <f t="shared" si="37"/>
        <v>0</v>
      </c>
      <c r="P99" s="57">
        <f t="shared" si="37"/>
        <v>0</v>
      </c>
      <c r="Q99" s="57">
        <f t="shared" si="37"/>
        <v>0</v>
      </c>
      <c r="R99" s="57">
        <f t="shared" si="37"/>
        <v>0</v>
      </c>
      <c r="S99" s="57">
        <f t="shared" si="37"/>
        <v>0</v>
      </c>
      <c r="T99" s="57">
        <f t="shared" si="37"/>
        <v>0</v>
      </c>
      <c r="U99" s="57">
        <f t="shared" si="37"/>
        <v>0</v>
      </c>
      <c r="V99" s="57">
        <f t="shared" si="37"/>
        <v>0</v>
      </c>
      <c r="W99" s="57">
        <f t="shared" si="37"/>
        <v>0</v>
      </c>
      <c r="X99" s="57">
        <f t="shared" si="37"/>
        <v>0</v>
      </c>
      <c r="Y99" s="57">
        <f t="shared" si="37"/>
        <v>0</v>
      </c>
      <c r="Z99" s="57">
        <f t="shared" si="37"/>
        <v>0</v>
      </c>
      <c r="AA99" s="57">
        <f t="shared" si="37"/>
        <v>0</v>
      </c>
      <c r="AB99" s="57">
        <f t="shared" si="37"/>
        <v>0</v>
      </c>
      <c r="AC99" s="57">
        <f t="shared" si="37"/>
        <v>0</v>
      </c>
      <c r="AD99" s="57">
        <f t="shared" si="37"/>
        <v>0</v>
      </c>
      <c r="AE99" s="57">
        <f t="shared" si="35"/>
        <v>0</v>
      </c>
      <c r="AF99" s="57">
        <f t="shared" si="35"/>
        <v>0</v>
      </c>
      <c r="AG99" s="57">
        <f t="shared" si="35"/>
        <v>0</v>
      </c>
      <c r="AH99" s="57">
        <f t="shared" si="35"/>
        <v>0</v>
      </c>
      <c r="AI99" s="57">
        <f t="shared" si="35"/>
        <v>0</v>
      </c>
      <c r="AJ99" s="57">
        <f t="shared" si="35"/>
        <v>0</v>
      </c>
      <c r="AK99" s="57">
        <f t="shared" si="35"/>
        <v>0</v>
      </c>
      <c r="AL99" s="57">
        <f t="shared" si="35"/>
        <v>0</v>
      </c>
      <c r="AM99" s="57">
        <f t="shared" si="35"/>
        <v>0</v>
      </c>
      <c r="AN99" s="57">
        <f t="shared" si="35"/>
        <v>0</v>
      </c>
      <c r="AO99" s="57">
        <f t="shared" si="35"/>
        <v>0</v>
      </c>
      <c r="AP99" s="57">
        <f t="shared" si="35"/>
        <v>0</v>
      </c>
      <c r="AQ99" s="57" t="e">
        <f>INDEX('Fleet Input'!$C$10:$C$86, MATCH('Fleet Calculations'!N99, 'Fleet Input'!$B$10:$B$86, 0))</f>
        <v>#N/A</v>
      </c>
      <c r="AR99" s="57">
        <f t="shared" si="38"/>
        <v>0</v>
      </c>
      <c r="AS99" s="57">
        <f t="shared" si="38"/>
        <v>0</v>
      </c>
      <c r="AT99" s="57">
        <f t="shared" si="38"/>
        <v>0</v>
      </c>
      <c r="AU99" s="57">
        <f t="shared" si="38"/>
        <v>0</v>
      </c>
      <c r="AV99" s="57">
        <f t="shared" si="38"/>
        <v>0</v>
      </c>
      <c r="AW99" s="57">
        <f t="shared" si="38"/>
        <v>0</v>
      </c>
      <c r="AX99" s="57">
        <f t="shared" si="38"/>
        <v>0</v>
      </c>
      <c r="AY99" s="57">
        <f t="shared" si="38"/>
        <v>0</v>
      </c>
      <c r="AZ99" s="57">
        <f t="shared" si="38"/>
        <v>0</v>
      </c>
      <c r="BA99" s="57">
        <f t="shared" si="38"/>
        <v>0</v>
      </c>
      <c r="BB99" s="57">
        <f t="shared" si="38"/>
        <v>0</v>
      </c>
      <c r="BC99" s="57">
        <f t="shared" si="38"/>
        <v>0</v>
      </c>
      <c r="BD99" s="57">
        <f t="shared" si="38"/>
        <v>0</v>
      </c>
      <c r="BE99" s="57">
        <f t="shared" si="38"/>
        <v>0</v>
      </c>
      <c r="BF99" s="57">
        <f t="shared" si="38"/>
        <v>0</v>
      </c>
      <c r="BG99" s="57">
        <f t="shared" si="38"/>
        <v>0</v>
      </c>
      <c r="BH99" s="57">
        <f t="shared" si="36"/>
        <v>0</v>
      </c>
      <c r="BI99" s="57">
        <f t="shared" si="30"/>
        <v>0</v>
      </c>
      <c r="BJ99" s="57">
        <f t="shared" si="30"/>
        <v>0</v>
      </c>
      <c r="BK99" s="57">
        <f t="shared" si="30"/>
        <v>0</v>
      </c>
      <c r="BL99" s="57">
        <f t="shared" si="30"/>
        <v>0</v>
      </c>
      <c r="BM99" s="57">
        <f t="shared" si="30"/>
        <v>0</v>
      </c>
      <c r="BN99" s="57">
        <f t="shared" si="30"/>
        <v>0</v>
      </c>
      <c r="BO99" s="57">
        <f t="shared" si="30"/>
        <v>0</v>
      </c>
      <c r="BP99" s="57">
        <f t="shared" si="30"/>
        <v>0</v>
      </c>
      <c r="BQ99" s="57">
        <f t="shared" si="30"/>
        <v>0</v>
      </c>
      <c r="BR99" s="57">
        <f t="shared" si="30"/>
        <v>0</v>
      </c>
      <c r="BS99" s="57">
        <f t="shared" si="30"/>
        <v>0</v>
      </c>
    </row>
    <row r="100" spans="1:71" x14ac:dyDescent="0.25">
      <c r="A100">
        <v>1</v>
      </c>
      <c r="B100">
        <f t="shared" si="34"/>
        <v>8</v>
      </c>
      <c r="C100">
        <f t="shared" si="33"/>
        <v>1</v>
      </c>
      <c r="D100" s="59">
        <f t="shared" si="22"/>
        <v>0</v>
      </c>
      <c r="E100" s="59">
        <f t="shared" si="22"/>
        <v>0</v>
      </c>
      <c r="F100" s="59">
        <f t="shared" si="22"/>
        <v>0</v>
      </c>
      <c r="G100" s="60" t="str">
        <f t="shared" si="23"/>
        <v>0</v>
      </c>
      <c r="H100" s="61">
        <f t="shared" si="24"/>
        <v>1</v>
      </c>
      <c r="I100" s="61">
        <f t="shared" si="25"/>
        <v>0</v>
      </c>
      <c r="J100" s="59">
        <f t="shared" si="26"/>
        <v>0</v>
      </c>
      <c r="K100" s="62" t="e">
        <f t="shared" si="27"/>
        <v>#N/A</v>
      </c>
      <c r="L100" s="59">
        <f t="shared" si="28"/>
        <v>0</v>
      </c>
      <c r="M100" s="59">
        <f t="shared" si="28"/>
        <v>0</v>
      </c>
      <c r="N100" s="59" t="str">
        <f t="shared" si="21"/>
        <v>00</v>
      </c>
      <c r="O100" s="57">
        <f t="shared" si="37"/>
        <v>0</v>
      </c>
      <c r="P100" s="57">
        <f t="shared" si="37"/>
        <v>0</v>
      </c>
      <c r="Q100" s="57">
        <f t="shared" si="37"/>
        <v>0</v>
      </c>
      <c r="R100" s="57">
        <f t="shared" si="37"/>
        <v>0</v>
      </c>
      <c r="S100" s="57">
        <f t="shared" si="37"/>
        <v>0</v>
      </c>
      <c r="T100" s="57">
        <f t="shared" si="37"/>
        <v>0</v>
      </c>
      <c r="U100" s="57">
        <f t="shared" si="37"/>
        <v>0</v>
      </c>
      <c r="V100" s="57">
        <f t="shared" si="37"/>
        <v>0</v>
      </c>
      <c r="W100" s="57">
        <f t="shared" si="37"/>
        <v>0</v>
      </c>
      <c r="X100" s="57">
        <f t="shared" si="37"/>
        <v>0</v>
      </c>
      <c r="Y100" s="57">
        <f t="shared" si="37"/>
        <v>0</v>
      </c>
      <c r="Z100" s="57">
        <f t="shared" si="37"/>
        <v>0</v>
      </c>
      <c r="AA100" s="57">
        <f t="shared" si="37"/>
        <v>0</v>
      </c>
      <c r="AB100" s="57">
        <f t="shared" si="37"/>
        <v>0</v>
      </c>
      <c r="AC100" s="57">
        <f t="shared" si="37"/>
        <v>0</v>
      </c>
      <c r="AD100" s="57">
        <f t="shared" si="37"/>
        <v>0</v>
      </c>
      <c r="AE100" s="57">
        <f t="shared" si="35"/>
        <v>0</v>
      </c>
      <c r="AF100" s="57">
        <f t="shared" si="35"/>
        <v>0</v>
      </c>
      <c r="AG100" s="57">
        <f t="shared" si="35"/>
        <v>0</v>
      </c>
      <c r="AH100" s="57">
        <f t="shared" si="35"/>
        <v>0</v>
      </c>
      <c r="AI100" s="57">
        <f t="shared" si="35"/>
        <v>0</v>
      </c>
      <c r="AJ100" s="57">
        <f t="shared" si="35"/>
        <v>0</v>
      </c>
      <c r="AK100" s="57">
        <f t="shared" si="35"/>
        <v>0</v>
      </c>
      <c r="AL100" s="57">
        <f t="shared" si="35"/>
        <v>0</v>
      </c>
      <c r="AM100" s="57">
        <f t="shared" si="35"/>
        <v>0</v>
      </c>
      <c r="AN100" s="57">
        <f t="shared" si="35"/>
        <v>0</v>
      </c>
      <c r="AO100" s="57">
        <f t="shared" si="35"/>
        <v>0</v>
      </c>
      <c r="AP100" s="57">
        <f t="shared" si="35"/>
        <v>0</v>
      </c>
      <c r="AQ100" s="57" t="e">
        <f>INDEX('Fleet Input'!$C$10:$C$86, MATCH('Fleet Calculations'!N100, 'Fleet Input'!$B$10:$B$86, 0))</f>
        <v>#N/A</v>
      </c>
      <c r="AR100" s="57">
        <f t="shared" si="38"/>
        <v>0</v>
      </c>
      <c r="AS100" s="57">
        <f t="shared" si="38"/>
        <v>0</v>
      </c>
      <c r="AT100" s="57">
        <f t="shared" si="38"/>
        <v>0</v>
      </c>
      <c r="AU100" s="57">
        <f t="shared" si="38"/>
        <v>0</v>
      </c>
      <c r="AV100" s="57">
        <f t="shared" si="38"/>
        <v>0</v>
      </c>
      <c r="AW100" s="57">
        <f t="shared" si="38"/>
        <v>0</v>
      </c>
      <c r="AX100" s="57">
        <f t="shared" si="38"/>
        <v>0</v>
      </c>
      <c r="AY100" s="57">
        <f t="shared" si="38"/>
        <v>0</v>
      </c>
      <c r="AZ100" s="57">
        <f t="shared" si="38"/>
        <v>0</v>
      </c>
      <c r="BA100" s="57">
        <f t="shared" si="38"/>
        <v>0</v>
      </c>
      <c r="BB100" s="57">
        <f t="shared" si="38"/>
        <v>0</v>
      </c>
      <c r="BC100" s="57">
        <f t="shared" si="38"/>
        <v>0</v>
      </c>
      <c r="BD100" s="57">
        <f t="shared" si="38"/>
        <v>0</v>
      </c>
      <c r="BE100" s="57">
        <f t="shared" si="38"/>
        <v>0</v>
      </c>
      <c r="BF100" s="57">
        <f t="shared" si="38"/>
        <v>0</v>
      </c>
      <c r="BG100" s="57">
        <f t="shared" si="38"/>
        <v>0</v>
      </c>
      <c r="BH100" s="57">
        <f t="shared" si="36"/>
        <v>0</v>
      </c>
      <c r="BI100" s="57">
        <f t="shared" si="30"/>
        <v>0</v>
      </c>
      <c r="BJ100" s="57">
        <f t="shared" si="30"/>
        <v>0</v>
      </c>
      <c r="BK100" s="57">
        <f t="shared" si="30"/>
        <v>0</v>
      </c>
      <c r="BL100" s="57">
        <f t="shared" si="30"/>
        <v>0</v>
      </c>
      <c r="BM100" s="57">
        <f t="shared" si="30"/>
        <v>0</v>
      </c>
      <c r="BN100" s="57">
        <f t="shared" si="30"/>
        <v>0</v>
      </c>
      <c r="BO100" s="57">
        <f t="shared" si="30"/>
        <v>0</v>
      </c>
      <c r="BP100" s="57">
        <f t="shared" si="30"/>
        <v>0</v>
      </c>
      <c r="BQ100" s="57">
        <f t="shared" si="30"/>
        <v>0</v>
      </c>
      <c r="BR100" s="57">
        <f t="shared" si="30"/>
        <v>0</v>
      </c>
      <c r="BS100" s="57">
        <f t="shared" si="30"/>
        <v>0</v>
      </c>
    </row>
    <row r="101" spans="1:71" x14ac:dyDescent="0.25">
      <c r="A101">
        <v>1</v>
      </c>
      <c r="B101">
        <f t="shared" si="34"/>
        <v>8</v>
      </c>
      <c r="C101">
        <f t="shared" si="33"/>
        <v>2</v>
      </c>
      <c r="D101" s="59">
        <f t="shared" si="22"/>
        <v>0</v>
      </c>
      <c r="E101" s="59">
        <f t="shared" si="22"/>
        <v>0</v>
      </c>
      <c r="F101" s="59">
        <f t="shared" si="22"/>
        <v>0</v>
      </c>
      <c r="G101" s="60" t="str">
        <f t="shared" si="23"/>
        <v>Electric</v>
      </c>
      <c r="H101" s="61">
        <f t="shared" si="24"/>
        <v>1</v>
      </c>
      <c r="I101" s="61">
        <f t="shared" si="25"/>
        <v>0</v>
      </c>
      <c r="J101" s="59">
        <f t="shared" si="26"/>
        <v>0</v>
      </c>
      <c r="K101" s="62" t="e">
        <f t="shared" si="27"/>
        <v>#N/A</v>
      </c>
      <c r="L101" s="59">
        <f t="shared" si="28"/>
        <v>0</v>
      </c>
      <c r="M101" s="59">
        <f t="shared" si="28"/>
        <v>0</v>
      </c>
      <c r="N101" s="59" t="str">
        <f t="shared" si="21"/>
        <v>Electric0</v>
      </c>
      <c r="O101" s="57">
        <f t="shared" si="37"/>
        <v>0</v>
      </c>
      <c r="P101" s="57">
        <f t="shared" si="37"/>
        <v>0</v>
      </c>
      <c r="Q101" s="57">
        <f t="shared" si="37"/>
        <v>0</v>
      </c>
      <c r="R101" s="57">
        <f t="shared" si="37"/>
        <v>0</v>
      </c>
      <c r="S101" s="57">
        <f t="shared" si="37"/>
        <v>0</v>
      </c>
      <c r="T101" s="57">
        <f t="shared" si="37"/>
        <v>0</v>
      </c>
      <c r="U101" s="57">
        <f t="shared" si="37"/>
        <v>0</v>
      </c>
      <c r="V101" s="57">
        <f t="shared" si="37"/>
        <v>0</v>
      </c>
      <c r="W101" s="57">
        <f t="shared" si="37"/>
        <v>0</v>
      </c>
      <c r="X101" s="57">
        <f t="shared" si="37"/>
        <v>0</v>
      </c>
      <c r="Y101" s="57">
        <f t="shared" si="37"/>
        <v>0</v>
      </c>
      <c r="Z101" s="57">
        <f t="shared" si="37"/>
        <v>0</v>
      </c>
      <c r="AA101" s="57">
        <f t="shared" si="37"/>
        <v>0</v>
      </c>
      <c r="AB101" s="57">
        <f t="shared" si="37"/>
        <v>0</v>
      </c>
      <c r="AC101" s="57">
        <f t="shared" si="37"/>
        <v>0</v>
      </c>
      <c r="AD101" s="57">
        <f t="shared" si="37"/>
        <v>0</v>
      </c>
      <c r="AE101" s="57">
        <f t="shared" si="35"/>
        <v>0</v>
      </c>
      <c r="AF101" s="57">
        <f t="shared" si="35"/>
        <v>0</v>
      </c>
      <c r="AG101" s="57">
        <f t="shared" si="35"/>
        <v>0</v>
      </c>
      <c r="AH101" s="57">
        <f t="shared" si="35"/>
        <v>0</v>
      </c>
      <c r="AI101" s="57">
        <f t="shared" si="35"/>
        <v>0</v>
      </c>
      <c r="AJ101" s="57">
        <f t="shared" si="35"/>
        <v>0</v>
      </c>
      <c r="AK101" s="57">
        <f t="shared" si="35"/>
        <v>0</v>
      </c>
      <c r="AL101" s="57">
        <f t="shared" si="35"/>
        <v>0</v>
      </c>
      <c r="AM101" s="57">
        <f t="shared" si="35"/>
        <v>0</v>
      </c>
      <c r="AN101" s="57">
        <f t="shared" si="35"/>
        <v>0</v>
      </c>
      <c r="AO101" s="57">
        <f t="shared" si="35"/>
        <v>0</v>
      </c>
      <c r="AP101" s="57">
        <f t="shared" si="35"/>
        <v>0</v>
      </c>
      <c r="AQ101" s="57" t="e">
        <f>INDEX('Fleet Input'!$C$10:$C$86, MATCH('Fleet Calculations'!N101, 'Fleet Input'!$B$10:$B$86, 0))</f>
        <v>#N/A</v>
      </c>
      <c r="AR101" s="57">
        <f t="shared" si="38"/>
        <v>0</v>
      </c>
      <c r="AS101" s="57">
        <f t="shared" si="38"/>
        <v>0</v>
      </c>
      <c r="AT101" s="57">
        <f t="shared" si="38"/>
        <v>0</v>
      </c>
      <c r="AU101" s="57">
        <f t="shared" si="38"/>
        <v>0</v>
      </c>
      <c r="AV101" s="57">
        <f t="shared" si="38"/>
        <v>0</v>
      </c>
      <c r="AW101" s="57">
        <f t="shared" si="38"/>
        <v>0</v>
      </c>
      <c r="AX101" s="57">
        <f t="shared" si="38"/>
        <v>0</v>
      </c>
      <c r="AY101" s="57">
        <f t="shared" si="38"/>
        <v>0</v>
      </c>
      <c r="AZ101" s="57">
        <f t="shared" si="38"/>
        <v>0</v>
      </c>
      <c r="BA101" s="57">
        <f t="shared" si="38"/>
        <v>0</v>
      </c>
      <c r="BB101" s="57">
        <f t="shared" si="38"/>
        <v>0</v>
      </c>
      <c r="BC101" s="57">
        <f t="shared" si="38"/>
        <v>0</v>
      </c>
      <c r="BD101" s="57">
        <f t="shared" si="38"/>
        <v>0</v>
      </c>
      <c r="BE101" s="57">
        <f t="shared" si="38"/>
        <v>0</v>
      </c>
      <c r="BF101" s="57">
        <f t="shared" si="38"/>
        <v>0</v>
      </c>
      <c r="BG101" s="57">
        <f t="shared" si="38"/>
        <v>0</v>
      </c>
      <c r="BH101" s="57">
        <f t="shared" si="36"/>
        <v>0</v>
      </c>
      <c r="BI101" s="57">
        <f t="shared" si="30"/>
        <v>0</v>
      </c>
      <c r="BJ101" s="57">
        <f t="shared" si="30"/>
        <v>0</v>
      </c>
      <c r="BK101" s="57">
        <f t="shared" si="30"/>
        <v>0</v>
      </c>
      <c r="BL101" s="57">
        <f t="shared" si="30"/>
        <v>0</v>
      </c>
      <c r="BM101" s="57">
        <f t="shared" si="30"/>
        <v>0</v>
      </c>
      <c r="BN101" s="57">
        <f t="shared" si="30"/>
        <v>0</v>
      </c>
      <c r="BO101" s="57">
        <f t="shared" si="30"/>
        <v>0</v>
      </c>
      <c r="BP101" s="57">
        <f t="shared" si="30"/>
        <v>0</v>
      </c>
      <c r="BQ101" s="57">
        <f t="shared" si="30"/>
        <v>0</v>
      </c>
      <c r="BR101" s="57">
        <f t="shared" si="30"/>
        <v>0</v>
      </c>
      <c r="BS101" s="57">
        <f t="shared" si="30"/>
        <v>0</v>
      </c>
    </row>
    <row r="102" spans="1:71" x14ac:dyDescent="0.25">
      <c r="A102">
        <v>1</v>
      </c>
      <c r="B102">
        <f t="shared" si="34"/>
        <v>8</v>
      </c>
      <c r="C102">
        <f t="shared" si="33"/>
        <v>3</v>
      </c>
      <c r="D102" s="59">
        <f t="shared" si="22"/>
        <v>0</v>
      </c>
      <c r="E102" s="59">
        <f t="shared" si="22"/>
        <v>0</v>
      </c>
      <c r="F102" s="59">
        <f t="shared" si="22"/>
        <v>0</v>
      </c>
      <c r="G102" s="60" t="str">
        <f t="shared" si="23"/>
        <v>Fuel Cell</v>
      </c>
      <c r="H102" s="61">
        <f t="shared" si="24"/>
        <v>1</v>
      </c>
      <c r="I102" s="61">
        <f t="shared" si="25"/>
        <v>0</v>
      </c>
      <c r="J102" s="59">
        <f t="shared" si="26"/>
        <v>0</v>
      </c>
      <c r="K102" s="62" t="e">
        <f t="shared" si="27"/>
        <v>#N/A</v>
      </c>
      <c r="L102" s="59">
        <f t="shared" si="28"/>
        <v>0</v>
      </c>
      <c r="M102" s="59">
        <f t="shared" si="28"/>
        <v>0</v>
      </c>
      <c r="N102" s="59" t="str">
        <f t="shared" si="21"/>
        <v>Fuel Cell0</v>
      </c>
      <c r="O102" s="57">
        <f t="shared" si="37"/>
        <v>0</v>
      </c>
      <c r="P102" s="57">
        <f t="shared" si="37"/>
        <v>0</v>
      </c>
      <c r="Q102" s="57">
        <f t="shared" si="37"/>
        <v>0</v>
      </c>
      <c r="R102" s="57">
        <f t="shared" si="37"/>
        <v>0</v>
      </c>
      <c r="S102" s="57">
        <f t="shared" si="37"/>
        <v>0</v>
      </c>
      <c r="T102" s="57">
        <f t="shared" si="37"/>
        <v>0</v>
      </c>
      <c r="U102" s="57">
        <f t="shared" si="37"/>
        <v>0</v>
      </c>
      <c r="V102" s="57">
        <f t="shared" si="37"/>
        <v>0</v>
      </c>
      <c r="W102" s="57">
        <f t="shared" si="37"/>
        <v>0</v>
      </c>
      <c r="X102" s="57">
        <f t="shared" si="37"/>
        <v>0</v>
      </c>
      <c r="Y102" s="57">
        <f t="shared" si="37"/>
        <v>0</v>
      </c>
      <c r="Z102" s="57">
        <f t="shared" si="37"/>
        <v>0</v>
      </c>
      <c r="AA102" s="57">
        <f t="shared" si="37"/>
        <v>0</v>
      </c>
      <c r="AB102" s="57">
        <f t="shared" si="37"/>
        <v>0</v>
      </c>
      <c r="AC102" s="57">
        <f t="shared" si="37"/>
        <v>0</v>
      </c>
      <c r="AD102" s="57">
        <f t="shared" si="37"/>
        <v>0</v>
      </c>
      <c r="AE102" s="57">
        <f t="shared" si="35"/>
        <v>0</v>
      </c>
      <c r="AF102" s="57">
        <f t="shared" si="35"/>
        <v>0</v>
      </c>
      <c r="AG102" s="57">
        <f t="shared" si="35"/>
        <v>0</v>
      </c>
      <c r="AH102" s="57">
        <f t="shared" si="35"/>
        <v>0</v>
      </c>
      <c r="AI102" s="57">
        <f t="shared" si="35"/>
        <v>0</v>
      </c>
      <c r="AJ102" s="57">
        <f t="shared" si="35"/>
        <v>0</v>
      </c>
      <c r="AK102" s="57">
        <f t="shared" si="35"/>
        <v>0</v>
      </c>
      <c r="AL102" s="57">
        <f t="shared" si="35"/>
        <v>0</v>
      </c>
      <c r="AM102" s="57">
        <f t="shared" si="35"/>
        <v>0</v>
      </c>
      <c r="AN102" s="57">
        <f t="shared" si="35"/>
        <v>0</v>
      </c>
      <c r="AO102" s="57">
        <f t="shared" si="35"/>
        <v>0</v>
      </c>
      <c r="AP102" s="57">
        <f t="shared" si="35"/>
        <v>0</v>
      </c>
      <c r="AQ102" s="57" t="e">
        <f>INDEX('Fleet Input'!$C$10:$C$86, MATCH('Fleet Calculations'!N102, 'Fleet Input'!$B$10:$B$86, 0))</f>
        <v>#N/A</v>
      </c>
      <c r="AR102" s="57">
        <f t="shared" si="38"/>
        <v>0</v>
      </c>
      <c r="AS102" s="57">
        <f t="shared" si="38"/>
        <v>0</v>
      </c>
      <c r="AT102" s="57">
        <f t="shared" si="38"/>
        <v>0</v>
      </c>
      <c r="AU102" s="57">
        <f t="shared" si="38"/>
        <v>0</v>
      </c>
      <c r="AV102" s="57">
        <f t="shared" si="38"/>
        <v>0</v>
      </c>
      <c r="AW102" s="57">
        <f t="shared" si="38"/>
        <v>0</v>
      </c>
      <c r="AX102" s="57">
        <f t="shared" si="38"/>
        <v>0</v>
      </c>
      <c r="AY102" s="57">
        <f t="shared" si="38"/>
        <v>0</v>
      </c>
      <c r="AZ102" s="57">
        <f t="shared" si="38"/>
        <v>0</v>
      </c>
      <c r="BA102" s="57">
        <f t="shared" si="38"/>
        <v>0</v>
      </c>
      <c r="BB102" s="57">
        <f t="shared" si="38"/>
        <v>0</v>
      </c>
      <c r="BC102" s="57">
        <f t="shared" si="38"/>
        <v>0</v>
      </c>
      <c r="BD102" s="57">
        <f t="shared" si="38"/>
        <v>0</v>
      </c>
      <c r="BE102" s="57">
        <f t="shared" si="38"/>
        <v>0</v>
      </c>
      <c r="BF102" s="57">
        <f t="shared" si="38"/>
        <v>0</v>
      </c>
      <c r="BG102" s="57">
        <f t="shared" si="38"/>
        <v>0</v>
      </c>
      <c r="BH102" s="57">
        <f t="shared" si="36"/>
        <v>0</v>
      </c>
      <c r="BI102" s="57">
        <f t="shared" si="30"/>
        <v>0</v>
      </c>
      <c r="BJ102" s="57">
        <f t="shared" si="30"/>
        <v>0</v>
      </c>
      <c r="BK102" s="57">
        <f t="shared" si="30"/>
        <v>0</v>
      </c>
      <c r="BL102" s="57">
        <f t="shared" si="30"/>
        <v>0</v>
      </c>
      <c r="BM102" s="57">
        <f t="shared" si="30"/>
        <v>0</v>
      </c>
      <c r="BN102" s="57">
        <f t="shared" si="30"/>
        <v>0</v>
      </c>
      <c r="BO102" s="57">
        <f t="shared" si="30"/>
        <v>0</v>
      </c>
      <c r="BP102" s="57">
        <f t="shared" ref="BP102:BS102" si="39">IF($H102=BP$7, $AQ102*$K102, 0)</f>
        <v>0</v>
      </c>
      <c r="BQ102" s="57">
        <f t="shared" si="39"/>
        <v>0</v>
      </c>
      <c r="BR102" s="57">
        <f t="shared" si="39"/>
        <v>0</v>
      </c>
      <c r="BS102" s="57">
        <f t="shared" si="39"/>
        <v>0</v>
      </c>
    </row>
    <row r="103" spans="1:71" x14ac:dyDescent="0.25">
      <c r="A103">
        <v>1</v>
      </c>
      <c r="B103">
        <f t="shared" si="34"/>
        <v>9</v>
      </c>
      <c r="C103">
        <f t="shared" si="33"/>
        <v>1</v>
      </c>
      <c r="D103" s="59">
        <f t="shared" si="22"/>
        <v>0</v>
      </c>
      <c r="E103" s="59">
        <f t="shared" si="22"/>
        <v>0</v>
      </c>
      <c r="F103" s="59">
        <f t="shared" si="22"/>
        <v>0</v>
      </c>
      <c r="G103" s="60" t="str">
        <f t="shared" si="23"/>
        <v>0</v>
      </c>
      <c r="H103" s="61">
        <f t="shared" si="24"/>
        <v>1</v>
      </c>
      <c r="I103" s="61">
        <f t="shared" si="25"/>
        <v>0</v>
      </c>
      <c r="J103" s="59">
        <f t="shared" si="26"/>
        <v>0</v>
      </c>
      <c r="K103" s="62" t="e">
        <f t="shared" si="27"/>
        <v>#N/A</v>
      </c>
      <c r="L103" s="59">
        <f t="shared" si="28"/>
        <v>0</v>
      </c>
      <c r="M103" s="59">
        <f t="shared" si="28"/>
        <v>0</v>
      </c>
      <c r="N103" s="59" t="str">
        <f t="shared" si="21"/>
        <v>00</v>
      </c>
      <c r="O103" s="57">
        <f t="shared" si="37"/>
        <v>0</v>
      </c>
      <c r="P103" s="57">
        <f t="shared" si="37"/>
        <v>0</v>
      </c>
      <c r="Q103" s="57">
        <f t="shared" si="37"/>
        <v>0</v>
      </c>
      <c r="R103" s="57">
        <f t="shared" si="37"/>
        <v>0</v>
      </c>
      <c r="S103" s="57">
        <f t="shared" si="37"/>
        <v>0</v>
      </c>
      <c r="T103" s="57">
        <f t="shared" si="37"/>
        <v>0</v>
      </c>
      <c r="U103" s="57">
        <f t="shared" si="37"/>
        <v>0</v>
      </c>
      <c r="V103" s="57">
        <f t="shared" si="37"/>
        <v>0</v>
      </c>
      <c r="W103" s="57">
        <f t="shared" si="37"/>
        <v>0</v>
      </c>
      <c r="X103" s="57">
        <f t="shared" si="37"/>
        <v>0</v>
      </c>
      <c r="Y103" s="57">
        <f t="shared" si="37"/>
        <v>0</v>
      </c>
      <c r="Z103" s="57">
        <f t="shared" si="37"/>
        <v>0</v>
      </c>
      <c r="AA103" s="57">
        <f t="shared" si="37"/>
        <v>0</v>
      </c>
      <c r="AB103" s="57">
        <f t="shared" si="37"/>
        <v>0</v>
      </c>
      <c r="AC103" s="57">
        <f t="shared" si="37"/>
        <v>0</v>
      </c>
      <c r="AD103" s="57">
        <f t="shared" si="37"/>
        <v>0</v>
      </c>
      <c r="AE103" s="57">
        <f t="shared" si="35"/>
        <v>0</v>
      </c>
      <c r="AF103" s="57">
        <f t="shared" si="35"/>
        <v>0</v>
      </c>
      <c r="AG103" s="57">
        <f t="shared" si="35"/>
        <v>0</v>
      </c>
      <c r="AH103" s="57">
        <f t="shared" si="35"/>
        <v>0</v>
      </c>
      <c r="AI103" s="57">
        <f t="shared" si="35"/>
        <v>0</v>
      </c>
      <c r="AJ103" s="57">
        <f t="shared" si="35"/>
        <v>0</v>
      </c>
      <c r="AK103" s="57">
        <f t="shared" si="35"/>
        <v>0</v>
      </c>
      <c r="AL103" s="57">
        <f t="shared" si="35"/>
        <v>0</v>
      </c>
      <c r="AM103" s="57">
        <f t="shared" si="35"/>
        <v>0</v>
      </c>
      <c r="AN103" s="57">
        <f t="shared" si="35"/>
        <v>0</v>
      </c>
      <c r="AO103" s="57">
        <f t="shared" si="35"/>
        <v>0</v>
      </c>
      <c r="AP103" s="57">
        <f t="shared" si="35"/>
        <v>0</v>
      </c>
      <c r="AQ103" s="57" t="e">
        <f>INDEX('Fleet Input'!$C$10:$C$86, MATCH('Fleet Calculations'!N103, 'Fleet Input'!$B$10:$B$86, 0))</f>
        <v>#N/A</v>
      </c>
      <c r="AR103" s="57">
        <f t="shared" si="38"/>
        <v>0</v>
      </c>
      <c r="AS103" s="57">
        <f t="shared" si="38"/>
        <v>0</v>
      </c>
      <c r="AT103" s="57">
        <f t="shared" si="38"/>
        <v>0</v>
      </c>
      <c r="AU103" s="57">
        <f t="shared" si="38"/>
        <v>0</v>
      </c>
      <c r="AV103" s="57">
        <f t="shared" si="38"/>
        <v>0</v>
      </c>
      <c r="AW103" s="57">
        <f t="shared" si="38"/>
        <v>0</v>
      </c>
      <c r="AX103" s="57">
        <f t="shared" si="38"/>
        <v>0</v>
      </c>
      <c r="AY103" s="57">
        <f t="shared" si="38"/>
        <v>0</v>
      </c>
      <c r="AZ103" s="57">
        <f t="shared" si="38"/>
        <v>0</v>
      </c>
      <c r="BA103" s="57">
        <f t="shared" si="38"/>
        <v>0</v>
      </c>
      <c r="BB103" s="57">
        <f t="shared" si="38"/>
        <v>0</v>
      </c>
      <c r="BC103" s="57">
        <f t="shared" si="38"/>
        <v>0</v>
      </c>
      <c r="BD103" s="57">
        <f t="shared" si="38"/>
        <v>0</v>
      </c>
      <c r="BE103" s="57">
        <f t="shared" si="38"/>
        <v>0</v>
      </c>
      <c r="BF103" s="57">
        <f t="shared" si="38"/>
        <v>0</v>
      </c>
      <c r="BG103" s="57">
        <f t="shared" si="38"/>
        <v>0</v>
      </c>
      <c r="BH103" s="57">
        <f t="shared" si="36"/>
        <v>0</v>
      </c>
      <c r="BI103" s="57">
        <f t="shared" si="36"/>
        <v>0</v>
      </c>
      <c r="BJ103" s="57">
        <f t="shared" si="36"/>
        <v>0</v>
      </c>
      <c r="BK103" s="57">
        <f t="shared" si="36"/>
        <v>0</v>
      </c>
      <c r="BL103" s="57">
        <f t="shared" si="36"/>
        <v>0</v>
      </c>
      <c r="BM103" s="57">
        <f t="shared" si="36"/>
        <v>0</v>
      </c>
      <c r="BN103" s="57">
        <f t="shared" si="36"/>
        <v>0</v>
      </c>
      <c r="BO103" s="57">
        <f t="shared" si="36"/>
        <v>0</v>
      </c>
      <c r="BP103" s="57">
        <f t="shared" si="36"/>
        <v>0</v>
      </c>
      <c r="BQ103" s="57">
        <f t="shared" si="36"/>
        <v>0</v>
      </c>
      <c r="BR103" s="57">
        <f t="shared" si="36"/>
        <v>0</v>
      </c>
      <c r="BS103" s="57">
        <f t="shared" si="36"/>
        <v>0</v>
      </c>
    </row>
    <row r="104" spans="1:71" x14ac:dyDescent="0.25">
      <c r="A104">
        <v>1</v>
      </c>
      <c r="B104">
        <f t="shared" si="34"/>
        <v>9</v>
      </c>
      <c r="C104">
        <f t="shared" si="33"/>
        <v>2</v>
      </c>
      <c r="D104" s="59">
        <f t="shared" si="22"/>
        <v>0</v>
      </c>
      <c r="E104" s="59">
        <f t="shared" si="22"/>
        <v>0</v>
      </c>
      <c r="F104" s="59">
        <f t="shared" si="22"/>
        <v>0</v>
      </c>
      <c r="G104" s="60" t="str">
        <f t="shared" si="23"/>
        <v>Electric</v>
      </c>
      <c r="H104" s="61">
        <f t="shared" si="24"/>
        <v>1</v>
      </c>
      <c r="I104" s="61">
        <f t="shared" si="25"/>
        <v>0</v>
      </c>
      <c r="J104" s="59">
        <f t="shared" si="26"/>
        <v>0</v>
      </c>
      <c r="K104" s="62" t="e">
        <f t="shared" si="27"/>
        <v>#N/A</v>
      </c>
      <c r="L104" s="59">
        <f t="shared" si="28"/>
        <v>0</v>
      </c>
      <c r="M104" s="59">
        <f t="shared" si="28"/>
        <v>0</v>
      </c>
      <c r="N104" s="59" t="str">
        <f t="shared" si="21"/>
        <v>Electric0</v>
      </c>
      <c r="O104" s="57">
        <f t="shared" si="37"/>
        <v>0</v>
      </c>
      <c r="P104" s="57">
        <f t="shared" si="37"/>
        <v>0</v>
      </c>
      <c r="Q104" s="57">
        <f t="shared" si="37"/>
        <v>0</v>
      </c>
      <c r="R104" s="57">
        <f t="shared" si="37"/>
        <v>0</v>
      </c>
      <c r="S104" s="57">
        <f t="shared" si="37"/>
        <v>0</v>
      </c>
      <c r="T104" s="57">
        <f t="shared" si="37"/>
        <v>0</v>
      </c>
      <c r="U104" s="57">
        <f t="shared" si="37"/>
        <v>0</v>
      </c>
      <c r="V104" s="57">
        <f t="shared" si="37"/>
        <v>0</v>
      </c>
      <c r="W104" s="57">
        <f t="shared" si="37"/>
        <v>0</v>
      </c>
      <c r="X104" s="57">
        <f t="shared" si="37"/>
        <v>0</v>
      </c>
      <c r="Y104" s="57">
        <f t="shared" si="37"/>
        <v>0</v>
      </c>
      <c r="Z104" s="57">
        <f t="shared" si="37"/>
        <v>0</v>
      </c>
      <c r="AA104" s="57">
        <f t="shared" si="37"/>
        <v>0</v>
      </c>
      <c r="AB104" s="57">
        <f t="shared" si="37"/>
        <v>0</v>
      </c>
      <c r="AC104" s="57">
        <f t="shared" si="37"/>
        <v>0</v>
      </c>
      <c r="AD104" s="57">
        <f t="shared" si="37"/>
        <v>0</v>
      </c>
      <c r="AE104" s="57">
        <f t="shared" si="35"/>
        <v>0</v>
      </c>
      <c r="AF104" s="57">
        <f t="shared" si="35"/>
        <v>0</v>
      </c>
      <c r="AG104" s="57">
        <f t="shared" si="35"/>
        <v>0</v>
      </c>
      <c r="AH104" s="57">
        <f t="shared" si="35"/>
        <v>0</v>
      </c>
      <c r="AI104" s="57">
        <f t="shared" si="35"/>
        <v>0</v>
      </c>
      <c r="AJ104" s="57">
        <f t="shared" si="35"/>
        <v>0</v>
      </c>
      <c r="AK104" s="57">
        <f t="shared" si="35"/>
        <v>0</v>
      </c>
      <c r="AL104" s="57">
        <f t="shared" si="35"/>
        <v>0</v>
      </c>
      <c r="AM104" s="57">
        <f t="shared" si="35"/>
        <v>0</v>
      </c>
      <c r="AN104" s="57">
        <f t="shared" si="35"/>
        <v>0</v>
      </c>
      <c r="AO104" s="57">
        <f t="shared" si="35"/>
        <v>0</v>
      </c>
      <c r="AP104" s="57">
        <f t="shared" si="35"/>
        <v>0</v>
      </c>
      <c r="AQ104" s="57" t="e">
        <f>INDEX('Fleet Input'!$C$10:$C$86, MATCH('Fleet Calculations'!N104, 'Fleet Input'!$B$10:$B$86, 0))</f>
        <v>#N/A</v>
      </c>
      <c r="AR104" s="57">
        <f t="shared" si="38"/>
        <v>0</v>
      </c>
      <c r="AS104" s="57">
        <f t="shared" si="38"/>
        <v>0</v>
      </c>
      <c r="AT104" s="57">
        <f t="shared" si="38"/>
        <v>0</v>
      </c>
      <c r="AU104" s="57">
        <f t="shared" si="38"/>
        <v>0</v>
      </c>
      <c r="AV104" s="57">
        <f t="shared" si="38"/>
        <v>0</v>
      </c>
      <c r="AW104" s="57">
        <f t="shared" si="38"/>
        <v>0</v>
      </c>
      <c r="AX104" s="57">
        <f t="shared" si="38"/>
        <v>0</v>
      </c>
      <c r="AY104" s="57">
        <f t="shared" si="38"/>
        <v>0</v>
      </c>
      <c r="AZ104" s="57">
        <f t="shared" si="38"/>
        <v>0</v>
      </c>
      <c r="BA104" s="57">
        <f t="shared" si="38"/>
        <v>0</v>
      </c>
      <c r="BB104" s="57">
        <f t="shared" si="38"/>
        <v>0</v>
      </c>
      <c r="BC104" s="57">
        <f t="shared" si="38"/>
        <v>0</v>
      </c>
      <c r="BD104" s="57">
        <f t="shared" si="38"/>
        <v>0</v>
      </c>
      <c r="BE104" s="57">
        <f t="shared" si="38"/>
        <v>0</v>
      </c>
      <c r="BF104" s="57">
        <f t="shared" si="38"/>
        <v>0</v>
      </c>
      <c r="BG104" s="57">
        <f t="shared" si="38"/>
        <v>0</v>
      </c>
      <c r="BH104" s="57">
        <f t="shared" si="36"/>
        <v>0</v>
      </c>
      <c r="BI104" s="57">
        <f t="shared" si="36"/>
        <v>0</v>
      </c>
      <c r="BJ104" s="57">
        <f t="shared" si="36"/>
        <v>0</v>
      </c>
      <c r="BK104" s="57">
        <f t="shared" si="36"/>
        <v>0</v>
      </c>
      <c r="BL104" s="57">
        <f t="shared" si="36"/>
        <v>0</v>
      </c>
      <c r="BM104" s="57">
        <f t="shared" si="36"/>
        <v>0</v>
      </c>
      <c r="BN104" s="57">
        <f t="shared" si="36"/>
        <v>0</v>
      </c>
      <c r="BO104" s="57">
        <f t="shared" si="36"/>
        <v>0</v>
      </c>
      <c r="BP104" s="57">
        <f t="shared" si="36"/>
        <v>0</v>
      </c>
      <c r="BQ104" s="57">
        <f t="shared" si="36"/>
        <v>0</v>
      </c>
      <c r="BR104" s="57">
        <f t="shared" si="36"/>
        <v>0</v>
      </c>
      <c r="BS104" s="57">
        <f t="shared" si="36"/>
        <v>0</v>
      </c>
    </row>
    <row r="105" spans="1:71" x14ac:dyDescent="0.25">
      <c r="A105">
        <v>1</v>
      </c>
      <c r="B105">
        <f t="shared" si="34"/>
        <v>9</v>
      </c>
      <c r="C105">
        <f t="shared" si="33"/>
        <v>3</v>
      </c>
      <c r="D105" s="59">
        <f t="shared" si="22"/>
        <v>0</v>
      </c>
      <c r="E105" s="59">
        <f t="shared" si="22"/>
        <v>0</v>
      </c>
      <c r="F105" s="59">
        <f t="shared" si="22"/>
        <v>0</v>
      </c>
      <c r="G105" s="60" t="str">
        <f t="shared" si="23"/>
        <v>Fuel Cell</v>
      </c>
      <c r="H105" s="61">
        <f t="shared" si="24"/>
        <v>1</v>
      </c>
      <c r="I105" s="61">
        <f t="shared" si="25"/>
        <v>0</v>
      </c>
      <c r="J105" s="59">
        <f t="shared" si="26"/>
        <v>0</v>
      </c>
      <c r="K105" s="62" t="e">
        <f t="shared" si="27"/>
        <v>#N/A</v>
      </c>
      <c r="L105" s="59">
        <f t="shared" si="28"/>
        <v>0</v>
      </c>
      <c r="M105" s="59">
        <f t="shared" si="28"/>
        <v>0</v>
      </c>
      <c r="N105" s="59" t="str">
        <f t="shared" si="21"/>
        <v>Fuel Cell0</v>
      </c>
      <c r="O105" s="57">
        <f t="shared" si="37"/>
        <v>0</v>
      </c>
      <c r="P105" s="57">
        <f t="shared" si="37"/>
        <v>0</v>
      </c>
      <c r="Q105" s="57">
        <f t="shared" si="37"/>
        <v>0</v>
      </c>
      <c r="R105" s="57">
        <f t="shared" si="37"/>
        <v>0</v>
      </c>
      <c r="S105" s="57">
        <f t="shared" si="37"/>
        <v>0</v>
      </c>
      <c r="T105" s="57">
        <f t="shared" si="37"/>
        <v>0</v>
      </c>
      <c r="U105" s="57">
        <f t="shared" si="37"/>
        <v>0</v>
      </c>
      <c r="V105" s="57">
        <f t="shared" si="37"/>
        <v>0</v>
      </c>
      <c r="W105" s="57">
        <f t="shared" si="37"/>
        <v>0</v>
      </c>
      <c r="X105" s="57">
        <f t="shared" si="37"/>
        <v>0</v>
      </c>
      <c r="Y105" s="57">
        <f t="shared" si="37"/>
        <v>0</v>
      </c>
      <c r="Z105" s="57">
        <f t="shared" si="37"/>
        <v>0</v>
      </c>
      <c r="AA105" s="57">
        <f t="shared" si="37"/>
        <v>0</v>
      </c>
      <c r="AB105" s="57">
        <f t="shared" si="37"/>
        <v>0</v>
      </c>
      <c r="AC105" s="57">
        <f t="shared" si="37"/>
        <v>0</v>
      </c>
      <c r="AD105" s="57">
        <f t="shared" si="37"/>
        <v>0</v>
      </c>
      <c r="AE105" s="57">
        <f t="shared" si="35"/>
        <v>0</v>
      </c>
      <c r="AF105" s="57">
        <f t="shared" si="35"/>
        <v>0</v>
      </c>
      <c r="AG105" s="57">
        <f t="shared" si="35"/>
        <v>0</v>
      </c>
      <c r="AH105" s="57">
        <f t="shared" si="35"/>
        <v>0</v>
      </c>
      <c r="AI105" s="57">
        <f t="shared" si="35"/>
        <v>0</v>
      </c>
      <c r="AJ105" s="57">
        <f t="shared" si="35"/>
        <v>0</v>
      </c>
      <c r="AK105" s="57">
        <f t="shared" si="35"/>
        <v>0</v>
      </c>
      <c r="AL105" s="57">
        <f t="shared" si="35"/>
        <v>0</v>
      </c>
      <c r="AM105" s="57">
        <f t="shared" si="35"/>
        <v>0</v>
      </c>
      <c r="AN105" s="57">
        <f t="shared" si="35"/>
        <v>0</v>
      </c>
      <c r="AO105" s="57">
        <f t="shared" si="35"/>
        <v>0</v>
      </c>
      <c r="AP105" s="57">
        <f t="shared" si="35"/>
        <v>0</v>
      </c>
      <c r="AQ105" s="57" t="e">
        <f>INDEX('Fleet Input'!$C$10:$C$86, MATCH('Fleet Calculations'!N105, 'Fleet Input'!$B$10:$B$86, 0))</f>
        <v>#N/A</v>
      </c>
      <c r="AR105" s="57">
        <f t="shared" si="38"/>
        <v>0</v>
      </c>
      <c r="AS105" s="57">
        <f t="shared" si="38"/>
        <v>0</v>
      </c>
      <c r="AT105" s="57">
        <f t="shared" si="38"/>
        <v>0</v>
      </c>
      <c r="AU105" s="57">
        <f t="shared" si="38"/>
        <v>0</v>
      </c>
      <c r="AV105" s="57">
        <f t="shared" si="38"/>
        <v>0</v>
      </c>
      <c r="AW105" s="57">
        <f t="shared" si="38"/>
        <v>0</v>
      </c>
      <c r="AX105" s="57">
        <f t="shared" si="38"/>
        <v>0</v>
      </c>
      <c r="AY105" s="57">
        <f t="shared" si="38"/>
        <v>0</v>
      </c>
      <c r="AZ105" s="57">
        <f t="shared" si="38"/>
        <v>0</v>
      </c>
      <c r="BA105" s="57">
        <f t="shared" si="38"/>
        <v>0</v>
      </c>
      <c r="BB105" s="57">
        <f t="shared" si="38"/>
        <v>0</v>
      </c>
      <c r="BC105" s="57">
        <f t="shared" si="38"/>
        <v>0</v>
      </c>
      <c r="BD105" s="57">
        <f t="shared" si="38"/>
        <v>0</v>
      </c>
      <c r="BE105" s="57">
        <f t="shared" si="38"/>
        <v>0</v>
      </c>
      <c r="BF105" s="57">
        <f t="shared" si="38"/>
        <v>0</v>
      </c>
      <c r="BG105" s="57">
        <f t="shared" si="38"/>
        <v>0</v>
      </c>
      <c r="BH105" s="57">
        <f t="shared" si="36"/>
        <v>0</v>
      </c>
      <c r="BI105" s="57">
        <f t="shared" si="36"/>
        <v>0</v>
      </c>
      <c r="BJ105" s="57">
        <f t="shared" si="36"/>
        <v>0</v>
      </c>
      <c r="BK105" s="57">
        <f t="shared" si="36"/>
        <v>0</v>
      </c>
      <c r="BL105" s="57">
        <f t="shared" si="36"/>
        <v>0</v>
      </c>
      <c r="BM105" s="57">
        <f t="shared" si="36"/>
        <v>0</v>
      </c>
      <c r="BN105" s="57">
        <f t="shared" si="36"/>
        <v>0</v>
      </c>
      <c r="BO105" s="57">
        <f t="shared" si="36"/>
        <v>0</v>
      </c>
      <c r="BP105" s="57">
        <f t="shared" si="36"/>
        <v>0</v>
      </c>
      <c r="BQ105" s="57">
        <f t="shared" si="36"/>
        <v>0</v>
      </c>
      <c r="BR105" s="57">
        <f t="shared" si="36"/>
        <v>0</v>
      </c>
      <c r="BS105" s="57">
        <f t="shared" si="36"/>
        <v>0</v>
      </c>
    </row>
    <row r="106" spans="1:71" x14ac:dyDescent="0.25">
      <c r="A106">
        <v>1</v>
      </c>
      <c r="B106">
        <f t="shared" si="34"/>
        <v>10</v>
      </c>
      <c r="C106">
        <f t="shared" si="33"/>
        <v>1</v>
      </c>
      <c r="D106" s="59">
        <f t="shared" si="22"/>
        <v>0</v>
      </c>
      <c r="E106" s="59">
        <f t="shared" si="22"/>
        <v>0</v>
      </c>
      <c r="F106" s="59">
        <f t="shared" si="22"/>
        <v>0</v>
      </c>
      <c r="G106" s="60" t="str">
        <f t="shared" si="23"/>
        <v>0</v>
      </c>
      <c r="H106" s="61">
        <f t="shared" si="24"/>
        <v>1</v>
      </c>
      <c r="I106" s="61">
        <f t="shared" si="25"/>
        <v>0</v>
      </c>
      <c r="J106" s="59">
        <f t="shared" si="26"/>
        <v>0</v>
      </c>
      <c r="K106" s="62" t="e">
        <f t="shared" si="27"/>
        <v>#N/A</v>
      </c>
      <c r="L106" s="59">
        <f t="shared" si="28"/>
        <v>0</v>
      </c>
      <c r="M106" s="59">
        <f t="shared" si="28"/>
        <v>0</v>
      </c>
      <c r="N106" s="59" t="str">
        <f t="shared" si="21"/>
        <v>00</v>
      </c>
      <c r="O106" s="57">
        <f t="shared" si="37"/>
        <v>0</v>
      </c>
      <c r="P106" s="57">
        <f t="shared" si="37"/>
        <v>0</v>
      </c>
      <c r="Q106" s="57">
        <f t="shared" si="37"/>
        <v>0</v>
      </c>
      <c r="R106" s="57">
        <f t="shared" si="37"/>
        <v>0</v>
      </c>
      <c r="S106" s="57">
        <f t="shared" si="37"/>
        <v>0</v>
      </c>
      <c r="T106" s="57">
        <f t="shared" si="37"/>
        <v>0</v>
      </c>
      <c r="U106" s="57">
        <f t="shared" si="37"/>
        <v>0</v>
      </c>
      <c r="V106" s="57">
        <f t="shared" si="37"/>
        <v>0</v>
      </c>
      <c r="W106" s="57">
        <f t="shared" si="37"/>
        <v>0</v>
      </c>
      <c r="X106" s="57">
        <f t="shared" si="37"/>
        <v>0</v>
      </c>
      <c r="Y106" s="57">
        <f t="shared" si="37"/>
        <v>0</v>
      </c>
      <c r="Z106" s="57">
        <f t="shared" si="37"/>
        <v>0</v>
      </c>
      <c r="AA106" s="57">
        <f t="shared" si="37"/>
        <v>0</v>
      </c>
      <c r="AB106" s="57">
        <f t="shared" si="37"/>
        <v>0</v>
      </c>
      <c r="AC106" s="57">
        <f t="shared" si="37"/>
        <v>0</v>
      </c>
      <c r="AD106" s="57">
        <f t="shared" si="37"/>
        <v>0</v>
      </c>
      <c r="AE106" s="57">
        <f t="shared" si="35"/>
        <v>0</v>
      </c>
      <c r="AF106" s="57">
        <f t="shared" si="35"/>
        <v>0</v>
      </c>
      <c r="AG106" s="57">
        <f t="shared" si="35"/>
        <v>0</v>
      </c>
      <c r="AH106" s="57">
        <f t="shared" si="35"/>
        <v>0</v>
      </c>
      <c r="AI106" s="57">
        <f t="shared" si="35"/>
        <v>0</v>
      </c>
      <c r="AJ106" s="57">
        <f t="shared" si="35"/>
        <v>0</v>
      </c>
      <c r="AK106" s="57">
        <f t="shared" si="35"/>
        <v>0</v>
      </c>
      <c r="AL106" s="57">
        <f t="shared" si="35"/>
        <v>0</v>
      </c>
      <c r="AM106" s="57">
        <f t="shared" si="35"/>
        <v>0</v>
      </c>
      <c r="AN106" s="57">
        <f t="shared" si="35"/>
        <v>0</v>
      </c>
      <c r="AO106" s="57">
        <f t="shared" si="35"/>
        <v>0</v>
      </c>
      <c r="AP106" s="57">
        <f t="shared" si="35"/>
        <v>0</v>
      </c>
      <c r="AQ106" s="57" t="e">
        <f>INDEX('Fleet Input'!$C$10:$C$86, MATCH('Fleet Calculations'!N106, 'Fleet Input'!$B$10:$B$86, 0))</f>
        <v>#N/A</v>
      </c>
      <c r="AR106" s="57">
        <f t="shared" si="38"/>
        <v>0</v>
      </c>
      <c r="AS106" s="57">
        <f t="shared" si="38"/>
        <v>0</v>
      </c>
      <c r="AT106" s="57">
        <f t="shared" si="38"/>
        <v>0</v>
      </c>
      <c r="AU106" s="57">
        <f t="shared" si="38"/>
        <v>0</v>
      </c>
      <c r="AV106" s="57">
        <f t="shared" si="38"/>
        <v>0</v>
      </c>
      <c r="AW106" s="57">
        <f t="shared" si="38"/>
        <v>0</v>
      </c>
      <c r="AX106" s="57">
        <f t="shared" si="38"/>
        <v>0</v>
      </c>
      <c r="AY106" s="57">
        <f t="shared" si="38"/>
        <v>0</v>
      </c>
      <c r="AZ106" s="57">
        <f t="shared" si="38"/>
        <v>0</v>
      </c>
      <c r="BA106" s="57">
        <f t="shared" si="38"/>
        <v>0</v>
      </c>
      <c r="BB106" s="57">
        <f t="shared" si="38"/>
        <v>0</v>
      </c>
      <c r="BC106" s="57">
        <f t="shared" si="38"/>
        <v>0</v>
      </c>
      <c r="BD106" s="57">
        <f t="shared" si="38"/>
        <v>0</v>
      </c>
      <c r="BE106" s="57">
        <f t="shared" si="38"/>
        <v>0</v>
      </c>
      <c r="BF106" s="57">
        <f t="shared" si="38"/>
        <v>0</v>
      </c>
      <c r="BG106" s="57">
        <f t="shared" si="38"/>
        <v>0</v>
      </c>
      <c r="BH106" s="57">
        <f t="shared" si="36"/>
        <v>0</v>
      </c>
      <c r="BI106" s="57">
        <f t="shared" si="36"/>
        <v>0</v>
      </c>
      <c r="BJ106" s="57">
        <f t="shared" si="36"/>
        <v>0</v>
      </c>
      <c r="BK106" s="57">
        <f t="shared" si="36"/>
        <v>0</v>
      </c>
      <c r="BL106" s="57">
        <f t="shared" si="36"/>
        <v>0</v>
      </c>
      <c r="BM106" s="57">
        <f t="shared" si="36"/>
        <v>0</v>
      </c>
      <c r="BN106" s="57">
        <f t="shared" si="36"/>
        <v>0</v>
      </c>
      <c r="BO106" s="57">
        <f t="shared" si="36"/>
        <v>0</v>
      </c>
      <c r="BP106" s="57">
        <f t="shared" si="36"/>
        <v>0</v>
      </c>
      <c r="BQ106" s="57">
        <f t="shared" si="36"/>
        <v>0</v>
      </c>
      <c r="BR106" s="57">
        <f t="shared" si="36"/>
        <v>0</v>
      </c>
      <c r="BS106" s="57">
        <f t="shared" si="36"/>
        <v>0</v>
      </c>
    </row>
    <row r="107" spans="1:71" x14ac:dyDescent="0.25">
      <c r="A107">
        <v>1</v>
      </c>
      <c r="B107">
        <f t="shared" si="34"/>
        <v>10</v>
      </c>
      <c r="C107">
        <f t="shared" si="33"/>
        <v>2</v>
      </c>
      <c r="D107" s="59">
        <f t="shared" si="22"/>
        <v>0</v>
      </c>
      <c r="E107" s="59">
        <f t="shared" si="22"/>
        <v>0</v>
      </c>
      <c r="F107" s="59">
        <f t="shared" si="22"/>
        <v>0</v>
      </c>
      <c r="G107" s="60" t="str">
        <f t="shared" si="23"/>
        <v>Electric</v>
      </c>
      <c r="H107" s="61">
        <f t="shared" si="24"/>
        <v>1</v>
      </c>
      <c r="I107" s="61">
        <f t="shared" si="25"/>
        <v>0</v>
      </c>
      <c r="J107" s="59">
        <f t="shared" si="26"/>
        <v>0</v>
      </c>
      <c r="K107" s="62" t="e">
        <f t="shared" si="27"/>
        <v>#N/A</v>
      </c>
      <c r="L107" s="59">
        <f t="shared" si="28"/>
        <v>0</v>
      </c>
      <c r="M107" s="59">
        <f t="shared" si="28"/>
        <v>0</v>
      </c>
      <c r="N107" s="59" t="str">
        <f t="shared" si="21"/>
        <v>Electric0</v>
      </c>
      <c r="O107" s="57">
        <f t="shared" si="37"/>
        <v>0</v>
      </c>
      <c r="P107" s="57">
        <f t="shared" si="37"/>
        <v>0</v>
      </c>
      <c r="Q107" s="57">
        <f t="shared" si="37"/>
        <v>0</v>
      </c>
      <c r="R107" s="57">
        <f t="shared" si="37"/>
        <v>0</v>
      </c>
      <c r="S107" s="57">
        <f t="shared" si="37"/>
        <v>0</v>
      </c>
      <c r="T107" s="57">
        <f t="shared" si="37"/>
        <v>0</v>
      </c>
      <c r="U107" s="57">
        <f t="shared" si="37"/>
        <v>0</v>
      </c>
      <c r="V107" s="57">
        <f t="shared" si="37"/>
        <v>0</v>
      </c>
      <c r="W107" s="57">
        <f t="shared" si="37"/>
        <v>0</v>
      </c>
      <c r="X107" s="57">
        <f t="shared" si="37"/>
        <v>0</v>
      </c>
      <c r="Y107" s="57">
        <f t="shared" si="37"/>
        <v>0</v>
      </c>
      <c r="Z107" s="57">
        <f t="shared" si="37"/>
        <v>0</v>
      </c>
      <c r="AA107" s="57">
        <f t="shared" si="37"/>
        <v>0</v>
      </c>
      <c r="AB107" s="57">
        <f t="shared" si="37"/>
        <v>0</v>
      </c>
      <c r="AC107" s="57">
        <f t="shared" si="37"/>
        <v>0</v>
      </c>
      <c r="AD107" s="57">
        <f t="shared" si="37"/>
        <v>0</v>
      </c>
      <c r="AE107" s="57">
        <f t="shared" si="35"/>
        <v>0</v>
      </c>
      <c r="AF107" s="57">
        <f t="shared" si="35"/>
        <v>0</v>
      </c>
      <c r="AG107" s="57">
        <f t="shared" si="35"/>
        <v>0</v>
      </c>
      <c r="AH107" s="57">
        <f t="shared" si="35"/>
        <v>0</v>
      </c>
      <c r="AI107" s="57">
        <f t="shared" si="35"/>
        <v>0</v>
      </c>
      <c r="AJ107" s="57">
        <f t="shared" si="35"/>
        <v>0</v>
      </c>
      <c r="AK107" s="57">
        <f t="shared" si="35"/>
        <v>0</v>
      </c>
      <c r="AL107" s="57">
        <f t="shared" si="35"/>
        <v>0</v>
      </c>
      <c r="AM107" s="57">
        <f t="shared" si="35"/>
        <v>0</v>
      </c>
      <c r="AN107" s="57">
        <f t="shared" si="35"/>
        <v>0</v>
      </c>
      <c r="AO107" s="57">
        <f t="shared" si="35"/>
        <v>0</v>
      </c>
      <c r="AP107" s="57">
        <f t="shared" si="35"/>
        <v>0</v>
      </c>
      <c r="AQ107" s="57" t="e">
        <f>INDEX('Fleet Input'!$C$10:$C$86, MATCH('Fleet Calculations'!N107, 'Fleet Input'!$B$10:$B$86, 0))</f>
        <v>#N/A</v>
      </c>
      <c r="AR107" s="57">
        <f t="shared" si="38"/>
        <v>0</v>
      </c>
      <c r="AS107" s="57">
        <f t="shared" si="38"/>
        <v>0</v>
      </c>
      <c r="AT107" s="57">
        <f t="shared" si="38"/>
        <v>0</v>
      </c>
      <c r="AU107" s="57">
        <f t="shared" si="38"/>
        <v>0</v>
      </c>
      <c r="AV107" s="57">
        <f t="shared" si="38"/>
        <v>0</v>
      </c>
      <c r="AW107" s="57">
        <f t="shared" si="38"/>
        <v>0</v>
      </c>
      <c r="AX107" s="57">
        <f t="shared" si="38"/>
        <v>0</v>
      </c>
      <c r="AY107" s="57">
        <f t="shared" si="38"/>
        <v>0</v>
      </c>
      <c r="AZ107" s="57">
        <f t="shared" si="38"/>
        <v>0</v>
      </c>
      <c r="BA107" s="57">
        <f t="shared" si="38"/>
        <v>0</v>
      </c>
      <c r="BB107" s="57">
        <f t="shared" si="38"/>
        <v>0</v>
      </c>
      <c r="BC107" s="57">
        <f t="shared" si="38"/>
        <v>0</v>
      </c>
      <c r="BD107" s="57">
        <f t="shared" si="38"/>
        <v>0</v>
      </c>
      <c r="BE107" s="57">
        <f t="shared" si="38"/>
        <v>0</v>
      </c>
      <c r="BF107" s="57">
        <f t="shared" si="38"/>
        <v>0</v>
      </c>
      <c r="BG107" s="57">
        <f t="shared" si="38"/>
        <v>0</v>
      </c>
      <c r="BH107" s="57">
        <f t="shared" si="36"/>
        <v>0</v>
      </c>
      <c r="BI107" s="57">
        <f t="shared" si="36"/>
        <v>0</v>
      </c>
      <c r="BJ107" s="57">
        <f t="shared" si="36"/>
        <v>0</v>
      </c>
      <c r="BK107" s="57">
        <f t="shared" si="36"/>
        <v>0</v>
      </c>
      <c r="BL107" s="57">
        <f t="shared" si="36"/>
        <v>0</v>
      </c>
      <c r="BM107" s="57">
        <f t="shared" si="36"/>
        <v>0</v>
      </c>
      <c r="BN107" s="57">
        <f t="shared" si="36"/>
        <v>0</v>
      </c>
      <c r="BO107" s="57">
        <f t="shared" si="36"/>
        <v>0</v>
      </c>
      <c r="BP107" s="57">
        <f t="shared" si="36"/>
        <v>0</v>
      </c>
      <c r="BQ107" s="57">
        <f t="shared" si="36"/>
        <v>0</v>
      </c>
      <c r="BR107" s="57">
        <f t="shared" si="36"/>
        <v>0</v>
      </c>
      <c r="BS107" s="57">
        <f t="shared" si="36"/>
        <v>0</v>
      </c>
    </row>
    <row r="108" spans="1:71" x14ac:dyDescent="0.25">
      <c r="A108">
        <v>1</v>
      </c>
      <c r="B108">
        <f t="shared" si="34"/>
        <v>10</v>
      </c>
      <c r="C108">
        <f t="shared" si="33"/>
        <v>3</v>
      </c>
      <c r="D108" s="59">
        <f t="shared" si="22"/>
        <v>0</v>
      </c>
      <c r="E108" s="59">
        <f t="shared" si="22"/>
        <v>0</v>
      </c>
      <c r="F108" s="59">
        <f t="shared" si="22"/>
        <v>0</v>
      </c>
      <c r="G108" s="60" t="str">
        <f t="shared" si="23"/>
        <v>Fuel Cell</v>
      </c>
      <c r="H108" s="61">
        <f t="shared" si="24"/>
        <v>1</v>
      </c>
      <c r="I108" s="61">
        <f t="shared" si="25"/>
        <v>0</v>
      </c>
      <c r="J108" s="59">
        <f t="shared" si="26"/>
        <v>0</v>
      </c>
      <c r="K108" s="62" t="e">
        <f t="shared" si="27"/>
        <v>#N/A</v>
      </c>
      <c r="L108" s="59">
        <f t="shared" si="28"/>
        <v>0</v>
      </c>
      <c r="M108" s="59">
        <f t="shared" si="28"/>
        <v>0</v>
      </c>
      <c r="N108" s="59" t="str">
        <f t="shared" si="21"/>
        <v>Fuel Cell0</v>
      </c>
      <c r="O108" s="57">
        <f t="shared" si="37"/>
        <v>0</v>
      </c>
      <c r="P108" s="57">
        <f t="shared" si="37"/>
        <v>0</v>
      </c>
      <c r="Q108" s="57">
        <f t="shared" si="37"/>
        <v>0</v>
      </c>
      <c r="R108" s="57">
        <f t="shared" si="37"/>
        <v>0</v>
      </c>
      <c r="S108" s="57">
        <f t="shared" si="37"/>
        <v>0</v>
      </c>
      <c r="T108" s="57">
        <f t="shared" si="37"/>
        <v>0</v>
      </c>
      <c r="U108" s="57">
        <f t="shared" si="37"/>
        <v>0</v>
      </c>
      <c r="V108" s="57">
        <f t="shared" si="37"/>
        <v>0</v>
      </c>
      <c r="W108" s="57">
        <f t="shared" si="37"/>
        <v>0</v>
      </c>
      <c r="X108" s="57">
        <f t="shared" si="37"/>
        <v>0</v>
      </c>
      <c r="Y108" s="57">
        <f t="shared" si="37"/>
        <v>0</v>
      </c>
      <c r="Z108" s="57">
        <f t="shared" si="37"/>
        <v>0</v>
      </c>
      <c r="AA108" s="57">
        <f t="shared" si="37"/>
        <v>0</v>
      </c>
      <c r="AB108" s="57">
        <f t="shared" si="37"/>
        <v>0</v>
      </c>
      <c r="AC108" s="57">
        <f t="shared" si="37"/>
        <v>0</v>
      </c>
      <c r="AD108" s="57">
        <f t="shared" si="37"/>
        <v>0</v>
      </c>
      <c r="AE108" s="57">
        <f t="shared" si="35"/>
        <v>0</v>
      </c>
      <c r="AF108" s="57">
        <f t="shared" si="35"/>
        <v>0</v>
      </c>
      <c r="AG108" s="57">
        <f t="shared" si="35"/>
        <v>0</v>
      </c>
      <c r="AH108" s="57">
        <f t="shared" si="35"/>
        <v>0</v>
      </c>
      <c r="AI108" s="57">
        <f t="shared" si="35"/>
        <v>0</v>
      </c>
      <c r="AJ108" s="57">
        <f t="shared" si="35"/>
        <v>0</v>
      </c>
      <c r="AK108" s="57">
        <f t="shared" si="35"/>
        <v>0</v>
      </c>
      <c r="AL108" s="57">
        <f t="shared" si="35"/>
        <v>0</v>
      </c>
      <c r="AM108" s="57">
        <f t="shared" si="35"/>
        <v>0</v>
      </c>
      <c r="AN108" s="57">
        <f t="shared" si="35"/>
        <v>0</v>
      </c>
      <c r="AO108" s="57">
        <f t="shared" si="35"/>
        <v>0</v>
      </c>
      <c r="AP108" s="57">
        <f t="shared" si="35"/>
        <v>0</v>
      </c>
      <c r="AQ108" s="57" t="e">
        <f>INDEX('Fleet Input'!$C$10:$C$86, MATCH('Fleet Calculations'!N108, 'Fleet Input'!$B$10:$B$86, 0))</f>
        <v>#N/A</v>
      </c>
      <c r="AR108" s="57">
        <f t="shared" si="38"/>
        <v>0</v>
      </c>
      <c r="AS108" s="57">
        <f t="shared" si="38"/>
        <v>0</v>
      </c>
      <c r="AT108" s="57">
        <f t="shared" si="38"/>
        <v>0</v>
      </c>
      <c r="AU108" s="57">
        <f t="shared" si="38"/>
        <v>0</v>
      </c>
      <c r="AV108" s="57">
        <f t="shared" si="38"/>
        <v>0</v>
      </c>
      <c r="AW108" s="57">
        <f t="shared" si="38"/>
        <v>0</v>
      </c>
      <c r="AX108" s="57">
        <f t="shared" si="38"/>
        <v>0</v>
      </c>
      <c r="AY108" s="57">
        <f t="shared" si="38"/>
        <v>0</v>
      </c>
      <c r="AZ108" s="57">
        <f t="shared" si="38"/>
        <v>0</v>
      </c>
      <c r="BA108" s="57">
        <f t="shared" si="38"/>
        <v>0</v>
      </c>
      <c r="BB108" s="57">
        <f t="shared" si="38"/>
        <v>0</v>
      </c>
      <c r="BC108" s="57">
        <f t="shared" si="38"/>
        <v>0</v>
      </c>
      <c r="BD108" s="57">
        <f t="shared" si="38"/>
        <v>0</v>
      </c>
      <c r="BE108" s="57">
        <f t="shared" si="38"/>
        <v>0</v>
      </c>
      <c r="BF108" s="57">
        <f t="shared" si="38"/>
        <v>0</v>
      </c>
      <c r="BG108" s="57">
        <f t="shared" si="38"/>
        <v>0</v>
      </c>
      <c r="BH108" s="57">
        <f t="shared" si="36"/>
        <v>0</v>
      </c>
      <c r="BI108" s="57">
        <f t="shared" si="36"/>
        <v>0</v>
      </c>
      <c r="BJ108" s="57">
        <f t="shared" si="36"/>
        <v>0</v>
      </c>
      <c r="BK108" s="57">
        <f t="shared" si="36"/>
        <v>0</v>
      </c>
      <c r="BL108" s="57">
        <f t="shared" si="36"/>
        <v>0</v>
      </c>
      <c r="BM108" s="57">
        <f t="shared" si="36"/>
        <v>0</v>
      </c>
      <c r="BN108" s="57">
        <f t="shared" si="36"/>
        <v>0</v>
      </c>
      <c r="BO108" s="57">
        <f t="shared" si="36"/>
        <v>0</v>
      </c>
      <c r="BP108" s="57">
        <f t="shared" si="36"/>
        <v>0</v>
      </c>
      <c r="BQ108" s="57">
        <f t="shared" si="36"/>
        <v>0</v>
      </c>
      <c r="BR108" s="57">
        <f t="shared" si="36"/>
        <v>0</v>
      </c>
      <c r="BS108" s="57">
        <f t="shared" si="36"/>
        <v>0</v>
      </c>
    </row>
    <row r="109" spans="1:71" x14ac:dyDescent="0.25">
      <c r="A109">
        <v>1</v>
      </c>
      <c r="B109">
        <f t="shared" si="34"/>
        <v>11</v>
      </c>
      <c r="C109">
        <f t="shared" si="33"/>
        <v>1</v>
      </c>
      <c r="D109" s="59">
        <f t="shared" si="22"/>
        <v>0</v>
      </c>
      <c r="E109" s="59">
        <f t="shared" si="22"/>
        <v>0</v>
      </c>
      <c r="F109" s="59">
        <f t="shared" si="22"/>
        <v>0</v>
      </c>
      <c r="G109" s="60" t="str">
        <f t="shared" si="23"/>
        <v>0</v>
      </c>
      <c r="H109" s="61">
        <f t="shared" si="24"/>
        <v>1</v>
      </c>
      <c r="I109" s="61">
        <f t="shared" si="25"/>
        <v>0</v>
      </c>
      <c r="J109" s="59">
        <f t="shared" si="26"/>
        <v>0</v>
      </c>
      <c r="K109" s="62" t="e">
        <f t="shared" si="27"/>
        <v>#N/A</v>
      </c>
      <c r="L109" s="59">
        <f t="shared" si="28"/>
        <v>0</v>
      </c>
      <c r="M109" s="59">
        <f t="shared" si="28"/>
        <v>0</v>
      </c>
      <c r="N109" s="59" t="str">
        <f t="shared" si="21"/>
        <v>00</v>
      </c>
      <c r="O109" s="57">
        <f t="shared" si="37"/>
        <v>0</v>
      </c>
      <c r="P109" s="57">
        <f t="shared" si="37"/>
        <v>0</v>
      </c>
      <c r="Q109" s="57">
        <f t="shared" si="37"/>
        <v>0</v>
      </c>
      <c r="R109" s="57">
        <f t="shared" si="37"/>
        <v>0</v>
      </c>
      <c r="S109" s="57">
        <f t="shared" si="37"/>
        <v>0</v>
      </c>
      <c r="T109" s="57">
        <f t="shared" si="37"/>
        <v>0</v>
      </c>
      <c r="U109" s="57">
        <f t="shared" si="37"/>
        <v>0</v>
      </c>
      <c r="V109" s="57">
        <f t="shared" si="37"/>
        <v>0</v>
      </c>
      <c r="W109" s="57">
        <f t="shared" si="37"/>
        <v>0</v>
      </c>
      <c r="X109" s="57">
        <f t="shared" si="37"/>
        <v>0</v>
      </c>
      <c r="Y109" s="57">
        <f t="shared" si="37"/>
        <v>0</v>
      </c>
      <c r="Z109" s="57">
        <f t="shared" si="37"/>
        <v>0</v>
      </c>
      <c r="AA109" s="57">
        <f t="shared" si="37"/>
        <v>0</v>
      </c>
      <c r="AB109" s="57">
        <f t="shared" si="37"/>
        <v>0</v>
      </c>
      <c r="AC109" s="57">
        <f t="shared" si="37"/>
        <v>0</v>
      </c>
      <c r="AD109" s="57">
        <f t="shared" si="37"/>
        <v>0</v>
      </c>
      <c r="AE109" s="57">
        <f t="shared" si="35"/>
        <v>0</v>
      </c>
      <c r="AF109" s="57">
        <f t="shared" si="35"/>
        <v>0</v>
      </c>
      <c r="AG109" s="57">
        <f t="shared" si="35"/>
        <v>0</v>
      </c>
      <c r="AH109" s="57">
        <f t="shared" si="35"/>
        <v>0</v>
      </c>
      <c r="AI109" s="57">
        <f t="shared" si="35"/>
        <v>0</v>
      </c>
      <c r="AJ109" s="57">
        <f t="shared" si="35"/>
        <v>0</v>
      </c>
      <c r="AK109" s="57">
        <f t="shared" si="35"/>
        <v>0</v>
      </c>
      <c r="AL109" s="57">
        <f t="shared" si="35"/>
        <v>0</v>
      </c>
      <c r="AM109" s="57">
        <f t="shared" si="35"/>
        <v>0</v>
      </c>
      <c r="AN109" s="57">
        <f t="shared" si="35"/>
        <v>0</v>
      </c>
      <c r="AO109" s="57">
        <f t="shared" si="35"/>
        <v>0</v>
      </c>
      <c r="AP109" s="57">
        <f t="shared" si="35"/>
        <v>0</v>
      </c>
      <c r="AQ109" s="57" t="e">
        <f>INDEX('Fleet Input'!$C$10:$C$86, MATCH('Fleet Calculations'!N109, 'Fleet Input'!$B$10:$B$86, 0))</f>
        <v>#N/A</v>
      </c>
      <c r="AR109" s="57">
        <f t="shared" si="38"/>
        <v>0</v>
      </c>
      <c r="AS109" s="57">
        <f t="shared" si="38"/>
        <v>0</v>
      </c>
      <c r="AT109" s="57">
        <f t="shared" si="38"/>
        <v>0</v>
      </c>
      <c r="AU109" s="57">
        <f t="shared" si="38"/>
        <v>0</v>
      </c>
      <c r="AV109" s="57">
        <f t="shared" si="38"/>
        <v>0</v>
      </c>
      <c r="AW109" s="57">
        <f t="shared" si="38"/>
        <v>0</v>
      </c>
      <c r="AX109" s="57">
        <f t="shared" si="38"/>
        <v>0</v>
      </c>
      <c r="AY109" s="57">
        <f t="shared" si="38"/>
        <v>0</v>
      </c>
      <c r="AZ109" s="57">
        <f t="shared" si="38"/>
        <v>0</v>
      </c>
      <c r="BA109" s="57">
        <f t="shared" si="38"/>
        <v>0</v>
      </c>
      <c r="BB109" s="57">
        <f t="shared" si="38"/>
        <v>0</v>
      </c>
      <c r="BC109" s="57">
        <f t="shared" si="38"/>
        <v>0</v>
      </c>
      <c r="BD109" s="57">
        <f t="shared" si="38"/>
        <v>0</v>
      </c>
      <c r="BE109" s="57">
        <f t="shared" si="38"/>
        <v>0</v>
      </c>
      <c r="BF109" s="57">
        <f t="shared" si="38"/>
        <v>0</v>
      </c>
      <c r="BG109" s="57">
        <f t="shared" si="38"/>
        <v>0</v>
      </c>
      <c r="BH109" s="57">
        <f t="shared" si="36"/>
        <v>0</v>
      </c>
      <c r="BI109" s="57">
        <f t="shared" si="36"/>
        <v>0</v>
      </c>
      <c r="BJ109" s="57">
        <f t="shared" si="36"/>
        <v>0</v>
      </c>
      <c r="BK109" s="57">
        <f t="shared" si="36"/>
        <v>0</v>
      </c>
      <c r="BL109" s="57">
        <f t="shared" si="36"/>
        <v>0</v>
      </c>
      <c r="BM109" s="57">
        <f t="shared" si="36"/>
        <v>0</v>
      </c>
      <c r="BN109" s="57">
        <f t="shared" si="36"/>
        <v>0</v>
      </c>
      <c r="BO109" s="57">
        <f t="shared" si="36"/>
        <v>0</v>
      </c>
      <c r="BP109" s="57">
        <f t="shared" si="36"/>
        <v>0</v>
      </c>
      <c r="BQ109" s="57">
        <f t="shared" si="36"/>
        <v>0</v>
      </c>
      <c r="BR109" s="57">
        <f t="shared" si="36"/>
        <v>0</v>
      </c>
      <c r="BS109" s="57">
        <f t="shared" si="36"/>
        <v>0</v>
      </c>
    </row>
    <row r="110" spans="1:71" x14ac:dyDescent="0.25">
      <c r="A110">
        <v>1</v>
      </c>
      <c r="B110">
        <f t="shared" si="34"/>
        <v>11</v>
      </c>
      <c r="C110">
        <f t="shared" si="33"/>
        <v>2</v>
      </c>
      <c r="D110" s="59">
        <f t="shared" si="22"/>
        <v>0</v>
      </c>
      <c r="E110" s="59">
        <f t="shared" si="22"/>
        <v>0</v>
      </c>
      <c r="F110" s="59">
        <f t="shared" si="22"/>
        <v>0</v>
      </c>
      <c r="G110" s="60" t="str">
        <f t="shared" si="23"/>
        <v>Electric</v>
      </c>
      <c r="H110" s="61">
        <f t="shared" si="24"/>
        <v>1</v>
      </c>
      <c r="I110" s="61">
        <f t="shared" si="25"/>
        <v>0</v>
      </c>
      <c r="J110" s="59">
        <f t="shared" si="26"/>
        <v>0</v>
      </c>
      <c r="K110" s="62" t="e">
        <f t="shared" si="27"/>
        <v>#N/A</v>
      </c>
      <c r="L110" s="59">
        <f t="shared" si="28"/>
        <v>0</v>
      </c>
      <c r="M110" s="59">
        <f t="shared" si="28"/>
        <v>0</v>
      </c>
      <c r="N110" s="59" t="str">
        <f t="shared" si="21"/>
        <v>Electric0</v>
      </c>
      <c r="O110" s="57">
        <f t="shared" si="37"/>
        <v>0</v>
      </c>
      <c r="P110" s="57">
        <f t="shared" si="37"/>
        <v>0</v>
      </c>
      <c r="Q110" s="57">
        <f t="shared" si="37"/>
        <v>0</v>
      </c>
      <c r="R110" s="57">
        <f t="shared" si="37"/>
        <v>0</v>
      </c>
      <c r="S110" s="57">
        <f t="shared" si="37"/>
        <v>0</v>
      </c>
      <c r="T110" s="57">
        <f t="shared" si="37"/>
        <v>0</v>
      </c>
      <c r="U110" s="57">
        <f t="shared" si="37"/>
        <v>0</v>
      </c>
      <c r="V110" s="57">
        <f t="shared" si="37"/>
        <v>0</v>
      </c>
      <c r="W110" s="57">
        <f t="shared" si="37"/>
        <v>0</v>
      </c>
      <c r="X110" s="57">
        <f t="shared" si="37"/>
        <v>0</v>
      </c>
      <c r="Y110" s="57">
        <f t="shared" si="37"/>
        <v>0</v>
      </c>
      <c r="Z110" s="57">
        <f t="shared" si="37"/>
        <v>0</v>
      </c>
      <c r="AA110" s="57">
        <f t="shared" si="37"/>
        <v>0</v>
      </c>
      <c r="AB110" s="57">
        <f t="shared" si="37"/>
        <v>0</v>
      </c>
      <c r="AC110" s="57">
        <f t="shared" si="37"/>
        <v>0</v>
      </c>
      <c r="AD110" s="57">
        <f t="shared" si="37"/>
        <v>0</v>
      </c>
      <c r="AE110" s="57">
        <f t="shared" si="35"/>
        <v>0</v>
      </c>
      <c r="AF110" s="57">
        <f t="shared" si="35"/>
        <v>0</v>
      </c>
      <c r="AG110" s="57">
        <f t="shared" si="35"/>
        <v>0</v>
      </c>
      <c r="AH110" s="57">
        <f t="shared" si="35"/>
        <v>0</v>
      </c>
      <c r="AI110" s="57">
        <f t="shared" si="35"/>
        <v>0</v>
      </c>
      <c r="AJ110" s="57">
        <f t="shared" si="35"/>
        <v>0</v>
      </c>
      <c r="AK110" s="57">
        <f t="shared" si="35"/>
        <v>0</v>
      </c>
      <c r="AL110" s="57">
        <f t="shared" si="35"/>
        <v>0</v>
      </c>
      <c r="AM110" s="57">
        <f t="shared" si="35"/>
        <v>0</v>
      </c>
      <c r="AN110" s="57">
        <f t="shared" si="35"/>
        <v>0</v>
      </c>
      <c r="AO110" s="57">
        <f t="shared" si="35"/>
        <v>0</v>
      </c>
      <c r="AP110" s="57">
        <f t="shared" si="35"/>
        <v>0</v>
      </c>
      <c r="AQ110" s="57" t="e">
        <f>INDEX('Fleet Input'!$C$10:$C$86, MATCH('Fleet Calculations'!N110, 'Fleet Input'!$B$10:$B$86, 0))</f>
        <v>#N/A</v>
      </c>
      <c r="AR110" s="57">
        <f t="shared" si="38"/>
        <v>0</v>
      </c>
      <c r="AS110" s="57">
        <f t="shared" si="38"/>
        <v>0</v>
      </c>
      <c r="AT110" s="57">
        <f t="shared" si="38"/>
        <v>0</v>
      </c>
      <c r="AU110" s="57">
        <f t="shared" si="38"/>
        <v>0</v>
      </c>
      <c r="AV110" s="57">
        <f t="shared" si="38"/>
        <v>0</v>
      </c>
      <c r="AW110" s="57">
        <f t="shared" si="38"/>
        <v>0</v>
      </c>
      <c r="AX110" s="57">
        <f t="shared" si="38"/>
        <v>0</v>
      </c>
      <c r="AY110" s="57">
        <f t="shared" si="38"/>
        <v>0</v>
      </c>
      <c r="AZ110" s="57">
        <f t="shared" si="38"/>
        <v>0</v>
      </c>
      <c r="BA110" s="57">
        <f t="shared" si="38"/>
        <v>0</v>
      </c>
      <c r="BB110" s="57">
        <f t="shared" si="38"/>
        <v>0</v>
      </c>
      <c r="BC110" s="57">
        <f t="shared" si="38"/>
        <v>0</v>
      </c>
      <c r="BD110" s="57">
        <f t="shared" si="38"/>
        <v>0</v>
      </c>
      <c r="BE110" s="57">
        <f t="shared" si="38"/>
        <v>0</v>
      </c>
      <c r="BF110" s="57">
        <f t="shared" si="38"/>
        <v>0</v>
      </c>
      <c r="BG110" s="57">
        <f t="shared" si="38"/>
        <v>0</v>
      </c>
      <c r="BH110" s="57">
        <f t="shared" si="36"/>
        <v>0</v>
      </c>
      <c r="BI110" s="57">
        <f t="shared" si="36"/>
        <v>0</v>
      </c>
      <c r="BJ110" s="57">
        <f t="shared" si="36"/>
        <v>0</v>
      </c>
      <c r="BK110" s="57">
        <f t="shared" si="36"/>
        <v>0</v>
      </c>
      <c r="BL110" s="57">
        <f t="shared" si="36"/>
        <v>0</v>
      </c>
      <c r="BM110" s="57">
        <f t="shared" si="36"/>
        <v>0</v>
      </c>
      <c r="BN110" s="57">
        <f t="shared" si="36"/>
        <v>0</v>
      </c>
      <c r="BO110" s="57">
        <f t="shared" si="36"/>
        <v>0</v>
      </c>
      <c r="BP110" s="57">
        <f t="shared" si="36"/>
        <v>0</v>
      </c>
      <c r="BQ110" s="57">
        <f t="shared" si="36"/>
        <v>0</v>
      </c>
      <c r="BR110" s="57">
        <f t="shared" si="36"/>
        <v>0</v>
      </c>
      <c r="BS110" s="57">
        <f t="shared" si="36"/>
        <v>0</v>
      </c>
    </row>
    <row r="111" spans="1:71" x14ac:dyDescent="0.25">
      <c r="A111">
        <v>1</v>
      </c>
      <c r="B111">
        <f t="shared" si="34"/>
        <v>11</v>
      </c>
      <c r="C111">
        <f t="shared" si="33"/>
        <v>3</v>
      </c>
      <c r="D111" s="59">
        <f t="shared" si="22"/>
        <v>0</v>
      </c>
      <c r="E111" s="59">
        <f t="shared" si="22"/>
        <v>0</v>
      </c>
      <c r="F111" s="59">
        <f t="shared" si="22"/>
        <v>0</v>
      </c>
      <c r="G111" s="60" t="str">
        <f t="shared" si="23"/>
        <v>Fuel Cell</v>
      </c>
      <c r="H111" s="61">
        <f t="shared" si="24"/>
        <v>1</v>
      </c>
      <c r="I111" s="61">
        <f t="shared" si="25"/>
        <v>0</v>
      </c>
      <c r="J111" s="59">
        <f t="shared" si="26"/>
        <v>0</v>
      </c>
      <c r="K111" s="62" t="e">
        <f t="shared" si="27"/>
        <v>#N/A</v>
      </c>
      <c r="L111" s="59">
        <f t="shared" si="28"/>
        <v>0</v>
      </c>
      <c r="M111" s="59">
        <f t="shared" si="28"/>
        <v>0</v>
      </c>
      <c r="N111" s="59" t="str">
        <f t="shared" si="21"/>
        <v>Fuel Cell0</v>
      </c>
      <c r="O111" s="57">
        <f t="shared" si="37"/>
        <v>0</v>
      </c>
      <c r="P111" s="57">
        <f t="shared" si="37"/>
        <v>0</v>
      </c>
      <c r="Q111" s="57">
        <f t="shared" si="37"/>
        <v>0</v>
      </c>
      <c r="R111" s="57">
        <f t="shared" si="37"/>
        <v>0</v>
      </c>
      <c r="S111" s="57">
        <f t="shared" si="37"/>
        <v>0</v>
      </c>
      <c r="T111" s="57">
        <f t="shared" si="37"/>
        <v>0</v>
      </c>
      <c r="U111" s="57">
        <f t="shared" si="37"/>
        <v>0</v>
      </c>
      <c r="V111" s="57">
        <f t="shared" si="37"/>
        <v>0</v>
      </c>
      <c r="W111" s="57">
        <f t="shared" si="37"/>
        <v>0</v>
      </c>
      <c r="X111" s="57">
        <f t="shared" si="37"/>
        <v>0</v>
      </c>
      <c r="Y111" s="57">
        <f t="shared" si="37"/>
        <v>0</v>
      </c>
      <c r="Z111" s="57">
        <f t="shared" si="37"/>
        <v>0</v>
      </c>
      <c r="AA111" s="57">
        <f t="shared" si="37"/>
        <v>0</v>
      </c>
      <c r="AB111" s="57">
        <f t="shared" si="37"/>
        <v>0</v>
      </c>
      <c r="AC111" s="57">
        <f t="shared" si="37"/>
        <v>0</v>
      </c>
      <c r="AD111" s="57">
        <f t="shared" si="37"/>
        <v>0</v>
      </c>
      <c r="AE111" s="57">
        <f t="shared" si="35"/>
        <v>0</v>
      </c>
      <c r="AF111" s="57">
        <f t="shared" si="35"/>
        <v>0</v>
      </c>
      <c r="AG111" s="57">
        <f t="shared" si="35"/>
        <v>0</v>
      </c>
      <c r="AH111" s="57">
        <f t="shared" si="35"/>
        <v>0</v>
      </c>
      <c r="AI111" s="57">
        <f t="shared" si="35"/>
        <v>0</v>
      </c>
      <c r="AJ111" s="57">
        <f t="shared" si="35"/>
        <v>0</v>
      </c>
      <c r="AK111" s="57">
        <f t="shared" si="35"/>
        <v>0</v>
      </c>
      <c r="AL111" s="57">
        <f t="shared" si="35"/>
        <v>0</v>
      </c>
      <c r="AM111" s="57">
        <f t="shared" si="35"/>
        <v>0</v>
      </c>
      <c r="AN111" s="57">
        <f t="shared" si="35"/>
        <v>0</v>
      </c>
      <c r="AO111" s="57">
        <f t="shared" si="35"/>
        <v>0</v>
      </c>
      <c r="AP111" s="57">
        <f t="shared" si="35"/>
        <v>0</v>
      </c>
      <c r="AQ111" s="57" t="e">
        <f>INDEX('Fleet Input'!$C$10:$C$86, MATCH('Fleet Calculations'!N111, 'Fleet Input'!$B$10:$B$86, 0))</f>
        <v>#N/A</v>
      </c>
      <c r="AR111" s="57">
        <f t="shared" si="38"/>
        <v>0</v>
      </c>
      <c r="AS111" s="57">
        <f t="shared" si="38"/>
        <v>0</v>
      </c>
      <c r="AT111" s="57">
        <f t="shared" si="38"/>
        <v>0</v>
      </c>
      <c r="AU111" s="57">
        <f t="shared" si="38"/>
        <v>0</v>
      </c>
      <c r="AV111" s="57">
        <f t="shared" si="38"/>
        <v>0</v>
      </c>
      <c r="AW111" s="57">
        <f t="shared" si="38"/>
        <v>0</v>
      </c>
      <c r="AX111" s="57">
        <f t="shared" si="38"/>
        <v>0</v>
      </c>
      <c r="AY111" s="57">
        <f t="shared" si="38"/>
        <v>0</v>
      </c>
      <c r="AZ111" s="57">
        <f t="shared" si="38"/>
        <v>0</v>
      </c>
      <c r="BA111" s="57">
        <f t="shared" si="38"/>
        <v>0</v>
      </c>
      <c r="BB111" s="57">
        <f t="shared" si="38"/>
        <v>0</v>
      </c>
      <c r="BC111" s="57">
        <f t="shared" si="38"/>
        <v>0</v>
      </c>
      <c r="BD111" s="57">
        <f t="shared" si="38"/>
        <v>0</v>
      </c>
      <c r="BE111" s="57">
        <f t="shared" si="38"/>
        <v>0</v>
      </c>
      <c r="BF111" s="57">
        <f t="shared" si="38"/>
        <v>0</v>
      </c>
      <c r="BG111" s="57">
        <f t="shared" si="38"/>
        <v>0</v>
      </c>
      <c r="BH111" s="57">
        <f t="shared" si="36"/>
        <v>0</v>
      </c>
      <c r="BI111" s="57">
        <f t="shared" si="36"/>
        <v>0</v>
      </c>
      <c r="BJ111" s="57">
        <f t="shared" si="36"/>
        <v>0</v>
      </c>
      <c r="BK111" s="57">
        <f t="shared" si="36"/>
        <v>0</v>
      </c>
      <c r="BL111" s="57">
        <f t="shared" si="36"/>
        <v>0</v>
      </c>
      <c r="BM111" s="57">
        <f t="shared" si="36"/>
        <v>0</v>
      </c>
      <c r="BN111" s="57">
        <f t="shared" si="36"/>
        <v>0</v>
      </c>
      <c r="BO111" s="57">
        <f t="shared" si="36"/>
        <v>0</v>
      </c>
      <c r="BP111" s="57">
        <f t="shared" si="36"/>
        <v>0</v>
      </c>
      <c r="BQ111" s="57">
        <f t="shared" si="36"/>
        <v>0</v>
      </c>
      <c r="BR111" s="57">
        <f t="shared" si="36"/>
        <v>0</v>
      </c>
      <c r="BS111" s="57">
        <f t="shared" si="36"/>
        <v>0</v>
      </c>
    </row>
    <row r="112" spans="1:71" x14ac:dyDescent="0.25">
      <c r="A112">
        <v>1</v>
      </c>
      <c r="B112">
        <f t="shared" si="34"/>
        <v>12</v>
      </c>
      <c r="C112">
        <f t="shared" si="33"/>
        <v>1</v>
      </c>
      <c r="D112" s="59">
        <f t="shared" si="22"/>
        <v>0</v>
      </c>
      <c r="E112" s="59">
        <f t="shared" si="22"/>
        <v>0</v>
      </c>
      <c r="F112" s="59">
        <f t="shared" si="22"/>
        <v>0</v>
      </c>
      <c r="G112" s="60" t="str">
        <f t="shared" si="23"/>
        <v>0</v>
      </c>
      <c r="H112" s="61">
        <f t="shared" si="24"/>
        <v>1</v>
      </c>
      <c r="I112" s="61">
        <f t="shared" si="25"/>
        <v>0</v>
      </c>
      <c r="J112" s="59">
        <f t="shared" si="26"/>
        <v>0</v>
      </c>
      <c r="K112" s="62" t="e">
        <f t="shared" si="27"/>
        <v>#N/A</v>
      </c>
      <c r="L112" s="59">
        <f t="shared" si="28"/>
        <v>0</v>
      </c>
      <c r="M112" s="59">
        <f t="shared" si="28"/>
        <v>0</v>
      </c>
      <c r="N112" s="59" t="str">
        <f t="shared" si="21"/>
        <v>00</v>
      </c>
      <c r="O112" s="57">
        <f t="shared" si="37"/>
        <v>0</v>
      </c>
      <c r="P112" s="57">
        <f t="shared" si="37"/>
        <v>0</v>
      </c>
      <c r="Q112" s="57">
        <f t="shared" si="37"/>
        <v>0</v>
      </c>
      <c r="R112" s="57">
        <f t="shared" si="37"/>
        <v>0</v>
      </c>
      <c r="S112" s="57">
        <f t="shared" si="37"/>
        <v>0</v>
      </c>
      <c r="T112" s="57">
        <f t="shared" si="37"/>
        <v>0</v>
      </c>
      <c r="U112" s="57">
        <f t="shared" si="37"/>
        <v>0</v>
      </c>
      <c r="V112" s="57">
        <f t="shared" si="37"/>
        <v>0</v>
      </c>
      <c r="W112" s="57">
        <f t="shared" si="37"/>
        <v>0</v>
      </c>
      <c r="X112" s="57">
        <f t="shared" si="37"/>
        <v>0</v>
      </c>
      <c r="Y112" s="57">
        <f t="shared" si="37"/>
        <v>0</v>
      </c>
      <c r="Z112" s="57">
        <f t="shared" si="37"/>
        <v>0</v>
      </c>
      <c r="AA112" s="57">
        <f t="shared" si="37"/>
        <v>0</v>
      </c>
      <c r="AB112" s="57">
        <f t="shared" si="37"/>
        <v>0</v>
      </c>
      <c r="AC112" s="57">
        <f t="shared" si="37"/>
        <v>0</v>
      </c>
      <c r="AD112" s="57">
        <f t="shared" si="37"/>
        <v>0</v>
      </c>
      <c r="AE112" s="57">
        <f t="shared" si="35"/>
        <v>0</v>
      </c>
      <c r="AF112" s="57">
        <f t="shared" si="35"/>
        <v>0</v>
      </c>
      <c r="AG112" s="57">
        <f t="shared" si="35"/>
        <v>0</v>
      </c>
      <c r="AH112" s="57">
        <f t="shared" si="35"/>
        <v>0</v>
      </c>
      <c r="AI112" s="57">
        <f t="shared" si="35"/>
        <v>0</v>
      </c>
      <c r="AJ112" s="57">
        <f t="shared" si="35"/>
        <v>0</v>
      </c>
      <c r="AK112" s="57">
        <f t="shared" si="35"/>
        <v>0</v>
      </c>
      <c r="AL112" s="57">
        <f t="shared" si="35"/>
        <v>0</v>
      </c>
      <c r="AM112" s="57">
        <f t="shared" si="35"/>
        <v>0</v>
      </c>
      <c r="AN112" s="57">
        <f t="shared" si="35"/>
        <v>0</v>
      </c>
      <c r="AO112" s="57">
        <f t="shared" si="35"/>
        <v>0</v>
      </c>
      <c r="AP112" s="57">
        <f t="shared" si="35"/>
        <v>0</v>
      </c>
      <c r="AQ112" s="57" t="e">
        <f>INDEX('Fleet Input'!$C$10:$C$86, MATCH('Fleet Calculations'!N112, 'Fleet Input'!$B$10:$B$86, 0))</f>
        <v>#N/A</v>
      </c>
      <c r="AR112" s="57">
        <f t="shared" si="38"/>
        <v>0</v>
      </c>
      <c r="AS112" s="57">
        <f t="shared" si="38"/>
        <v>0</v>
      </c>
      <c r="AT112" s="57">
        <f t="shared" si="38"/>
        <v>0</v>
      </c>
      <c r="AU112" s="57">
        <f t="shared" si="38"/>
        <v>0</v>
      </c>
      <c r="AV112" s="57">
        <f t="shared" si="38"/>
        <v>0</v>
      </c>
      <c r="AW112" s="57">
        <f t="shared" si="38"/>
        <v>0</v>
      </c>
      <c r="AX112" s="57">
        <f t="shared" si="38"/>
        <v>0</v>
      </c>
      <c r="AY112" s="57">
        <f t="shared" si="38"/>
        <v>0</v>
      </c>
      <c r="AZ112" s="57">
        <f t="shared" si="38"/>
        <v>0</v>
      </c>
      <c r="BA112" s="57">
        <f t="shared" si="38"/>
        <v>0</v>
      </c>
      <c r="BB112" s="57">
        <f t="shared" si="38"/>
        <v>0</v>
      </c>
      <c r="BC112" s="57">
        <f t="shared" si="38"/>
        <v>0</v>
      </c>
      <c r="BD112" s="57">
        <f t="shared" si="38"/>
        <v>0</v>
      </c>
      <c r="BE112" s="57">
        <f t="shared" si="38"/>
        <v>0</v>
      </c>
      <c r="BF112" s="57">
        <f t="shared" si="38"/>
        <v>0</v>
      </c>
      <c r="BG112" s="57">
        <f t="shared" si="38"/>
        <v>0</v>
      </c>
      <c r="BH112" s="57">
        <f t="shared" si="36"/>
        <v>0</v>
      </c>
      <c r="BI112" s="57">
        <f t="shared" si="36"/>
        <v>0</v>
      </c>
      <c r="BJ112" s="57">
        <f t="shared" si="36"/>
        <v>0</v>
      </c>
      <c r="BK112" s="57">
        <f t="shared" si="36"/>
        <v>0</v>
      </c>
      <c r="BL112" s="57">
        <f t="shared" si="36"/>
        <v>0</v>
      </c>
      <c r="BM112" s="57">
        <f t="shared" si="36"/>
        <v>0</v>
      </c>
      <c r="BN112" s="57">
        <f t="shared" si="36"/>
        <v>0</v>
      </c>
      <c r="BO112" s="57">
        <f t="shared" si="36"/>
        <v>0</v>
      </c>
      <c r="BP112" s="57">
        <f t="shared" si="36"/>
        <v>0</v>
      </c>
      <c r="BQ112" s="57">
        <f t="shared" si="36"/>
        <v>0</v>
      </c>
      <c r="BR112" s="57">
        <f t="shared" si="36"/>
        <v>0</v>
      </c>
      <c r="BS112" s="57">
        <f t="shared" si="36"/>
        <v>0</v>
      </c>
    </row>
    <row r="113" spans="1:71" x14ac:dyDescent="0.25">
      <c r="A113">
        <v>1</v>
      </c>
      <c r="B113">
        <f t="shared" si="34"/>
        <v>12</v>
      </c>
      <c r="C113">
        <f t="shared" si="33"/>
        <v>2</v>
      </c>
      <c r="D113" s="59">
        <f t="shared" si="22"/>
        <v>0</v>
      </c>
      <c r="E113" s="59">
        <f t="shared" si="22"/>
        <v>0</v>
      </c>
      <c r="F113" s="59">
        <f t="shared" si="22"/>
        <v>0</v>
      </c>
      <c r="G113" s="60" t="str">
        <f t="shared" si="23"/>
        <v>Electric</v>
      </c>
      <c r="H113" s="61">
        <f t="shared" si="24"/>
        <v>1</v>
      </c>
      <c r="I113" s="61">
        <f t="shared" si="25"/>
        <v>0</v>
      </c>
      <c r="J113" s="59">
        <f t="shared" si="26"/>
        <v>0</v>
      </c>
      <c r="K113" s="62" t="e">
        <f t="shared" si="27"/>
        <v>#N/A</v>
      </c>
      <c r="L113" s="59">
        <f t="shared" si="28"/>
        <v>0</v>
      </c>
      <c r="M113" s="59">
        <f t="shared" si="28"/>
        <v>0</v>
      </c>
      <c r="N113" s="59" t="str">
        <f t="shared" si="21"/>
        <v>Electric0</v>
      </c>
      <c r="O113" s="57">
        <f t="shared" si="37"/>
        <v>0</v>
      </c>
      <c r="P113" s="57">
        <f t="shared" si="37"/>
        <v>0</v>
      </c>
      <c r="Q113" s="57">
        <f t="shared" si="37"/>
        <v>0</v>
      </c>
      <c r="R113" s="57">
        <f t="shared" si="37"/>
        <v>0</v>
      </c>
      <c r="S113" s="57">
        <f t="shared" si="37"/>
        <v>0</v>
      </c>
      <c r="T113" s="57">
        <f t="shared" si="37"/>
        <v>0</v>
      </c>
      <c r="U113" s="57">
        <f t="shared" si="37"/>
        <v>0</v>
      </c>
      <c r="V113" s="57">
        <f t="shared" si="37"/>
        <v>0</v>
      </c>
      <c r="W113" s="57">
        <f t="shared" si="37"/>
        <v>0</v>
      </c>
      <c r="X113" s="57">
        <f t="shared" si="37"/>
        <v>0</v>
      </c>
      <c r="Y113" s="57">
        <f t="shared" si="37"/>
        <v>0</v>
      </c>
      <c r="Z113" s="57">
        <f t="shared" si="37"/>
        <v>0</v>
      </c>
      <c r="AA113" s="57">
        <f t="shared" si="37"/>
        <v>0</v>
      </c>
      <c r="AB113" s="57">
        <f t="shared" si="37"/>
        <v>0</v>
      </c>
      <c r="AC113" s="57">
        <f t="shared" si="37"/>
        <v>0</v>
      </c>
      <c r="AD113" s="57">
        <f t="shared" ref="AD113:AP128" si="40">IF(AND($I113&gt;=AD$7,$H113&lt;=AD$7),$K113,0)</f>
        <v>0</v>
      </c>
      <c r="AE113" s="57">
        <f t="shared" si="40"/>
        <v>0</v>
      </c>
      <c r="AF113" s="57">
        <f t="shared" si="40"/>
        <v>0</v>
      </c>
      <c r="AG113" s="57">
        <f t="shared" si="40"/>
        <v>0</v>
      </c>
      <c r="AH113" s="57">
        <f t="shared" si="40"/>
        <v>0</v>
      </c>
      <c r="AI113" s="57">
        <f t="shared" si="40"/>
        <v>0</v>
      </c>
      <c r="AJ113" s="57">
        <f t="shared" si="40"/>
        <v>0</v>
      </c>
      <c r="AK113" s="57">
        <f t="shared" si="40"/>
        <v>0</v>
      </c>
      <c r="AL113" s="57">
        <f t="shared" si="40"/>
        <v>0</v>
      </c>
      <c r="AM113" s="57">
        <f t="shared" si="40"/>
        <v>0</v>
      </c>
      <c r="AN113" s="57">
        <f t="shared" si="40"/>
        <v>0</v>
      </c>
      <c r="AO113" s="57">
        <f t="shared" si="40"/>
        <v>0</v>
      </c>
      <c r="AP113" s="57">
        <f t="shared" si="40"/>
        <v>0</v>
      </c>
      <c r="AQ113" s="57" t="e">
        <f>INDEX('Fleet Input'!$C$10:$C$86, MATCH('Fleet Calculations'!N113, 'Fleet Input'!$B$10:$B$86, 0))</f>
        <v>#N/A</v>
      </c>
      <c r="AR113" s="57">
        <f t="shared" si="38"/>
        <v>0</v>
      </c>
      <c r="AS113" s="57">
        <f t="shared" si="38"/>
        <v>0</v>
      </c>
      <c r="AT113" s="57">
        <f t="shared" si="38"/>
        <v>0</v>
      </c>
      <c r="AU113" s="57">
        <f t="shared" si="38"/>
        <v>0</v>
      </c>
      <c r="AV113" s="57">
        <f t="shared" si="38"/>
        <v>0</v>
      </c>
      <c r="AW113" s="57">
        <f t="shared" si="38"/>
        <v>0</v>
      </c>
      <c r="AX113" s="57">
        <f t="shared" si="38"/>
        <v>0</v>
      </c>
      <c r="AY113" s="57">
        <f t="shared" si="38"/>
        <v>0</v>
      </c>
      <c r="AZ113" s="57">
        <f t="shared" si="38"/>
        <v>0</v>
      </c>
      <c r="BA113" s="57">
        <f t="shared" si="38"/>
        <v>0</v>
      </c>
      <c r="BB113" s="57">
        <f t="shared" si="38"/>
        <v>0</v>
      </c>
      <c r="BC113" s="57">
        <f t="shared" si="38"/>
        <v>0</v>
      </c>
      <c r="BD113" s="57">
        <f t="shared" si="38"/>
        <v>0</v>
      </c>
      <c r="BE113" s="57">
        <f t="shared" si="38"/>
        <v>0</v>
      </c>
      <c r="BF113" s="57">
        <f t="shared" si="38"/>
        <v>0</v>
      </c>
      <c r="BG113" s="57">
        <f t="shared" ref="BG113:BS128" si="41">IF($H113=BG$7, $AQ113*$K113, 0)</f>
        <v>0</v>
      </c>
      <c r="BH113" s="57">
        <f t="shared" si="41"/>
        <v>0</v>
      </c>
      <c r="BI113" s="57">
        <f t="shared" si="41"/>
        <v>0</v>
      </c>
      <c r="BJ113" s="57">
        <f t="shared" si="41"/>
        <v>0</v>
      </c>
      <c r="BK113" s="57">
        <f t="shared" si="41"/>
        <v>0</v>
      </c>
      <c r="BL113" s="57">
        <f t="shared" si="41"/>
        <v>0</v>
      </c>
      <c r="BM113" s="57">
        <f t="shared" si="41"/>
        <v>0</v>
      </c>
      <c r="BN113" s="57">
        <f t="shared" si="41"/>
        <v>0</v>
      </c>
      <c r="BO113" s="57">
        <f t="shared" si="41"/>
        <v>0</v>
      </c>
      <c r="BP113" s="57">
        <f t="shared" si="41"/>
        <v>0</v>
      </c>
      <c r="BQ113" s="57">
        <f t="shared" si="41"/>
        <v>0</v>
      </c>
      <c r="BR113" s="57">
        <f t="shared" si="41"/>
        <v>0</v>
      </c>
      <c r="BS113" s="57">
        <f t="shared" si="41"/>
        <v>0</v>
      </c>
    </row>
    <row r="114" spans="1:71" x14ac:dyDescent="0.25">
      <c r="A114">
        <v>1</v>
      </c>
      <c r="B114">
        <f t="shared" si="34"/>
        <v>12</v>
      </c>
      <c r="C114">
        <f t="shared" si="33"/>
        <v>3</v>
      </c>
      <c r="D114" s="59">
        <f t="shared" si="22"/>
        <v>0</v>
      </c>
      <c r="E114" s="59">
        <f t="shared" si="22"/>
        <v>0</v>
      </c>
      <c r="F114" s="59">
        <f t="shared" si="22"/>
        <v>0</v>
      </c>
      <c r="G114" s="60" t="str">
        <f t="shared" si="23"/>
        <v>Fuel Cell</v>
      </c>
      <c r="H114" s="61">
        <f t="shared" si="24"/>
        <v>1</v>
      </c>
      <c r="I114" s="61">
        <f t="shared" si="25"/>
        <v>0</v>
      </c>
      <c r="J114" s="59">
        <f t="shared" si="26"/>
        <v>0</v>
      </c>
      <c r="K114" s="62" t="e">
        <f t="shared" si="27"/>
        <v>#N/A</v>
      </c>
      <c r="L114" s="59">
        <f t="shared" si="28"/>
        <v>0</v>
      </c>
      <c r="M114" s="59">
        <f t="shared" si="28"/>
        <v>0</v>
      </c>
      <c r="N114" s="59" t="str">
        <f t="shared" si="21"/>
        <v>Fuel Cell0</v>
      </c>
      <c r="O114" s="57">
        <f t="shared" ref="O114:AD129" si="42">IF(AND($I114&gt;=O$7,$H114&lt;=O$7),$K114,0)</f>
        <v>0</v>
      </c>
      <c r="P114" s="57">
        <f t="shared" si="42"/>
        <v>0</v>
      </c>
      <c r="Q114" s="57">
        <f t="shared" si="42"/>
        <v>0</v>
      </c>
      <c r="R114" s="57">
        <f t="shared" si="42"/>
        <v>0</v>
      </c>
      <c r="S114" s="57">
        <f t="shared" si="42"/>
        <v>0</v>
      </c>
      <c r="T114" s="57">
        <f t="shared" si="42"/>
        <v>0</v>
      </c>
      <c r="U114" s="57">
        <f t="shared" si="42"/>
        <v>0</v>
      </c>
      <c r="V114" s="57">
        <f t="shared" si="42"/>
        <v>0</v>
      </c>
      <c r="W114" s="57">
        <f t="shared" si="42"/>
        <v>0</v>
      </c>
      <c r="X114" s="57">
        <f t="shared" si="42"/>
        <v>0</v>
      </c>
      <c r="Y114" s="57">
        <f t="shared" si="42"/>
        <v>0</v>
      </c>
      <c r="Z114" s="57">
        <f t="shared" si="42"/>
        <v>0</v>
      </c>
      <c r="AA114" s="57">
        <f t="shared" si="42"/>
        <v>0</v>
      </c>
      <c r="AB114" s="57">
        <f t="shared" si="42"/>
        <v>0</v>
      </c>
      <c r="AC114" s="57">
        <f t="shared" si="42"/>
        <v>0</v>
      </c>
      <c r="AD114" s="57">
        <f t="shared" si="42"/>
        <v>0</v>
      </c>
      <c r="AE114" s="57">
        <f t="shared" si="40"/>
        <v>0</v>
      </c>
      <c r="AF114" s="57">
        <f t="shared" si="40"/>
        <v>0</v>
      </c>
      <c r="AG114" s="57">
        <f t="shared" si="40"/>
        <v>0</v>
      </c>
      <c r="AH114" s="57">
        <f t="shared" si="40"/>
        <v>0</v>
      </c>
      <c r="AI114" s="57">
        <f t="shared" si="40"/>
        <v>0</v>
      </c>
      <c r="AJ114" s="57">
        <f t="shared" si="40"/>
        <v>0</v>
      </c>
      <c r="AK114" s="57">
        <f t="shared" si="40"/>
        <v>0</v>
      </c>
      <c r="AL114" s="57">
        <f t="shared" si="40"/>
        <v>0</v>
      </c>
      <c r="AM114" s="57">
        <f t="shared" si="40"/>
        <v>0</v>
      </c>
      <c r="AN114" s="57">
        <f t="shared" si="40"/>
        <v>0</v>
      </c>
      <c r="AO114" s="57">
        <f t="shared" si="40"/>
        <v>0</v>
      </c>
      <c r="AP114" s="57">
        <f t="shared" si="40"/>
        <v>0</v>
      </c>
      <c r="AQ114" s="57" t="e">
        <f>INDEX('Fleet Input'!$C$10:$C$86, MATCH('Fleet Calculations'!N114, 'Fleet Input'!$B$10:$B$86, 0))</f>
        <v>#N/A</v>
      </c>
      <c r="AR114" s="57">
        <f t="shared" ref="AR114:BG129" si="43">IF($H114=AR$7, $AQ114*$K114, 0)</f>
        <v>0</v>
      </c>
      <c r="AS114" s="57">
        <f t="shared" si="43"/>
        <v>0</v>
      </c>
      <c r="AT114" s="57">
        <f t="shared" si="43"/>
        <v>0</v>
      </c>
      <c r="AU114" s="57">
        <f t="shared" si="43"/>
        <v>0</v>
      </c>
      <c r="AV114" s="57">
        <f t="shared" si="43"/>
        <v>0</v>
      </c>
      <c r="AW114" s="57">
        <f t="shared" si="43"/>
        <v>0</v>
      </c>
      <c r="AX114" s="57">
        <f t="shared" si="43"/>
        <v>0</v>
      </c>
      <c r="AY114" s="57">
        <f t="shared" si="43"/>
        <v>0</v>
      </c>
      <c r="AZ114" s="57">
        <f t="shared" si="43"/>
        <v>0</v>
      </c>
      <c r="BA114" s="57">
        <f t="shared" si="43"/>
        <v>0</v>
      </c>
      <c r="BB114" s="57">
        <f t="shared" si="43"/>
        <v>0</v>
      </c>
      <c r="BC114" s="57">
        <f t="shared" si="43"/>
        <v>0</v>
      </c>
      <c r="BD114" s="57">
        <f t="shared" si="43"/>
        <v>0</v>
      </c>
      <c r="BE114" s="57">
        <f t="shared" si="43"/>
        <v>0</v>
      </c>
      <c r="BF114" s="57">
        <f t="shared" si="43"/>
        <v>0</v>
      </c>
      <c r="BG114" s="57">
        <f t="shared" si="43"/>
        <v>0</v>
      </c>
      <c r="BH114" s="57">
        <f t="shared" si="41"/>
        <v>0</v>
      </c>
      <c r="BI114" s="57">
        <f t="shared" si="41"/>
        <v>0</v>
      </c>
      <c r="BJ114" s="57">
        <f t="shared" si="41"/>
        <v>0</v>
      </c>
      <c r="BK114" s="57">
        <f t="shared" si="41"/>
        <v>0</v>
      </c>
      <c r="BL114" s="57">
        <f t="shared" si="41"/>
        <v>0</v>
      </c>
      <c r="BM114" s="57">
        <f t="shared" si="41"/>
        <v>0</v>
      </c>
      <c r="BN114" s="57">
        <f t="shared" si="41"/>
        <v>0</v>
      </c>
      <c r="BO114" s="57">
        <f t="shared" si="41"/>
        <v>0</v>
      </c>
      <c r="BP114" s="57">
        <f t="shared" si="41"/>
        <v>0</v>
      </c>
      <c r="BQ114" s="57">
        <f t="shared" si="41"/>
        <v>0</v>
      </c>
      <c r="BR114" s="57">
        <f t="shared" si="41"/>
        <v>0</v>
      </c>
      <c r="BS114" s="57">
        <f t="shared" si="41"/>
        <v>0</v>
      </c>
    </row>
    <row r="115" spans="1:71" x14ac:dyDescent="0.25">
      <c r="A115">
        <v>1</v>
      </c>
      <c r="B115">
        <f t="shared" si="34"/>
        <v>13</v>
      </c>
      <c r="C115">
        <f t="shared" si="33"/>
        <v>1</v>
      </c>
      <c r="D115" s="59">
        <f t="shared" si="22"/>
        <v>0</v>
      </c>
      <c r="E115" s="59">
        <f t="shared" si="22"/>
        <v>0</v>
      </c>
      <c r="F115" s="59">
        <f t="shared" si="22"/>
        <v>0</v>
      </c>
      <c r="G115" s="60" t="str">
        <f t="shared" si="23"/>
        <v>0</v>
      </c>
      <c r="H115" s="61">
        <f t="shared" si="24"/>
        <v>1</v>
      </c>
      <c r="I115" s="61">
        <f t="shared" si="25"/>
        <v>0</v>
      </c>
      <c r="J115" s="59">
        <f t="shared" si="26"/>
        <v>0</v>
      </c>
      <c r="K115" s="62" t="e">
        <f t="shared" si="27"/>
        <v>#N/A</v>
      </c>
      <c r="L115" s="59">
        <f t="shared" si="28"/>
        <v>0</v>
      </c>
      <c r="M115" s="59">
        <f t="shared" si="28"/>
        <v>0</v>
      </c>
      <c r="N115" s="59" t="str">
        <f t="shared" si="21"/>
        <v>00</v>
      </c>
      <c r="O115" s="57">
        <f t="shared" si="42"/>
        <v>0</v>
      </c>
      <c r="P115" s="57">
        <f t="shared" si="42"/>
        <v>0</v>
      </c>
      <c r="Q115" s="57">
        <f t="shared" si="42"/>
        <v>0</v>
      </c>
      <c r="R115" s="57">
        <f t="shared" si="42"/>
        <v>0</v>
      </c>
      <c r="S115" s="57">
        <f t="shared" si="42"/>
        <v>0</v>
      </c>
      <c r="T115" s="57">
        <f t="shared" si="42"/>
        <v>0</v>
      </c>
      <c r="U115" s="57">
        <f t="shared" si="42"/>
        <v>0</v>
      </c>
      <c r="V115" s="57">
        <f t="shared" si="42"/>
        <v>0</v>
      </c>
      <c r="W115" s="57">
        <f t="shared" si="42"/>
        <v>0</v>
      </c>
      <c r="X115" s="57">
        <f t="shared" si="42"/>
        <v>0</v>
      </c>
      <c r="Y115" s="57">
        <f t="shared" si="42"/>
        <v>0</v>
      </c>
      <c r="Z115" s="57">
        <f t="shared" si="42"/>
        <v>0</v>
      </c>
      <c r="AA115" s="57">
        <f t="shared" si="42"/>
        <v>0</v>
      </c>
      <c r="AB115" s="57">
        <f t="shared" si="42"/>
        <v>0</v>
      </c>
      <c r="AC115" s="57">
        <f t="shared" si="42"/>
        <v>0</v>
      </c>
      <c r="AD115" s="57">
        <f t="shared" si="42"/>
        <v>0</v>
      </c>
      <c r="AE115" s="57">
        <f t="shared" si="40"/>
        <v>0</v>
      </c>
      <c r="AF115" s="57">
        <f t="shared" si="40"/>
        <v>0</v>
      </c>
      <c r="AG115" s="57">
        <f t="shared" si="40"/>
        <v>0</v>
      </c>
      <c r="AH115" s="57">
        <f t="shared" si="40"/>
        <v>0</v>
      </c>
      <c r="AI115" s="57">
        <f t="shared" si="40"/>
        <v>0</v>
      </c>
      <c r="AJ115" s="57">
        <f t="shared" si="40"/>
        <v>0</v>
      </c>
      <c r="AK115" s="57">
        <f t="shared" si="40"/>
        <v>0</v>
      </c>
      <c r="AL115" s="57">
        <f t="shared" si="40"/>
        <v>0</v>
      </c>
      <c r="AM115" s="57">
        <f t="shared" si="40"/>
        <v>0</v>
      </c>
      <c r="AN115" s="57">
        <f t="shared" si="40"/>
        <v>0</v>
      </c>
      <c r="AO115" s="57">
        <f t="shared" si="40"/>
        <v>0</v>
      </c>
      <c r="AP115" s="57">
        <f t="shared" si="40"/>
        <v>0</v>
      </c>
      <c r="AQ115" s="57" t="e">
        <f>INDEX('Fleet Input'!$C$10:$C$86, MATCH('Fleet Calculations'!N115, 'Fleet Input'!$B$10:$B$86, 0))</f>
        <v>#N/A</v>
      </c>
      <c r="AR115" s="57">
        <f t="shared" si="43"/>
        <v>0</v>
      </c>
      <c r="AS115" s="57">
        <f t="shared" si="43"/>
        <v>0</v>
      </c>
      <c r="AT115" s="57">
        <f t="shared" si="43"/>
        <v>0</v>
      </c>
      <c r="AU115" s="57">
        <f t="shared" si="43"/>
        <v>0</v>
      </c>
      <c r="AV115" s="57">
        <f t="shared" si="43"/>
        <v>0</v>
      </c>
      <c r="AW115" s="57">
        <f t="shared" si="43"/>
        <v>0</v>
      </c>
      <c r="AX115" s="57">
        <f t="shared" si="43"/>
        <v>0</v>
      </c>
      <c r="AY115" s="57">
        <f t="shared" si="43"/>
        <v>0</v>
      </c>
      <c r="AZ115" s="57">
        <f t="shared" si="43"/>
        <v>0</v>
      </c>
      <c r="BA115" s="57">
        <f t="shared" si="43"/>
        <v>0</v>
      </c>
      <c r="BB115" s="57">
        <f t="shared" si="43"/>
        <v>0</v>
      </c>
      <c r="BC115" s="57">
        <f t="shared" si="43"/>
        <v>0</v>
      </c>
      <c r="BD115" s="57">
        <f t="shared" si="43"/>
        <v>0</v>
      </c>
      <c r="BE115" s="57">
        <f t="shared" si="43"/>
        <v>0</v>
      </c>
      <c r="BF115" s="57">
        <f t="shared" si="43"/>
        <v>0</v>
      </c>
      <c r="BG115" s="57">
        <f t="shared" si="43"/>
        <v>0</v>
      </c>
      <c r="BH115" s="57">
        <f t="shared" si="41"/>
        <v>0</v>
      </c>
      <c r="BI115" s="57">
        <f t="shared" si="41"/>
        <v>0</v>
      </c>
      <c r="BJ115" s="57">
        <f t="shared" si="41"/>
        <v>0</v>
      </c>
      <c r="BK115" s="57">
        <f t="shared" si="41"/>
        <v>0</v>
      </c>
      <c r="BL115" s="57">
        <f t="shared" si="41"/>
        <v>0</v>
      </c>
      <c r="BM115" s="57">
        <f t="shared" si="41"/>
        <v>0</v>
      </c>
      <c r="BN115" s="57">
        <f t="shared" si="41"/>
        <v>0</v>
      </c>
      <c r="BO115" s="57">
        <f t="shared" si="41"/>
        <v>0</v>
      </c>
      <c r="BP115" s="57">
        <f t="shared" si="41"/>
        <v>0</v>
      </c>
      <c r="BQ115" s="57">
        <f t="shared" si="41"/>
        <v>0</v>
      </c>
      <c r="BR115" s="57">
        <f t="shared" si="41"/>
        <v>0</v>
      </c>
      <c r="BS115" s="57">
        <f t="shared" si="41"/>
        <v>0</v>
      </c>
    </row>
    <row r="116" spans="1:71" x14ac:dyDescent="0.25">
      <c r="A116">
        <v>1</v>
      </c>
      <c r="B116">
        <f t="shared" si="34"/>
        <v>13</v>
      </c>
      <c r="C116">
        <f t="shared" si="33"/>
        <v>2</v>
      </c>
      <c r="D116" s="59">
        <f t="shared" si="22"/>
        <v>0</v>
      </c>
      <c r="E116" s="59">
        <f t="shared" si="22"/>
        <v>0</v>
      </c>
      <c r="F116" s="59">
        <f t="shared" si="22"/>
        <v>0</v>
      </c>
      <c r="G116" s="60" t="str">
        <f t="shared" si="23"/>
        <v>Electric</v>
      </c>
      <c r="H116" s="61">
        <f t="shared" si="24"/>
        <v>1</v>
      </c>
      <c r="I116" s="61">
        <f t="shared" si="25"/>
        <v>0</v>
      </c>
      <c r="J116" s="59">
        <f t="shared" si="26"/>
        <v>0</v>
      </c>
      <c r="K116" s="62" t="e">
        <f t="shared" si="27"/>
        <v>#N/A</v>
      </c>
      <c r="L116" s="59">
        <f t="shared" si="28"/>
        <v>0</v>
      </c>
      <c r="M116" s="59">
        <f t="shared" si="28"/>
        <v>0</v>
      </c>
      <c r="N116" s="59" t="str">
        <f t="shared" si="21"/>
        <v>Electric0</v>
      </c>
      <c r="O116" s="57">
        <f t="shared" si="42"/>
        <v>0</v>
      </c>
      <c r="P116" s="57">
        <f t="shared" si="42"/>
        <v>0</v>
      </c>
      <c r="Q116" s="57">
        <f t="shared" si="42"/>
        <v>0</v>
      </c>
      <c r="R116" s="57">
        <f t="shared" si="42"/>
        <v>0</v>
      </c>
      <c r="S116" s="57">
        <f t="shared" si="42"/>
        <v>0</v>
      </c>
      <c r="T116" s="57">
        <f t="shared" si="42"/>
        <v>0</v>
      </c>
      <c r="U116" s="57">
        <f t="shared" si="42"/>
        <v>0</v>
      </c>
      <c r="V116" s="57">
        <f t="shared" si="42"/>
        <v>0</v>
      </c>
      <c r="W116" s="57">
        <f t="shared" si="42"/>
        <v>0</v>
      </c>
      <c r="X116" s="57">
        <f t="shared" si="42"/>
        <v>0</v>
      </c>
      <c r="Y116" s="57">
        <f t="shared" si="42"/>
        <v>0</v>
      </c>
      <c r="Z116" s="57">
        <f t="shared" si="42"/>
        <v>0</v>
      </c>
      <c r="AA116" s="57">
        <f t="shared" si="42"/>
        <v>0</v>
      </c>
      <c r="AB116" s="57">
        <f t="shared" si="42"/>
        <v>0</v>
      </c>
      <c r="AC116" s="57">
        <f t="shared" si="42"/>
        <v>0</v>
      </c>
      <c r="AD116" s="57">
        <f t="shared" si="42"/>
        <v>0</v>
      </c>
      <c r="AE116" s="57">
        <f t="shared" si="40"/>
        <v>0</v>
      </c>
      <c r="AF116" s="57">
        <f t="shared" si="40"/>
        <v>0</v>
      </c>
      <c r="AG116" s="57">
        <f t="shared" si="40"/>
        <v>0</v>
      </c>
      <c r="AH116" s="57">
        <f t="shared" si="40"/>
        <v>0</v>
      </c>
      <c r="AI116" s="57">
        <f t="shared" si="40"/>
        <v>0</v>
      </c>
      <c r="AJ116" s="57">
        <f t="shared" si="40"/>
        <v>0</v>
      </c>
      <c r="AK116" s="57">
        <f t="shared" si="40"/>
        <v>0</v>
      </c>
      <c r="AL116" s="57">
        <f t="shared" si="40"/>
        <v>0</v>
      </c>
      <c r="AM116" s="57">
        <f t="shared" si="40"/>
        <v>0</v>
      </c>
      <c r="AN116" s="57">
        <f t="shared" si="40"/>
        <v>0</v>
      </c>
      <c r="AO116" s="57">
        <f t="shared" si="40"/>
        <v>0</v>
      </c>
      <c r="AP116" s="57">
        <f t="shared" si="40"/>
        <v>0</v>
      </c>
      <c r="AQ116" s="57" t="e">
        <f>INDEX('Fleet Input'!$C$10:$C$86, MATCH('Fleet Calculations'!N116, 'Fleet Input'!$B$10:$B$86, 0))</f>
        <v>#N/A</v>
      </c>
      <c r="AR116" s="57">
        <f t="shared" si="43"/>
        <v>0</v>
      </c>
      <c r="AS116" s="57">
        <f t="shared" si="43"/>
        <v>0</v>
      </c>
      <c r="AT116" s="57">
        <f t="shared" si="43"/>
        <v>0</v>
      </c>
      <c r="AU116" s="57">
        <f t="shared" si="43"/>
        <v>0</v>
      </c>
      <c r="AV116" s="57">
        <f t="shared" si="43"/>
        <v>0</v>
      </c>
      <c r="AW116" s="57">
        <f t="shared" si="43"/>
        <v>0</v>
      </c>
      <c r="AX116" s="57">
        <f t="shared" si="43"/>
        <v>0</v>
      </c>
      <c r="AY116" s="57">
        <f t="shared" si="43"/>
        <v>0</v>
      </c>
      <c r="AZ116" s="57">
        <f t="shared" si="43"/>
        <v>0</v>
      </c>
      <c r="BA116" s="57">
        <f t="shared" si="43"/>
        <v>0</v>
      </c>
      <c r="BB116" s="57">
        <f t="shared" si="43"/>
        <v>0</v>
      </c>
      <c r="BC116" s="57">
        <f t="shared" si="43"/>
        <v>0</v>
      </c>
      <c r="BD116" s="57">
        <f t="shared" si="43"/>
        <v>0</v>
      </c>
      <c r="BE116" s="57">
        <f t="shared" si="43"/>
        <v>0</v>
      </c>
      <c r="BF116" s="57">
        <f t="shared" si="43"/>
        <v>0</v>
      </c>
      <c r="BG116" s="57">
        <f t="shared" si="43"/>
        <v>0</v>
      </c>
      <c r="BH116" s="57">
        <f t="shared" si="41"/>
        <v>0</v>
      </c>
      <c r="BI116" s="57">
        <f t="shared" si="41"/>
        <v>0</v>
      </c>
      <c r="BJ116" s="57">
        <f t="shared" si="41"/>
        <v>0</v>
      </c>
      <c r="BK116" s="57">
        <f t="shared" si="41"/>
        <v>0</v>
      </c>
      <c r="BL116" s="57">
        <f t="shared" si="41"/>
        <v>0</v>
      </c>
      <c r="BM116" s="57">
        <f t="shared" si="41"/>
        <v>0</v>
      </c>
      <c r="BN116" s="57">
        <f t="shared" si="41"/>
        <v>0</v>
      </c>
      <c r="BO116" s="57">
        <f t="shared" si="41"/>
        <v>0</v>
      </c>
      <c r="BP116" s="57">
        <f t="shared" si="41"/>
        <v>0</v>
      </c>
      <c r="BQ116" s="57">
        <f t="shared" si="41"/>
        <v>0</v>
      </c>
      <c r="BR116" s="57">
        <f t="shared" si="41"/>
        <v>0</v>
      </c>
      <c r="BS116" s="57">
        <f t="shared" si="41"/>
        <v>0</v>
      </c>
    </row>
    <row r="117" spans="1:71" x14ac:dyDescent="0.25">
      <c r="A117">
        <v>1</v>
      </c>
      <c r="B117">
        <f t="shared" si="34"/>
        <v>13</v>
      </c>
      <c r="C117">
        <f t="shared" si="33"/>
        <v>3</v>
      </c>
      <c r="D117" s="59">
        <f t="shared" si="22"/>
        <v>0</v>
      </c>
      <c r="E117" s="59">
        <f t="shared" si="22"/>
        <v>0</v>
      </c>
      <c r="F117" s="59">
        <f t="shared" si="22"/>
        <v>0</v>
      </c>
      <c r="G117" s="60" t="str">
        <f t="shared" si="23"/>
        <v>Fuel Cell</v>
      </c>
      <c r="H117" s="61">
        <f t="shared" si="24"/>
        <v>1</v>
      </c>
      <c r="I117" s="61">
        <f t="shared" si="25"/>
        <v>0</v>
      </c>
      <c r="J117" s="59">
        <f t="shared" si="26"/>
        <v>0</v>
      </c>
      <c r="K117" s="62" t="e">
        <f t="shared" si="27"/>
        <v>#N/A</v>
      </c>
      <c r="L117" s="59">
        <f t="shared" si="28"/>
        <v>0</v>
      </c>
      <c r="M117" s="59">
        <f t="shared" si="28"/>
        <v>0</v>
      </c>
      <c r="N117" s="59" t="str">
        <f t="shared" si="21"/>
        <v>Fuel Cell0</v>
      </c>
      <c r="O117" s="57">
        <f t="shared" si="42"/>
        <v>0</v>
      </c>
      <c r="P117" s="57">
        <f t="shared" si="42"/>
        <v>0</v>
      </c>
      <c r="Q117" s="57">
        <f t="shared" si="42"/>
        <v>0</v>
      </c>
      <c r="R117" s="57">
        <f t="shared" si="42"/>
        <v>0</v>
      </c>
      <c r="S117" s="57">
        <f t="shared" si="42"/>
        <v>0</v>
      </c>
      <c r="T117" s="57">
        <f t="shared" si="42"/>
        <v>0</v>
      </c>
      <c r="U117" s="57">
        <f t="shared" si="42"/>
        <v>0</v>
      </c>
      <c r="V117" s="57">
        <f t="shared" si="42"/>
        <v>0</v>
      </c>
      <c r="W117" s="57">
        <f t="shared" si="42"/>
        <v>0</v>
      </c>
      <c r="X117" s="57">
        <f t="shared" si="42"/>
        <v>0</v>
      </c>
      <c r="Y117" s="57">
        <f t="shared" si="42"/>
        <v>0</v>
      </c>
      <c r="Z117" s="57">
        <f t="shared" si="42"/>
        <v>0</v>
      </c>
      <c r="AA117" s="57">
        <f t="shared" si="42"/>
        <v>0</v>
      </c>
      <c r="AB117" s="57">
        <f t="shared" si="42"/>
        <v>0</v>
      </c>
      <c r="AC117" s="57">
        <f t="shared" si="42"/>
        <v>0</v>
      </c>
      <c r="AD117" s="57">
        <f t="shared" si="42"/>
        <v>0</v>
      </c>
      <c r="AE117" s="57">
        <f t="shared" si="40"/>
        <v>0</v>
      </c>
      <c r="AF117" s="57">
        <f t="shared" si="40"/>
        <v>0</v>
      </c>
      <c r="AG117" s="57">
        <f t="shared" si="40"/>
        <v>0</v>
      </c>
      <c r="AH117" s="57">
        <f t="shared" si="40"/>
        <v>0</v>
      </c>
      <c r="AI117" s="57">
        <f t="shared" si="40"/>
        <v>0</v>
      </c>
      <c r="AJ117" s="57">
        <f t="shared" si="40"/>
        <v>0</v>
      </c>
      <c r="AK117" s="57">
        <f t="shared" si="40"/>
        <v>0</v>
      </c>
      <c r="AL117" s="57">
        <f t="shared" si="40"/>
        <v>0</v>
      </c>
      <c r="AM117" s="57">
        <f t="shared" si="40"/>
        <v>0</v>
      </c>
      <c r="AN117" s="57">
        <f t="shared" si="40"/>
        <v>0</v>
      </c>
      <c r="AO117" s="57">
        <f t="shared" si="40"/>
        <v>0</v>
      </c>
      <c r="AP117" s="57">
        <f t="shared" si="40"/>
        <v>0</v>
      </c>
      <c r="AQ117" s="57" t="e">
        <f>INDEX('Fleet Input'!$C$10:$C$86, MATCH('Fleet Calculations'!N117, 'Fleet Input'!$B$10:$B$86, 0))</f>
        <v>#N/A</v>
      </c>
      <c r="AR117" s="57">
        <f t="shared" si="43"/>
        <v>0</v>
      </c>
      <c r="AS117" s="57">
        <f t="shared" si="43"/>
        <v>0</v>
      </c>
      <c r="AT117" s="57">
        <f t="shared" si="43"/>
        <v>0</v>
      </c>
      <c r="AU117" s="57">
        <f t="shared" si="43"/>
        <v>0</v>
      </c>
      <c r="AV117" s="57">
        <f t="shared" si="43"/>
        <v>0</v>
      </c>
      <c r="AW117" s="57">
        <f t="shared" si="43"/>
        <v>0</v>
      </c>
      <c r="AX117" s="57">
        <f t="shared" si="43"/>
        <v>0</v>
      </c>
      <c r="AY117" s="57">
        <f t="shared" si="43"/>
        <v>0</v>
      </c>
      <c r="AZ117" s="57">
        <f t="shared" si="43"/>
        <v>0</v>
      </c>
      <c r="BA117" s="57">
        <f t="shared" si="43"/>
        <v>0</v>
      </c>
      <c r="BB117" s="57">
        <f t="shared" si="43"/>
        <v>0</v>
      </c>
      <c r="BC117" s="57">
        <f t="shared" si="43"/>
        <v>0</v>
      </c>
      <c r="BD117" s="57">
        <f t="shared" si="43"/>
        <v>0</v>
      </c>
      <c r="BE117" s="57">
        <f t="shared" si="43"/>
        <v>0</v>
      </c>
      <c r="BF117" s="57">
        <f t="shared" si="43"/>
        <v>0</v>
      </c>
      <c r="BG117" s="57">
        <f t="shared" si="43"/>
        <v>0</v>
      </c>
      <c r="BH117" s="57">
        <f t="shared" si="41"/>
        <v>0</v>
      </c>
      <c r="BI117" s="57">
        <f t="shared" si="41"/>
        <v>0</v>
      </c>
      <c r="BJ117" s="57">
        <f t="shared" si="41"/>
        <v>0</v>
      </c>
      <c r="BK117" s="57">
        <f t="shared" si="41"/>
        <v>0</v>
      </c>
      <c r="BL117" s="57">
        <f t="shared" si="41"/>
        <v>0</v>
      </c>
      <c r="BM117" s="57">
        <f t="shared" si="41"/>
        <v>0</v>
      </c>
      <c r="BN117" s="57">
        <f t="shared" si="41"/>
        <v>0</v>
      </c>
      <c r="BO117" s="57">
        <f t="shared" si="41"/>
        <v>0</v>
      </c>
      <c r="BP117" s="57">
        <f t="shared" si="41"/>
        <v>0</v>
      </c>
      <c r="BQ117" s="57">
        <f t="shared" si="41"/>
        <v>0</v>
      </c>
      <c r="BR117" s="57">
        <f t="shared" si="41"/>
        <v>0</v>
      </c>
      <c r="BS117" s="57">
        <f t="shared" si="41"/>
        <v>0</v>
      </c>
    </row>
    <row r="118" spans="1:71" x14ac:dyDescent="0.25">
      <c r="A118">
        <v>1</v>
      </c>
      <c r="B118">
        <f t="shared" si="34"/>
        <v>14</v>
      </c>
      <c r="C118">
        <f t="shared" si="33"/>
        <v>1</v>
      </c>
      <c r="D118" s="59">
        <f t="shared" si="22"/>
        <v>0</v>
      </c>
      <c r="E118" s="59">
        <f t="shared" si="22"/>
        <v>0</v>
      </c>
      <c r="F118" s="59">
        <f t="shared" si="22"/>
        <v>0</v>
      </c>
      <c r="G118" s="60" t="str">
        <f t="shared" si="23"/>
        <v>0</v>
      </c>
      <c r="H118" s="61">
        <f t="shared" si="24"/>
        <v>1</v>
      </c>
      <c r="I118" s="61">
        <f t="shared" si="25"/>
        <v>0</v>
      </c>
      <c r="J118" s="59">
        <f t="shared" si="26"/>
        <v>0</v>
      </c>
      <c r="K118" s="62" t="e">
        <f t="shared" si="27"/>
        <v>#N/A</v>
      </c>
      <c r="L118" s="59">
        <f t="shared" si="28"/>
        <v>0</v>
      </c>
      <c r="M118" s="59">
        <f t="shared" si="28"/>
        <v>0</v>
      </c>
      <c r="N118" s="59" t="str">
        <f t="shared" si="21"/>
        <v>00</v>
      </c>
      <c r="O118" s="57">
        <f t="shared" si="42"/>
        <v>0</v>
      </c>
      <c r="P118" s="57">
        <f t="shared" si="42"/>
        <v>0</v>
      </c>
      <c r="Q118" s="57">
        <f t="shared" si="42"/>
        <v>0</v>
      </c>
      <c r="R118" s="57">
        <f t="shared" si="42"/>
        <v>0</v>
      </c>
      <c r="S118" s="57">
        <f t="shared" si="42"/>
        <v>0</v>
      </c>
      <c r="T118" s="57">
        <f t="shared" si="42"/>
        <v>0</v>
      </c>
      <c r="U118" s="57">
        <f t="shared" si="42"/>
        <v>0</v>
      </c>
      <c r="V118" s="57">
        <f t="shared" si="42"/>
        <v>0</v>
      </c>
      <c r="W118" s="57">
        <f t="shared" si="42"/>
        <v>0</v>
      </c>
      <c r="X118" s="57">
        <f t="shared" si="42"/>
        <v>0</v>
      </c>
      <c r="Y118" s="57">
        <f t="shared" si="42"/>
        <v>0</v>
      </c>
      <c r="Z118" s="57">
        <f t="shared" si="42"/>
        <v>0</v>
      </c>
      <c r="AA118" s="57">
        <f t="shared" si="42"/>
        <v>0</v>
      </c>
      <c r="AB118" s="57">
        <f t="shared" si="42"/>
        <v>0</v>
      </c>
      <c r="AC118" s="57">
        <f t="shared" si="42"/>
        <v>0</v>
      </c>
      <c r="AD118" s="57">
        <f t="shared" si="42"/>
        <v>0</v>
      </c>
      <c r="AE118" s="57">
        <f t="shared" si="40"/>
        <v>0</v>
      </c>
      <c r="AF118" s="57">
        <f t="shared" si="40"/>
        <v>0</v>
      </c>
      <c r="AG118" s="57">
        <f t="shared" si="40"/>
        <v>0</v>
      </c>
      <c r="AH118" s="57">
        <f t="shared" si="40"/>
        <v>0</v>
      </c>
      <c r="AI118" s="57">
        <f t="shared" si="40"/>
        <v>0</v>
      </c>
      <c r="AJ118" s="57">
        <f t="shared" si="40"/>
        <v>0</v>
      </c>
      <c r="AK118" s="57">
        <f t="shared" si="40"/>
        <v>0</v>
      </c>
      <c r="AL118" s="57">
        <f t="shared" si="40"/>
        <v>0</v>
      </c>
      <c r="AM118" s="57">
        <f t="shared" si="40"/>
        <v>0</v>
      </c>
      <c r="AN118" s="57">
        <f t="shared" si="40"/>
        <v>0</v>
      </c>
      <c r="AO118" s="57">
        <f t="shared" si="40"/>
        <v>0</v>
      </c>
      <c r="AP118" s="57">
        <f t="shared" si="40"/>
        <v>0</v>
      </c>
      <c r="AQ118" s="57" t="e">
        <f>INDEX('Fleet Input'!$C$10:$C$86, MATCH('Fleet Calculations'!N118, 'Fleet Input'!$B$10:$B$86, 0))</f>
        <v>#N/A</v>
      </c>
      <c r="AR118" s="57">
        <f t="shared" si="43"/>
        <v>0</v>
      </c>
      <c r="AS118" s="57">
        <f t="shared" si="43"/>
        <v>0</v>
      </c>
      <c r="AT118" s="57">
        <f t="shared" si="43"/>
        <v>0</v>
      </c>
      <c r="AU118" s="57">
        <f t="shared" si="43"/>
        <v>0</v>
      </c>
      <c r="AV118" s="57">
        <f t="shared" si="43"/>
        <v>0</v>
      </c>
      <c r="AW118" s="57">
        <f t="shared" si="43"/>
        <v>0</v>
      </c>
      <c r="AX118" s="57">
        <f t="shared" si="43"/>
        <v>0</v>
      </c>
      <c r="AY118" s="57">
        <f t="shared" si="43"/>
        <v>0</v>
      </c>
      <c r="AZ118" s="57">
        <f t="shared" si="43"/>
        <v>0</v>
      </c>
      <c r="BA118" s="57">
        <f t="shared" si="43"/>
        <v>0</v>
      </c>
      <c r="BB118" s="57">
        <f t="shared" si="43"/>
        <v>0</v>
      </c>
      <c r="BC118" s="57">
        <f t="shared" si="43"/>
        <v>0</v>
      </c>
      <c r="BD118" s="57">
        <f t="shared" si="43"/>
        <v>0</v>
      </c>
      <c r="BE118" s="57">
        <f t="shared" si="43"/>
        <v>0</v>
      </c>
      <c r="BF118" s="57">
        <f t="shared" si="43"/>
        <v>0</v>
      </c>
      <c r="BG118" s="57">
        <f t="shared" si="43"/>
        <v>0</v>
      </c>
      <c r="BH118" s="57">
        <f t="shared" si="41"/>
        <v>0</v>
      </c>
      <c r="BI118" s="57">
        <f t="shared" si="41"/>
        <v>0</v>
      </c>
      <c r="BJ118" s="57">
        <f t="shared" si="41"/>
        <v>0</v>
      </c>
      <c r="BK118" s="57">
        <f t="shared" si="41"/>
        <v>0</v>
      </c>
      <c r="BL118" s="57">
        <f t="shared" si="41"/>
        <v>0</v>
      </c>
      <c r="BM118" s="57">
        <f t="shared" si="41"/>
        <v>0</v>
      </c>
      <c r="BN118" s="57">
        <f t="shared" si="41"/>
        <v>0</v>
      </c>
      <c r="BO118" s="57">
        <f t="shared" si="41"/>
        <v>0</v>
      </c>
      <c r="BP118" s="57">
        <f t="shared" si="41"/>
        <v>0</v>
      </c>
      <c r="BQ118" s="57">
        <f t="shared" si="41"/>
        <v>0</v>
      </c>
      <c r="BR118" s="57">
        <f t="shared" si="41"/>
        <v>0</v>
      </c>
      <c r="BS118" s="57">
        <f t="shared" si="41"/>
        <v>0</v>
      </c>
    </row>
    <row r="119" spans="1:71" x14ac:dyDescent="0.25">
      <c r="A119">
        <v>1</v>
      </c>
      <c r="B119">
        <f t="shared" si="34"/>
        <v>14</v>
      </c>
      <c r="C119">
        <f t="shared" si="33"/>
        <v>2</v>
      </c>
      <c r="D119" s="59">
        <f t="shared" si="22"/>
        <v>0</v>
      </c>
      <c r="E119" s="59">
        <f t="shared" si="22"/>
        <v>0</v>
      </c>
      <c r="F119" s="59">
        <f t="shared" si="22"/>
        <v>0</v>
      </c>
      <c r="G119" s="60" t="str">
        <f t="shared" si="23"/>
        <v>Electric</v>
      </c>
      <c r="H119" s="61">
        <f t="shared" si="24"/>
        <v>1</v>
      </c>
      <c r="I119" s="61">
        <f t="shared" si="25"/>
        <v>0</v>
      </c>
      <c r="J119" s="59">
        <f t="shared" si="26"/>
        <v>0</v>
      </c>
      <c r="K119" s="62" t="e">
        <f t="shared" si="27"/>
        <v>#N/A</v>
      </c>
      <c r="L119" s="59">
        <f t="shared" si="28"/>
        <v>0</v>
      </c>
      <c r="M119" s="59">
        <f t="shared" si="28"/>
        <v>0</v>
      </c>
      <c r="N119" s="59" t="str">
        <f t="shared" si="21"/>
        <v>Electric0</v>
      </c>
      <c r="O119" s="57">
        <f t="shared" si="42"/>
        <v>0</v>
      </c>
      <c r="P119" s="57">
        <f t="shared" si="42"/>
        <v>0</v>
      </c>
      <c r="Q119" s="57">
        <f t="shared" si="42"/>
        <v>0</v>
      </c>
      <c r="R119" s="57">
        <f t="shared" si="42"/>
        <v>0</v>
      </c>
      <c r="S119" s="57">
        <f t="shared" si="42"/>
        <v>0</v>
      </c>
      <c r="T119" s="57">
        <f t="shared" si="42"/>
        <v>0</v>
      </c>
      <c r="U119" s="57">
        <f t="shared" si="42"/>
        <v>0</v>
      </c>
      <c r="V119" s="57">
        <f t="shared" si="42"/>
        <v>0</v>
      </c>
      <c r="W119" s="57">
        <f t="shared" si="42"/>
        <v>0</v>
      </c>
      <c r="X119" s="57">
        <f t="shared" si="42"/>
        <v>0</v>
      </c>
      <c r="Y119" s="57">
        <f t="shared" si="42"/>
        <v>0</v>
      </c>
      <c r="Z119" s="57">
        <f t="shared" si="42"/>
        <v>0</v>
      </c>
      <c r="AA119" s="57">
        <f t="shared" si="42"/>
        <v>0</v>
      </c>
      <c r="AB119" s="57">
        <f t="shared" si="42"/>
        <v>0</v>
      </c>
      <c r="AC119" s="57">
        <f t="shared" si="42"/>
        <v>0</v>
      </c>
      <c r="AD119" s="57">
        <f t="shared" si="42"/>
        <v>0</v>
      </c>
      <c r="AE119" s="57">
        <f t="shared" si="40"/>
        <v>0</v>
      </c>
      <c r="AF119" s="57">
        <f t="shared" si="40"/>
        <v>0</v>
      </c>
      <c r="AG119" s="57">
        <f t="shared" si="40"/>
        <v>0</v>
      </c>
      <c r="AH119" s="57">
        <f t="shared" si="40"/>
        <v>0</v>
      </c>
      <c r="AI119" s="57">
        <f t="shared" si="40"/>
        <v>0</v>
      </c>
      <c r="AJ119" s="57">
        <f t="shared" si="40"/>
        <v>0</v>
      </c>
      <c r="AK119" s="57">
        <f t="shared" si="40"/>
        <v>0</v>
      </c>
      <c r="AL119" s="57">
        <f t="shared" si="40"/>
        <v>0</v>
      </c>
      <c r="AM119" s="57">
        <f t="shared" si="40"/>
        <v>0</v>
      </c>
      <c r="AN119" s="57">
        <f t="shared" si="40"/>
        <v>0</v>
      </c>
      <c r="AO119" s="57">
        <f t="shared" si="40"/>
        <v>0</v>
      </c>
      <c r="AP119" s="57">
        <f t="shared" si="40"/>
        <v>0</v>
      </c>
      <c r="AQ119" s="57" t="e">
        <f>INDEX('Fleet Input'!$C$10:$C$86, MATCH('Fleet Calculations'!N119, 'Fleet Input'!$B$10:$B$86, 0))</f>
        <v>#N/A</v>
      </c>
      <c r="AR119" s="57">
        <f t="shared" si="43"/>
        <v>0</v>
      </c>
      <c r="AS119" s="57">
        <f t="shared" si="43"/>
        <v>0</v>
      </c>
      <c r="AT119" s="57">
        <f t="shared" si="43"/>
        <v>0</v>
      </c>
      <c r="AU119" s="57">
        <f t="shared" si="43"/>
        <v>0</v>
      </c>
      <c r="AV119" s="57">
        <f t="shared" si="43"/>
        <v>0</v>
      </c>
      <c r="AW119" s="57">
        <f t="shared" si="43"/>
        <v>0</v>
      </c>
      <c r="AX119" s="57">
        <f t="shared" si="43"/>
        <v>0</v>
      </c>
      <c r="AY119" s="57">
        <f t="shared" si="43"/>
        <v>0</v>
      </c>
      <c r="AZ119" s="57">
        <f t="shared" si="43"/>
        <v>0</v>
      </c>
      <c r="BA119" s="57">
        <f t="shared" si="43"/>
        <v>0</v>
      </c>
      <c r="BB119" s="57">
        <f t="shared" si="43"/>
        <v>0</v>
      </c>
      <c r="BC119" s="57">
        <f t="shared" si="43"/>
        <v>0</v>
      </c>
      <c r="BD119" s="57">
        <f t="shared" si="43"/>
        <v>0</v>
      </c>
      <c r="BE119" s="57">
        <f t="shared" si="43"/>
        <v>0</v>
      </c>
      <c r="BF119" s="57">
        <f t="shared" si="43"/>
        <v>0</v>
      </c>
      <c r="BG119" s="57">
        <f t="shared" si="43"/>
        <v>0</v>
      </c>
      <c r="BH119" s="57">
        <f t="shared" si="41"/>
        <v>0</v>
      </c>
      <c r="BI119" s="57">
        <f t="shared" si="41"/>
        <v>0</v>
      </c>
      <c r="BJ119" s="57">
        <f t="shared" si="41"/>
        <v>0</v>
      </c>
      <c r="BK119" s="57">
        <f t="shared" si="41"/>
        <v>0</v>
      </c>
      <c r="BL119" s="57">
        <f t="shared" si="41"/>
        <v>0</v>
      </c>
      <c r="BM119" s="57">
        <f t="shared" si="41"/>
        <v>0</v>
      </c>
      <c r="BN119" s="57">
        <f t="shared" si="41"/>
        <v>0</v>
      </c>
      <c r="BO119" s="57">
        <f t="shared" si="41"/>
        <v>0</v>
      </c>
      <c r="BP119" s="57">
        <f t="shared" si="41"/>
        <v>0</v>
      </c>
      <c r="BQ119" s="57">
        <f t="shared" si="41"/>
        <v>0</v>
      </c>
      <c r="BR119" s="57">
        <f t="shared" si="41"/>
        <v>0</v>
      </c>
      <c r="BS119" s="57">
        <f t="shared" si="41"/>
        <v>0</v>
      </c>
    </row>
    <row r="120" spans="1:71" x14ac:dyDescent="0.25">
      <c r="A120">
        <v>1</v>
      </c>
      <c r="B120">
        <f t="shared" si="34"/>
        <v>14</v>
      </c>
      <c r="C120">
        <f t="shared" si="33"/>
        <v>3</v>
      </c>
      <c r="D120" s="59">
        <f t="shared" si="22"/>
        <v>0</v>
      </c>
      <c r="E120" s="59">
        <f t="shared" si="22"/>
        <v>0</v>
      </c>
      <c r="F120" s="59">
        <f t="shared" si="22"/>
        <v>0</v>
      </c>
      <c r="G120" s="60" t="str">
        <f t="shared" si="23"/>
        <v>Fuel Cell</v>
      </c>
      <c r="H120" s="61">
        <f t="shared" si="24"/>
        <v>1</v>
      </c>
      <c r="I120" s="61">
        <f t="shared" si="25"/>
        <v>0</v>
      </c>
      <c r="J120" s="59">
        <f t="shared" si="26"/>
        <v>0</v>
      </c>
      <c r="K120" s="62" t="e">
        <f t="shared" si="27"/>
        <v>#N/A</v>
      </c>
      <c r="L120" s="59">
        <f t="shared" si="28"/>
        <v>0</v>
      </c>
      <c r="M120" s="59">
        <f t="shared" si="28"/>
        <v>0</v>
      </c>
      <c r="N120" s="59" t="str">
        <f t="shared" si="21"/>
        <v>Fuel Cell0</v>
      </c>
      <c r="O120" s="57">
        <f t="shared" si="42"/>
        <v>0</v>
      </c>
      <c r="P120" s="57">
        <f t="shared" si="42"/>
        <v>0</v>
      </c>
      <c r="Q120" s="57">
        <f t="shared" si="42"/>
        <v>0</v>
      </c>
      <c r="R120" s="57">
        <f t="shared" si="42"/>
        <v>0</v>
      </c>
      <c r="S120" s="57">
        <f t="shared" si="42"/>
        <v>0</v>
      </c>
      <c r="T120" s="57">
        <f t="shared" si="42"/>
        <v>0</v>
      </c>
      <c r="U120" s="57">
        <f t="shared" si="42"/>
        <v>0</v>
      </c>
      <c r="V120" s="57">
        <f t="shared" si="42"/>
        <v>0</v>
      </c>
      <c r="W120" s="57">
        <f t="shared" si="42"/>
        <v>0</v>
      </c>
      <c r="X120" s="57">
        <f t="shared" si="42"/>
        <v>0</v>
      </c>
      <c r="Y120" s="57">
        <f t="shared" si="42"/>
        <v>0</v>
      </c>
      <c r="Z120" s="57">
        <f t="shared" si="42"/>
        <v>0</v>
      </c>
      <c r="AA120" s="57">
        <f t="shared" si="42"/>
        <v>0</v>
      </c>
      <c r="AB120" s="57">
        <f t="shared" si="42"/>
        <v>0</v>
      </c>
      <c r="AC120" s="57">
        <f t="shared" si="42"/>
        <v>0</v>
      </c>
      <c r="AD120" s="57">
        <f t="shared" si="42"/>
        <v>0</v>
      </c>
      <c r="AE120" s="57">
        <f t="shared" si="40"/>
        <v>0</v>
      </c>
      <c r="AF120" s="57">
        <f t="shared" si="40"/>
        <v>0</v>
      </c>
      <c r="AG120" s="57">
        <f t="shared" si="40"/>
        <v>0</v>
      </c>
      <c r="AH120" s="57">
        <f t="shared" si="40"/>
        <v>0</v>
      </c>
      <c r="AI120" s="57">
        <f t="shared" si="40"/>
        <v>0</v>
      </c>
      <c r="AJ120" s="57">
        <f t="shared" si="40"/>
        <v>0</v>
      </c>
      <c r="AK120" s="57">
        <f t="shared" si="40"/>
        <v>0</v>
      </c>
      <c r="AL120" s="57">
        <f t="shared" si="40"/>
        <v>0</v>
      </c>
      <c r="AM120" s="57">
        <f t="shared" si="40"/>
        <v>0</v>
      </c>
      <c r="AN120" s="57">
        <f t="shared" si="40"/>
        <v>0</v>
      </c>
      <c r="AO120" s="57">
        <f t="shared" si="40"/>
        <v>0</v>
      </c>
      <c r="AP120" s="57">
        <f t="shared" si="40"/>
        <v>0</v>
      </c>
      <c r="AQ120" s="57" t="e">
        <f>INDEX('Fleet Input'!$C$10:$C$86, MATCH('Fleet Calculations'!N120, 'Fleet Input'!$B$10:$B$86, 0))</f>
        <v>#N/A</v>
      </c>
      <c r="AR120" s="57">
        <f t="shared" si="43"/>
        <v>0</v>
      </c>
      <c r="AS120" s="57">
        <f t="shared" si="43"/>
        <v>0</v>
      </c>
      <c r="AT120" s="57">
        <f t="shared" si="43"/>
        <v>0</v>
      </c>
      <c r="AU120" s="57">
        <f t="shared" si="43"/>
        <v>0</v>
      </c>
      <c r="AV120" s="57">
        <f t="shared" si="43"/>
        <v>0</v>
      </c>
      <c r="AW120" s="57">
        <f t="shared" si="43"/>
        <v>0</v>
      </c>
      <c r="AX120" s="57">
        <f t="shared" si="43"/>
        <v>0</v>
      </c>
      <c r="AY120" s="57">
        <f t="shared" si="43"/>
        <v>0</v>
      </c>
      <c r="AZ120" s="57">
        <f t="shared" si="43"/>
        <v>0</v>
      </c>
      <c r="BA120" s="57">
        <f t="shared" si="43"/>
        <v>0</v>
      </c>
      <c r="BB120" s="57">
        <f t="shared" si="43"/>
        <v>0</v>
      </c>
      <c r="BC120" s="57">
        <f t="shared" si="43"/>
        <v>0</v>
      </c>
      <c r="BD120" s="57">
        <f t="shared" si="43"/>
        <v>0</v>
      </c>
      <c r="BE120" s="57">
        <f t="shared" si="43"/>
        <v>0</v>
      </c>
      <c r="BF120" s="57">
        <f t="shared" si="43"/>
        <v>0</v>
      </c>
      <c r="BG120" s="57">
        <f t="shared" si="43"/>
        <v>0</v>
      </c>
      <c r="BH120" s="57">
        <f t="shared" si="41"/>
        <v>0</v>
      </c>
      <c r="BI120" s="57">
        <f t="shared" si="41"/>
        <v>0</v>
      </c>
      <c r="BJ120" s="57">
        <f t="shared" si="41"/>
        <v>0</v>
      </c>
      <c r="BK120" s="57">
        <f t="shared" si="41"/>
        <v>0</v>
      </c>
      <c r="BL120" s="57">
        <f t="shared" si="41"/>
        <v>0</v>
      </c>
      <c r="BM120" s="57">
        <f t="shared" si="41"/>
        <v>0</v>
      </c>
      <c r="BN120" s="57">
        <f t="shared" si="41"/>
        <v>0</v>
      </c>
      <c r="BO120" s="57">
        <f t="shared" si="41"/>
        <v>0</v>
      </c>
      <c r="BP120" s="57">
        <f t="shared" si="41"/>
        <v>0</v>
      </c>
      <c r="BQ120" s="57">
        <f t="shared" si="41"/>
        <v>0</v>
      </c>
      <c r="BR120" s="57">
        <f t="shared" si="41"/>
        <v>0</v>
      </c>
      <c r="BS120" s="57">
        <f t="shared" si="41"/>
        <v>0</v>
      </c>
    </row>
    <row r="121" spans="1:71" x14ac:dyDescent="0.25">
      <c r="A121">
        <v>1</v>
      </c>
      <c r="B121">
        <f t="shared" si="34"/>
        <v>15</v>
      </c>
      <c r="C121">
        <f t="shared" si="33"/>
        <v>1</v>
      </c>
      <c r="D121" s="59">
        <f t="shared" si="22"/>
        <v>0</v>
      </c>
      <c r="E121" s="59">
        <f t="shared" si="22"/>
        <v>0</v>
      </c>
      <c r="F121" s="59">
        <f t="shared" si="22"/>
        <v>0</v>
      </c>
      <c r="G121" s="60" t="str">
        <f t="shared" si="23"/>
        <v>0</v>
      </c>
      <c r="H121" s="61">
        <f t="shared" si="24"/>
        <v>1</v>
      </c>
      <c r="I121" s="61">
        <f t="shared" si="25"/>
        <v>0</v>
      </c>
      <c r="J121" s="59">
        <f t="shared" si="26"/>
        <v>0</v>
      </c>
      <c r="K121" s="62" t="e">
        <f t="shared" si="27"/>
        <v>#N/A</v>
      </c>
      <c r="L121" s="59">
        <f t="shared" si="28"/>
        <v>0</v>
      </c>
      <c r="M121" s="59">
        <f t="shared" si="28"/>
        <v>0</v>
      </c>
      <c r="N121" s="59" t="str">
        <f t="shared" si="21"/>
        <v>00</v>
      </c>
      <c r="O121" s="57">
        <f t="shared" si="42"/>
        <v>0</v>
      </c>
      <c r="P121" s="57">
        <f t="shared" si="42"/>
        <v>0</v>
      </c>
      <c r="Q121" s="57">
        <f t="shared" si="42"/>
        <v>0</v>
      </c>
      <c r="R121" s="57">
        <f t="shared" si="42"/>
        <v>0</v>
      </c>
      <c r="S121" s="57">
        <f t="shared" si="42"/>
        <v>0</v>
      </c>
      <c r="T121" s="57">
        <f t="shared" si="42"/>
        <v>0</v>
      </c>
      <c r="U121" s="57">
        <f t="shared" si="42"/>
        <v>0</v>
      </c>
      <c r="V121" s="57">
        <f t="shared" si="42"/>
        <v>0</v>
      </c>
      <c r="W121" s="57">
        <f t="shared" si="42"/>
        <v>0</v>
      </c>
      <c r="X121" s="57">
        <f t="shared" si="42"/>
        <v>0</v>
      </c>
      <c r="Y121" s="57">
        <f t="shared" si="42"/>
        <v>0</v>
      </c>
      <c r="Z121" s="57">
        <f t="shared" si="42"/>
        <v>0</v>
      </c>
      <c r="AA121" s="57">
        <f t="shared" si="42"/>
        <v>0</v>
      </c>
      <c r="AB121" s="57">
        <f t="shared" si="42"/>
        <v>0</v>
      </c>
      <c r="AC121" s="57">
        <f t="shared" si="42"/>
        <v>0</v>
      </c>
      <c r="AD121" s="57">
        <f t="shared" si="42"/>
        <v>0</v>
      </c>
      <c r="AE121" s="57">
        <f t="shared" si="40"/>
        <v>0</v>
      </c>
      <c r="AF121" s="57">
        <f t="shared" si="40"/>
        <v>0</v>
      </c>
      <c r="AG121" s="57">
        <f t="shared" si="40"/>
        <v>0</v>
      </c>
      <c r="AH121" s="57">
        <f t="shared" si="40"/>
        <v>0</v>
      </c>
      <c r="AI121" s="57">
        <f t="shared" si="40"/>
        <v>0</v>
      </c>
      <c r="AJ121" s="57">
        <f t="shared" si="40"/>
        <v>0</v>
      </c>
      <c r="AK121" s="57">
        <f t="shared" si="40"/>
        <v>0</v>
      </c>
      <c r="AL121" s="57">
        <f t="shared" si="40"/>
        <v>0</v>
      </c>
      <c r="AM121" s="57">
        <f t="shared" si="40"/>
        <v>0</v>
      </c>
      <c r="AN121" s="57">
        <f t="shared" si="40"/>
        <v>0</v>
      </c>
      <c r="AO121" s="57">
        <f t="shared" si="40"/>
        <v>0</v>
      </c>
      <c r="AP121" s="57">
        <f t="shared" si="40"/>
        <v>0</v>
      </c>
      <c r="AQ121" s="57" t="e">
        <f>INDEX('Fleet Input'!$C$10:$C$86, MATCH('Fleet Calculations'!N121, 'Fleet Input'!$B$10:$B$86, 0))</f>
        <v>#N/A</v>
      </c>
      <c r="AR121" s="57">
        <f t="shared" si="43"/>
        <v>0</v>
      </c>
      <c r="AS121" s="57">
        <f t="shared" si="43"/>
        <v>0</v>
      </c>
      <c r="AT121" s="57">
        <f t="shared" si="43"/>
        <v>0</v>
      </c>
      <c r="AU121" s="57">
        <f t="shared" si="43"/>
        <v>0</v>
      </c>
      <c r="AV121" s="57">
        <f t="shared" si="43"/>
        <v>0</v>
      </c>
      <c r="AW121" s="57">
        <f t="shared" si="43"/>
        <v>0</v>
      </c>
      <c r="AX121" s="57">
        <f t="shared" si="43"/>
        <v>0</v>
      </c>
      <c r="AY121" s="57">
        <f t="shared" si="43"/>
        <v>0</v>
      </c>
      <c r="AZ121" s="57">
        <f t="shared" si="43"/>
        <v>0</v>
      </c>
      <c r="BA121" s="57">
        <f t="shared" si="43"/>
        <v>0</v>
      </c>
      <c r="BB121" s="57">
        <f t="shared" si="43"/>
        <v>0</v>
      </c>
      <c r="BC121" s="57">
        <f t="shared" si="43"/>
        <v>0</v>
      </c>
      <c r="BD121" s="57">
        <f t="shared" si="43"/>
        <v>0</v>
      </c>
      <c r="BE121" s="57">
        <f t="shared" si="43"/>
        <v>0</v>
      </c>
      <c r="BF121" s="57">
        <f t="shared" si="43"/>
        <v>0</v>
      </c>
      <c r="BG121" s="57">
        <f t="shared" si="43"/>
        <v>0</v>
      </c>
      <c r="BH121" s="57">
        <f t="shared" si="41"/>
        <v>0</v>
      </c>
      <c r="BI121" s="57">
        <f t="shared" si="41"/>
        <v>0</v>
      </c>
      <c r="BJ121" s="57">
        <f t="shared" si="41"/>
        <v>0</v>
      </c>
      <c r="BK121" s="57">
        <f t="shared" si="41"/>
        <v>0</v>
      </c>
      <c r="BL121" s="57">
        <f t="shared" si="41"/>
        <v>0</v>
      </c>
      <c r="BM121" s="57">
        <f t="shared" si="41"/>
        <v>0</v>
      </c>
      <c r="BN121" s="57">
        <f t="shared" si="41"/>
        <v>0</v>
      </c>
      <c r="BO121" s="57">
        <f t="shared" si="41"/>
        <v>0</v>
      </c>
      <c r="BP121" s="57">
        <f t="shared" si="41"/>
        <v>0</v>
      </c>
      <c r="BQ121" s="57">
        <f t="shared" si="41"/>
        <v>0</v>
      </c>
      <c r="BR121" s="57">
        <f t="shared" si="41"/>
        <v>0</v>
      </c>
      <c r="BS121" s="57">
        <f t="shared" si="41"/>
        <v>0</v>
      </c>
    </row>
    <row r="122" spans="1:71" x14ac:dyDescent="0.25">
      <c r="A122">
        <v>1</v>
      </c>
      <c r="B122">
        <f t="shared" si="34"/>
        <v>15</v>
      </c>
      <c r="C122">
        <f t="shared" si="33"/>
        <v>2</v>
      </c>
      <c r="D122" s="59">
        <f t="shared" si="22"/>
        <v>0</v>
      </c>
      <c r="E122" s="59">
        <f t="shared" si="22"/>
        <v>0</v>
      </c>
      <c r="F122" s="59">
        <f t="shared" si="22"/>
        <v>0</v>
      </c>
      <c r="G122" s="60" t="str">
        <f t="shared" si="23"/>
        <v>Electric</v>
      </c>
      <c r="H122" s="61">
        <f t="shared" si="24"/>
        <v>1</v>
      </c>
      <c r="I122" s="61">
        <f t="shared" si="25"/>
        <v>0</v>
      </c>
      <c r="J122" s="59">
        <f t="shared" si="26"/>
        <v>0</v>
      </c>
      <c r="K122" s="62" t="e">
        <f t="shared" si="27"/>
        <v>#N/A</v>
      </c>
      <c r="L122" s="59">
        <f t="shared" si="28"/>
        <v>0</v>
      </c>
      <c r="M122" s="59">
        <f t="shared" si="28"/>
        <v>0</v>
      </c>
      <c r="N122" s="59" t="str">
        <f t="shared" si="21"/>
        <v>Electric0</v>
      </c>
      <c r="O122" s="57">
        <f t="shared" si="42"/>
        <v>0</v>
      </c>
      <c r="P122" s="57">
        <f t="shared" si="42"/>
        <v>0</v>
      </c>
      <c r="Q122" s="57">
        <f t="shared" si="42"/>
        <v>0</v>
      </c>
      <c r="R122" s="57">
        <f t="shared" si="42"/>
        <v>0</v>
      </c>
      <c r="S122" s="57">
        <f t="shared" si="42"/>
        <v>0</v>
      </c>
      <c r="T122" s="57">
        <f t="shared" si="42"/>
        <v>0</v>
      </c>
      <c r="U122" s="57">
        <f t="shared" si="42"/>
        <v>0</v>
      </c>
      <c r="V122" s="57">
        <f t="shared" si="42"/>
        <v>0</v>
      </c>
      <c r="W122" s="57">
        <f t="shared" si="42"/>
        <v>0</v>
      </c>
      <c r="X122" s="57">
        <f t="shared" si="42"/>
        <v>0</v>
      </c>
      <c r="Y122" s="57">
        <f t="shared" si="42"/>
        <v>0</v>
      </c>
      <c r="Z122" s="57">
        <f t="shared" si="42"/>
        <v>0</v>
      </c>
      <c r="AA122" s="57">
        <f t="shared" si="42"/>
        <v>0</v>
      </c>
      <c r="AB122" s="57">
        <f t="shared" si="42"/>
        <v>0</v>
      </c>
      <c r="AC122" s="57">
        <f t="shared" si="42"/>
        <v>0</v>
      </c>
      <c r="AD122" s="57">
        <f t="shared" si="42"/>
        <v>0</v>
      </c>
      <c r="AE122" s="57">
        <f t="shared" si="40"/>
        <v>0</v>
      </c>
      <c r="AF122" s="57">
        <f t="shared" si="40"/>
        <v>0</v>
      </c>
      <c r="AG122" s="57">
        <f t="shared" si="40"/>
        <v>0</v>
      </c>
      <c r="AH122" s="57">
        <f t="shared" si="40"/>
        <v>0</v>
      </c>
      <c r="AI122" s="57">
        <f t="shared" si="40"/>
        <v>0</v>
      </c>
      <c r="AJ122" s="57">
        <f t="shared" si="40"/>
        <v>0</v>
      </c>
      <c r="AK122" s="57">
        <f t="shared" si="40"/>
        <v>0</v>
      </c>
      <c r="AL122" s="57">
        <f t="shared" si="40"/>
        <v>0</v>
      </c>
      <c r="AM122" s="57">
        <f t="shared" si="40"/>
        <v>0</v>
      </c>
      <c r="AN122" s="57">
        <f t="shared" si="40"/>
        <v>0</v>
      </c>
      <c r="AO122" s="57">
        <f t="shared" si="40"/>
        <v>0</v>
      </c>
      <c r="AP122" s="57">
        <f t="shared" si="40"/>
        <v>0</v>
      </c>
      <c r="AQ122" s="57" t="e">
        <f>INDEX('Fleet Input'!$C$10:$C$86, MATCH('Fleet Calculations'!N122, 'Fleet Input'!$B$10:$B$86, 0))</f>
        <v>#N/A</v>
      </c>
      <c r="AR122" s="57">
        <f t="shared" si="43"/>
        <v>0</v>
      </c>
      <c r="AS122" s="57">
        <f t="shared" si="43"/>
        <v>0</v>
      </c>
      <c r="AT122" s="57">
        <f t="shared" si="43"/>
        <v>0</v>
      </c>
      <c r="AU122" s="57">
        <f t="shared" si="43"/>
        <v>0</v>
      </c>
      <c r="AV122" s="57">
        <f t="shared" si="43"/>
        <v>0</v>
      </c>
      <c r="AW122" s="57">
        <f t="shared" si="43"/>
        <v>0</v>
      </c>
      <c r="AX122" s="57">
        <f t="shared" si="43"/>
        <v>0</v>
      </c>
      <c r="AY122" s="57">
        <f t="shared" si="43"/>
        <v>0</v>
      </c>
      <c r="AZ122" s="57">
        <f t="shared" si="43"/>
        <v>0</v>
      </c>
      <c r="BA122" s="57">
        <f t="shared" si="43"/>
        <v>0</v>
      </c>
      <c r="BB122" s="57">
        <f t="shared" si="43"/>
        <v>0</v>
      </c>
      <c r="BC122" s="57">
        <f t="shared" si="43"/>
        <v>0</v>
      </c>
      <c r="BD122" s="57">
        <f t="shared" si="43"/>
        <v>0</v>
      </c>
      <c r="BE122" s="57">
        <f t="shared" si="43"/>
        <v>0</v>
      </c>
      <c r="BF122" s="57">
        <f t="shared" si="43"/>
        <v>0</v>
      </c>
      <c r="BG122" s="57">
        <f t="shared" si="43"/>
        <v>0</v>
      </c>
      <c r="BH122" s="57">
        <f t="shared" si="41"/>
        <v>0</v>
      </c>
      <c r="BI122" s="57">
        <f t="shared" si="41"/>
        <v>0</v>
      </c>
      <c r="BJ122" s="57">
        <f t="shared" si="41"/>
        <v>0</v>
      </c>
      <c r="BK122" s="57">
        <f t="shared" si="41"/>
        <v>0</v>
      </c>
      <c r="BL122" s="57">
        <f t="shared" si="41"/>
        <v>0</v>
      </c>
      <c r="BM122" s="57">
        <f t="shared" si="41"/>
        <v>0</v>
      </c>
      <c r="BN122" s="57">
        <f t="shared" si="41"/>
        <v>0</v>
      </c>
      <c r="BO122" s="57">
        <f t="shared" si="41"/>
        <v>0</v>
      </c>
      <c r="BP122" s="57">
        <f t="shared" si="41"/>
        <v>0</v>
      </c>
      <c r="BQ122" s="57">
        <f t="shared" si="41"/>
        <v>0</v>
      </c>
      <c r="BR122" s="57">
        <f t="shared" si="41"/>
        <v>0</v>
      </c>
      <c r="BS122" s="57">
        <f t="shared" si="41"/>
        <v>0</v>
      </c>
    </row>
    <row r="123" spans="1:71" x14ac:dyDescent="0.25">
      <c r="A123">
        <v>1</v>
      </c>
      <c r="B123">
        <f t="shared" si="34"/>
        <v>15</v>
      </c>
      <c r="C123">
        <f t="shared" si="33"/>
        <v>3</v>
      </c>
      <c r="D123" s="59">
        <f t="shared" si="22"/>
        <v>0</v>
      </c>
      <c r="E123" s="59">
        <f t="shared" si="22"/>
        <v>0</v>
      </c>
      <c r="F123" s="59">
        <f t="shared" si="22"/>
        <v>0</v>
      </c>
      <c r="G123" s="60" t="str">
        <f t="shared" si="23"/>
        <v>Fuel Cell</v>
      </c>
      <c r="H123" s="61">
        <f t="shared" si="24"/>
        <v>1</v>
      </c>
      <c r="I123" s="61">
        <f t="shared" si="25"/>
        <v>0</v>
      </c>
      <c r="J123" s="59">
        <f t="shared" si="26"/>
        <v>0</v>
      </c>
      <c r="K123" s="62" t="e">
        <f t="shared" si="27"/>
        <v>#N/A</v>
      </c>
      <c r="L123" s="59">
        <f t="shared" si="28"/>
        <v>0</v>
      </c>
      <c r="M123" s="59">
        <f t="shared" si="28"/>
        <v>0</v>
      </c>
      <c r="N123" s="59" t="str">
        <f t="shared" si="21"/>
        <v>Fuel Cell0</v>
      </c>
      <c r="O123" s="57">
        <f t="shared" si="42"/>
        <v>0</v>
      </c>
      <c r="P123" s="57">
        <f t="shared" si="42"/>
        <v>0</v>
      </c>
      <c r="Q123" s="57">
        <f t="shared" si="42"/>
        <v>0</v>
      </c>
      <c r="R123" s="57">
        <f t="shared" si="42"/>
        <v>0</v>
      </c>
      <c r="S123" s="57">
        <f t="shared" si="42"/>
        <v>0</v>
      </c>
      <c r="T123" s="57">
        <f t="shared" si="42"/>
        <v>0</v>
      </c>
      <c r="U123" s="57">
        <f t="shared" si="42"/>
        <v>0</v>
      </c>
      <c r="V123" s="57">
        <f t="shared" si="42"/>
        <v>0</v>
      </c>
      <c r="W123" s="57">
        <f t="shared" si="42"/>
        <v>0</v>
      </c>
      <c r="X123" s="57">
        <f t="shared" si="42"/>
        <v>0</v>
      </c>
      <c r="Y123" s="57">
        <f t="shared" si="42"/>
        <v>0</v>
      </c>
      <c r="Z123" s="57">
        <f t="shared" si="42"/>
        <v>0</v>
      </c>
      <c r="AA123" s="57">
        <f t="shared" si="42"/>
        <v>0</v>
      </c>
      <c r="AB123" s="57">
        <f t="shared" si="42"/>
        <v>0</v>
      </c>
      <c r="AC123" s="57">
        <f t="shared" si="42"/>
        <v>0</v>
      </c>
      <c r="AD123" s="57">
        <f t="shared" si="42"/>
        <v>0</v>
      </c>
      <c r="AE123" s="57">
        <f t="shared" si="40"/>
        <v>0</v>
      </c>
      <c r="AF123" s="57">
        <f t="shared" si="40"/>
        <v>0</v>
      </c>
      <c r="AG123" s="57">
        <f t="shared" si="40"/>
        <v>0</v>
      </c>
      <c r="AH123" s="57">
        <f t="shared" si="40"/>
        <v>0</v>
      </c>
      <c r="AI123" s="57">
        <f t="shared" si="40"/>
        <v>0</v>
      </c>
      <c r="AJ123" s="57">
        <f t="shared" si="40"/>
        <v>0</v>
      </c>
      <c r="AK123" s="57">
        <f t="shared" si="40"/>
        <v>0</v>
      </c>
      <c r="AL123" s="57">
        <f t="shared" si="40"/>
        <v>0</v>
      </c>
      <c r="AM123" s="57">
        <f t="shared" si="40"/>
        <v>0</v>
      </c>
      <c r="AN123" s="57">
        <f t="shared" si="40"/>
        <v>0</v>
      </c>
      <c r="AO123" s="57">
        <f t="shared" si="40"/>
        <v>0</v>
      </c>
      <c r="AP123" s="57">
        <f t="shared" si="40"/>
        <v>0</v>
      </c>
      <c r="AQ123" s="57" t="e">
        <f>INDEX('Fleet Input'!$C$10:$C$86, MATCH('Fleet Calculations'!N123, 'Fleet Input'!$B$10:$B$86, 0))</f>
        <v>#N/A</v>
      </c>
      <c r="AR123" s="57">
        <f t="shared" si="43"/>
        <v>0</v>
      </c>
      <c r="AS123" s="57">
        <f t="shared" si="43"/>
        <v>0</v>
      </c>
      <c r="AT123" s="57">
        <f t="shared" si="43"/>
        <v>0</v>
      </c>
      <c r="AU123" s="57">
        <f t="shared" si="43"/>
        <v>0</v>
      </c>
      <c r="AV123" s="57">
        <f t="shared" si="43"/>
        <v>0</v>
      </c>
      <c r="AW123" s="57">
        <f t="shared" si="43"/>
        <v>0</v>
      </c>
      <c r="AX123" s="57">
        <f t="shared" si="43"/>
        <v>0</v>
      </c>
      <c r="AY123" s="57">
        <f t="shared" si="43"/>
        <v>0</v>
      </c>
      <c r="AZ123" s="57">
        <f t="shared" si="43"/>
        <v>0</v>
      </c>
      <c r="BA123" s="57">
        <f t="shared" si="43"/>
        <v>0</v>
      </c>
      <c r="BB123" s="57">
        <f t="shared" si="43"/>
        <v>0</v>
      </c>
      <c r="BC123" s="57">
        <f t="shared" si="43"/>
        <v>0</v>
      </c>
      <c r="BD123" s="57">
        <f t="shared" si="43"/>
        <v>0</v>
      </c>
      <c r="BE123" s="57">
        <f t="shared" si="43"/>
        <v>0</v>
      </c>
      <c r="BF123" s="57">
        <f t="shared" si="43"/>
        <v>0</v>
      </c>
      <c r="BG123" s="57">
        <f t="shared" si="43"/>
        <v>0</v>
      </c>
      <c r="BH123" s="57">
        <f t="shared" si="41"/>
        <v>0</v>
      </c>
      <c r="BI123" s="57">
        <f t="shared" si="41"/>
        <v>0</v>
      </c>
      <c r="BJ123" s="57">
        <f t="shared" si="41"/>
        <v>0</v>
      </c>
      <c r="BK123" s="57">
        <f t="shared" si="41"/>
        <v>0</v>
      </c>
      <c r="BL123" s="57">
        <f t="shared" si="41"/>
        <v>0</v>
      </c>
      <c r="BM123" s="57">
        <f t="shared" si="41"/>
        <v>0</v>
      </c>
      <c r="BN123" s="57">
        <f t="shared" si="41"/>
        <v>0</v>
      </c>
      <c r="BO123" s="57">
        <f t="shared" si="41"/>
        <v>0</v>
      </c>
      <c r="BP123" s="57">
        <f t="shared" si="41"/>
        <v>0</v>
      </c>
      <c r="BQ123" s="57">
        <f t="shared" si="41"/>
        <v>0</v>
      </c>
      <c r="BR123" s="57">
        <f t="shared" si="41"/>
        <v>0</v>
      </c>
      <c r="BS123" s="57">
        <f t="shared" si="41"/>
        <v>0</v>
      </c>
    </row>
    <row r="124" spans="1:71" x14ac:dyDescent="0.25">
      <c r="A124">
        <v>1</v>
      </c>
      <c r="B124">
        <f t="shared" si="34"/>
        <v>16</v>
      </c>
      <c r="C124">
        <f t="shared" si="33"/>
        <v>1</v>
      </c>
      <c r="D124" s="59">
        <f t="shared" si="22"/>
        <v>0</v>
      </c>
      <c r="E124" s="59">
        <f t="shared" si="22"/>
        <v>0</v>
      </c>
      <c r="F124" s="59">
        <f t="shared" si="22"/>
        <v>0</v>
      </c>
      <c r="G124" s="60" t="str">
        <f t="shared" si="23"/>
        <v>0</v>
      </c>
      <c r="H124" s="61">
        <f t="shared" si="24"/>
        <v>1</v>
      </c>
      <c r="I124" s="61">
        <f t="shared" si="25"/>
        <v>0</v>
      </c>
      <c r="J124" s="59">
        <f t="shared" si="26"/>
        <v>0</v>
      </c>
      <c r="K124" s="62" t="e">
        <f t="shared" si="27"/>
        <v>#N/A</v>
      </c>
      <c r="L124" s="59">
        <f t="shared" si="28"/>
        <v>0</v>
      </c>
      <c r="M124" s="59">
        <f t="shared" si="28"/>
        <v>0</v>
      </c>
      <c r="N124" s="59" t="str">
        <f t="shared" si="21"/>
        <v>00</v>
      </c>
      <c r="O124" s="57">
        <f t="shared" si="42"/>
        <v>0</v>
      </c>
      <c r="P124" s="57">
        <f t="shared" si="42"/>
        <v>0</v>
      </c>
      <c r="Q124" s="57">
        <f t="shared" si="42"/>
        <v>0</v>
      </c>
      <c r="R124" s="57">
        <f t="shared" si="42"/>
        <v>0</v>
      </c>
      <c r="S124" s="57">
        <f t="shared" si="42"/>
        <v>0</v>
      </c>
      <c r="T124" s="57">
        <f t="shared" si="42"/>
        <v>0</v>
      </c>
      <c r="U124" s="57">
        <f t="shared" si="42"/>
        <v>0</v>
      </c>
      <c r="V124" s="57">
        <f t="shared" si="42"/>
        <v>0</v>
      </c>
      <c r="W124" s="57">
        <f t="shared" si="42"/>
        <v>0</v>
      </c>
      <c r="X124" s="57">
        <f t="shared" si="42"/>
        <v>0</v>
      </c>
      <c r="Y124" s="57">
        <f t="shared" si="42"/>
        <v>0</v>
      </c>
      <c r="Z124" s="57">
        <f t="shared" si="42"/>
        <v>0</v>
      </c>
      <c r="AA124" s="57">
        <f t="shared" si="42"/>
        <v>0</v>
      </c>
      <c r="AB124" s="57">
        <f t="shared" si="42"/>
        <v>0</v>
      </c>
      <c r="AC124" s="57">
        <f t="shared" si="42"/>
        <v>0</v>
      </c>
      <c r="AD124" s="57">
        <f t="shared" si="42"/>
        <v>0</v>
      </c>
      <c r="AE124" s="57">
        <f t="shared" si="40"/>
        <v>0</v>
      </c>
      <c r="AF124" s="57">
        <f t="shared" si="40"/>
        <v>0</v>
      </c>
      <c r="AG124" s="57">
        <f t="shared" si="40"/>
        <v>0</v>
      </c>
      <c r="AH124" s="57">
        <f t="shared" si="40"/>
        <v>0</v>
      </c>
      <c r="AI124" s="57">
        <f t="shared" si="40"/>
        <v>0</v>
      </c>
      <c r="AJ124" s="57">
        <f t="shared" si="40"/>
        <v>0</v>
      </c>
      <c r="AK124" s="57">
        <f t="shared" si="40"/>
        <v>0</v>
      </c>
      <c r="AL124" s="57">
        <f t="shared" si="40"/>
        <v>0</v>
      </c>
      <c r="AM124" s="57">
        <f t="shared" si="40"/>
        <v>0</v>
      </c>
      <c r="AN124" s="57">
        <f t="shared" si="40"/>
        <v>0</v>
      </c>
      <c r="AO124" s="57">
        <f t="shared" si="40"/>
        <v>0</v>
      </c>
      <c r="AP124" s="57">
        <f t="shared" si="40"/>
        <v>0</v>
      </c>
      <c r="AQ124" s="57" t="e">
        <f>INDEX('Fleet Input'!$C$10:$C$86, MATCH('Fleet Calculations'!N124, 'Fleet Input'!$B$10:$B$86, 0))</f>
        <v>#N/A</v>
      </c>
      <c r="AR124" s="57">
        <f t="shared" si="43"/>
        <v>0</v>
      </c>
      <c r="AS124" s="57">
        <f t="shared" si="43"/>
        <v>0</v>
      </c>
      <c r="AT124" s="57">
        <f t="shared" si="43"/>
        <v>0</v>
      </c>
      <c r="AU124" s="57">
        <f t="shared" si="43"/>
        <v>0</v>
      </c>
      <c r="AV124" s="57">
        <f t="shared" si="43"/>
        <v>0</v>
      </c>
      <c r="AW124" s="57">
        <f t="shared" si="43"/>
        <v>0</v>
      </c>
      <c r="AX124" s="57">
        <f t="shared" si="43"/>
        <v>0</v>
      </c>
      <c r="AY124" s="57">
        <f t="shared" si="43"/>
        <v>0</v>
      </c>
      <c r="AZ124" s="57">
        <f t="shared" si="43"/>
        <v>0</v>
      </c>
      <c r="BA124" s="57">
        <f t="shared" si="43"/>
        <v>0</v>
      </c>
      <c r="BB124" s="57">
        <f t="shared" si="43"/>
        <v>0</v>
      </c>
      <c r="BC124" s="57">
        <f t="shared" si="43"/>
        <v>0</v>
      </c>
      <c r="BD124" s="57">
        <f t="shared" si="43"/>
        <v>0</v>
      </c>
      <c r="BE124" s="57">
        <f t="shared" si="43"/>
        <v>0</v>
      </c>
      <c r="BF124" s="57">
        <f t="shared" si="43"/>
        <v>0</v>
      </c>
      <c r="BG124" s="57">
        <f t="shared" si="43"/>
        <v>0</v>
      </c>
      <c r="BH124" s="57">
        <f t="shared" si="41"/>
        <v>0</v>
      </c>
      <c r="BI124" s="57">
        <f t="shared" si="41"/>
        <v>0</v>
      </c>
      <c r="BJ124" s="57">
        <f t="shared" si="41"/>
        <v>0</v>
      </c>
      <c r="BK124" s="57">
        <f t="shared" si="41"/>
        <v>0</v>
      </c>
      <c r="BL124" s="57">
        <f t="shared" si="41"/>
        <v>0</v>
      </c>
      <c r="BM124" s="57">
        <f t="shared" si="41"/>
        <v>0</v>
      </c>
      <c r="BN124" s="57">
        <f t="shared" si="41"/>
        <v>0</v>
      </c>
      <c r="BO124" s="57">
        <f t="shared" si="41"/>
        <v>0</v>
      </c>
      <c r="BP124" s="57">
        <f t="shared" si="41"/>
        <v>0</v>
      </c>
      <c r="BQ124" s="57">
        <f t="shared" si="41"/>
        <v>0</v>
      </c>
      <c r="BR124" s="57">
        <f t="shared" si="41"/>
        <v>0</v>
      </c>
      <c r="BS124" s="57">
        <f t="shared" si="41"/>
        <v>0</v>
      </c>
    </row>
    <row r="125" spans="1:71" x14ac:dyDescent="0.25">
      <c r="A125">
        <v>1</v>
      </c>
      <c r="B125">
        <f t="shared" si="34"/>
        <v>16</v>
      </c>
      <c r="C125">
        <f t="shared" si="33"/>
        <v>2</v>
      </c>
      <c r="D125" s="59">
        <f t="shared" si="22"/>
        <v>0</v>
      </c>
      <c r="E125" s="59">
        <f t="shared" si="22"/>
        <v>0</v>
      </c>
      <c r="F125" s="59">
        <f t="shared" si="22"/>
        <v>0</v>
      </c>
      <c r="G125" s="60" t="str">
        <f t="shared" si="23"/>
        <v>Electric</v>
      </c>
      <c r="H125" s="61">
        <f t="shared" si="24"/>
        <v>1</v>
      </c>
      <c r="I125" s="61">
        <f t="shared" si="25"/>
        <v>0</v>
      </c>
      <c r="J125" s="59">
        <f t="shared" si="26"/>
        <v>0</v>
      </c>
      <c r="K125" s="62" t="e">
        <f t="shared" si="27"/>
        <v>#N/A</v>
      </c>
      <c r="L125" s="59">
        <f t="shared" si="28"/>
        <v>0</v>
      </c>
      <c r="M125" s="59">
        <f t="shared" si="28"/>
        <v>0</v>
      </c>
      <c r="N125" s="59" t="str">
        <f t="shared" si="21"/>
        <v>Electric0</v>
      </c>
      <c r="O125" s="57">
        <f t="shared" si="42"/>
        <v>0</v>
      </c>
      <c r="P125" s="57">
        <f t="shared" si="42"/>
        <v>0</v>
      </c>
      <c r="Q125" s="57">
        <f t="shared" si="42"/>
        <v>0</v>
      </c>
      <c r="R125" s="57">
        <f t="shared" si="42"/>
        <v>0</v>
      </c>
      <c r="S125" s="57">
        <f t="shared" si="42"/>
        <v>0</v>
      </c>
      <c r="T125" s="57">
        <f t="shared" si="42"/>
        <v>0</v>
      </c>
      <c r="U125" s="57">
        <f t="shared" si="42"/>
        <v>0</v>
      </c>
      <c r="V125" s="57">
        <f t="shared" si="42"/>
        <v>0</v>
      </c>
      <c r="W125" s="57">
        <f t="shared" si="42"/>
        <v>0</v>
      </c>
      <c r="X125" s="57">
        <f t="shared" si="42"/>
        <v>0</v>
      </c>
      <c r="Y125" s="57">
        <f t="shared" si="42"/>
        <v>0</v>
      </c>
      <c r="Z125" s="57">
        <f t="shared" si="42"/>
        <v>0</v>
      </c>
      <c r="AA125" s="57">
        <f t="shared" si="42"/>
        <v>0</v>
      </c>
      <c r="AB125" s="57">
        <f t="shared" si="42"/>
        <v>0</v>
      </c>
      <c r="AC125" s="57">
        <f t="shared" si="42"/>
        <v>0</v>
      </c>
      <c r="AD125" s="57">
        <f t="shared" si="42"/>
        <v>0</v>
      </c>
      <c r="AE125" s="57">
        <f t="shared" si="40"/>
        <v>0</v>
      </c>
      <c r="AF125" s="57">
        <f t="shared" si="40"/>
        <v>0</v>
      </c>
      <c r="AG125" s="57">
        <f t="shared" si="40"/>
        <v>0</v>
      </c>
      <c r="AH125" s="57">
        <f t="shared" si="40"/>
        <v>0</v>
      </c>
      <c r="AI125" s="57">
        <f t="shared" si="40"/>
        <v>0</v>
      </c>
      <c r="AJ125" s="57">
        <f t="shared" si="40"/>
        <v>0</v>
      </c>
      <c r="AK125" s="57">
        <f t="shared" si="40"/>
        <v>0</v>
      </c>
      <c r="AL125" s="57">
        <f t="shared" si="40"/>
        <v>0</v>
      </c>
      <c r="AM125" s="57">
        <f t="shared" si="40"/>
        <v>0</v>
      </c>
      <c r="AN125" s="57">
        <f t="shared" si="40"/>
        <v>0</v>
      </c>
      <c r="AO125" s="57">
        <f t="shared" si="40"/>
        <v>0</v>
      </c>
      <c r="AP125" s="57">
        <f t="shared" si="40"/>
        <v>0</v>
      </c>
      <c r="AQ125" s="57" t="e">
        <f>INDEX('Fleet Input'!$C$10:$C$86, MATCH('Fleet Calculations'!N125, 'Fleet Input'!$B$10:$B$86, 0))</f>
        <v>#N/A</v>
      </c>
      <c r="AR125" s="57">
        <f t="shared" si="43"/>
        <v>0</v>
      </c>
      <c r="AS125" s="57">
        <f t="shared" si="43"/>
        <v>0</v>
      </c>
      <c r="AT125" s="57">
        <f t="shared" si="43"/>
        <v>0</v>
      </c>
      <c r="AU125" s="57">
        <f t="shared" si="43"/>
        <v>0</v>
      </c>
      <c r="AV125" s="57">
        <f t="shared" si="43"/>
        <v>0</v>
      </c>
      <c r="AW125" s="57">
        <f t="shared" si="43"/>
        <v>0</v>
      </c>
      <c r="AX125" s="57">
        <f t="shared" si="43"/>
        <v>0</v>
      </c>
      <c r="AY125" s="57">
        <f t="shared" si="43"/>
        <v>0</v>
      </c>
      <c r="AZ125" s="57">
        <f t="shared" si="43"/>
        <v>0</v>
      </c>
      <c r="BA125" s="57">
        <f t="shared" si="43"/>
        <v>0</v>
      </c>
      <c r="BB125" s="57">
        <f t="shared" si="43"/>
        <v>0</v>
      </c>
      <c r="BC125" s="57">
        <f t="shared" si="43"/>
        <v>0</v>
      </c>
      <c r="BD125" s="57">
        <f t="shared" si="43"/>
        <v>0</v>
      </c>
      <c r="BE125" s="57">
        <f t="shared" si="43"/>
        <v>0</v>
      </c>
      <c r="BF125" s="57">
        <f t="shared" si="43"/>
        <v>0</v>
      </c>
      <c r="BG125" s="57">
        <f t="shared" si="43"/>
        <v>0</v>
      </c>
      <c r="BH125" s="57">
        <f t="shared" si="41"/>
        <v>0</v>
      </c>
      <c r="BI125" s="57">
        <f t="shared" si="41"/>
        <v>0</v>
      </c>
      <c r="BJ125" s="57">
        <f t="shared" si="41"/>
        <v>0</v>
      </c>
      <c r="BK125" s="57">
        <f t="shared" si="41"/>
        <v>0</v>
      </c>
      <c r="BL125" s="57">
        <f t="shared" si="41"/>
        <v>0</v>
      </c>
      <c r="BM125" s="57">
        <f t="shared" si="41"/>
        <v>0</v>
      </c>
      <c r="BN125" s="57">
        <f t="shared" si="41"/>
        <v>0</v>
      </c>
      <c r="BO125" s="57">
        <f t="shared" si="41"/>
        <v>0</v>
      </c>
      <c r="BP125" s="57">
        <f t="shared" si="41"/>
        <v>0</v>
      </c>
      <c r="BQ125" s="57">
        <f t="shared" si="41"/>
        <v>0</v>
      </c>
      <c r="BR125" s="57">
        <f t="shared" si="41"/>
        <v>0</v>
      </c>
      <c r="BS125" s="57">
        <f t="shared" si="41"/>
        <v>0</v>
      </c>
    </row>
    <row r="126" spans="1:71" x14ac:dyDescent="0.25">
      <c r="A126">
        <v>1</v>
      </c>
      <c r="B126">
        <f t="shared" si="34"/>
        <v>16</v>
      </c>
      <c r="C126">
        <f t="shared" si="33"/>
        <v>3</v>
      </c>
      <c r="D126" s="59">
        <f t="shared" si="22"/>
        <v>0</v>
      </c>
      <c r="E126" s="59">
        <f t="shared" si="22"/>
        <v>0</v>
      </c>
      <c r="F126" s="59">
        <f t="shared" si="22"/>
        <v>0</v>
      </c>
      <c r="G126" s="60" t="str">
        <f t="shared" si="23"/>
        <v>Fuel Cell</v>
      </c>
      <c r="H126" s="61">
        <f t="shared" si="24"/>
        <v>1</v>
      </c>
      <c r="I126" s="61">
        <f t="shared" si="25"/>
        <v>0</v>
      </c>
      <c r="J126" s="59">
        <f t="shared" si="26"/>
        <v>0</v>
      </c>
      <c r="K126" s="62" t="e">
        <f t="shared" si="27"/>
        <v>#N/A</v>
      </c>
      <c r="L126" s="59">
        <f t="shared" si="28"/>
        <v>0</v>
      </c>
      <c r="M126" s="59">
        <f t="shared" si="28"/>
        <v>0</v>
      </c>
      <c r="N126" s="59" t="str">
        <f t="shared" si="21"/>
        <v>Fuel Cell0</v>
      </c>
      <c r="O126" s="57">
        <f t="shared" si="42"/>
        <v>0</v>
      </c>
      <c r="P126" s="57">
        <f t="shared" si="42"/>
        <v>0</v>
      </c>
      <c r="Q126" s="57">
        <f t="shared" si="42"/>
        <v>0</v>
      </c>
      <c r="R126" s="57">
        <f t="shared" si="42"/>
        <v>0</v>
      </c>
      <c r="S126" s="57">
        <f t="shared" si="42"/>
        <v>0</v>
      </c>
      <c r="T126" s="57">
        <f t="shared" si="42"/>
        <v>0</v>
      </c>
      <c r="U126" s="57">
        <f t="shared" si="42"/>
        <v>0</v>
      </c>
      <c r="V126" s="57">
        <f t="shared" si="42"/>
        <v>0</v>
      </c>
      <c r="W126" s="57">
        <f t="shared" si="42"/>
        <v>0</v>
      </c>
      <c r="X126" s="57">
        <f t="shared" si="42"/>
        <v>0</v>
      </c>
      <c r="Y126" s="57">
        <f t="shared" si="42"/>
        <v>0</v>
      </c>
      <c r="Z126" s="57">
        <f t="shared" si="42"/>
        <v>0</v>
      </c>
      <c r="AA126" s="57">
        <f t="shared" si="42"/>
        <v>0</v>
      </c>
      <c r="AB126" s="57">
        <f t="shared" si="42"/>
        <v>0</v>
      </c>
      <c r="AC126" s="57">
        <f t="shared" si="42"/>
        <v>0</v>
      </c>
      <c r="AD126" s="57">
        <f t="shared" si="42"/>
        <v>0</v>
      </c>
      <c r="AE126" s="57">
        <f t="shared" si="40"/>
        <v>0</v>
      </c>
      <c r="AF126" s="57">
        <f t="shared" si="40"/>
        <v>0</v>
      </c>
      <c r="AG126" s="57">
        <f t="shared" si="40"/>
        <v>0</v>
      </c>
      <c r="AH126" s="57">
        <f t="shared" si="40"/>
        <v>0</v>
      </c>
      <c r="AI126" s="57">
        <f t="shared" si="40"/>
        <v>0</v>
      </c>
      <c r="AJ126" s="57">
        <f t="shared" si="40"/>
        <v>0</v>
      </c>
      <c r="AK126" s="57">
        <f t="shared" si="40"/>
        <v>0</v>
      </c>
      <c r="AL126" s="57">
        <f t="shared" si="40"/>
        <v>0</v>
      </c>
      <c r="AM126" s="57">
        <f t="shared" si="40"/>
        <v>0</v>
      </c>
      <c r="AN126" s="57">
        <f t="shared" si="40"/>
        <v>0</v>
      </c>
      <c r="AO126" s="57">
        <f t="shared" si="40"/>
        <v>0</v>
      </c>
      <c r="AP126" s="57">
        <f t="shared" si="40"/>
        <v>0</v>
      </c>
      <c r="AQ126" s="57" t="e">
        <f>INDEX('Fleet Input'!$C$10:$C$86, MATCH('Fleet Calculations'!N126, 'Fleet Input'!$B$10:$B$86, 0))</f>
        <v>#N/A</v>
      </c>
      <c r="AR126" s="57">
        <f t="shared" si="43"/>
        <v>0</v>
      </c>
      <c r="AS126" s="57">
        <f t="shared" si="43"/>
        <v>0</v>
      </c>
      <c r="AT126" s="57">
        <f t="shared" si="43"/>
        <v>0</v>
      </c>
      <c r="AU126" s="57">
        <f t="shared" si="43"/>
        <v>0</v>
      </c>
      <c r="AV126" s="57">
        <f t="shared" si="43"/>
        <v>0</v>
      </c>
      <c r="AW126" s="57">
        <f t="shared" si="43"/>
        <v>0</v>
      </c>
      <c r="AX126" s="57">
        <f t="shared" si="43"/>
        <v>0</v>
      </c>
      <c r="AY126" s="57">
        <f t="shared" si="43"/>
        <v>0</v>
      </c>
      <c r="AZ126" s="57">
        <f t="shared" si="43"/>
        <v>0</v>
      </c>
      <c r="BA126" s="57">
        <f t="shared" si="43"/>
        <v>0</v>
      </c>
      <c r="BB126" s="57">
        <f t="shared" si="43"/>
        <v>0</v>
      </c>
      <c r="BC126" s="57">
        <f t="shared" si="43"/>
        <v>0</v>
      </c>
      <c r="BD126" s="57">
        <f t="shared" si="43"/>
        <v>0</v>
      </c>
      <c r="BE126" s="57">
        <f t="shared" si="43"/>
        <v>0</v>
      </c>
      <c r="BF126" s="57">
        <f t="shared" si="43"/>
        <v>0</v>
      </c>
      <c r="BG126" s="57">
        <f t="shared" si="43"/>
        <v>0</v>
      </c>
      <c r="BH126" s="57">
        <f t="shared" si="41"/>
        <v>0</v>
      </c>
      <c r="BI126" s="57">
        <f t="shared" si="41"/>
        <v>0</v>
      </c>
      <c r="BJ126" s="57">
        <f t="shared" si="41"/>
        <v>0</v>
      </c>
      <c r="BK126" s="57">
        <f t="shared" si="41"/>
        <v>0</v>
      </c>
      <c r="BL126" s="57">
        <f t="shared" si="41"/>
        <v>0</v>
      </c>
      <c r="BM126" s="57">
        <f t="shared" si="41"/>
        <v>0</v>
      </c>
      <c r="BN126" s="57">
        <f t="shared" si="41"/>
        <v>0</v>
      </c>
      <c r="BO126" s="57">
        <f t="shared" si="41"/>
        <v>0</v>
      </c>
      <c r="BP126" s="57">
        <f t="shared" si="41"/>
        <v>0</v>
      </c>
      <c r="BQ126" s="57">
        <f t="shared" si="41"/>
        <v>0</v>
      </c>
      <c r="BR126" s="57">
        <f t="shared" si="41"/>
        <v>0</v>
      </c>
      <c r="BS126" s="57">
        <f t="shared" si="41"/>
        <v>0</v>
      </c>
    </row>
    <row r="127" spans="1:71" x14ac:dyDescent="0.25">
      <c r="A127">
        <v>1</v>
      </c>
      <c r="B127">
        <f t="shared" si="34"/>
        <v>17</v>
      </c>
      <c r="C127">
        <f t="shared" si="33"/>
        <v>1</v>
      </c>
      <c r="D127" s="59">
        <f t="shared" si="22"/>
        <v>0</v>
      </c>
      <c r="E127" s="59">
        <f t="shared" si="22"/>
        <v>0</v>
      </c>
      <c r="F127" s="59">
        <f t="shared" si="22"/>
        <v>0</v>
      </c>
      <c r="G127" s="60" t="str">
        <f t="shared" si="23"/>
        <v>0</v>
      </c>
      <c r="H127" s="61">
        <f t="shared" si="24"/>
        <v>1</v>
      </c>
      <c r="I127" s="61">
        <f t="shared" si="25"/>
        <v>0</v>
      </c>
      <c r="J127" s="59">
        <f t="shared" si="26"/>
        <v>0</v>
      </c>
      <c r="K127" s="62" t="e">
        <f t="shared" si="27"/>
        <v>#N/A</v>
      </c>
      <c r="L127" s="59">
        <f t="shared" si="28"/>
        <v>0</v>
      </c>
      <c r="M127" s="59">
        <f t="shared" si="28"/>
        <v>0</v>
      </c>
      <c r="N127" s="59" t="str">
        <f t="shared" si="21"/>
        <v>00</v>
      </c>
      <c r="O127" s="57">
        <f t="shared" si="42"/>
        <v>0</v>
      </c>
      <c r="P127" s="57">
        <f t="shared" si="42"/>
        <v>0</v>
      </c>
      <c r="Q127" s="57">
        <f t="shared" si="42"/>
        <v>0</v>
      </c>
      <c r="R127" s="57">
        <f t="shared" si="42"/>
        <v>0</v>
      </c>
      <c r="S127" s="57">
        <f t="shared" si="42"/>
        <v>0</v>
      </c>
      <c r="T127" s="57">
        <f t="shared" si="42"/>
        <v>0</v>
      </c>
      <c r="U127" s="57">
        <f t="shared" si="42"/>
        <v>0</v>
      </c>
      <c r="V127" s="57">
        <f t="shared" si="42"/>
        <v>0</v>
      </c>
      <c r="W127" s="57">
        <f t="shared" si="42"/>
        <v>0</v>
      </c>
      <c r="X127" s="57">
        <f t="shared" si="42"/>
        <v>0</v>
      </c>
      <c r="Y127" s="57">
        <f t="shared" si="42"/>
        <v>0</v>
      </c>
      <c r="Z127" s="57">
        <f t="shared" si="42"/>
        <v>0</v>
      </c>
      <c r="AA127" s="57">
        <f t="shared" si="42"/>
        <v>0</v>
      </c>
      <c r="AB127" s="57">
        <f t="shared" si="42"/>
        <v>0</v>
      </c>
      <c r="AC127" s="57">
        <f t="shared" si="42"/>
        <v>0</v>
      </c>
      <c r="AD127" s="57">
        <f t="shared" si="42"/>
        <v>0</v>
      </c>
      <c r="AE127" s="57">
        <f t="shared" si="40"/>
        <v>0</v>
      </c>
      <c r="AF127" s="57">
        <f t="shared" si="40"/>
        <v>0</v>
      </c>
      <c r="AG127" s="57">
        <f t="shared" si="40"/>
        <v>0</v>
      </c>
      <c r="AH127" s="57">
        <f t="shared" si="40"/>
        <v>0</v>
      </c>
      <c r="AI127" s="57">
        <f t="shared" si="40"/>
        <v>0</v>
      </c>
      <c r="AJ127" s="57">
        <f t="shared" si="40"/>
        <v>0</v>
      </c>
      <c r="AK127" s="57">
        <f t="shared" si="40"/>
        <v>0</v>
      </c>
      <c r="AL127" s="57">
        <f t="shared" si="40"/>
        <v>0</v>
      </c>
      <c r="AM127" s="57">
        <f t="shared" si="40"/>
        <v>0</v>
      </c>
      <c r="AN127" s="57">
        <f t="shared" si="40"/>
        <v>0</v>
      </c>
      <c r="AO127" s="57">
        <f t="shared" si="40"/>
        <v>0</v>
      </c>
      <c r="AP127" s="57">
        <f t="shared" si="40"/>
        <v>0</v>
      </c>
      <c r="AQ127" s="57" t="e">
        <f>INDEX('Fleet Input'!$C$10:$C$86, MATCH('Fleet Calculations'!N127, 'Fleet Input'!$B$10:$B$86, 0))</f>
        <v>#N/A</v>
      </c>
      <c r="AR127" s="57">
        <f t="shared" si="43"/>
        <v>0</v>
      </c>
      <c r="AS127" s="57">
        <f t="shared" si="43"/>
        <v>0</v>
      </c>
      <c r="AT127" s="57">
        <f t="shared" si="43"/>
        <v>0</v>
      </c>
      <c r="AU127" s="57">
        <f t="shared" si="43"/>
        <v>0</v>
      </c>
      <c r="AV127" s="57">
        <f t="shared" si="43"/>
        <v>0</v>
      </c>
      <c r="AW127" s="57">
        <f t="shared" si="43"/>
        <v>0</v>
      </c>
      <c r="AX127" s="57">
        <f t="shared" si="43"/>
        <v>0</v>
      </c>
      <c r="AY127" s="57">
        <f t="shared" si="43"/>
        <v>0</v>
      </c>
      <c r="AZ127" s="57">
        <f t="shared" si="43"/>
        <v>0</v>
      </c>
      <c r="BA127" s="57">
        <f t="shared" si="43"/>
        <v>0</v>
      </c>
      <c r="BB127" s="57">
        <f t="shared" si="43"/>
        <v>0</v>
      </c>
      <c r="BC127" s="57">
        <f t="shared" si="43"/>
        <v>0</v>
      </c>
      <c r="BD127" s="57">
        <f t="shared" si="43"/>
        <v>0</v>
      </c>
      <c r="BE127" s="57">
        <f t="shared" si="43"/>
        <v>0</v>
      </c>
      <c r="BF127" s="57">
        <f t="shared" si="43"/>
        <v>0</v>
      </c>
      <c r="BG127" s="57">
        <f t="shared" si="43"/>
        <v>0</v>
      </c>
      <c r="BH127" s="57">
        <f t="shared" si="41"/>
        <v>0</v>
      </c>
      <c r="BI127" s="57">
        <f t="shared" si="41"/>
        <v>0</v>
      </c>
      <c r="BJ127" s="57">
        <f t="shared" si="41"/>
        <v>0</v>
      </c>
      <c r="BK127" s="57">
        <f t="shared" si="41"/>
        <v>0</v>
      </c>
      <c r="BL127" s="57">
        <f t="shared" si="41"/>
        <v>0</v>
      </c>
      <c r="BM127" s="57">
        <f t="shared" si="41"/>
        <v>0</v>
      </c>
      <c r="BN127" s="57">
        <f t="shared" si="41"/>
        <v>0</v>
      </c>
      <c r="BO127" s="57">
        <f t="shared" si="41"/>
        <v>0</v>
      </c>
      <c r="BP127" s="57">
        <f t="shared" si="41"/>
        <v>0</v>
      </c>
      <c r="BQ127" s="57">
        <f t="shared" si="41"/>
        <v>0</v>
      </c>
      <c r="BR127" s="57">
        <f t="shared" si="41"/>
        <v>0</v>
      </c>
      <c r="BS127" s="57">
        <f t="shared" si="41"/>
        <v>0</v>
      </c>
    </row>
    <row r="128" spans="1:71" x14ac:dyDescent="0.25">
      <c r="A128">
        <v>1</v>
      </c>
      <c r="B128">
        <f t="shared" si="34"/>
        <v>17</v>
      </c>
      <c r="C128">
        <f t="shared" si="33"/>
        <v>2</v>
      </c>
      <c r="D128" s="59">
        <f t="shared" si="22"/>
        <v>0</v>
      </c>
      <c r="E128" s="59">
        <f t="shared" si="22"/>
        <v>0</v>
      </c>
      <c r="F128" s="59">
        <f t="shared" si="22"/>
        <v>0</v>
      </c>
      <c r="G128" s="60" t="str">
        <f t="shared" si="23"/>
        <v>Electric</v>
      </c>
      <c r="H128" s="61">
        <f t="shared" si="24"/>
        <v>1</v>
      </c>
      <c r="I128" s="61">
        <f t="shared" si="25"/>
        <v>0</v>
      </c>
      <c r="J128" s="59">
        <f t="shared" si="26"/>
        <v>0</v>
      </c>
      <c r="K128" s="62" t="e">
        <f t="shared" si="27"/>
        <v>#N/A</v>
      </c>
      <c r="L128" s="59">
        <f t="shared" si="28"/>
        <v>0</v>
      </c>
      <c r="M128" s="59">
        <f t="shared" si="28"/>
        <v>0</v>
      </c>
      <c r="N128" s="59" t="str">
        <f t="shared" si="21"/>
        <v>Electric0</v>
      </c>
      <c r="O128" s="57">
        <f t="shared" si="42"/>
        <v>0</v>
      </c>
      <c r="P128" s="57">
        <f t="shared" si="42"/>
        <v>0</v>
      </c>
      <c r="Q128" s="57">
        <f t="shared" si="42"/>
        <v>0</v>
      </c>
      <c r="R128" s="57">
        <f t="shared" si="42"/>
        <v>0</v>
      </c>
      <c r="S128" s="57">
        <f t="shared" si="42"/>
        <v>0</v>
      </c>
      <c r="T128" s="57">
        <f t="shared" si="42"/>
        <v>0</v>
      </c>
      <c r="U128" s="57">
        <f t="shared" si="42"/>
        <v>0</v>
      </c>
      <c r="V128" s="57">
        <f t="shared" si="42"/>
        <v>0</v>
      </c>
      <c r="W128" s="57">
        <f t="shared" si="42"/>
        <v>0</v>
      </c>
      <c r="X128" s="57">
        <f t="shared" si="42"/>
        <v>0</v>
      </c>
      <c r="Y128" s="57">
        <f t="shared" si="42"/>
        <v>0</v>
      </c>
      <c r="Z128" s="57">
        <f t="shared" si="42"/>
        <v>0</v>
      </c>
      <c r="AA128" s="57">
        <f t="shared" si="42"/>
        <v>0</v>
      </c>
      <c r="AB128" s="57">
        <f t="shared" si="42"/>
        <v>0</v>
      </c>
      <c r="AC128" s="57">
        <f t="shared" si="42"/>
        <v>0</v>
      </c>
      <c r="AD128" s="57">
        <f t="shared" si="42"/>
        <v>0</v>
      </c>
      <c r="AE128" s="57">
        <f t="shared" si="40"/>
        <v>0</v>
      </c>
      <c r="AF128" s="57">
        <f t="shared" si="40"/>
        <v>0</v>
      </c>
      <c r="AG128" s="57">
        <f t="shared" si="40"/>
        <v>0</v>
      </c>
      <c r="AH128" s="57">
        <f t="shared" si="40"/>
        <v>0</v>
      </c>
      <c r="AI128" s="57">
        <f t="shared" si="40"/>
        <v>0</v>
      </c>
      <c r="AJ128" s="57">
        <f t="shared" si="40"/>
        <v>0</v>
      </c>
      <c r="AK128" s="57">
        <f t="shared" si="40"/>
        <v>0</v>
      </c>
      <c r="AL128" s="57">
        <f t="shared" si="40"/>
        <v>0</v>
      </c>
      <c r="AM128" s="57">
        <f t="shared" si="40"/>
        <v>0</v>
      </c>
      <c r="AN128" s="57">
        <f t="shared" si="40"/>
        <v>0</v>
      </c>
      <c r="AO128" s="57">
        <f t="shared" si="40"/>
        <v>0</v>
      </c>
      <c r="AP128" s="57">
        <f t="shared" si="40"/>
        <v>0</v>
      </c>
      <c r="AQ128" s="57" t="e">
        <f>INDEX('Fleet Input'!$C$10:$C$86, MATCH('Fleet Calculations'!N128, 'Fleet Input'!$B$10:$B$86, 0))</f>
        <v>#N/A</v>
      </c>
      <c r="AR128" s="57">
        <f t="shared" si="43"/>
        <v>0</v>
      </c>
      <c r="AS128" s="57">
        <f t="shared" si="43"/>
        <v>0</v>
      </c>
      <c r="AT128" s="57">
        <f t="shared" si="43"/>
        <v>0</v>
      </c>
      <c r="AU128" s="57">
        <f t="shared" si="43"/>
        <v>0</v>
      </c>
      <c r="AV128" s="57">
        <f t="shared" si="43"/>
        <v>0</v>
      </c>
      <c r="AW128" s="57">
        <f t="shared" si="43"/>
        <v>0</v>
      </c>
      <c r="AX128" s="57">
        <f t="shared" si="43"/>
        <v>0</v>
      </c>
      <c r="AY128" s="57">
        <f t="shared" si="43"/>
        <v>0</v>
      </c>
      <c r="AZ128" s="57">
        <f t="shared" si="43"/>
        <v>0</v>
      </c>
      <c r="BA128" s="57">
        <f t="shared" si="43"/>
        <v>0</v>
      </c>
      <c r="BB128" s="57">
        <f t="shared" si="43"/>
        <v>0</v>
      </c>
      <c r="BC128" s="57">
        <f t="shared" si="43"/>
        <v>0</v>
      </c>
      <c r="BD128" s="57">
        <f t="shared" si="43"/>
        <v>0</v>
      </c>
      <c r="BE128" s="57">
        <f t="shared" si="43"/>
        <v>0</v>
      </c>
      <c r="BF128" s="57">
        <f t="shared" si="43"/>
        <v>0</v>
      </c>
      <c r="BG128" s="57">
        <f t="shared" si="43"/>
        <v>0</v>
      </c>
      <c r="BH128" s="57">
        <f t="shared" si="41"/>
        <v>0</v>
      </c>
      <c r="BI128" s="57">
        <f t="shared" si="41"/>
        <v>0</v>
      </c>
      <c r="BJ128" s="57">
        <f t="shared" si="41"/>
        <v>0</v>
      </c>
      <c r="BK128" s="57">
        <f t="shared" si="41"/>
        <v>0</v>
      </c>
      <c r="BL128" s="57">
        <f t="shared" si="41"/>
        <v>0</v>
      </c>
      <c r="BM128" s="57">
        <f t="shared" si="41"/>
        <v>0</v>
      </c>
      <c r="BN128" s="57">
        <f t="shared" si="41"/>
        <v>0</v>
      </c>
      <c r="BO128" s="57">
        <f t="shared" si="41"/>
        <v>0</v>
      </c>
      <c r="BP128" s="57">
        <f t="shared" si="41"/>
        <v>0</v>
      </c>
      <c r="BQ128" s="57">
        <f t="shared" si="41"/>
        <v>0</v>
      </c>
      <c r="BR128" s="57">
        <f t="shared" si="41"/>
        <v>0</v>
      </c>
      <c r="BS128" s="57">
        <f t="shared" si="41"/>
        <v>0</v>
      </c>
    </row>
    <row r="129" spans="1:71" x14ac:dyDescent="0.25">
      <c r="A129">
        <v>1</v>
      </c>
      <c r="B129">
        <f t="shared" si="34"/>
        <v>17</v>
      </c>
      <c r="C129">
        <f t="shared" si="33"/>
        <v>3</v>
      </c>
      <c r="D129" s="59">
        <f t="shared" si="22"/>
        <v>0</v>
      </c>
      <c r="E129" s="59">
        <f t="shared" si="22"/>
        <v>0</v>
      </c>
      <c r="F129" s="59">
        <f t="shared" si="22"/>
        <v>0</v>
      </c>
      <c r="G129" s="60" t="str">
        <f t="shared" si="23"/>
        <v>Fuel Cell</v>
      </c>
      <c r="H129" s="61">
        <f t="shared" si="24"/>
        <v>1</v>
      </c>
      <c r="I129" s="61">
        <f t="shared" si="25"/>
        <v>0</v>
      </c>
      <c r="J129" s="59">
        <f t="shared" si="26"/>
        <v>0</v>
      </c>
      <c r="K129" s="62" t="e">
        <f t="shared" si="27"/>
        <v>#N/A</v>
      </c>
      <c r="L129" s="59">
        <f t="shared" si="28"/>
        <v>0</v>
      </c>
      <c r="M129" s="59">
        <f t="shared" si="28"/>
        <v>0</v>
      </c>
      <c r="N129" s="59" t="str">
        <f t="shared" si="21"/>
        <v>Fuel Cell0</v>
      </c>
      <c r="O129" s="57">
        <f t="shared" si="42"/>
        <v>0</v>
      </c>
      <c r="P129" s="57">
        <f t="shared" si="42"/>
        <v>0</v>
      </c>
      <c r="Q129" s="57">
        <f t="shared" si="42"/>
        <v>0</v>
      </c>
      <c r="R129" s="57">
        <f t="shared" si="42"/>
        <v>0</v>
      </c>
      <c r="S129" s="57">
        <f t="shared" si="42"/>
        <v>0</v>
      </c>
      <c r="T129" s="57">
        <f t="shared" si="42"/>
        <v>0</v>
      </c>
      <c r="U129" s="57">
        <f t="shared" si="42"/>
        <v>0</v>
      </c>
      <c r="V129" s="57">
        <f t="shared" si="42"/>
        <v>0</v>
      </c>
      <c r="W129" s="57">
        <f t="shared" si="42"/>
        <v>0</v>
      </c>
      <c r="X129" s="57">
        <f t="shared" si="42"/>
        <v>0</v>
      </c>
      <c r="Y129" s="57">
        <f t="shared" si="42"/>
        <v>0</v>
      </c>
      <c r="Z129" s="57">
        <f t="shared" si="42"/>
        <v>0</v>
      </c>
      <c r="AA129" s="57">
        <f t="shared" si="42"/>
        <v>0</v>
      </c>
      <c r="AB129" s="57">
        <f t="shared" si="42"/>
        <v>0</v>
      </c>
      <c r="AC129" s="57">
        <f t="shared" si="42"/>
        <v>0</v>
      </c>
      <c r="AD129" s="57">
        <f t="shared" ref="AD129:AP144" si="44">IF(AND($I129&gt;=AD$7,$H129&lt;=AD$7),$K129,0)</f>
        <v>0</v>
      </c>
      <c r="AE129" s="57">
        <f t="shared" si="44"/>
        <v>0</v>
      </c>
      <c r="AF129" s="57">
        <f t="shared" si="44"/>
        <v>0</v>
      </c>
      <c r="AG129" s="57">
        <f t="shared" si="44"/>
        <v>0</v>
      </c>
      <c r="AH129" s="57">
        <f t="shared" si="44"/>
        <v>0</v>
      </c>
      <c r="AI129" s="57">
        <f t="shared" si="44"/>
        <v>0</v>
      </c>
      <c r="AJ129" s="57">
        <f t="shared" si="44"/>
        <v>0</v>
      </c>
      <c r="AK129" s="57">
        <f t="shared" si="44"/>
        <v>0</v>
      </c>
      <c r="AL129" s="57">
        <f t="shared" si="44"/>
        <v>0</v>
      </c>
      <c r="AM129" s="57">
        <f t="shared" si="44"/>
        <v>0</v>
      </c>
      <c r="AN129" s="57">
        <f t="shared" si="44"/>
        <v>0</v>
      </c>
      <c r="AO129" s="57">
        <f t="shared" si="44"/>
        <v>0</v>
      </c>
      <c r="AP129" s="57">
        <f t="shared" si="44"/>
        <v>0</v>
      </c>
      <c r="AQ129" s="57" t="e">
        <f>INDEX('Fleet Input'!$C$10:$C$86, MATCH('Fleet Calculations'!N129, 'Fleet Input'!$B$10:$B$86, 0))</f>
        <v>#N/A</v>
      </c>
      <c r="AR129" s="57">
        <f t="shared" si="43"/>
        <v>0</v>
      </c>
      <c r="AS129" s="57">
        <f t="shared" si="43"/>
        <v>0</v>
      </c>
      <c r="AT129" s="57">
        <f t="shared" si="43"/>
        <v>0</v>
      </c>
      <c r="AU129" s="57">
        <f t="shared" si="43"/>
        <v>0</v>
      </c>
      <c r="AV129" s="57">
        <f t="shared" si="43"/>
        <v>0</v>
      </c>
      <c r="AW129" s="57">
        <f t="shared" si="43"/>
        <v>0</v>
      </c>
      <c r="AX129" s="57">
        <f t="shared" si="43"/>
        <v>0</v>
      </c>
      <c r="AY129" s="57">
        <f t="shared" si="43"/>
        <v>0</v>
      </c>
      <c r="AZ129" s="57">
        <f t="shared" si="43"/>
        <v>0</v>
      </c>
      <c r="BA129" s="57">
        <f t="shared" si="43"/>
        <v>0</v>
      </c>
      <c r="BB129" s="57">
        <f t="shared" si="43"/>
        <v>0</v>
      </c>
      <c r="BC129" s="57">
        <f t="shared" si="43"/>
        <v>0</v>
      </c>
      <c r="BD129" s="57">
        <f t="shared" si="43"/>
        <v>0</v>
      </c>
      <c r="BE129" s="57">
        <f t="shared" si="43"/>
        <v>0</v>
      </c>
      <c r="BF129" s="57">
        <f t="shared" si="43"/>
        <v>0</v>
      </c>
      <c r="BG129" s="57">
        <f t="shared" ref="BG129:BS144" si="45">IF($H129=BG$7, $AQ129*$K129, 0)</f>
        <v>0</v>
      </c>
      <c r="BH129" s="57">
        <f t="shared" si="45"/>
        <v>0</v>
      </c>
      <c r="BI129" s="57">
        <f t="shared" si="45"/>
        <v>0</v>
      </c>
      <c r="BJ129" s="57">
        <f t="shared" si="45"/>
        <v>0</v>
      </c>
      <c r="BK129" s="57">
        <f t="shared" si="45"/>
        <v>0</v>
      </c>
      <c r="BL129" s="57">
        <f t="shared" si="45"/>
        <v>0</v>
      </c>
      <c r="BM129" s="57">
        <f t="shared" si="45"/>
        <v>0</v>
      </c>
      <c r="BN129" s="57">
        <f t="shared" si="45"/>
        <v>0</v>
      </c>
      <c r="BO129" s="57">
        <f t="shared" si="45"/>
        <v>0</v>
      </c>
      <c r="BP129" s="57">
        <f t="shared" si="45"/>
        <v>0</v>
      </c>
      <c r="BQ129" s="57">
        <f t="shared" si="45"/>
        <v>0</v>
      </c>
      <c r="BR129" s="57">
        <f t="shared" si="45"/>
        <v>0</v>
      </c>
      <c r="BS129" s="57">
        <f t="shared" si="45"/>
        <v>0</v>
      </c>
    </row>
    <row r="130" spans="1:71" x14ac:dyDescent="0.25">
      <c r="A130">
        <v>1</v>
      </c>
      <c r="B130">
        <f t="shared" si="34"/>
        <v>18</v>
      </c>
      <c r="C130">
        <f t="shared" si="33"/>
        <v>1</v>
      </c>
      <c r="D130" s="59">
        <f t="shared" si="22"/>
        <v>0</v>
      </c>
      <c r="E130" s="59">
        <f t="shared" si="22"/>
        <v>0</v>
      </c>
      <c r="F130" s="59">
        <f t="shared" si="22"/>
        <v>0</v>
      </c>
      <c r="G130" s="60" t="str">
        <f t="shared" si="23"/>
        <v>0</v>
      </c>
      <c r="H130" s="61">
        <f t="shared" si="24"/>
        <v>1</v>
      </c>
      <c r="I130" s="61">
        <f t="shared" si="25"/>
        <v>0</v>
      </c>
      <c r="J130" s="59">
        <f t="shared" si="26"/>
        <v>0</v>
      </c>
      <c r="K130" s="62" t="e">
        <f t="shared" si="27"/>
        <v>#N/A</v>
      </c>
      <c r="L130" s="59">
        <f t="shared" si="28"/>
        <v>0</v>
      </c>
      <c r="M130" s="59">
        <f t="shared" si="28"/>
        <v>0</v>
      </c>
      <c r="N130" s="59" t="str">
        <f t="shared" si="21"/>
        <v>00</v>
      </c>
      <c r="O130" s="57">
        <f t="shared" ref="O130:AD145" si="46">IF(AND($I130&gt;=O$7,$H130&lt;=O$7),$K130,0)</f>
        <v>0</v>
      </c>
      <c r="P130" s="57">
        <f t="shared" si="46"/>
        <v>0</v>
      </c>
      <c r="Q130" s="57">
        <f t="shared" si="46"/>
        <v>0</v>
      </c>
      <c r="R130" s="57">
        <f t="shared" si="46"/>
        <v>0</v>
      </c>
      <c r="S130" s="57">
        <f t="shared" si="46"/>
        <v>0</v>
      </c>
      <c r="T130" s="57">
        <f t="shared" si="46"/>
        <v>0</v>
      </c>
      <c r="U130" s="57">
        <f t="shared" si="46"/>
        <v>0</v>
      </c>
      <c r="V130" s="57">
        <f t="shared" si="46"/>
        <v>0</v>
      </c>
      <c r="W130" s="57">
        <f t="shared" si="46"/>
        <v>0</v>
      </c>
      <c r="X130" s="57">
        <f t="shared" si="46"/>
        <v>0</v>
      </c>
      <c r="Y130" s="57">
        <f t="shared" si="46"/>
        <v>0</v>
      </c>
      <c r="Z130" s="57">
        <f t="shared" si="46"/>
        <v>0</v>
      </c>
      <c r="AA130" s="57">
        <f t="shared" si="46"/>
        <v>0</v>
      </c>
      <c r="AB130" s="57">
        <f t="shared" si="46"/>
        <v>0</v>
      </c>
      <c r="AC130" s="57">
        <f t="shared" si="46"/>
        <v>0</v>
      </c>
      <c r="AD130" s="57">
        <f t="shared" si="46"/>
        <v>0</v>
      </c>
      <c r="AE130" s="57">
        <f t="shared" si="44"/>
        <v>0</v>
      </c>
      <c r="AF130" s="57">
        <f t="shared" si="44"/>
        <v>0</v>
      </c>
      <c r="AG130" s="57">
        <f t="shared" si="44"/>
        <v>0</v>
      </c>
      <c r="AH130" s="57">
        <f t="shared" si="44"/>
        <v>0</v>
      </c>
      <c r="AI130" s="57">
        <f t="shared" si="44"/>
        <v>0</v>
      </c>
      <c r="AJ130" s="57">
        <f t="shared" si="44"/>
        <v>0</v>
      </c>
      <c r="AK130" s="57">
        <f t="shared" si="44"/>
        <v>0</v>
      </c>
      <c r="AL130" s="57">
        <f t="shared" si="44"/>
        <v>0</v>
      </c>
      <c r="AM130" s="57">
        <f t="shared" si="44"/>
        <v>0</v>
      </c>
      <c r="AN130" s="57">
        <f t="shared" si="44"/>
        <v>0</v>
      </c>
      <c r="AO130" s="57">
        <f t="shared" si="44"/>
        <v>0</v>
      </c>
      <c r="AP130" s="57">
        <f t="shared" si="44"/>
        <v>0</v>
      </c>
      <c r="AQ130" s="57" t="e">
        <f>INDEX('Fleet Input'!$C$10:$C$86, MATCH('Fleet Calculations'!N130, 'Fleet Input'!$B$10:$B$86, 0))</f>
        <v>#N/A</v>
      </c>
      <c r="AR130" s="57">
        <f t="shared" ref="AR130:BG145" si="47">IF($H130=AR$7, $AQ130*$K130, 0)</f>
        <v>0</v>
      </c>
      <c r="AS130" s="57">
        <f t="shared" si="47"/>
        <v>0</v>
      </c>
      <c r="AT130" s="57">
        <f t="shared" si="47"/>
        <v>0</v>
      </c>
      <c r="AU130" s="57">
        <f t="shared" si="47"/>
        <v>0</v>
      </c>
      <c r="AV130" s="57">
        <f t="shared" si="47"/>
        <v>0</v>
      </c>
      <c r="AW130" s="57">
        <f t="shared" si="47"/>
        <v>0</v>
      </c>
      <c r="AX130" s="57">
        <f t="shared" si="47"/>
        <v>0</v>
      </c>
      <c r="AY130" s="57">
        <f t="shared" si="47"/>
        <v>0</v>
      </c>
      <c r="AZ130" s="57">
        <f t="shared" si="47"/>
        <v>0</v>
      </c>
      <c r="BA130" s="57">
        <f t="shared" si="47"/>
        <v>0</v>
      </c>
      <c r="BB130" s="57">
        <f t="shared" si="47"/>
        <v>0</v>
      </c>
      <c r="BC130" s="57">
        <f t="shared" si="47"/>
        <v>0</v>
      </c>
      <c r="BD130" s="57">
        <f t="shared" si="47"/>
        <v>0</v>
      </c>
      <c r="BE130" s="57">
        <f t="shared" si="47"/>
        <v>0</v>
      </c>
      <c r="BF130" s="57">
        <f t="shared" si="47"/>
        <v>0</v>
      </c>
      <c r="BG130" s="57">
        <f t="shared" si="47"/>
        <v>0</v>
      </c>
      <c r="BH130" s="57">
        <f t="shared" si="45"/>
        <v>0</v>
      </c>
      <c r="BI130" s="57">
        <f t="shared" si="45"/>
        <v>0</v>
      </c>
      <c r="BJ130" s="57">
        <f t="shared" si="45"/>
        <v>0</v>
      </c>
      <c r="BK130" s="57">
        <f t="shared" si="45"/>
        <v>0</v>
      </c>
      <c r="BL130" s="57">
        <f t="shared" si="45"/>
        <v>0</v>
      </c>
      <c r="BM130" s="57">
        <f t="shared" si="45"/>
        <v>0</v>
      </c>
      <c r="BN130" s="57">
        <f t="shared" si="45"/>
        <v>0</v>
      </c>
      <c r="BO130" s="57">
        <f t="shared" si="45"/>
        <v>0</v>
      </c>
      <c r="BP130" s="57">
        <f t="shared" si="45"/>
        <v>0</v>
      </c>
      <c r="BQ130" s="57">
        <f t="shared" si="45"/>
        <v>0</v>
      </c>
      <c r="BR130" s="57">
        <f t="shared" si="45"/>
        <v>0</v>
      </c>
      <c r="BS130" s="57">
        <f t="shared" si="45"/>
        <v>0</v>
      </c>
    </row>
    <row r="131" spans="1:71" x14ac:dyDescent="0.25">
      <c r="A131">
        <v>1</v>
      </c>
      <c r="B131">
        <f t="shared" si="34"/>
        <v>18</v>
      </c>
      <c r="C131">
        <f t="shared" si="33"/>
        <v>2</v>
      </c>
      <c r="D131" s="59">
        <f t="shared" si="22"/>
        <v>0</v>
      </c>
      <c r="E131" s="59">
        <f t="shared" si="22"/>
        <v>0</v>
      </c>
      <c r="F131" s="59">
        <f t="shared" si="22"/>
        <v>0</v>
      </c>
      <c r="G131" s="60" t="str">
        <f t="shared" si="23"/>
        <v>Electric</v>
      </c>
      <c r="H131" s="61">
        <f t="shared" si="24"/>
        <v>1</v>
      </c>
      <c r="I131" s="61">
        <f t="shared" si="25"/>
        <v>0</v>
      </c>
      <c r="J131" s="59">
        <f t="shared" si="26"/>
        <v>0</v>
      </c>
      <c r="K131" s="62" t="e">
        <f t="shared" si="27"/>
        <v>#N/A</v>
      </c>
      <c r="L131" s="59">
        <f t="shared" si="28"/>
        <v>0</v>
      </c>
      <c r="M131" s="59">
        <f t="shared" si="28"/>
        <v>0</v>
      </c>
      <c r="N131" s="59" t="str">
        <f t="shared" si="21"/>
        <v>Electric0</v>
      </c>
      <c r="O131" s="57">
        <f t="shared" si="46"/>
        <v>0</v>
      </c>
      <c r="P131" s="57">
        <f t="shared" si="46"/>
        <v>0</v>
      </c>
      <c r="Q131" s="57">
        <f t="shared" si="46"/>
        <v>0</v>
      </c>
      <c r="R131" s="57">
        <f t="shared" si="46"/>
        <v>0</v>
      </c>
      <c r="S131" s="57">
        <f t="shared" si="46"/>
        <v>0</v>
      </c>
      <c r="T131" s="57">
        <f t="shared" si="46"/>
        <v>0</v>
      </c>
      <c r="U131" s="57">
        <f t="shared" si="46"/>
        <v>0</v>
      </c>
      <c r="V131" s="57">
        <f t="shared" si="46"/>
        <v>0</v>
      </c>
      <c r="W131" s="57">
        <f t="shared" si="46"/>
        <v>0</v>
      </c>
      <c r="X131" s="57">
        <f t="shared" si="46"/>
        <v>0</v>
      </c>
      <c r="Y131" s="57">
        <f t="shared" si="46"/>
        <v>0</v>
      </c>
      <c r="Z131" s="57">
        <f t="shared" si="46"/>
        <v>0</v>
      </c>
      <c r="AA131" s="57">
        <f t="shared" si="46"/>
        <v>0</v>
      </c>
      <c r="AB131" s="57">
        <f t="shared" si="46"/>
        <v>0</v>
      </c>
      <c r="AC131" s="57">
        <f t="shared" si="46"/>
        <v>0</v>
      </c>
      <c r="AD131" s="57">
        <f t="shared" si="46"/>
        <v>0</v>
      </c>
      <c r="AE131" s="57">
        <f t="shared" si="44"/>
        <v>0</v>
      </c>
      <c r="AF131" s="57">
        <f t="shared" si="44"/>
        <v>0</v>
      </c>
      <c r="AG131" s="57">
        <f t="shared" si="44"/>
        <v>0</v>
      </c>
      <c r="AH131" s="57">
        <f t="shared" si="44"/>
        <v>0</v>
      </c>
      <c r="AI131" s="57">
        <f t="shared" si="44"/>
        <v>0</v>
      </c>
      <c r="AJ131" s="57">
        <f t="shared" si="44"/>
        <v>0</v>
      </c>
      <c r="AK131" s="57">
        <f t="shared" si="44"/>
        <v>0</v>
      </c>
      <c r="AL131" s="57">
        <f t="shared" si="44"/>
        <v>0</v>
      </c>
      <c r="AM131" s="57">
        <f t="shared" si="44"/>
        <v>0</v>
      </c>
      <c r="AN131" s="57">
        <f t="shared" si="44"/>
        <v>0</v>
      </c>
      <c r="AO131" s="57">
        <f t="shared" si="44"/>
        <v>0</v>
      </c>
      <c r="AP131" s="57">
        <f t="shared" si="44"/>
        <v>0</v>
      </c>
      <c r="AQ131" s="57" t="e">
        <f>INDEX('Fleet Input'!$C$10:$C$86, MATCH('Fleet Calculations'!N131, 'Fleet Input'!$B$10:$B$86, 0))</f>
        <v>#N/A</v>
      </c>
      <c r="AR131" s="57">
        <f t="shared" si="47"/>
        <v>0</v>
      </c>
      <c r="AS131" s="57">
        <f t="shared" si="47"/>
        <v>0</v>
      </c>
      <c r="AT131" s="57">
        <f t="shared" si="47"/>
        <v>0</v>
      </c>
      <c r="AU131" s="57">
        <f t="shared" si="47"/>
        <v>0</v>
      </c>
      <c r="AV131" s="57">
        <f t="shared" si="47"/>
        <v>0</v>
      </c>
      <c r="AW131" s="57">
        <f t="shared" si="47"/>
        <v>0</v>
      </c>
      <c r="AX131" s="57">
        <f t="shared" si="47"/>
        <v>0</v>
      </c>
      <c r="AY131" s="57">
        <f t="shared" si="47"/>
        <v>0</v>
      </c>
      <c r="AZ131" s="57">
        <f t="shared" si="47"/>
        <v>0</v>
      </c>
      <c r="BA131" s="57">
        <f t="shared" si="47"/>
        <v>0</v>
      </c>
      <c r="BB131" s="57">
        <f t="shared" si="47"/>
        <v>0</v>
      </c>
      <c r="BC131" s="57">
        <f t="shared" si="47"/>
        <v>0</v>
      </c>
      <c r="BD131" s="57">
        <f t="shared" si="47"/>
        <v>0</v>
      </c>
      <c r="BE131" s="57">
        <f t="shared" si="47"/>
        <v>0</v>
      </c>
      <c r="BF131" s="57">
        <f t="shared" si="47"/>
        <v>0</v>
      </c>
      <c r="BG131" s="57">
        <f t="shared" si="47"/>
        <v>0</v>
      </c>
      <c r="BH131" s="57">
        <f t="shared" si="45"/>
        <v>0</v>
      </c>
      <c r="BI131" s="57">
        <f t="shared" si="45"/>
        <v>0</v>
      </c>
      <c r="BJ131" s="57">
        <f t="shared" si="45"/>
        <v>0</v>
      </c>
      <c r="BK131" s="57">
        <f t="shared" si="45"/>
        <v>0</v>
      </c>
      <c r="BL131" s="57">
        <f t="shared" si="45"/>
        <v>0</v>
      </c>
      <c r="BM131" s="57">
        <f t="shared" si="45"/>
        <v>0</v>
      </c>
      <c r="BN131" s="57">
        <f t="shared" si="45"/>
        <v>0</v>
      </c>
      <c r="BO131" s="57">
        <f t="shared" si="45"/>
        <v>0</v>
      </c>
      <c r="BP131" s="57">
        <f t="shared" si="45"/>
        <v>0</v>
      </c>
      <c r="BQ131" s="57">
        <f t="shared" si="45"/>
        <v>0</v>
      </c>
      <c r="BR131" s="57">
        <f t="shared" si="45"/>
        <v>0</v>
      </c>
      <c r="BS131" s="57">
        <f t="shared" si="45"/>
        <v>0</v>
      </c>
    </row>
    <row r="132" spans="1:71" x14ac:dyDescent="0.25">
      <c r="A132">
        <v>1</v>
      </c>
      <c r="B132">
        <f t="shared" si="34"/>
        <v>18</v>
      </c>
      <c r="C132">
        <f t="shared" si="33"/>
        <v>3</v>
      </c>
      <c r="D132" s="59">
        <f t="shared" si="22"/>
        <v>0</v>
      </c>
      <c r="E132" s="59">
        <f t="shared" si="22"/>
        <v>0</v>
      </c>
      <c r="F132" s="59">
        <f t="shared" si="22"/>
        <v>0</v>
      </c>
      <c r="G132" s="60" t="str">
        <f t="shared" si="23"/>
        <v>Fuel Cell</v>
      </c>
      <c r="H132" s="61">
        <f t="shared" si="24"/>
        <v>1</v>
      </c>
      <c r="I132" s="61">
        <f t="shared" si="25"/>
        <v>0</v>
      </c>
      <c r="J132" s="59">
        <f t="shared" si="26"/>
        <v>0</v>
      </c>
      <c r="K132" s="62" t="e">
        <f t="shared" si="27"/>
        <v>#N/A</v>
      </c>
      <c r="L132" s="59">
        <f t="shared" si="28"/>
        <v>0</v>
      </c>
      <c r="M132" s="59">
        <f t="shared" si="28"/>
        <v>0</v>
      </c>
      <c r="N132" s="59" t="str">
        <f t="shared" si="21"/>
        <v>Fuel Cell0</v>
      </c>
      <c r="O132" s="57">
        <f t="shared" si="46"/>
        <v>0</v>
      </c>
      <c r="P132" s="57">
        <f t="shared" si="46"/>
        <v>0</v>
      </c>
      <c r="Q132" s="57">
        <f t="shared" si="46"/>
        <v>0</v>
      </c>
      <c r="R132" s="57">
        <f t="shared" si="46"/>
        <v>0</v>
      </c>
      <c r="S132" s="57">
        <f t="shared" si="46"/>
        <v>0</v>
      </c>
      <c r="T132" s="57">
        <f t="shared" si="46"/>
        <v>0</v>
      </c>
      <c r="U132" s="57">
        <f t="shared" si="46"/>
        <v>0</v>
      </c>
      <c r="V132" s="57">
        <f t="shared" si="46"/>
        <v>0</v>
      </c>
      <c r="W132" s="57">
        <f t="shared" si="46"/>
        <v>0</v>
      </c>
      <c r="X132" s="57">
        <f t="shared" si="46"/>
        <v>0</v>
      </c>
      <c r="Y132" s="57">
        <f t="shared" si="46"/>
        <v>0</v>
      </c>
      <c r="Z132" s="57">
        <f t="shared" si="46"/>
        <v>0</v>
      </c>
      <c r="AA132" s="57">
        <f t="shared" si="46"/>
        <v>0</v>
      </c>
      <c r="AB132" s="57">
        <f t="shared" si="46"/>
        <v>0</v>
      </c>
      <c r="AC132" s="57">
        <f t="shared" si="46"/>
        <v>0</v>
      </c>
      <c r="AD132" s="57">
        <f t="shared" si="46"/>
        <v>0</v>
      </c>
      <c r="AE132" s="57">
        <f t="shared" si="44"/>
        <v>0</v>
      </c>
      <c r="AF132" s="57">
        <f t="shared" si="44"/>
        <v>0</v>
      </c>
      <c r="AG132" s="57">
        <f t="shared" si="44"/>
        <v>0</v>
      </c>
      <c r="AH132" s="57">
        <f t="shared" si="44"/>
        <v>0</v>
      </c>
      <c r="AI132" s="57">
        <f t="shared" si="44"/>
        <v>0</v>
      </c>
      <c r="AJ132" s="57">
        <f t="shared" si="44"/>
        <v>0</v>
      </c>
      <c r="AK132" s="57">
        <f t="shared" si="44"/>
        <v>0</v>
      </c>
      <c r="AL132" s="57">
        <f t="shared" si="44"/>
        <v>0</v>
      </c>
      <c r="AM132" s="57">
        <f t="shared" si="44"/>
        <v>0</v>
      </c>
      <c r="AN132" s="57">
        <f t="shared" si="44"/>
        <v>0</v>
      </c>
      <c r="AO132" s="57">
        <f t="shared" si="44"/>
        <v>0</v>
      </c>
      <c r="AP132" s="57">
        <f t="shared" si="44"/>
        <v>0</v>
      </c>
      <c r="AQ132" s="57" t="e">
        <f>INDEX('Fleet Input'!$C$10:$C$86, MATCH('Fleet Calculations'!N132, 'Fleet Input'!$B$10:$B$86, 0))</f>
        <v>#N/A</v>
      </c>
      <c r="AR132" s="57">
        <f t="shared" si="47"/>
        <v>0</v>
      </c>
      <c r="AS132" s="57">
        <f t="shared" si="47"/>
        <v>0</v>
      </c>
      <c r="AT132" s="57">
        <f t="shared" si="47"/>
        <v>0</v>
      </c>
      <c r="AU132" s="57">
        <f t="shared" si="47"/>
        <v>0</v>
      </c>
      <c r="AV132" s="57">
        <f t="shared" si="47"/>
        <v>0</v>
      </c>
      <c r="AW132" s="57">
        <f t="shared" si="47"/>
        <v>0</v>
      </c>
      <c r="AX132" s="57">
        <f t="shared" si="47"/>
        <v>0</v>
      </c>
      <c r="AY132" s="57">
        <f t="shared" si="47"/>
        <v>0</v>
      </c>
      <c r="AZ132" s="57">
        <f t="shared" si="47"/>
        <v>0</v>
      </c>
      <c r="BA132" s="57">
        <f t="shared" si="47"/>
        <v>0</v>
      </c>
      <c r="BB132" s="57">
        <f t="shared" si="47"/>
        <v>0</v>
      </c>
      <c r="BC132" s="57">
        <f t="shared" si="47"/>
        <v>0</v>
      </c>
      <c r="BD132" s="57">
        <f t="shared" si="47"/>
        <v>0</v>
      </c>
      <c r="BE132" s="57">
        <f t="shared" si="47"/>
        <v>0</v>
      </c>
      <c r="BF132" s="57">
        <f t="shared" si="47"/>
        <v>0</v>
      </c>
      <c r="BG132" s="57">
        <f t="shared" si="47"/>
        <v>0</v>
      </c>
      <c r="BH132" s="57">
        <f t="shared" si="45"/>
        <v>0</v>
      </c>
      <c r="BI132" s="57">
        <f t="shared" si="45"/>
        <v>0</v>
      </c>
      <c r="BJ132" s="57">
        <f t="shared" si="45"/>
        <v>0</v>
      </c>
      <c r="BK132" s="57">
        <f t="shared" si="45"/>
        <v>0</v>
      </c>
      <c r="BL132" s="57">
        <f t="shared" si="45"/>
        <v>0</v>
      </c>
      <c r="BM132" s="57">
        <f t="shared" si="45"/>
        <v>0</v>
      </c>
      <c r="BN132" s="57">
        <f t="shared" si="45"/>
        <v>0</v>
      </c>
      <c r="BO132" s="57">
        <f t="shared" si="45"/>
        <v>0</v>
      </c>
      <c r="BP132" s="57">
        <f t="shared" si="45"/>
        <v>0</v>
      </c>
      <c r="BQ132" s="57">
        <f t="shared" si="45"/>
        <v>0</v>
      </c>
      <c r="BR132" s="57">
        <f t="shared" si="45"/>
        <v>0</v>
      </c>
      <c r="BS132" s="57">
        <f t="shared" si="45"/>
        <v>0</v>
      </c>
    </row>
    <row r="133" spans="1:71" x14ac:dyDescent="0.25">
      <c r="A133">
        <v>1</v>
      </c>
      <c r="B133">
        <f t="shared" si="34"/>
        <v>19</v>
      </c>
      <c r="C133">
        <f t="shared" si="33"/>
        <v>1</v>
      </c>
      <c r="D133" s="59">
        <f t="shared" si="22"/>
        <v>0</v>
      </c>
      <c r="E133" s="59">
        <f t="shared" si="22"/>
        <v>0</v>
      </c>
      <c r="F133" s="59">
        <f t="shared" si="22"/>
        <v>0</v>
      </c>
      <c r="G133" s="60" t="str">
        <f t="shared" si="23"/>
        <v>0</v>
      </c>
      <c r="H133" s="61">
        <f t="shared" si="24"/>
        <v>1</v>
      </c>
      <c r="I133" s="61">
        <f t="shared" si="25"/>
        <v>0</v>
      </c>
      <c r="J133" s="59">
        <f t="shared" si="26"/>
        <v>0</v>
      </c>
      <c r="K133" s="62" t="e">
        <f t="shared" si="27"/>
        <v>#N/A</v>
      </c>
      <c r="L133" s="59">
        <f t="shared" si="28"/>
        <v>0</v>
      </c>
      <c r="M133" s="59">
        <f t="shared" si="28"/>
        <v>0</v>
      </c>
      <c r="N133" s="59" t="str">
        <f t="shared" si="21"/>
        <v>00</v>
      </c>
      <c r="O133" s="57">
        <f t="shared" si="46"/>
        <v>0</v>
      </c>
      <c r="P133" s="57">
        <f t="shared" si="46"/>
        <v>0</v>
      </c>
      <c r="Q133" s="57">
        <f t="shared" si="46"/>
        <v>0</v>
      </c>
      <c r="R133" s="57">
        <f t="shared" si="46"/>
        <v>0</v>
      </c>
      <c r="S133" s="57">
        <f t="shared" si="46"/>
        <v>0</v>
      </c>
      <c r="T133" s="57">
        <f t="shared" si="46"/>
        <v>0</v>
      </c>
      <c r="U133" s="57">
        <f t="shared" si="46"/>
        <v>0</v>
      </c>
      <c r="V133" s="57">
        <f t="shared" si="46"/>
        <v>0</v>
      </c>
      <c r="W133" s="57">
        <f t="shared" si="46"/>
        <v>0</v>
      </c>
      <c r="X133" s="57">
        <f t="shared" si="46"/>
        <v>0</v>
      </c>
      <c r="Y133" s="57">
        <f t="shared" si="46"/>
        <v>0</v>
      </c>
      <c r="Z133" s="57">
        <f t="shared" si="46"/>
        <v>0</v>
      </c>
      <c r="AA133" s="57">
        <f t="shared" si="46"/>
        <v>0</v>
      </c>
      <c r="AB133" s="57">
        <f t="shared" si="46"/>
        <v>0</v>
      </c>
      <c r="AC133" s="57">
        <f t="shared" si="46"/>
        <v>0</v>
      </c>
      <c r="AD133" s="57">
        <f t="shared" si="46"/>
        <v>0</v>
      </c>
      <c r="AE133" s="57">
        <f t="shared" si="44"/>
        <v>0</v>
      </c>
      <c r="AF133" s="57">
        <f t="shared" si="44"/>
        <v>0</v>
      </c>
      <c r="AG133" s="57">
        <f t="shared" si="44"/>
        <v>0</v>
      </c>
      <c r="AH133" s="57">
        <f t="shared" si="44"/>
        <v>0</v>
      </c>
      <c r="AI133" s="57">
        <f t="shared" si="44"/>
        <v>0</v>
      </c>
      <c r="AJ133" s="57">
        <f t="shared" si="44"/>
        <v>0</v>
      </c>
      <c r="AK133" s="57">
        <f t="shared" si="44"/>
        <v>0</v>
      </c>
      <c r="AL133" s="57">
        <f t="shared" si="44"/>
        <v>0</v>
      </c>
      <c r="AM133" s="57">
        <f t="shared" si="44"/>
        <v>0</v>
      </c>
      <c r="AN133" s="57">
        <f t="shared" si="44"/>
        <v>0</v>
      </c>
      <c r="AO133" s="57">
        <f t="shared" si="44"/>
        <v>0</v>
      </c>
      <c r="AP133" s="57">
        <f t="shared" si="44"/>
        <v>0</v>
      </c>
      <c r="AQ133" s="57" t="e">
        <f>INDEX('Fleet Input'!$C$10:$C$86, MATCH('Fleet Calculations'!N133, 'Fleet Input'!$B$10:$B$86, 0))</f>
        <v>#N/A</v>
      </c>
      <c r="AR133" s="57">
        <f t="shared" si="47"/>
        <v>0</v>
      </c>
      <c r="AS133" s="57">
        <f t="shared" si="47"/>
        <v>0</v>
      </c>
      <c r="AT133" s="57">
        <f t="shared" si="47"/>
        <v>0</v>
      </c>
      <c r="AU133" s="57">
        <f t="shared" si="47"/>
        <v>0</v>
      </c>
      <c r="AV133" s="57">
        <f t="shared" si="47"/>
        <v>0</v>
      </c>
      <c r="AW133" s="57">
        <f t="shared" si="47"/>
        <v>0</v>
      </c>
      <c r="AX133" s="57">
        <f t="shared" si="47"/>
        <v>0</v>
      </c>
      <c r="AY133" s="57">
        <f t="shared" si="47"/>
        <v>0</v>
      </c>
      <c r="AZ133" s="57">
        <f t="shared" si="47"/>
        <v>0</v>
      </c>
      <c r="BA133" s="57">
        <f t="shared" si="47"/>
        <v>0</v>
      </c>
      <c r="BB133" s="57">
        <f t="shared" si="47"/>
        <v>0</v>
      </c>
      <c r="BC133" s="57">
        <f t="shared" si="47"/>
        <v>0</v>
      </c>
      <c r="BD133" s="57">
        <f t="shared" si="47"/>
        <v>0</v>
      </c>
      <c r="BE133" s="57">
        <f t="shared" si="47"/>
        <v>0</v>
      </c>
      <c r="BF133" s="57">
        <f t="shared" si="47"/>
        <v>0</v>
      </c>
      <c r="BG133" s="57">
        <f t="shared" si="47"/>
        <v>0</v>
      </c>
      <c r="BH133" s="57">
        <f t="shared" si="45"/>
        <v>0</v>
      </c>
      <c r="BI133" s="57">
        <f t="shared" si="45"/>
        <v>0</v>
      </c>
      <c r="BJ133" s="57">
        <f t="shared" si="45"/>
        <v>0</v>
      </c>
      <c r="BK133" s="57">
        <f t="shared" si="45"/>
        <v>0</v>
      </c>
      <c r="BL133" s="57">
        <f t="shared" si="45"/>
        <v>0</v>
      </c>
      <c r="BM133" s="57">
        <f t="shared" si="45"/>
        <v>0</v>
      </c>
      <c r="BN133" s="57">
        <f t="shared" si="45"/>
        <v>0</v>
      </c>
      <c r="BO133" s="57">
        <f t="shared" si="45"/>
        <v>0</v>
      </c>
      <c r="BP133" s="57">
        <f t="shared" si="45"/>
        <v>0</v>
      </c>
      <c r="BQ133" s="57">
        <f t="shared" si="45"/>
        <v>0</v>
      </c>
      <c r="BR133" s="57">
        <f t="shared" si="45"/>
        <v>0</v>
      </c>
      <c r="BS133" s="57">
        <f t="shared" si="45"/>
        <v>0</v>
      </c>
    </row>
    <row r="134" spans="1:71" x14ac:dyDescent="0.25">
      <c r="A134">
        <v>1</v>
      </c>
      <c r="B134">
        <f t="shared" si="34"/>
        <v>19</v>
      </c>
      <c r="C134">
        <f t="shared" si="33"/>
        <v>2</v>
      </c>
      <c r="D134" s="59">
        <f t="shared" si="22"/>
        <v>0</v>
      </c>
      <c r="E134" s="59">
        <f t="shared" si="22"/>
        <v>0</v>
      </c>
      <c r="F134" s="59">
        <f t="shared" si="22"/>
        <v>0</v>
      </c>
      <c r="G134" s="60" t="str">
        <f t="shared" si="23"/>
        <v>Electric</v>
      </c>
      <c r="H134" s="61">
        <f t="shared" si="24"/>
        <v>1</v>
      </c>
      <c r="I134" s="61">
        <f t="shared" si="25"/>
        <v>0</v>
      </c>
      <c r="J134" s="59">
        <f t="shared" si="26"/>
        <v>0</v>
      </c>
      <c r="K134" s="62" t="e">
        <f t="shared" si="27"/>
        <v>#N/A</v>
      </c>
      <c r="L134" s="59">
        <f t="shared" si="28"/>
        <v>0</v>
      </c>
      <c r="M134" s="59">
        <f t="shared" si="28"/>
        <v>0</v>
      </c>
      <c r="N134" s="59" t="str">
        <f t="shared" si="21"/>
        <v>Electric0</v>
      </c>
      <c r="O134" s="57">
        <f t="shared" si="46"/>
        <v>0</v>
      </c>
      <c r="P134" s="57">
        <f t="shared" si="46"/>
        <v>0</v>
      </c>
      <c r="Q134" s="57">
        <f t="shared" si="46"/>
        <v>0</v>
      </c>
      <c r="R134" s="57">
        <f t="shared" si="46"/>
        <v>0</v>
      </c>
      <c r="S134" s="57">
        <f t="shared" si="46"/>
        <v>0</v>
      </c>
      <c r="T134" s="57">
        <f t="shared" si="46"/>
        <v>0</v>
      </c>
      <c r="U134" s="57">
        <f t="shared" si="46"/>
        <v>0</v>
      </c>
      <c r="V134" s="57">
        <f t="shared" si="46"/>
        <v>0</v>
      </c>
      <c r="W134" s="57">
        <f t="shared" si="46"/>
        <v>0</v>
      </c>
      <c r="X134" s="57">
        <f t="shared" si="46"/>
        <v>0</v>
      </c>
      <c r="Y134" s="57">
        <f t="shared" si="46"/>
        <v>0</v>
      </c>
      <c r="Z134" s="57">
        <f t="shared" si="46"/>
        <v>0</v>
      </c>
      <c r="AA134" s="57">
        <f t="shared" si="46"/>
        <v>0</v>
      </c>
      <c r="AB134" s="57">
        <f t="shared" si="46"/>
        <v>0</v>
      </c>
      <c r="AC134" s="57">
        <f t="shared" si="46"/>
        <v>0</v>
      </c>
      <c r="AD134" s="57">
        <f t="shared" si="46"/>
        <v>0</v>
      </c>
      <c r="AE134" s="57">
        <f t="shared" si="44"/>
        <v>0</v>
      </c>
      <c r="AF134" s="57">
        <f t="shared" si="44"/>
        <v>0</v>
      </c>
      <c r="AG134" s="57">
        <f t="shared" si="44"/>
        <v>0</v>
      </c>
      <c r="AH134" s="57">
        <f t="shared" si="44"/>
        <v>0</v>
      </c>
      <c r="AI134" s="57">
        <f t="shared" si="44"/>
        <v>0</v>
      </c>
      <c r="AJ134" s="57">
        <f t="shared" si="44"/>
        <v>0</v>
      </c>
      <c r="AK134" s="57">
        <f t="shared" si="44"/>
        <v>0</v>
      </c>
      <c r="AL134" s="57">
        <f t="shared" si="44"/>
        <v>0</v>
      </c>
      <c r="AM134" s="57">
        <f t="shared" si="44"/>
        <v>0</v>
      </c>
      <c r="AN134" s="57">
        <f t="shared" si="44"/>
        <v>0</v>
      </c>
      <c r="AO134" s="57">
        <f t="shared" si="44"/>
        <v>0</v>
      </c>
      <c r="AP134" s="57">
        <f t="shared" si="44"/>
        <v>0</v>
      </c>
      <c r="AQ134" s="57" t="e">
        <f>INDEX('Fleet Input'!$C$10:$C$86, MATCH('Fleet Calculations'!N134, 'Fleet Input'!$B$10:$B$86, 0))</f>
        <v>#N/A</v>
      </c>
      <c r="AR134" s="57">
        <f t="shared" si="47"/>
        <v>0</v>
      </c>
      <c r="AS134" s="57">
        <f t="shared" si="47"/>
        <v>0</v>
      </c>
      <c r="AT134" s="57">
        <f t="shared" si="47"/>
        <v>0</v>
      </c>
      <c r="AU134" s="57">
        <f t="shared" si="47"/>
        <v>0</v>
      </c>
      <c r="AV134" s="57">
        <f t="shared" si="47"/>
        <v>0</v>
      </c>
      <c r="AW134" s="57">
        <f t="shared" si="47"/>
        <v>0</v>
      </c>
      <c r="AX134" s="57">
        <f t="shared" si="47"/>
        <v>0</v>
      </c>
      <c r="AY134" s="57">
        <f t="shared" si="47"/>
        <v>0</v>
      </c>
      <c r="AZ134" s="57">
        <f t="shared" si="47"/>
        <v>0</v>
      </c>
      <c r="BA134" s="57">
        <f t="shared" si="47"/>
        <v>0</v>
      </c>
      <c r="BB134" s="57">
        <f t="shared" si="47"/>
        <v>0</v>
      </c>
      <c r="BC134" s="57">
        <f t="shared" si="47"/>
        <v>0</v>
      </c>
      <c r="BD134" s="57">
        <f t="shared" si="47"/>
        <v>0</v>
      </c>
      <c r="BE134" s="57">
        <f t="shared" si="47"/>
        <v>0</v>
      </c>
      <c r="BF134" s="57">
        <f t="shared" si="47"/>
        <v>0</v>
      </c>
      <c r="BG134" s="57">
        <f t="shared" si="47"/>
        <v>0</v>
      </c>
      <c r="BH134" s="57">
        <f t="shared" si="45"/>
        <v>0</v>
      </c>
      <c r="BI134" s="57">
        <f t="shared" si="45"/>
        <v>0</v>
      </c>
      <c r="BJ134" s="57">
        <f t="shared" si="45"/>
        <v>0</v>
      </c>
      <c r="BK134" s="57">
        <f t="shared" si="45"/>
        <v>0</v>
      </c>
      <c r="BL134" s="57">
        <f t="shared" si="45"/>
        <v>0</v>
      </c>
      <c r="BM134" s="57">
        <f t="shared" si="45"/>
        <v>0</v>
      </c>
      <c r="BN134" s="57">
        <f t="shared" si="45"/>
        <v>0</v>
      </c>
      <c r="BO134" s="57">
        <f t="shared" si="45"/>
        <v>0</v>
      </c>
      <c r="BP134" s="57">
        <f t="shared" si="45"/>
        <v>0</v>
      </c>
      <c r="BQ134" s="57">
        <f t="shared" si="45"/>
        <v>0</v>
      </c>
      <c r="BR134" s="57">
        <f t="shared" si="45"/>
        <v>0</v>
      </c>
      <c r="BS134" s="57">
        <f t="shared" si="45"/>
        <v>0</v>
      </c>
    </row>
    <row r="135" spans="1:71" x14ac:dyDescent="0.25">
      <c r="A135">
        <v>1</v>
      </c>
      <c r="B135">
        <f t="shared" si="34"/>
        <v>19</v>
      </c>
      <c r="C135">
        <f t="shared" si="33"/>
        <v>3</v>
      </c>
      <c r="D135" s="59">
        <f t="shared" si="22"/>
        <v>0</v>
      </c>
      <c r="E135" s="59">
        <f t="shared" si="22"/>
        <v>0</v>
      </c>
      <c r="F135" s="59">
        <f t="shared" si="22"/>
        <v>0</v>
      </c>
      <c r="G135" s="60" t="str">
        <f t="shared" si="23"/>
        <v>Fuel Cell</v>
      </c>
      <c r="H135" s="61">
        <f t="shared" si="24"/>
        <v>1</v>
      </c>
      <c r="I135" s="61">
        <f t="shared" si="25"/>
        <v>0</v>
      </c>
      <c r="J135" s="59">
        <f t="shared" si="26"/>
        <v>0</v>
      </c>
      <c r="K135" s="62" t="e">
        <f t="shared" si="27"/>
        <v>#N/A</v>
      </c>
      <c r="L135" s="59">
        <f t="shared" si="28"/>
        <v>0</v>
      </c>
      <c r="M135" s="59">
        <f t="shared" si="28"/>
        <v>0</v>
      </c>
      <c r="N135" s="59" t="str">
        <f t="shared" si="21"/>
        <v>Fuel Cell0</v>
      </c>
      <c r="O135" s="57">
        <f t="shared" si="46"/>
        <v>0</v>
      </c>
      <c r="P135" s="57">
        <f t="shared" si="46"/>
        <v>0</v>
      </c>
      <c r="Q135" s="57">
        <f t="shared" si="46"/>
        <v>0</v>
      </c>
      <c r="R135" s="57">
        <f t="shared" si="46"/>
        <v>0</v>
      </c>
      <c r="S135" s="57">
        <f t="shared" si="46"/>
        <v>0</v>
      </c>
      <c r="T135" s="57">
        <f t="shared" si="46"/>
        <v>0</v>
      </c>
      <c r="U135" s="57">
        <f t="shared" si="46"/>
        <v>0</v>
      </c>
      <c r="V135" s="57">
        <f t="shared" si="46"/>
        <v>0</v>
      </c>
      <c r="W135" s="57">
        <f t="shared" si="46"/>
        <v>0</v>
      </c>
      <c r="X135" s="57">
        <f t="shared" si="46"/>
        <v>0</v>
      </c>
      <c r="Y135" s="57">
        <f t="shared" si="46"/>
        <v>0</v>
      </c>
      <c r="Z135" s="57">
        <f t="shared" si="46"/>
        <v>0</v>
      </c>
      <c r="AA135" s="57">
        <f t="shared" si="46"/>
        <v>0</v>
      </c>
      <c r="AB135" s="57">
        <f t="shared" si="46"/>
        <v>0</v>
      </c>
      <c r="AC135" s="57">
        <f t="shared" si="46"/>
        <v>0</v>
      </c>
      <c r="AD135" s="57">
        <f t="shared" si="46"/>
        <v>0</v>
      </c>
      <c r="AE135" s="57">
        <f t="shared" si="44"/>
        <v>0</v>
      </c>
      <c r="AF135" s="57">
        <f t="shared" si="44"/>
        <v>0</v>
      </c>
      <c r="AG135" s="57">
        <f t="shared" si="44"/>
        <v>0</v>
      </c>
      <c r="AH135" s="57">
        <f t="shared" si="44"/>
        <v>0</v>
      </c>
      <c r="AI135" s="57">
        <f t="shared" si="44"/>
        <v>0</v>
      </c>
      <c r="AJ135" s="57">
        <f t="shared" si="44"/>
        <v>0</v>
      </c>
      <c r="AK135" s="57">
        <f t="shared" si="44"/>
        <v>0</v>
      </c>
      <c r="AL135" s="57">
        <f t="shared" si="44"/>
        <v>0</v>
      </c>
      <c r="AM135" s="57">
        <f t="shared" si="44"/>
        <v>0</v>
      </c>
      <c r="AN135" s="57">
        <f t="shared" si="44"/>
        <v>0</v>
      </c>
      <c r="AO135" s="57">
        <f t="shared" si="44"/>
        <v>0</v>
      </c>
      <c r="AP135" s="57">
        <f t="shared" si="44"/>
        <v>0</v>
      </c>
      <c r="AQ135" s="57" t="e">
        <f>INDEX('Fleet Input'!$C$10:$C$86, MATCH('Fleet Calculations'!N135, 'Fleet Input'!$B$10:$B$86, 0))</f>
        <v>#N/A</v>
      </c>
      <c r="AR135" s="57">
        <f t="shared" si="47"/>
        <v>0</v>
      </c>
      <c r="AS135" s="57">
        <f t="shared" si="47"/>
        <v>0</v>
      </c>
      <c r="AT135" s="57">
        <f t="shared" si="47"/>
        <v>0</v>
      </c>
      <c r="AU135" s="57">
        <f t="shared" si="47"/>
        <v>0</v>
      </c>
      <c r="AV135" s="57">
        <f t="shared" si="47"/>
        <v>0</v>
      </c>
      <c r="AW135" s="57">
        <f t="shared" si="47"/>
        <v>0</v>
      </c>
      <c r="AX135" s="57">
        <f t="shared" si="47"/>
        <v>0</v>
      </c>
      <c r="AY135" s="57">
        <f t="shared" si="47"/>
        <v>0</v>
      </c>
      <c r="AZ135" s="57">
        <f t="shared" si="47"/>
        <v>0</v>
      </c>
      <c r="BA135" s="57">
        <f t="shared" si="47"/>
        <v>0</v>
      </c>
      <c r="BB135" s="57">
        <f t="shared" si="47"/>
        <v>0</v>
      </c>
      <c r="BC135" s="57">
        <f t="shared" si="47"/>
        <v>0</v>
      </c>
      <c r="BD135" s="57">
        <f t="shared" si="47"/>
        <v>0</v>
      </c>
      <c r="BE135" s="57">
        <f t="shared" si="47"/>
        <v>0</v>
      </c>
      <c r="BF135" s="57">
        <f t="shared" si="47"/>
        <v>0</v>
      </c>
      <c r="BG135" s="57">
        <f t="shared" si="47"/>
        <v>0</v>
      </c>
      <c r="BH135" s="57">
        <f t="shared" si="45"/>
        <v>0</v>
      </c>
      <c r="BI135" s="57">
        <f t="shared" si="45"/>
        <v>0</v>
      </c>
      <c r="BJ135" s="57">
        <f t="shared" si="45"/>
        <v>0</v>
      </c>
      <c r="BK135" s="57">
        <f t="shared" si="45"/>
        <v>0</v>
      </c>
      <c r="BL135" s="57">
        <f t="shared" si="45"/>
        <v>0</v>
      </c>
      <c r="BM135" s="57">
        <f t="shared" si="45"/>
        <v>0</v>
      </c>
      <c r="BN135" s="57">
        <f t="shared" si="45"/>
        <v>0</v>
      </c>
      <c r="BO135" s="57">
        <f t="shared" si="45"/>
        <v>0</v>
      </c>
      <c r="BP135" s="57">
        <f t="shared" si="45"/>
        <v>0</v>
      </c>
      <c r="BQ135" s="57">
        <f t="shared" si="45"/>
        <v>0</v>
      </c>
      <c r="BR135" s="57">
        <f t="shared" si="45"/>
        <v>0</v>
      </c>
      <c r="BS135" s="57">
        <f t="shared" si="45"/>
        <v>0</v>
      </c>
    </row>
    <row r="136" spans="1:71" x14ac:dyDescent="0.25">
      <c r="A136">
        <v>1</v>
      </c>
      <c r="B136">
        <f t="shared" si="34"/>
        <v>20</v>
      </c>
      <c r="C136">
        <f t="shared" si="33"/>
        <v>1</v>
      </c>
      <c r="D136" s="59">
        <f t="shared" si="22"/>
        <v>0</v>
      </c>
      <c r="E136" s="59">
        <f t="shared" si="22"/>
        <v>0</v>
      </c>
      <c r="F136" s="59">
        <f t="shared" si="22"/>
        <v>0</v>
      </c>
      <c r="G136" s="60" t="str">
        <f t="shared" si="23"/>
        <v>0</v>
      </c>
      <c r="H136" s="61">
        <f t="shared" si="24"/>
        <v>1</v>
      </c>
      <c r="I136" s="61">
        <f t="shared" si="25"/>
        <v>0</v>
      </c>
      <c r="J136" s="59">
        <f t="shared" si="26"/>
        <v>0</v>
      </c>
      <c r="K136" s="62" t="e">
        <f t="shared" si="27"/>
        <v>#N/A</v>
      </c>
      <c r="L136" s="59">
        <f t="shared" si="28"/>
        <v>0</v>
      </c>
      <c r="M136" s="59">
        <f t="shared" si="28"/>
        <v>0</v>
      </c>
      <c r="N136" s="59" t="str">
        <f t="shared" si="21"/>
        <v>00</v>
      </c>
      <c r="O136" s="57">
        <f t="shared" si="46"/>
        <v>0</v>
      </c>
      <c r="P136" s="57">
        <f t="shared" si="46"/>
        <v>0</v>
      </c>
      <c r="Q136" s="57">
        <f t="shared" si="46"/>
        <v>0</v>
      </c>
      <c r="R136" s="57">
        <f t="shared" si="46"/>
        <v>0</v>
      </c>
      <c r="S136" s="57">
        <f t="shared" si="46"/>
        <v>0</v>
      </c>
      <c r="T136" s="57">
        <f t="shared" si="46"/>
        <v>0</v>
      </c>
      <c r="U136" s="57">
        <f t="shared" si="46"/>
        <v>0</v>
      </c>
      <c r="V136" s="57">
        <f t="shared" si="46"/>
        <v>0</v>
      </c>
      <c r="W136" s="57">
        <f t="shared" si="46"/>
        <v>0</v>
      </c>
      <c r="X136" s="57">
        <f t="shared" si="46"/>
        <v>0</v>
      </c>
      <c r="Y136" s="57">
        <f t="shared" si="46"/>
        <v>0</v>
      </c>
      <c r="Z136" s="57">
        <f t="shared" si="46"/>
        <v>0</v>
      </c>
      <c r="AA136" s="57">
        <f t="shared" si="46"/>
        <v>0</v>
      </c>
      <c r="AB136" s="57">
        <f t="shared" si="46"/>
        <v>0</v>
      </c>
      <c r="AC136" s="57">
        <f t="shared" si="46"/>
        <v>0</v>
      </c>
      <c r="AD136" s="57">
        <f t="shared" si="46"/>
        <v>0</v>
      </c>
      <c r="AE136" s="57">
        <f t="shared" si="44"/>
        <v>0</v>
      </c>
      <c r="AF136" s="57">
        <f t="shared" si="44"/>
        <v>0</v>
      </c>
      <c r="AG136" s="57">
        <f t="shared" si="44"/>
        <v>0</v>
      </c>
      <c r="AH136" s="57">
        <f t="shared" si="44"/>
        <v>0</v>
      </c>
      <c r="AI136" s="57">
        <f t="shared" si="44"/>
        <v>0</v>
      </c>
      <c r="AJ136" s="57">
        <f t="shared" si="44"/>
        <v>0</v>
      </c>
      <c r="AK136" s="57">
        <f t="shared" si="44"/>
        <v>0</v>
      </c>
      <c r="AL136" s="57">
        <f t="shared" si="44"/>
        <v>0</v>
      </c>
      <c r="AM136" s="57">
        <f t="shared" si="44"/>
        <v>0</v>
      </c>
      <c r="AN136" s="57">
        <f t="shared" si="44"/>
        <v>0</v>
      </c>
      <c r="AO136" s="57">
        <f t="shared" si="44"/>
        <v>0</v>
      </c>
      <c r="AP136" s="57">
        <f t="shared" si="44"/>
        <v>0</v>
      </c>
      <c r="AQ136" s="57" t="e">
        <f>INDEX('Fleet Input'!$C$10:$C$86, MATCH('Fleet Calculations'!N136, 'Fleet Input'!$B$10:$B$86, 0))</f>
        <v>#N/A</v>
      </c>
      <c r="AR136" s="57">
        <f t="shared" si="47"/>
        <v>0</v>
      </c>
      <c r="AS136" s="57">
        <f t="shared" si="47"/>
        <v>0</v>
      </c>
      <c r="AT136" s="57">
        <f t="shared" si="47"/>
        <v>0</v>
      </c>
      <c r="AU136" s="57">
        <f t="shared" si="47"/>
        <v>0</v>
      </c>
      <c r="AV136" s="57">
        <f t="shared" si="47"/>
        <v>0</v>
      </c>
      <c r="AW136" s="57">
        <f t="shared" si="47"/>
        <v>0</v>
      </c>
      <c r="AX136" s="57">
        <f t="shared" si="47"/>
        <v>0</v>
      </c>
      <c r="AY136" s="57">
        <f t="shared" si="47"/>
        <v>0</v>
      </c>
      <c r="AZ136" s="57">
        <f t="shared" si="47"/>
        <v>0</v>
      </c>
      <c r="BA136" s="57">
        <f t="shared" si="47"/>
        <v>0</v>
      </c>
      <c r="BB136" s="57">
        <f t="shared" si="47"/>
        <v>0</v>
      </c>
      <c r="BC136" s="57">
        <f t="shared" si="47"/>
        <v>0</v>
      </c>
      <c r="BD136" s="57">
        <f t="shared" si="47"/>
        <v>0</v>
      </c>
      <c r="BE136" s="57">
        <f t="shared" si="47"/>
        <v>0</v>
      </c>
      <c r="BF136" s="57">
        <f t="shared" si="47"/>
        <v>0</v>
      </c>
      <c r="BG136" s="57">
        <f t="shared" si="47"/>
        <v>0</v>
      </c>
      <c r="BH136" s="57">
        <f t="shared" si="45"/>
        <v>0</v>
      </c>
      <c r="BI136" s="57">
        <f t="shared" si="45"/>
        <v>0</v>
      </c>
      <c r="BJ136" s="57">
        <f t="shared" si="45"/>
        <v>0</v>
      </c>
      <c r="BK136" s="57">
        <f t="shared" si="45"/>
        <v>0</v>
      </c>
      <c r="BL136" s="57">
        <f t="shared" si="45"/>
        <v>0</v>
      </c>
      <c r="BM136" s="57">
        <f t="shared" si="45"/>
        <v>0</v>
      </c>
      <c r="BN136" s="57">
        <f t="shared" si="45"/>
        <v>0</v>
      </c>
      <c r="BO136" s="57">
        <f t="shared" si="45"/>
        <v>0</v>
      </c>
      <c r="BP136" s="57">
        <f t="shared" si="45"/>
        <v>0</v>
      </c>
      <c r="BQ136" s="57">
        <f t="shared" si="45"/>
        <v>0</v>
      </c>
      <c r="BR136" s="57">
        <f t="shared" si="45"/>
        <v>0</v>
      </c>
      <c r="BS136" s="57">
        <f t="shared" si="45"/>
        <v>0</v>
      </c>
    </row>
    <row r="137" spans="1:71" x14ac:dyDescent="0.25">
      <c r="A137">
        <v>1</v>
      </c>
      <c r="B137">
        <f t="shared" si="34"/>
        <v>20</v>
      </c>
      <c r="C137">
        <f t="shared" si="33"/>
        <v>2</v>
      </c>
      <c r="D137" s="59">
        <f t="shared" si="22"/>
        <v>0</v>
      </c>
      <c r="E137" s="59">
        <f t="shared" si="22"/>
        <v>0</v>
      </c>
      <c r="F137" s="59">
        <f t="shared" si="22"/>
        <v>0</v>
      </c>
      <c r="G137" s="60" t="str">
        <f t="shared" si="23"/>
        <v>Electric</v>
      </c>
      <c r="H137" s="61">
        <f t="shared" si="24"/>
        <v>1</v>
      </c>
      <c r="I137" s="61">
        <f t="shared" si="25"/>
        <v>0</v>
      </c>
      <c r="J137" s="59">
        <f t="shared" si="26"/>
        <v>0</v>
      </c>
      <c r="K137" s="62" t="e">
        <f t="shared" si="27"/>
        <v>#N/A</v>
      </c>
      <c r="L137" s="59">
        <f t="shared" si="28"/>
        <v>0</v>
      </c>
      <c r="M137" s="59">
        <f t="shared" si="28"/>
        <v>0</v>
      </c>
      <c r="N137" s="59" t="str">
        <f t="shared" ref="N137:N200" si="48">G137&amp;E137</f>
        <v>Electric0</v>
      </c>
      <c r="O137" s="57">
        <f t="shared" si="46"/>
        <v>0</v>
      </c>
      <c r="P137" s="57">
        <f t="shared" si="46"/>
        <v>0</v>
      </c>
      <c r="Q137" s="57">
        <f t="shared" si="46"/>
        <v>0</v>
      </c>
      <c r="R137" s="57">
        <f t="shared" si="46"/>
        <v>0</v>
      </c>
      <c r="S137" s="57">
        <f t="shared" si="46"/>
        <v>0</v>
      </c>
      <c r="T137" s="57">
        <f t="shared" si="46"/>
        <v>0</v>
      </c>
      <c r="U137" s="57">
        <f t="shared" si="46"/>
        <v>0</v>
      </c>
      <c r="V137" s="57">
        <f t="shared" si="46"/>
        <v>0</v>
      </c>
      <c r="W137" s="57">
        <f t="shared" si="46"/>
        <v>0</v>
      </c>
      <c r="X137" s="57">
        <f t="shared" si="46"/>
        <v>0</v>
      </c>
      <c r="Y137" s="57">
        <f t="shared" si="46"/>
        <v>0</v>
      </c>
      <c r="Z137" s="57">
        <f t="shared" si="46"/>
        <v>0</v>
      </c>
      <c r="AA137" s="57">
        <f t="shared" si="46"/>
        <v>0</v>
      </c>
      <c r="AB137" s="57">
        <f t="shared" si="46"/>
        <v>0</v>
      </c>
      <c r="AC137" s="57">
        <f t="shared" si="46"/>
        <v>0</v>
      </c>
      <c r="AD137" s="57">
        <f t="shared" si="46"/>
        <v>0</v>
      </c>
      <c r="AE137" s="57">
        <f t="shared" si="44"/>
        <v>0</v>
      </c>
      <c r="AF137" s="57">
        <f t="shared" si="44"/>
        <v>0</v>
      </c>
      <c r="AG137" s="57">
        <f t="shared" si="44"/>
        <v>0</v>
      </c>
      <c r="AH137" s="57">
        <f t="shared" si="44"/>
        <v>0</v>
      </c>
      <c r="AI137" s="57">
        <f t="shared" si="44"/>
        <v>0</v>
      </c>
      <c r="AJ137" s="57">
        <f t="shared" si="44"/>
        <v>0</v>
      </c>
      <c r="AK137" s="57">
        <f t="shared" si="44"/>
        <v>0</v>
      </c>
      <c r="AL137" s="57">
        <f t="shared" si="44"/>
        <v>0</v>
      </c>
      <c r="AM137" s="57">
        <f t="shared" si="44"/>
        <v>0</v>
      </c>
      <c r="AN137" s="57">
        <f t="shared" si="44"/>
        <v>0</v>
      </c>
      <c r="AO137" s="57">
        <f t="shared" si="44"/>
        <v>0</v>
      </c>
      <c r="AP137" s="57">
        <f t="shared" si="44"/>
        <v>0</v>
      </c>
      <c r="AQ137" s="57" t="e">
        <f>INDEX('Fleet Input'!$C$10:$C$86, MATCH('Fleet Calculations'!N137, 'Fleet Input'!$B$10:$B$86, 0))</f>
        <v>#N/A</v>
      </c>
      <c r="AR137" s="57">
        <f t="shared" si="47"/>
        <v>0</v>
      </c>
      <c r="AS137" s="57">
        <f t="shared" si="47"/>
        <v>0</v>
      </c>
      <c r="AT137" s="57">
        <f t="shared" si="47"/>
        <v>0</v>
      </c>
      <c r="AU137" s="57">
        <f t="shared" si="47"/>
        <v>0</v>
      </c>
      <c r="AV137" s="57">
        <f t="shared" si="47"/>
        <v>0</v>
      </c>
      <c r="AW137" s="57">
        <f t="shared" si="47"/>
        <v>0</v>
      </c>
      <c r="AX137" s="57">
        <f t="shared" si="47"/>
        <v>0</v>
      </c>
      <c r="AY137" s="57">
        <f t="shared" si="47"/>
        <v>0</v>
      </c>
      <c r="AZ137" s="57">
        <f t="shared" si="47"/>
        <v>0</v>
      </c>
      <c r="BA137" s="57">
        <f t="shared" si="47"/>
        <v>0</v>
      </c>
      <c r="BB137" s="57">
        <f t="shared" si="47"/>
        <v>0</v>
      </c>
      <c r="BC137" s="57">
        <f t="shared" si="47"/>
        <v>0</v>
      </c>
      <c r="BD137" s="57">
        <f t="shared" si="47"/>
        <v>0</v>
      </c>
      <c r="BE137" s="57">
        <f t="shared" si="47"/>
        <v>0</v>
      </c>
      <c r="BF137" s="57">
        <f t="shared" si="47"/>
        <v>0</v>
      </c>
      <c r="BG137" s="57">
        <f t="shared" si="47"/>
        <v>0</v>
      </c>
      <c r="BH137" s="57">
        <f t="shared" si="45"/>
        <v>0</v>
      </c>
      <c r="BI137" s="57">
        <f t="shared" si="45"/>
        <v>0</v>
      </c>
      <c r="BJ137" s="57">
        <f t="shared" si="45"/>
        <v>0</v>
      </c>
      <c r="BK137" s="57">
        <f t="shared" si="45"/>
        <v>0</v>
      </c>
      <c r="BL137" s="57">
        <f t="shared" si="45"/>
        <v>0</v>
      </c>
      <c r="BM137" s="57">
        <f t="shared" si="45"/>
        <v>0</v>
      </c>
      <c r="BN137" s="57">
        <f t="shared" si="45"/>
        <v>0</v>
      </c>
      <c r="BO137" s="57">
        <f t="shared" si="45"/>
        <v>0</v>
      </c>
      <c r="BP137" s="57">
        <f t="shared" si="45"/>
        <v>0</v>
      </c>
      <c r="BQ137" s="57">
        <f t="shared" si="45"/>
        <v>0</v>
      </c>
      <c r="BR137" s="57">
        <f t="shared" si="45"/>
        <v>0</v>
      </c>
      <c r="BS137" s="57">
        <f t="shared" si="45"/>
        <v>0</v>
      </c>
    </row>
    <row r="138" spans="1:71" x14ac:dyDescent="0.25">
      <c r="A138">
        <v>1</v>
      </c>
      <c r="B138">
        <f t="shared" si="34"/>
        <v>20</v>
      </c>
      <c r="C138">
        <f t="shared" si="33"/>
        <v>3</v>
      </c>
      <c r="D138" s="59">
        <f t="shared" si="22"/>
        <v>0</v>
      </c>
      <c r="E138" s="59">
        <f t="shared" si="22"/>
        <v>0</v>
      </c>
      <c r="F138" s="59">
        <f t="shared" si="22"/>
        <v>0</v>
      </c>
      <c r="G138" s="60" t="str">
        <f t="shared" si="23"/>
        <v>Fuel Cell</v>
      </c>
      <c r="H138" s="61">
        <f t="shared" si="24"/>
        <v>1</v>
      </c>
      <c r="I138" s="61">
        <f t="shared" si="25"/>
        <v>0</v>
      </c>
      <c r="J138" s="59">
        <f t="shared" si="26"/>
        <v>0</v>
      </c>
      <c r="K138" s="62" t="e">
        <f t="shared" si="27"/>
        <v>#N/A</v>
      </c>
      <c r="L138" s="59">
        <f t="shared" si="28"/>
        <v>0</v>
      </c>
      <c r="M138" s="59">
        <f t="shared" si="28"/>
        <v>0</v>
      </c>
      <c r="N138" s="59" t="str">
        <f t="shared" si="48"/>
        <v>Fuel Cell0</v>
      </c>
      <c r="O138" s="57">
        <f t="shared" si="46"/>
        <v>0</v>
      </c>
      <c r="P138" s="57">
        <f t="shared" si="46"/>
        <v>0</v>
      </c>
      <c r="Q138" s="57">
        <f t="shared" si="46"/>
        <v>0</v>
      </c>
      <c r="R138" s="57">
        <f t="shared" si="46"/>
        <v>0</v>
      </c>
      <c r="S138" s="57">
        <f t="shared" si="46"/>
        <v>0</v>
      </c>
      <c r="T138" s="57">
        <f t="shared" si="46"/>
        <v>0</v>
      </c>
      <c r="U138" s="57">
        <f t="shared" si="46"/>
        <v>0</v>
      </c>
      <c r="V138" s="57">
        <f t="shared" si="46"/>
        <v>0</v>
      </c>
      <c r="W138" s="57">
        <f t="shared" si="46"/>
        <v>0</v>
      </c>
      <c r="X138" s="57">
        <f t="shared" si="46"/>
        <v>0</v>
      </c>
      <c r="Y138" s="57">
        <f t="shared" si="46"/>
        <v>0</v>
      </c>
      <c r="Z138" s="57">
        <f t="shared" si="46"/>
        <v>0</v>
      </c>
      <c r="AA138" s="57">
        <f t="shared" si="46"/>
        <v>0</v>
      </c>
      <c r="AB138" s="57">
        <f t="shared" si="46"/>
        <v>0</v>
      </c>
      <c r="AC138" s="57">
        <f t="shared" si="46"/>
        <v>0</v>
      </c>
      <c r="AD138" s="57">
        <f t="shared" si="46"/>
        <v>0</v>
      </c>
      <c r="AE138" s="57">
        <f t="shared" si="44"/>
        <v>0</v>
      </c>
      <c r="AF138" s="57">
        <f t="shared" si="44"/>
        <v>0</v>
      </c>
      <c r="AG138" s="57">
        <f t="shared" si="44"/>
        <v>0</v>
      </c>
      <c r="AH138" s="57">
        <f t="shared" si="44"/>
        <v>0</v>
      </c>
      <c r="AI138" s="57">
        <f t="shared" si="44"/>
        <v>0</v>
      </c>
      <c r="AJ138" s="57">
        <f t="shared" si="44"/>
        <v>0</v>
      </c>
      <c r="AK138" s="57">
        <f t="shared" si="44"/>
        <v>0</v>
      </c>
      <c r="AL138" s="57">
        <f t="shared" si="44"/>
        <v>0</v>
      </c>
      <c r="AM138" s="57">
        <f t="shared" si="44"/>
        <v>0</v>
      </c>
      <c r="AN138" s="57">
        <f t="shared" si="44"/>
        <v>0</v>
      </c>
      <c r="AO138" s="57">
        <f t="shared" si="44"/>
        <v>0</v>
      </c>
      <c r="AP138" s="57">
        <f t="shared" si="44"/>
        <v>0</v>
      </c>
      <c r="AQ138" s="57" t="e">
        <f>INDEX('Fleet Input'!$C$10:$C$86, MATCH('Fleet Calculations'!N138, 'Fleet Input'!$B$10:$B$86, 0))</f>
        <v>#N/A</v>
      </c>
      <c r="AR138" s="57">
        <f t="shared" si="47"/>
        <v>0</v>
      </c>
      <c r="AS138" s="57">
        <f t="shared" si="47"/>
        <v>0</v>
      </c>
      <c r="AT138" s="57">
        <f t="shared" si="47"/>
        <v>0</v>
      </c>
      <c r="AU138" s="57">
        <f t="shared" si="47"/>
        <v>0</v>
      </c>
      <c r="AV138" s="57">
        <f t="shared" si="47"/>
        <v>0</v>
      </c>
      <c r="AW138" s="57">
        <f t="shared" si="47"/>
        <v>0</v>
      </c>
      <c r="AX138" s="57">
        <f t="shared" si="47"/>
        <v>0</v>
      </c>
      <c r="AY138" s="57">
        <f t="shared" si="47"/>
        <v>0</v>
      </c>
      <c r="AZ138" s="57">
        <f t="shared" si="47"/>
        <v>0</v>
      </c>
      <c r="BA138" s="57">
        <f t="shared" si="47"/>
        <v>0</v>
      </c>
      <c r="BB138" s="57">
        <f t="shared" si="47"/>
        <v>0</v>
      </c>
      <c r="BC138" s="57">
        <f t="shared" si="47"/>
        <v>0</v>
      </c>
      <c r="BD138" s="57">
        <f t="shared" si="47"/>
        <v>0</v>
      </c>
      <c r="BE138" s="57">
        <f t="shared" si="47"/>
        <v>0</v>
      </c>
      <c r="BF138" s="57">
        <f t="shared" si="47"/>
        <v>0</v>
      </c>
      <c r="BG138" s="57">
        <f t="shared" si="47"/>
        <v>0</v>
      </c>
      <c r="BH138" s="57">
        <f t="shared" si="45"/>
        <v>0</v>
      </c>
      <c r="BI138" s="57">
        <f t="shared" si="45"/>
        <v>0</v>
      </c>
      <c r="BJ138" s="57">
        <f t="shared" si="45"/>
        <v>0</v>
      </c>
      <c r="BK138" s="57">
        <f t="shared" si="45"/>
        <v>0</v>
      </c>
      <c r="BL138" s="57">
        <f t="shared" si="45"/>
        <v>0</v>
      </c>
      <c r="BM138" s="57">
        <f t="shared" si="45"/>
        <v>0</v>
      </c>
      <c r="BN138" s="57">
        <f t="shared" si="45"/>
        <v>0</v>
      </c>
      <c r="BO138" s="57">
        <f t="shared" si="45"/>
        <v>0</v>
      </c>
      <c r="BP138" s="57">
        <f t="shared" si="45"/>
        <v>0</v>
      </c>
      <c r="BQ138" s="57">
        <f t="shared" si="45"/>
        <v>0</v>
      </c>
      <c r="BR138" s="57">
        <f t="shared" si="45"/>
        <v>0</v>
      </c>
      <c r="BS138" s="57">
        <f t="shared" si="45"/>
        <v>0</v>
      </c>
    </row>
    <row r="139" spans="1:71" x14ac:dyDescent="0.25">
      <c r="A139">
        <v>1</v>
      </c>
      <c r="B139">
        <f t="shared" si="34"/>
        <v>21</v>
      </c>
      <c r="C139">
        <f t="shared" si="33"/>
        <v>1</v>
      </c>
      <c r="D139" s="59">
        <f t="shared" si="22"/>
        <v>0</v>
      </c>
      <c r="E139" s="59">
        <f t="shared" si="22"/>
        <v>0</v>
      </c>
      <c r="F139" s="59">
        <f t="shared" si="22"/>
        <v>0</v>
      </c>
      <c r="G139" s="60" t="str">
        <f t="shared" si="23"/>
        <v>0</v>
      </c>
      <c r="H139" s="61">
        <f t="shared" si="24"/>
        <v>1</v>
      </c>
      <c r="I139" s="61">
        <f t="shared" si="25"/>
        <v>0</v>
      </c>
      <c r="J139" s="59">
        <f t="shared" si="26"/>
        <v>0</v>
      </c>
      <c r="K139" s="62" t="e">
        <f t="shared" si="27"/>
        <v>#N/A</v>
      </c>
      <c r="L139" s="59">
        <f t="shared" si="28"/>
        <v>0</v>
      </c>
      <c r="M139" s="59">
        <f t="shared" si="28"/>
        <v>0</v>
      </c>
      <c r="N139" s="59" t="str">
        <f t="shared" si="48"/>
        <v>00</v>
      </c>
      <c r="O139" s="57">
        <f t="shared" si="46"/>
        <v>0</v>
      </c>
      <c r="P139" s="57">
        <f t="shared" si="46"/>
        <v>0</v>
      </c>
      <c r="Q139" s="57">
        <f t="shared" si="46"/>
        <v>0</v>
      </c>
      <c r="R139" s="57">
        <f t="shared" si="46"/>
        <v>0</v>
      </c>
      <c r="S139" s="57">
        <f t="shared" si="46"/>
        <v>0</v>
      </c>
      <c r="T139" s="57">
        <f t="shared" si="46"/>
        <v>0</v>
      </c>
      <c r="U139" s="57">
        <f t="shared" si="46"/>
        <v>0</v>
      </c>
      <c r="V139" s="57">
        <f t="shared" si="46"/>
        <v>0</v>
      </c>
      <c r="W139" s="57">
        <f t="shared" si="46"/>
        <v>0</v>
      </c>
      <c r="X139" s="57">
        <f t="shared" si="46"/>
        <v>0</v>
      </c>
      <c r="Y139" s="57">
        <f t="shared" si="46"/>
        <v>0</v>
      </c>
      <c r="Z139" s="57">
        <f t="shared" si="46"/>
        <v>0</v>
      </c>
      <c r="AA139" s="57">
        <f t="shared" si="46"/>
        <v>0</v>
      </c>
      <c r="AB139" s="57">
        <f t="shared" si="46"/>
        <v>0</v>
      </c>
      <c r="AC139" s="57">
        <f t="shared" si="46"/>
        <v>0</v>
      </c>
      <c r="AD139" s="57">
        <f t="shared" si="46"/>
        <v>0</v>
      </c>
      <c r="AE139" s="57">
        <f t="shared" si="44"/>
        <v>0</v>
      </c>
      <c r="AF139" s="57">
        <f t="shared" si="44"/>
        <v>0</v>
      </c>
      <c r="AG139" s="57">
        <f t="shared" si="44"/>
        <v>0</v>
      </c>
      <c r="AH139" s="57">
        <f t="shared" si="44"/>
        <v>0</v>
      </c>
      <c r="AI139" s="57">
        <f t="shared" si="44"/>
        <v>0</v>
      </c>
      <c r="AJ139" s="57">
        <f t="shared" si="44"/>
        <v>0</v>
      </c>
      <c r="AK139" s="57">
        <f t="shared" si="44"/>
        <v>0</v>
      </c>
      <c r="AL139" s="57">
        <f t="shared" si="44"/>
        <v>0</v>
      </c>
      <c r="AM139" s="57">
        <f t="shared" si="44"/>
        <v>0</v>
      </c>
      <c r="AN139" s="57">
        <f t="shared" si="44"/>
        <v>0</v>
      </c>
      <c r="AO139" s="57">
        <f t="shared" si="44"/>
        <v>0</v>
      </c>
      <c r="AP139" s="57">
        <f t="shared" si="44"/>
        <v>0</v>
      </c>
      <c r="AQ139" s="57" t="e">
        <f>INDEX('Fleet Input'!$C$10:$C$86, MATCH('Fleet Calculations'!N139, 'Fleet Input'!$B$10:$B$86, 0))</f>
        <v>#N/A</v>
      </c>
      <c r="AR139" s="57">
        <f t="shared" si="47"/>
        <v>0</v>
      </c>
      <c r="AS139" s="57">
        <f t="shared" si="47"/>
        <v>0</v>
      </c>
      <c r="AT139" s="57">
        <f t="shared" si="47"/>
        <v>0</v>
      </c>
      <c r="AU139" s="57">
        <f t="shared" si="47"/>
        <v>0</v>
      </c>
      <c r="AV139" s="57">
        <f t="shared" si="47"/>
        <v>0</v>
      </c>
      <c r="AW139" s="57">
        <f t="shared" si="47"/>
        <v>0</v>
      </c>
      <c r="AX139" s="57">
        <f t="shared" si="47"/>
        <v>0</v>
      </c>
      <c r="AY139" s="57">
        <f t="shared" si="47"/>
        <v>0</v>
      </c>
      <c r="AZ139" s="57">
        <f t="shared" si="47"/>
        <v>0</v>
      </c>
      <c r="BA139" s="57">
        <f t="shared" si="47"/>
        <v>0</v>
      </c>
      <c r="BB139" s="57">
        <f t="shared" si="47"/>
        <v>0</v>
      </c>
      <c r="BC139" s="57">
        <f t="shared" si="47"/>
        <v>0</v>
      </c>
      <c r="BD139" s="57">
        <f t="shared" si="47"/>
        <v>0</v>
      </c>
      <c r="BE139" s="57">
        <f t="shared" si="47"/>
        <v>0</v>
      </c>
      <c r="BF139" s="57">
        <f t="shared" si="47"/>
        <v>0</v>
      </c>
      <c r="BG139" s="57">
        <f t="shared" si="47"/>
        <v>0</v>
      </c>
      <c r="BH139" s="57">
        <f t="shared" si="45"/>
        <v>0</v>
      </c>
      <c r="BI139" s="57">
        <f t="shared" si="45"/>
        <v>0</v>
      </c>
      <c r="BJ139" s="57">
        <f t="shared" si="45"/>
        <v>0</v>
      </c>
      <c r="BK139" s="57">
        <f t="shared" si="45"/>
        <v>0</v>
      </c>
      <c r="BL139" s="57">
        <f t="shared" si="45"/>
        <v>0</v>
      </c>
      <c r="BM139" s="57">
        <f t="shared" si="45"/>
        <v>0</v>
      </c>
      <c r="BN139" s="57">
        <f t="shared" si="45"/>
        <v>0</v>
      </c>
      <c r="BO139" s="57">
        <f t="shared" si="45"/>
        <v>0</v>
      </c>
      <c r="BP139" s="57">
        <f t="shared" si="45"/>
        <v>0</v>
      </c>
      <c r="BQ139" s="57">
        <f t="shared" si="45"/>
        <v>0</v>
      </c>
      <c r="BR139" s="57">
        <f t="shared" si="45"/>
        <v>0</v>
      </c>
      <c r="BS139" s="57">
        <f t="shared" si="45"/>
        <v>0</v>
      </c>
    </row>
    <row r="140" spans="1:71" x14ac:dyDescent="0.25">
      <c r="A140">
        <v>1</v>
      </c>
      <c r="B140">
        <f t="shared" si="34"/>
        <v>21</v>
      </c>
      <c r="C140">
        <f t="shared" si="33"/>
        <v>2</v>
      </c>
      <c r="D140" s="59">
        <f t="shared" si="22"/>
        <v>0</v>
      </c>
      <c r="E140" s="59">
        <f t="shared" si="22"/>
        <v>0</v>
      </c>
      <c r="F140" s="59">
        <f t="shared" si="22"/>
        <v>0</v>
      </c>
      <c r="G140" s="60" t="str">
        <f t="shared" si="23"/>
        <v>Electric</v>
      </c>
      <c r="H140" s="61">
        <f t="shared" si="24"/>
        <v>1</v>
      </c>
      <c r="I140" s="61">
        <f t="shared" si="25"/>
        <v>0</v>
      </c>
      <c r="J140" s="59">
        <f t="shared" si="26"/>
        <v>0</v>
      </c>
      <c r="K140" s="62" t="e">
        <f t="shared" si="27"/>
        <v>#N/A</v>
      </c>
      <c r="L140" s="59">
        <f t="shared" si="28"/>
        <v>0</v>
      </c>
      <c r="M140" s="59">
        <f t="shared" si="28"/>
        <v>0</v>
      </c>
      <c r="N140" s="59" t="str">
        <f t="shared" si="48"/>
        <v>Electric0</v>
      </c>
      <c r="O140" s="57">
        <f t="shared" si="46"/>
        <v>0</v>
      </c>
      <c r="P140" s="57">
        <f t="shared" si="46"/>
        <v>0</v>
      </c>
      <c r="Q140" s="57">
        <f t="shared" si="46"/>
        <v>0</v>
      </c>
      <c r="R140" s="57">
        <f t="shared" si="46"/>
        <v>0</v>
      </c>
      <c r="S140" s="57">
        <f t="shared" si="46"/>
        <v>0</v>
      </c>
      <c r="T140" s="57">
        <f t="shared" si="46"/>
        <v>0</v>
      </c>
      <c r="U140" s="57">
        <f t="shared" si="46"/>
        <v>0</v>
      </c>
      <c r="V140" s="57">
        <f t="shared" si="46"/>
        <v>0</v>
      </c>
      <c r="W140" s="57">
        <f t="shared" si="46"/>
        <v>0</v>
      </c>
      <c r="X140" s="57">
        <f t="shared" si="46"/>
        <v>0</v>
      </c>
      <c r="Y140" s="57">
        <f t="shared" si="46"/>
        <v>0</v>
      </c>
      <c r="Z140" s="57">
        <f t="shared" si="46"/>
        <v>0</v>
      </c>
      <c r="AA140" s="57">
        <f t="shared" si="46"/>
        <v>0</v>
      </c>
      <c r="AB140" s="57">
        <f t="shared" si="46"/>
        <v>0</v>
      </c>
      <c r="AC140" s="57">
        <f t="shared" si="46"/>
        <v>0</v>
      </c>
      <c r="AD140" s="57">
        <f t="shared" si="46"/>
        <v>0</v>
      </c>
      <c r="AE140" s="57">
        <f t="shared" si="44"/>
        <v>0</v>
      </c>
      <c r="AF140" s="57">
        <f t="shared" si="44"/>
        <v>0</v>
      </c>
      <c r="AG140" s="57">
        <f t="shared" si="44"/>
        <v>0</v>
      </c>
      <c r="AH140" s="57">
        <f t="shared" si="44"/>
        <v>0</v>
      </c>
      <c r="AI140" s="57">
        <f t="shared" si="44"/>
        <v>0</v>
      </c>
      <c r="AJ140" s="57">
        <f t="shared" si="44"/>
        <v>0</v>
      </c>
      <c r="AK140" s="57">
        <f t="shared" si="44"/>
        <v>0</v>
      </c>
      <c r="AL140" s="57">
        <f t="shared" si="44"/>
        <v>0</v>
      </c>
      <c r="AM140" s="57">
        <f t="shared" si="44"/>
        <v>0</v>
      </c>
      <c r="AN140" s="57">
        <f t="shared" si="44"/>
        <v>0</v>
      </c>
      <c r="AO140" s="57">
        <f t="shared" si="44"/>
        <v>0</v>
      </c>
      <c r="AP140" s="57">
        <f t="shared" si="44"/>
        <v>0</v>
      </c>
      <c r="AQ140" s="57" t="e">
        <f>INDEX('Fleet Input'!$C$10:$C$86, MATCH('Fleet Calculations'!N140, 'Fleet Input'!$B$10:$B$86, 0))</f>
        <v>#N/A</v>
      </c>
      <c r="AR140" s="57">
        <f t="shared" si="47"/>
        <v>0</v>
      </c>
      <c r="AS140" s="57">
        <f t="shared" si="47"/>
        <v>0</v>
      </c>
      <c r="AT140" s="57">
        <f t="shared" si="47"/>
        <v>0</v>
      </c>
      <c r="AU140" s="57">
        <f t="shared" si="47"/>
        <v>0</v>
      </c>
      <c r="AV140" s="57">
        <f t="shared" si="47"/>
        <v>0</v>
      </c>
      <c r="AW140" s="57">
        <f t="shared" si="47"/>
        <v>0</v>
      </c>
      <c r="AX140" s="57">
        <f t="shared" si="47"/>
        <v>0</v>
      </c>
      <c r="AY140" s="57">
        <f t="shared" si="47"/>
        <v>0</v>
      </c>
      <c r="AZ140" s="57">
        <f t="shared" si="47"/>
        <v>0</v>
      </c>
      <c r="BA140" s="57">
        <f t="shared" si="47"/>
        <v>0</v>
      </c>
      <c r="BB140" s="57">
        <f t="shared" si="47"/>
        <v>0</v>
      </c>
      <c r="BC140" s="57">
        <f t="shared" si="47"/>
        <v>0</v>
      </c>
      <c r="BD140" s="57">
        <f t="shared" si="47"/>
        <v>0</v>
      </c>
      <c r="BE140" s="57">
        <f t="shared" si="47"/>
        <v>0</v>
      </c>
      <c r="BF140" s="57">
        <f t="shared" si="47"/>
        <v>0</v>
      </c>
      <c r="BG140" s="57">
        <f t="shared" si="47"/>
        <v>0</v>
      </c>
      <c r="BH140" s="57">
        <f t="shared" si="45"/>
        <v>0</v>
      </c>
      <c r="BI140" s="57">
        <f t="shared" si="45"/>
        <v>0</v>
      </c>
      <c r="BJ140" s="57">
        <f t="shared" si="45"/>
        <v>0</v>
      </c>
      <c r="BK140" s="57">
        <f t="shared" si="45"/>
        <v>0</v>
      </c>
      <c r="BL140" s="57">
        <f t="shared" si="45"/>
        <v>0</v>
      </c>
      <c r="BM140" s="57">
        <f t="shared" si="45"/>
        <v>0</v>
      </c>
      <c r="BN140" s="57">
        <f t="shared" si="45"/>
        <v>0</v>
      </c>
      <c r="BO140" s="57">
        <f t="shared" si="45"/>
        <v>0</v>
      </c>
      <c r="BP140" s="57">
        <f t="shared" si="45"/>
        <v>0</v>
      </c>
      <c r="BQ140" s="57">
        <f t="shared" si="45"/>
        <v>0</v>
      </c>
      <c r="BR140" s="57">
        <f t="shared" si="45"/>
        <v>0</v>
      </c>
      <c r="BS140" s="57">
        <f t="shared" si="45"/>
        <v>0</v>
      </c>
    </row>
    <row r="141" spans="1:71" x14ac:dyDescent="0.25">
      <c r="A141">
        <v>1</v>
      </c>
      <c r="B141">
        <f t="shared" si="34"/>
        <v>21</v>
      </c>
      <c r="C141">
        <f t="shared" si="33"/>
        <v>3</v>
      </c>
      <c r="D141" s="59">
        <f t="shared" si="22"/>
        <v>0</v>
      </c>
      <c r="E141" s="59">
        <f t="shared" si="22"/>
        <v>0</v>
      </c>
      <c r="F141" s="59">
        <f t="shared" si="22"/>
        <v>0</v>
      </c>
      <c r="G141" s="60" t="str">
        <f t="shared" si="23"/>
        <v>Fuel Cell</v>
      </c>
      <c r="H141" s="61">
        <f t="shared" si="24"/>
        <v>1</v>
      </c>
      <c r="I141" s="61">
        <f t="shared" si="25"/>
        <v>0</v>
      </c>
      <c r="J141" s="59">
        <f t="shared" si="26"/>
        <v>0</v>
      </c>
      <c r="K141" s="62" t="e">
        <f t="shared" si="27"/>
        <v>#N/A</v>
      </c>
      <c r="L141" s="59">
        <f t="shared" si="28"/>
        <v>0</v>
      </c>
      <c r="M141" s="59">
        <f t="shared" si="28"/>
        <v>0</v>
      </c>
      <c r="N141" s="59" t="str">
        <f t="shared" si="48"/>
        <v>Fuel Cell0</v>
      </c>
      <c r="O141" s="57">
        <f t="shared" si="46"/>
        <v>0</v>
      </c>
      <c r="P141" s="57">
        <f t="shared" si="46"/>
        <v>0</v>
      </c>
      <c r="Q141" s="57">
        <f t="shared" si="46"/>
        <v>0</v>
      </c>
      <c r="R141" s="57">
        <f t="shared" si="46"/>
        <v>0</v>
      </c>
      <c r="S141" s="57">
        <f t="shared" si="46"/>
        <v>0</v>
      </c>
      <c r="T141" s="57">
        <f t="shared" si="46"/>
        <v>0</v>
      </c>
      <c r="U141" s="57">
        <f t="shared" si="46"/>
        <v>0</v>
      </c>
      <c r="V141" s="57">
        <f t="shared" si="46"/>
        <v>0</v>
      </c>
      <c r="W141" s="57">
        <f t="shared" si="46"/>
        <v>0</v>
      </c>
      <c r="X141" s="57">
        <f t="shared" si="46"/>
        <v>0</v>
      </c>
      <c r="Y141" s="57">
        <f t="shared" si="46"/>
        <v>0</v>
      </c>
      <c r="Z141" s="57">
        <f t="shared" si="46"/>
        <v>0</v>
      </c>
      <c r="AA141" s="57">
        <f t="shared" si="46"/>
        <v>0</v>
      </c>
      <c r="AB141" s="57">
        <f t="shared" si="46"/>
        <v>0</v>
      </c>
      <c r="AC141" s="57">
        <f t="shared" si="46"/>
        <v>0</v>
      </c>
      <c r="AD141" s="57">
        <f t="shared" si="46"/>
        <v>0</v>
      </c>
      <c r="AE141" s="57">
        <f t="shared" si="44"/>
        <v>0</v>
      </c>
      <c r="AF141" s="57">
        <f t="shared" si="44"/>
        <v>0</v>
      </c>
      <c r="AG141" s="57">
        <f t="shared" si="44"/>
        <v>0</v>
      </c>
      <c r="AH141" s="57">
        <f t="shared" si="44"/>
        <v>0</v>
      </c>
      <c r="AI141" s="57">
        <f t="shared" si="44"/>
        <v>0</v>
      </c>
      <c r="AJ141" s="57">
        <f t="shared" si="44"/>
        <v>0</v>
      </c>
      <c r="AK141" s="57">
        <f t="shared" si="44"/>
        <v>0</v>
      </c>
      <c r="AL141" s="57">
        <f t="shared" si="44"/>
        <v>0</v>
      </c>
      <c r="AM141" s="57">
        <f t="shared" si="44"/>
        <v>0</v>
      </c>
      <c r="AN141" s="57">
        <f t="shared" si="44"/>
        <v>0</v>
      </c>
      <c r="AO141" s="57">
        <f t="shared" si="44"/>
        <v>0</v>
      </c>
      <c r="AP141" s="57">
        <f t="shared" si="44"/>
        <v>0</v>
      </c>
      <c r="AQ141" s="57" t="e">
        <f>INDEX('Fleet Input'!$C$10:$C$86, MATCH('Fleet Calculations'!N141, 'Fleet Input'!$B$10:$B$86, 0))</f>
        <v>#N/A</v>
      </c>
      <c r="AR141" s="57">
        <f t="shared" si="47"/>
        <v>0</v>
      </c>
      <c r="AS141" s="57">
        <f t="shared" si="47"/>
        <v>0</v>
      </c>
      <c r="AT141" s="57">
        <f t="shared" si="47"/>
        <v>0</v>
      </c>
      <c r="AU141" s="57">
        <f t="shared" si="47"/>
        <v>0</v>
      </c>
      <c r="AV141" s="57">
        <f t="shared" si="47"/>
        <v>0</v>
      </c>
      <c r="AW141" s="57">
        <f t="shared" si="47"/>
        <v>0</v>
      </c>
      <c r="AX141" s="57">
        <f t="shared" si="47"/>
        <v>0</v>
      </c>
      <c r="AY141" s="57">
        <f t="shared" si="47"/>
        <v>0</v>
      </c>
      <c r="AZ141" s="57">
        <f t="shared" si="47"/>
        <v>0</v>
      </c>
      <c r="BA141" s="57">
        <f t="shared" si="47"/>
        <v>0</v>
      </c>
      <c r="BB141" s="57">
        <f t="shared" si="47"/>
        <v>0</v>
      </c>
      <c r="BC141" s="57">
        <f t="shared" si="47"/>
        <v>0</v>
      </c>
      <c r="BD141" s="57">
        <f t="shared" si="47"/>
        <v>0</v>
      </c>
      <c r="BE141" s="57">
        <f t="shared" si="47"/>
        <v>0</v>
      </c>
      <c r="BF141" s="57">
        <f t="shared" si="47"/>
        <v>0</v>
      </c>
      <c r="BG141" s="57">
        <f t="shared" si="47"/>
        <v>0</v>
      </c>
      <c r="BH141" s="57">
        <f t="shared" si="45"/>
        <v>0</v>
      </c>
      <c r="BI141" s="57">
        <f t="shared" si="45"/>
        <v>0</v>
      </c>
      <c r="BJ141" s="57">
        <f t="shared" si="45"/>
        <v>0</v>
      </c>
      <c r="BK141" s="57">
        <f t="shared" si="45"/>
        <v>0</v>
      </c>
      <c r="BL141" s="57">
        <f t="shared" si="45"/>
        <v>0</v>
      </c>
      <c r="BM141" s="57">
        <f t="shared" si="45"/>
        <v>0</v>
      </c>
      <c r="BN141" s="57">
        <f t="shared" si="45"/>
        <v>0</v>
      </c>
      <c r="BO141" s="57">
        <f t="shared" si="45"/>
        <v>0</v>
      </c>
      <c r="BP141" s="57">
        <f t="shared" si="45"/>
        <v>0</v>
      </c>
      <c r="BQ141" s="57">
        <f t="shared" si="45"/>
        <v>0</v>
      </c>
      <c r="BR141" s="57">
        <f t="shared" si="45"/>
        <v>0</v>
      </c>
      <c r="BS141" s="57">
        <f t="shared" si="45"/>
        <v>0</v>
      </c>
    </row>
    <row r="142" spans="1:71" x14ac:dyDescent="0.25">
      <c r="A142">
        <v>1</v>
      </c>
      <c r="B142">
        <f t="shared" si="34"/>
        <v>22</v>
      </c>
      <c r="C142">
        <f t="shared" si="33"/>
        <v>1</v>
      </c>
      <c r="D142" s="59">
        <f t="shared" si="22"/>
        <v>0</v>
      </c>
      <c r="E142" s="59">
        <f t="shared" si="22"/>
        <v>0</v>
      </c>
      <c r="F142" s="59">
        <f t="shared" si="22"/>
        <v>0</v>
      </c>
      <c r="G142" s="60" t="str">
        <f t="shared" si="23"/>
        <v>0</v>
      </c>
      <c r="H142" s="61">
        <f t="shared" si="24"/>
        <v>1</v>
      </c>
      <c r="I142" s="61">
        <f t="shared" si="25"/>
        <v>0</v>
      </c>
      <c r="J142" s="59">
        <f t="shared" si="26"/>
        <v>0</v>
      </c>
      <c r="K142" s="62" t="e">
        <f t="shared" si="27"/>
        <v>#N/A</v>
      </c>
      <c r="L142" s="59">
        <f t="shared" si="28"/>
        <v>0</v>
      </c>
      <c r="M142" s="59">
        <f t="shared" si="28"/>
        <v>0</v>
      </c>
      <c r="N142" s="59" t="str">
        <f t="shared" si="48"/>
        <v>00</v>
      </c>
      <c r="O142" s="57">
        <f t="shared" si="46"/>
        <v>0</v>
      </c>
      <c r="P142" s="57">
        <f t="shared" si="46"/>
        <v>0</v>
      </c>
      <c r="Q142" s="57">
        <f t="shared" si="46"/>
        <v>0</v>
      </c>
      <c r="R142" s="57">
        <f t="shared" si="46"/>
        <v>0</v>
      </c>
      <c r="S142" s="57">
        <f t="shared" si="46"/>
        <v>0</v>
      </c>
      <c r="T142" s="57">
        <f t="shared" si="46"/>
        <v>0</v>
      </c>
      <c r="U142" s="57">
        <f t="shared" si="46"/>
        <v>0</v>
      </c>
      <c r="V142" s="57">
        <f t="shared" si="46"/>
        <v>0</v>
      </c>
      <c r="W142" s="57">
        <f t="shared" si="46"/>
        <v>0</v>
      </c>
      <c r="X142" s="57">
        <f t="shared" si="46"/>
        <v>0</v>
      </c>
      <c r="Y142" s="57">
        <f t="shared" si="46"/>
        <v>0</v>
      </c>
      <c r="Z142" s="57">
        <f t="shared" si="46"/>
        <v>0</v>
      </c>
      <c r="AA142" s="57">
        <f t="shared" si="46"/>
        <v>0</v>
      </c>
      <c r="AB142" s="57">
        <f t="shared" si="46"/>
        <v>0</v>
      </c>
      <c r="AC142" s="57">
        <f t="shared" si="46"/>
        <v>0</v>
      </c>
      <c r="AD142" s="57">
        <f t="shared" si="46"/>
        <v>0</v>
      </c>
      <c r="AE142" s="57">
        <f t="shared" si="44"/>
        <v>0</v>
      </c>
      <c r="AF142" s="57">
        <f t="shared" si="44"/>
        <v>0</v>
      </c>
      <c r="AG142" s="57">
        <f t="shared" si="44"/>
        <v>0</v>
      </c>
      <c r="AH142" s="57">
        <f t="shared" si="44"/>
        <v>0</v>
      </c>
      <c r="AI142" s="57">
        <f t="shared" si="44"/>
        <v>0</v>
      </c>
      <c r="AJ142" s="57">
        <f t="shared" si="44"/>
        <v>0</v>
      </c>
      <c r="AK142" s="57">
        <f t="shared" si="44"/>
        <v>0</v>
      </c>
      <c r="AL142" s="57">
        <f t="shared" si="44"/>
        <v>0</v>
      </c>
      <c r="AM142" s="57">
        <f t="shared" si="44"/>
        <v>0</v>
      </c>
      <c r="AN142" s="57">
        <f t="shared" si="44"/>
        <v>0</v>
      </c>
      <c r="AO142" s="57">
        <f t="shared" si="44"/>
        <v>0</v>
      </c>
      <c r="AP142" s="57">
        <f t="shared" si="44"/>
        <v>0</v>
      </c>
      <c r="AQ142" s="57" t="e">
        <f>INDEX('Fleet Input'!$C$10:$C$86, MATCH('Fleet Calculations'!N142, 'Fleet Input'!$B$10:$B$86, 0))</f>
        <v>#N/A</v>
      </c>
      <c r="AR142" s="57">
        <f t="shared" si="47"/>
        <v>0</v>
      </c>
      <c r="AS142" s="57">
        <f t="shared" si="47"/>
        <v>0</v>
      </c>
      <c r="AT142" s="57">
        <f t="shared" si="47"/>
        <v>0</v>
      </c>
      <c r="AU142" s="57">
        <f t="shared" si="47"/>
        <v>0</v>
      </c>
      <c r="AV142" s="57">
        <f t="shared" si="47"/>
        <v>0</v>
      </c>
      <c r="AW142" s="57">
        <f t="shared" si="47"/>
        <v>0</v>
      </c>
      <c r="AX142" s="57">
        <f t="shared" si="47"/>
        <v>0</v>
      </c>
      <c r="AY142" s="57">
        <f t="shared" si="47"/>
        <v>0</v>
      </c>
      <c r="AZ142" s="57">
        <f t="shared" si="47"/>
        <v>0</v>
      </c>
      <c r="BA142" s="57">
        <f t="shared" si="47"/>
        <v>0</v>
      </c>
      <c r="BB142" s="57">
        <f t="shared" si="47"/>
        <v>0</v>
      </c>
      <c r="BC142" s="57">
        <f t="shared" si="47"/>
        <v>0</v>
      </c>
      <c r="BD142" s="57">
        <f t="shared" si="47"/>
        <v>0</v>
      </c>
      <c r="BE142" s="57">
        <f t="shared" si="47"/>
        <v>0</v>
      </c>
      <c r="BF142" s="57">
        <f t="shared" si="47"/>
        <v>0</v>
      </c>
      <c r="BG142" s="57">
        <f t="shared" si="47"/>
        <v>0</v>
      </c>
      <c r="BH142" s="57">
        <f t="shared" si="45"/>
        <v>0</v>
      </c>
      <c r="BI142" s="57">
        <f t="shared" si="45"/>
        <v>0</v>
      </c>
      <c r="BJ142" s="57">
        <f t="shared" si="45"/>
        <v>0</v>
      </c>
      <c r="BK142" s="57">
        <f t="shared" si="45"/>
        <v>0</v>
      </c>
      <c r="BL142" s="57">
        <f t="shared" si="45"/>
        <v>0</v>
      </c>
      <c r="BM142" s="57">
        <f t="shared" si="45"/>
        <v>0</v>
      </c>
      <c r="BN142" s="57">
        <f t="shared" si="45"/>
        <v>0</v>
      </c>
      <c r="BO142" s="57">
        <f t="shared" si="45"/>
        <v>0</v>
      </c>
      <c r="BP142" s="57">
        <f t="shared" si="45"/>
        <v>0</v>
      </c>
      <c r="BQ142" s="57">
        <f t="shared" si="45"/>
        <v>0</v>
      </c>
      <c r="BR142" s="57">
        <f t="shared" si="45"/>
        <v>0</v>
      </c>
      <c r="BS142" s="57">
        <f t="shared" si="45"/>
        <v>0</v>
      </c>
    </row>
    <row r="143" spans="1:71" x14ac:dyDescent="0.25">
      <c r="A143">
        <v>1</v>
      </c>
      <c r="B143">
        <f t="shared" si="34"/>
        <v>22</v>
      </c>
      <c r="C143">
        <f t="shared" si="33"/>
        <v>2</v>
      </c>
      <c r="D143" s="59">
        <f t="shared" si="22"/>
        <v>0</v>
      </c>
      <c r="E143" s="59">
        <f t="shared" si="22"/>
        <v>0</v>
      </c>
      <c r="F143" s="59">
        <f t="shared" si="22"/>
        <v>0</v>
      </c>
      <c r="G143" s="60" t="str">
        <f t="shared" si="23"/>
        <v>Electric</v>
      </c>
      <c r="H143" s="61">
        <f t="shared" si="24"/>
        <v>1</v>
      </c>
      <c r="I143" s="61">
        <f t="shared" si="25"/>
        <v>0</v>
      </c>
      <c r="J143" s="59">
        <f t="shared" si="26"/>
        <v>0</v>
      </c>
      <c r="K143" s="62" t="e">
        <f t="shared" si="27"/>
        <v>#N/A</v>
      </c>
      <c r="L143" s="59">
        <f t="shared" si="28"/>
        <v>0</v>
      </c>
      <c r="M143" s="59">
        <f t="shared" si="28"/>
        <v>0</v>
      </c>
      <c r="N143" s="59" t="str">
        <f t="shared" si="48"/>
        <v>Electric0</v>
      </c>
      <c r="O143" s="57">
        <f t="shared" si="46"/>
        <v>0</v>
      </c>
      <c r="P143" s="57">
        <f t="shared" si="46"/>
        <v>0</v>
      </c>
      <c r="Q143" s="57">
        <f t="shared" si="46"/>
        <v>0</v>
      </c>
      <c r="R143" s="57">
        <f t="shared" si="46"/>
        <v>0</v>
      </c>
      <c r="S143" s="57">
        <f t="shared" si="46"/>
        <v>0</v>
      </c>
      <c r="T143" s="57">
        <f t="shared" si="46"/>
        <v>0</v>
      </c>
      <c r="U143" s="57">
        <f t="shared" si="46"/>
        <v>0</v>
      </c>
      <c r="V143" s="57">
        <f t="shared" si="46"/>
        <v>0</v>
      </c>
      <c r="W143" s="57">
        <f t="shared" si="46"/>
        <v>0</v>
      </c>
      <c r="X143" s="57">
        <f t="shared" si="46"/>
        <v>0</v>
      </c>
      <c r="Y143" s="57">
        <f t="shared" si="46"/>
        <v>0</v>
      </c>
      <c r="Z143" s="57">
        <f t="shared" si="46"/>
        <v>0</v>
      </c>
      <c r="AA143" s="57">
        <f t="shared" si="46"/>
        <v>0</v>
      </c>
      <c r="AB143" s="57">
        <f t="shared" si="46"/>
        <v>0</v>
      </c>
      <c r="AC143" s="57">
        <f t="shared" si="46"/>
        <v>0</v>
      </c>
      <c r="AD143" s="57">
        <f t="shared" si="46"/>
        <v>0</v>
      </c>
      <c r="AE143" s="57">
        <f t="shared" si="44"/>
        <v>0</v>
      </c>
      <c r="AF143" s="57">
        <f t="shared" si="44"/>
        <v>0</v>
      </c>
      <c r="AG143" s="57">
        <f t="shared" si="44"/>
        <v>0</v>
      </c>
      <c r="AH143" s="57">
        <f t="shared" si="44"/>
        <v>0</v>
      </c>
      <c r="AI143" s="57">
        <f t="shared" si="44"/>
        <v>0</v>
      </c>
      <c r="AJ143" s="57">
        <f t="shared" si="44"/>
        <v>0</v>
      </c>
      <c r="AK143" s="57">
        <f t="shared" si="44"/>
        <v>0</v>
      </c>
      <c r="AL143" s="57">
        <f t="shared" si="44"/>
        <v>0</v>
      </c>
      <c r="AM143" s="57">
        <f t="shared" si="44"/>
        <v>0</v>
      </c>
      <c r="AN143" s="57">
        <f t="shared" si="44"/>
        <v>0</v>
      </c>
      <c r="AO143" s="57">
        <f t="shared" si="44"/>
        <v>0</v>
      </c>
      <c r="AP143" s="57">
        <f t="shared" si="44"/>
        <v>0</v>
      </c>
      <c r="AQ143" s="57" t="e">
        <f>INDEX('Fleet Input'!$C$10:$C$86, MATCH('Fleet Calculations'!N143, 'Fleet Input'!$B$10:$B$86, 0))</f>
        <v>#N/A</v>
      </c>
      <c r="AR143" s="57">
        <f t="shared" si="47"/>
        <v>0</v>
      </c>
      <c r="AS143" s="57">
        <f t="shared" si="47"/>
        <v>0</v>
      </c>
      <c r="AT143" s="57">
        <f t="shared" si="47"/>
        <v>0</v>
      </c>
      <c r="AU143" s="57">
        <f t="shared" si="47"/>
        <v>0</v>
      </c>
      <c r="AV143" s="57">
        <f t="shared" si="47"/>
        <v>0</v>
      </c>
      <c r="AW143" s="57">
        <f t="shared" si="47"/>
        <v>0</v>
      </c>
      <c r="AX143" s="57">
        <f t="shared" si="47"/>
        <v>0</v>
      </c>
      <c r="AY143" s="57">
        <f t="shared" si="47"/>
        <v>0</v>
      </c>
      <c r="AZ143" s="57">
        <f t="shared" si="47"/>
        <v>0</v>
      </c>
      <c r="BA143" s="57">
        <f t="shared" si="47"/>
        <v>0</v>
      </c>
      <c r="BB143" s="57">
        <f t="shared" si="47"/>
        <v>0</v>
      </c>
      <c r="BC143" s="57">
        <f t="shared" si="47"/>
        <v>0</v>
      </c>
      <c r="BD143" s="57">
        <f t="shared" si="47"/>
        <v>0</v>
      </c>
      <c r="BE143" s="57">
        <f t="shared" si="47"/>
        <v>0</v>
      </c>
      <c r="BF143" s="57">
        <f t="shared" si="47"/>
        <v>0</v>
      </c>
      <c r="BG143" s="57">
        <f t="shared" si="47"/>
        <v>0</v>
      </c>
      <c r="BH143" s="57">
        <f t="shared" si="45"/>
        <v>0</v>
      </c>
      <c r="BI143" s="57">
        <f t="shared" si="45"/>
        <v>0</v>
      </c>
      <c r="BJ143" s="57">
        <f t="shared" si="45"/>
        <v>0</v>
      </c>
      <c r="BK143" s="57">
        <f t="shared" si="45"/>
        <v>0</v>
      </c>
      <c r="BL143" s="57">
        <f t="shared" si="45"/>
        <v>0</v>
      </c>
      <c r="BM143" s="57">
        <f t="shared" si="45"/>
        <v>0</v>
      </c>
      <c r="BN143" s="57">
        <f t="shared" si="45"/>
        <v>0</v>
      </c>
      <c r="BO143" s="57">
        <f t="shared" si="45"/>
        <v>0</v>
      </c>
      <c r="BP143" s="57">
        <f t="shared" si="45"/>
        <v>0</v>
      </c>
      <c r="BQ143" s="57">
        <f t="shared" si="45"/>
        <v>0</v>
      </c>
      <c r="BR143" s="57">
        <f t="shared" si="45"/>
        <v>0</v>
      </c>
      <c r="BS143" s="57">
        <f t="shared" si="45"/>
        <v>0</v>
      </c>
    </row>
    <row r="144" spans="1:71" x14ac:dyDescent="0.25">
      <c r="A144">
        <v>1</v>
      </c>
      <c r="B144">
        <f t="shared" si="34"/>
        <v>22</v>
      </c>
      <c r="C144">
        <f t="shared" si="33"/>
        <v>3</v>
      </c>
      <c r="D144" s="59">
        <f t="shared" ref="D144:F207" si="49">INDEX(D$8:D$78,MATCH($B144,$B$8:$B$78, 0))</f>
        <v>0</v>
      </c>
      <c r="E144" s="59">
        <f t="shared" si="49"/>
        <v>0</v>
      </c>
      <c r="F144" s="59">
        <f t="shared" si="49"/>
        <v>0</v>
      </c>
      <c r="G144" s="60" t="str">
        <f t="shared" ref="G144:G207" si="50">IF(C144=1, INDEX(G$8:G$78,MATCH($B144,$B$8:$B$78, 0)), "") &amp; IF(C144=2, "Electric", "") &amp; IF(C144=3, "Fuel Cell", "")</f>
        <v>Fuel Cell</v>
      </c>
      <c r="H144" s="61">
        <f t="shared" ref="H144:H207" si="51">INDEX(I$8:I$78,MATCH($B144,$B$8:$B$78, 0))+1</f>
        <v>1</v>
      </c>
      <c r="I144" s="61">
        <f t="shared" ref="I144:I207" si="52">H144+J144-1</f>
        <v>0</v>
      </c>
      <c r="J144" s="59">
        <f t="shared" ref="J144:J207" si="53">INDEX(J$8:J$78,MATCH($B144,$B$8:$B$78, 0))</f>
        <v>0</v>
      </c>
      <c r="K144" s="62" t="e">
        <f t="shared" ref="K144:K207" si="54">ROUND(IF(C144=1, INDEX(K$8:K$78,MATCH($B144,$B$8:$B$78)) - SUM(K145:K146)), 0) + ROUND(IF(C144=2, INDEX($P$2:$AP$2, 1, MATCH(H144, $P$1:$AP$1))*INDEX(K$8:K$78,MATCH($B144,$B$8:$B$78))), 0) + ROUND(IF(C144=3, INDEX($P$3:$AP$3, 1, MATCH(H144, $P$1:$AP$1))*INDEX(K$8:K$78,MATCH($B144,$B$8:$B$78)), 0)-0.01, 0)</f>
        <v>#N/A</v>
      </c>
      <c r="L144" s="59">
        <f t="shared" ref="L144:M207" si="55">INDEX(L$8:L$78,MATCH($B144,$B$8:$B$78, 0))</f>
        <v>0</v>
      </c>
      <c r="M144" s="59">
        <f t="shared" si="55"/>
        <v>0</v>
      </c>
      <c r="N144" s="59" t="str">
        <f t="shared" si="48"/>
        <v>Fuel Cell0</v>
      </c>
      <c r="O144" s="57">
        <f t="shared" si="46"/>
        <v>0</v>
      </c>
      <c r="P144" s="57">
        <f t="shared" si="46"/>
        <v>0</v>
      </c>
      <c r="Q144" s="57">
        <f t="shared" si="46"/>
        <v>0</v>
      </c>
      <c r="R144" s="57">
        <f t="shared" si="46"/>
        <v>0</v>
      </c>
      <c r="S144" s="57">
        <f t="shared" si="46"/>
        <v>0</v>
      </c>
      <c r="T144" s="57">
        <f t="shared" si="46"/>
        <v>0</v>
      </c>
      <c r="U144" s="57">
        <f t="shared" si="46"/>
        <v>0</v>
      </c>
      <c r="V144" s="57">
        <f t="shared" si="46"/>
        <v>0</v>
      </c>
      <c r="W144" s="57">
        <f t="shared" si="46"/>
        <v>0</v>
      </c>
      <c r="X144" s="57">
        <f t="shared" si="46"/>
        <v>0</v>
      </c>
      <c r="Y144" s="57">
        <f t="shared" si="46"/>
        <v>0</v>
      </c>
      <c r="Z144" s="57">
        <f t="shared" si="46"/>
        <v>0</v>
      </c>
      <c r="AA144" s="57">
        <f t="shared" si="46"/>
        <v>0</v>
      </c>
      <c r="AB144" s="57">
        <f t="shared" si="46"/>
        <v>0</v>
      </c>
      <c r="AC144" s="57">
        <f t="shared" si="46"/>
        <v>0</v>
      </c>
      <c r="AD144" s="57">
        <f t="shared" si="46"/>
        <v>0</v>
      </c>
      <c r="AE144" s="57">
        <f t="shared" si="44"/>
        <v>0</v>
      </c>
      <c r="AF144" s="57">
        <f t="shared" si="44"/>
        <v>0</v>
      </c>
      <c r="AG144" s="57">
        <f t="shared" si="44"/>
        <v>0</v>
      </c>
      <c r="AH144" s="57">
        <f t="shared" si="44"/>
        <v>0</v>
      </c>
      <c r="AI144" s="57">
        <f t="shared" si="44"/>
        <v>0</v>
      </c>
      <c r="AJ144" s="57">
        <f t="shared" si="44"/>
        <v>0</v>
      </c>
      <c r="AK144" s="57">
        <f t="shared" si="44"/>
        <v>0</v>
      </c>
      <c r="AL144" s="57">
        <f t="shared" si="44"/>
        <v>0</v>
      </c>
      <c r="AM144" s="57">
        <f t="shared" si="44"/>
        <v>0</v>
      </c>
      <c r="AN144" s="57">
        <f t="shared" si="44"/>
        <v>0</v>
      </c>
      <c r="AO144" s="57">
        <f t="shared" si="44"/>
        <v>0</v>
      </c>
      <c r="AP144" s="57">
        <f t="shared" si="44"/>
        <v>0</v>
      </c>
      <c r="AQ144" s="57" t="e">
        <f>INDEX('Fleet Input'!$C$10:$C$86, MATCH('Fleet Calculations'!N144, 'Fleet Input'!$B$10:$B$86, 0))</f>
        <v>#N/A</v>
      </c>
      <c r="AR144" s="57">
        <f t="shared" si="47"/>
        <v>0</v>
      </c>
      <c r="AS144" s="57">
        <f t="shared" si="47"/>
        <v>0</v>
      </c>
      <c r="AT144" s="57">
        <f t="shared" si="47"/>
        <v>0</v>
      </c>
      <c r="AU144" s="57">
        <f t="shared" si="47"/>
        <v>0</v>
      </c>
      <c r="AV144" s="57">
        <f t="shared" si="47"/>
        <v>0</v>
      </c>
      <c r="AW144" s="57">
        <f t="shared" si="47"/>
        <v>0</v>
      </c>
      <c r="AX144" s="57">
        <f t="shared" si="47"/>
        <v>0</v>
      </c>
      <c r="AY144" s="57">
        <f t="shared" si="47"/>
        <v>0</v>
      </c>
      <c r="AZ144" s="57">
        <f t="shared" si="47"/>
        <v>0</v>
      </c>
      <c r="BA144" s="57">
        <f t="shared" si="47"/>
        <v>0</v>
      </c>
      <c r="BB144" s="57">
        <f t="shared" si="47"/>
        <v>0</v>
      </c>
      <c r="BC144" s="57">
        <f t="shared" si="47"/>
        <v>0</v>
      </c>
      <c r="BD144" s="57">
        <f t="shared" si="47"/>
        <v>0</v>
      </c>
      <c r="BE144" s="57">
        <f t="shared" si="47"/>
        <v>0</v>
      </c>
      <c r="BF144" s="57">
        <f t="shared" si="47"/>
        <v>0</v>
      </c>
      <c r="BG144" s="57">
        <f t="shared" si="47"/>
        <v>0</v>
      </c>
      <c r="BH144" s="57">
        <f t="shared" si="45"/>
        <v>0</v>
      </c>
      <c r="BI144" s="57">
        <f t="shared" si="45"/>
        <v>0</v>
      </c>
      <c r="BJ144" s="57">
        <f t="shared" si="45"/>
        <v>0</v>
      </c>
      <c r="BK144" s="57">
        <f t="shared" si="45"/>
        <v>0</v>
      </c>
      <c r="BL144" s="57">
        <f t="shared" si="45"/>
        <v>0</v>
      </c>
      <c r="BM144" s="57">
        <f t="shared" si="45"/>
        <v>0</v>
      </c>
      <c r="BN144" s="57">
        <f t="shared" si="45"/>
        <v>0</v>
      </c>
      <c r="BO144" s="57">
        <f t="shared" si="45"/>
        <v>0</v>
      </c>
      <c r="BP144" s="57">
        <f t="shared" si="45"/>
        <v>0</v>
      </c>
      <c r="BQ144" s="57">
        <f t="shared" si="45"/>
        <v>0</v>
      </c>
      <c r="BR144" s="57">
        <f t="shared" si="45"/>
        <v>0</v>
      </c>
      <c r="BS144" s="57">
        <f t="shared" si="45"/>
        <v>0</v>
      </c>
    </row>
    <row r="145" spans="1:71" x14ac:dyDescent="0.25">
      <c r="A145">
        <v>1</v>
      </c>
      <c r="B145">
        <f t="shared" si="34"/>
        <v>23</v>
      </c>
      <c r="C145">
        <f t="shared" si="33"/>
        <v>1</v>
      </c>
      <c r="D145" s="59">
        <f t="shared" si="49"/>
        <v>0</v>
      </c>
      <c r="E145" s="59">
        <f t="shared" si="49"/>
        <v>0</v>
      </c>
      <c r="F145" s="59">
        <f t="shared" si="49"/>
        <v>0</v>
      </c>
      <c r="G145" s="60" t="str">
        <f t="shared" si="50"/>
        <v>0</v>
      </c>
      <c r="H145" s="61">
        <f t="shared" si="51"/>
        <v>1</v>
      </c>
      <c r="I145" s="61">
        <f t="shared" si="52"/>
        <v>0</v>
      </c>
      <c r="J145" s="59">
        <f t="shared" si="53"/>
        <v>0</v>
      </c>
      <c r="K145" s="62" t="e">
        <f t="shared" si="54"/>
        <v>#N/A</v>
      </c>
      <c r="L145" s="59">
        <f t="shared" si="55"/>
        <v>0</v>
      </c>
      <c r="M145" s="59">
        <f t="shared" si="55"/>
        <v>0</v>
      </c>
      <c r="N145" s="59" t="str">
        <f t="shared" si="48"/>
        <v>00</v>
      </c>
      <c r="O145" s="57">
        <f t="shared" si="46"/>
        <v>0</v>
      </c>
      <c r="P145" s="57">
        <f t="shared" si="46"/>
        <v>0</v>
      </c>
      <c r="Q145" s="57">
        <f t="shared" si="46"/>
        <v>0</v>
      </c>
      <c r="R145" s="57">
        <f t="shared" si="46"/>
        <v>0</v>
      </c>
      <c r="S145" s="57">
        <f t="shared" si="46"/>
        <v>0</v>
      </c>
      <c r="T145" s="57">
        <f t="shared" si="46"/>
        <v>0</v>
      </c>
      <c r="U145" s="57">
        <f t="shared" si="46"/>
        <v>0</v>
      </c>
      <c r="V145" s="57">
        <f t="shared" si="46"/>
        <v>0</v>
      </c>
      <c r="W145" s="57">
        <f t="shared" si="46"/>
        <v>0</v>
      </c>
      <c r="X145" s="57">
        <f t="shared" si="46"/>
        <v>0</v>
      </c>
      <c r="Y145" s="57">
        <f t="shared" si="46"/>
        <v>0</v>
      </c>
      <c r="Z145" s="57">
        <f t="shared" si="46"/>
        <v>0</v>
      </c>
      <c r="AA145" s="57">
        <f t="shared" si="46"/>
        <v>0</v>
      </c>
      <c r="AB145" s="57">
        <f t="shared" si="46"/>
        <v>0</v>
      </c>
      <c r="AC145" s="57">
        <f t="shared" si="46"/>
        <v>0</v>
      </c>
      <c r="AD145" s="57">
        <f t="shared" ref="AD145:AP160" si="56">IF(AND($I145&gt;=AD$7,$H145&lt;=AD$7),$K145,0)</f>
        <v>0</v>
      </c>
      <c r="AE145" s="57">
        <f t="shared" si="56"/>
        <v>0</v>
      </c>
      <c r="AF145" s="57">
        <f t="shared" si="56"/>
        <v>0</v>
      </c>
      <c r="AG145" s="57">
        <f t="shared" si="56"/>
        <v>0</v>
      </c>
      <c r="AH145" s="57">
        <f t="shared" si="56"/>
        <v>0</v>
      </c>
      <c r="AI145" s="57">
        <f t="shared" si="56"/>
        <v>0</v>
      </c>
      <c r="AJ145" s="57">
        <f t="shared" si="56"/>
        <v>0</v>
      </c>
      <c r="AK145" s="57">
        <f t="shared" si="56"/>
        <v>0</v>
      </c>
      <c r="AL145" s="57">
        <f t="shared" si="56"/>
        <v>0</v>
      </c>
      <c r="AM145" s="57">
        <f t="shared" si="56"/>
        <v>0</v>
      </c>
      <c r="AN145" s="57">
        <f t="shared" si="56"/>
        <v>0</v>
      </c>
      <c r="AO145" s="57">
        <f t="shared" si="56"/>
        <v>0</v>
      </c>
      <c r="AP145" s="57">
        <f t="shared" si="56"/>
        <v>0</v>
      </c>
      <c r="AQ145" s="57" t="e">
        <f>INDEX('Fleet Input'!$C$10:$C$86, MATCH('Fleet Calculations'!N145, 'Fleet Input'!$B$10:$B$86, 0))</f>
        <v>#N/A</v>
      </c>
      <c r="AR145" s="57">
        <f t="shared" si="47"/>
        <v>0</v>
      </c>
      <c r="AS145" s="57">
        <f t="shared" si="47"/>
        <v>0</v>
      </c>
      <c r="AT145" s="57">
        <f t="shared" si="47"/>
        <v>0</v>
      </c>
      <c r="AU145" s="57">
        <f t="shared" si="47"/>
        <v>0</v>
      </c>
      <c r="AV145" s="57">
        <f t="shared" si="47"/>
        <v>0</v>
      </c>
      <c r="AW145" s="57">
        <f t="shared" si="47"/>
        <v>0</v>
      </c>
      <c r="AX145" s="57">
        <f t="shared" si="47"/>
        <v>0</v>
      </c>
      <c r="AY145" s="57">
        <f t="shared" si="47"/>
        <v>0</v>
      </c>
      <c r="AZ145" s="57">
        <f t="shared" si="47"/>
        <v>0</v>
      </c>
      <c r="BA145" s="57">
        <f t="shared" si="47"/>
        <v>0</v>
      </c>
      <c r="BB145" s="57">
        <f t="shared" si="47"/>
        <v>0</v>
      </c>
      <c r="BC145" s="57">
        <f t="shared" si="47"/>
        <v>0</v>
      </c>
      <c r="BD145" s="57">
        <f t="shared" si="47"/>
        <v>0</v>
      </c>
      <c r="BE145" s="57">
        <f t="shared" si="47"/>
        <v>0</v>
      </c>
      <c r="BF145" s="57">
        <f t="shared" si="47"/>
        <v>0</v>
      </c>
      <c r="BG145" s="57">
        <f t="shared" ref="BG145:BS166" si="57">IF($H145=BG$7, $AQ145*$K145, 0)</f>
        <v>0</v>
      </c>
      <c r="BH145" s="57">
        <f t="shared" si="57"/>
        <v>0</v>
      </c>
      <c r="BI145" s="57">
        <f t="shared" si="57"/>
        <v>0</v>
      </c>
      <c r="BJ145" s="57">
        <f t="shared" si="57"/>
        <v>0</v>
      </c>
      <c r="BK145" s="57">
        <f t="shared" si="57"/>
        <v>0</v>
      </c>
      <c r="BL145" s="57">
        <f t="shared" si="57"/>
        <v>0</v>
      </c>
      <c r="BM145" s="57">
        <f t="shared" si="57"/>
        <v>0</v>
      </c>
      <c r="BN145" s="57">
        <f t="shared" si="57"/>
        <v>0</v>
      </c>
      <c r="BO145" s="57">
        <f t="shared" si="57"/>
        <v>0</v>
      </c>
      <c r="BP145" s="57">
        <f t="shared" si="57"/>
        <v>0</v>
      </c>
      <c r="BQ145" s="57">
        <f t="shared" si="57"/>
        <v>0</v>
      </c>
      <c r="BR145" s="57">
        <f t="shared" si="57"/>
        <v>0</v>
      </c>
      <c r="BS145" s="57">
        <f t="shared" si="57"/>
        <v>0</v>
      </c>
    </row>
    <row r="146" spans="1:71" x14ac:dyDescent="0.25">
      <c r="A146">
        <v>1</v>
      </c>
      <c r="B146">
        <f t="shared" si="34"/>
        <v>23</v>
      </c>
      <c r="C146">
        <f t="shared" si="33"/>
        <v>2</v>
      </c>
      <c r="D146" s="59">
        <f t="shared" si="49"/>
        <v>0</v>
      </c>
      <c r="E146" s="59">
        <f t="shared" si="49"/>
        <v>0</v>
      </c>
      <c r="F146" s="59">
        <f t="shared" si="49"/>
        <v>0</v>
      </c>
      <c r="G146" s="60" t="str">
        <f t="shared" si="50"/>
        <v>Electric</v>
      </c>
      <c r="H146" s="61">
        <f t="shared" si="51"/>
        <v>1</v>
      </c>
      <c r="I146" s="61">
        <f t="shared" si="52"/>
        <v>0</v>
      </c>
      <c r="J146" s="59">
        <f t="shared" si="53"/>
        <v>0</v>
      </c>
      <c r="K146" s="62" t="e">
        <f t="shared" si="54"/>
        <v>#N/A</v>
      </c>
      <c r="L146" s="59">
        <f t="shared" si="55"/>
        <v>0</v>
      </c>
      <c r="M146" s="59">
        <f t="shared" si="55"/>
        <v>0</v>
      </c>
      <c r="N146" s="59" t="str">
        <f t="shared" si="48"/>
        <v>Electric0</v>
      </c>
      <c r="O146" s="57">
        <f t="shared" ref="O146:AD161" si="58">IF(AND($I146&gt;=O$7,$H146&lt;=O$7),$K146,0)</f>
        <v>0</v>
      </c>
      <c r="P146" s="57">
        <f t="shared" si="58"/>
        <v>0</v>
      </c>
      <c r="Q146" s="57">
        <f t="shared" si="58"/>
        <v>0</v>
      </c>
      <c r="R146" s="57">
        <f t="shared" si="58"/>
        <v>0</v>
      </c>
      <c r="S146" s="57">
        <f t="shared" si="58"/>
        <v>0</v>
      </c>
      <c r="T146" s="57">
        <f t="shared" si="58"/>
        <v>0</v>
      </c>
      <c r="U146" s="57">
        <f t="shared" si="58"/>
        <v>0</v>
      </c>
      <c r="V146" s="57">
        <f t="shared" si="58"/>
        <v>0</v>
      </c>
      <c r="W146" s="57">
        <f t="shared" si="58"/>
        <v>0</v>
      </c>
      <c r="X146" s="57">
        <f t="shared" si="58"/>
        <v>0</v>
      </c>
      <c r="Y146" s="57">
        <f t="shared" si="58"/>
        <v>0</v>
      </c>
      <c r="Z146" s="57">
        <f t="shared" si="58"/>
        <v>0</v>
      </c>
      <c r="AA146" s="57">
        <f t="shared" si="58"/>
        <v>0</v>
      </c>
      <c r="AB146" s="57">
        <f t="shared" si="58"/>
        <v>0</v>
      </c>
      <c r="AC146" s="57">
        <f t="shared" si="58"/>
        <v>0</v>
      </c>
      <c r="AD146" s="57">
        <f t="shared" si="58"/>
        <v>0</v>
      </c>
      <c r="AE146" s="57">
        <f t="shared" si="56"/>
        <v>0</v>
      </c>
      <c r="AF146" s="57">
        <f t="shared" si="56"/>
        <v>0</v>
      </c>
      <c r="AG146" s="57">
        <f t="shared" si="56"/>
        <v>0</v>
      </c>
      <c r="AH146" s="57">
        <f t="shared" si="56"/>
        <v>0</v>
      </c>
      <c r="AI146" s="57">
        <f t="shared" si="56"/>
        <v>0</v>
      </c>
      <c r="AJ146" s="57">
        <f t="shared" si="56"/>
        <v>0</v>
      </c>
      <c r="AK146" s="57">
        <f t="shared" si="56"/>
        <v>0</v>
      </c>
      <c r="AL146" s="57">
        <f t="shared" si="56"/>
        <v>0</v>
      </c>
      <c r="AM146" s="57">
        <f t="shared" si="56"/>
        <v>0</v>
      </c>
      <c r="AN146" s="57">
        <f t="shared" si="56"/>
        <v>0</v>
      </c>
      <c r="AO146" s="57">
        <f t="shared" si="56"/>
        <v>0</v>
      </c>
      <c r="AP146" s="57">
        <f t="shared" si="56"/>
        <v>0</v>
      </c>
      <c r="AQ146" s="57" t="e">
        <f>INDEX('Fleet Input'!$C$10:$C$86, MATCH('Fleet Calculations'!N146, 'Fleet Input'!$B$10:$B$86, 0))</f>
        <v>#N/A</v>
      </c>
      <c r="AR146" s="57">
        <f t="shared" ref="AR146:BG161" si="59">IF($H146=AR$7, $AQ146*$K146, 0)</f>
        <v>0</v>
      </c>
      <c r="AS146" s="57">
        <f t="shared" si="59"/>
        <v>0</v>
      </c>
      <c r="AT146" s="57">
        <f t="shared" si="59"/>
        <v>0</v>
      </c>
      <c r="AU146" s="57">
        <f t="shared" si="59"/>
        <v>0</v>
      </c>
      <c r="AV146" s="57">
        <f t="shared" si="59"/>
        <v>0</v>
      </c>
      <c r="AW146" s="57">
        <f t="shared" si="59"/>
        <v>0</v>
      </c>
      <c r="AX146" s="57">
        <f t="shared" si="59"/>
        <v>0</v>
      </c>
      <c r="AY146" s="57">
        <f t="shared" si="59"/>
        <v>0</v>
      </c>
      <c r="AZ146" s="57">
        <f t="shared" si="59"/>
        <v>0</v>
      </c>
      <c r="BA146" s="57">
        <f t="shared" si="59"/>
        <v>0</v>
      </c>
      <c r="BB146" s="57">
        <f t="shared" si="59"/>
        <v>0</v>
      </c>
      <c r="BC146" s="57">
        <f t="shared" si="59"/>
        <v>0</v>
      </c>
      <c r="BD146" s="57">
        <f t="shared" si="59"/>
        <v>0</v>
      </c>
      <c r="BE146" s="57">
        <f t="shared" si="59"/>
        <v>0</v>
      </c>
      <c r="BF146" s="57">
        <f t="shared" si="59"/>
        <v>0</v>
      </c>
      <c r="BG146" s="57">
        <f t="shared" si="59"/>
        <v>0</v>
      </c>
      <c r="BH146" s="57">
        <f t="shared" si="57"/>
        <v>0</v>
      </c>
      <c r="BI146" s="57">
        <f t="shared" si="57"/>
        <v>0</v>
      </c>
      <c r="BJ146" s="57">
        <f t="shared" si="57"/>
        <v>0</v>
      </c>
      <c r="BK146" s="57">
        <f t="shared" si="57"/>
        <v>0</v>
      </c>
      <c r="BL146" s="57">
        <f t="shared" si="57"/>
        <v>0</v>
      </c>
      <c r="BM146" s="57">
        <f t="shared" si="57"/>
        <v>0</v>
      </c>
      <c r="BN146" s="57">
        <f t="shared" si="57"/>
        <v>0</v>
      </c>
      <c r="BO146" s="57">
        <f t="shared" si="57"/>
        <v>0</v>
      </c>
      <c r="BP146" s="57">
        <f t="shared" si="57"/>
        <v>0</v>
      </c>
      <c r="BQ146" s="57">
        <f t="shared" si="57"/>
        <v>0</v>
      </c>
      <c r="BR146" s="57">
        <f t="shared" si="57"/>
        <v>0</v>
      </c>
      <c r="BS146" s="57">
        <f t="shared" si="57"/>
        <v>0</v>
      </c>
    </row>
    <row r="147" spans="1:71" x14ac:dyDescent="0.25">
      <c r="A147">
        <v>1</v>
      </c>
      <c r="B147">
        <f t="shared" si="34"/>
        <v>23</v>
      </c>
      <c r="C147">
        <f t="shared" ref="C147:C210" si="60">C144</f>
        <v>3</v>
      </c>
      <c r="D147" s="59">
        <f t="shared" si="49"/>
        <v>0</v>
      </c>
      <c r="E147" s="59">
        <f t="shared" si="49"/>
        <v>0</v>
      </c>
      <c r="F147" s="59">
        <f t="shared" si="49"/>
        <v>0</v>
      </c>
      <c r="G147" s="60" t="str">
        <f t="shared" si="50"/>
        <v>Fuel Cell</v>
      </c>
      <c r="H147" s="61">
        <f t="shared" si="51"/>
        <v>1</v>
      </c>
      <c r="I147" s="61">
        <f t="shared" si="52"/>
        <v>0</v>
      </c>
      <c r="J147" s="59">
        <f t="shared" si="53"/>
        <v>0</v>
      </c>
      <c r="K147" s="62" t="e">
        <f t="shared" si="54"/>
        <v>#N/A</v>
      </c>
      <c r="L147" s="59">
        <f t="shared" si="55"/>
        <v>0</v>
      </c>
      <c r="M147" s="59">
        <f t="shared" si="55"/>
        <v>0</v>
      </c>
      <c r="N147" s="59" t="str">
        <f t="shared" si="48"/>
        <v>Fuel Cell0</v>
      </c>
      <c r="O147" s="57">
        <f t="shared" si="58"/>
        <v>0</v>
      </c>
      <c r="P147" s="57">
        <f t="shared" si="58"/>
        <v>0</v>
      </c>
      <c r="Q147" s="57">
        <f t="shared" si="58"/>
        <v>0</v>
      </c>
      <c r="R147" s="57">
        <f t="shared" si="58"/>
        <v>0</v>
      </c>
      <c r="S147" s="57">
        <f t="shared" si="58"/>
        <v>0</v>
      </c>
      <c r="T147" s="57">
        <f t="shared" si="58"/>
        <v>0</v>
      </c>
      <c r="U147" s="57">
        <f t="shared" si="58"/>
        <v>0</v>
      </c>
      <c r="V147" s="57">
        <f t="shared" si="58"/>
        <v>0</v>
      </c>
      <c r="W147" s="57">
        <f t="shared" si="58"/>
        <v>0</v>
      </c>
      <c r="X147" s="57">
        <f t="shared" si="58"/>
        <v>0</v>
      </c>
      <c r="Y147" s="57">
        <f t="shared" si="58"/>
        <v>0</v>
      </c>
      <c r="Z147" s="57">
        <f t="shared" si="58"/>
        <v>0</v>
      </c>
      <c r="AA147" s="57">
        <f t="shared" si="58"/>
        <v>0</v>
      </c>
      <c r="AB147" s="57">
        <f t="shared" si="58"/>
        <v>0</v>
      </c>
      <c r="AC147" s="57">
        <f t="shared" si="58"/>
        <v>0</v>
      </c>
      <c r="AD147" s="57">
        <f t="shared" si="58"/>
        <v>0</v>
      </c>
      <c r="AE147" s="57">
        <f t="shared" si="56"/>
        <v>0</v>
      </c>
      <c r="AF147" s="57">
        <f t="shared" si="56"/>
        <v>0</v>
      </c>
      <c r="AG147" s="57">
        <f t="shared" si="56"/>
        <v>0</v>
      </c>
      <c r="AH147" s="57">
        <f t="shared" si="56"/>
        <v>0</v>
      </c>
      <c r="AI147" s="57">
        <f t="shared" si="56"/>
        <v>0</v>
      </c>
      <c r="AJ147" s="57">
        <f t="shared" si="56"/>
        <v>0</v>
      </c>
      <c r="AK147" s="57">
        <f t="shared" si="56"/>
        <v>0</v>
      </c>
      <c r="AL147" s="57">
        <f t="shared" si="56"/>
        <v>0</v>
      </c>
      <c r="AM147" s="57">
        <f t="shared" si="56"/>
        <v>0</v>
      </c>
      <c r="AN147" s="57">
        <f t="shared" si="56"/>
        <v>0</v>
      </c>
      <c r="AO147" s="57">
        <f t="shared" si="56"/>
        <v>0</v>
      </c>
      <c r="AP147" s="57">
        <f t="shared" si="56"/>
        <v>0</v>
      </c>
      <c r="AQ147" s="57" t="e">
        <f>INDEX('Fleet Input'!$C$10:$C$86, MATCH('Fleet Calculations'!N147, 'Fleet Input'!$B$10:$B$86, 0))</f>
        <v>#N/A</v>
      </c>
      <c r="AR147" s="57">
        <f t="shared" si="59"/>
        <v>0</v>
      </c>
      <c r="AS147" s="57">
        <f t="shared" si="59"/>
        <v>0</v>
      </c>
      <c r="AT147" s="57">
        <f t="shared" si="59"/>
        <v>0</v>
      </c>
      <c r="AU147" s="57">
        <f t="shared" si="59"/>
        <v>0</v>
      </c>
      <c r="AV147" s="57">
        <f t="shared" si="59"/>
        <v>0</v>
      </c>
      <c r="AW147" s="57">
        <f t="shared" si="59"/>
        <v>0</v>
      </c>
      <c r="AX147" s="57">
        <f t="shared" si="59"/>
        <v>0</v>
      </c>
      <c r="AY147" s="57">
        <f t="shared" si="59"/>
        <v>0</v>
      </c>
      <c r="AZ147" s="57">
        <f t="shared" si="59"/>
        <v>0</v>
      </c>
      <c r="BA147" s="57">
        <f t="shared" si="59"/>
        <v>0</v>
      </c>
      <c r="BB147" s="57">
        <f t="shared" si="59"/>
        <v>0</v>
      </c>
      <c r="BC147" s="57">
        <f t="shared" si="59"/>
        <v>0</v>
      </c>
      <c r="BD147" s="57">
        <f t="shared" si="59"/>
        <v>0</v>
      </c>
      <c r="BE147" s="57">
        <f t="shared" si="59"/>
        <v>0</v>
      </c>
      <c r="BF147" s="57">
        <f t="shared" si="59"/>
        <v>0</v>
      </c>
      <c r="BG147" s="57">
        <f t="shared" si="59"/>
        <v>0</v>
      </c>
      <c r="BH147" s="57">
        <f t="shared" si="57"/>
        <v>0</v>
      </c>
      <c r="BI147" s="57">
        <f t="shared" si="57"/>
        <v>0</v>
      </c>
      <c r="BJ147" s="57">
        <f t="shared" si="57"/>
        <v>0</v>
      </c>
      <c r="BK147" s="57">
        <f t="shared" si="57"/>
        <v>0</v>
      </c>
      <c r="BL147" s="57">
        <f t="shared" si="57"/>
        <v>0</v>
      </c>
      <c r="BM147" s="57">
        <f t="shared" si="57"/>
        <v>0</v>
      </c>
      <c r="BN147" s="57">
        <f t="shared" si="57"/>
        <v>0</v>
      </c>
      <c r="BO147" s="57">
        <f t="shared" si="57"/>
        <v>0</v>
      </c>
      <c r="BP147" s="57">
        <f t="shared" si="57"/>
        <v>0</v>
      </c>
      <c r="BQ147" s="57">
        <f t="shared" si="57"/>
        <v>0</v>
      </c>
      <c r="BR147" s="57">
        <f t="shared" si="57"/>
        <v>0</v>
      </c>
      <c r="BS147" s="57">
        <f t="shared" si="57"/>
        <v>0</v>
      </c>
    </row>
    <row r="148" spans="1:71" x14ac:dyDescent="0.25">
      <c r="A148">
        <v>1</v>
      </c>
      <c r="B148">
        <f t="shared" ref="B148:B206" si="61">IF(AND(B147=B146, B147=B145),  B147+1, B147)</f>
        <v>24</v>
      </c>
      <c r="C148">
        <f t="shared" si="60"/>
        <v>1</v>
      </c>
      <c r="D148" s="59">
        <f t="shared" si="49"/>
        <v>0</v>
      </c>
      <c r="E148" s="59">
        <f t="shared" si="49"/>
        <v>0</v>
      </c>
      <c r="F148" s="59">
        <f t="shared" si="49"/>
        <v>0</v>
      </c>
      <c r="G148" s="60" t="str">
        <f t="shared" si="50"/>
        <v>0</v>
      </c>
      <c r="H148" s="61">
        <f t="shared" si="51"/>
        <v>1</v>
      </c>
      <c r="I148" s="61">
        <f t="shared" si="52"/>
        <v>0</v>
      </c>
      <c r="J148" s="59">
        <f t="shared" si="53"/>
        <v>0</v>
      </c>
      <c r="K148" s="62" t="e">
        <f t="shared" si="54"/>
        <v>#N/A</v>
      </c>
      <c r="L148" s="59">
        <f t="shared" si="55"/>
        <v>0</v>
      </c>
      <c r="M148" s="59">
        <f t="shared" si="55"/>
        <v>0</v>
      </c>
      <c r="N148" s="59" t="str">
        <f t="shared" si="48"/>
        <v>00</v>
      </c>
      <c r="O148" s="57">
        <f t="shared" si="58"/>
        <v>0</v>
      </c>
      <c r="P148" s="57">
        <f t="shared" si="58"/>
        <v>0</v>
      </c>
      <c r="Q148" s="57">
        <f t="shared" si="58"/>
        <v>0</v>
      </c>
      <c r="R148" s="57">
        <f t="shared" si="58"/>
        <v>0</v>
      </c>
      <c r="S148" s="57">
        <f t="shared" si="58"/>
        <v>0</v>
      </c>
      <c r="T148" s="57">
        <f t="shared" si="58"/>
        <v>0</v>
      </c>
      <c r="U148" s="57">
        <f t="shared" si="58"/>
        <v>0</v>
      </c>
      <c r="V148" s="57">
        <f t="shared" si="58"/>
        <v>0</v>
      </c>
      <c r="W148" s="57">
        <f t="shared" si="58"/>
        <v>0</v>
      </c>
      <c r="X148" s="57">
        <f t="shared" si="58"/>
        <v>0</v>
      </c>
      <c r="Y148" s="57">
        <f t="shared" si="58"/>
        <v>0</v>
      </c>
      <c r="Z148" s="57">
        <f t="shared" si="58"/>
        <v>0</v>
      </c>
      <c r="AA148" s="57">
        <f t="shared" si="58"/>
        <v>0</v>
      </c>
      <c r="AB148" s="57">
        <f t="shared" si="58"/>
        <v>0</v>
      </c>
      <c r="AC148" s="57">
        <f t="shared" si="58"/>
        <v>0</v>
      </c>
      <c r="AD148" s="57">
        <f t="shared" si="58"/>
        <v>0</v>
      </c>
      <c r="AE148" s="57">
        <f t="shared" si="56"/>
        <v>0</v>
      </c>
      <c r="AF148" s="57">
        <f t="shared" si="56"/>
        <v>0</v>
      </c>
      <c r="AG148" s="57">
        <f t="shared" si="56"/>
        <v>0</v>
      </c>
      <c r="AH148" s="57">
        <f t="shared" si="56"/>
        <v>0</v>
      </c>
      <c r="AI148" s="57">
        <f t="shared" si="56"/>
        <v>0</v>
      </c>
      <c r="AJ148" s="57">
        <f t="shared" si="56"/>
        <v>0</v>
      </c>
      <c r="AK148" s="57">
        <f t="shared" si="56"/>
        <v>0</v>
      </c>
      <c r="AL148" s="57">
        <f t="shared" si="56"/>
        <v>0</v>
      </c>
      <c r="AM148" s="57">
        <f t="shared" si="56"/>
        <v>0</v>
      </c>
      <c r="AN148" s="57">
        <f t="shared" si="56"/>
        <v>0</v>
      </c>
      <c r="AO148" s="57">
        <f t="shared" si="56"/>
        <v>0</v>
      </c>
      <c r="AP148" s="57">
        <f t="shared" si="56"/>
        <v>0</v>
      </c>
      <c r="AQ148" s="57" t="e">
        <f>INDEX('Fleet Input'!$C$10:$C$86, MATCH('Fleet Calculations'!N148, 'Fleet Input'!$B$10:$B$86, 0))</f>
        <v>#N/A</v>
      </c>
      <c r="AR148" s="57">
        <f t="shared" si="59"/>
        <v>0</v>
      </c>
      <c r="AS148" s="57">
        <f t="shared" si="59"/>
        <v>0</v>
      </c>
      <c r="AT148" s="57">
        <f t="shared" si="59"/>
        <v>0</v>
      </c>
      <c r="AU148" s="57">
        <f t="shared" si="59"/>
        <v>0</v>
      </c>
      <c r="AV148" s="57">
        <f t="shared" si="59"/>
        <v>0</v>
      </c>
      <c r="AW148" s="57">
        <f t="shared" si="59"/>
        <v>0</v>
      </c>
      <c r="AX148" s="57">
        <f t="shared" si="59"/>
        <v>0</v>
      </c>
      <c r="AY148" s="57">
        <f t="shared" si="59"/>
        <v>0</v>
      </c>
      <c r="AZ148" s="57">
        <f t="shared" si="59"/>
        <v>0</v>
      </c>
      <c r="BA148" s="57">
        <f t="shared" si="59"/>
        <v>0</v>
      </c>
      <c r="BB148" s="57">
        <f t="shared" si="59"/>
        <v>0</v>
      </c>
      <c r="BC148" s="57">
        <f t="shared" si="59"/>
        <v>0</v>
      </c>
      <c r="BD148" s="57">
        <f t="shared" si="59"/>
        <v>0</v>
      </c>
      <c r="BE148" s="57">
        <f t="shared" si="59"/>
        <v>0</v>
      </c>
      <c r="BF148" s="57">
        <f t="shared" si="59"/>
        <v>0</v>
      </c>
      <c r="BG148" s="57">
        <f t="shared" si="59"/>
        <v>0</v>
      </c>
      <c r="BH148" s="57">
        <f t="shared" si="57"/>
        <v>0</v>
      </c>
      <c r="BI148" s="57">
        <f t="shared" si="57"/>
        <v>0</v>
      </c>
      <c r="BJ148" s="57">
        <f t="shared" si="57"/>
        <v>0</v>
      </c>
      <c r="BK148" s="57">
        <f t="shared" si="57"/>
        <v>0</v>
      </c>
      <c r="BL148" s="57">
        <f t="shared" si="57"/>
        <v>0</v>
      </c>
      <c r="BM148" s="57">
        <f t="shared" si="57"/>
        <v>0</v>
      </c>
      <c r="BN148" s="57">
        <f t="shared" si="57"/>
        <v>0</v>
      </c>
      <c r="BO148" s="57">
        <f t="shared" si="57"/>
        <v>0</v>
      </c>
      <c r="BP148" s="57">
        <f t="shared" si="57"/>
        <v>0</v>
      </c>
      <c r="BQ148" s="57">
        <f t="shared" si="57"/>
        <v>0</v>
      </c>
      <c r="BR148" s="57">
        <f t="shared" si="57"/>
        <v>0</v>
      </c>
      <c r="BS148" s="57">
        <f t="shared" si="57"/>
        <v>0</v>
      </c>
    </row>
    <row r="149" spans="1:71" x14ac:dyDescent="0.25">
      <c r="A149">
        <v>1</v>
      </c>
      <c r="B149">
        <f t="shared" si="61"/>
        <v>24</v>
      </c>
      <c r="C149">
        <f t="shared" si="60"/>
        <v>2</v>
      </c>
      <c r="D149" s="59">
        <f t="shared" si="49"/>
        <v>0</v>
      </c>
      <c r="E149" s="59">
        <f t="shared" si="49"/>
        <v>0</v>
      </c>
      <c r="F149" s="59">
        <f t="shared" si="49"/>
        <v>0</v>
      </c>
      <c r="G149" s="60" t="str">
        <f t="shared" si="50"/>
        <v>Electric</v>
      </c>
      <c r="H149" s="61">
        <f t="shared" si="51"/>
        <v>1</v>
      </c>
      <c r="I149" s="61">
        <f t="shared" si="52"/>
        <v>0</v>
      </c>
      <c r="J149" s="59">
        <f t="shared" si="53"/>
        <v>0</v>
      </c>
      <c r="K149" s="62" t="e">
        <f t="shared" si="54"/>
        <v>#N/A</v>
      </c>
      <c r="L149" s="59">
        <f t="shared" si="55"/>
        <v>0</v>
      </c>
      <c r="M149" s="59">
        <f t="shared" si="55"/>
        <v>0</v>
      </c>
      <c r="N149" s="59" t="str">
        <f t="shared" si="48"/>
        <v>Electric0</v>
      </c>
      <c r="O149" s="57">
        <f t="shared" si="58"/>
        <v>0</v>
      </c>
      <c r="P149" s="57">
        <f t="shared" si="58"/>
        <v>0</v>
      </c>
      <c r="Q149" s="57">
        <f t="shared" si="58"/>
        <v>0</v>
      </c>
      <c r="R149" s="57">
        <f t="shared" si="58"/>
        <v>0</v>
      </c>
      <c r="S149" s="57">
        <f t="shared" si="58"/>
        <v>0</v>
      </c>
      <c r="T149" s="57">
        <f t="shared" si="58"/>
        <v>0</v>
      </c>
      <c r="U149" s="57">
        <f t="shared" si="58"/>
        <v>0</v>
      </c>
      <c r="V149" s="57">
        <f t="shared" si="58"/>
        <v>0</v>
      </c>
      <c r="W149" s="57">
        <f t="shared" si="58"/>
        <v>0</v>
      </c>
      <c r="X149" s="57">
        <f t="shared" si="58"/>
        <v>0</v>
      </c>
      <c r="Y149" s="57">
        <f t="shared" si="58"/>
        <v>0</v>
      </c>
      <c r="Z149" s="57">
        <f t="shared" si="58"/>
        <v>0</v>
      </c>
      <c r="AA149" s="57">
        <f t="shared" si="58"/>
        <v>0</v>
      </c>
      <c r="AB149" s="57">
        <f t="shared" si="58"/>
        <v>0</v>
      </c>
      <c r="AC149" s="57">
        <f t="shared" si="58"/>
        <v>0</v>
      </c>
      <c r="AD149" s="57">
        <f t="shared" si="58"/>
        <v>0</v>
      </c>
      <c r="AE149" s="57">
        <f t="shared" si="56"/>
        <v>0</v>
      </c>
      <c r="AF149" s="57">
        <f t="shared" si="56"/>
        <v>0</v>
      </c>
      <c r="AG149" s="57">
        <f t="shared" si="56"/>
        <v>0</v>
      </c>
      <c r="AH149" s="57">
        <f t="shared" si="56"/>
        <v>0</v>
      </c>
      <c r="AI149" s="57">
        <f t="shared" si="56"/>
        <v>0</v>
      </c>
      <c r="AJ149" s="57">
        <f t="shared" si="56"/>
        <v>0</v>
      </c>
      <c r="AK149" s="57">
        <f t="shared" si="56"/>
        <v>0</v>
      </c>
      <c r="AL149" s="57">
        <f t="shared" si="56"/>
        <v>0</v>
      </c>
      <c r="AM149" s="57">
        <f t="shared" si="56"/>
        <v>0</v>
      </c>
      <c r="AN149" s="57">
        <f t="shared" si="56"/>
        <v>0</v>
      </c>
      <c r="AO149" s="57">
        <f t="shared" si="56"/>
        <v>0</v>
      </c>
      <c r="AP149" s="57">
        <f t="shared" si="56"/>
        <v>0</v>
      </c>
      <c r="AQ149" s="57" t="e">
        <f>INDEX('Fleet Input'!$C$10:$C$86, MATCH('Fleet Calculations'!N149, 'Fleet Input'!$B$10:$B$86, 0))</f>
        <v>#N/A</v>
      </c>
      <c r="AR149" s="57">
        <f t="shared" si="59"/>
        <v>0</v>
      </c>
      <c r="AS149" s="57">
        <f t="shared" si="59"/>
        <v>0</v>
      </c>
      <c r="AT149" s="57">
        <f t="shared" si="59"/>
        <v>0</v>
      </c>
      <c r="AU149" s="57">
        <f t="shared" si="59"/>
        <v>0</v>
      </c>
      <c r="AV149" s="57">
        <f t="shared" si="59"/>
        <v>0</v>
      </c>
      <c r="AW149" s="57">
        <f t="shared" si="59"/>
        <v>0</v>
      </c>
      <c r="AX149" s="57">
        <f t="shared" si="59"/>
        <v>0</v>
      </c>
      <c r="AY149" s="57">
        <f t="shared" si="59"/>
        <v>0</v>
      </c>
      <c r="AZ149" s="57">
        <f t="shared" si="59"/>
        <v>0</v>
      </c>
      <c r="BA149" s="57">
        <f t="shared" si="59"/>
        <v>0</v>
      </c>
      <c r="BB149" s="57">
        <f t="shared" si="59"/>
        <v>0</v>
      </c>
      <c r="BC149" s="57">
        <f t="shared" si="59"/>
        <v>0</v>
      </c>
      <c r="BD149" s="57">
        <f t="shared" si="59"/>
        <v>0</v>
      </c>
      <c r="BE149" s="57">
        <f t="shared" si="59"/>
        <v>0</v>
      </c>
      <c r="BF149" s="57">
        <f t="shared" si="59"/>
        <v>0</v>
      </c>
      <c r="BG149" s="57">
        <f t="shared" si="59"/>
        <v>0</v>
      </c>
      <c r="BH149" s="57">
        <f t="shared" si="57"/>
        <v>0</v>
      </c>
      <c r="BI149" s="57">
        <f t="shared" si="57"/>
        <v>0</v>
      </c>
      <c r="BJ149" s="57">
        <f t="shared" si="57"/>
        <v>0</v>
      </c>
      <c r="BK149" s="57">
        <f t="shared" si="57"/>
        <v>0</v>
      </c>
      <c r="BL149" s="57">
        <f t="shared" si="57"/>
        <v>0</v>
      </c>
      <c r="BM149" s="57">
        <f t="shared" si="57"/>
        <v>0</v>
      </c>
      <c r="BN149" s="57">
        <f t="shared" si="57"/>
        <v>0</v>
      </c>
      <c r="BO149" s="57">
        <f t="shared" si="57"/>
        <v>0</v>
      </c>
      <c r="BP149" s="57">
        <f t="shared" si="57"/>
        <v>0</v>
      </c>
      <c r="BQ149" s="57">
        <f t="shared" si="57"/>
        <v>0</v>
      </c>
      <c r="BR149" s="57">
        <f t="shared" si="57"/>
        <v>0</v>
      </c>
      <c r="BS149" s="57">
        <f t="shared" si="57"/>
        <v>0</v>
      </c>
    </row>
    <row r="150" spans="1:71" x14ac:dyDescent="0.25">
      <c r="A150">
        <v>1</v>
      </c>
      <c r="B150">
        <f t="shared" si="61"/>
        <v>24</v>
      </c>
      <c r="C150">
        <f t="shared" si="60"/>
        <v>3</v>
      </c>
      <c r="D150" s="59">
        <f t="shared" si="49"/>
        <v>0</v>
      </c>
      <c r="E150" s="59">
        <f t="shared" si="49"/>
        <v>0</v>
      </c>
      <c r="F150" s="59">
        <f t="shared" si="49"/>
        <v>0</v>
      </c>
      <c r="G150" s="60" t="str">
        <f t="shared" si="50"/>
        <v>Fuel Cell</v>
      </c>
      <c r="H150" s="61">
        <f t="shared" si="51"/>
        <v>1</v>
      </c>
      <c r="I150" s="61">
        <f t="shared" si="52"/>
        <v>0</v>
      </c>
      <c r="J150" s="59">
        <f t="shared" si="53"/>
        <v>0</v>
      </c>
      <c r="K150" s="62" t="e">
        <f t="shared" si="54"/>
        <v>#N/A</v>
      </c>
      <c r="L150" s="59">
        <f t="shared" si="55"/>
        <v>0</v>
      </c>
      <c r="M150" s="59">
        <f t="shared" si="55"/>
        <v>0</v>
      </c>
      <c r="N150" s="59" t="str">
        <f t="shared" si="48"/>
        <v>Fuel Cell0</v>
      </c>
      <c r="O150" s="57">
        <f t="shared" si="58"/>
        <v>0</v>
      </c>
      <c r="P150" s="57">
        <f t="shared" si="58"/>
        <v>0</v>
      </c>
      <c r="Q150" s="57">
        <f t="shared" si="58"/>
        <v>0</v>
      </c>
      <c r="R150" s="57">
        <f t="shared" si="58"/>
        <v>0</v>
      </c>
      <c r="S150" s="57">
        <f t="shared" si="58"/>
        <v>0</v>
      </c>
      <c r="T150" s="57">
        <f t="shared" si="58"/>
        <v>0</v>
      </c>
      <c r="U150" s="57">
        <f t="shared" si="58"/>
        <v>0</v>
      </c>
      <c r="V150" s="57">
        <f t="shared" si="58"/>
        <v>0</v>
      </c>
      <c r="W150" s="57">
        <f t="shared" si="58"/>
        <v>0</v>
      </c>
      <c r="X150" s="57">
        <f t="shared" si="58"/>
        <v>0</v>
      </c>
      <c r="Y150" s="57">
        <f t="shared" si="58"/>
        <v>0</v>
      </c>
      <c r="Z150" s="57">
        <f t="shared" si="58"/>
        <v>0</v>
      </c>
      <c r="AA150" s="57">
        <f t="shared" si="58"/>
        <v>0</v>
      </c>
      <c r="AB150" s="57">
        <f t="shared" si="58"/>
        <v>0</v>
      </c>
      <c r="AC150" s="57">
        <f t="shared" si="58"/>
        <v>0</v>
      </c>
      <c r="AD150" s="57">
        <f t="shared" si="58"/>
        <v>0</v>
      </c>
      <c r="AE150" s="57">
        <f t="shared" si="56"/>
        <v>0</v>
      </c>
      <c r="AF150" s="57">
        <f t="shared" si="56"/>
        <v>0</v>
      </c>
      <c r="AG150" s="57">
        <f t="shared" si="56"/>
        <v>0</v>
      </c>
      <c r="AH150" s="57">
        <f t="shared" si="56"/>
        <v>0</v>
      </c>
      <c r="AI150" s="57">
        <f t="shared" si="56"/>
        <v>0</v>
      </c>
      <c r="AJ150" s="57">
        <f t="shared" si="56"/>
        <v>0</v>
      </c>
      <c r="AK150" s="57">
        <f t="shared" si="56"/>
        <v>0</v>
      </c>
      <c r="AL150" s="57">
        <f t="shared" si="56"/>
        <v>0</v>
      </c>
      <c r="AM150" s="57">
        <f t="shared" si="56"/>
        <v>0</v>
      </c>
      <c r="AN150" s="57">
        <f t="shared" si="56"/>
        <v>0</v>
      </c>
      <c r="AO150" s="57">
        <f t="shared" si="56"/>
        <v>0</v>
      </c>
      <c r="AP150" s="57">
        <f t="shared" si="56"/>
        <v>0</v>
      </c>
      <c r="AQ150" s="57" t="e">
        <f>INDEX('Fleet Input'!$C$10:$C$86, MATCH('Fleet Calculations'!N150, 'Fleet Input'!$B$10:$B$86, 0))</f>
        <v>#N/A</v>
      </c>
      <c r="AR150" s="57">
        <f t="shared" si="59"/>
        <v>0</v>
      </c>
      <c r="AS150" s="57">
        <f t="shared" si="59"/>
        <v>0</v>
      </c>
      <c r="AT150" s="57">
        <f t="shared" si="59"/>
        <v>0</v>
      </c>
      <c r="AU150" s="57">
        <f t="shared" si="59"/>
        <v>0</v>
      </c>
      <c r="AV150" s="57">
        <f t="shared" si="59"/>
        <v>0</v>
      </c>
      <c r="AW150" s="57">
        <f t="shared" si="59"/>
        <v>0</v>
      </c>
      <c r="AX150" s="57">
        <f t="shared" si="59"/>
        <v>0</v>
      </c>
      <c r="AY150" s="57">
        <f t="shared" si="59"/>
        <v>0</v>
      </c>
      <c r="AZ150" s="57">
        <f t="shared" si="59"/>
        <v>0</v>
      </c>
      <c r="BA150" s="57">
        <f t="shared" si="59"/>
        <v>0</v>
      </c>
      <c r="BB150" s="57">
        <f t="shared" si="59"/>
        <v>0</v>
      </c>
      <c r="BC150" s="57">
        <f t="shared" si="59"/>
        <v>0</v>
      </c>
      <c r="BD150" s="57">
        <f t="shared" si="59"/>
        <v>0</v>
      </c>
      <c r="BE150" s="57">
        <f t="shared" si="59"/>
        <v>0</v>
      </c>
      <c r="BF150" s="57">
        <f t="shared" si="59"/>
        <v>0</v>
      </c>
      <c r="BG150" s="57">
        <f t="shared" si="59"/>
        <v>0</v>
      </c>
      <c r="BH150" s="57">
        <f t="shared" si="57"/>
        <v>0</v>
      </c>
      <c r="BI150" s="57">
        <f t="shared" si="57"/>
        <v>0</v>
      </c>
      <c r="BJ150" s="57">
        <f t="shared" si="57"/>
        <v>0</v>
      </c>
      <c r="BK150" s="57">
        <f t="shared" si="57"/>
        <v>0</v>
      </c>
      <c r="BL150" s="57">
        <f t="shared" si="57"/>
        <v>0</v>
      </c>
      <c r="BM150" s="57">
        <f t="shared" si="57"/>
        <v>0</v>
      </c>
      <c r="BN150" s="57">
        <f t="shared" si="57"/>
        <v>0</v>
      </c>
      <c r="BO150" s="57">
        <f t="shared" si="57"/>
        <v>0</v>
      </c>
      <c r="BP150" s="57">
        <f t="shared" si="57"/>
        <v>0</v>
      </c>
      <c r="BQ150" s="57">
        <f t="shared" si="57"/>
        <v>0</v>
      </c>
      <c r="BR150" s="57">
        <f t="shared" si="57"/>
        <v>0</v>
      </c>
      <c r="BS150" s="57">
        <f t="shared" si="57"/>
        <v>0</v>
      </c>
    </row>
    <row r="151" spans="1:71" x14ac:dyDescent="0.25">
      <c r="A151">
        <v>1</v>
      </c>
      <c r="B151">
        <f t="shared" si="61"/>
        <v>25</v>
      </c>
      <c r="C151">
        <f t="shared" si="60"/>
        <v>1</v>
      </c>
      <c r="D151" s="59">
        <f t="shared" si="49"/>
        <v>0</v>
      </c>
      <c r="E151" s="59">
        <f t="shared" si="49"/>
        <v>0</v>
      </c>
      <c r="F151" s="59">
        <f t="shared" si="49"/>
        <v>0</v>
      </c>
      <c r="G151" s="60" t="str">
        <f t="shared" si="50"/>
        <v>0</v>
      </c>
      <c r="H151" s="61">
        <f t="shared" si="51"/>
        <v>1</v>
      </c>
      <c r="I151" s="61">
        <f t="shared" si="52"/>
        <v>0</v>
      </c>
      <c r="J151" s="59">
        <f t="shared" si="53"/>
        <v>0</v>
      </c>
      <c r="K151" s="62" t="e">
        <f t="shared" si="54"/>
        <v>#N/A</v>
      </c>
      <c r="L151" s="59">
        <f t="shared" si="55"/>
        <v>0</v>
      </c>
      <c r="M151" s="59">
        <f t="shared" si="55"/>
        <v>0</v>
      </c>
      <c r="N151" s="59" t="str">
        <f t="shared" si="48"/>
        <v>00</v>
      </c>
      <c r="O151" s="57">
        <f t="shared" si="58"/>
        <v>0</v>
      </c>
      <c r="P151" s="57">
        <f t="shared" si="58"/>
        <v>0</v>
      </c>
      <c r="Q151" s="57">
        <f t="shared" si="58"/>
        <v>0</v>
      </c>
      <c r="R151" s="57">
        <f t="shared" si="58"/>
        <v>0</v>
      </c>
      <c r="S151" s="57">
        <f t="shared" si="58"/>
        <v>0</v>
      </c>
      <c r="T151" s="57">
        <f t="shared" si="58"/>
        <v>0</v>
      </c>
      <c r="U151" s="57">
        <f t="shared" si="58"/>
        <v>0</v>
      </c>
      <c r="V151" s="57">
        <f t="shared" si="58"/>
        <v>0</v>
      </c>
      <c r="W151" s="57">
        <f t="shared" si="58"/>
        <v>0</v>
      </c>
      <c r="X151" s="57">
        <f t="shared" si="58"/>
        <v>0</v>
      </c>
      <c r="Y151" s="57">
        <f t="shared" si="58"/>
        <v>0</v>
      </c>
      <c r="Z151" s="57">
        <f t="shared" si="58"/>
        <v>0</v>
      </c>
      <c r="AA151" s="57">
        <f t="shared" si="58"/>
        <v>0</v>
      </c>
      <c r="AB151" s="57">
        <f t="shared" si="58"/>
        <v>0</v>
      </c>
      <c r="AC151" s="57">
        <f t="shared" si="58"/>
        <v>0</v>
      </c>
      <c r="AD151" s="57">
        <f t="shared" si="58"/>
        <v>0</v>
      </c>
      <c r="AE151" s="57">
        <f t="shared" si="56"/>
        <v>0</v>
      </c>
      <c r="AF151" s="57">
        <f t="shared" si="56"/>
        <v>0</v>
      </c>
      <c r="AG151" s="57">
        <f t="shared" si="56"/>
        <v>0</v>
      </c>
      <c r="AH151" s="57">
        <f t="shared" si="56"/>
        <v>0</v>
      </c>
      <c r="AI151" s="57">
        <f t="shared" si="56"/>
        <v>0</v>
      </c>
      <c r="AJ151" s="57">
        <f t="shared" si="56"/>
        <v>0</v>
      </c>
      <c r="AK151" s="57">
        <f t="shared" si="56"/>
        <v>0</v>
      </c>
      <c r="AL151" s="57">
        <f t="shared" si="56"/>
        <v>0</v>
      </c>
      <c r="AM151" s="57">
        <f t="shared" si="56"/>
        <v>0</v>
      </c>
      <c r="AN151" s="57">
        <f t="shared" si="56"/>
        <v>0</v>
      </c>
      <c r="AO151" s="57">
        <f t="shared" si="56"/>
        <v>0</v>
      </c>
      <c r="AP151" s="57">
        <f t="shared" si="56"/>
        <v>0</v>
      </c>
      <c r="AQ151" s="57" t="e">
        <f>INDEX('Fleet Input'!$C$10:$C$86, MATCH('Fleet Calculations'!N151, 'Fleet Input'!$B$10:$B$86, 0))</f>
        <v>#N/A</v>
      </c>
      <c r="AR151" s="57">
        <f t="shared" si="59"/>
        <v>0</v>
      </c>
      <c r="AS151" s="57">
        <f t="shared" si="59"/>
        <v>0</v>
      </c>
      <c r="AT151" s="57">
        <f t="shared" si="59"/>
        <v>0</v>
      </c>
      <c r="AU151" s="57">
        <f t="shared" si="59"/>
        <v>0</v>
      </c>
      <c r="AV151" s="57">
        <f t="shared" si="59"/>
        <v>0</v>
      </c>
      <c r="AW151" s="57">
        <f t="shared" si="59"/>
        <v>0</v>
      </c>
      <c r="AX151" s="57">
        <f t="shared" si="59"/>
        <v>0</v>
      </c>
      <c r="AY151" s="57">
        <f t="shared" si="59"/>
        <v>0</v>
      </c>
      <c r="AZ151" s="57">
        <f t="shared" si="59"/>
        <v>0</v>
      </c>
      <c r="BA151" s="57">
        <f t="shared" si="59"/>
        <v>0</v>
      </c>
      <c r="BB151" s="57">
        <f t="shared" si="59"/>
        <v>0</v>
      </c>
      <c r="BC151" s="57">
        <f t="shared" si="59"/>
        <v>0</v>
      </c>
      <c r="BD151" s="57">
        <f t="shared" si="59"/>
        <v>0</v>
      </c>
      <c r="BE151" s="57">
        <f t="shared" si="59"/>
        <v>0</v>
      </c>
      <c r="BF151" s="57">
        <f t="shared" si="59"/>
        <v>0</v>
      </c>
      <c r="BG151" s="57">
        <f t="shared" si="59"/>
        <v>0</v>
      </c>
      <c r="BH151" s="57">
        <f t="shared" si="57"/>
        <v>0</v>
      </c>
      <c r="BI151" s="57">
        <f t="shared" si="57"/>
        <v>0</v>
      </c>
      <c r="BJ151" s="57">
        <f t="shared" si="57"/>
        <v>0</v>
      </c>
      <c r="BK151" s="57">
        <f t="shared" si="57"/>
        <v>0</v>
      </c>
      <c r="BL151" s="57">
        <f t="shared" si="57"/>
        <v>0</v>
      </c>
      <c r="BM151" s="57">
        <f t="shared" si="57"/>
        <v>0</v>
      </c>
      <c r="BN151" s="57">
        <f t="shared" si="57"/>
        <v>0</v>
      </c>
      <c r="BO151" s="57">
        <f t="shared" si="57"/>
        <v>0</v>
      </c>
      <c r="BP151" s="57">
        <f t="shared" si="57"/>
        <v>0</v>
      </c>
      <c r="BQ151" s="57">
        <f t="shared" si="57"/>
        <v>0</v>
      </c>
      <c r="BR151" s="57">
        <f t="shared" si="57"/>
        <v>0</v>
      </c>
      <c r="BS151" s="57">
        <f t="shared" si="57"/>
        <v>0</v>
      </c>
    </row>
    <row r="152" spans="1:71" x14ac:dyDescent="0.25">
      <c r="A152">
        <v>1</v>
      </c>
      <c r="B152">
        <f t="shared" si="61"/>
        <v>25</v>
      </c>
      <c r="C152">
        <f t="shared" si="60"/>
        <v>2</v>
      </c>
      <c r="D152" s="59">
        <f t="shared" si="49"/>
        <v>0</v>
      </c>
      <c r="E152" s="59">
        <f t="shared" si="49"/>
        <v>0</v>
      </c>
      <c r="F152" s="59">
        <f t="shared" si="49"/>
        <v>0</v>
      </c>
      <c r="G152" s="60" t="str">
        <f t="shared" si="50"/>
        <v>Electric</v>
      </c>
      <c r="H152" s="61">
        <f t="shared" si="51"/>
        <v>1</v>
      </c>
      <c r="I152" s="61">
        <f t="shared" si="52"/>
        <v>0</v>
      </c>
      <c r="J152" s="59">
        <f t="shared" si="53"/>
        <v>0</v>
      </c>
      <c r="K152" s="62" t="e">
        <f t="shared" si="54"/>
        <v>#N/A</v>
      </c>
      <c r="L152" s="59">
        <f t="shared" si="55"/>
        <v>0</v>
      </c>
      <c r="M152" s="59">
        <f t="shared" si="55"/>
        <v>0</v>
      </c>
      <c r="N152" s="59" t="str">
        <f t="shared" si="48"/>
        <v>Electric0</v>
      </c>
      <c r="O152" s="57">
        <f t="shared" si="58"/>
        <v>0</v>
      </c>
      <c r="P152" s="57">
        <f t="shared" si="58"/>
        <v>0</v>
      </c>
      <c r="Q152" s="57">
        <f t="shared" si="58"/>
        <v>0</v>
      </c>
      <c r="R152" s="57">
        <f t="shared" si="58"/>
        <v>0</v>
      </c>
      <c r="S152" s="57">
        <f t="shared" si="58"/>
        <v>0</v>
      </c>
      <c r="T152" s="57">
        <f t="shared" si="58"/>
        <v>0</v>
      </c>
      <c r="U152" s="57">
        <f t="shared" si="58"/>
        <v>0</v>
      </c>
      <c r="V152" s="57">
        <f t="shared" si="58"/>
        <v>0</v>
      </c>
      <c r="W152" s="57">
        <f t="shared" si="58"/>
        <v>0</v>
      </c>
      <c r="X152" s="57">
        <f t="shared" si="58"/>
        <v>0</v>
      </c>
      <c r="Y152" s="57">
        <f t="shared" si="58"/>
        <v>0</v>
      </c>
      <c r="Z152" s="57">
        <f t="shared" si="58"/>
        <v>0</v>
      </c>
      <c r="AA152" s="57">
        <f t="shared" si="58"/>
        <v>0</v>
      </c>
      <c r="AB152" s="57">
        <f t="shared" si="58"/>
        <v>0</v>
      </c>
      <c r="AC152" s="57">
        <f t="shared" si="58"/>
        <v>0</v>
      </c>
      <c r="AD152" s="57">
        <f t="shared" si="58"/>
        <v>0</v>
      </c>
      <c r="AE152" s="57">
        <f t="shared" si="56"/>
        <v>0</v>
      </c>
      <c r="AF152" s="57">
        <f t="shared" si="56"/>
        <v>0</v>
      </c>
      <c r="AG152" s="57">
        <f t="shared" si="56"/>
        <v>0</v>
      </c>
      <c r="AH152" s="57">
        <f t="shared" si="56"/>
        <v>0</v>
      </c>
      <c r="AI152" s="57">
        <f t="shared" si="56"/>
        <v>0</v>
      </c>
      <c r="AJ152" s="57">
        <f t="shared" si="56"/>
        <v>0</v>
      </c>
      <c r="AK152" s="57">
        <f t="shared" si="56"/>
        <v>0</v>
      </c>
      <c r="AL152" s="57">
        <f t="shared" si="56"/>
        <v>0</v>
      </c>
      <c r="AM152" s="57">
        <f t="shared" si="56"/>
        <v>0</v>
      </c>
      <c r="AN152" s="57">
        <f t="shared" si="56"/>
        <v>0</v>
      </c>
      <c r="AO152" s="57">
        <f t="shared" si="56"/>
        <v>0</v>
      </c>
      <c r="AP152" s="57">
        <f t="shared" si="56"/>
        <v>0</v>
      </c>
      <c r="AQ152" s="57" t="e">
        <f>INDEX('Fleet Input'!$C$10:$C$86, MATCH('Fleet Calculations'!N152, 'Fleet Input'!$B$10:$B$86, 0))</f>
        <v>#N/A</v>
      </c>
      <c r="AR152" s="57">
        <f t="shared" si="59"/>
        <v>0</v>
      </c>
      <c r="AS152" s="57">
        <f t="shared" si="59"/>
        <v>0</v>
      </c>
      <c r="AT152" s="57">
        <f t="shared" si="59"/>
        <v>0</v>
      </c>
      <c r="AU152" s="57">
        <f t="shared" si="59"/>
        <v>0</v>
      </c>
      <c r="AV152" s="57">
        <f t="shared" si="59"/>
        <v>0</v>
      </c>
      <c r="AW152" s="57">
        <f t="shared" si="59"/>
        <v>0</v>
      </c>
      <c r="AX152" s="57">
        <f t="shared" si="59"/>
        <v>0</v>
      </c>
      <c r="AY152" s="57">
        <f t="shared" si="59"/>
        <v>0</v>
      </c>
      <c r="AZ152" s="57">
        <f t="shared" si="59"/>
        <v>0</v>
      </c>
      <c r="BA152" s="57">
        <f t="shared" si="59"/>
        <v>0</v>
      </c>
      <c r="BB152" s="57">
        <f t="shared" si="59"/>
        <v>0</v>
      </c>
      <c r="BC152" s="57">
        <f t="shared" si="59"/>
        <v>0</v>
      </c>
      <c r="BD152" s="57">
        <f t="shared" si="59"/>
        <v>0</v>
      </c>
      <c r="BE152" s="57">
        <f t="shared" si="59"/>
        <v>0</v>
      </c>
      <c r="BF152" s="57">
        <f t="shared" si="59"/>
        <v>0</v>
      </c>
      <c r="BG152" s="57">
        <f t="shared" si="59"/>
        <v>0</v>
      </c>
      <c r="BH152" s="57">
        <f t="shared" si="57"/>
        <v>0</v>
      </c>
      <c r="BI152" s="57">
        <f t="shared" si="57"/>
        <v>0</v>
      </c>
      <c r="BJ152" s="57">
        <f t="shared" si="57"/>
        <v>0</v>
      </c>
      <c r="BK152" s="57">
        <f t="shared" si="57"/>
        <v>0</v>
      </c>
      <c r="BL152" s="57">
        <f t="shared" si="57"/>
        <v>0</v>
      </c>
      <c r="BM152" s="57">
        <f t="shared" si="57"/>
        <v>0</v>
      </c>
      <c r="BN152" s="57">
        <f t="shared" si="57"/>
        <v>0</v>
      </c>
      <c r="BO152" s="57">
        <f t="shared" si="57"/>
        <v>0</v>
      </c>
      <c r="BP152" s="57">
        <f t="shared" si="57"/>
        <v>0</v>
      </c>
      <c r="BQ152" s="57">
        <f t="shared" si="57"/>
        <v>0</v>
      </c>
      <c r="BR152" s="57">
        <f t="shared" si="57"/>
        <v>0</v>
      </c>
      <c r="BS152" s="57">
        <f t="shared" si="57"/>
        <v>0</v>
      </c>
    </row>
    <row r="153" spans="1:71" x14ac:dyDescent="0.25">
      <c r="A153">
        <v>1</v>
      </c>
      <c r="B153">
        <f t="shared" si="61"/>
        <v>25</v>
      </c>
      <c r="C153">
        <f t="shared" si="60"/>
        <v>3</v>
      </c>
      <c r="D153" s="59">
        <f t="shared" si="49"/>
        <v>0</v>
      </c>
      <c r="E153" s="59">
        <f t="shared" si="49"/>
        <v>0</v>
      </c>
      <c r="F153" s="59">
        <f t="shared" si="49"/>
        <v>0</v>
      </c>
      <c r="G153" s="60" t="str">
        <f t="shared" si="50"/>
        <v>Fuel Cell</v>
      </c>
      <c r="H153" s="61">
        <f t="shared" si="51"/>
        <v>1</v>
      </c>
      <c r="I153" s="61">
        <f t="shared" si="52"/>
        <v>0</v>
      </c>
      <c r="J153" s="59">
        <f t="shared" si="53"/>
        <v>0</v>
      </c>
      <c r="K153" s="62" t="e">
        <f t="shared" si="54"/>
        <v>#N/A</v>
      </c>
      <c r="L153" s="59">
        <f t="shared" si="55"/>
        <v>0</v>
      </c>
      <c r="M153" s="59">
        <f t="shared" si="55"/>
        <v>0</v>
      </c>
      <c r="N153" s="59" t="str">
        <f t="shared" si="48"/>
        <v>Fuel Cell0</v>
      </c>
      <c r="O153" s="57">
        <f t="shared" si="58"/>
        <v>0</v>
      </c>
      <c r="P153" s="57">
        <f t="shared" si="58"/>
        <v>0</v>
      </c>
      <c r="Q153" s="57">
        <f t="shared" si="58"/>
        <v>0</v>
      </c>
      <c r="R153" s="57">
        <f t="shared" si="58"/>
        <v>0</v>
      </c>
      <c r="S153" s="57">
        <f t="shared" si="58"/>
        <v>0</v>
      </c>
      <c r="T153" s="57">
        <f t="shared" si="58"/>
        <v>0</v>
      </c>
      <c r="U153" s="57">
        <f t="shared" si="58"/>
        <v>0</v>
      </c>
      <c r="V153" s="57">
        <f t="shared" si="58"/>
        <v>0</v>
      </c>
      <c r="W153" s="57">
        <f t="shared" si="58"/>
        <v>0</v>
      </c>
      <c r="X153" s="57">
        <f t="shared" si="58"/>
        <v>0</v>
      </c>
      <c r="Y153" s="57">
        <f t="shared" si="58"/>
        <v>0</v>
      </c>
      <c r="Z153" s="57">
        <f t="shared" si="58"/>
        <v>0</v>
      </c>
      <c r="AA153" s="57">
        <f t="shared" si="58"/>
        <v>0</v>
      </c>
      <c r="AB153" s="57">
        <f t="shared" si="58"/>
        <v>0</v>
      </c>
      <c r="AC153" s="57">
        <f t="shared" si="58"/>
        <v>0</v>
      </c>
      <c r="AD153" s="57">
        <f t="shared" si="58"/>
        <v>0</v>
      </c>
      <c r="AE153" s="57">
        <f t="shared" si="56"/>
        <v>0</v>
      </c>
      <c r="AF153" s="57">
        <f t="shared" si="56"/>
        <v>0</v>
      </c>
      <c r="AG153" s="57">
        <f t="shared" si="56"/>
        <v>0</v>
      </c>
      <c r="AH153" s="57">
        <f t="shared" si="56"/>
        <v>0</v>
      </c>
      <c r="AI153" s="57">
        <f t="shared" si="56"/>
        <v>0</v>
      </c>
      <c r="AJ153" s="57">
        <f t="shared" si="56"/>
        <v>0</v>
      </c>
      <c r="AK153" s="57">
        <f t="shared" si="56"/>
        <v>0</v>
      </c>
      <c r="AL153" s="57">
        <f t="shared" si="56"/>
        <v>0</v>
      </c>
      <c r="AM153" s="57">
        <f t="shared" si="56"/>
        <v>0</v>
      </c>
      <c r="AN153" s="57">
        <f t="shared" si="56"/>
        <v>0</v>
      </c>
      <c r="AO153" s="57">
        <f t="shared" si="56"/>
        <v>0</v>
      </c>
      <c r="AP153" s="57">
        <f t="shared" si="56"/>
        <v>0</v>
      </c>
      <c r="AQ153" s="57" t="e">
        <f>INDEX('Fleet Input'!$C$10:$C$86, MATCH('Fleet Calculations'!N153, 'Fleet Input'!$B$10:$B$86, 0))</f>
        <v>#N/A</v>
      </c>
      <c r="AR153" s="57">
        <f t="shared" si="59"/>
        <v>0</v>
      </c>
      <c r="AS153" s="57">
        <f t="shared" si="59"/>
        <v>0</v>
      </c>
      <c r="AT153" s="57">
        <f t="shared" si="59"/>
        <v>0</v>
      </c>
      <c r="AU153" s="57">
        <f t="shared" si="59"/>
        <v>0</v>
      </c>
      <c r="AV153" s="57">
        <f t="shared" si="59"/>
        <v>0</v>
      </c>
      <c r="AW153" s="57">
        <f t="shared" si="59"/>
        <v>0</v>
      </c>
      <c r="AX153" s="57">
        <f t="shared" si="59"/>
        <v>0</v>
      </c>
      <c r="AY153" s="57">
        <f t="shared" si="59"/>
        <v>0</v>
      </c>
      <c r="AZ153" s="57">
        <f t="shared" si="59"/>
        <v>0</v>
      </c>
      <c r="BA153" s="57">
        <f t="shared" si="59"/>
        <v>0</v>
      </c>
      <c r="BB153" s="57">
        <f t="shared" si="59"/>
        <v>0</v>
      </c>
      <c r="BC153" s="57">
        <f t="shared" si="59"/>
        <v>0</v>
      </c>
      <c r="BD153" s="57">
        <f t="shared" si="59"/>
        <v>0</v>
      </c>
      <c r="BE153" s="57">
        <f t="shared" si="59"/>
        <v>0</v>
      </c>
      <c r="BF153" s="57">
        <f t="shared" si="59"/>
        <v>0</v>
      </c>
      <c r="BG153" s="57">
        <f t="shared" si="59"/>
        <v>0</v>
      </c>
      <c r="BH153" s="57">
        <f t="shared" si="57"/>
        <v>0</v>
      </c>
      <c r="BI153" s="57">
        <f t="shared" si="57"/>
        <v>0</v>
      </c>
      <c r="BJ153" s="57">
        <f t="shared" si="57"/>
        <v>0</v>
      </c>
      <c r="BK153" s="57">
        <f t="shared" si="57"/>
        <v>0</v>
      </c>
      <c r="BL153" s="57">
        <f t="shared" si="57"/>
        <v>0</v>
      </c>
      <c r="BM153" s="57">
        <f t="shared" si="57"/>
        <v>0</v>
      </c>
      <c r="BN153" s="57">
        <f t="shared" si="57"/>
        <v>0</v>
      </c>
      <c r="BO153" s="57">
        <f t="shared" si="57"/>
        <v>0</v>
      </c>
      <c r="BP153" s="57">
        <f t="shared" si="57"/>
        <v>0</v>
      </c>
      <c r="BQ153" s="57">
        <f t="shared" si="57"/>
        <v>0</v>
      </c>
      <c r="BR153" s="57">
        <f t="shared" si="57"/>
        <v>0</v>
      </c>
      <c r="BS153" s="57">
        <f t="shared" si="57"/>
        <v>0</v>
      </c>
    </row>
    <row r="154" spans="1:71" x14ac:dyDescent="0.25">
      <c r="A154">
        <v>1</v>
      </c>
      <c r="B154">
        <f t="shared" si="61"/>
        <v>26</v>
      </c>
      <c r="C154">
        <f t="shared" si="60"/>
        <v>1</v>
      </c>
      <c r="D154" s="59">
        <f t="shared" si="49"/>
        <v>0</v>
      </c>
      <c r="E154" s="59">
        <f t="shared" si="49"/>
        <v>0</v>
      </c>
      <c r="F154" s="59">
        <f t="shared" si="49"/>
        <v>0</v>
      </c>
      <c r="G154" s="60" t="str">
        <f t="shared" si="50"/>
        <v>0</v>
      </c>
      <c r="H154" s="61">
        <f t="shared" si="51"/>
        <v>1</v>
      </c>
      <c r="I154" s="61">
        <f t="shared" si="52"/>
        <v>0</v>
      </c>
      <c r="J154" s="59">
        <f t="shared" si="53"/>
        <v>0</v>
      </c>
      <c r="K154" s="62" t="e">
        <f t="shared" si="54"/>
        <v>#N/A</v>
      </c>
      <c r="L154" s="59">
        <f t="shared" si="55"/>
        <v>0</v>
      </c>
      <c r="M154" s="59">
        <f t="shared" si="55"/>
        <v>0</v>
      </c>
      <c r="N154" s="59" t="str">
        <f t="shared" si="48"/>
        <v>00</v>
      </c>
      <c r="O154" s="57">
        <f t="shared" si="58"/>
        <v>0</v>
      </c>
      <c r="P154" s="57">
        <f t="shared" si="58"/>
        <v>0</v>
      </c>
      <c r="Q154" s="57">
        <f t="shared" si="58"/>
        <v>0</v>
      </c>
      <c r="R154" s="57">
        <f t="shared" si="58"/>
        <v>0</v>
      </c>
      <c r="S154" s="57">
        <f t="shared" si="58"/>
        <v>0</v>
      </c>
      <c r="T154" s="57">
        <f t="shared" si="58"/>
        <v>0</v>
      </c>
      <c r="U154" s="57">
        <f t="shared" si="58"/>
        <v>0</v>
      </c>
      <c r="V154" s="57">
        <f t="shared" si="58"/>
        <v>0</v>
      </c>
      <c r="W154" s="57">
        <f t="shared" si="58"/>
        <v>0</v>
      </c>
      <c r="X154" s="57">
        <f t="shared" si="58"/>
        <v>0</v>
      </c>
      <c r="Y154" s="57">
        <f t="shared" si="58"/>
        <v>0</v>
      </c>
      <c r="Z154" s="57">
        <f t="shared" si="58"/>
        <v>0</v>
      </c>
      <c r="AA154" s="57">
        <f t="shared" si="58"/>
        <v>0</v>
      </c>
      <c r="AB154" s="57">
        <f t="shared" si="58"/>
        <v>0</v>
      </c>
      <c r="AC154" s="57">
        <f t="shared" si="58"/>
        <v>0</v>
      </c>
      <c r="AD154" s="57">
        <f t="shared" si="58"/>
        <v>0</v>
      </c>
      <c r="AE154" s="57">
        <f t="shared" si="56"/>
        <v>0</v>
      </c>
      <c r="AF154" s="57">
        <f t="shared" si="56"/>
        <v>0</v>
      </c>
      <c r="AG154" s="57">
        <f t="shared" si="56"/>
        <v>0</v>
      </c>
      <c r="AH154" s="57">
        <f t="shared" si="56"/>
        <v>0</v>
      </c>
      <c r="AI154" s="57">
        <f t="shared" si="56"/>
        <v>0</v>
      </c>
      <c r="AJ154" s="57">
        <f t="shared" si="56"/>
        <v>0</v>
      </c>
      <c r="AK154" s="57">
        <f t="shared" si="56"/>
        <v>0</v>
      </c>
      <c r="AL154" s="57">
        <f t="shared" si="56"/>
        <v>0</v>
      </c>
      <c r="AM154" s="57">
        <f t="shared" si="56"/>
        <v>0</v>
      </c>
      <c r="AN154" s="57">
        <f t="shared" si="56"/>
        <v>0</v>
      </c>
      <c r="AO154" s="57">
        <f t="shared" si="56"/>
        <v>0</v>
      </c>
      <c r="AP154" s="57">
        <f t="shared" si="56"/>
        <v>0</v>
      </c>
      <c r="AQ154" s="57" t="e">
        <f>INDEX('Fleet Input'!$C$10:$C$86, MATCH('Fleet Calculations'!N154, 'Fleet Input'!$B$10:$B$86, 0))</f>
        <v>#N/A</v>
      </c>
      <c r="AR154" s="57">
        <f t="shared" si="59"/>
        <v>0</v>
      </c>
      <c r="AS154" s="57">
        <f t="shared" si="59"/>
        <v>0</v>
      </c>
      <c r="AT154" s="57">
        <f t="shared" si="59"/>
        <v>0</v>
      </c>
      <c r="AU154" s="57">
        <f t="shared" si="59"/>
        <v>0</v>
      </c>
      <c r="AV154" s="57">
        <f t="shared" si="59"/>
        <v>0</v>
      </c>
      <c r="AW154" s="57">
        <f t="shared" si="59"/>
        <v>0</v>
      </c>
      <c r="AX154" s="57">
        <f t="shared" si="59"/>
        <v>0</v>
      </c>
      <c r="AY154" s="57">
        <f t="shared" si="59"/>
        <v>0</v>
      </c>
      <c r="AZ154" s="57">
        <f t="shared" si="59"/>
        <v>0</v>
      </c>
      <c r="BA154" s="57">
        <f t="shared" si="59"/>
        <v>0</v>
      </c>
      <c r="BB154" s="57">
        <f t="shared" si="59"/>
        <v>0</v>
      </c>
      <c r="BC154" s="57">
        <f t="shared" si="59"/>
        <v>0</v>
      </c>
      <c r="BD154" s="57">
        <f t="shared" si="59"/>
        <v>0</v>
      </c>
      <c r="BE154" s="57">
        <f t="shared" si="59"/>
        <v>0</v>
      </c>
      <c r="BF154" s="57">
        <f t="shared" si="59"/>
        <v>0</v>
      </c>
      <c r="BG154" s="57">
        <f t="shared" si="59"/>
        <v>0</v>
      </c>
      <c r="BH154" s="57">
        <f t="shared" si="57"/>
        <v>0</v>
      </c>
      <c r="BI154" s="57">
        <f t="shared" si="57"/>
        <v>0</v>
      </c>
      <c r="BJ154" s="57">
        <f t="shared" si="57"/>
        <v>0</v>
      </c>
      <c r="BK154" s="57">
        <f t="shared" si="57"/>
        <v>0</v>
      </c>
      <c r="BL154" s="57">
        <f t="shared" si="57"/>
        <v>0</v>
      </c>
      <c r="BM154" s="57">
        <f t="shared" si="57"/>
        <v>0</v>
      </c>
      <c r="BN154" s="57">
        <f t="shared" si="57"/>
        <v>0</v>
      </c>
      <c r="BO154" s="57">
        <f t="shared" si="57"/>
        <v>0</v>
      </c>
      <c r="BP154" s="57">
        <f t="shared" si="57"/>
        <v>0</v>
      </c>
      <c r="BQ154" s="57">
        <f t="shared" si="57"/>
        <v>0</v>
      </c>
      <c r="BR154" s="57">
        <f t="shared" si="57"/>
        <v>0</v>
      </c>
      <c r="BS154" s="57">
        <f t="shared" si="57"/>
        <v>0</v>
      </c>
    </row>
    <row r="155" spans="1:71" x14ac:dyDescent="0.25">
      <c r="A155">
        <v>1</v>
      </c>
      <c r="B155">
        <f t="shared" si="61"/>
        <v>26</v>
      </c>
      <c r="C155">
        <f t="shared" si="60"/>
        <v>2</v>
      </c>
      <c r="D155" s="59">
        <f t="shared" si="49"/>
        <v>0</v>
      </c>
      <c r="E155" s="59">
        <f t="shared" si="49"/>
        <v>0</v>
      </c>
      <c r="F155" s="59">
        <f t="shared" si="49"/>
        <v>0</v>
      </c>
      <c r="G155" s="60" t="str">
        <f t="shared" si="50"/>
        <v>Electric</v>
      </c>
      <c r="H155" s="61">
        <f t="shared" si="51"/>
        <v>1</v>
      </c>
      <c r="I155" s="61">
        <f t="shared" si="52"/>
        <v>0</v>
      </c>
      <c r="J155" s="59">
        <f t="shared" si="53"/>
        <v>0</v>
      </c>
      <c r="K155" s="62" t="e">
        <f t="shared" si="54"/>
        <v>#N/A</v>
      </c>
      <c r="L155" s="59">
        <f t="shared" si="55"/>
        <v>0</v>
      </c>
      <c r="M155" s="59">
        <f t="shared" si="55"/>
        <v>0</v>
      </c>
      <c r="N155" s="59" t="str">
        <f t="shared" si="48"/>
        <v>Electric0</v>
      </c>
      <c r="O155" s="57">
        <f t="shared" si="58"/>
        <v>0</v>
      </c>
      <c r="P155" s="57">
        <f t="shared" si="58"/>
        <v>0</v>
      </c>
      <c r="Q155" s="57">
        <f t="shared" si="58"/>
        <v>0</v>
      </c>
      <c r="R155" s="57">
        <f t="shared" si="58"/>
        <v>0</v>
      </c>
      <c r="S155" s="57">
        <f t="shared" si="58"/>
        <v>0</v>
      </c>
      <c r="T155" s="57">
        <f t="shared" si="58"/>
        <v>0</v>
      </c>
      <c r="U155" s="57">
        <f t="shared" si="58"/>
        <v>0</v>
      </c>
      <c r="V155" s="57">
        <f t="shared" si="58"/>
        <v>0</v>
      </c>
      <c r="W155" s="57">
        <f t="shared" si="58"/>
        <v>0</v>
      </c>
      <c r="X155" s="57">
        <f t="shared" si="58"/>
        <v>0</v>
      </c>
      <c r="Y155" s="57">
        <f t="shared" si="58"/>
        <v>0</v>
      </c>
      <c r="Z155" s="57">
        <f t="shared" si="58"/>
        <v>0</v>
      </c>
      <c r="AA155" s="57">
        <f t="shared" si="58"/>
        <v>0</v>
      </c>
      <c r="AB155" s="57">
        <f t="shared" si="58"/>
        <v>0</v>
      </c>
      <c r="AC155" s="57">
        <f t="shared" si="58"/>
        <v>0</v>
      </c>
      <c r="AD155" s="57">
        <f t="shared" si="58"/>
        <v>0</v>
      </c>
      <c r="AE155" s="57">
        <f t="shared" si="56"/>
        <v>0</v>
      </c>
      <c r="AF155" s="57">
        <f t="shared" si="56"/>
        <v>0</v>
      </c>
      <c r="AG155" s="57">
        <f t="shared" si="56"/>
        <v>0</v>
      </c>
      <c r="AH155" s="57">
        <f t="shared" si="56"/>
        <v>0</v>
      </c>
      <c r="AI155" s="57">
        <f t="shared" si="56"/>
        <v>0</v>
      </c>
      <c r="AJ155" s="57">
        <f t="shared" si="56"/>
        <v>0</v>
      </c>
      <c r="AK155" s="57">
        <f t="shared" si="56"/>
        <v>0</v>
      </c>
      <c r="AL155" s="57">
        <f t="shared" si="56"/>
        <v>0</v>
      </c>
      <c r="AM155" s="57">
        <f t="shared" si="56"/>
        <v>0</v>
      </c>
      <c r="AN155" s="57">
        <f t="shared" si="56"/>
        <v>0</v>
      </c>
      <c r="AO155" s="57">
        <f t="shared" si="56"/>
        <v>0</v>
      </c>
      <c r="AP155" s="57">
        <f t="shared" si="56"/>
        <v>0</v>
      </c>
      <c r="AQ155" s="57" t="e">
        <f>INDEX('Fleet Input'!$C$10:$C$86, MATCH('Fleet Calculations'!N155, 'Fleet Input'!$B$10:$B$86, 0))</f>
        <v>#N/A</v>
      </c>
      <c r="AR155" s="57">
        <f t="shared" si="59"/>
        <v>0</v>
      </c>
      <c r="AS155" s="57">
        <f t="shared" si="59"/>
        <v>0</v>
      </c>
      <c r="AT155" s="57">
        <f t="shared" si="59"/>
        <v>0</v>
      </c>
      <c r="AU155" s="57">
        <f t="shared" si="59"/>
        <v>0</v>
      </c>
      <c r="AV155" s="57">
        <f t="shared" si="59"/>
        <v>0</v>
      </c>
      <c r="AW155" s="57">
        <f t="shared" si="59"/>
        <v>0</v>
      </c>
      <c r="AX155" s="57">
        <f t="shared" si="59"/>
        <v>0</v>
      </c>
      <c r="AY155" s="57">
        <f t="shared" si="59"/>
        <v>0</v>
      </c>
      <c r="AZ155" s="57">
        <f t="shared" si="59"/>
        <v>0</v>
      </c>
      <c r="BA155" s="57">
        <f t="shared" si="59"/>
        <v>0</v>
      </c>
      <c r="BB155" s="57">
        <f t="shared" si="59"/>
        <v>0</v>
      </c>
      <c r="BC155" s="57">
        <f t="shared" si="59"/>
        <v>0</v>
      </c>
      <c r="BD155" s="57">
        <f t="shared" si="59"/>
        <v>0</v>
      </c>
      <c r="BE155" s="57">
        <f t="shared" si="59"/>
        <v>0</v>
      </c>
      <c r="BF155" s="57">
        <f t="shared" si="59"/>
        <v>0</v>
      </c>
      <c r="BG155" s="57">
        <f t="shared" si="59"/>
        <v>0</v>
      </c>
      <c r="BH155" s="57">
        <f t="shared" si="57"/>
        <v>0</v>
      </c>
      <c r="BI155" s="57">
        <f t="shared" si="57"/>
        <v>0</v>
      </c>
      <c r="BJ155" s="57">
        <f t="shared" si="57"/>
        <v>0</v>
      </c>
      <c r="BK155" s="57">
        <f t="shared" si="57"/>
        <v>0</v>
      </c>
      <c r="BL155" s="57">
        <f t="shared" si="57"/>
        <v>0</v>
      </c>
      <c r="BM155" s="57">
        <f t="shared" si="57"/>
        <v>0</v>
      </c>
      <c r="BN155" s="57">
        <f t="shared" si="57"/>
        <v>0</v>
      </c>
      <c r="BO155" s="57">
        <f t="shared" si="57"/>
        <v>0</v>
      </c>
      <c r="BP155" s="57">
        <f t="shared" si="57"/>
        <v>0</v>
      </c>
      <c r="BQ155" s="57">
        <f t="shared" si="57"/>
        <v>0</v>
      </c>
      <c r="BR155" s="57">
        <f t="shared" si="57"/>
        <v>0</v>
      </c>
      <c r="BS155" s="57">
        <f t="shared" si="57"/>
        <v>0</v>
      </c>
    </row>
    <row r="156" spans="1:71" x14ac:dyDescent="0.25">
      <c r="A156">
        <v>1</v>
      </c>
      <c r="B156">
        <f t="shared" si="61"/>
        <v>26</v>
      </c>
      <c r="C156">
        <f t="shared" si="60"/>
        <v>3</v>
      </c>
      <c r="D156" s="59">
        <f t="shared" si="49"/>
        <v>0</v>
      </c>
      <c r="E156" s="59">
        <f t="shared" si="49"/>
        <v>0</v>
      </c>
      <c r="F156" s="59">
        <f t="shared" si="49"/>
        <v>0</v>
      </c>
      <c r="G156" s="60" t="str">
        <f t="shared" si="50"/>
        <v>Fuel Cell</v>
      </c>
      <c r="H156" s="61">
        <f t="shared" si="51"/>
        <v>1</v>
      </c>
      <c r="I156" s="61">
        <f t="shared" si="52"/>
        <v>0</v>
      </c>
      <c r="J156" s="59">
        <f t="shared" si="53"/>
        <v>0</v>
      </c>
      <c r="K156" s="62" t="e">
        <f t="shared" si="54"/>
        <v>#N/A</v>
      </c>
      <c r="L156" s="59">
        <f t="shared" si="55"/>
        <v>0</v>
      </c>
      <c r="M156" s="59">
        <f t="shared" si="55"/>
        <v>0</v>
      </c>
      <c r="N156" s="59" t="str">
        <f t="shared" si="48"/>
        <v>Fuel Cell0</v>
      </c>
      <c r="O156" s="57">
        <f t="shared" si="58"/>
        <v>0</v>
      </c>
      <c r="P156" s="57">
        <f t="shared" si="58"/>
        <v>0</v>
      </c>
      <c r="Q156" s="57">
        <f t="shared" si="58"/>
        <v>0</v>
      </c>
      <c r="R156" s="57">
        <f t="shared" si="58"/>
        <v>0</v>
      </c>
      <c r="S156" s="57">
        <f t="shared" si="58"/>
        <v>0</v>
      </c>
      <c r="T156" s="57">
        <f t="shared" si="58"/>
        <v>0</v>
      </c>
      <c r="U156" s="57">
        <f t="shared" si="58"/>
        <v>0</v>
      </c>
      <c r="V156" s="57">
        <f t="shared" si="58"/>
        <v>0</v>
      </c>
      <c r="W156" s="57">
        <f t="shared" si="58"/>
        <v>0</v>
      </c>
      <c r="X156" s="57">
        <f t="shared" si="58"/>
        <v>0</v>
      </c>
      <c r="Y156" s="57">
        <f t="shared" si="58"/>
        <v>0</v>
      </c>
      <c r="Z156" s="57">
        <f t="shared" si="58"/>
        <v>0</v>
      </c>
      <c r="AA156" s="57">
        <f t="shared" si="58"/>
        <v>0</v>
      </c>
      <c r="AB156" s="57">
        <f t="shared" si="58"/>
        <v>0</v>
      </c>
      <c r="AC156" s="57">
        <f t="shared" si="58"/>
        <v>0</v>
      </c>
      <c r="AD156" s="57">
        <f t="shared" si="58"/>
        <v>0</v>
      </c>
      <c r="AE156" s="57">
        <f t="shared" si="56"/>
        <v>0</v>
      </c>
      <c r="AF156" s="57">
        <f t="shared" si="56"/>
        <v>0</v>
      </c>
      <c r="AG156" s="57">
        <f t="shared" si="56"/>
        <v>0</v>
      </c>
      <c r="AH156" s="57">
        <f t="shared" si="56"/>
        <v>0</v>
      </c>
      <c r="AI156" s="57">
        <f t="shared" si="56"/>
        <v>0</v>
      </c>
      <c r="AJ156" s="57">
        <f t="shared" si="56"/>
        <v>0</v>
      </c>
      <c r="AK156" s="57">
        <f t="shared" si="56"/>
        <v>0</v>
      </c>
      <c r="AL156" s="57">
        <f t="shared" si="56"/>
        <v>0</v>
      </c>
      <c r="AM156" s="57">
        <f t="shared" si="56"/>
        <v>0</v>
      </c>
      <c r="AN156" s="57">
        <f t="shared" si="56"/>
        <v>0</v>
      </c>
      <c r="AO156" s="57">
        <f t="shared" si="56"/>
        <v>0</v>
      </c>
      <c r="AP156" s="57">
        <f t="shared" si="56"/>
        <v>0</v>
      </c>
      <c r="AQ156" s="57" t="e">
        <f>INDEX('Fleet Input'!$C$10:$C$86, MATCH('Fleet Calculations'!N156, 'Fleet Input'!$B$10:$B$86, 0))</f>
        <v>#N/A</v>
      </c>
      <c r="AR156" s="57">
        <f t="shared" si="59"/>
        <v>0</v>
      </c>
      <c r="AS156" s="57">
        <f t="shared" si="59"/>
        <v>0</v>
      </c>
      <c r="AT156" s="57">
        <f t="shared" si="59"/>
        <v>0</v>
      </c>
      <c r="AU156" s="57">
        <f t="shared" si="59"/>
        <v>0</v>
      </c>
      <c r="AV156" s="57">
        <f t="shared" si="59"/>
        <v>0</v>
      </c>
      <c r="AW156" s="57">
        <f t="shared" si="59"/>
        <v>0</v>
      </c>
      <c r="AX156" s="57">
        <f t="shared" si="59"/>
        <v>0</v>
      </c>
      <c r="AY156" s="57">
        <f t="shared" si="59"/>
        <v>0</v>
      </c>
      <c r="AZ156" s="57">
        <f t="shared" si="59"/>
        <v>0</v>
      </c>
      <c r="BA156" s="57">
        <f t="shared" si="59"/>
        <v>0</v>
      </c>
      <c r="BB156" s="57">
        <f t="shared" si="59"/>
        <v>0</v>
      </c>
      <c r="BC156" s="57">
        <f t="shared" si="59"/>
        <v>0</v>
      </c>
      <c r="BD156" s="57">
        <f t="shared" si="59"/>
        <v>0</v>
      </c>
      <c r="BE156" s="57">
        <f t="shared" si="59"/>
        <v>0</v>
      </c>
      <c r="BF156" s="57">
        <f t="shared" si="59"/>
        <v>0</v>
      </c>
      <c r="BG156" s="57">
        <f t="shared" si="59"/>
        <v>0</v>
      </c>
      <c r="BH156" s="57">
        <f t="shared" si="57"/>
        <v>0</v>
      </c>
      <c r="BI156" s="57">
        <f t="shared" si="57"/>
        <v>0</v>
      </c>
      <c r="BJ156" s="57">
        <f t="shared" si="57"/>
        <v>0</v>
      </c>
      <c r="BK156" s="57">
        <f t="shared" si="57"/>
        <v>0</v>
      </c>
      <c r="BL156" s="57">
        <f t="shared" si="57"/>
        <v>0</v>
      </c>
      <c r="BM156" s="57">
        <f t="shared" si="57"/>
        <v>0</v>
      </c>
      <c r="BN156" s="57">
        <f t="shared" si="57"/>
        <v>0</v>
      </c>
      <c r="BO156" s="57">
        <f t="shared" si="57"/>
        <v>0</v>
      </c>
      <c r="BP156" s="57">
        <f t="shared" si="57"/>
        <v>0</v>
      </c>
      <c r="BQ156" s="57">
        <f t="shared" si="57"/>
        <v>0</v>
      </c>
      <c r="BR156" s="57">
        <f t="shared" si="57"/>
        <v>0</v>
      </c>
      <c r="BS156" s="57">
        <f t="shared" si="57"/>
        <v>0</v>
      </c>
    </row>
    <row r="157" spans="1:71" x14ac:dyDescent="0.25">
      <c r="A157">
        <v>1</v>
      </c>
      <c r="B157">
        <f t="shared" si="61"/>
        <v>27</v>
      </c>
      <c r="C157">
        <f t="shared" si="60"/>
        <v>1</v>
      </c>
      <c r="D157" s="59">
        <f t="shared" si="49"/>
        <v>0</v>
      </c>
      <c r="E157" s="59">
        <f t="shared" si="49"/>
        <v>0</v>
      </c>
      <c r="F157" s="59">
        <f t="shared" si="49"/>
        <v>0</v>
      </c>
      <c r="G157" s="60" t="str">
        <f t="shared" si="50"/>
        <v>0</v>
      </c>
      <c r="H157" s="61">
        <f t="shared" si="51"/>
        <v>1</v>
      </c>
      <c r="I157" s="61">
        <f t="shared" si="52"/>
        <v>0</v>
      </c>
      <c r="J157" s="59">
        <f t="shared" si="53"/>
        <v>0</v>
      </c>
      <c r="K157" s="62" t="e">
        <f t="shared" si="54"/>
        <v>#N/A</v>
      </c>
      <c r="L157" s="59">
        <f t="shared" si="55"/>
        <v>0</v>
      </c>
      <c r="M157" s="59">
        <f t="shared" si="55"/>
        <v>0</v>
      </c>
      <c r="N157" s="59" t="str">
        <f t="shared" si="48"/>
        <v>00</v>
      </c>
      <c r="O157" s="57">
        <f t="shared" si="58"/>
        <v>0</v>
      </c>
      <c r="P157" s="57">
        <f t="shared" si="58"/>
        <v>0</v>
      </c>
      <c r="Q157" s="57">
        <f t="shared" si="58"/>
        <v>0</v>
      </c>
      <c r="R157" s="57">
        <f t="shared" si="58"/>
        <v>0</v>
      </c>
      <c r="S157" s="57">
        <f t="shared" si="58"/>
        <v>0</v>
      </c>
      <c r="T157" s="57">
        <f t="shared" si="58"/>
        <v>0</v>
      </c>
      <c r="U157" s="57">
        <f t="shared" si="58"/>
        <v>0</v>
      </c>
      <c r="V157" s="57">
        <f t="shared" si="58"/>
        <v>0</v>
      </c>
      <c r="W157" s="57">
        <f t="shared" si="58"/>
        <v>0</v>
      </c>
      <c r="X157" s="57">
        <f t="shared" si="58"/>
        <v>0</v>
      </c>
      <c r="Y157" s="57">
        <f t="shared" si="58"/>
        <v>0</v>
      </c>
      <c r="Z157" s="57">
        <f t="shared" si="58"/>
        <v>0</v>
      </c>
      <c r="AA157" s="57">
        <f t="shared" si="58"/>
        <v>0</v>
      </c>
      <c r="AB157" s="57">
        <f t="shared" si="58"/>
        <v>0</v>
      </c>
      <c r="AC157" s="57">
        <f t="shared" si="58"/>
        <v>0</v>
      </c>
      <c r="AD157" s="57">
        <f t="shared" si="58"/>
        <v>0</v>
      </c>
      <c r="AE157" s="57">
        <f t="shared" si="56"/>
        <v>0</v>
      </c>
      <c r="AF157" s="57">
        <f t="shared" si="56"/>
        <v>0</v>
      </c>
      <c r="AG157" s="57">
        <f t="shared" si="56"/>
        <v>0</v>
      </c>
      <c r="AH157" s="57">
        <f t="shared" si="56"/>
        <v>0</v>
      </c>
      <c r="AI157" s="57">
        <f t="shared" si="56"/>
        <v>0</v>
      </c>
      <c r="AJ157" s="57">
        <f t="shared" si="56"/>
        <v>0</v>
      </c>
      <c r="AK157" s="57">
        <f t="shared" si="56"/>
        <v>0</v>
      </c>
      <c r="AL157" s="57">
        <f t="shared" si="56"/>
        <v>0</v>
      </c>
      <c r="AM157" s="57">
        <f t="shared" si="56"/>
        <v>0</v>
      </c>
      <c r="AN157" s="57">
        <f t="shared" si="56"/>
        <v>0</v>
      </c>
      <c r="AO157" s="57">
        <f t="shared" si="56"/>
        <v>0</v>
      </c>
      <c r="AP157" s="57">
        <f t="shared" si="56"/>
        <v>0</v>
      </c>
      <c r="AQ157" s="57" t="e">
        <f>INDEX('Fleet Input'!$C$10:$C$86, MATCH('Fleet Calculations'!N157, 'Fleet Input'!$B$10:$B$86, 0))</f>
        <v>#N/A</v>
      </c>
      <c r="AR157" s="57">
        <f t="shared" si="59"/>
        <v>0</v>
      </c>
      <c r="AS157" s="57">
        <f t="shared" si="59"/>
        <v>0</v>
      </c>
      <c r="AT157" s="57">
        <f t="shared" si="59"/>
        <v>0</v>
      </c>
      <c r="AU157" s="57">
        <f t="shared" si="59"/>
        <v>0</v>
      </c>
      <c r="AV157" s="57">
        <f t="shared" si="59"/>
        <v>0</v>
      </c>
      <c r="AW157" s="57">
        <f t="shared" si="59"/>
        <v>0</v>
      </c>
      <c r="AX157" s="57">
        <f t="shared" si="59"/>
        <v>0</v>
      </c>
      <c r="AY157" s="57">
        <f t="shared" si="59"/>
        <v>0</v>
      </c>
      <c r="AZ157" s="57">
        <f t="shared" si="59"/>
        <v>0</v>
      </c>
      <c r="BA157" s="57">
        <f t="shared" si="59"/>
        <v>0</v>
      </c>
      <c r="BB157" s="57">
        <f t="shared" si="59"/>
        <v>0</v>
      </c>
      <c r="BC157" s="57">
        <f t="shared" si="59"/>
        <v>0</v>
      </c>
      <c r="BD157" s="57">
        <f t="shared" si="59"/>
        <v>0</v>
      </c>
      <c r="BE157" s="57">
        <f t="shared" si="59"/>
        <v>0</v>
      </c>
      <c r="BF157" s="57">
        <f t="shared" si="59"/>
        <v>0</v>
      </c>
      <c r="BG157" s="57">
        <f t="shared" si="59"/>
        <v>0</v>
      </c>
      <c r="BH157" s="57">
        <f t="shared" si="57"/>
        <v>0</v>
      </c>
      <c r="BI157" s="57">
        <f t="shared" si="57"/>
        <v>0</v>
      </c>
      <c r="BJ157" s="57">
        <f t="shared" si="57"/>
        <v>0</v>
      </c>
      <c r="BK157" s="57">
        <f t="shared" si="57"/>
        <v>0</v>
      </c>
      <c r="BL157" s="57">
        <f t="shared" si="57"/>
        <v>0</v>
      </c>
      <c r="BM157" s="57">
        <f t="shared" si="57"/>
        <v>0</v>
      </c>
      <c r="BN157" s="57">
        <f t="shared" si="57"/>
        <v>0</v>
      </c>
      <c r="BO157" s="57">
        <f t="shared" si="57"/>
        <v>0</v>
      </c>
      <c r="BP157" s="57">
        <f t="shared" si="57"/>
        <v>0</v>
      </c>
      <c r="BQ157" s="57">
        <f t="shared" si="57"/>
        <v>0</v>
      </c>
      <c r="BR157" s="57">
        <f t="shared" si="57"/>
        <v>0</v>
      </c>
      <c r="BS157" s="57">
        <f t="shared" si="57"/>
        <v>0</v>
      </c>
    </row>
    <row r="158" spans="1:71" x14ac:dyDescent="0.25">
      <c r="A158">
        <v>1</v>
      </c>
      <c r="B158">
        <f t="shared" si="61"/>
        <v>27</v>
      </c>
      <c r="C158">
        <f t="shared" si="60"/>
        <v>2</v>
      </c>
      <c r="D158" s="59">
        <f t="shared" si="49"/>
        <v>0</v>
      </c>
      <c r="E158" s="59">
        <f t="shared" si="49"/>
        <v>0</v>
      </c>
      <c r="F158" s="59">
        <f t="shared" si="49"/>
        <v>0</v>
      </c>
      <c r="G158" s="60" t="str">
        <f t="shared" si="50"/>
        <v>Electric</v>
      </c>
      <c r="H158" s="61">
        <f t="shared" si="51"/>
        <v>1</v>
      </c>
      <c r="I158" s="61">
        <f t="shared" si="52"/>
        <v>0</v>
      </c>
      <c r="J158" s="59">
        <f t="shared" si="53"/>
        <v>0</v>
      </c>
      <c r="K158" s="62" t="e">
        <f t="shared" si="54"/>
        <v>#N/A</v>
      </c>
      <c r="L158" s="59">
        <f t="shared" si="55"/>
        <v>0</v>
      </c>
      <c r="M158" s="59">
        <f t="shared" si="55"/>
        <v>0</v>
      </c>
      <c r="N158" s="59" t="str">
        <f t="shared" si="48"/>
        <v>Electric0</v>
      </c>
      <c r="O158" s="57">
        <f t="shared" si="58"/>
        <v>0</v>
      </c>
      <c r="P158" s="57">
        <f t="shared" si="58"/>
        <v>0</v>
      </c>
      <c r="Q158" s="57">
        <f t="shared" si="58"/>
        <v>0</v>
      </c>
      <c r="R158" s="57">
        <f t="shared" si="58"/>
        <v>0</v>
      </c>
      <c r="S158" s="57">
        <f t="shared" si="58"/>
        <v>0</v>
      </c>
      <c r="T158" s="57">
        <f t="shared" si="58"/>
        <v>0</v>
      </c>
      <c r="U158" s="57">
        <f t="shared" si="58"/>
        <v>0</v>
      </c>
      <c r="V158" s="57">
        <f t="shared" si="58"/>
        <v>0</v>
      </c>
      <c r="W158" s="57">
        <f t="shared" si="58"/>
        <v>0</v>
      </c>
      <c r="X158" s="57">
        <f t="shared" si="58"/>
        <v>0</v>
      </c>
      <c r="Y158" s="57">
        <f t="shared" si="58"/>
        <v>0</v>
      </c>
      <c r="Z158" s="57">
        <f t="shared" si="58"/>
        <v>0</v>
      </c>
      <c r="AA158" s="57">
        <f t="shared" si="58"/>
        <v>0</v>
      </c>
      <c r="AB158" s="57">
        <f t="shared" si="58"/>
        <v>0</v>
      </c>
      <c r="AC158" s="57">
        <f t="shared" si="58"/>
        <v>0</v>
      </c>
      <c r="AD158" s="57">
        <f t="shared" si="58"/>
        <v>0</v>
      </c>
      <c r="AE158" s="57">
        <f t="shared" si="56"/>
        <v>0</v>
      </c>
      <c r="AF158" s="57">
        <f t="shared" si="56"/>
        <v>0</v>
      </c>
      <c r="AG158" s="57">
        <f t="shared" si="56"/>
        <v>0</v>
      </c>
      <c r="AH158" s="57">
        <f t="shared" si="56"/>
        <v>0</v>
      </c>
      <c r="AI158" s="57">
        <f t="shared" si="56"/>
        <v>0</v>
      </c>
      <c r="AJ158" s="57">
        <f t="shared" si="56"/>
        <v>0</v>
      </c>
      <c r="AK158" s="57">
        <f t="shared" si="56"/>
        <v>0</v>
      </c>
      <c r="AL158" s="57">
        <f t="shared" si="56"/>
        <v>0</v>
      </c>
      <c r="AM158" s="57">
        <f t="shared" si="56"/>
        <v>0</v>
      </c>
      <c r="AN158" s="57">
        <f t="shared" si="56"/>
        <v>0</v>
      </c>
      <c r="AO158" s="57">
        <f t="shared" si="56"/>
        <v>0</v>
      </c>
      <c r="AP158" s="57">
        <f t="shared" si="56"/>
        <v>0</v>
      </c>
      <c r="AQ158" s="57" t="e">
        <f>INDEX('Fleet Input'!$C$10:$C$86, MATCH('Fleet Calculations'!N158, 'Fleet Input'!$B$10:$B$86, 0))</f>
        <v>#N/A</v>
      </c>
      <c r="AR158" s="57">
        <f t="shared" si="59"/>
        <v>0</v>
      </c>
      <c r="AS158" s="57">
        <f t="shared" si="59"/>
        <v>0</v>
      </c>
      <c r="AT158" s="57">
        <f t="shared" si="59"/>
        <v>0</v>
      </c>
      <c r="AU158" s="57">
        <f t="shared" si="59"/>
        <v>0</v>
      </c>
      <c r="AV158" s="57">
        <f t="shared" si="59"/>
        <v>0</v>
      </c>
      <c r="AW158" s="57">
        <f t="shared" si="59"/>
        <v>0</v>
      </c>
      <c r="AX158" s="57">
        <f t="shared" si="59"/>
        <v>0</v>
      </c>
      <c r="AY158" s="57">
        <f t="shared" si="59"/>
        <v>0</v>
      </c>
      <c r="AZ158" s="57">
        <f t="shared" si="59"/>
        <v>0</v>
      </c>
      <c r="BA158" s="57">
        <f t="shared" si="59"/>
        <v>0</v>
      </c>
      <c r="BB158" s="57">
        <f t="shared" si="59"/>
        <v>0</v>
      </c>
      <c r="BC158" s="57">
        <f t="shared" si="59"/>
        <v>0</v>
      </c>
      <c r="BD158" s="57">
        <f t="shared" si="59"/>
        <v>0</v>
      </c>
      <c r="BE158" s="57">
        <f t="shared" si="59"/>
        <v>0</v>
      </c>
      <c r="BF158" s="57">
        <f t="shared" si="59"/>
        <v>0</v>
      </c>
      <c r="BG158" s="57">
        <f t="shared" si="59"/>
        <v>0</v>
      </c>
      <c r="BH158" s="57">
        <f t="shared" si="57"/>
        <v>0</v>
      </c>
      <c r="BI158" s="57">
        <f t="shared" si="57"/>
        <v>0</v>
      </c>
      <c r="BJ158" s="57">
        <f t="shared" si="57"/>
        <v>0</v>
      </c>
      <c r="BK158" s="57">
        <f t="shared" si="57"/>
        <v>0</v>
      </c>
      <c r="BL158" s="57">
        <f t="shared" si="57"/>
        <v>0</v>
      </c>
      <c r="BM158" s="57">
        <f t="shared" si="57"/>
        <v>0</v>
      </c>
      <c r="BN158" s="57">
        <f t="shared" si="57"/>
        <v>0</v>
      </c>
      <c r="BO158" s="57">
        <f t="shared" si="57"/>
        <v>0</v>
      </c>
      <c r="BP158" s="57">
        <f t="shared" si="57"/>
        <v>0</v>
      </c>
      <c r="BQ158" s="57">
        <f t="shared" si="57"/>
        <v>0</v>
      </c>
      <c r="BR158" s="57">
        <f t="shared" si="57"/>
        <v>0</v>
      </c>
      <c r="BS158" s="57">
        <f t="shared" si="57"/>
        <v>0</v>
      </c>
    </row>
    <row r="159" spans="1:71" x14ac:dyDescent="0.25">
      <c r="A159">
        <v>1</v>
      </c>
      <c r="B159">
        <f t="shared" si="61"/>
        <v>27</v>
      </c>
      <c r="C159">
        <f t="shared" si="60"/>
        <v>3</v>
      </c>
      <c r="D159" s="59">
        <f t="shared" si="49"/>
        <v>0</v>
      </c>
      <c r="E159" s="59">
        <f t="shared" si="49"/>
        <v>0</v>
      </c>
      <c r="F159" s="59">
        <f t="shared" si="49"/>
        <v>0</v>
      </c>
      <c r="G159" s="60" t="str">
        <f t="shared" si="50"/>
        <v>Fuel Cell</v>
      </c>
      <c r="H159" s="61">
        <f t="shared" si="51"/>
        <v>1</v>
      </c>
      <c r="I159" s="61">
        <f t="shared" si="52"/>
        <v>0</v>
      </c>
      <c r="J159" s="59">
        <f t="shared" si="53"/>
        <v>0</v>
      </c>
      <c r="K159" s="62" t="e">
        <f t="shared" si="54"/>
        <v>#N/A</v>
      </c>
      <c r="L159" s="59">
        <f t="shared" si="55"/>
        <v>0</v>
      </c>
      <c r="M159" s="59">
        <f t="shared" si="55"/>
        <v>0</v>
      </c>
      <c r="N159" s="59" t="str">
        <f t="shared" si="48"/>
        <v>Fuel Cell0</v>
      </c>
      <c r="O159" s="57">
        <f t="shared" si="58"/>
        <v>0</v>
      </c>
      <c r="P159" s="57">
        <f t="shared" si="58"/>
        <v>0</v>
      </c>
      <c r="Q159" s="57">
        <f t="shared" si="58"/>
        <v>0</v>
      </c>
      <c r="R159" s="57">
        <f t="shared" si="58"/>
        <v>0</v>
      </c>
      <c r="S159" s="57">
        <f t="shared" si="58"/>
        <v>0</v>
      </c>
      <c r="T159" s="57">
        <f t="shared" si="58"/>
        <v>0</v>
      </c>
      <c r="U159" s="57">
        <f t="shared" si="58"/>
        <v>0</v>
      </c>
      <c r="V159" s="57">
        <f t="shared" si="58"/>
        <v>0</v>
      </c>
      <c r="W159" s="57">
        <f t="shared" si="58"/>
        <v>0</v>
      </c>
      <c r="X159" s="57">
        <f t="shared" si="58"/>
        <v>0</v>
      </c>
      <c r="Y159" s="57">
        <f t="shared" si="58"/>
        <v>0</v>
      </c>
      <c r="Z159" s="57">
        <f t="shared" si="58"/>
        <v>0</v>
      </c>
      <c r="AA159" s="57">
        <f t="shared" si="58"/>
        <v>0</v>
      </c>
      <c r="AB159" s="57">
        <f t="shared" si="58"/>
        <v>0</v>
      </c>
      <c r="AC159" s="57">
        <f t="shared" si="58"/>
        <v>0</v>
      </c>
      <c r="AD159" s="57">
        <f t="shared" si="58"/>
        <v>0</v>
      </c>
      <c r="AE159" s="57">
        <f t="shared" si="56"/>
        <v>0</v>
      </c>
      <c r="AF159" s="57">
        <f t="shared" si="56"/>
        <v>0</v>
      </c>
      <c r="AG159" s="57">
        <f t="shared" si="56"/>
        <v>0</v>
      </c>
      <c r="AH159" s="57">
        <f t="shared" si="56"/>
        <v>0</v>
      </c>
      <c r="AI159" s="57">
        <f t="shared" si="56"/>
        <v>0</v>
      </c>
      <c r="AJ159" s="57">
        <f t="shared" si="56"/>
        <v>0</v>
      </c>
      <c r="AK159" s="57">
        <f t="shared" si="56"/>
        <v>0</v>
      </c>
      <c r="AL159" s="57">
        <f t="shared" si="56"/>
        <v>0</v>
      </c>
      <c r="AM159" s="57">
        <f t="shared" si="56"/>
        <v>0</v>
      </c>
      <c r="AN159" s="57">
        <f t="shared" si="56"/>
        <v>0</v>
      </c>
      <c r="AO159" s="57">
        <f t="shared" si="56"/>
        <v>0</v>
      </c>
      <c r="AP159" s="57">
        <f t="shared" si="56"/>
        <v>0</v>
      </c>
      <c r="AQ159" s="57" t="e">
        <f>INDEX('Fleet Input'!$C$10:$C$86, MATCH('Fleet Calculations'!N159, 'Fleet Input'!$B$10:$B$86, 0))</f>
        <v>#N/A</v>
      </c>
      <c r="AR159" s="57">
        <f t="shared" si="59"/>
        <v>0</v>
      </c>
      <c r="AS159" s="57">
        <f t="shared" si="59"/>
        <v>0</v>
      </c>
      <c r="AT159" s="57">
        <f t="shared" si="59"/>
        <v>0</v>
      </c>
      <c r="AU159" s="57">
        <f t="shared" si="59"/>
        <v>0</v>
      </c>
      <c r="AV159" s="57">
        <f t="shared" si="59"/>
        <v>0</v>
      </c>
      <c r="AW159" s="57">
        <f t="shared" si="59"/>
        <v>0</v>
      </c>
      <c r="AX159" s="57">
        <f t="shared" si="59"/>
        <v>0</v>
      </c>
      <c r="AY159" s="57">
        <f t="shared" si="59"/>
        <v>0</v>
      </c>
      <c r="AZ159" s="57">
        <f t="shared" si="59"/>
        <v>0</v>
      </c>
      <c r="BA159" s="57">
        <f t="shared" si="59"/>
        <v>0</v>
      </c>
      <c r="BB159" s="57">
        <f t="shared" si="59"/>
        <v>0</v>
      </c>
      <c r="BC159" s="57">
        <f t="shared" si="59"/>
        <v>0</v>
      </c>
      <c r="BD159" s="57">
        <f t="shared" si="59"/>
        <v>0</v>
      </c>
      <c r="BE159" s="57">
        <f t="shared" si="59"/>
        <v>0</v>
      </c>
      <c r="BF159" s="57">
        <f t="shared" si="59"/>
        <v>0</v>
      </c>
      <c r="BG159" s="57">
        <f t="shared" si="59"/>
        <v>0</v>
      </c>
      <c r="BH159" s="57">
        <f t="shared" si="57"/>
        <v>0</v>
      </c>
      <c r="BI159" s="57">
        <f t="shared" si="57"/>
        <v>0</v>
      </c>
      <c r="BJ159" s="57">
        <f t="shared" si="57"/>
        <v>0</v>
      </c>
      <c r="BK159" s="57">
        <f t="shared" si="57"/>
        <v>0</v>
      </c>
      <c r="BL159" s="57">
        <f t="shared" si="57"/>
        <v>0</v>
      </c>
      <c r="BM159" s="57">
        <f t="shared" si="57"/>
        <v>0</v>
      </c>
      <c r="BN159" s="57">
        <f t="shared" si="57"/>
        <v>0</v>
      </c>
      <c r="BO159" s="57">
        <f t="shared" si="57"/>
        <v>0</v>
      </c>
      <c r="BP159" s="57">
        <f t="shared" si="57"/>
        <v>0</v>
      </c>
      <c r="BQ159" s="57">
        <f t="shared" si="57"/>
        <v>0</v>
      </c>
      <c r="BR159" s="57">
        <f t="shared" si="57"/>
        <v>0</v>
      </c>
      <c r="BS159" s="57">
        <f t="shared" si="57"/>
        <v>0</v>
      </c>
    </row>
    <row r="160" spans="1:71" x14ac:dyDescent="0.25">
      <c r="A160">
        <v>1</v>
      </c>
      <c r="B160">
        <f t="shared" si="61"/>
        <v>28</v>
      </c>
      <c r="C160">
        <f t="shared" si="60"/>
        <v>1</v>
      </c>
      <c r="D160" s="59">
        <f t="shared" si="49"/>
        <v>0</v>
      </c>
      <c r="E160" s="59">
        <f t="shared" si="49"/>
        <v>0</v>
      </c>
      <c r="F160" s="59">
        <f t="shared" si="49"/>
        <v>0</v>
      </c>
      <c r="G160" s="60" t="str">
        <f t="shared" si="50"/>
        <v>0</v>
      </c>
      <c r="H160" s="61">
        <f t="shared" si="51"/>
        <v>1</v>
      </c>
      <c r="I160" s="61">
        <f t="shared" si="52"/>
        <v>0</v>
      </c>
      <c r="J160" s="59">
        <f t="shared" si="53"/>
        <v>0</v>
      </c>
      <c r="K160" s="62" t="e">
        <f t="shared" si="54"/>
        <v>#N/A</v>
      </c>
      <c r="L160" s="59">
        <f t="shared" si="55"/>
        <v>0</v>
      </c>
      <c r="M160" s="59">
        <f t="shared" si="55"/>
        <v>0</v>
      </c>
      <c r="N160" s="59" t="str">
        <f t="shared" si="48"/>
        <v>00</v>
      </c>
      <c r="O160" s="57">
        <f t="shared" si="58"/>
        <v>0</v>
      </c>
      <c r="P160" s="57">
        <f t="shared" si="58"/>
        <v>0</v>
      </c>
      <c r="Q160" s="57">
        <f t="shared" si="58"/>
        <v>0</v>
      </c>
      <c r="R160" s="57">
        <f t="shared" si="58"/>
        <v>0</v>
      </c>
      <c r="S160" s="57">
        <f t="shared" si="58"/>
        <v>0</v>
      </c>
      <c r="T160" s="57">
        <f t="shared" si="58"/>
        <v>0</v>
      </c>
      <c r="U160" s="57">
        <f t="shared" si="58"/>
        <v>0</v>
      </c>
      <c r="V160" s="57">
        <f t="shared" si="58"/>
        <v>0</v>
      </c>
      <c r="W160" s="57">
        <f t="shared" si="58"/>
        <v>0</v>
      </c>
      <c r="X160" s="57">
        <f t="shared" si="58"/>
        <v>0</v>
      </c>
      <c r="Y160" s="57">
        <f t="shared" si="58"/>
        <v>0</v>
      </c>
      <c r="Z160" s="57">
        <f t="shared" si="58"/>
        <v>0</v>
      </c>
      <c r="AA160" s="57">
        <f t="shared" si="58"/>
        <v>0</v>
      </c>
      <c r="AB160" s="57">
        <f t="shared" si="58"/>
        <v>0</v>
      </c>
      <c r="AC160" s="57">
        <f t="shared" si="58"/>
        <v>0</v>
      </c>
      <c r="AD160" s="57">
        <f t="shared" si="58"/>
        <v>0</v>
      </c>
      <c r="AE160" s="57">
        <f t="shared" si="56"/>
        <v>0</v>
      </c>
      <c r="AF160" s="57">
        <f t="shared" si="56"/>
        <v>0</v>
      </c>
      <c r="AG160" s="57">
        <f t="shared" si="56"/>
        <v>0</v>
      </c>
      <c r="AH160" s="57">
        <f t="shared" si="56"/>
        <v>0</v>
      </c>
      <c r="AI160" s="57">
        <f t="shared" si="56"/>
        <v>0</v>
      </c>
      <c r="AJ160" s="57">
        <f t="shared" si="56"/>
        <v>0</v>
      </c>
      <c r="AK160" s="57">
        <f t="shared" si="56"/>
        <v>0</v>
      </c>
      <c r="AL160" s="57">
        <f t="shared" si="56"/>
        <v>0</v>
      </c>
      <c r="AM160" s="57">
        <f t="shared" si="56"/>
        <v>0</v>
      </c>
      <c r="AN160" s="57">
        <f t="shared" si="56"/>
        <v>0</v>
      </c>
      <c r="AO160" s="57">
        <f t="shared" si="56"/>
        <v>0</v>
      </c>
      <c r="AP160" s="57">
        <f t="shared" si="56"/>
        <v>0</v>
      </c>
      <c r="AQ160" s="57" t="e">
        <f>INDEX('Fleet Input'!$C$10:$C$86, MATCH('Fleet Calculations'!N160, 'Fleet Input'!$B$10:$B$86, 0))</f>
        <v>#N/A</v>
      </c>
      <c r="AR160" s="57">
        <f t="shared" si="59"/>
        <v>0</v>
      </c>
      <c r="AS160" s="57">
        <f t="shared" si="59"/>
        <v>0</v>
      </c>
      <c r="AT160" s="57">
        <f t="shared" si="59"/>
        <v>0</v>
      </c>
      <c r="AU160" s="57">
        <f t="shared" si="59"/>
        <v>0</v>
      </c>
      <c r="AV160" s="57">
        <f t="shared" si="59"/>
        <v>0</v>
      </c>
      <c r="AW160" s="57">
        <f t="shared" si="59"/>
        <v>0</v>
      </c>
      <c r="AX160" s="57">
        <f t="shared" si="59"/>
        <v>0</v>
      </c>
      <c r="AY160" s="57">
        <f t="shared" si="59"/>
        <v>0</v>
      </c>
      <c r="AZ160" s="57">
        <f t="shared" si="59"/>
        <v>0</v>
      </c>
      <c r="BA160" s="57">
        <f t="shared" si="59"/>
        <v>0</v>
      </c>
      <c r="BB160" s="57">
        <f t="shared" si="59"/>
        <v>0</v>
      </c>
      <c r="BC160" s="57">
        <f t="shared" si="59"/>
        <v>0</v>
      </c>
      <c r="BD160" s="57">
        <f t="shared" si="59"/>
        <v>0</v>
      </c>
      <c r="BE160" s="57">
        <f t="shared" si="59"/>
        <v>0</v>
      </c>
      <c r="BF160" s="57">
        <f t="shared" si="59"/>
        <v>0</v>
      </c>
      <c r="BG160" s="57">
        <f t="shared" si="59"/>
        <v>0</v>
      </c>
      <c r="BH160" s="57">
        <f t="shared" si="57"/>
        <v>0</v>
      </c>
      <c r="BI160" s="57">
        <f t="shared" si="57"/>
        <v>0</v>
      </c>
      <c r="BJ160" s="57">
        <f t="shared" si="57"/>
        <v>0</v>
      </c>
      <c r="BK160" s="57">
        <f t="shared" si="57"/>
        <v>0</v>
      </c>
      <c r="BL160" s="57">
        <f t="shared" si="57"/>
        <v>0</v>
      </c>
      <c r="BM160" s="57">
        <f t="shared" si="57"/>
        <v>0</v>
      </c>
      <c r="BN160" s="57">
        <f t="shared" si="57"/>
        <v>0</v>
      </c>
      <c r="BO160" s="57">
        <f t="shared" si="57"/>
        <v>0</v>
      </c>
      <c r="BP160" s="57">
        <f t="shared" si="57"/>
        <v>0</v>
      </c>
      <c r="BQ160" s="57">
        <f t="shared" si="57"/>
        <v>0</v>
      </c>
      <c r="BR160" s="57">
        <f t="shared" si="57"/>
        <v>0</v>
      </c>
      <c r="BS160" s="57">
        <f t="shared" si="57"/>
        <v>0</v>
      </c>
    </row>
    <row r="161" spans="1:71" x14ac:dyDescent="0.25">
      <c r="A161">
        <v>1</v>
      </c>
      <c r="B161">
        <f t="shared" si="61"/>
        <v>28</v>
      </c>
      <c r="C161">
        <f t="shared" si="60"/>
        <v>2</v>
      </c>
      <c r="D161" s="59">
        <f t="shared" si="49"/>
        <v>0</v>
      </c>
      <c r="E161" s="59">
        <f t="shared" si="49"/>
        <v>0</v>
      </c>
      <c r="F161" s="59">
        <f t="shared" si="49"/>
        <v>0</v>
      </c>
      <c r="G161" s="60" t="str">
        <f t="shared" si="50"/>
        <v>Electric</v>
      </c>
      <c r="H161" s="61">
        <f t="shared" si="51"/>
        <v>1</v>
      </c>
      <c r="I161" s="61">
        <f t="shared" si="52"/>
        <v>0</v>
      </c>
      <c r="J161" s="59">
        <f t="shared" si="53"/>
        <v>0</v>
      </c>
      <c r="K161" s="62" t="e">
        <f t="shared" si="54"/>
        <v>#N/A</v>
      </c>
      <c r="L161" s="59">
        <f t="shared" si="55"/>
        <v>0</v>
      </c>
      <c r="M161" s="59">
        <f t="shared" si="55"/>
        <v>0</v>
      </c>
      <c r="N161" s="59" t="str">
        <f t="shared" si="48"/>
        <v>Electric0</v>
      </c>
      <c r="O161" s="57">
        <f t="shared" si="58"/>
        <v>0</v>
      </c>
      <c r="P161" s="57">
        <f t="shared" si="58"/>
        <v>0</v>
      </c>
      <c r="Q161" s="57">
        <f t="shared" si="58"/>
        <v>0</v>
      </c>
      <c r="R161" s="57">
        <f t="shared" si="58"/>
        <v>0</v>
      </c>
      <c r="S161" s="57">
        <f t="shared" si="58"/>
        <v>0</v>
      </c>
      <c r="T161" s="57">
        <f t="shared" si="58"/>
        <v>0</v>
      </c>
      <c r="U161" s="57">
        <f t="shared" si="58"/>
        <v>0</v>
      </c>
      <c r="V161" s="57">
        <f t="shared" si="58"/>
        <v>0</v>
      </c>
      <c r="W161" s="57">
        <f t="shared" si="58"/>
        <v>0</v>
      </c>
      <c r="X161" s="57">
        <f t="shared" si="58"/>
        <v>0</v>
      </c>
      <c r="Y161" s="57">
        <f t="shared" si="58"/>
        <v>0</v>
      </c>
      <c r="Z161" s="57">
        <f t="shared" si="58"/>
        <v>0</v>
      </c>
      <c r="AA161" s="57">
        <f t="shared" si="58"/>
        <v>0</v>
      </c>
      <c r="AB161" s="57">
        <f t="shared" si="58"/>
        <v>0</v>
      </c>
      <c r="AC161" s="57">
        <f t="shared" si="58"/>
        <v>0</v>
      </c>
      <c r="AD161" s="57">
        <f t="shared" ref="AD161:AP176" si="62">IF(AND($I161&gt;=AD$7,$H161&lt;=AD$7),$K161,0)</f>
        <v>0</v>
      </c>
      <c r="AE161" s="57">
        <f t="shared" si="62"/>
        <v>0</v>
      </c>
      <c r="AF161" s="57">
        <f t="shared" si="62"/>
        <v>0</v>
      </c>
      <c r="AG161" s="57">
        <f t="shared" si="62"/>
        <v>0</v>
      </c>
      <c r="AH161" s="57">
        <f t="shared" si="62"/>
        <v>0</v>
      </c>
      <c r="AI161" s="57">
        <f t="shared" si="62"/>
        <v>0</v>
      </c>
      <c r="AJ161" s="57">
        <f t="shared" si="62"/>
        <v>0</v>
      </c>
      <c r="AK161" s="57">
        <f t="shared" si="62"/>
        <v>0</v>
      </c>
      <c r="AL161" s="57">
        <f t="shared" si="62"/>
        <v>0</v>
      </c>
      <c r="AM161" s="57">
        <f t="shared" si="62"/>
        <v>0</v>
      </c>
      <c r="AN161" s="57">
        <f t="shared" si="62"/>
        <v>0</v>
      </c>
      <c r="AO161" s="57">
        <f t="shared" si="62"/>
        <v>0</v>
      </c>
      <c r="AP161" s="57">
        <f t="shared" si="62"/>
        <v>0</v>
      </c>
      <c r="AQ161" s="57" t="e">
        <f>INDEX('Fleet Input'!$C$10:$C$86, MATCH('Fleet Calculations'!N161, 'Fleet Input'!$B$10:$B$86, 0))</f>
        <v>#N/A</v>
      </c>
      <c r="AR161" s="57">
        <f t="shared" si="59"/>
        <v>0</v>
      </c>
      <c r="AS161" s="57">
        <f t="shared" si="59"/>
        <v>0</v>
      </c>
      <c r="AT161" s="57">
        <f t="shared" si="59"/>
        <v>0</v>
      </c>
      <c r="AU161" s="57">
        <f t="shared" si="59"/>
        <v>0</v>
      </c>
      <c r="AV161" s="57">
        <f t="shared" si="59"/>
        <v>0</v>
      </c>
      <c r="AW161" s="57">
        <f t="shared" si="59"/>
        <v>0</v>
      </c>
      <c r="AX161" s="57">
        <f t="shared" si="59"/>
        <v>0</v>
      </c>
      <c r="AY161" s="57">
        <f t="shared" si="59"/>
        <v>0</v>
      </c>
      <c r="AZ161" s="57">
        <f t="shared" si="59"/>
        <v>0</v>
      </c>
      <c r="BA161" s="57">
        <f t="shared" si="59"/>
        <v>0</v>
      </c>
      <c r="BB161" s="57">
        <f t="shared" si="59"/>
        <v>0</v>
      </c>
      <c r="BC161" s="57">
        <f t="shared" si="59"/>
        <v>0</v>
      </c>
      <c r="BD161" s="57">
        <f t="shared" si="59"/>
        <v>0</v>
      </c>
      <c r="BE161" s="57">
        <f t="shared" si="59"/>
        <v>0</v>
      </c>
      <c r="BF161" s="57">
        <f t="shared" si="59"/>
        <v>0</v>
      </c>
      <c r="BG161" s="57">
        <f t="shared" ref="BG161:BS176" si="63">IF($H161=BG$7, $AQ161*$K161, 0)</f>
        <v>0</v>
      </c>
      <c r="BH161" s="57">
        <f t="shared" si="63"/>
        <v>0</v>
      </c>
      <c r="BI161" s="57">
        <f t="shared" si="57"/>
        <v>0</v>
      </c>
      <c r="BJ161" s="57">
        <f t="shared" si="57"/>
        <v>0</v>
      </c>
      <c r="BK161" s="57">
        <f t="shared" si="57"/>
        <v>0</v>
      </c>
      <c r="BL161" s="57">
        <f t="shared" si="57"/>
        <v>0</v>
      </c>
      <c r="BM161" s="57">
        <f t="shared" si="57"/>
        <v>0</v>
      </c>
      <c r="BN161" s="57">
        <f t="shared" si="57"/>
        <v>0</v>
      </c>
      <c r="BO161" s="57">
        <f t="shared" si="57"/>
        <v>0</v>
      </c>
      <c r="BP161" s="57">
        <f t="shared" si="57"/>
        <v>0</v>
      </c>
      <c r="BQ161" s="57">
        <f t="shared" si="57"/>
        <v>0</v>
      </c>
      <c r="BR161" s="57">
        <f t="shared" si="57"/>
        <v>0</v>
      </c>
      <c r="BS161" s="57">
        <f t="shared" si="57"/>
        <v>0</v>
      </c>
    </row>
    <row r="162" spans="1:71" x14ac:dyDescent="0.25">
      <c r="A162">
        <v>1</v>
      </c>
      <c r="B162">
        <f t="shared" si="61"/>
        <v>28</v>
      </c>
      <c r="C162">
        <f t="shared" si="60"/>
        <v>3</v>
      </c>
      <c r="D162" s="59">
        <f t="shared" si="49"/>
        <v>0</v>
      </c>
      <c r="E162" s="59">
        <f t="shared" si="49"/>
        <v>0</v>
      </c>
      <c r="F162" s="59">
        <f t="shared" si="49"/>
        <v>0</v>
      </c>
      <c r="G162" s="60" t="str">
        <f t="shared" si="50"/>
        <v>Fuel Cell</v>
      </c>
      <c r="H162" s="61">
        <f t="shared" si="51"/>
        <v>1</v>
      </c>
      <c r="I162" s="61">
        <f t="shared" si="52"/>
        <v>0</v>
      </c>
      <c r="J162" s="59">
        <f t="shared" si="53"/>
        <v>0</v>
      </c>
      <c r="K162" s="62" t="e">
        <f t="shared" si="54"/>
        <v>#N/A</v>
      </c>
      <c r="L162" s="59">
        <f t="shared" si="55"/>
        <v>0</v>
      </c>
      <c r="M162" s="59">
        <f t="shared" si="55"/>
        <v>0</v>
      </c>
      <c r="N162" s="59" t="str">
        <f t="shared" si="48"/>
        <v>Fuel Cell0</v>
      </c>
      <c r="O162" s="57">
        <f t="shared" ref="O162:AD177" si="64">IF(AND($I162&gt;=O$7,$H162&lt;=O$7),$K162,0)</f>
        <v>0</v>
      </c>
      <c r="P162" s="57">
        <f t="shared" si="64"/>
        <v>0</v>
      </c>
      <c r="Q162" s="57">
        <f t="shared" si="64"/>
        <v>0</v>
      </c>
      <c r="R162" s="57">
        <f t="shared" si="64"/>
        <v>0</v>
      </c>
      <c r="S162" s="57">
        <f t="shared" si="64"/>
        <v>0</v>
      </c>
      <c r="T162" s="57">
        <f t="shared" si="64"/>
        <v>0</v>
      </c>
      <c r="U162" s="57">
        <f t="shared" si="64"/>
        <v>0</v>
      </c>
      <c r="V162" s="57">
        <f t="shared" si="64"/>
        <v>0</v>
      </c>
      <c r="W162" s="57">
        <f t="shared" si="64"/>
        <v>0</v>
      </c>
      <c r="X162" s="57">
        <f t="shared" si="64"/>
        <v>0</v>
      </c>
      <c r="Y162" s="57">
        <f t="shared" si="64"/>
        <v>0</v>
      </c>
      <c r="Z162" s="57">
        <f t="shared" si="64"/>
        <v>0</v>
      </c>
      <c r="AA162" s="57">
        <f t="shared" si="64"/>
        <v>0</v>
      </c>
      <c r="AB162" s="57">
        <f t="shared" si="64"/>
        <v>0</v>
      </c>
      <c r="AC162" s="57">
        <f t="shared" si="64"/>
        <v>0</v>
      </c>
      <c r="AD162" s="57">
        <f t="shared" si="64"/>
        <v>0</v>
      </c>
      <c r="AE162" s="57">
        <f t="shared" si="62"/>
        <v>0</v>
      </c>
      <c r="AF162" s="57">
        <f t="shared" si="62"/>
        <v>0</v>
      </c>
      <c r="AG162" s="57">
        <f t="shared" si="62"/>
        <v>0</v>
      </c>
      <c r="AH162" s="57">
        <f t="shared" si="62"/>
        <v>0</v>
      </c>
      <c r="AI162" s="57">
        <f t="shared" si="62"/>
        <v>0</v>
      </c>
      <c r="AJ162" s="57">
        <f t="shared" si="62"/>
        <v>0</v>
      </c>
      <c r="AK162" s="57">
        <f t="shared" si="62"/>
        <v>0</v>
      </c>
      <c r="AL162" s="57">
        <f t="shared" si="62"/>
        <v>0</v>
      </c>
      <c r="AM162" s="57">
        <f t="shared" si="62"/>
        <v>0</v>
      </c>
      <c r="AN162" s="57">
        <f t="shared" si="62"/>
        <v>0</v>
      </c>
      <c r="AO162" s="57">
        <f t="shared" si="62"/>
        <v>0</v>
      </c>
      <c r="AP162" s="57">
        <f t="shared" si="62"/>
        <v>0</v>
      </c>
      <c r="AQ162" s="57" t="e">
        <f>INDEX('Fleet Input'!$C$10:$C$86, MATCH('Fleet Calculations'!N162, 'Fleet Input'!$B$10:$B$86, 0))</f>
        <v>#N/A</v>
      </c>
      <c r="AR162" s="57">
        <f t="shared" ref="AR162:BG177" si="65">IF($H162=AR$7, $AQ162*$K162, 0)</f>
        <v>0</v>
      </c>
      <c r="AS162" s="57">
        <f t="shared" si="65"/>
        <v>0</v>
      </c>
      <c r="AT162" s="57">
        <f t="shared" si="65"/>
        <v>0</v>
      </c>
      <c r="AU162" s="57">
        <f t="shared" si="65"/>
        <v>0</v>
      </c>
      <c r="AV162" s="57">
        <f t="shared" si="65"/>
        <v>0</v>
      </c>
      <c r="AW162" s="57">
        <f t="shared" si="65"/>
        <v>0</v>
      </c>
      <c r="AX162" s="57">
        <f t="shared" si="65"/>
        <v>0</v>
      </c>
      <c r="AY162" s="57">
        <f t="shared" si="65"/>
        <v>0</v>
      </c>
      <c r="AZ162" s="57">
        <f t="shared" si="65"/>
        <v>0</v>
      </c>
      <c r="BA162" s="57">
        <f t="shared" si="65"/>
        <v>0</v>
      </c>
      <c r="BB162" s="57">
        <f t="shared" si="65"/>
        <v>0</v>
      </c>
      <c r="BC162" s="57">
        <f t="shared" si="65"/>
        <v>0</v>
      </c>
      <c r="BD162" s="57">
        <f t="shared" si="65"/>
        <v>0</v>
      </c>
      <c r="BE162" s="57">
        <f t="shared" si="65"/>
        <v>0</v>
      </c>
      <c r="BF162" s="57">
        <f t="shared" si="65"/>
        <v>0</v>
      </c>
      <c r="BG162" s="57">
        <f t="shared" si="65"/>
        <v>0</v>
      </c>
      <c r="BH162" s="57">
        <f t="shared" si="63"/>
        <v>0</v>
      </c>
      <c r="BI162" s="57">
        <f t="shared" si="57"/>
        <v>0</v>
      </c>
      <c r="BJ162" s="57">
        <f t="shared" si="57"/>
        <v>0</v>
      </c>
      <c r="BK162" s="57">
        <f t="shared" si="57"/>
        <v>0</v>
      </c>
      <c r="BL162" s="57">
        <f t="shared" si="57"/>
        <v>0</v>
      </c>
      <c r="BM162" s="57">
        <f t="shared" si="57"/>
        <v>0</v>
      </c>
      <c r="BN162" s="57">
        <f t="shared" si="57"/>
        <v>0</v>
      </c>
      <c r="BO162" s="57">
        <f t="shared" si="57"/>
        <v>0</v>
      </c>
      <c r="BP162" s="57">
        <f t="shared" si="57"/>
        <v>0</v>
      </c>
      <c r="BQ162" s="57">
        <f t="shared" si="57"/>
        <v>0</v>
      </c>
      <c r="BR162" s="57">
        <f t="shared" si="57"/>
        <v>0</v>
      </c>
      <c r="BS162" s="57">
        <f t="shared" si="57"/>
        <v>0</v>
      </c>
    </row>
    <row r="163" spans="1:71" x14ac:dyDescent="0.25">
      <c r="A163">
        <v>1</v>
      </c>
      <c r="B163">
        <f t="shared" si="61"/>
        <v>29</v>
      </c>
      <c r="C163">
        <f t="shared" si="60"/>
        <v>1</v>
      </c>
      <c r="D163" s="59">
        <f t="shared" si="49"/>
        <v>0</v>
      </c>
      <c r="E163" s="59">
        <f t="shared" si="49"/>
        <v>0</v>
      </c>
      <c r="F163" s="59">
        <f t="shared" si="49"/>
        <v>0</v>
      </c>
      <c r="G163" s="60" t="str">
        <f t="shared" si="50"/>
        <v>0</v>
      </c>
      <c r="H163" s="61">
        <f t="shared" si="51"/>
        <v>1</v>
      </c>
      <c r="I163" s="61">
        <f t="shared" si="52"/>
        <v>0</v>
      </c>
      <c r="J163" s="59">
        <f t="shared" si="53"/>
        <v>0</v>
      </c>
      <c r="K163" s="62" t="e">
        <f t="shared" si="54"/>
        <v>#N/A</v>
      </c>
      <c r="L163" s="59">
        <f t="shared" si="55"/>
        <v>0</v>
      </c>
      <c r="M163" s="59">
        <f t="shared" si="55"/>
        <v>0</v>
      </c>
      <c r="N163" s="59" t="str">
        <f t="shared" si="48"/>
        <v>00</v>
      </c>
      <c r="O163" s="57">
        <f t="shared" si="64"/>
        <v>0</v>
      </c>
      <c r="P163" s="57">
        <f t="shared" si="64"/>
        <v>0</v>
      </c>
      <c r="Q163" s="57">
        <f t="shared" si="64"/>
        <v>0</v>
      </c>
      <c r="R163" s="57">
        <f t="shared" si="64"/>
        <v>0</v>
      </c>
      <c r="S163" s="57">
        <f t="shared" si="64"/>
        <v>0</v>
      </c>
      <c r="T163" s="57">
        <f t="shared" si="64"/>
        <v>0</v>
      </c>
      <c r="U163" s="57">
        <f t="shared" si="64"/>
        <v>0</v>
      </c>
      <c r="V163" s="57">
        <f t="shared" si="64"/>
        <v>0</v>
      </c>
      <c r="W163" s="57">
        <f t="shared" si="64"/>
        <v>0</v>
      </c>
      <c r="X163" s="57">
        <f t="shared" si="64"/>
        <v>0</v>
      </c>
      <c r="Y163" s="57">
        <f t="shared" si="64"/>
        <v>0</v>
      </c>
      <c r="Z163" s="57">
        <f t="shared" si="64"/>
        <v>0</v>
      </c>
      <c r="AA163" s="57">
        <f t="shared" si="64"/>
        <v>0</v>
      </c>
      <c r="AB163" s="57">
        <f t="shared" si="64"/>
        <v>0</v>
      </c>
      <c r="AC163" s="57">
        <f t="shared" si="64"/>
        <v>0</v>
      </c>
      <c r="AD163" s="57">
        <f t="shared" si="64"/>
        <v>0</v>
      </c>
      <c r="AE163" s="57">
        <f t="shared" si="62"/>
        <v>0</v>
      </c>
      <c r="AF163" s="57">
        <f t="shared" si="62"/>
        <v>0</v>
      </c>
      <c r="AG163" s="57">
        <f t="shared" si="62"/>
        <v>0</v>
      </c>
      <c r="AH163" s="57">
        <f t="shared" si="62"/>
        <v>0</v>
      </c>
      <c r="AI163" s="57">
        <f t="shared" si="62"/>
        <v>0</v>
      </c>
      <c r="AJ163" s="57">
        <f t="shared" si="62"/>
        <v>0</v>
      </c>
      <c r="AK163" s="57">
        <f t="shared" si="62"/>
        <v>0</v>
      </c>
      <c r="AL163" s="57">
        <f t="shared" si="62"/>
        <v>0</v>
      </c>
      <c r="AM163" s="57">
        <f t="shared" si="62"/>
        <v>0</v>
      </c>
      <c r="AN163" s="57">
        <f t="shared" si="62"/>
        <v>0</v>
      </c>
      <c r="AO163" s="57">
        <f t="shared" si="62"/>
        <v>0</v>
      </c>
      <c r="AP163" s="57">
        <f t="shared" si="62"/>
        <v>0</v>
      </c>
      <c r="AQ163" s="57" t="e">
        <f>INDEX('Fleet Input'!$C$10:$C$86, MATCH('Fleet Calculations'!N163, 'Fleet Input'!$B$10:$B$86, 0))</f>
        <v>#N/A</v>
      </c>
      <c r="AR163" s="57">
        <f t="shared" si="65"/>
        <v>0</v>
      </c>
      <c r="AS163" s="57">
        <f t="shared" si="65"/>
        <v>0</v>
      </c>
      <c r="AT163" s="57">
        <f t="shared" si="65"/>
        <v>0</v>
      </c>
      <c r="AU163" s="57">
        <f t="shared" si="65"/>
        <v>0</v>
      </c>
      <c r="AV163" s="57">
        <f t="shared" si="65"/>
        <v>0</v>
      </c>
      <c r="AW163" s="57">
        <f t="shared" si="65"/>
        <v>0</v>
      </c>
      <c r="AX163" s="57">
        <f t="shared" si="65"/>
        <v>0</v>
      </c>
      <c r="AY163" s="57">
        <f t="shared" si="65"/>
        <v>0</v>
      </c>
      <c r="AZ163" s="57">
        <f t="shared" si="65"/>
        <v>0</v>
      </c>
      <c r="BA163" s="57">
        <f t="shared" si="65"/>
        <v>0</v>
      </c>
      <c r="BB163" s="57">
        <f t="shared" si="65"/>
        <v>0</v>
      </c>
      <c r="BC163" s="57">
        <f t="shared" si="65"/>
        <v>0</v>
      </c>
      <c r="BD163" s="57">
        <f t="shared" si="65"/>
        <v>0</v>
      </c>
      <c r="BE163" s="57">
        <f t="shared" si="65"/>
        <v>0</v>
      </c>
      <c r="BF163" s="57">
        <f t="shared" si="65"/>
        <v>0</v>
      </c>
      <c r="BG163" s="57">
        <f t="shared" si="65"/>
        <v>0</v>
      </c>
      <c r="BH163" s="57">
        <f t="shared" si="63"/>
        <v>0</v>
      </c>
      <c r="BI163" s="57">
        <f t="shared" si="57"/>
        <v>0</v>
      </c>
      <c r="BJ163" s="57">
        <f t="shared" si="57"/>
        <v>0</v>
      </c>
      <c r="BK163" s="57">
        <f t="shared" si="57"/>
        <v>0</v>
      </c>
      <c r="BL163" s="57">
        <f t="shared" si="57"/>
        <v>0</v>
      </c>
      <c r="BM163" s="57">
        <f t="shared" si="57"/>
        <v>0</v>
      </c>
      <c r="BN163" s="57">
        <f t="shared" si="57"/>
        <v>0</v>
      </c>
      <c r="BO163" s="57">
        <f t="shared" si="57"/>
        <v>0</v>
      </c>
      <c r="BP163" s="57">
        <f t="shared" si="57"/>
        <v>0</v>
      </c>
      <c r="BQ163" s="57">
        <f t="shared" si="57"/>
        <v>0</v>
      </c>
      <c r="BR163" s="57">
        <f t="shared" si="57"/>
        <v>0</v>
      </c>
      <c r="BS163" s="57">
        <f t="shared" si="57"/>
        <v>0</v>
      </c>
    </row>
    <row r="164" spans="1:71" x14ac:dyDescent="0.25">
      <c r="A164">
        <v>1</v>
      </c>
      <c r="B164">
        <f t="shared" si="61"/>
        <v>29</v>
      </c>
      <c r="C164">
        <f t="shared" si="60"/>
        <v>2</v>
      </c>
      <c r="D164" s="59">
        <f t="shared" si="49"/>
        <v>0</v>
      </c>
      <c r="E164" s="59">
        <f t="shared" si="49"/>
        <v>0</v>
      </c>
      <c r="F164" s="59">
        <f t="shared" si="49"/>
        <v>0</v>
      </c>
      <c r="G164" s="60" t="str">
        <f t="shared" si="50"/>
        <v>Electric</v>
      </c>
      <c r="H164" s="61">
        <f t="shared" si="51"/>
        <v>1</v>
      </c>
      <c r="I164" s="61">
        <f t="shared" si="52"/>
        <v>0</v>
      </c>
      <c r="J164" s="59">
        <f t="shared" si="53"/>
        <v>0</v>
      </c>
      <c r="K164" s="62" t="e">
        <f t="shared" si="54"/>
        <v>#N/A</v>
      </c>
      <c r="L164" s="59">
        <f t="shared" si="55"/>
        <v>0</v>
      </c>
      <c r="M164" s="59">
        <f t="shared" si="55"/>
        <v>0</v>
      </c>
      <c r="N164" s="59" t="str">
        <f t="shared" si="48"/>
        <v>Electric0</v>
      </c>
      <c r="O164" s="57">
        <f t="shared" si="64"/>
        <v>0</v>
      </c>
      <c r="P164" s="57">
        <f t="shared" si="64"/>
        <v>0</v>
      </c>
      <c r="Q164" s="57">
        <f t="shared" si="64"/>
        <v>0</v>
      </c>
      <c r="R164" s="57">
        <f t="shared" si="64"/>
        <v>0</v>
      </c>
      <c r="S164" s="57">
        <f t="shared" si="64"/>
        <v>0</v>
      </c>
      <c r="T164" s="57">
        <f t="shared" si="64"/>
        <v>0</v>
      </c>
      <c r="U164" s="57">
        <f t="shared" si="64"/>
        <v>0</v>
      </c>
      <c r="V164" s="57">
        <f t="shared" si="64"/>
        <v>0</v>
      </c>
      <c r="W164" s="57">
        <f t="shared" si="64"/>
        <v>0</v>
      </c>
      <c r="X164" s="57">
        <f t="shared" si="64"/>
        <v>0</v>
      </c>
      <c r="Y164" s="57">
        <f t="shared" si="64"/>
        <v>0</v>
      </c>
      <c r="Z164" s="57">
        <f t="shared" si="64"/>
        <v>0</v>
      </c>
      <c r="AA164" s="57">
        <f t="shared" si="64"/>
        <v>0</v>
      </c>
      <c r="AB164" s="57">
        <f t="shared" si="64"/>
        <v>0</v>
      </c>
      <c r="AC164" s="57">
        <f t="shared" si="64"/>
        <v>0</v>
      </c>
      <c r="AD164" s="57">
        <f t="shared" si="64"/>
        <v>0</v>
      </c>
      <c r="AE164" s="57">
        <f t="shared" si="62"/>
        <v>0</v>
      </c>
      <c r="AF164" s="57">
        <f t="shared" si="62"/>
        <v>0</v>
      </c>
      <c r="AG164" s="57">
        <f t="shared" si="62"/>
        <v>0</v>
      </c>
      <c r="AH164" s="57">
        <f t="shared" si="62"/>
        <v>0</v>
      </c>
      <c r="AI164" s="57">
        <f t="shared" si="62"/>
        <v>0</v>
      </c>
      <c r="AJ164" s="57">
        <f t="shared" si="62"/>
        <v>0</v>
      </c>
      <c r="AK164" s="57">
        <f t="shared" si="62"/>
        <v>0</v>
      </c>
      <c r="AL164" s="57">
        <f t="shared" si="62"/>
        <v>0</v>
      </c>
      <c r="AM164" s="57">
        <f t="shared" si="62"/>
        <v>0</v>
      </c>
      <c r="AN164" s="57">
        <f t="shared" si="62"/>
        <v>0</v>
      </c>
      <c r="AO164" s="57">
        <f t="shared" si="62"/>
        <v>0</v>
      </c>
      <c r="AP164" s="57">
        <f t="shared" si="62"/>
        <v>0</v>
      </c>
      <c r="AQ164" s="57" t="e">
        <f>INDEX('Fleet Input'!$C$10:$C$86, MATCH('Fleet Calculations'!N164, 'Fleet Input'!$B$10:$B$86, 0))</f>
        <v>#N/A</v>
      </c>
      <c r="AR164" s="57">
        <f t="shared" si="65"/>
        <v>0</v>
      </c>
      <c r="AS164" s="57">
        <f t="shared" si="65"/>
        <v>0</v>
      </c>
      <c r="AT164" s="57">
        <f t="shared" si="65"/>
        <v>0</v>
      </c>
      <c r="AU164" s="57">
        <f t="shared" si="65"/>
        <v>0</v>
      </c>
      <c r="AV164" s="57">
        <f t="shared" si="65"/>
        <v>0</v>
      </c>
      <c r="AW164" s="57">
        <f t="shared" si="65"/>
        <v>0</v>
      </c>
      <c r="AX164" s="57">
        <f t="shared" si="65"/>
        <v>0</v>
      </c>
      <c r="AY164" s="57">
        <f t="shared" si="65"/>
        <v>0</v>
      </c>
      <c r="AZ164" s="57">
        <f t="shared" si="65"/>
        <v>0</v>
      </c>
      <c r="BA164" s="57">
        <f t="shared" si="65"/>
        <v>0</v>
      </c>
      <c r="BB164" s="57">
        <f t="shared" si="65"/>
        <v>0</v>
      </c>
      <c r="BC164" s="57">
        <f t="shared" si="65"/>
        <v>0</v>
      </c>
      <c r="BD164" s="57">
        <f t="shared" si="65"/>
        <v>0</v>
      </c>
      <c r="BE164" s="57">
        <f t="shared" si="65"/>
        <v>0</v>
      </c>
      <c r="BF164" s="57">
        <f t="shared" si="65"/>
        <v>0</v>
      </c>
      <c r="BG164" s="57">
        <f t="shared" si="65"/>
        <v>0</v>
      </c>
      <c r="BH164" s="57">
        <f t="shared" si="63"/>
        <v>0</v>
      </c>
      <c r="BI164" s="57">
        <f t="shared" si="57"/>
        <v>0</v>
      </c>
      <c r="BJ164" s="57">
        <f t="shared" si="57"/>
        <v>0</v>
      </c>
      <c r="BK164" s="57">
        <f t="shared" si="57"/>
        <v>0</v>
      </c>
      <c r="BL164" s="57">
        <f t="shared" si="57"/>
        <v>0</v>
      </c>
      <c r="BM164" s="57">
        <f t="shared" si="57"/>
        <v>0</v>
      </c>
      <c r="BN164" s="57">
        <f t="shared" si="57"/>
        <v>0</v>
      </c>
      <c r="BO164" s="57">
        <f t="shared" si="57"/>
        <v>0</v>
      </c>
      <c r="BP164" s="57">
        <f t="shared" si="57"/>
        <v>0</v>
      </c>
      <c r="BQ164" s="57">
        <f t="shared" si="57"/>
        <v>0</v>
      </c>
      <c r="BR164" s="57">
        <f t="shared" si="57"/>
        <v>0</v>
      </c>
      <c r="BS164" s="57">
        <f t="shared" si="57"/>
        <v>0</v>
      </c>
    </row>
    <row r="165" spans="1:71" x14ac:dyDescent="0.25">
      <c r="A165">
        <v>1</v>
      </c>
      <c r="B165">
        <f t="shared" si="61"/>
        <v>29</v>
      </c>
      <c r="C165">
        <f t="shared" si="60"/>
        <v>3</v>
      </c>
      <c r="D165" s="59">
        <f t="shared" si="49"/>
        <v>0</v>
      </c>
      <c r="E165" s="59">
        <f t="shared" si="49"/>
        <v>0</v>
      </c>
      <c r="F165" s="59">
        <f t="shared" si="49"/>
        <v>0</v>
      </c>
      <c r="G165" s="60" t="str">
        <f t="shared" si="50"/>
        <v>Fuel Cell</v>
      </c>
      <c r="H165" s="61">
        <f t="shared" si="51"/>
        <v>1</v>
      </c>
      <c r="I165" s="61">
        <f t="shared" si="52"/>
        <v>0</v>
      </c>
      <c r="J165" s="59">
        <f t="shared" si="53"/>
        <v>0</v>
      </c>
      <c r="K165" s="62" t="e">
        <f t="shared" si="54"/>
        <v>#N/A</v>
      </c>
      <c r="L165" s="59">
        <f t="shared" si="55"/>
        <v>0</v>
      </c>
      <c r="M165" s="59">
        <f t="shared" si="55"/>
        <v>0</v>
      </c>
      <c r="N165" s="59" t="str">
        <f t="shared" si="48"/>
        <v>Fuel Cell0</v>
      </c>
      <c r="O165" s="57">
        <f t="shared" si="64"/>
        <v>0</v>
      </c>
      <c r="P165" s="57">
        <f t="shared" si="64"/>
        <v>0</v>
      </c>
      <c r="Q165" s="57">
        <f t="shared" si="64"/>
        <v>0</v>
      </c>
      <c r="R165" s="57">
        <f t="shared" si="64"/>
        <v>0</v>
      </c>
      <c r="S165" s="57">
        <f t="shared" si="64"/>
        <v>0</v>
      </c>
      <c r="T165" s="57">
        <f t="shared" si="64"/>
        <v>0</v>
      </c>
      <c r="U165" s="57">
        <f t="shared" si="64"/>
        <v>0</v>
      </c>
      <c r="V165" s="57">
        <f t="shared" si="64"/>
        <v>0</v>
      </c>
      <c r="W165" s="57">
        <f t="shared" si="64"/>
        <v>0</v>
      </c>
      <c r="X165" s="57">
        <f t="shared" si="64"/>
        <v>0</v>
      </c>
      <c r="Y165" s="57">
        <f t="shared" si="64"/>
        <v>0</v>
      </c>
      <c r="Z165" s="57">
        <f t="shared" si="64"/>
        <v>0</v>
      </c>
      <c r="AA165" s="57">
        <f t="shared" si="64"/>
        <v>0</v>
      </c>
      <c r="AB165" s="57">
        <f t="shared" si="64"/>
        <v>0</v>
      </c>
      <c r="AC165" s="57">
        <f t="shared" si="64"/>
        <v>0</v>
      </c>
      <c r="AD165" s="57">
        <f t="shared" si="64"/>
        <v>0</v>
      </c>
      <c r="AE165" s="57">
        <f t="shared" si="62"/>
        <v>0</v>
      </c>
      <c r="AF165" s="57">
        <f t="shared" si="62"/>
        <v>0</v>
      </c>
      <c r="AG165" s="57">
        <f t="shared" si="62"/>
        <v>0</v>
      </c>
      <c r="AH165" s="57">
        <f t="shared" si="62"/>
        <v>0</v>
      </c>
      <c r="AI165" s="57">
        <f t="shared" si="62"/>
        <v>0</v>
      </c>
      <c r="AJ165" s="57">
        <f t="shared" si="62"/>
        <v>0</v>
      </c>
      <c r="AK165" s="57">
        <f t="shared" si="62"/>
        <v>0</v>
      </c>
      <c r="AL165" s="57">
        <f t="shared" si="62"/>
        <v>0</v>
      </c>
      <c r="AM165" s="57">
        <f t="shared" si="62"/>
        <v>0</v>
      </c>
      <c r="AN165" s="57">
        <f t="shared" si="62"/>
        <v>0</v>
      </c>
      <c r="AO165" s="57">
        <f t="shared" si="62"/>
        <v>0</v>
      </c>
      <c r="AP165" s="57">
        <f t="shared" si="62"/>
        <v>0</v>
      </c>
      <c r="AQ165" s="57" t="e">
        <f>INDEX('Fleet Input'!$C$10:$C$86, MATCH('Fleet Calculations'!N165, 'Fleet Input'!$B$10:$B$86, 0))</f>
        <v>#N/A</v>
      </c>
      <c r="AR165" s="57">
        <f t="shared" si="65"/>
        <v>0</v>
      </c>
      <c r="AS165" s="57">
        <f t="shared" si="65"/>
        <v>0</v>
      </c>
      <c r="AT165" s="57">
        <f t="shared" si="65"/>
        <v>0</v>
      </c>
      <c r="AU165" s="57">
        <f t="shared" si="65"/>
        <v>0</v>
      </c>
      <c r="AV165" s="57">
        <f t="shared" si="65"/>
        <v>0</v>
      </c>
      <c r="AW165" s="57">
        <f t="shared" si="65"/>
        <v>0</v>
      </c>
      <c r="AX165" s="57">
        <f t="shared" si="65"/>
        <v>0</v>
      </c>
      <c r="AY165" s="57">
        <f t="shared" si="65"/>
        <v>0</v>
      </c>
      <c r="AZ165" s="57">
        <f t="shared" si="65"/>
        <v>0</v>
      </c>
      <c r="BA165" s="57">
        <f t="shared" si="65"/>
        <v>0</v>
      </c>
      <c r="BB165" s="57">
        <f t="shared" si="65"/>
        <v>0</v>
      </c>
      <c r="BC165" s="57">
        <f t="shared" si="65"/>
        <v>0</v>
      </c>
      <c r="BD165" s="57">
        <f t="shared" si="65"/>
        <v>0</v>
      </c>
      <c r="BE165" s="57">
        <f t="shared" si="65"/>
        <v>0</v>
      </c>
      <c r="BF165" s="57">
        <f t="shared" si="65"/>
        <v>0</v>
      </c>
      <c r="BG165" s="57">
        <f t="shared" si="65"/>
        <v>0</v>
      </c>
      <c r="BH165" s="57">
        <f t="shared" si="63"/>
        <v>0</v>
      </c>
      <c r="BI165" s="57">
        <f t="shared" si="57"/>
        <v>0</v>
      </c>
      <c r="BJ165" s="57">
        <f t="shared" si="57"/>
        <v>0</v>
      </c>
      <c r="BK165" s="57">
        <f t="shared" si="57"/>
        <v>0</v>
      </c>
      <c r="BL165" s="57">
        <f t="shared" si="57"/>
        <v>0</v>
      </c>
      <c r="BM165" s="57">
        <f t="shared" si="57"/>
        <v>0</v>
      </c>
      <c r="BN165" s="57">
        <f t="shared" si="57"/>
        <v>0</v>
      </c>
      <c r="BO165" s="57">
        <f t="shared" si="57"/>
        <v>0</v>
      </c>
      <c r="BP165" s="57">
        <f t="shared" si="57"/>
        <v>0</v>
      </c>
      <c r="BQ165" s="57">
        <f t="shared" si="57"/>
        <v>0</v>
      </c>
      <c r="BR165" s="57">
        <f t="shared" si="57"/>
        <v>0</v>
      </c>
      <c r="BS165" s="57">
        <f t="shared" si="57"/>
        <v>0</v>
      </c>
    </row>
    <row r="166" spans="1:71" x14ac:dyDescent="0.25">
      <c r="A166">
        <v>1</v>
      </c>
      <c r="B166">
        <f t="shared" si="61"/>
        <v>30</v>
      </c>
      <c r="C166">
        <f t="shared" si="60"/>
        <v>1</v>
      </c>
      <c r="D166" s="59">
        <f t="shared" si="49"/>
        <v>0</v>
      </c>
      <c r="E166" s="59">
        <f t="shared" si="49"/>
        <v>0</v>
      </c>
      <c r="F166" s="59">
        <f t="shared" si="49"/>
        <v>0</v>
      </c>
      <c r="G166" s="60" t="str">
        <f t="shared" si="50"/>
        <v>0</v>
      </c>
      <c r="H166" s="61">
        <f t="shared" si="51"/>
        <v>1</v>
      </c>
      <c r="I166" s="61">
        <f t="shared" si="52"/>
        <v>0</v>
      </c>
      <c r="J166" s="59">
        <f t="shared" si="53"/>
        <v>0</v>
      </c>
      <c r="K166" s="62" t="e">
        <f t="shared" si="54"/>
        <v>#N/A</v>
      </c>
      <c r="L166" s="59">
        <f t="shared" si="55"/>
        <v>0</v>
      </c>
      <c r="M166" s="59">
        <f t="shared" si="55"/>
        <v>0</v>
      </c>
      <c r="N166" s="59" t="str">
        <f t="shared" si="48"/>
        <v>00</v>
      </c>
      <c r="O166" s="57">
        <f t="shared" si="64"/>
        <v>0</v>
      </c>
      <c r="P166" s="57">
        <f t="shared" si="64"/>
        <v>0</v>
      </c>
      <c r="Q166" s="57">
        <f t="shared" si="64"/>
        <v>0</v>
      </c>
      <c r="R166" s="57">
        <f t="shared" si="64"/>
        <v>0</v>
      </c>
      <c r="S166" s="57">
        <f t="shared" si="64"/>
        <v>0</v>
      </c>
      <c r="T166" s="57">
        <f t="shared" si="64"/>
        <v>0</v>
      </c>
      <c r="U166" s="57">
        <f t="shared" si="64"/>
        <v>0</v>
      </c>
      <c r="V166" s="57">
        <f t="shared" si="64"/>
        <v>0</v>
      </c>
      <c r="W166" s="57">
        <f t="shared" si="64"/>
        <v>0</v>
      </c>
      <c r="X166" s="57">
        <f t="shared" si="64"/>
        <v>0</v>
      </c>
      <c r="Y166" s="57">
        <f t="shared" si="64"/>
        <v>0</v>
      </c>
      <c r="Z166" s="57">
        <f t="shared" si="64"/>
        <v>0</v>
      </c>
      <c r="AA166" s="57">
        <f t="shared" si="64"/>
        <v>0</v>
      </c>
      <c r="AB166" s="57">
        <f t="shared" si="64"/>
        <v>0</v>
      </c>
      <c r="AC166" s="57">
        <f t="shared" si="64"/>
        <v>0</v>
      </c>
      <c r="AD166" s="57">
        <f t="shared" si="64"/>
        <v>0</v>
      </c>
      <c r="AE166" s="57">
        <f t="shared" si="62"/>
        <v>0</v>
      </c>
      <c r="AF166" s="57">
        <f t="shared" si="62"/>
        <v>0</v>
      </c>
      <c r="AG166" s="57">
        <f t="shared" si="62"/>
        <v>0</v>
      </c>
      <c r="AH166" s="57">
        <f t="shared" si="62"/>
        <v>0</v>
      </c>
      <c r="AI166" s="57">
        <f t="shared" si="62"/>
        <v>0</v>
      </c>
      <c r="AJ166" s="57">
        <f t="shared" si="62"/>
        <v>0</v>
      </c>
      <c r="AK166" s="57">
        <f t="shared" si="62"/>
        <v>0</v>
      </c>
      <c r="AL166" s="57">
        <f t="shared" si="62"/>
        <v>0</v>
      </c>
      <c r="AM166" s="57">
        <f t="shared" si="62"/>
        <v>0</v>
      </c>
      <c r="AN166" s="57">
        <f t="shared" si="62"/>
        <v>0</v>
      </c>
      <c r="AO166" s="57">
        <f t="shared" si="62"/>
        <v>0</v>
      </c>
      <c r="AP166" s="57">
        <f t="shared" si="62"/>
        <v>0</v>
      </c>
      <c r="AQ166" s="57" t="e">
        <f>INDEX('Fleet Input'!$C$10:$C$86, MATCH('Fleet Calculations'!N166, 'Fleet Input'!$B$10:$B$86, 0))</f>
        <v>#N/A</v>
      </c>
      <c r="AR166" s="57">
        <f t="shared" si="65"/>
        <v>0</v>
      </c>
      <c r="AS166" s="57">
        <f t="shared" si="65"/>
        <v>0</v>
      </c>
      <c r="AT166" s="57">
        <f t="shared" si="65"/>
        <v>0</v>
      </c>
      <c r="AU166" s="57">
        <f t="shared" si="65"/>
        <v>0</v>
      </c>
      <c r="AV166" s="57">
        <f t="shared" si="65"/>
        <v>0</v>
      </c>
      <c r="AW166" s="57">
        <f t="shared" si="65"/>
        <v>0</v>
      </c>
      <c r="AX166" s="57">
        <f t="shared" si="65"/>
        <v>0</v>
      </c>
      <c r="AY166" s="57">
        <f t="shared" si="65"/>
        <v>0</v>
      </c>
      <c r="AZ166" s="57">
        <f t="shared" si="65"/>
        <v>0</v>
      </c>
      <c r="BA166" s="57">
        <f t="shared" si="65"/>
        <v>0</v>
      </c>
      <c r="BB166" s="57">
        <f t="shared" si="65"/>
        <v>0</v>
      </c>
      <c r="BC166" s="57">
        <f t="shared" si="65"/>
        <v>0</v>
      </c>
      <c r="BD166" s="57">
        <f t="shared" si="65"/>
        <v>0</v>
      </c>
      <c r="BE166" s="57">
        <f t="shared" si="65"/>
        <v>0</v>
      </c>
      <c r="BF166" s="57">
        <f t="shared" si="65"/>
        <v>0</v>
      </c>
      <c r="BG166" s="57">
        <f t="shared" si="65"/>
        <v>0</v>
      </c>
      <c r="BH166" s="57">
        <f t="shared" si="63"/>
        <v>0</v>
      </c>
      <c r="BI166" s="57">
        <f t="shared" si="57"/>
        <v>0</v>
      </c>
      <c r="BJ166" s="57">
        <f t="shared" si="57"/>
        <v>0</v>
      </c>
      <c r="BK166" s="57">
        <f t="shared" si="57"/>
        <v>0</v>
      </c>
      <c r="BL166" s="57">
        <f t="shared" si="57"/>
        <v>0</v>
      </c>
      <c r="BM166" s="57">
        <f t="shared" si="57"/>
        <v>0</v>
      </c>
      <c r="BN166" s="57">
        <f t="shared" si="57"/>
        <v>0</v>
      </c>
      <c r="BO166" s="57">
        <f t="shared" si="57"/>
        <v>0</v>
      </c>
      <c r="BP166" s="57">
        <f t="shared" ref="BP166:BS166" si="66">IF($H166=BP$7, $AQ166*$K166, 0)</f>
        <v>0</v>
      </c>
      <c r="BQ166" s="57">
        <f t="shared" si="66"/>
        <v>0</v>
      </c>
      <c r="BR166" s="57">
        <f t="shared" si="66"/>
        <v>0</v>
      </c>
      <c r="BS166" s="57">
        <f t="shared" si="66"/>
        <v>0</v>
      </c>
    </row>
    <row r="167" spans="1:71" x14ac:dyDescent="0.25">
      <c r="A167">
        <v>1</v>
      </c>
      <c r="B167">
        <f t="shared" si="61"/>
        <v>30</v>
      </c>
      <c r="C167">
        <f t="shared" si="60"/>
        <v>2</v>
      </c>
      <c r="D167" s="59">
        <f t="shared" si="49"/>
        <v>0</v>
      </c>
      <c r="E167" s="59">
        <f t="shared" si="49"/>
        <v>0</v>
      </c>
      <c r="F167" s="59">
        <f t="shared" si="49"/>
        <v>0</v>
      </c>
      <c r="G167" s="60" t="str">
        <f t="shared" si="50"/>
        <v>Electric</v>
      </c>
      <c r="H167" s="61">
        <f t="shared" si="51"/>
        <v>1</v>
      </c>
      <c r="I167" s="61">
        <f t="shared" si="52"/>
        <v>0</v>
      </c>
      <c r="J167" s="59">
        <f t="shared" si="53"/>
        <v>0</v>
      </c>
      <c r="K167" s="62" t="e">
        <f t="shared" si="54"/>
        <v>#N/A</v>
      </c>
      <c r="L167" s="59">
        <f t="shared" si="55"/>
        <v>0</v>
      </c>
      <c r="M167" s="59">
        <f t="shared" si="55"/>
        <v>0</v>
      </c>
      <c r="N167" s="59" t="str">
        <f t="shared" si="48"/>
        <v>Electric0</v>
      </c>
      <c r="O167" s="57">
        <f t="shared" si="64"/>
        <v>0</v>
      </c>
      <c r="P167" s="57">
        <f t="shared" si="64"/>
        <v>0</v>
      </c>
      <c r="Q167" s="57">
        <f t="shared" si="64"/>
        <v>0</v>
      </c>
      <c r="R167" s="57">
        <f t="shared" si="64"/>
        <v>0</v>
      </c>
      <c r="S167" s="57">
        <f t="shared" si="64"/>
        <v>0</v>
      </c>
      <c r="T167" s="57">
        <f t="shared" si="64"/>
        <v>0</v>
      </c>
      <c r="U167" s="57">
        <f t="shared" si="64"/>
        <v>0</v>
      </c>
      <c r="V167" s="57">
        <f t="shared" si="64"/>
        <v>0</v>
      </c>
      <c r="W167" s="57">
        <f t="shared" si="64"/>
        <v>0</v>
      </c>
      <c r="X167" s="57">
        <f t="shared" si="64"/>
        <v>0</v>
      </c>
      <c r="Y167" s="57">
        <f t="shared" si="64"/>
        <v>0</v>
      </c>
      <c r="Z167" s="57">
        <f t="shared" si="64"/>
        <v>0</v>
      </c>
      <c r="AA167" s="57">
        <f t="shared" si="64"/>
        <v>0</v>
      </c>
      <c r="AB167" s="57">
        <f t="shared" si="64"/>
        <v>0</v>
      </c>
      <c r="AC167" s="57">
        <f t="shared" si="64"/>
        <v>0</v>
      </c>
      <c r="AD167" s="57">
        <f t="shared" si="64"/>
        <v>0</v>
      </c>
      <c r="AE167" s="57">
        <f t="shared" si="62"/>
        <v>0</v>
      </c>
      <c r="AF167" s="57">
        <f t="shared" si="62"/>
        <v>0</v>
      </c>
      <c r="AG167" s="57">
        <f t="shared" si="62"/>
        <v>0</v>
      </c>
      <c r="AH167" s="57">
        <f t="shared" si="62"/>
        <v>0</v>
      </c>
      <c r="AI167" s="57">
        <f t="shared" si="62"/>
        <v>0</v>
      </c>
      <c r="AJ167" s="57">
        <f t="shared" si="62"/>
        <v>0</v>
      </c>
      <c r="AK167" s="57">
        <f t="shared" si="62"/>
        <v>0</v>
      </c>
      <c r="AL167" s="57">
        <f t="shared" si="62"/>
        <v>0</v>
      </c>
      <c r="AM167" s="57">
        <f t="shared" si="62"/>
        <v>0</v>
      </c>
      <c r="AN167" s="57">
        <f t="shared" si="62"/>
        <v>0</v>
      </c>
      <c r="AO167" s="57">
        <f t="shared" si="62"/>
        <v>0</v>
      </c>
      <c r="AP167" s="57">
        <f t="shared" si="62"/>
        <v>0</v>
      </c>
      <c r="AQ167" s="57" t="e">
        <f>INDEX('Fleet Input'!$C$10:$C$86, MATCH('Fleet Calculations'!N167, 'Fleet Input'!$B$10:$B$86, 0))</f>
        <v>#N/A</v>
      </c>
      <c r="AR167" s="57">
        <f t="shared" si="65"/>
        <v>0</v>
      </c>
      <c r="AS167" s="57">
        <f t="shared" si="65"/>
        <v>0</v>
      </c>
      <c r="AT167" s="57">
        <f t="shared" si="65"/>
        <v>0</v>
      </c>
      <c r="AU167" s="57">
        <f t="shared" si="65"/>
        <v>0</v>
      </c>
      <c r="AV167" s="57">
        <f t="shared" si="65"/>
        <v>0</v>
      </c>
      <c r="AW167" s="57">
        <f t="shared" si="65"/>
        <v>0</v>
      </c>
      <c r="AX167" s="57">
        <f t="shared" si="65"/>
        <v>0</v>
      </c>
      <c r="AY167" s="57">
        <f t="shared" si="65"/>
        <v>0</v>
      </c>
      <c r="AZ167" s="57">
        <f t="shared" si="65"/>
        <v>0</v>
      </c>
      <c r="BA167" s="57">
        <f t="shared" si="65"/>
        <v>0</v>
      </c>
      <c r="BB167" s="57">
        <f t="shared" si="65"/>
        <v>0</v>
      </c>
      <c r="BC167" s="57">
        <f t="shared" si="65"/>
        <v>0</v>
      </c>
      <c r="BD167" s="57">
        <f t="shared" si="65"/>
        <v>0</v>
      </c>
      <c r="BE167" s="57">
        <f t="shared" si="65"/>
        <v>0</v>
      </c>
      <c r="BF167" s="57">
        <f t="shared" si="65"/>
        <v>0</v>
      </c>
      <c r="BG167" s="57">
        <f t="shared" si="65"/>
        <v>0</v>
      </c>
      <c r="BH167" s="57">
        <f t="shared" si="63"/>
        <v>0</v>
      </c>
      <c r="BI167" s="57">
        <f t="shared" si="63"/>
        <v>0</v>
      </c>
      <c r="BJ167" s="57">
        <f t="shared" si="63"/>
        <v>0</v>
      </c>
      <c r="BK167" s="57">
        <f t="shared" si="63"/>
        <v>0</v>
      </c>
      <c r="BL167" s="57">
        <f t="shared" si="63"/>
        <v>0</v>
      </c>
      <c r="BM167" s="57">
        <f t="shared" si="63"/>
        <v>0</v>
      </c>
      <c r="BN167" s="57">
        <f t="shared" si="63"/>
        <v>0</v>
      </c>
      <c r="BO167" s="57">
        <f t="shared" si="63"/>
        <v>0</v>
      </c>
      <c r="BP167" s="57">
        <f t="shared" si="63"/>
        <v>0</v>
      </c>
      <c r="BQ167" s="57">
        <f t="shared" si="63"/>
        <v>0</v>
      </c>
      <c r="BR167" s="57">
        <f t="shared" si="63"/>
        <v>0</v>
      </c>
      <c r="BS167" s="57">
        <f t="shared" si="63"/>
        <v>0</v>
      </c>
    </row>
    <row r="168" spans="1:71" x14ac:dyDescent="0.25">
      <c r="A168">
        <v>1</v>
      </c>
      <c r="B168">
        <f t="shared" si="61"/>
        <v>30</v>
      </c>
      <c r="C168">
        <f t="shared" si="60"/>
        <v>3</v>
      </c>
      <c r="D168" s="59">
        <f t="shared" si="49"/>
        <v>0</v>
      </c>
      <c r="E168" s="59">
        <f t="shared" si="49"/>
        <v>0</v>
      </c>
      <c r="F168" s="59">
        <f t="shared" si="49"/>
        <v>0</v>
      </c>
      <c r="G168" s="60" t="str">
        <f t="shared" si="50"/>
        <v>Fuel Cell</v>
      </c>
      <c r="H168" s="61">
        <f t="shared" si="51"/>
        <v>1</v>
      </c>
      <c r="I168" s="61">
        <f t="shared" si="52"/>
        <v>0</v>
      </c>
      <c r="J168" s="59">
        <f t="shared" si="53"/>
        <v>0</v>
      </c>
      <c r="K168" s="62" t="e">
        <f t="shared" si="54"/>
        <v>#N/A</v>
      </c>
      <c r="L168" s="59">
        <f t="shared" si="55"/>
        <v>0</v>
      </c>
      <c r="M168" s="59">
        <f t="shared" si="55"/>
        <v>0</v>
      </c>
      <c r="N168" s="59" t="str">
        <f t="shared" si="48"/>
        <v>Fuel Cell0</v>
      </c>
      <c r="O168" s="57">
        <f t="shared" si="64"/>
        <v>0</v>
      </c>
      <c r="P168" s="57">
        <f t="shared" si="64"/>
        <v>0</v>
      </c>
      <c r="Q168" s="57">
        <f t="shared" si="64"/>
        <v>0</v>
      </c>
      <c r="R168" s="57">
        <f t="shared" si="64"/>
        <v>0</v>
      </c>
      <c r="S168" s="57">
        <f t="shared" si="64"/>
        <v>0</v>
      </c>
      <c r="T168" s="57">
        <f t="shared" si="64"/>
        <v>0</v>
      </c>
      <c r="U168" s="57">
        <f t="shared" si="64"/>
        <v>0</v>
      </c>
      <c r="V168" s="57">
        <f t="shared" si="64"/>
        <v>0</v>
      </c>
      <c r="W168" s="57">
        <f t="shared" si="64"/>
        <v>0</v>
      </c>
      <c r="X168" s="57">
        <f t="shared" si="64"/>
        <v>0</v>
      </c>
      <c r="Y168" s="57">
        <f t="shared" si="64"/>
        <v>0</v>
      </c>
      <c r="Z168" s="57">
        <f t="shared" si="64"/>
        <v>0</v>
      </c>
      <c r="AA168" s="57">
        <f t="shared" si="64"/>
        <v>0</v>
      </c>
      <c r="AB168" s="57">
        <f t="shared" si="64"/>
        <v>0</v>
      </c>
      <c r="AC168" s="57">
        <f t="shared" si="64"/>
        <v>0</v>
      </c>
      <c r="AD168" s="57">
        <f t="shared" si="64"/>
        <v>0</v>
      </c>
      <c r="AE168" s="57">
        <f t="shared" si="62"/>
        <v>0</v>
      </c>
      <c r="AF168" s="57">
        <f t="shared" si="62"/>
        <v>0</v>
      </c>
      <c r="AG168" s="57">
        <f t="shared" si="62"/>
        <v>0</v>
      </c>
      <c r="AH168" s="57">
        <f t="shared" si="62"/>
        <v>0</v>
      </c>
      <c r="AI168" s="57">
        <f t="shared" si="62"/>
        <v>0</v>
      </c>
      <c r="AJ168" s="57">
        <f t="shared" si="62"/>
        <v>0</v>
      </c>
      <c r="AK168" s="57">
        <f t="shared" si="62"/>
        <v>0</v>
      </c>
      <c r="AL168" s="57">
        <f t="shared" si="62"/>
        <v>0</v>
      </c>
      <c r="AM168" s="57">
        <f t="shared" si="62"/>
        <v>0</v>
      </c>
      <c r="AN168" s="57">
        <f t="shared" si="62"/>
        <v>0</v>
      </c>
      <c r="AO168" s="57">
        <f t="shared" si="62"/>
        <v>0</v>
      </c>
      <c r="AP168" s="57">
        <f t="shared" si="62"/>
        <v>0</v>
      </c>
      <c r="AQ168" s="57" t="e">
        <f>INDEX('Fleet Input'!$C$10:$C$86, MATCH('Fleet Calculations'!N168, 'Fleet Input'!$B$10:$B$86, 0))</f>
        <v>#N/A</v>
      </c>
      <c r="AR168" s="57">
        <f t="shared" si="65"/>
        <v>0</v>
      </c>
      <c r="AS168" s="57">
        <f t="shared" si="65"/>
        <v>0</v>
      </c>
      <c r="AT168" s="57">
        <f t="shared" si="65"/>
        <v>0</v>
      </c>
      <c r="AU168" s="57">
        <f t="shared" si="65"/>
        <v>0</v>
      </c>
      <c r="AV168" s="57">
        <f t="shared" si="65"/>
        <v>0</v>
      </c>
      <c r="AW168" s="57">
        <f t="shared" si="65"/>
        <v>0</v>
      </c>
      <c r="AX168" s="57">
        <f t="shared" si="65"/>
        <v>0</v>
      </c>
      <c r="AY168" s="57">
        <f t="shared" si="65"/>
        <v>0</v>
      </c>
      <c r="AZ168" s="57">
        <f t="shared" si="65"/>
        <v>0</v>
      </c>
      <c r="BA168" s="57">
        <f t="shared" si="65"/>
        <v>0</v>
      </c>
      <c r="BB168" s="57">
        <f t="shared" si="65"/>
        <v>0</v>
      </c>
      <c r="BC168" s="57">
        <f t="shared" si="65"/>
        <v>0</v>
      </c>
      <c r="BD168" s="57">
        <f t="shared" si="65"/>
        <v>0</v>
      </c>
      <c r="BE168" s="57">
        <f t="shared" si="65"/>
        <v>0</v>
      </c>
      <c r="BF168" s="57">
        <f t="shared" si="65"/>
        <v>0</v>
      </c>
      <c r="BG168" s="57">
        <f t="shared" si="65"/>
        <v>0</v>
      </c>
      <c r="BH168" s="57">
        <f t="shared" si="63"/>
        <v>0</v>
      </c>
      <c r="BI168" s="57">
        <f t="shared" si="63"/>
        <v>0</v>
      </c>
      <c r="BJ168" s="57">
        <f t="shared" si="63"/>
        <v>0</v>
      </c>
      <c r="BK168" s="57">
        <f t="shared" si="63"/>
        <v>0</v>
      </c>
      <c r="BL168" s="57">
        <f t="shared" si="63"/>
        <v>0</v>
      </c>
      <c r="BM168" s="57">
        <f t="shared" si="63"/>
        <v>0</v>
      </c>
      <c r="BN168" s="57">
        <f t="shared" si="63"/>
        <v>0</v>
      </c>
      <c r="BO168" s="57">
        <f t="shared" si="63"/>
        <v>0</v>
      </c>
      <c r="BP168" s="57">
        <f t="shared" si="63"/>
        <v>0</v>
      </c>
      <c r="BQ168" s="57">
        <f t="shared" si="63"/>
        <v>0</v>
      </c>
      <c r="BR168" s="57">
        <f t="shared" si="63"/>
        <v>0</v>
      </c>
      <c r="BS168" s="57">
        <f t="shared" si="63"/>
        <v>0</v>
      </c>
    </row>
    <row r="169" spans="1:71" x14ac:dyDescent="0.25">
      <c r="A169">
        <v>1</v>
      </c>
      <c r="B169">
        <f t="shared" si="61"/>
        <v>31</v>
      </c>
      <c r="C169">
        <f t="shared" si="60"/>
        <v>1</v>
      </c>
      <c r="D169" s="59">
        <f t="shared" si="49"/>
        <v>0</v>
      </c>
      <c r="E169" s="59">
        <f t="shared" si="49"/>
        <v>0</v>
      </c>
      <c r="F169" s="59">
        <f t="shared" si="49"/>
        <v>0</v>
      </c>
      <c r="G169" s="60" t="str">
        <f t="shared" si="50"/>
        <v>0</v>
      </c>
      <c r="H169" s="61">
        <f t="shared" si="51"/>
        <v>1</v>
      </c>
      <c r="I169" s="61">
        <f t="shared" si="52"/>
        <v>0</v>
      </c>
      <c r="J169" s="59">
        <f t="shared" si="53"/>
        <v>0</v>
      </c>
      <c r="K169" s="62" t="e">
        <f t="shared" si="54"/>
        <v>#N/A</v>
      </c>
      <c r="L169" s="59">
        <f t="shared" si="55"/>
        <v>0</v>
      </c>
      <c r="M169" s="59">
        <f t="shared" si="55"/>
        <v>0</v>
      </c>
      <c r="N169" s="59" t="str">
        <f t="shared" si="48"/>
        <v>00</v>
      </c>
      <c r="O169" s="57">
        <f t="shared" si="64"/>
        <v>0</v>
      </c>
      <c r="P169" s="57">
        <f t="shared" si="64"/>
        <v>0</v>
      </c>
      <c r="Q169" s="57">
        <f t="shared" si="64"/>
        <v>0</v>
      </c>
      <c r="R169" s="57">
        <f t="shared" si="64"/>
        <v>0</v>
      </c>
      <c r="S169" s="57">
        <f t="shared" si="64"/>
        <v>0</v>
      </c>
      <c r="T169" s="57">
        <f t="shared" si="64"/>
        <v>0</v>
      </c>
      <c r="U169" s="57">
        <f t="shared" si="64"/>
        <v>0</v>
      </c>
      <c r="V169" s="57">
        <f t="shared" si="64"/>
        <v>0</v>
      </c>
      <c r="W169" s="57">
        <f t="shared" si="64"/>
        <v>0</v>
      </c>
      <c r="X169" s="57">
        <f t="shared" si="64"/>
        <v>0</v>
      </c>
      <c r="Y169" s="57">
        <f t="shared" si="64"/>
        <v>0</v>
      </c>
      <c r="Z169" s="57">
        <f t="shared" si="64"/>
        <v>0</v>
      </c>
      <c r="AA169" s="57">
        <f t="shared" si="64"/>
        <v>0</v>
      </c>
      <c r="AB169" s="57">
        <f t="shared" si="64"/>
        <v>0</v>
      </c>
      <c r="AC169" s="57">
        <f t="shared" si="64"/>
        <v>0</v>
      </c>
      <c r="AD169" s="57">
        <f t="shared" si="64"/>
        <v>0</v>
      </c>
      <c r="AE169" s="57">
        <f t="shared" si="62"/>
        <v>0</v>
      </c>
      <c r="AF169" s="57">
        <f t="shared" si="62"/>
        <v>0</v>
      </c>
      <c r="AG169" s="57">
        <f t="shared" si="62"/>
        <v>0</v>
      </c>
      <c r="AH169" s="57">
        <f t="shared" si="62"/>
        <v>0</v>
      </c>
      <c r="AI169" s="57">
        <f t="shared" si="62"/>
        <v>0</v>
      </c>
      <c r="AJ169" s="57">
        <f t="shared" si="62"/>
        <v>0</v>
      </c>
      <c r="AK169" s="57">
        <f t="shared" si="62"/>
        <v>0</v>
      </c>
      <c r="AL169" s="57">
        <f t="shared" si="62"/>
        <v>0</v>
      </c>
      <c r="AM169" s="57">
        <f t="shared" si="62"/>
        <v>0</v>
      </c>
      <c r="AN169" s="57">
        <f t="shared" si="62"/>
        <v>0</v>
      </c>
      <c r="AO169" s="57">
        <f t="shared" si="62"/>
        <v>0</v>
      </c>
      <c r="AP169" s="57">
        <f t="shared" si="62"/>
        <v>0</v>
      </c>
      <c r="AQ169" s="57" t="e">
        <f>INDEX('Fleet Input'!$C$10:$C$86, MATCH('Fleet Calculations'!N169, 'Fleet Input'!$B$10:$B$86, 0))</f>
        <v>#N/A</v>
      </c>
      <c r="AR169" s="57">
        <f t="shared" si="65"/>
        <v>0</v>
      </c>
      <c r="AS169" s="57">
        <f t="shared" si="65"/>
        <v>0</v>
      </c>
      <c r="AT169" s="57">
        <f t="shared" si="65"/>
        <v>0</v>
      </c>
      <c r="AU169" s="57">
        <f t="shared" si="65"/>
        <v>0</v>
      </c>
      <c r="AV169" s="57">
        <f t="shared" si="65"/>
        <v>0</v>
      </c>
      <c r="AW169" s="57">
        <f t="shared" si="65"/>
        <v>0</v>
      </c>
      <c r="AX169" s="57">
        <f t="shared" si="65"/>
        <v>0</v>
      </c>
      <c r="AY169" s="57">
        <f t="shared" si="65"/>
        <v>0</v>
      </c>
      <c r="AZ169" s="57">
        <f t="shared" si="65"/>
        <v>0</v>
      </c>
      <c r="BA169" s="57">
        <f t="shared" si="65"/>
        <v>0</v>
      </c>
      <c r="BB169" s="57">
        <f t="shared" si="65"/>
        <v>0</v>
      </c>
      <c r="BC169" s="57">
        <f t="shared" si="65"/>
        <v>0</v>
      </c>
      <c r="BD169" s="57">
        <f t="shared" si="65"/>
        <v>0</v>
      </c>
      <c r="BE169" s="57">
        <f t="shared" si="65"/>
        <v>0</v>
      </c>
      <c r="BF169" s="57">
        <f t="shared" si="65"/>
        <v>0</v>
      </c>
      <c r="BG169" s="57">
        <f t="shared" si="65"/>
        <v>0</v>
      </c>
      <c r="BH169" s="57">
        <f t="shared" si="63"/>
        <v>0</v>
      </c>
      <c r="BI169" s="57">
        <f t="shared" si="63"/>
        <v>0</v>
      </c>
      <c r="BJ169" s="57">
        <f t="shared" si="63"/>
        <v>0</v>
      </c>
      <c r="BK169" s="57">
        <f t="shared" si="63"/>
        <v>0</v>
      </c>
      <c r="BL169" s="57">
        <f t="shared" si="63"/>
        <v>0</v>
      </c>
      <c r="BM169" s="57">
        <f t="shared" si="63"/>
        <v>0</v>
      </c>
      <c r="BN169" s="57">
        <f t="shared" si="63"/>
        <v>0</v>
      </c>
      <c r="BO169" s="57">
        <f t="shared" si="63"/>
        <v>0</v>
      </c>
      <c r="BP169" s="57">
        <f t="shared" si="63"/>
        <v>0</v>
      </c>
      <c r="BQ169" s="57">
        <f t="shared" si="63"/>
        <v>0</v>
      </c>
      <c r="BR169" s="57">
        <f t="shared" si="63"/>
        <v>0</v>
      </c>
      <c r="BS169" s="57">
        <f t="shared" si="63"/>
        <v>0</v>
      </c>
    </row>
    <row r="170" spans="1:71" x14ac:dyDescent="0.25">
      <c r="A170">
        <v>1</v>
      </c>
      <c r="B170">
        <f t="shared" si="61"/>
        <v>31</v>
      </c>
      <c r="C170">
        <f t="shared" si="60"/>
        <v>2</v>
      </c>
      <c r="D170" s="59">
        <f t="shared" si="49"/>
        <v>0</v>
      </c>
      <c r="E170" s="59">
        <f t="shared" si="49"/>
        <v>0</v>
      </c>
      <c r="F170" s="59">
        <f t="shared" si="49"/>
        <v>0</v>
      </c>
      <c r="G170" s="60" t="str">
        <f t="shared" si="50"/>
        <v>Electric</v>
      </c>
      <c r="H170" s="61">
        <f t="shared" si="51"/>
        <v>1</v>
      </c>
      <c r="I170" s="61">
        <f t="shared" si="52"/>
        <v>0</v>
      </c>
      <c r="J170" s="59">
        <f t="shared" si="53"/>
        <v>0</v>
      </c>
      <c r="K170" s="62" t="e">
        <f t="shared" si="54"/>
        <v>#N/A</v>
      </c>
      <c r="L170" s="59">
        <f t="shared" si="55"/>
        <v>0</v>
      </c>
      <c r="M170" s="59">
        <f t="shared" si="55"/>
        <v>0</v>
      </c>
      <c r="N170" s="59" t="str">
        <f t="shared" si="48"/>
        <v>Electric0</v>
      </c>
      <c r="O170" s="57">
        <f t="shared" si="64"/>
        <v>0</v>
      </c>
      <c r="P170" s="57">
        <f t="shared" si="64"/>
        <v>0</v>
      </c>
      <c r="Q170" s="57">
        <f t="shared" si="64"/>
        <v>0</v>
      </c>
      <c r="R170" s="57">
        <f t="shared" si="64"/>
        <v>0</v>
      </c>
      <c r="S170" s="57">
        <f t="shared" si="64"/>
        <v>0</v>
      </c>
      <c r="T170" s="57">
        <f t="shared" si="64"/>
        <v>0</v>
      </c>
      <c r="U170" s="57">
        <f t="shared" si="64"/>
        <v>0</v>
      </c>
      <c r="V170" s="57">
        <f t="shared" si="64"/>
        <v>0</v>
      </c>
      <c r="W170" s="57">
        <f t="shared" si="64"/>
        <v>0</v>
      </c>
      <c r="X170" s="57">
        <f t="shared" si="64"/>
        <v>0</v>
      </c>
      <c r="Y170" s="57">
        <f t="shared" si="64"/>
        <v>0</v>
      </c>
      <c r="Z170" s="57">
        <f t="shared" si="64"/>
        <v>0</v>
      </c>
      <c r="AA170" s="57">
        <f t="shared" si="64"/>
        <v>0</v>
      </c>
      <c r="AB170" s="57">
        <f t="shared" si="64"/>
        <v>0</v>
      </c>
      <c r="AC170" s="57">
        <f t="shared" si="64"/>
        <v>0</v>
      </c>
      <c r="AD170" s="57">
        <f t="shared" si="64"/>
        <v>0</v>
      </c>
      <c r="AE170" s="57">
        <f t="shared" si="62"/>
        <v>0</v>
      </c>
      <c r="AF170" s="57">
        <f t="shared" si="62"/>
        <v>0</v>
      </c>
      <c r="AG170" s="57">
        <f t="shared" si="62"/>
        <v>0</v>
      </c>
      <c r="AH170" s="57">
        <f t="shared" si="62"/>
        <v>0</v>
      </c>
      <c r="AI170" s="57">
        <f t="shared" si="62"/>
        <v>0</v>
      </c>
      <c r="AJ170" s="57">
        <f t="shared" si="62"/>
        <v>0</v>
      </c>
      <c r="AK170" s="57">
        <f t="shared" si="62"/>
        <v>0</v>
      </c>
      <c r="AL170" s="57">
        <f t="shared" si="62"/>
        <v>0</v>
      </c>
      <c r="AM170" s="57">
        <f t="shared" si="62"/>
        <v>0</v>
      </c>
      <c r="AN170" s="57">
        <f t="shared" si="62"/>
        <v>0</v>
      </c>
      <c r="AO170" s="57">
        <f t="shared" si="62"/>
        <v>0</v>
      </c>
      <c r="AP170" s="57">
        <f t="shared" si="62"/>
        <v>0</v>
      </c>
      <c r="AQ170" s="57" t="e">
        <f>INDEX('Fleet Input'!$C$10:$C$86, MATCH('Fleet Calculations'!N170, 'Fleet Input'!$B$10:$B$86, 0))</f>
        <v>#N/A</v>
      </c>
      <c r="AR170" s="57">
        <f t="shared" si="65"/>
        <v>0</v>
      </c>
      <c r="AS170" s="57">
        <f t="shared" si="65"/>
        <v>0</v>
      </c>
      <c r="AT170" s="57">
        <f t="shared" si="65"/>
        <v>0</v>
      </c>
      <c r="AU170" s="57">
        <f t="shared" si="65"/>
        <v>0</v>
      </c>
      <c r="AV170" s="57">
        <f t="shared" si="65"/>
        <v>0</v>
      </c>
      <c r="AW170" s="57">
        <f t="shared" si="65"/>
        <v>0</v>
      </c>
      <c r="AX170" s="57">
        <f t="shared" si="65"/>
        <v>0</v>
      </c>
      <c r="AY170" s="57">
        <f t="shared" si="65"/>
        <v>0</v>
      </c>
      <c r="AZ170" s="57">
        <f t="shared" si="65"/>
        <v>0</v>
      </c>
      <c r="BA170" s="57">
        <f t="shared" si="65"/>
        <v>0</v>
      </c>
      <c r="BB170" s="57">
        <f t="shared" si="65"/>
        <v>0</v>
      </c>
      <c r="BC170" s="57">
        <f t="shared" si="65"/>
        <v>0</v>
      </c>
      <c r="BD170" s="57">
        <f t="shared" si="65"/>
        <v>0</v>
      </c>
      <c r="BE170" s="57">
        <f t="shared" si="65"/>
        <v>0</v>
      </c>
      <c r="BF170" s="57">
        <f t="shared" si="65"/>
        <v>0</v>
      </c>
      <c r="BG170" s="57">
        <f t="shared" si="65"/>
        <v>0</v>
      </c>
      <c r="BH170" s="57">
        <f t="shared" si="63"/>
        <v>0</v>
      </c>
      <c r="BI170" s="57">
        <f t="shared" si="63"/>
        <v>0</v>
      </c>
      <c r="BJ170" s="57">
        <f t="shared" si="63"/>
        <v>0</v>
      </c>
      <c r="BK170" s="57">
        <f t="shared" si="63"/>
        <v>0</v>
      </c>
      <c r="BL170" s="57">
        <f t="shared" si="63"/>
        <v>0</v>
      </c>
      <c r="BM170" s="57">
        <f t="shared" si="63"/>
        <v>0</v>
      </c>
      <c r="BN170" s="57">
        <f t="shared" si="63"/>
        <v>0</v>
      </c>
      <c r="BO170" s="57">
        <f t="shared" si="63"/>
        <v>0</v>
      </c>
      <c r="BP170" s="57">
        <f t="shared" si="63"/>
        <v>0</v>
      </c>
      <c r="BQ170" s="57">
        <f t="shared" si="63"/>
        <v>0</v>
      </c>
      <c r="BR170" s="57">
        <f t="shared" si="63"/>
        <v>0</v>
      </c>
      <c r="BS170" s="57">
        <f t="shared" si="63"/>
        <v>0</v>
      </c>
    </row>
    <row r="171" spans="1:71" x14ac:dyDescent="0.25">
      <c r="A171">
        <v>1</v>
      </c>
      <c r="B171">
        <f t="shared" si="61"/>
        <v>31</v>
      </c>
      <c r="C171">
        <f t="shared" si="60"/>
        <v>3</v>
      </c>
      <c r="D171" s="59">
        <f t="shared" si="49"/>
        <v>0</v>
      </c>
      <c r="E171" s="59">
        <f t="shared" si="49"/>
        <v>0</v>
      </c>
      <c r="F171" s="59">
        <f t="shared" si="49"/>
        <v>0</v>
      </c>
      <c r="G171" s="60" t="str">
        <f t="shared" si="50"/>
        <v>Fuel Cell</v>
      </c>
      <c r="H171" s="61">
        <f t="shared" si="51"/>
        <v>1</v>
      </c>
      <c r="I171" s="61">
        <f t="shared" si="52"/>
        <v>0</v>
      </c>
      <c r="J171" s="59">
        <f t="shared" si="53"/>
        <v>0</v>
      </c>
      <c r="K171" s="62" t="e">
        <f t="shared" si="54"/>
        <v>#N/A</v>
      </c>
      <c r="L171" s="59">
        <f t="shared" si="55"/>
        <v>0</v>
      </c>
      <c r="M171" s="59">
        <f t="shared" si="55"/>
        <v>0</v>
      </c>
      <c r="N171" s="59" t="str">
        <f t="shared" si="48"/>
        <v>Fuel Cell0</v>
      </c>
      <c r="O171" s="57">
        <f t="shared" si="64"/>
        <v>0</v>
      </c>
      <c r="P171" s="57">
        <f t="shared" si="64"/>
        <v>0</v>
      </c>
      <c r="Q171" s="57">
        <f t="shared" si="64"/>
        <v>0</v>
      </c>
      <c r="R171" s="57">
        <f t="shared" si="64"/>
        <v>0</v>
      </c>
      <c r="S171" s="57">
        <f t="shared" si="64"/>
        <v>0</v>
      </c>
      <c r="T171" s="57">
        <f t="shared" si="64"/>
        <v>0</v>
      </c>
      <c r="U171" s="57">
        <f t="shared" si="64"/>
        <v>0</v>
      </c>
      <c r="V171" s="57">
        <f t="shared" si="64"/>
        <v>0</v>
      </c>
      <c r="W171" s="57">
        <f t="shared" si="64"/>
        <v>0</v>
      </c>
      <c r="X171" s="57">
        <f t="shared" si="64"/>
        <v>0</v>
      </c>
      <c r="Y171" s="57">
        <f t="shared" si="64"/>
        <v>0</v>
      </c>
      <c r="Z171" s="57">
        <f t="shared" si="64"/>
        <v>0</v>
      </c>
      <c r="AA171" s="57">
        <f t="shared" si="64"/>
        <v>0</v>
      </c>
      <c r="AB171" s="57">
        <f t="shared" si="64"/>
        <v>0</v>
      </c>
      <c r="AC171" s="57">
        <f t="shared" si="64"/>
        <v>0</v>
      </c>
      <c r="AD171" s="57">
        <f t="shared" si="64"/>
        <v>0</v>
      </c>
      <c r="AE171" s="57">
        <f t="shared" si="62"/>
        <v>0</v>
      </c>
      <c r="AF171" s="57">
        <f t="shared" si="62"/>
        <v>0</v>
      </c>
      <c r="AG171" s="57">
        <f t="shared" si="62"/>
        <v>0</v>
      </c>
      <c r="AH171" s="57">
        <f t="shared" si="62"/>
        <v>0</v>
      </c>
      <c r="AI171" s="57">
        <f t="shared" si="62"/>
        <v>0</v>
      </c>
      <c r="AJ171" s="57">
        <f t="shared" si="62"/>
        <v>0</v>
      </c>
      <c r="AK171" s="57">
        <f t="shared" si="62"/>
        <v>0</v>
      </c>
      <c r="AL171" s="57">
        <f t="shared" si="62"/>
        <v>0</v>
      </c>
      <c r="AM171" s="57">
        <f t="shared" si="62"/>
        <v>0</v>
      </c>
      <c r="AN171" s="57">
        <f t="shared" si="62"/>
        <v>0</v>
      </c>
      <c r="AO171" s="57">
        <f t="shared" si="62"/>
        <v>0</v>
      </c>
      <c r="AP171" s="57">
        <f t="shared" si="62"/>
        <v>0</v>
      </c>
      <c r="AQ171" s="57" t="e">
        <f>INDEX('Fleet Input'!$C$10:$C$86, MATCH('Fleet Calculations'!N171, 'Fleet Input'!$B$10:$B$86, 0))</f>
        <v>#N/A</v>
      </c>
      <c r="AR171" s="57">
        <f t="shared" si="65"/>
        <v>0</v>
      </c>
      <c r="AS171" s="57">
        <f t="shared" si="65"/>
        <v>0</v>
      </c>
      <c r="AT171" s="57">
        <f t="shared" si="65"/>
        <v>0</v>
      </c>
      <c r="AU171" s="57">
        <f t="shared" si="65"/>
        <v>0</v>
      </c>
      <c r="AV171" s="57">
        <f t="shared" si="65"/>
        <v>0</v>
      </c>
      <c r="AW171" s="57">
        <f t="shared" si="65"/>
        <v>0</v>
      </c>
      <c r="AX171" s="57">
        <f t="shared" si="65"/>
        <v>0</v>
      </c>
      <c r="AY171" s="57">
        <f t="shared" si="65"/>
        <v>0</v>
      </c>
      <c r="AZ171" s="57">
        <f t="shared" si="65"/>
        <v>0</v>
      </c>
      <c r="BA171" s="57">
        <f t="shared" si="65"/>
        <v>0</v>
      </c>
      <c r="BB171" s="57">
        <f t="shared" si="65"/>
        <v>0</v>
      </c>
      <c r="BC171" s="57">
        <f t="shared" si="65"/>
        <v>0</v>
      </c>
      <c r="BD171" s="57">
        <f t="shared" si="65"/>
        <v>0</v>
      </c>
      <c r="BE171" s="57">
        <f t="shared" si="65"/>
        <v>0</v>
      </c>
      <c r="BF171" s="57">
        <f t="shared" si="65"/>
        <v>0</v>
      </c>
      <c r="BG171" s="57">
        <f t="shared" si="65"/>
        <v>0</v>
      </c>
      <c r="BH171" s="57">
        <f t="shared" si="63"/>
        <v>0</v>
      </c>
      <c r="BI171" s="57">
        <f t="shared" si="63"/>
        <v>0</v>
      </c>
      <c r="BJ171" s="57">
        <f t="shared" si="63"/>
        <v>0</v>
      </c>
      <c r="BK171" s="57">
        <f t="shared" si="63"/>
        <v>0</v>
      </c>
      <c r="BL171" s="57">
        <f t="shared" si="63"/>
        <v>0</v>
      </c>
      <c r="BM171" s="57">
        <f t="shared" si="63"/>
        <v>0</v>
      </c>
      <c r="BN171" s="57">
        <f t="shared" si="63"/>
        <v>0</v>
      </c>
      <c r="BO171" s="57">
        <f t="shared" si="63"/>
        <v>0</v>
      </c>
      <c r="BP171" s="57">
        <f t="shared" si="63"/>
        <v>0</v>
      </c>
      <c r="BQ171" s="57">
        <f t="shared" si="63"/>
        <v>0</v>
      </c>
      <c r="BR171" s="57">
        <f t="shared" si="63"/>
        <v>0</v>
      </c>
      <c r="BS171" s="57">
        <f t="shared" si="63"/>
        <v>0</v>
      </c>
    </row>
    <row r="172" spans="1:71" x14ac:dyDescent="0.25">
      <c r="A172">
        <v>1</v>
      </c>
      <c r="B172">
        <f t="shared" si="61"/>
        <v>32</v>
      </c>
      <c r="C172">
        <f t="shared" si="60"/>
        <v>1</v>
      </c>
      <c r="D172" s="59">
        <f t="shared" si="49"/>
        <v>0</v>
      </c>
      <c r="E172" s="59">
        <f t="shared" si="49"/>
        <v>0</v>
      </c>
      <c r="F172" s="59">
        <f t="shared" si="49"/>
        <v>0</v>
      </c>
      <c r="G172" s="60" t="str">
        <f t="shared" si="50"/>
        <v>0</v>
      </c>
      <c r="H172" s="61">
        <f t="shared" si="51"/>
        <v>1</v>
      </c>
      <c r="I172" s="61">
        <f t="shared" si="52"/>
        <v>0</v>
      </c>
      <c r="J172" s="59">
        <f t="shared" si="53"/>
        <v>0</v>
      </c>
      <c r="K172" s="62" t="e">
        <f t="shared" si="54"/>
        <v>#N/A</v>
      </c>
      <c r="L172" s="59">
        <f t="shared" si="55"/>
        <v>0</v>
      </c>
      <c r="M172" s="59">
        <f t="shared" si="55"/>
        <v>0</v>
      </c>
      <c r="N172" s="59" t="str">
        <f t="shared" si="48"/>
        <v>00</v>
      </c>
      <c r="O172" s="57">
        <f t="shared" si="64"/>
        <v>0</v>
      </c>
      <c r="P172" s="57">
        <f t="shared" si="64"/>
        <v>0</v>
      </c>
      <c r="Q172" s="57">
        <f t="shared" si="64"/>
        <v>0</v>
      </c>
      <c r="R172" s="57">
        <f t="shared" si="64"/>
        <v>0</v>
      </c>
      <c r="S172" s="57">
        <f t="shared" si="64"/>
        <v>0</v>
      </c>
      <c r="T172" s="57">
        <f t="shared" si="64"/>
        <v>0</v>
      </c>
      <c r="U172" s="57">
        <f t="shared" si="64"/>
        <v>0</v>
      </c>
      <c r="V172" s="57">
        <f t="shared" si="64"/>
        <v>0</v>
      </c>
      <c r="W172" s="57">
        <f t="shared" si="64"/>
        <v>0</v>
      </c>
      <c r="X172" s="57">
        <f t="shared" si="64"/>
        <v>0</v>
      </c>
      <c r="Y172" s="57">
        <f t="shared" si="64"/>
        <v>0</v>
      </c>
      <c r="Z172" s="57">
        <f t="shared" si="64"/>
        <v>0</v>
      </c>
      <c r="AA172" s="57">
        <f t="shared" si="64"/>
        <v>0</v>
      </c>
      <c r="AB172" s="57">
        <f t="shared" si="64"/>
        <v>0</v>
      </c>
      <c r="AC172" s="57">
        <f t="shared" si="64"/>
        <v>0</v>
      </c>
      <c r="AD172" s="57">
        <f t="shared" si="64"/>
        <v>0</v>
      </c>
      <c r="AE172" s="57">
        <f t="shared" si="62"/>
        <v>0</v>
      </c>
      <c r="AF172" s="57">
        <f t="shared" si="62"/>
        <v>0</v>
      </c>
      <c r="AG172" s="57">
        <f t="shared" si="62"/>
        <v>0</v>
      </c>
      <c r="AH172" s="57">
        <f t="shared" si="62"/>
        <v>0</v>
      </c>
      <c r="AI172" s="57">
        <f t="shared" si="62"/>
        <v>0</v>
      </c>
      <c r="AJ172" s="57">
        <f t="shared" si="62"/>
        <v>0</v>
      </c>
      <c r="AK172" s="57">
        <f t="shared" si="62"/>
        <v>0</v>
      </c>
      <c r="AL172" s="57">
        <f t="shared" si="62"/>
        <v>0</v>
      </c>
      <c r="AM172" s="57">
        <f t="shared" si="62"/>
        <v>0</v>
      </c>
      <c r="AN172" s="57">
        <f t="shared" si="62"/>
        <v>0</v>
      </c>
      <c r="AO172" s="57">
        <f t="shared" si="62"/>
        <v>0</v>
      </c>
      <c r="AP172" s="57">
        <f t="shared" si="62"/>
        <v>0</v>
      </c>
      <c r="AQ172" s="57" t="e">
        <f>INDEX('Fleet Input'!$C$10:$C$86, MATCH('Fleet Calculations'!N172, 'Fleet Input'!$B$10:$B$86, 0))</f>
        <v>#N/A</v>
      </c>
      <c r="AR172" s="57">
        <f t="shared" si="65"/>
        <v>0</v>
      </c>
      <c r="AS172" s="57">
        <f t="shared" si="65"/>
        <v>0</v>
      </c>
      <c r="AT172" s="57">
        <f t="shared" si="65"/>
        <v>0</v>
      </c>
      <c r="AU172" s="57">
        <f t="shared" si="65"/>
        <v>0</v>
      </c>
      <c r="AV172" s="57">
        <f t="shared" si="65"/>
        <v>0</v>
      </c>
      <c r="AW172" s="57">
        <f t="shared" si="65"/>
        <v>0</v>
      </c>
      <c r="AX172" s="57">
        <f t="shared" si="65"/>
        <v>0</v>
      </c>
      <c r="AY172" s="57">
        <f t="shared" si="65"/>
        <v>0</v>
      </c>
      <c r="AZ172" s="57">
        <f t="shared" si="65"/>
        <v>0</v>
      </c>
      <c r="BA172" s="57">
        <f t="shared" si="65"/>
        <v>0</v>
      </c>
      <c r="BB172" s="57">
        <f t="shared" si="65"/>
        <v>0</v>
      </c>
      <c r="BC172" s="57">
        <f t="shared" si="65"/>
        <v>0</v>
      </c>
      <c r="BD172" s="57">
        <f t="shared" si="65"/>
        <v>0</v>
      </c>
      <c r="BE172" s="57">
        <f t="shared" si="65"/>
        <v>0</v>
      </c>
      <c r="BF172" s="57">
        <f t="shared" si="65"/>
        <v>0</v>
      </c>
      <c r="BG172" s="57">
        <f t="shared" si="65"/>
        <v>0</v>
      </c>
      <c r="BH172" s="57">
        <f t="shared" si="63"/>
        <v>0</v>
      </c>
      <c r="BI172" s="57">
        <f t="shared" si="63"/>
        <v>0</v>
      </c>
      <c r="BJ172" s="57">
        <f t="shared" si="63"/>
        <v>0</v>
      </c>
      <c r="BK172" s="57">
        <f t="shared" si="63"/>
        <v>0</v>
      </c>
      <c r="BL172" s="57">
        <f t="shared" si="63"/>
        <v>0</v>
      </c>
      <c r="BM172" s="57">
        <f t="shared" si="63"/>
        <v>0</v>
      </c>
      <c r="BN172" s="57">
        <f t="shared" si="63"/>
        <v>0</v>
      </c>
      <c r="BO172" s="57">
        <f t="shared" si="63"/>
        <v>0</v>
      </c>
      <c r="BP172" s="57">
        <f t="shared" si="63"/>
        <v>0</v>
      </c>
      <c r="BQ172" s="57">
        <f t="shared" si="63"/>
        <v>0</v>
      </c>
      <c r="BR172" s="57">
        <f t="shared" si="63"/>
        <v>0</v>
      </c>
      <c r="BS172" s="57">
        <f t="shared" si="63"/>
        <v>0</v>
      </c>
    </row>
    <row r="173" spans="1:71" x14ac:dyDescent="0.25">
      <c r="A173">
        <v>1</v>
      </c>
      <c r="B173">
        <f t="shared" si="61"/>
        <v>32</v>
      </c>
      <c r="C173">
        <f t="shared" si="60"/>
        <v>2</v>
      </c>
      <c r="D173" s="59">
        <f t="shared" si="49"/>
        <v>0</v>
      </c>
      <c r="E173" s="59">
        <f t="shared" si="49"/>
        <v>0</v>
      </c>
      <c r="F173" s="59">
        <f t="shared" si="49"/>
        <v>0</v>
      </c>
      <c r="G173" s="60" t="str">
        <f t="shared" si="50"/>
        <v>Electric</v>
      </c>
      <c r="H173" s="61">
        <f t="shared" si="51"/>
        <v>1</v>
      </c>
      <c r="I173" s="61">
        <f t="shared" si="52"/>
        <v>0</v>
      </c>
      <c r="J173" s="59">
        <f t="shared" si="53"/>
        <v>0</v>
      </c>
      <c r="K173" s="62" t="e">
        <f t="shared" si="54"/>
        <v>#N/A</v>
      </c>
      <c r="L173" s="59">
        <f t="shared" si="55"/>
        <v>0</v>
      </c>
      <c r="M173" s="59">
        <f t="shared" si="55"/>
        <v>0</v>
      </c>
      <c r="N173" s="59" t="str">
        <f t="shared" si="48"/>
        <v>Electric0</v>
      </c>
      <c r="O173" s="57">
        <f t="shared" si="64"/>
        <v>0</v>
      </c>
      <c r="P173" s="57">
        <f t="shared" si="64"/>
        <v>0</v>
      </c>
      <c r="Q173" s="57">
        <f t="shared" si="64"/>
        <v>0</v>
      </c>
      <c r="R173" s="57">
        <f t="shared" si="64"/>
        <v>0</v>
      </c>
      <c r="S173" s="57">
        <f t="shared" si="64"/>
        <v>0</v>
      </c>
      <c r="T173" s="57">
        <f t="shared" si="64"/>
        <v>0</v>
      </c>
      <c r="U173" s="57">
        <f t="shared" si="64"/>
        <v>0</v>
      </c>
      <c r="V173" s="57">
        <f t="shared" si="64"/>
        <v>0</v>
      </c>
      <c r="W173" s="57">
        <f t="shared" si="64"/>
        <v>0</v>
      </c>
      <c r="X173" s="57">
        <f t="shared" si="64"/>
        <v>0</v>
      </c>
      <c r="Y173" s="57">
        <f t="shared" si="64"/>
        <v>0</v>
      </c>
      <c r="Z173" s="57">
        <f t="shared" si="64"/>
        <v>0</v>
      </c>
      <c r="AA173" s="57">
        <f t="shared" si="64"/>
        <v>0</v>
      </c>
      <c r="AB173" s="57">
        <f t="shared" si="64"/>
        <v>0</v>
      </c>
      <c r="AC173" s="57">
        <f t="shared" si="64"/>
        <v>0</v>
      </c>
      <c r="AD173" s="57">
        <f t="shared" si="64"/>
        <v>0</v>
      </c>
      <c r="AE173" s="57">
        <f t="shared" si="62"/>
        <v>0</v>
      </c>
      <c r="AF173" s="57">
        <f t="shared" si="62"/>
        <v>0</v>
      </c>
      <c r="AG173" s="57">
        <f t="shared" si="62"/>
        <v>0</v>
      </c>
      <c r="AH173" s="57">
        <f t="shared" si="62"/>
        <v>0</v>
      </c>
      <c r="AI173" s="57">
        <f t="shared" si="62"/>
        <v>0</v>
      </c>
      <c r="AJ173" s="57">
        <f t="shared" si="62"/>
        <v>0</v>
      </c>
      <c r="AK173" s="57">
        <f t="shared" si="62"/>
        <v>0</v>
      </c>
      <c r="AL173" s="57">
        <f t="shared" si="62"/>
        <v>0</v>
      </c>
      <c r="AM173" s="57">
        <f t="shared" si="62"/>
        <v>0</v>
      </c>
      <c r="AN173" s="57">
        <f t="shared" si="62"/>
        <v>0</v>
      </c>
      <c r="AO173" s="57">
        <f t="shared" si="62"/>
        <v>0</v>
      </c>
      <c r="AP173" s="57">
        <f t="shared" si="62"/>
        <v>0</v>
      </c>
      <c r="AQ173" s="57" t="e">
        <f>INDEX('Fleet Input'!$C$10:$C$86, MATCH('Fleet Calculations'!N173, 'Fleet Input'!$B$10:$B$86, 0))</f>
        <v>#N/A</v>
      </c>
      <c r="AR173" s="57">
        <f t="shared" si="65"/>
        <v>0</v>
      </c>
      <c r="AS173" s="57">
        <f t="shared" si="65"/>
        <v>0</v>
      </c>
      <c r="AT173" s="57">
        <f t="shared" si="65"/>
        <v>0</v>
      </c>
      <c r="AU173" s="57">
        <f t="shared" si="65"/>
        <v>0</v>
      </c>
      <c r="AV173" s="57">
        <f t="shared" si="65"/>
        <v>0</v>
      </c>
      <c r="AW173" s="57">
        <f t="shared" si="65"/>
        <v>0</v>
      </c>
      <c r="AX173" s="57">
        <f t="shared" si="65"/>
        <v>0</v>
      </c>
      <c r="AY173" s="57">
        <f t="shared" si="65"/>
        <v>0</v>
      </c>
      <c r="AZ173" s="57">
        <f t="shared" si="65"/>
        <v>0</v>
      </c>
      <c r="BA173" s="57">
        <f t="shared" si="65"/>
        <v>0</v>
      </c>
      <c r="BB173" s="57">
        <f t="shared" si="65"/>
        <v>0</v>
      </c>
      <c r="BC173" s="57">
        <f t="shared" si="65"/>
        <v>0</v>
      </c>
      <c r="BD173" s="57">
        <f t="shared" si="65"/>
        <v>0</v>
      </c>
      <c r="BE173" s="57">
        <f t="shared" si="65"/>
        <v>0</v>
      </c>
      <c r="BF173" s="57">
        <f t="shared" si="65"/>
        <v>0</v>
      </c>
      <c r="BG173" s="57">
        <f t="shared" si="65"/>
        <v>0</v>
      </c>
      <c r="BH173" s="57">
        <f t="shared" si="63"/>
        <v>0</v>
      </c>
      <c r="BI173" s="57">
        <f t="shared" si="63"/>
        <v>0</v>
      </c>
      <c r="BJ173" s="57">
        <f t="shared" si="63"/>
        <v>0</v>
      </c>
      <c r="BK173" s="57">
        <f t="shared" si="63"/>
        <v>0</v>
      </c>
      <c r="BL173" s="57">
        <f t="shared" si="63"/>
        <v>0</v>
      </c>
      <c r="BM173" s="57">
        <f t="shared" si="63"/>
        <v>0</v>
      </c>
      <c r="BN173" s="57">
        <f t="shared" si="63"/>
        <v>0</v>
      </c>
      <c r="BO173" s="57">
        <f t="shared" si="63"/>
        <v>0</v>
      </c>
      <c r="BP173" s="57">
        <f t="shared" si="63"/>
        <v>0</v>
      </c>
      <c r="BQ173" s="57">
        <f t="shared" si="63"/>
        <v>0</v>
      </c>
      <c r="BR173" s="57">
        <f t="shared" si="63"/>
        <v>0</v>
      </c>
      <c r="BS173" s="57">
        <f t="shared" si="63"/>
        <v>0</v>
      </c>
    </row>
    <row r="174" spans="1:71" x14ac:dyDescent="0.25">
      <c r="A174">
        <v>1</v>
      </c>
      <c r="B174">
        <f t="shared" si="61"/>
        <v>32</v>
      </c>
      <c r="C174">
        <f t="shared" si="60"/>
        <v>3</v>
      </c>
      <c r="D174" s="59">
        <f t="shared" si="49"/>
        <v>0</v>
      </c>
      <c r="E174" s="59">
        <f t="shared" si="49"/>
        <v>0</v>
      </c>
      <c r="F174" s="59">
        <f t="shared" si="49"/>
        <v>0</v>
      </c>
      <c r="G174" s="60" t="str">
        <f t="shared" si="50"/>
        <v>Fuel Cell</v>
      </c>
      <c r="H174" s="61">
        <f t="shared" si="51"/>
        <v>1</v>
      </c>
      <c r="I174" s="61">
        <f t="shared" si="52"/>
        <v>0</v>
      </c>
      <c r="J174" s="59">
        <f t="shared" si="53"/>
        <v>0</v>
      </c>
      <c r="K174" s="62" t="e">
        <f t="shared" si="54"/>
        <v>#N/A</v>
      </c>
      <c r="L174" s="59">
        <f t="shared" si="55"/>
        <v>0</v>
      </c>
      <c r="M174" s="59">
        <f t="shared" si="55"/>
        <v>0</v>
      </c>
      <c r="N174" s="59" t="str">
        <f t="shared" si="48"/>
        <v>Fuel Cell0</v>
      </c>
      <c r="O174" s="57">
        <f t="shared" si="64"/>
        <v>0</v>
      </c>
      <c r="P174" s="57">
        <f t="shared" si="64"/>
        <v>0</v>
      </c>
      <c r="Q174" s="57">
        <f t="shared" si="64"/>
        <v>0</v>
      </c>
      <c r="R174" s="57">
        <f t="shared" si="64"/>
        <v>0</v>
      </c>
      <c r="S174" s="57">
        <f t="shared" si="64"/>
        <v>0</v>
      </c>
      <c r="T174" s="57">
        <f t="shared" si="64"/>
        <v>0</v>
      </c>
      <c r="U174" s="57">
        <f t="shared" si="64"/>
        <v>0</v>
      </c>
      <c r="V174" s="57">
        <f t="shared" si="64"/>
        <v>0</v>
      </c>
      <c r="W174" s="57">
        <f t="shared" si="64"/>
        <v>0</v>
      </c>
      <c r="X174" s="57">
        <f t="shared" si="64"/>
        <v>0</v>
      </c>
      <c r="Y174" s="57">
        <f t="shared" si="64"/>
        <v>0</v>
      </c>
      <c r="Z174" s="57">
        <f t="shared" si="64"/>
        <v>0</v>
      </c>
      <c r="AA174" s="57">
        <f t="shared" si="64"/>
        <v>0</v>
      </c>
      <c r="AB174" s="57">
        <f t="shared" si="64"/>
        <v>0</v>
      </c>
      <c r="AC174" s="57">
        <f t="shared" si="64"/>
        <v>0</v>
      </c>
      <c r="AD174" s="57">
        <f t="shared" si="64"/>
        <v>0</v>
      </c>
      <c r="AE174" s="57">
        <f t="shared" si="62"/>
        <v>0</v>
      </c>
      <c r="AF174" s="57">
        <f t="shared" si="62"/>
        <v>0</v>
      </c>
      <c r="AG174" s="57">
        <f t="shared" si="62"/>
        <v>0</v>
      </c>
      <c r="AH174" s="57">
        <f t="shared" si="62"/>
        <v>0</v>
      </c>
      <c r="AI174" s="57">
        <f t="shared" si="62"/>
        <v>0</v>
      </c>
      <c r="AJ174" s="57">
        <f t="shared" si="62"/>
        <v>0</v>
      </c>
      <c r="AK174" s="57">
        <f t="shared" si="62"/>
        <v>0</v>
      </c>
      <c r="AL174" s="57">
        <f t="shared" si="62"/>
        <v>0</v>
      </c>
      <c r="AM174" s="57">
        <f t="shared" si="62"/>
        <v>0</v>
      </c>
      <c r="AN174" s="57">
        <f t="shared" si="62"/>
        <v>0</v>
      </c>
      <c r="AO174" s="57">
        <f t="shared" si="62"/>
        <v>0</v>
      </c>
      <c r="AP174" s="57">
        <f t="shared" si="62"/>
        <v>0</v>
      </c>
      <c r="AQ174" s="57" t="e">
        <f>INDEX('Fleet Input'!$C$10:$C$86, MATCH('Fleet Calculations'!N174, 'Fleet Input'!$B$10:$B$86, 0))</f>
        <v>#N/A</v>
      </c>
      <c r="AR174" s="57">
        <f t="shared" si="65"/>
        <v>0</v>
      </c>
      <c r="AS174" s="57">
        <f t="shared" si="65"/>
        <v>0</v>
      </c>
      <c r="AT174" s="57">
        <f t="shared" si="65"/>
        <v>0</v>
      </c>
      <c r="AU174" s="57">
        <f t="shared" si="65"/>
        <v>0</v>
      </c>
      <c r="AV174" s="57">
        <f t="shared" si="65"/>
        <v>0</v>
      </c>
      <c r="AW174" s="57">
        <f t="shared" si="65"/>
        <v>0</v>
      </c>
      <c r="AX174" s="57">
        <f t="shared" si="65"/>
        <v>0</v>
      </c>
      <c r="AY174" s="57">
        <f t="shared" si="65"/>
        <v>0</v>
      </c>
      <c r="AZ174" s="57">
        <f t="shared" si="65"/>
        <v>0</v>
      </c>
      <c r="BA174" s="57">
        <f t="shared" si="65"/>
        <v>0</v>
      </c>
      <c r="BB174" s="57">
        <f t="shared" si="65"/>
        <v>0</v>
      </c>
      <c r="BC174" s="57">
        <f t="shared" si="65"/>
        <v>0</v>
      </c>
      <c r="BD174" s="57">
        <f t="shared" si="65"/>
        <v>0</v>
      </c>
      <c r="BE174" s="57">
        <f t="shared" si="65"/>
        <v>0</v>
      </c>
      <c r="BF174" s="57">
        <f t="shared" si="65"/>
        <v>0</v>
      </c>
      <c r="BG174" s="57">
        <f t="shared" si="65"/>
        <v>0</v>
      </c>
      <c r="BH174" s="57">
        <f t="shared" si="63"/>
        <v>0</v>
      </c>
      <c r="BI174" s="57">
        <f t="shared" si="63"/>
        <v>0</v>
      </c>
      <c r="BJ174" s="57">
        <f t="shared" si="63"/>
        <v>0</v>
      </c>
      <c r="BK174" s="57">
        <f t="shared" si="63"/>
        <v>0</v>
      </c>
      <c r="BL174" s="57">
        <f t="shared" si="63"/>
        <v>0</v>
      </c>
      <c r="BM174" s="57">
        <f t="shared" si="63"/>
        <v>0</v>
      </c>
      <c r="BN174" s="57">
        <f t="shared" si="63"/>
        <v>0</v>
      </c>
      <c r="BO174" s="57">
        <f t="shared" si="63"/>
        <v>0</v>
      </c>
      <c r="BP174" s="57">
        <f t="shared" si="63"/>
        <v>0</v>
      </c>
      <c r="BQ174" s="57">
        <f t="shared" si="63"/>
        <v>0</v>
      </c>
      <c r="BR174" s="57">
        <f t="shared" si="63"/>
        <v>0</v>
      </c>
      <c r="BS174" s="57">
        <f t="shared" si="63"/>
        <v>0</v>
      </c>
    </row>
    <row r="175" spans="1:71" x14ac:dyDescent="0.25">
      <c r="A175">
        <v>1</v>
      </c>
      <c r="B175">
        <f t="shared" si="61"/>
        <v>33</v>
      </c>
      <c r="C175">
        <f t="shared" si="60"/>
        <v>1</v>
      </c>
      <c r="D175" s="59">
        <f t="shared" si="49"/>
        <v>0</v>
      </c>
      <c r="E175" s="59">
        <f t="shared" si="49"/>
        <v>0</v>
      </c>
      <c r="F175" s="59">
        <f t="shared" si="49"/>
        <v>0</v>
      </c>
      <c r="G175" s="60" t="str">
        <f t="shared" si="50"/>
        <v>0</v>
      </c>
      <c r="H175" s="61">
        <f t="shared" si="51"/>
        <v>1</v>
      </c>
      <c r="I175" s="61">
        <f t="shared" si="52"/>
        <v>0</v>
      </c>
      <c r="J175" s="59">
        <f t="shared" si="53"/>
        <v>0</v>
      </c>
      <c r="K175" s="62" t="e">
        <f t="shared" si="54"/>
        <v>#N/A</v>
      </c>
      <c r="L175" s="59">
        <f t="shared" si="55"/>
        <v>0</v>
      </c>
      <c r="M175" s="59">
        <f t="shared" si="55"/>
        <v>0</v>
      </c>
      <c r="N175" s="59" t="str">
        <f t="shared" si="48"/>
        <v>00</v>
      </c>
      <c r="O175" s="57">
        <f t="shared" si="64"/>
        <v>0</v>
      </c>
      <c r="P175" s="57">
        <f t="shared" si="64"/>
        <v>0</v>
      </c>
      <c r="Q175" s="57">
        <f t="shared" si="64"/>
        <v>0</v>
      </c>
      <c r="R175" s="57">
        <f t="shared" si="64"/>
        <v>0</v>
      </c>
      <c r="S175" s="57">
        <f t="shared" si="64"/>
        <v>0</v>
      </c>
      <c r="T175" s="57">
        <f t="shared" si="64"/>
        <v>0</v>
      </c>
      <c r="U175" s="57">
        <f t="shared" si="64"/>
        <v>0</v>
      </c>
      <c r="V175" s="57">
        <f t="shared" si="64"/>
        <v>0</v>
      </c>
      <c r="W175" s="57">
        <f t="shared" si="64"/>
        <v>0</v>
      </c>
      <c r="X175" s="57">
        <f t="shared" si="64"/>
        <v>0</v>
      </c>
      <c r="Y175" s="57">
        <f t="shared" si="64"/>
        <v>0</v>
      </c>
      <c r="Z175" s="57">
        <f t="shared" si="64"/>
        <v>0</v>
      </c>
      <c r="AA175" s="57">
        <f t="shared" si="64"/>
        <v>0</v>
      </c>
      <c r="AB175" s="57">
        <f t="shared" si="64"/>
        <v>0</v>
      </c>
      <c r="AC175" s="57">
        <f t="shared" si="64"/>
        <v>0</v>
      </c>
      <c r="AD175" s="57">
        <f t="shared" si="64"/>
        <v>0</v>
      </c>
      <c r="AE175" s="57">
        <f t="shared" si="62"/>
        <v>0</v>
      </c>
      <c r="AF175" s="57">
        <f t="shared" si="62"/>
        <v>0</v>
      </c>
      <c r="AG175" s="57">
        <f t="shared" si="62"/>
        <v>0</v>
      </c>
      <c r="AH175" s="57">
        <f t="shared" si="62"/>
        <v>0</v>
      </c>
      <c r="AI175" s="57">
        <f t="shared" si="62"/>
        <v>0</v>
      </c>
      <c r="AJ175" s="57">
        <f t="shared" si="62"/>
        <v>0</v>
      </c>
      <c r="AK175" s="57">
        <f t="shared" si="62"/>
        <v>0</v>
      </c>
      <c r="AL175" s="57">
        <f t="shared" si="62"/>
        <v>0</v>
      </c>
      <c r="AM175" s="57">
        <f t="shared" si="62"/>
        <v>0</v>
      </c>
      <c r="AN175" s="57">
        <f t="shared" si="62"/>
        <v>0</v>
      </c>
      <c r="AO175" s="57">
        <f t="shared" si="62"/>
        <v>0</v>
      </c>
      <c r="AP175" s="57">
        <f t="shared" si="62"/>
        <v>0</v>
      </c>
      <c r="AQ175" s="57" t="e">
        <f>INDEX('Fleet Input'!$C$10:$C$86, MATCH('Fleet Calculations'!N175, 'Fleet Input'!$B$10:$B$86, 0))</f>
        <v>#N/A</v>
      </c>
      <c r="AR175" s="57">
        <f t="shared" si="65"/>
        <v>0</v>
      </c>
      <c r="AS175" s="57">
        <f t="shared" si="65"/>
        <v>0</v>
      </c>
      <c r="AT175" s="57">
        <f t="shared" si="65"/>
        <v>0</v>
      </c>
      <c r="AU175" s="57">
        <f t="shared" si="65"/>
        <v>0</v>
      </c>
      <c r="AV175" s="57">
        <f t="shared" si="65"/>
        <v>0</v>
      </c>
      <c r="AW175" s="57">
        <f t="shared" si="65"/>
        <v>0</v>
      </c>
      <c r="AX175" s="57">
        <f t="shared" si="65"/>
        <v>0</v>
      </c>
      <c r="AY175" s="57">
        <f t="shared" si="65"/>
        <v>0</v>
      </c>
      <c r="AZ175" s="57">
        <f t="shared" si="65"/>
        <v>0</v>
      </c>
      <c r="BA175" s="57">
        <f t="shared" si="65"/>
        <v>0</v>
      </c>
      <c r="BB175" s="57">
        <f t="shared" si="65"/>
        <v>0</v>
      </c>
      <c r="BC175" s="57">
        <f t="shared" si="65"/>
        <v>0</v>
      </c>
      <c r="BD175" s="57">
        <f t="shared" si="65"/>
        <v>0</v>
      </c>
      <c r="BE175" s="57">
        <f t="shared" si="65"/>
        <v>0</v>
      </c>
      <c r="BF175" s="57">
        <f t="shared" si="65"/>
        <v>0</v>
      </c>
      <c r="BG175" s="57">
        <f t="shared" si="65"/>
        <v>0</v>
      </c>
      <c r="BH175" s="57">
        <f t="shared" si="63"/>
        <v>0</v>
      </c>
      <c r="BI175" s="57">
        <f t="shared" si="63"/>
        <v>0</v>
      </c>
      <c r="BJ175" s="57">
        <f t="shared" si="63"/>
        <v>0</v>
      </c>
      <c r="BK175" s="57">
        <f t="shared" si="63"/>
        <v>0</v>
      </c>
      <c r="BL175" s="57">
        <f t="shared" si="63"/>
        <v>0</v>
      </c>
      <c r="BM175" s="57">
        <f t="shared" si="63"/>
        <v>0</v>
      </c>
      <c r="BN175" s="57">
        <f t="shared" si="63"/>
        <v>0</v>
      </c>
      <c r="BO175" s="57">
        <f t="shared" si="63"/>
        <v>0</v>
      </c>
      <c r="BP175" s="57">
        <f t="shared" si="63"/>
        <v>0</v>
      </c>
      <c r="BQ175" s="57">
        <f t="shared" si="63"/>
        <v>0</v>
      </c>
      <c r="BR175" s="57">
        <f t="shared" si="63"/>
        <v>0</v>
      </c>
      <c r="BS175" s="57">
        <f t="shared" si="63"/>
        <v>0</v>
      </c>
    </row>
    <row r="176" spans="1:71" x14ac:dyDescent="0.25">
      <c r="A176">
        <v>1</v>
      </c>
      <c r="B176">
        <f t="shared" si="61"/>
        <v>33</v>
      </c>
      <c r="C176">
        <f t="shared" si="60"/>
        <v>2</v>
      </c>
      <c r="D176" s="59">
        <f t="shared" si="49"/>
        <v>0</v>
      </c>
      <c r="E176" s="59">
        <f t="shared" si="49"/>
        <v>0</v>
      </c>
      <c r="F176" s="59">
        <f t="shared" si="49"/>
        <v>0</v>
      </c>
      <c r="G176" s="60" t="str">
        <f t="shared" si="50"/>
        <v>Electric</v>
      </c>
      <c r="H176" s="61">
        <f t="shared" si="51"/>
        <v>1</v>
      </c>
      <c r="I176" s="61">
        <f t="shared" si="52"/>
        <v>0</v>
      </c>
      <c r="J176" s="59">
        <f t="shared" si="53"/>
        <v>0</v>
      </c>
      <c r="K176" s="62" t="e">
        <f t="shared" si="54"/>
        <v>#N/A</v>
      </c>
      <c r="L176" s="59">
        <f t="shared" si="55"/>
        <v>0</v>
      </c>
      <c r="M176" s="59">
        <f t="shared" si="55"/>
        <v>0</v>
      </c>
      <c r="N176" s="59" t="str">
        <f t="shared" si="48"/>
        <v>Electric0</v>
      </c>
      <c r="O176" s="57">
        <f t="shared" si="64"/>
        <v>0</v>
      </c>
      <c r="P176" s="57">
        <f t="shared" si="64"/>
        <v>0</v>
      </c>
      <c r="Q176" s="57">
        <f t="shared" si="64"/>
        <v>0</v>
      </c>
      <c r="R176" s="57">
        <f t="shared" si="64"/>
        <v>0</v>
      </c>
      <c r="S176" s="57">
        <f t="shared" si="64"/>
        <v>0</v>
      </c>
      <c r="T176" s="57">
        <f t="shared" si="64"/>
        <v>0</v>
      </c>
      <c r="U176" s="57">
        <f t="shared" si="64"/>
        <v>0</v>
      </c>
      <c r="V176" s="57">
        <f t="shared" si="64"/>
        <v>0</v>
      </c>
      <c r="W176" s="57">
        <f t="shared" si="64"/>
        <v>0</v>
      </c>
      <c r="X176" s="57">
        <f t="shared" si="64"/>
        <v>0</v>
      </c>
      <c r="Y176" s="57">
        <f t="shared" si="64"/>
        <v>0</v>
      </c>
      <c r="Z176" s="57">
        <f t="shared" si="64"/>
        <v>0</v>
      </c>
      <c r="AA176" s="57">
        <f t="shared" si="64"/>
        <v>0</v>
      </c>
      <c r="AB176" s="57">
        <f t="shared" si="64"/>
        <v>0</v>
      </c>
      <c r="AC176" s="57">
        <f t="shared" si="64"/>
        <v>0</v>
      </c>
      <c r="AD176" s="57">
        <f t="shared" si="64"/>
        <v>0</v>
      </c>
      <c r="AE176" s="57">
        <f t="shared" si="62"/>
        <v>0</v>
      </c>
      <c r="AF176" s="57">
        <f t="shared" si="62"/>
        <v>0</v>
      </c>
      <c r="AG176" s="57">
        <f t="shared" si="62"/>
        <v>0</v>
      </c>
      <c r="AH176" s="57">
        <f t="shared" si="62"/>
        <v>0</v>
      </c>
      <c r="AI176" s="57">
        <f t="shared" si="62"/>
        <v>0</v>
      </c>
      <c r="AJ176" s="57">
        <f t="shared" si="62"/>
        <v>0</v>
      </c>
      <c r="AK176" s="57">
        <f t="shared" si="62"/>
        <v>0</v>
      </c>
      <c r="AL176" s="57">
        <f t="shared" si="62"/>
        <v>0</v>
      </c>
      <c r="AM176" s="57">
        <f t="shared" si="62"/>
        <v>0</v>
      </c>
      <c r="AN176" s="57">
        <f t="shared" si="62"/>
        <v>0</v>
      </c>
      <c r="AO176" s="57">
        <f t="shared" si="62"/>
        <v>0</v>
      </c>
      <c r="AP176" s="57">
        <f t="shared" si="62"/>
        <v>0</v>
      </c>
      <c r="AQ176" s="57" t="e">
        <f>INDEX('Fleet Input'!$C$10:$C$86, MATCH('Fleet Calculations'!N176, 'Fleet Input'!$B$10:$B$86, 0))</f>
        <v>#N/A</v>
      </c>
      <c r="AR176" s="57">
        <f t="shared" si="65"/>
        <v>0</v>
      </c>
      <c r="AS176" s="57">
        <f t="shared" si="65"/>
        <v>0</v>
      </c>
      <c r="AT176" s="57">
        <f t="shared" si="65"/>
        <v>0</v>
      </c>
      <c r="AU176" s="57">
        <f t="shared" si="65"/>
        <v>0</v>
      </c>
      <c r="AV176" s="57">
        <f t="shared" si="65"/>
        <v>0</v>
      </c>
      <c r="AW176" s="57">
        <f t="shared" si="65"/>
        <v>0</v>
      </c>
      <c r="AX176" s="57">
        <f t="shared" si="65"/>
        <v>0</v>
      </c>
      <c r="AY176" s="57">
        <f t="shared" si="65"/>
        <v>0</v>
      </c>
      <c r="AZ176" s="57">
        <f t="shared" si="65"/>
        <v>0</v>
      </c>
      <c r="BA176" s="57">
        <f t="shared" si="65"/>
        <v>0</v>
      </c>
      <c r="BB176" s="57">
        <f t="shared" si="65"/>
        <v>0</v>
      </c>
      <c r="BC176" s="57">
        <f t="shared" si="65"/>
        <v>0</v>
      </c>
      <c r="BD176" s="57">
        <f t="shared" si="65"/>
        <v>0</v>
      </c>
      <c r="BE176" s="57">
        <f t="shared" si="65"/>
        <v>0</v>
      </c>
      <c r="BF176" s="57">
        <f t="shared" si="65"/>
        <v>0</v>
      </c>
      <c r="BG176" s="57">
        <f t="shared" si="65"/>
        <v>0</v>
      </c>
      <c r="BH176" s="57">
        <f t="shared" si="63"/>
        <v>0</v>
      </c>
      <c r="BI176" s="57">
        <f t="shared" si="63"/>
        <v>0</v>
      </c>
      <c r="BJ176" s="57">
        <f t="shared" si="63"/>
        <v>0</v>
      </c>
      <c r="BK176" s="57">
        <f t="shared" si="63"/>
        <v>0</v>
      </c>
      <c r="BL176" s="57">
        <f t="shared" si="63"/>
        <v>0</v>
      </c>
      <c r="BM176" s="57">
        <f t="shared" si="63"/>
        <v>0</v>
      </c>
      <c r="BN176" s="57">
        <f t="shared" si="63"/>
        <v>0</v>
      </c>
      <c r="BO176" s="57">
        <f t="shared" si="63"/>
        <v>0</v>
      </c>
      <c r="BP176" s="57">
        <f t="shared" si="63"/>
        <v>0</v>
      </c>
      <c r="BQ176" s="57">
        <f t="shared" si="63"/>
        <v>0</v>
      </c>
      <c r="BR176" s="57">
        <f t="shared" si="63"/>
        <v>0</v>
      </c>
      <c r="BS176" s="57">
        <f t="shared" si="63"/>
        <v>0</v>
      </c>
    </row>
    <row r="177" spans="1:71" x14ac:dyDescent="0.25">
      <c r="A177">
        <v>1</v>
      </c>
      <c r="B177">
        <f t="shared" si="61"/>
        <v>33</v>
      </c>
      <c r="C177">
        <f t="shared" si="60"/>
        <v>3</v>
      </c>
      <c r="D177" s="59">
        <f t="shared" si="49"/>
        <v>0</v>
      </c>
      <c r="E177" s="59">
        <f t="shared" si="49"/>
        <v>0</v>
      </c>
      <c r="F177" s="59">
        <f t="shared" si="49"/>
        <v>0</v>
      </c>
      <c r="G177" s="60" t="str">
        <f t="shared" si="50"/>
        <v>Fuel Cell</v>
      </c>
      <c r="H177" s="61">
        <f t="shared" si="51"/>
        <v>1</v>
      </c>
      <c r="I177" s="61">
        <f t="shared" si="52"/>
        <v>0</v>
      </c>
      <c r="J177" s="59">
        <f t="shared" si="53"/>
        <v>0</v>
      </c>
      <c r="K177" s="62" t="e">
        <f t="shared" si="54"/>
        <v>#N/A</v>
      </c>
      <c r="L177" s="59">
        <f t="shared" si="55"/>
        <v>0</v>
      </c>
      <c r="M177" s="59">
        <f t="shared" si="55"/>
        <v>0</v>
      </c>
      <c r="N177" s="59" t="str">
        <f t="shared" si="48"/>
        <v>Fuel Cell0</v>
      </c>
      <c r="O177" s="57">
        <f t="shared" si="64"/>
        <v>0</v>
      </c>
      <c r="P177" s="57">
        <f t="shared" si="64"/>
        <v>0</v>
      </c>
      <c r="Q177" s="57">
        <f t="shared" si="64"/>
        <v>0</v>
      </c>
      <c r="R177" s="57">
        <f t="shared" si="64"/>
        <v>0</v>
      </c>
      <c r="S177" s="57">
        <f t="shared" si="64"/>
        <v>0</v>
      </c>
      <c r="T177" s="57">
        <f t="shared" si="64"/>
        <v>0</v>
      </c>
      <c r="U177" s="57">
        <f t="shared" si="64"/>
        <v>0</v>
      </c>
      <c r="V177" s="57">
        <f t="shared" si="64"/>
        <v>0</v>
      </c>
      <c r="W177" s="57">
        <f t="shared" si="64"/>
        <v>0</v>
      </c>
      <c r="X177" s="57">
        <f t="shared" si="64"/>
        <v>0</v>
      </c>
      <c r="Y177" s="57">
        <f t="shared" si="64"/>
        <v>0</v>
      </c>
      <c r="Z177" s="57">
        <f t="shared" si="64"/>
        <v>0</v>
      </c>
      <c r="AA177" s="57">
        <f t="shared" si="64"/>
        <v>0</v>
      </c>
      <c r="AB177" s="57">
        <f t="shared" si="64"/>
        <v>0</v>
      </c>
      <c r="AC177" s="57">
        <f t="shared" si="64"/>
        <v>0</v>
      </c>
      <c r="AD177" s="57">
        <f t="shared" ref="AD177:AP192" si="67">IF(AND($I177&gt;=AD$7,$H177&lt;=AD$7),$K177,0)</f>
        <v>0</v>
      </c>
      <c r="AE177" s="57">
        <f t="shared" si="67"/>
        <v>0</v>
      </c>
      <c r="AF177" s="57">
        <f t="shared" si="67"/>
        <v>0</v>
      </c>
      <c r="AG177" s="57">
        <f t="shared" si="67"/>
        <v>0</v>
      </c>
      <c r="AH177" s="57">
        <f t="shared" si="67"/>
        <v>0</v>
      </c>
      <c r="AI177" s="57">
        <f t="shared" si="67"/>
        <v>0</v>
      </c>
      <c r="AJ177" s="57">
        <f t="shared" si="67"/>
        <v>0</v>
      </c>
      <c r="AK177" s="57">
        <f t="shared" si="67"/>
        <v>0</v>
      </c>
      <c r="AL177" s="57">
        <f t="shared" si="67"/>
        <v>0</v>
      </c>
      <c r="AM177" s="57">
        <f t="shared" si="67"/>
        <v>0</v>
      </c>
      <c r="AN177" s="57">
        <f t="shared" si="67"/>
        <v>0</v>
      </c>
      <c r="AO177" s="57">
        <f t="shared" si="67"/>
        <v>0</v>
      </c>
      <c r="AP177" s="57">
        <f t="shared" si="67"/>
        <v>0</v>
      </c>
      <c r="AQ177" s="57" t="e">
        <f>INDEX('Fleet Input'!$C$10:$C$86, MATCH('Fleet Calculations'!N177, 'Fleet Input'!$B$10:$B$86, 0))</f>
        <v>#N/A</v>
      </c>
      <c r="AR177" s="57">
        <f t="shared" si="65"/>
        <v>0</v>
      </c>
      <c r="AS177" s="57">
        <f t="shared" si="65"/>
        <v>0</v>
      </c>
      <c r="AT177" s="57">
        <f t="shared" si="65"/>
        <v>0</v>
      </c>
      <c r="AU177" s="57">
        <f t="shared" si="65"/>
        <v>0</v>
      </c>
      <c r="AV177" s="57">
        <f t="shared" si="65"/>
        <v>0</v>
      </c>
      <c r="AW177" s="57">
        <f t="shared" si="65"/>
        <v>0</v>
      </c>
      <c r="AX177" s="57">
        <f t="shared" si="65"/>
        <v>0</v>
      </c>
      <c r="AY177" s="57">
        <f t="shared" si="65"/>
        <v>0</v>
      </c>
      <c r="AZ177" s="57">
        <f t="shared" si="65"/>
        <v>0</v>
      </c>
      <c r="BA177" s="57">
        <f t="shared" si="65"/>
        <v>0</v>
      </c>
      <c r="BB177" s="57">
        <f t="shared" si="65"/>
        <v>0</v>
      </c>
      <c r="BC177" s="57">
        <f t="shared" si="65"/>
        <v>0</v>
      </c>
      <c r="BD177" s="57">
        <f t="shared" si="65"/>
        <v>0</v>
      </c>
      <c r="BE177" s="57">
        <f t="shared" si="65"/>
        <v>0</v>
      </c>
      <c r="BF177" s="57">
        <f t="shared" si="65"/>
        <v>0</v>
      </c>
      <c r="BG177" s="57">
        <f t="shared" ref="BG177:BS192" si="68">IF($H177=BG$7, $AQ177*$K177, 0)</f>
        <v>0</v>
      </c>
      <c r="BH177" s="57">
        <f t="shared" si="68"/>
        <v>0</v>
      </c>
      <c r="BI177" s="57">
        <f t="shared" si="68"/>
        <v>0</v>
      </c>
      <c r="BJ177" s="57">
        <f t="shared" si="68"/>
        <v>0</v>
      </c>
      <c r="BK177" s="57">
        <f t="shared" si="68"/>
        <v>0</v>
      </c>
      <c r="BL177" s="57">
        <f t="shared" si="68"/>
        <v>0</v>
      </c>
      <c r="BM177" s="57">
        <f t="shared" si="68"/>
        <v>0</v>
      </c>
      <c r="BN177" s="57">
        <f t="shared" si="68"/>
        <v>0</v>
      </c>
      <c r="BO177" s="57">
        <f t="shared" si="68"/>
        <v>0</v>
      </c>
      <c r="BP177" s="57">
        <f t="shared" si="68"/>
        <v>0</v>
      </c>
      <c r="BQ177" s="57">
        <f t="shared" si="68"/>
        <v>0</v>
      </c>
      <c r="BR177" s="57">
        <f t="shared" si="68"/>
        <v>0</v>
      </c>
      <c r="BS177" s="57">
        <f t="shared" si="68"/>
        <v>0</v>
      </c>
    </row>
    <row r="178" spans="1:71" x14ac:dyDescent="0.25">
      <c r="A178">
        <v>1</v>
      </c>
      <c r="B178">
        <f t="shared" si="61"/>
        <v>34</v>
      </c>
      <c r="C178">
        <f t="shared" si="60"/>
        <v>1</v>
      </c>
      <c r="D178" s="59">
        <f t="shared" si="49"/>
        <v>0</v>
      </c>
      <c r="E178" s="59">
        <f t="shared" si="49"/>
        <v>0</v>
      </c>
      <c r="F178" s="59">
        <f t="shared" si="49"/>
        <v>0</v>
      </c>
      <c r="G178" s="60" t="str">
        <f t="shared" si="50"/>
        <v>0</v>
      </c>
      <c r="H178" s="61">
        <f t="shared" si="51"/>
        <v>1</v>
      </c>
      <c r="I178" s="61">
        <f t="shared" si="52"/>
        <v>0</v>
      </c>
      <c r="J178" s="59">
        <f t="shared" si="53"/>
        <v>0</v>
      </c>
      <c r="K178" s="62" t="e">
        <f t="shared" si="54"/>
        <v>#N/A</v>
      </c>
      <c r="L178" s="59">
        <f t="shared" si="55"/>
        <v>0</v>
      </c>
      <c r="M178" s="59">
        <f t="shared" si="55"/>
        <v>0</v>
      </c>
      <c r="N178" s="59" t="str">
        <f t="shared" si="48"/>
        <v>00</v>
      </c>
      <c r="O178" s="57">
        <f t="shared" ref="O178:AD193" si="69">IF(AND($I178&gt;=O$7,$H178&lt;=O$7),$K178,0)</f>
        <v>0</v>
      </c>
      <c r="P178" s="57">
        <f t="shared" si="69"/>
        <v>0</v>
      </c>
      <c r="Q178" s="57">
        <f t="shared" si="69"/>
        <v>0</v>
      </c>
      <c r="R178" s="57">
        <f t="shared" si="69"/>
        <v>0</v>
      </c>
      <c r="S178" s="57">
        <f t="shared" si="69"/>
        <v>0</v>
      </c>
      <c r="T178" s="57">
        <f t="shared" si="69"/>
        <v>0</v>
      </c>
      <c r="U178" s="57">
        <f t="shared" si="69"/>
        <v>0</v>
      </c>
      <c r="V178" s="57">
        <f t="shared" si="69"/>
        <v>0</v>
      </c>
      <c r="W178" s="57">
        <f t="shared" si="69"/>
        <v>0</v>
      </c>
      <c r="X178" s="57">
        <f t="shared" si="69"/>
        <v>0</v>
      </c>
      <c r="Y178" s="57">
        <f t="shared" si="69"/>
        <v>0</v>
      </c>
      <c r="Z178" s="57">
        <f t="shared" si="69"/>
        <v>0</v>
      </c>
      <c r="AA178" s="57">
        <f t="shared" si="69"/>
        <v>0</v>
      </c>
      <c r="AB178" s="57">
        <f t="shared" si="69"/>
        <v>0</v>
      </c>
      <c r="AC178" s="57">
        <f t="shared" si="69"/>
        <v>0</v>
      </c>
      <c r="AD178" s="57">
        <f t="shared" si="69"/>
        <v>0</v>
      </c>
      <c r="AE178" s="57">
        <f t="shared" si="67"/>
        <v>0</v>
      </c>
      <c r="AF178" s="57">
        <f t="shared" si="67"/>
        <v>0</v>
      </c>
      <c r="AG178" s="57">
        <f t="shared" si="67"/>
        <v>0</v>
      </c>
      <c r="AH178" s="57">
        <f t="shared" si="67"/>
        <v>0</v>
      </c>
      <c r="AI178" s="57">
        <f t="shared" si="67"/>
        <v>0</v>
      </c>
      <c r="AJ178" s="57">
        <f t="shared" si="67"/>
        <v>0</v>
      </c>
      <c r="AK178" s="57">
        <f t="shared" si="67"/>
        <v>0</v>
      </c>
      <c r="AL178" s="57">
        <f t="shared" si="67"/>
        <v>0</v>
      </c>
      <c r="AM178" s="57">
        <f t="shared" si="67"/>
        <v>0</v>
      </c>
      <c r="AN178" s="57">
        <f t="shared" si="67"/>
        <v>0</v>
      </c>
      <c r="AO178" s="57">
        <f t="shared" si="67"/>
        <v>0</v>
      </c>
      <c r="AP178" s="57">
        <f t="shared" si="67"/>
        <v>0</v>
      </c>
      <c r="AQ178" s="57" t="e">
        <f>INDEX('Fleet Input'!$C$10:$C$86, MATCH('Fleet Calculations'!N178, 'Fleet Input'!$B$10:$B$86, 0))</f>
        <v>#N/A</v>
      </c>
      <c r="AR178" s="57">
        <f t="shared" ref="AR178:BG193" si="70">IF($H178=AR$7, $AQ178*$K178, 0)</f>
        <v>0</v>
      </c>
      <c r="AS178" s="57">
        <f t="shared" si="70"/>
        <v>0</v>
      </c>
      <c r="AT178" s="57">
        <f t="shared" si="70"/>
        <v>0</v>
      </c>
      <c r="AU178" s="57">
        <f t="shared" si="70"/>
        <v>0</v>
      </c>
      <c r="AV178" s="57">
        <f t="shared" si="70"/>
        <v>0</v>
      </c>
      <c r="AW178" s="57">
        <f t="shared" si="70"/>
        <v>0</v>
      </c>
      <c r="AX178" s="57">
        <f t="shared" si="70"/>
        <v>0</v>
      </c>
      <c r="AY178" s="57">
        <f t="shared" si="70"/>
        <v>0</v>
      </c>
      <c r="AZ178" s="57">
        <f t="shared" si="70"/>
        <v>0</v>
      </c>
      <c r="BA178" s="57">
        <f t="shared" si="70"/>
        <v>0</v>
      </c>
      <c r="BB178" s="57">
        <f t="shared" si="70"/>
        <v>0</v>
      </c>
      <c r="BC178" s="57">
        <f t="shared" si="70"/>
        <v>0</v>
      </c>
      <c r="BD178" s="57">
        <f t="shared" si="70"/>
        <v>0</v>
      </c>
      <c r="BE178" s="57">
        <f t="shared" si="70"/>
        <v>0</v>
      </c>
      <c r="BF178" s="57">
        <f t="shared" si="70"/>
        <v>0</v>
      </c>
      <c r="BG178" s="57">
        <f t="shared" si="70"/>
        <v>0</v>
      </c>
      <c r="BH178" s="57">
        <f t="shared" si="68"/>
        <v>0</v>
      </c>
      <c r="BI178" s="57">
        <f t="shared" si="68"/>
        <v>0</v>
      </c>
      <c r="BJ178" s="57">
        <f t="shared" si="68"/>
        <v>0</v>
      </c>
      <c r="BK178" s="57">
        <f t="shared" si="68"/>
        <v>0</v>
      </c>
      <c r="BL178" s="57">
        <f t="shared" si="68"/>
        <v>0</v>
      </c>
      <c r="BM178" s="57">
        <f t="shared" si="68"/>
        <v>0</v>
      </c>
      <c r="BN178" s="57">
        <f t="shared" si="68"/>
        <v>0</v>
      </c>
      <c r="BO178" s="57">
        <f t="shared" si="68"/>
        <v>0</v>
      </c>
      <c r="BP178" s="57">
        <f t="shared" si="68"/>
        <v>0</v>
      </c>
      <c r="BQ178" s="57">
        <f t="shared" si="68"/>
        <v>0</v>
      </c>
      <c r="BR178" s="57">
        <f t="shared" si="68"/>
        <v>0</v>
      </c>
      <c r="BS178" s="57">
        <f t="shared" si="68"/>
        <v>0</v>
      </c>
    </row>
    <row r="179" spans="1:71" x14ac:dyDescent="0.25">
      <c r="A179">
        <v>1</v>
      </c>
      <c r="B179">
        <f t="shared" si="61"/>
        <v>34</v>
      </c>
      <c r="C179">
        <f t="shared" si="60"/>
        <v>2</v>
      </c>
      <c r="D179" s="59">
        <f t="shared" si="49"/>
        <v>0</v>
      </c>
      <c r="E179" s="59">
        <f t="shared" si="49"/>
        <v>0</v>
      </c>
      <c r="F179" s="59">
        <f t="shared" si="49"/>
        <v>0</v>
      </c>
      <c r="G179" s="60" t="str">
        <f t="shared" si="50"/>
        <v>Electric</v>
      </c>
      <c r="H179" s="61">
        <f t="shared" si="51"/>
        <v>1</v>
      </c>
      <c r="I179" s="61">
        <f t="shared" si="52"/>
        <v>0</v>
      </c>
      <c r="J179" s="59">
        <f t="shared" si="53"/>
        <v>0</v>
      </c>
      <c r="K179" s="62" t="e">
        <f t="shared" si="54"/>
        <v>#N/A</v>
      </c>
      <c r="L179" s="59">
        <f t="shared" si="55"/>
        <v>0</v>
      </c>
      <c r="M179" s="59">
        <f t="shared" si="55"/>
        <v>0</v>
      </c>
      <c r="N179" s="59" t="str">
        <f t="shared" si="48"/>
        <v>Electric0</v>
      </c>
      <c r="O179" s="57">
        <f t="shared" si="69"/>
        <v>0</v>
      </c>
      <c r="P179" s="57">
        <f t="shared" si="69"/>
        <v>0</v>
      </c>
      <c r="Q179" s="57">
        <f t="shared" si="69"/>
        <v>0</v>
      </c>
      <c r="R179" s="57">
        <f t="shared" si="69"/>
        <v>0</v>
      </c>
      <c r="S179" s="57">
        <f t="shared" si="69"/>
        <v>0</v>
      </c>
      <c r="T179" s="57">
        <f t="shared" si="69"/>
        <v>0</v>
      </c>
      <c r="U179" s="57">
        <f t="shared" si="69"/>
        <v>0</v>
      </c>
      <c r="V179" s="57">
        <f t="shared" si="69"/>
        <v>0</v>
      </c>
      <c r="W179" s="57">
        <f t="shared" si="69"/>
        <v>0</v>
      </c>
      <c r="X179" s="57">
        <f t="shared" si="69"/>
        <v>0</v>
      </c>
      <c r="Y179" s="57">
        <f t="shared" si="69"/>
        <v>0</v>
      </c>
      <c r="Z179" s="57">
        <f t="shared" si="69"/>
        <v>0</v>
      </c>
      <c r="AA179" s="57">
        <f t="shared" si="69"/>
        <v>0</v>
      </c>
      <c r="AB179" s="57">
        <f t="shared" si="69"/>
        <v>0</v>
      </c>
      <c r="AC179" s="57">
        <f t="shared" si="69"/>
        <v>0</v>
      </c>
      <c r="AD179" s="57">
        <f t="shared" si="69"/>
        <v>0</v>
      </c>
      <c r="AE179" s="57">
        <f t="shared" si="67"/>
        <v>0</v>
      </c>
      <c r="AF179" s="57">
        <f t="shared" si="67"/>
        <v>0</v>
      </c>
      <c r="AG179" s="57">
        <f t="shared" si="67"/>
        <v>0</v>
      </c>
      <c r="AH179" s="57">
        <f t="shared" si="67"/>
        <v>0</v>
      </c>
      <c r="AI179" s="57">
        <f t="shared" si="67"/>
        <v>0</v>
      </c>
      <c r="AJ179" s="57">
        <f t="shared" si="67"/>
        <v>0</v>
      </c>
      <c r="AK179" s="57">
        <f t="shared" si="67"/>
        <v>0</v>
      </c>
      <c r="AL179" s="57">
        <f t="shared" si="67"/>
        <v>0</v>
      </c>
      <c r="AM179" s="57">
        <f t="shared" si="67"/>
        <v>0</v>
      </c>
      <c r="AN179" s="57">
        <f t="shared" si="67"/>
        <v>0</v>
      </c>
      <c r="AO179" s="57">
        <f t="shared" si="67"/>
        <v>0</v>
      </c>
      <c r="AP179" s="57">
        <f t="shared" si="67"/>
        <v>0</v>
      </c>
      <c r="AQ179" s="57" t="e">
        <f>INDEX('Fleet Input'!$C$10:$C$86, MATCH('Fleet Calculations'!N179, 'Fleet Input'!$B$10:$B$86, 0))</f>
        <v>#N/A</v>
      </c>
      <c r="AR179" s="57">
        <f t="shared" si="70"/>
        <v>0</v>
      </c>
      <c r="AS179" s="57">
        <f t="shared" si="70"/>
        <v>0</v>
      </c>
      <c r="AT179" s="57">
        <f t="shared" si="70"/>
        <v>0</v>
      </c>
      <c r="AU179" s="57">
        <f t="shared" si="70"/>
        <v>0</v>
      </c>
      <c r="AV179" s="57">
        <f t="shared" si="70"/>
        <v>0</v>
      </c>
      <c r="AW179" s="57">
        <f t="shared" si="70"/>
        <v>0</v>
      </c>
      <c r="AX179" s="57">
        <f t="shared" si="70"/>
        <v>0</v>
      </c>
      <c r="AY179" s="57">
        <f t="shared" si="70"/>
        <v>0</v>
      </c>
      <c r="AZ179" s="57">
        <f t="shared" si="70"/>
        <v>0</v>
      </c>
      <c r="BA179" s="57">
        <f t="shared" si="70"/>
        <v>0</v>
      </c>
      <c r="BB179" s="57">
        <f t="shared" si="70"/>
        <v>0</v>
      </c>
      <c r="BC179" s="57">
        <f t="shared" si="70"/>
        <v>0</v>
      </c>
      <c r="BD179" s="57">
        <f t="shared" si="70"/>
        <v>0</v>
      </c>
      <c r="BE179" s="57">
        <f t="shared" si="70"/>
        <v>0</v>
      </c>
      <c r="BF179" s="57">
        <f t="shared" si="70"/>
        <v>0</v>
      </c>
      <c r="BG179" s="57">
        <f t="shared" si="70"/>
        <v>0</v>
      </c>
      <c r="BH179" s="57">
        <f t="shared" si="68"/>
        <v>0</v>
      </c>
      <c r="BI179" s="57">
        <f t="shared" si="68"/>
        <v>0</v>
      </c>
      <c r="BJ179" s="57">
        <f t="shared" si="68"/>
        <v>0</v>
      </c>
      <c r="BK179" s="57">
        <f t="shared" si="68"/>
        <v>0</v>
      </c>
      <c r="BL179" s="57">
        <f t="shared" si="68"/>
        <v>0</v>
      </c>
      <c r="BM179" s="57">
        <f t="shared" si="68"/>
        <v>0</v>
      </c>
      <c r="BN179" s="57">
        <f t="shared" si="68"/>
        <v>0</v>
      </c>
      <c r="BO179" s="57">
        <f t="shared" si="68"/>
        <v>0</v>
      </c>
      <c r="BP179" s="57">
        <f t="shared" si="68"/>
        <v>0</v>
      </c>
      <c r="BQ179" s="57">
        <f t="shared" si="68"/>
        <v>0</v>
      </c>
      <c r="BR179" s="57">
        <f t="shared" si="68"/>
        <v>0</v>
      </c>
      <c r="BS179" s="57">
        <f t="shared" si="68"/>
        <v>0</v>
      </c>
    </row>
    <row r="180" spans="1:71" x14ac:dyDescent="0.25">
      <c r="A180">
        <v>1</v>
      </c>
      <c r="B180">
        <f t="shared" si="61"/>
        <v>34</v>
      </c>
      <c r="C180">
        <f t="shared" si="60"/>
        <v>3</v>
      </c>
      <c r="D180" s="59">
        <f t="shared" si="49"/>
        <v>0</v>
      </c>
      <c r="E180" s="59">
        <f t="shared" si="49"/>
        <v>0</v>
      </c>
      <c r="F180" s="59">
        <f t="shared" si="49"/>
        <v>0</v>
      </c>
      <c r="G180" s="60" t="str">
        <f t="shared" si="50"/>
        <v>Fuel Cell</v>
      </c>
      <c r="H180" s="61">
        <f t="shared" si="51"/>
        <v>1</v>
      </c>
      <c r="I180" s="61">
        <f t="shared" si="52"/>
        <v>0</v>
      </c>
      <c r="J180" s="59">
        <f t="shared" si="53"/>
        <v>0</v>
      </c>
      <c r="K180" s="62" t="e">
        <f t="shared" si="54"/>
        <v>#N/A</v>
      </c>
      <c r="L180" s="59">
        <f t="shared" si="55"/>
        <v>0</v>
      </c>
      <c r="M180" s="59">
        <f t="shared" si="55"/>
        <v>0</v>
      </c>
      <c r="N180" s="59" t="str">
        <f t="shared" si="48"/>
        <v>Fuel Cell0</v>
      </c>
      <c r="O180" s="57">
        <f t="shared" si="69"/>
        <v>0</v>
      </c>
      <c r="P180" s="57">
        <f t="shared" si="69"/>
        <v>0</v>
      </c>
      <c r="Q180" s="57">
        <f t="shared" si="69"/>
        <v>0</v>
      </c>
      <c r="R180" s="57">
        <f t="shared" si="69"/>
        <v>0</v>
      </c>
      <c r="S180" s="57">
        <f t="shared" si="69"/>
        <v>0</v>
      </c>
      <c r="T180" s="57">
        <f t="shared" si="69"/>
        <v>0</v>
      </c>
      <c r="U180" s="57">
        <f t="shared" si="69"/>
        <v>0</v>
      </c>
      <c r="V180" s="57">
        <f t="shared" si="69"/>
        <v>0</v>
      </c>
      <c r="W180" s="57">
        <f t="shared" si="69"/>
        <v>0</v>
      </c>
      <c r="X180" s="57">
        <f t="shared" si="69"/>
        <v>0</v>
      </c>
      <c r="Y180" s="57">
        <f t="shared" si="69"/>
        <v>0</v>
      </c>
      <c r="Z180" s="57">
        <f t="shared" si="69"/>
        <v>0</v>
      </c>
      <c r="AA180" s="57">
        <f t="shared" si="69"/>
        <v>0</v>
      </c>
      <c r="AB180" s="57">
        <f t="shared" si="69"/>
        <v>0</v>
      </c>
      <c r="AC180" s="57">
        <f t="shared" si="69"/>
        <v>0</v>
      </c>
      <c r="AD180" s="57">
        <f t="shared" si="69"/>
        <v>0</v>
      </c>
      <c r="AE180" s="57">
        <f t="shared" si="67"/>
        <v>0</v>
      </c>
      <c r="AF180" s="57">
        <f t="shared" si="67"/>
        <v>0</v>
      </c>
      <c r="AG180" s="57">
        <f t="shared" si="67"/>
        <v>0</v>
      </c>
      <c r="AH180" s="57">
        <f t="shared" si="67"/>
        <v>0</v>
      </c>
      <c r="AI180" s="57">
        <f t="shared" si="67"/>
        <v>0</v>
      </c>
      <c r="AJ180" s="57">
        <f t="shared" si="67"/>
        <v>0</v>
      </c>
      <c r="AK180" s="57">
        <f t="shared" si="67"/>
        <v>0</v>
      </c>
      <c r="AL180" s="57">
        <f t="shared" si="67"/>
        <v>0</v>
      </c>
      <c r="AM180" s="57">
        <f t="shared" si="67"/>
        <v>0</v>
      </c>
      <c r="AN180" s="57">
        <f t="shared" si="67"/>
        <v>0</v>
      </c>
      <c r="AO180" s="57">
        <f t="shared" si="67"/>
        <v>0</v>
      </c>
      <c r="AP180" s="57">
        <f t="shared" si="67"/>
        <v>0</v>
      </c>
      <c r="AQ180" s="57" t="e">
        <f>INDEX('Fleet Input'!$C$10:$C$86, MATCH('Fleet Calculations'!N180, 'Fleet Input'!$B$10:$B$86, 0))</f>
        <v>#N/A</v>
      </c>
      <c r="AR180" s="57">
        <f t="shared" si="70"/>
        <v>0</v>
      </c>
      <c r="AS180" s="57">
        <f t="shared" si="70"/>
        <v>0</v>
      </c>
      <c r="AT180" s="57">
        <f t="shared" si="70"/>
        <v>0</v>
      </c>
      <c r="AU180" s="57">
        <f t="shared" si="70"/>
        <v>0</v>
      </c>
      <c r="AV180" s="57">
        <f t="shared" si="70"/>
        <v>0</v>
      </c>
      <c r="AW180" s="57">
        <f t="shared" si="70"/>
        <v>0</v>
      </c>
      <c r="AX180" s="57">
        <f t="shared" si="70"/>
        <v>0</v>
      </c>
      <c r="AY180" s="57">
        <f t="shared" si="70"/>
        <v>0</v>
      </c>
      <c r="AZ180" s="57">
        <f t="shared" si="70"/>
        <v>0</v>
      </c>
      <c r="BA180" s="57">
        <f t="shared" si="70"/>
        <v>0</v>
      </c>
      <c r="BB180" s="57">
        <f t="shared" si="70"/>
        <v>0</v>
      </c>
      <c r="BC180" s="57">
        <f t="shared" si="70"/>
        <v>0</v>
      </c>
      <c r="BD180" s="57">
        <f t="shared" si="70"/>
        <v>0</v>
      </c>
      <c r="BE180" s="57">
        <f t="shared" si="70"/>
        <v>0</v>
      </c>
      <c r="BF180" s="57">
        <f t="shared" si="70"/>
        <v>0</v>
      </c>
      <c r="BG180" s="57">
        <f t="shared" si="70"/>
        <v>0</v>
      </c>
      <c r="BH180" s="57">
        <f t="shared" si="68"/>
        <v>0</v>
      </c>
      <c r="BI180" s="57">
        <f t="shared" si="68"/>
        <v>0</v>
      </c>
      <c r="BJ180" s="57">
        <f t="shared" si="68"/>
        <v>0</v>
      </c>
      <c r="BK180" s="57">
        <f t="shared" si="68"/>
        <v>0</v>
      </c>
      <c r="BL180" s="57">
        <f t="shared" si="68"/>
        <v>0</v>
      </c>
      <c r="BM180" s="57">
        <f t="shared" si="68"/>
        <v>0</v>
      </c>
      <c r="BN180" s="57">
        <f t="shared" si="68"/>
        <v>0</v>
      </c>
      <c r="BO180" s="57">
        <f t="shared" si="68"/>
        <v>0</v>
      </c>
      <c r="BP180" s="57">
        <f t="shared" si="68"/>
        <v>0</v>
      </c>
      <c r="BQ180" s="57">
        <f t="shared" si="68"/>
        <v>0</v>
      </c>
      <c r="BR180" s="57">
        <f t="shared" si="68"/>
        <v>0</v>
      </c>
      <c r="BS180" s="57">
        <f t="shared" si="68"/>
        <v>0</v>
      </c>
    </row>
    <row r="181" spans="1:71" x14ac:dyDescent="0.25">
      <c r="A181">
        <v>1</v>
      </c>
      <c r="B181">
        <f t="shared" si="61"/>
        <v>35</v>
      </c>
      <c r="C181">
        <f t="shared" si="60"/>
        <v>1</v>
      </c>
      <c r="D181" s="59">
        <f t="shared" si="49"/>
        <v>0</v>
      </c>
      <c r="E181" s="59">
        <f t="shared" si="49"/>
        <v>0</v>
      </c>
      <c r="F181" s="59">
        <f t="shared" si="49"/>
        <v>0</v>
      </c>
      <c r="G181" s="60" t="str">
        <f t="shared" si="50"/>
        <v>0</v>
      </c>
      <c r="H181" s="61">
        <f t="shared" si="51"/>
        <v>1</v>
      </c>
      <c r="I181" s="61">
        <f t="shared" si="52"/>
        <v>0</v>
      </c>
      <c r="J181" s="59">
        <f t="shared" si="53"/>
        <v>0</v>
      </c>
      <c r="K181" s="62" t="e">
        <f t="shared" si="54"/>
        <v>#N/A</v>
      </c>
      <c r="L181" s="59">
        <f t="shared" si="55"/>
        <v>0</v>
      </c>
      <c r="M181" s="59">
        <f t="shared" si="55"/>
        <v>0</v>
      </c>
      <c r="N181" s="59" t="str">
        <f t="shared" si="48"/>
        <v>00</v>
      </c>
      <c r="O181" s="57">
        <f t="shared" si="69"/>
        <v>0</v>
      </c>
      <c r="P181" s="57">
        <f t="shared" si="69"/>
        <v>0</v>
      </c>
      <c r="Q181" s="57">
        <f t="shared" si="69"/>
        <v>0</v>
      </c>
      <c r="R181" s="57">
        <f t="shared" si="69"/>
        <v>0</v>
      </c>
      <c r="S181" s="57">
        <f t="shared" si="69"/>
        <v>0</v>
      </c>
      <c r="T181" s="57">
        <f t="shared" si="69"/>
        <v>0</v>
      </c>
      <c r="U181" s="57">
        <f t="shared" si="69"/>
        <v>0</v>
      </c>
      <c r="V181" s="57">
        <f t="shared" si="69"/>
        <v>0</v>
      </c>
      <c r="W181" s="57">
        <f t="shared" si="69"/>
        <v>0</v>
      </c>
      <c r="X181" s="57">
        <f t="shared" si="69"/>
        <v>0</v>
      </c>
      <c r="Y181" s="57">
        <f t="shared" si="69"/>
        <v>0</v>
      </c>
      <c r="Z181" s="57">
        <f t="shared" si="69"/>
        <v>0</v>
      </c>
      <c r="AA181" s="57">
        <f t="shared" si="69"/>
        <v>0</v>
      </c>
      <c r="AB181" s="57">
        <f t="shared" si="69"/>
        <v>0</v>
      </c>
      <c r="AC181" s="57">
        <f t="shared" si="69"/>
        <v>0</v>
      </c>
      <c r="AD181" s="57">
        <f t="shared" si="69"/>
        <v>0</v>
      </c>
      <c r="AE181" s="57">
        <f t="shared" si="67"/>
        <v>0</v>
      </c>
      <c r="AF181" s="57">
        <f t="shared" si="67"/>
        <v>0</v>
      </c>
      <c r="AG181" s="57">
        <f t="shared" si="67"/>
        <v>0</v>
      </c>
      <c r="AH181" s="57">
        <f t="shared" si="67"/>
        <v>0</v>
      </c>
      <c r="AI181" s="57">
        <f t="shared" si="67"/>
        <v>0</v>
      </c>
      <c r="AJ181" s="57">
        <f t="shared" si="67"/>
        <v>0</v>
      </c>
      <c r="AK181" s="57">
        <f t="shared" si="67"/>
        <v>0</v>
      </c>
      <c r="AL181" s="57">
        <f t="shared" si="67"/>
        <v>0</v>
      </c>
      <c r="AM181" s="57">
        <f t="shared" si="67"/>
        <v>0</v>
      </c>
      <c r="AN181" s="57">
        <f t="shared" si="67"/>
        <v>0</v>
      </c>
      <c r="AO181" s="57">
        <f t="shared" si="67"/>
        <v>0</v>
      </c>
      <c r="AP181" s="57">
        <f t="shared" si="67"/>
        <v>0</v>
      </c>
      <c r="AQ181" s="57" t="e">
        <f>INDEX('Fleet Input'!$C$10:$C$86, MATCH('Fleet Calculations'!N181, 'Fleet Input'!$B$10:$B$86, 0))</f>
        <v>#N/A</v>
      </c>
      <c r="AR181" s="57">
        <f t="shared" si="70"/>
        <v>0</v>
      </c>
      <c r="AS181" s="57">
        <f t="shared" si="70"/>
        <v>0</v>
      </c>
      <c r="AT181" s="57">
        <f t="shared" si="70"/>
        <v>0</v>
      </c>
      <c r="AU181" s="57">
        <f t="shared" si="70"/>
        <v>0</v>
      </c>
      <c r="AV181" s="57">
        <f t="shared" si="70"/>
        <v>0</v>
      </c>
      <c r="AW181" s="57">
        <f t="shared" si="70"/>
        <v>0</v>
      </c>
      <c r="AX181" s="57">
        <f t="shared" si="70"/>
        <v>0</v>
      </c>
      <c r="AY181" s="57">
        <f t="shared" si="70"/>
        <v>0</v>
      </c>
      <c r="AZ181" s="57">
        <f t="shared" si="70"/>
        <v>0</v>
      </c>
      <c r="BA181" s="57">
        <f t="shared" si="70"/>
        <v>0</v>
      </c>
      <c r="BB181" s="57">
        <f t="shared" si="70"/>
        <v>0</v>
      </c>
      <c r="BC181" s="57">
        <f t="shared" si="70"/>
        <v>0</v>
      </c>
      <c r="BD181" s="57">
        <f t="shared" si="70"/>
        <v>0</v>
      </c>
      <c r="BE181" s="57">
        <f t="shared" si="70"/>
        <v>0</v>
      </c>
      <c r="BF181" s="57">
        <f t="shared" si="70"/>
        <v>0</v>
      </c>
      <c r="BG181" s="57">
        <f t="shared" si="70"/>
        <v>0</v>
      </c>
      <c r="BH181" s="57">
        <f t="shared" si="68"/>
        <v>0</v>
      </c>
      <c r="BI181" s="57">
        <f t="shared" si="68"/>
        <v>0</v>
      </c>
      <c r="BJ181" s="57">
        <f t="shared" si="68"/>
        <v>0</v>
      </c>
      <c r="BK181" s="57">
        <f t="shared" si="68"/>
        <v>0</v>
      </c>
      <c r="BL181" s="57">
        <f t="shared" si="68"/>
        <v>0</v>
      </c>
      <c r="BM181" s="57">
        <f t="shared" si="68"/>
        <v>0</v>
      </c>
      <c r="BN181" s="57">
        <f t="shared" si="68"/>
        <v>0</v>
      </c>
      <c r="BO181" s="57">
        <f t="shared" si="68"/>
        <v>0</v>
      </c>
      <c r="BP181" s="57">
        <f t="shared" si="68"/>
        <v>0</v>
      </c>
      <c r="BQ181" s="57">
        <f t="shared" si="68"/>
        <v>0</v>
      </c>
      <c r="BR181" s="57">
        <f t="shared" si="68"/>
        <v>0</v>
      </c>
      <c r="BS181" s="57">
        <f t="shared" si="68"/>
        <v>0</v>
      </c>
    </row>
    <row r="182" spans="1:71" x14ac:dyDescent="0.25">
      <c r="A182">
        <v>1</v>
      </c>
      <c r="B182">
        <f t="shared" si="61"/>
        <v>35</v>
      </c>
      <c r="C182">
        <f t="shared" si="60"/>
        <v>2</v>
      </c>
      <c r="D182" s="59">
        <f t="shared" si="49"/>
        <v>0</v>
      </c>
      <c r="E182" s="59">
        <f t="shared" si="49"/>
        <v>0</v>
      </c>
      <c r="F182" s="59">
        <f t="shared" si="49"/>
        <v>0</v>
      </c>
      <c r="G182" s="60" t="str">
        <f t="shared" si="50"/>
        <v>Electric</v>
      </c>
      <c r="H182" s="61">
        <f t="shared" si="51"/>
        <v>1</v>
      </c>
      <c r="I182" s="61">
        <f t="shared" si="52"/>
        <v>0</v>
      </c>
      <c r="J182" s="59">
        <f t="shared" si="53"/>
        <v>0</v>
      </c>
      <c r="K182" s="62" t="e">
        <f t="shared" si="54"/>
        <v>#N/A</v>
      </c>
      <c r="L182" s="59">
        <f t="shared" si="55"/>
        <v>0</v>
      </c>
      <c r="M182" s="59">
        <f t="shared" si="55"/>
        <v>0</v>
      </c>
      <c r="N182" s="59" t="str">
        <f t="shared" si="48"/>
        <v>Electric0</v>
      </c>
      <c r="O182" s="57">
        <f t="shared" si="69"/>
        <v>0</v>
      </c>
      <c r="P182" s="57">
        <f t="shared" si="69"/>
        <v>0</v>
      </c>
      <c r="Q182" s="57">
        <f t="shared" si="69"/>
        <v>0</v>
      </c>
      <c r="R182" s="57">
        <f t="shared" si="69"/>
        <v>0</v>
      </c>
      <c r="S182" s="57">
        <f t="shared" si="69"/>
        <v>0</v>
      </c>
      <c r="T182" s="57">
        <f t="shared" si="69"/>
        <v>0</v>
      </c>
      <c r="U182" s="57">
        <f t="shared" si="69"/>
        <v>0</v>
      </c>
      <c r="V182" s="57">
        <f t="shared" si="69"/>
        <v>0</v>
      </c>
      <c r="W182" s="57">
        <f t="shared" si="69"/>
        <v>0</v>
      </c>
      <c r="X182" s="57">
        <f t="shared" si="69"/>
        <v>0</v>
      </c>
      <c r="Y182" s="57">
        <f t="shared" si="69"/>
        <v>0</v>
      </c>
      <c r="Z182" s="57">
        <f t="shared" si="69"/>
        <v>0</v>
      </c>
      <c r="AA182" s="57">
        <f t="shared" si="69"/>
        <v>0</v>
      </c>
      <c r="AB182" s="57">
        <f t="shared" si="69"/>
        <v>0</v>
      </c>
      <c r="AC182" s="57">
        <f t="shared" si="69"/>
        <v>0</v>
      </c>
      <c r="AD182" s="57">
        <f t="shared" si="69"/>
        <v>0</v>
      </c>
      <c r="AE182" s="57">
        <f t="shared" si="67"/>
        <v>0</v>
      </c>
      <c r="AF182" s="57">
        <f t="shared" si="67"/>
        <v>0</v>
      </c>
      <c r="AG182" s="57">
        <f t="shared" si="67"/>
        <v>0</v>
      </c>
      <c r="AH182" s="57">
        <f t="shared" si="67"/>
        <v>0</v>
      </c>
      <c r="AI182" s="57">
        <f t="shared" si="67"/>
        <v>0</v>
      </c>
      <c r="AJ182" s="57">
        <f t="shared" si="67"/>
        <v>0</v>
      </c>
      <c r="AK182" s="57">
        <f t="shared" si="67"/>
        <v>0</v>
      </c>
      <c r="AL182" s="57">
        <f t="shared" si="67"/>
        <v>0</v>
      </c>
      <c r="AM182" s="57">
        <f t="shared" si="67"/>
        <v>0</v>
      </c>
      <c r="AN182" s="57">
        <f t="shared" si="67"/>
        <v>0</v>
      </c>
      <c r="AO182" s="57">
        <f t="shared" si="67"/>
        <v>0</v>
      </c>
      <c r="AP182" s="57">
        <f t="shared" si="67"/>
        <v>0</v>
      </c>
      <c r="AQ182" s="57" t="e">
        <f>INDEX('Fleet Input'!$C$10:$C$86, MATCH('Fleet Calculations'!N182, 'Fleet Input'!$B$10:$B$86, 0))</f>
        <v>#N/A</v>
      </c>
      <c r="AR182" s="57">
        <f t="shared" si="70"/>
        <v>0</v>
      </c>
      <c r="AS182" s="57">
        <f t="shared" si="70"/>
        <v>0</v>
      </c>
      <c r="AT182" s="57">
        <f t="shared" si="70"/>
        <v>0</v>
      </c>
      <c r="AU182" s="57">
        <f t="shared" si="70"/>
        <v>0</v>
      </c>
      <c r="AV182" s="57">
        <f t="shared" si="70"/>
        <v>0</v>
      </c>
      <c r="AW182" s="57">
        <f t="shared" si="70"/>
        <v>0</v>
      </c>
      <c r="AX182" s="57">
        <f t="shared" si="70"/>
        <v>0</v>
      </c>
      <c r="AY182" s="57">
        <f t="shared" si="70"/>
        <v>0</v>
      </c>
      <c r="AZ182" s="57">
        <f t="shared" si="70"/>
        <v>0</v>
      </c>
      <c r="BA182" s="57">
        <f t="shared" si="70"/>
        <v>0</v>
      </c>
      <c r="BB182" s="57">
        <f t="shared" si="70"/>
        <v>0</v>
      </c>
      <c r="BC182" s="57">
        <f t="shared" si="70"/>
        <v>0</v>
      </c>
      <c r="BD182" s="57">
        <f t="shared" si="70"/>
        <v>0</v>
      </c>
      <c r="BE182" s="57">
        <f t="shared" si="70"/>
        <v>0</v>
      </c>
      <c r="BF182" s="57">
        <f t="shared" si="70"/>
        <v>0</v>
      </c>
      <c r="BG182" s="57">
        <f t="shared" si="70"/>
        <v>0</v>
      </c>
      <c r="BH182" s="57">
        <f t="shared" si="68"/>
        <v>0</v>
      </c>
      <c r="BI182" s="57">
        <f t="shared" si="68"/>
        <v>0</v>
      </c>
      <c r="BJ182" s="57">
        <f t="shared" si="68"/>
        <v>0</v>
      </c>
      <c r="BK182" s="57">
        <f t="shared" si="68"/>
        <v>0</v>
      </c>
      <c r="BL182" s="57">
        <f t="shared" si="68"/>
        <v>0</v>
      </c>
      <c r="BM182" s="57">
        <f t="shared" si="68"/>
        <v>0</v>
      </c>
      <c r="BN182" s="57">
        <f t="shared" si="68"/>
        <v>0</v>
      </c>
      <c r="BO182" s="57">
        <f t="shared" si="68"/>
        <v>0</v>
      </c>
      <c r="BP182" s="57">
        <f t="shared" si="68"/>
        <v>0</v>
      </c>
      <c r="BQ182" s="57">
        <f t="shared" si="68"/>
        <v>0</v>
      </c>
      <c r="BR182" s="57">
        <f t="shared" si="68"/>
        <v>0</v>
      </c>
      <c r="BS182" s="57">
        <f t="shared" si="68"/>
        <v>0</v>
      </c>
    </row>
    <row r="183" spans="1:71" x14ac:dyDescent="0.25">
      <c r="A183">
        <v>1</v>
      </c>
      <c r="B183">
        <f t="shared" si="61"/>
        <v>35</v>
      </c>
      <c r="C183">
        <f t="shared" si="60"/>
        <v>3</v>
      </c>
      <c r="D183" s="59">
        <f t="shared" si="49"/>
        <v>0</v>
      </c>
      <c r="E183" s="59">
        <f t="shared" si="49"/>
        <v>0</v>
      </c>
      <c r="F183" s="59">
        <f t="shared" si="49"/>
        <v>0</v>
      </c>
      <c r="G183" s="60" t="str">
        <f t="shared" si="50"/>
        <v>Fuel Cell</v>
      </c>
      <c r="H183" s="61">
        <f t="shared" si="51"/>
        <v>1</v>
      </c>
      <c r="I183" s="61">
        <f t="shared" si="52"/>
        <v>0</v>
      </c>
      <c r="J183" s="59">
        <f t="shared" si="53"/>
        <v>0</v>
      </c>
      <c r="K183" s="62" t="e">
        <f t="shared" si="54"/>
        <v>#N/A</v>
      </c>
      <c r="L183" s="59">
        <f t="shared" si="55"/>
        <v>0</v>
      </c>
      <c r="M183" s="59">
        <f t="shared" si="55"/>
        <v>0</v>
      </c>
      <c r="N183" s="59" t="str">
        <f t="shared" si="48"/>
        <v>Fuel Cell0</v>
      </c>
      <c r="O183" s="57">
        <f t="shared" si="69"/>
        <v>0</v>
      </c>
      <c r="P183" s="57">
        <f t="shared" si="69"/>
        <v>0</v>
      </c>
      <c r="Q183" s="57">
        <f t="shared" si="69"/>
        <v>0</v>
      </c>
      <c r="R183" s="57">
        <f t="shared" si="69"/>
        <v>0</v>
      </c>
      <c r="S183" s="57">
        <f t="shared" si="69"/>
        <v>0</v>
      </c>
      <c r="T183" s="57">
        <f t="shared" si="69"/>
        <v>0</v>
      </c>
      <c r="U183" s="57">
        <f t="shared" si="69"/>
        <v>0</v>
      </c>
      <c r="V183" s="57">
        <f t="shared" si="69"/>
        <v>0</v>
      </c>
      <c r="W183" s="57">
        <f t="shared" si="69"/>
        <v>0</v>
      </c>
      <c r="X183" s="57">
        <f t="shared" si="69"/>
        <v>0</v>
      </c>
      <c r="Y183" s="57">
        <f t="shared" si="69"/>
        <v>0</v>
      </c>
      <c r="Z183" s="57">
        <f t="shared" si="69"/>
        <v>0</v>
      </c>
      <c r="AA183" s="57">
        <f t="shared" si="69"/>
        <v>0</v>
      </c>
      <c r="AB183" s="57">
        <f t="shared" si="69"/>
        <v>0</v>
      </c>
      <c r="AC183" s="57">
        <f t="shared" si="69"/>
        <v>0</v>
      </c>
      <c r="AD183" s="57">
        <f t="shared" si="69"/>
        <v>0</v>
      </c>
      <c r="AE183" s="57">
        <f t="shared" si="67"/>
        <v>0</v>
      </c>
      <c r="AF183" s="57">
        <f t="shared" si="67"/>
        <v>0</v>
      </c>
      <c r="AG183" s="57">
        <f t="shared" si="67"/>
        <v>0</v>
      </c>
      <c r="AH183" s="57">
        <f t="shared" si="67"/>
        <v>0</v>
      </c>
      <c r="AI183" s="57">
        <f t="shared" si="67"/>
        <v>0</v>
      </c>
      <c r="AJ183" s="57">
        <f t="shared" si="67"/>
        <v>0</v>
      </c>
      <c r="AK183" s="57">
        <f t="shared" si="67"/>
        <v>0</v>
      </c>
      <c r="AL183" s="57">
        <f t="shared" si="67"/>
        <v>0</v>
      </c>
      <c r="AM183" s="57">
        <f t="shared" si="67"/>
        <v>0</v>
      </c>
      <c r="AN183" s="57">
        <f t="shared" si="67"/>
        <v>0</v>
      </c>
      <c r="AO183" s="57">
        <f t="shared" si="67"/>
        <v>0</v>
      </c>
      <c r="AP183" s="57">
        <f t="shared" si="67"/>
        <v>0</v>
      </c>
      <c r="AQ183" s="57" t="e">
        <f>INDEX('Fleet Input'!$C$10:$C$86, MATCH('Fleet Calculations'!N183, 'Fleet Input'!$B$10:$B$86, 0))</f>
        <v>#N/A</v>
      </c>
      <c r="AR183" s="57">
        <f t="shared" si="70"/>
        <v>0</v>
      </c>
      <c r="AS183" s="57">
        <f t="shared" si="70"/>
        <v>0</v>
      </c>
      <c r="AT183" s="57">
        <f t="shared" si="70"/>
        <v>0</v>
      </c>
      <c r="AU183" s="57">
        <f t="shared" si="70"/>
        <v>0</v>
      </c>
      <c r="AV183" s="57">
        <f t="shared" si="70"/>
        <v>0</v>
      </c>
      <c r="AW183" s="57">
        <f t="shared" si="70"/>
        <v>0</v>
      </c>
      <c r="AX183" s="57">
        <f t="shared" si="70"/>
        <v>0</v>
      </c>
      <c r="AY183" s="57">
        <f t="shared" si="70"/>
        <v>0</v>
      </c>
      <c r="AZ183" s="57">
        <f t="shared" si="70"/>
        <v>0</v>
      </c>
      <c r="BA183" s="57">
        <f t="shared" si="70"/>
        <v>0</v>
      </c>
      <c r="BB183" s="57">
        <f t="shared" si="70"/>
        <v>0</v>
      </c>
      <c r="BC183" s="57">
        <f t="shared" si="70"/>
        <v>0</v>
      </c>
      <c r="BD183" s="57">
        <f t="shared" si="70"/>
        <v>0</v>
      </c>
      <c r="BE183" s="57">
        <f t="shared" si="70"/>
        <v>0</v>
      </c>
      <c r="BF183" s="57">
        <f t="shared" si="70"/>
        <v>0</v>
      </c>
      <c r="BG183" s="57">
        <f t="shared" si="70"/>
        <v>0</v>
      </c>
      <c r="BH183" s="57">
        <f t="shared" si="68"/>
        <v>0</v>
      </c>
      <c r="BI183" s="57">
        <f t="shared" si="68"/>
        <v>0</v>
      </c>
      <c r="BJ183" s="57">
        <f t="shared" si="68"/>
        <v>0</v>
      </c>
      <c r="BK183" s="57">
        <f t="shared" si="68"/>
        <v>0</v>
      </c>
      <c r="BL183" s="57">
        <f t="shared" si="68"/>
        <v>0</v>
      </c>
      <c r="BM183" s="57">
        <f t="shared" si="68"/>
        <v>0</v>
      </c>
      <c r="BN183" s="57">
        <f t="shared" si="68"/>
        <v>0</v>
      </c>
      <c r="BO183" s="57">
        <f t="shared" si="68"/>
        <v>0</v>
      </c>
      <c r="BP183" s="57">
        <f t="shared" si="68"/>
        <v>0</v>
      </c>
      <c r="BQ183" s="57">
        <f t="shared" si="68"/>
        <v>0</v>
      </c>
      <c r="BR183" s="57">
        <f t="shared" si="68"/>
        <v>0</v>
      </c>
      <c r="BS183" s="57">
        <f t="shared" si="68"/>
        <v>0</v>
      </c>
    </row>
    <row r="184" spans="1:71" x14ac:dyDescent="0.25">
      <c r="A184">
        <v>1</v>
      </c>
      <c r="B184">
        <f t="shared" si="61"/>
        <v>36</v>
      </c>
      <c r="C184">
        <f t="shared" si="60"/>
        <v>1</v>
      </c>
      <c r="D184" s="59">
        <f t="shared" si="49"/>
        <v>0</v>
      </c>
      <c r="E184" s="59">
        <f t="shared" si="49"/>
        <v>0</v>
      </c>
      <c r="F184" s="59">
        <f t="shared" si="49"/>
        <v>0</v>
      </c>
      <c r="G184" s="60" t="str">
        <f t="shared" si="50"/>
        <v>0</v>
      </c>
      <c r="H184" s="61">
        <f t="shared" si="51"/>
        <v>1</v>
      </c>
      <c r="I184" s="61">
        <f t="shared" si="52"/>
        <v>0</v>
      </c>
      <c r="J184" s="59">
        <f t="shared" si="53"/>
        <v>0</v>
      </c>
      <c r="K184" s="62" t="e">
        <f t="shared" si="54"/>
        <v>#N/A</v>
      </c>
      <c r="L184" s="59">
        <f t="shared" si="55"/>
        <v>0</v>
      </c>
      <c r="M184" s="59">
        <f t="shared" si="55"/>
        <v>0</v>
      </c>
      <c r="N184" s="59" t="str">
        <f t="shared" si="48"/>
        <v>00</v>
      </c>
      <c r="O184" s="57">
        <f t="shared" si="69"/>
        <v>0</v>
      </c>
      <c r="P184" s="57">
        <f t="shared" si="69"/>
        <v>0</v>
      </c>
      <c r="Q184" s="57">
        <f t="shared" si="69"/>
        <v>0</v>
      </c>
      <c r="R184" s="57">
        <f t="shared" si="69"/>
        <v>0</v>
      </c>
      <c r="S184" s="57">
        <f t="shared" si="69"/>
        <v>0</v>
      </c>
      <c r="T184" s="57">
        <f t="shared" si="69"/>
        <v>0</v>
      </c>
      <c r="U184" s="57">
        <f t="shared" si="69"/>
        <v>0</v>
      </c>
      <c r="V184" s="57">
        <f t="shared" si="69"/>
        <v>0</v>
      </c>
      <c r="W184" s="57">
        <f t="shared" si="69"/>
        <v>0</v>
      </c>
      <c r="X184" s="57">
        <f t="shared" si="69"/>
        <v>0</v>
      </c>
      <c r="Y184" s="57">
        <f t="shared" si="69"/>
        <v>0</v>
      </c>
      <c r="Z184" s="57">
        <f t="shared" si="69"/>
        <v>0</v>
      </c>
      <c r="AA184" s="57">
        <f t="shared" si="69"/>
        <v>0</v>
      </c>
      <c r="AB184" s="57">
        <f t="shared" si="69"/>
        <v>0</v>
      </c>
      <c r="AC184" s="57">
        <f t="shared" si="69"/>
        <v>0</v>
      </c>
      <c r="AD184" s="57">
        <f t="shared" si="69"/>
        <v>0</v>
      </c>
      <c r="AE184" s="57">
        <f t="shared" si="67"/>
        <v>0</v>
      </c>
      <c r="AF184" s="57">
        <f t="shared" si="67"/>
        <v>0</v>
      </c>
      <c r="AG184" s="57">
        <f t="shared" si="67"/>
        <v>0</v>
      </c>
      <c r="AH184" s="57">
        <f t="shared" si="67"/>
        <v>0</v>
      </c>
      <c r="AI184" s="57">
        <f t="shared" si="67"/>
        <v>0</v>
      </c>
      <c r="AJ184" s="57">
        <f t="shared" si="67"/>
        <v>0</v>
      </c>
      <c r="AK184" s="57">
        <f t="shared" si="67"/>
        <v>0</v>
      </c>
      <c r="AL184" s="57">
        <f t="shared" si="67"/>
        <v>0</v>
      </c>
      <c r="AM184" s="57">
        <f t="shared" si="67"/>
        <v>0</v>
      </c>
      <c r="AN184" s="57">
        <f t="shared" si="67"/>
        <v>0</v>
      </c>
      <c r="AO184" s="57">
        <f t="shared" si="67"/>
        <v>0</v>
      </c>
      <c r="AP184" s="57">
        <f t="shared" si="67"/>
        <v>0</v>
      </c>
      <c r="AQ184" s="57" t="e">
        <f>INDEX('Fleet Input'!$C$10:$C$86, MATCH('Fleet Calculations'!N184, 'Fleet Input'!$B$10:$B$86, 0))</f>
        <v>#N/A</v>
      </c>
      <c r="AR184" s="57">
        <f t="shared" si="70"/>
        <v>0</v>
      </c>
      <c r="AS184" s="57">
        <f t="shared" si="70"/>
        <v>0</v>
      </c>
      <c r="AT184" s="57">
        <f t="shared" si="70"/>
        <v>0</v>
      </c>
      <c r="AU184" s="57">
        <f t="shared" si="70"/>
        <v>0</v>
      </c>
      <c r="AV184" s="57">
        <f t="shared" si="70"/>
        <v>0</v>
      </c>
      <c r="AW184" s="57">
        <f t="shared" si="70"/>
        <v>0</v>
      </c>
      <c r="AX184" s="57">
        <f t="shared" si="70"/>
        <v>0</v>
      </c>
      <c r="AY184" s="57">
        <f t="shared" si="70"/>
        <v>0</v>
      </c>
      <c r="AZ184" s="57">
        <f t="shared" si="70"/>
        <v>0</v>
      </c>
      <c r="BA184" s="57">
        <f t="shared" si="70"/>
        <v>0</v>
      </c>
      <c r="BB184" s="57">
        <f t="shared" si="70"/>
        <v>0</v>
      </c>
      <c r="BC184" s="57">
        <f t="shared" si="70"/>
        <v>0</v>
      </c>
      <c r="BD184" s="57">
        <f t="shared" si="70"/>
        <v>0</v>
      </c>
      <c r="BE184" s="57">
        <f t="shared" si="70"/>
        <v>0</v>
      </c>
      <c r="BF184" s="57">
        <f t="shared" si="70"/>
        <v>0</v>
      </c>
      <c r="BG184" s="57">
        <f t="shared" si="70"/>
        <v>0</v>
      </c>
      <c r="BH184" s="57">
        <f t="shared" si="68"/>
        <v>0</v>
      </c>
      <c r="BI184" s="57">
        <f t="shared" si="68"/>
        <v>0</v>
      </c>
      <c r="BJ184" s="57">
        <f t="shared" si="68"/>
        <v>0</v>
      </c>
      <c r="BK184" s="57">
        <f t="shared" si="68"/>
        <v>0</v>
      </c>
      <c r="BL184" s="57">
        <f t="shared" si="68"/>
        <v>0</v>
      </c>
      <c r="BM184" s="57">
        <f t="shared" si="68"/>
        <v>0</v>
      </c>
      <c r="BN184" s="57">
        <f t="shared" si="68"/>
        <v>0</v>
      </c>
      <c r="BO184" s="57">
        <f t="shared" si="68"/>
        <v>0</v>
      </c>
      <c r="BP184" s="57">
        <f t="shared" si="68"/>
        <v>0</v>
      </c>
      <c r="BQ184" s="57">
        <f t="shared" si="68"/>
        <v>0</v>
      </c>
      <c r="BR184" s="57">
        <f t="shared" si="68"/>
        <v>0</v>
      </c>
      <c r="BS184" s="57">
        <f t="shared" si="68"/>
        <v>0</v>
      </c>
    </row>
    <row r="185" spans="1:71" x14ac:dyDescent="0.25">
      <c r="A185">
        <v>1</v>
      </c>
      <c r="B185">
        <f t="shared" si="61"/>
        <v>36</v>
      </c>
      <c r="C185">
        <f t="shared" si="60"/>
        <v>2</v>
      </c>
      <c r="D185" s="59">
        <f t="shared" si="49"/>
        <v>0</v>
      </c>
      <c r="E185" s="59">
        <f t="shared" si="49"/>
        <v>0</v>
      </c>
      <c r="F185" s="59">
        <f t="shared" si="49"/>
        <v>0</v>
      </c>
      <c r="G185" s="60" t="str">
        <f t="shared" si="50"/>
        <v>Electric</v>
      </c>
      <c r="H185" s="61">
        <f t="shared" si="51"/>
        <v>1</v>
      </c>
      <c r="I185" s="61">
        <f t="shared" si="52"/>
        <v>0</v>
      </c>
      <c r="J185" s="59">
        <f t="shared" si="53"/>
        <v>0</v>
      </c>
      <c r="K185" s="62" t="e">
        <f t="shared" si="54"/>
        <v>#N/A</v>
      </c>
      <c r="L185" s="59">
        <f t="shared" si="55"/>
        <v>0</v>
      </c>
      <c r="M185" s="59">
        <f t="shared" si="55"/>
        <v>0</v>
      </c>
      <c r="N185" s="59" t="str">
        <f t="shared" si="48"/>
        <v>Electric0</v>
      </c>
      <c r="O185" s="57">
        <f t="shared" si="69"/>
        <v>0</v>
      </c>
      <c r="P185" s="57">
        <f t="shared" si="69"/>
        <v>0</v>
      </c>
      <c r="Q185" s="57">
        <f t="shared" si="69"/>
        <v>0</v>
      </c>
      <c r="R185" s="57">
        <f t="shared" si="69"/>
        <v>0</v>
      </c>
      <c r="S185" s="57">
        <f t="shared" si="69"/>
        <v>0</v>
      </c>
      <c r="T185" s="57">
        <f t="shared" si="69"/>
        <v>0</v>
      </c>
      <c r="U185" s="57">
        <f t="shared" si="69"/>
        <v>0</v>
      </c>
      <c r="V185" s="57">
        <f t="shared" si="69"/>
        <v>0</v>
      </c>
      <c r="W185" s="57">
        <f t="shared" si="69"/>
        <v>0</v>
      </c>
      <c r="X185" s="57">
        <f t="shared" si="69"/>
        <v>0</v>
      </c>
      <c r="Y185" s="57">
        <f t="shared" si="69"/>
        <v>0</v>
      </c>
      <c r="Z185" s="57">
        <f t="shared" si="69"/>
        <v>0</v>
      </c>
      <c r="AA185" s="57">
        <f t="shared" si="69"/>
        <v>0</v>
      </c>
      <c r="AB185" s="57">
        <f t="shared" si="69"/>
        <v>0</v>
      </c>
      <c r="AC185" s="57">
        <f t="shared" si="69"/>
        <v>0</v>
      </c>
      <c r="AD185" s="57">
        <f t="shared" si="69"/>
        <v>0</v>
      </c>
      <c r="AE185" s="57">
        <f t="shared" si="67"/>
        <v>0</v>
      </c>
      <c r="AF185" s="57">
        <f t="shared" si="67"/>
        <v>0</v>
      </c>
      <c r="AG185" s="57">
        <f t="shared" si="67"/>
        <v>0</v>
      </c>
      <c r="AH185" s="57">
        <f t="shared" si="67"/>
        <v>0</v>
      </c>
      <c r="AI185" s="57">
        <f t="shared" si="67"/>
        <v>0</v>
      </c>
      <c r="AJ185" s="57">
        <f t="shared" si="67"/>
        <v>0</v>
      </c>
      <c r="AK185" s="57">
        <f t="shared" si="67"/>
        <v>0</v>
      </c>
      <c r="AL185" s="57">
        <f t="shared" si="67"/>
        <v>0</v>
      </c>
      <c r="AM185" s="57">
        <f t="shared" si="67"/>
        <v>0</v>
      </c>
      <c r="AN185" s="57">
        <f t="shared" si="67"/>
        <v>0</v>
      </c>
      <c r="AO185" s="57">
        <f t="shared" si="67"/>
        <v>0</v>
      </c>
      <c r="AP185" s="57">
        <f t="shared" si="67"/>
        <v>0</v>
      </c>
      <c r="AQ185" s="57" t="e">
        <f>INDEX('Fleet Input'!$C$10:$C$86, MATCH('Fleet Calculations'!N185, 'Fleet Input'!$B$10:$B$86, 0))</f>
        <v>#N/A</v>
      </c>
      <c r="AR185" s="57">
        <f t="shared" si="70"/>
        <v>0</v>
      </c>
      <c r="AS185" s="57">
        <f t="shared" si="70"/>
        <v>0</v>
      </c>
      <c r="AT185" s="57">
        <f t="shared" si="70"/>
        <v>0</v>
      </c>
      <c r="AU185" s="57">
        <f t="shared" si="70"/>
        <v>0</v>
      </c>
      <c r="AV185" s="57">
        <f t="shared" si="70"/>
        <v>0</v>
      </c>
      <c r="AW185" s="57">
        <f t="shared" si="70"/>
        <v>0</v>
      </c>
      <c r="AX185" s="57">
        <f t="shared" si="70"/>
        <v>0</v>
      </c>
      <c r="AY185" s="57">
        <f t="shared" si="70"/>
        <v>0</v>
      </c>
      <c r="AZ185" s="57">
        <f t="shared" si="70"/>
        <v>0</v>
      </c>
      <c r="BA185" s="57">
        <f t="shared" si="70"/>
        <v>0</v>
      </c>
      <c r="BB185" s="57">
        <f t="shared" si="70"/>
        <v>0</v>
      </c>
      <c r="BC185" s="57">
        <f t="shared" si="70"/>
        <v>0</v>
      </c>
      <c r="BD185" s="57">
        <f t="shared" si="70"/>
        <v>0</v>
      </c>
      <c r="BE185" s="57">
        <f t="shared" si="70"/>
        <v>0</v>
      </c>
      <c r="BF185" s="57">
        <f t="shared" si="70"/>
        <v>0</v>
      </c>
      <c r="BG185" s="57">
        <f t="shared" si="70"/>
        <v>0</v>
      </c>
      <c r="BH185" s="57">
        <f t="shared" si="68"/>
        <v>0</v>
      </c>
      <c r="BI185" s="57">
        <f t="shared" si="68"/>
        <v>0</v>
      </c>
      <c r="BJ185" s="57">
        <f t="shared" si="68"/>
        <v>0</v>
      </c>
      <c r="BK185" s="57">
        <f t="shared" si="68"/>
        <v>0</v>
      </c>
      <c r="BL185" s="57">
        <f t="shared" si="68"/>
        <v>0</v>
      </c>
      <c r="BM185" s="57">
        <f t="shared" si="68"/>
        <v>0</v>
      </c>
      <c r="BN185" s="57">
        <f t="shared" si="68"/>
        <v>0</v>
      </c>
      <c r="BO185" s="57">
        <f t="shared" si="68"/>
        <v>0</v>
      </c>
      <c r="BP185" s="57">
        <f t="shared" si="68"/>
        <v>0</v>
      </c>
      <c r="BQ185" s="57">
        <f t="shared" si="68"/>
        <v>0</v>
      </c>
      <c r="BR185" s="57">
        <f t="shared" si="68"/>
        <v>0</v>
      </c>
      <c r="BS185" s="57">
        <f t="shared" si="68"/>
        <v>0</v>
      </c>
    </row>
    <row r="186" spans="1:71" x14ac:dyDescent="0.25">
      <c r="A186">
        <v>1</v>
      </c>
      <c r="B186">
        <f t="shared" si="61"/>
        <v>36</v>
      </c>
      <c r="C186">
        <f t="shared" si="60"/>
        <v>3</v>
      </c>
      <c r="D186" s="59">
        <f t="shared" si="49"/>
        <v>0</v>
      </c>
      <c r="E186" s="59">
        <f t="shared" si="49"/>
        <v>0</v>
      </c>
      <c r="F186" s="59">
        <f t="shared" si="49"/>
        <v>0</v>
      </c>
      <c r="G186" s="60" t="str">
        <f t="shared" si="50"/>
        <v>Fuel Cell</v>
      </c>
      <c r="H186" s="61">
        <f t="shared" si="51"/>
        <v>1</v>
      </c>
      <c r="I186" s="61">
        <f t="shared" si="52"/>
        <v>0</v>
      </c>
      <c r="J186" s="59">
        <f t="shared" si="53"/>
        <v>0</v>
      </c>
      <c r="K186" s="62" t="e">
        <f t="shared" si="54"/>
        <v>#N/A</v>
      </c>
      <c r="L186" s="59">
        <f t="shared" si="55"/>
        <v>0</v>
      </c>
      <c r="M186" s="59">
        <f t="shared" si="55"/>
        <v>0</v>
      </c>
      <c r="N186" s="59" t="str">
        <f t="shared" si="48"/>
        <v>Fuel Cell0</v>
      </c>
      <c r="O186" s="57">
        <f t="shared" si="69"/>
        <v>0</v>
      </c>
      <c r="P186" s="57">
        <f t="shared" si="69"/>
        <v>0</v>
      </c>
      <c r="Q186" s="57">
        <f t="shared" si="69"/>
        <v>0</v>
      </c>
      <c r="R186" s="57">
        <f t="shared" si="69"/>
        <v>0</v>
      </c>
      <c r="S186" s="57">
        <f t="shared" si="69"/>
        <v>0</v>
      </c>
      <c r="T186" s="57">
        <f t="shared" si="69"/>
        <v>0</v>
      </c>
      <c r="U186" s="57">
        <f t="shared" si="69"/>
        <v>0</v>
      </c>
      <c r="V186" s="57">
        <f t="shared" si="69"/>
        <v>0</v>
      </c>
      <c r="W186" s="57">
        <f t="shared" si="69"/>
        <v>0</v>
      </c>
      <c r="X186" s="57">
        <f t="shared" si="69"/>
        <v>0</v>
      </c>
      <c r="Y186" s="57">
        <f t="shared" si="69"/>
        <v>0</v>
      </c>
      <c r="Z186" s="57">
        <f t="shared" si="69"/>
        <v>0</v>
      </c>
      <c r="AA186" s="57">
        <f t="shared" si="69"/>
        <v>0</v>
      </c>
      <c r="AB186" s="57">
        <f t="shared" si="69"/>
        <v>0</v>
      </c>
      <c r="AC186" s="57">
        <f t="shared" si="69"/>
        <v>0</v>
      </c>
      <c r="AD186" s="57">
        <f t="shared" si="69"/>
        <v>0</v>
      </c>
      <c r="AE186" s="57">
        <f t="shared" si="67"/>
        <v>0</v>
      </c>
      <c r="AF186" s="57">
        <f t="shared" si="67"/>
        <v>0</v>
      </c>
      <c r="AG186" s="57">
        <f t="shared" si="67"/>
        <v>0</v>
      </c>
      <c r="AH186" s="57">
        <f t="shared" si="67"/>
        <v>0</v>
      </c>
      <c r="AI186" s="57">
        <f t="shared" si="67"/>
        <v>0</v>
      </c>
      <c r="AJ186" s="57">
        <f t="shared" si="67"/>
        <v>0</v>
      </c>
      <c r="AK186" s="57">
        <f t="shared" si="67"/>
        <v>0</v>
      </c>
      <c r="AL186" s="57">
        <f t="shared" si="67"/>
        <v>0</v>
      </c>
      <c r="AM186" s="57">
        <f t="shared" si="67"/>
        <v>0</v>
      </c>
      <c r="AN186" s="57">
        <f t="shared" si="67"/>
        <v>0</v>
      </c>
      <c r="AO186" s="57">
        <f t="shared" si="67"/>
        <v>0</v>
      </c>
      <c r="AP186" s="57">
        <f t="shared" si="67"/>
        <v>0</v>
      </c>
      <c r="AQ186" s="57" t="e">
        <f>INDEX('Fleet Input'!$C$10:$C$86, MATCH('Fleet Calculations'!N186, 'Fleet Input'!$B$10:$B$86, 0))</f>
        <v>#N/A</v>
      </c>
      <c r="AR186" s="57">
        <f t="shared" si="70"/>
        <v>0</v>
      </c>
      <c r="AS186" s="57">
        <f t="shared" si="70"/>
        <v>0</v>
      </c>
      <c r="AT186" s="57">
        <f t="shared" si="70"/>
        <v>0</v>
      </c>
      <c r="AU186" s="57">
        <f t="shared" si="70"/>
        <v>0</v>
      </c>
      <c r="AV186" s="57">
        <f t="shared" si="70"/>
        <v>0</v>
      </c>
      <c r="AW186" s="57">
        <f t="shared" si="70"/>
        <v>0</v>
      </c>
      <c r="AX186" s="57">
        <f t="shared" si="70"/>
        <v>0</v>
      </c>
      <c r="AY186" s="57">
        <f t="shared" si="70"/>
        <v>0</v>
      </c>
      <c r="AZ186" s="57">
        <f t="shared" si="70"/>
        <v>0</v>
      </c>
      <c r="BA186" s="57">
        <f t="shared" si="70"/>
        <v>0</v>
      </c>
      <c r="BB186" s="57">
        <f t="shared" si="70"/>
        <v>0</v>
      </c>
      <c r="BC186" s="57">
        <f t="shared" si="70"/>
        <v>0</v>
      </c>
      <c r="BD186" s="57">
        <f t="shared" si="70"/>
        <v>0</v>
      </c>
      <c r="BE186" s="57">
        <f t="shared" si="70"/>
        <v>0</v>
      </c>
      <c r="BF186" s="57">
        <f t="shared" si="70"/>
        <v>0</v>
      </c>
      <c r="BG186" s="57">
        <f t="shared" si="70"/>
        <v>0</v>
      </c>
      <c r="BH186" s="57">
        <f t="shared" si="68"/>
        <v>0</v>
      </c>
      <c r="BI186" s="57">
        <f t="shared" si="68"/>
        <v>0</v>
      </c>
      <c r="BJ186" s="57">
        <f t="shared" si="68"/>
        <v>0</v>
      </c>
      <c r="BK186" s="57">
        <f t="shared" si="68"/>
        <v>0</v>
      </c>
      <c r="BL186" s="57">
        <f t="shared" si="68"/>
        <v>0</v>
      </c>
      <c r="BM186" s="57">
        <f t="shared" si="68"/>
        <v>0</v>
      </c>
      <c r="BN186" s="57">
        <f t="shared" si="68"/>
        <v>0</v>
      </c>
      <c r="BO186" s="57">
        <f t="shared" si="68"/>
        <v>0</v>
      </c>
      <c r="BP186" s="57">
        <f t="shared" si="68"/>
        <v>0</v>
      </c>
      <c r="BQ186" s="57">
        <f t="shared" si="68"/>
        <v>0</v>
      </c>
      <c r="BR186" s="57">
        <f t="shared" si="68"/>
        <v>0</v>
      </c>
      <c r="BS186" s="57">
        <f t="shared" si="68"/>
        <v>0</v>
      </c>
    </row>
    <row r="187" spans="1:71" x14ac:dyDescent="0.25">
      <c r="A187">
        <v>1</v>
      </c>
      <c r="B187">
        <f t="shared" si="61"/>
        <v>37</v>
      </c>
      <c r="C187">
        <f t="shared" si="60"/>
        <v>1</v>
      </c>
      <c r="D187" s="59">
        <f t="shared" si="49"/>
        <v>0</v>
      </c>
      <c r="E187" s="59">
        <f t="shared" si="49"/>
        <v>0</v>
      </c>
      <c r="F187" s="59">
        <f t="shared" si="49"/>
        <v>0</v>
      </c>
      <c r="G187" s="60" t="str">
        <f t="shared" si="50"/>
        <v>0</v>
      </c>
      <c r="H187" s="61">
        <f t="shared" si="51"/>
        <v>1</v>
      </c>
      <c r="I187" s="61">
        <f t="shared" si="52"/>
        <v>0</v>
      </c>
      <c r="J187" s="59">
        <f t="shared" si="53"/>
        <v>0</v>
      </c>
      <c r="K187" s="62" t="e">
        <f t="shared" si="54"/>
        <v>#N/A</v>
      </c>
      <c r="L187" s="59">
        <f t="shared" si="55"/>
        <v>0</v>
      </c>
      <c r="M187" s="59">
        <f t="shared" si="55"/>
        <v>0</v>
      </c>
      <c r="N187" s="59" t="str">
        <f t="shared" si="48"/>
        <v>00</v>
      </c>
      <c r="O187" s="57">
        <f t="shared" si="69"/>
        <v>0</v>
      </c>
      <c r="P187" s="57">
        <f t="shared" si="69"/>
        <v>0</v>
      </c>
      <c r="Q187" s="57">
        <f t="shared" si="69"/>
        <v>0</v>
      </c>
      <c r="R187" s="57">
        <f t="shared" si="69"/>
        <v>0</v>
      </c>
      <c r="S187" s="57">
        <f t="shared" si="69"/>
        <v>0</v>
      </c>
      <c r="T187" s="57">
        <f t="shared" si="69"/>
        <v>0</v>
      </c>
      <c r="U187" s="57">
        <f t="shared" si="69"/>
        <v>0</v>
      </c>
      <c r="V187" s="57">
        <f t="shared" si="69"/>
        <v>0</v>
      </c>
      <c r="W187" s="57">
        <f t="shared" si="69"/>
        <v>0</v>
      </c>
      <c r="X187" s="57">
        <f t="shared" si="69"/>
        <v>0</v>
      </c>
      <c r="Y187" s="57">
        <f t="shared" si="69"/>
        <v>0</v>
      </c>
      <c r="Z187" s="57">
        <f t="shared" si="69"/>
        <v>0</v>
      </c>
      <c r="AA187" s="57">
        <f t="shared" si="69"/>
        <v>0</v>
      </c>
      <c r="AB187" s="57">
        <f t="shared" si="69"/>
        <v>0</v>
      </c>
      <c r="AC187" s="57">
        <f t="shared" si="69"/>
        <v>0</v>
      </c>
      <c r="AD187" s="57">
        <f t="shared" si="69"/>
        <v>0</v>
      </c>
      <c r="AE187" s="57">
        <f t="shared" si="67"/>
        <v>0</v>
      </c>
      <c r="AF187" s="57">
        <f t="shared" si="67"/>
        <v>0</v>
      </c>
      <c r="AG187" s="57">
        <f t="shared" si="67"/>
        <v>0</v>
      </c>
      <c r="AH187" s="57">
        <f t="shared" si="67"/>
        <v>0</v>
      </c>
      <c r="AI187" s="57">
        <f t="shared" si="67"/>
        <v>0</v>
      </c>
      <c r="AJ187" s="57">
        <f t="shared" si="67"/>
        <v>0</v>
      </c>
      <c r="AK187" s="57">
        <f t="shared" si="67"/>
        <v>0</v>
      </c>
      <c r="AL187" s="57">
        <f t="shared" si="67"/>
        <v>0</v>
      </c>
      <c r="AM187" s="57">
        <f t="shared" si="67"/>
        <v>0</v>
      </c>
      <c r="AN187" s="57">
        <f t="shared" si="67"/>
        <v>0</v>
      </c>
      <c r="AO187" s="57">
        <f t="shared" si="67"/>
        <v>0</v>
      </c>
      <c r="AP187" s="57">
        <f t="shared" si="67"/>
        <v>0</v>
      </c>
      <c r="AQ187" s="57" t="e">
        <f>INDEX('Fleet Input'!$C$10:$C$86, MATCH('Fleet Calculations'!N187, 'Fleet Input'!$B$10:$B$86, 0))</f>
        <v>#N/A</v>
      </c>
      <c r="AR187" s="57">
        <f t="shared" si="70"/>
        <v>0</v>
      </c>
      <c r="AS187" s="57">
        <f t="shared" si="70"/>
        <v>0</v>
      </c>
      <c r="AT187" s="57">
        <f t="shared" si="70"/>
        <v>0</v>
      </c>
      <c r="AU187" s="57">
        <f t="shared" si="70"/>
        <v>0</v>
      </c>
      <c r="AV187" s="57">
        <f t="shared" si="70"/>
        <v>0</v>
      </c>
      <c r="AW187" s="57">
        <f t="shared" si="70"/>
        <v>0</v>
      </c>
      <c r="AX187" s="57">
        <f t="shared" si="70"/>
        <v>0</v>
      </c>
      <c r="AY187" s="57">
        <f t="shared" si="70"/>
        <v>0</v>
      </c>
      <c r="AZ187" s="57">
        <f t="shared" si="70"/>
        <v>0</v>
      </c>
      <c r="BA187" s="57">
        <f t="shared" si="70"/>
        <v>0</v>
      </c>
      <c r="BB187" s="57">
        <f t="shared" si="70"/>
        <v>0</v>
      </c>
      <c r="BC187" s="57">
        <f t="shared" si="70"/>
        <v>0</v>
      </c>
      <c r="BD187" s="57">
        <f t="shared" si="70"/>
        <v>0</v>
      </c>
      <c r="BE187" s="57">
        <f t="shared" si="70"/>
        <v>0</v>
      </c>
      <c r="BF187" s="57">
        <f t="shared" si="70"/>
        <v>0</v>
      </c>
      <c r="BG187" s="57">
        <f t="shared" si="70"/>
        <v>0</v>
      </c>
      <c r="BH187" s="57">
        <f t="shared" si="68"/>
        <v>0</v>
      </c>
      <c r="BI187" s="57">
        <f t="shared" si="68"/>
        <v>0</v>
      </c>
      <c r="BJ187" s="57">
        <f t="shared" si="68"/>
        <v>0</v>
      </c>
      <c r="BK187" s="57">
        <f t="shared" si="68"/>
        <v>0</v>
      </c>
      <c r="BL187" s="57">
        <f t="shared" si="68"/>
        <v>0</v>
      </c>
      <c r="BM187" s="57">
        <f t="shared" si="68"/>
        <v>0</v>
      </c>
      <c r="BN187" s="57">
        <f t="shared" si="68"/>
        <v>0</v>
      </c>
      <c r="BO187" s="57">
        <f t="shared" si="68"/>
        <v>0</v>
      </c>
      <c r="BP187" s="57">
        <f t="shared" si="68"/>
        <v>0</v>
      </c>
      <c r="BQ187" s="57">
        <f t="shared" si="68"/>
        <v>0</v>
      </c>
      <c r="BR187" s="57">
        <f t="shared" si="68"/>
        <v>0</v>
      </c>
      <c r="BS187" s="57">
        <f t="shared" si="68"/>
        <v>0</v>
      </c>
    </row>
    <row r="188" spans="1:71" x14ac:dyDescent="0.25">
      <c r="A188">
        <v>1</v>
      </c>
      <c r="B188">
        <f t="shared" si="61"/>
        <v>37</v>
      </c>
      <c r="C188">
        <f t="shared" si="60"/>
        <v>2</v>
      </c>
      <c r="D188" s="59">
        <f t="shared" si="49"/>
        <v>0</v>
      </c>
      <c r="E188" s="59">
        <f t="shared" si="49"/>
        <v>0</v>
      </c>
      <c r="F188" s="59">
        <f t="shared" si="49"/>
        <v>0</v>
      </c>
      <c r="G188" s="60" t="str">
        <f t="shared" si="50"/>
        <v>Electric</v>
      </c>
      <c r="H188" s="61">
        <f t="shared" si="51"/>
        <v>1</v>
      </c>
      <c r="I188" s="61">
        <f t="shared" si="52"/>
        <v>0</v>
      </c>
      <c r="J188" s="59">
        <f t="shared" si="53"/>
        <v>0</v>
      </c>
      <c r="K188" s="62" t="e">
        <f t="shared" si="54"/>
        <v>#N/A</v>
      </c>
      <c r="L188" s="59">
        <f t="shared" si="55"/>
        <v>0</v>
      </c>
      <c r="M188" s="59">
        <f t="shared" si="55"/>
        <v>0</v>
      </c>
      <c r="N188" s="59" t="str">
        <f t="shared" si="48"/>
        <v>Electric0</v>
      </c>
      <c r="O188" s="57">
        <f t="shared" si="69"/>
        <v>0</v>
      </c>
      <c r="P188" s="57">
        <f t="shared" si="69"/>
        <v>0</v>
      </c>
      <c r="Q188" s="57">
        <f t="shared" si="69"/>
        <v>0</v>
      </c>
      <c r="R188" s="57">
        <f t="shared" si="69"/>
        <v>0</v>
      </c>
      <c r="S188" s="57">
        <f t="shared" si="69"/>
        <v>0</v>
      </c>
      <c r="T188" s="57">
        <f t="shared" si="69"/>
        <v>0</v>
      </c>
      <c r="U188" s="57">
        <f t="shared" si="69"/>
        <v>0</v>
      </c>
      <c r="V188" s="57">
        <f t="shared" si="69"/>
        <v>0</v>
      </c>
      <c r="W188" s="57">
        <f t="shared" si="69"/>
        <v>0</v>
      </c>
      <c r="X188" s="57">
        <f t="shared" si="69"/>
        <v>0</v>
      </c>
      <c r="Y188" s="57">
        <f t="shared" si="69"/>
        <v>0</v>
      </c>
      <c r="Z188" s="57">
        <f t="shared" si="69"/>
        <v>0</v>
      </c>
      <c r="AA188" s="57">
        <f t="shared" si="69"/>
        <v>0</v>
      </c>
      <c r="AB188" s="57">
        <f t="shared" si="69"/>
        <v>0</v>
      </c>
      <c r="AC188" s="57">
        <f t="shared" si="69"/>
        <v>0</v>
      </c>
      <c r="AD188" s="57">
        <f t="shared" si="69"/>
        <v>0</v>
      </c>
      <c r="AE188" s="57">
        <f t="shared" si="67"/>
        <v>0</v>
      </c>
      <c r="AF188" s="57">
        <f t="shared" si="67"/>
        <v>0</v>
      </c>
      <c r="AG188" s="57">
        <f t="shared" si="67"/>
        <v>0</v>
      </c>
      <c r="AH188" s="57">
        <f t="shared" si="67"/>
        <v>0</v>
      </c>
      <c r="AI188" s="57">
        <f t="shared" si="67"/>
        <v>0</v>
      </c>
      <c r="AJ188" s="57">
        <f t="shared" si="67"/>
        <v>0</v>
      </c>
      <c r="AK188" s="57">
        <f t="shared" si="67"/>
        <v>0</v>
      </c>
      <c r="AL188" s="57">
        <f t="shared" si="67"/>
        <v>0</v>
      </c>
      <c r="AM188" s="57">
        <f t="shared" si="67"/>
        <v>0</v>
      </c>
      <c r="AN188" s="57">
        <f t="shared" si="67"/>
        <v>0</v>
      </c>
      <c r="AO188" s="57">
        <f t="shared" si="67"/>
        <v>0</v>
      </c>
      <c r="AP188" s="57">
        <f t="shared" si="67"/>
        <v>0</v>
      </c>
      <c r="AQ188" s="57" t="e">
        <f>INDEX('Fleet Input'!$C$10:$C$86, MATCH('Fleet Calculations'!N188, 'Fleet Input'!$B$10:$B$86, 0))</f>
        <v>#N/A</v>
      </c>
      <c r="AR188" s="57">
        <f t="shared" si="70"/>
        <v>0</v>
      </c>
      <c r="AS188" s="57">
        <f t="shared" si="70"/>
        <v>0</v>
      </c>
      <c r="AT188" s="57">
        <f t="shared" si="70"/>
        <v>0</v>
      </c>
      <c r="AU188" s="57">
        <f t="shared" si="70"/>
        <v>0</v>
      </c>
      <c r="AV188" s="57">
        <f t="shared" si="70"/>
        <v>0</v>
      </c>
      <c r="AW188" s="57">
        <f t="shared" si="70"/>
        <v>0</v>
      </c>
      <c r="AX188" s="57">
        <f t="shared" si="70"/>
        <v>0</v>
      </c>
      <c r="AY188" s="57">
        <f t="shared" si="70"/>
        <v>0</v>
      </c>
      <c r="AZ188" s="57">
        <f t="shared" si="70"/>
        <v>0</v>
      </c>
      <c r="BA188" s="57">
        <f t="shared" si="70"/>
        <v>0</v>
      </c>
      <c r="BB188" s="57">
        <f t="shared" si="70"/>
        <v>0</v>
      </c>
      <c r="BC188" s="57">
        <f t="shared" si="70"/>
        <v>0</v>
      </c>
      <c r="BD188" s="57">
        <f t="shared" si="70"/>
        <v>0</v>
      </c>
      <c r="BE188" s="57">
        <f t="shared" si="70"/>
        <v>0</v>
      </c>
      <c r="BF188" s="57">
        <f t="shared" si="70"/>
        <v>0</v>
      </c>
      <c r="BG188" s="57">
        <f t="shared" si="70"/>
        <v>0</v>
      </c>
      <c r="BH188" s="57">
        <f t="shared" si="68"/>
        <v>0</v>
      </c>
      <c r="BI188" s="57">
        <f t="shared" si="68"/>
        <v>0</v>
      </c>
      <c r="BJ188" s="57">
        <f t="shared" si="68"/>
        <v>0</v>
      </c>
      <c r="BK188" s="57">
        <f t="shared" si="68"/>
        <v>0</v>
      </c>
      <c r="BL188" s="57">
        <f t="shared" si="68"/>
        <v>0</v>
      </c>
      <c r="BM188" s="57">
        <f t="shared" si="68"/>
        <v>0</v>
      </c>
      <c r="BN188" s="57">
        <f t="shared" si="68"/>
        <v>0</v>
      </c>
      <c r="BO188" s="57">
        <f t="shared" si="68"/>
        <v>0</v>
      </c>
      <c r="BP188" s="57">
        <f t="shared" si="68"/>
        <v>0</v>
      </c>
      <c r="BQ188" s="57">
        <f t="shared" si="68"/>
        <v>0</v>
      </c>
      <c r="BR188" s="57">
        <f t="shared" si="68"/>
        <v>0</v>
      </c>
      <c r="BS188" s="57">
        <f t="shared" si="68"/>
        <v>0</v>
      </c>
    </row>
    <row r="189" spans="1:71" x14ac:dyDescent="0.25">
      <c r="A189">
        <v>1</v>
      </c>
      <c r="B189">
        <f t="shared" si="61"/>
        <v>37</v>
      </c>
      <c r="C189">
        <f t="shared" si="60"/>
        <v>3</v>
      </c>
      <c r="D189" s="59">
        <f t="shared" si="49"/>
        <v>0</v>
      </c>
      <c r="E189" s="59">
        <f t="shared" si="49"/>
        <v>0</v>
      </c>
      <c r="F189" s="59">
        <f t="shared" si="49"/>
        <v>0</v>
      </c>
      <c r="G189" s="60" t="str">
        <f t="shared" si="50"/>
        <v>Fuel Cell</v>
      </c>
      <c r="H189" s="61">
        <f t="shared" si="51"/>
        <v>1</v>
      </c>
      <c r="I189" s="61">
        <f t="shared" si="52"/>
        <v>0</v>
      </c>
      <c r="J189" s="59">
        <f t="shared" si="53"/>
        <v>0</v>
      </c>
      <c r="K189" s="62" t="e">
        <f t="shared" si="54"/>
        <v>#N/A</v>
      </c>
      <c r="L189" s="59">
        <f t="shared" si="55"/>
        <v>0</v>
      </c>
      <c r="M189" s="59">
        <f t="shared" si="55"/>
        <v>0</v>
      </c>
      <c r="N189" s="59" t="str">
        <f t="shared" si="48"/>
        <v>Fuel Cell0</v>
      </c>
      <c r="O189" s="57">
        <f t="shared" si="69"/>
        <v>0</v>
      </c>
      <c r="P189" s="57">
        <f t="shared" si="69"/>
        <v>0</v>
      </c>
      <c r="Q189" s="57">
        <f t="shared" si="69"/>
        <v>0</v>
      </c>
      <c r="R189" s="57">
        <f t="shared" si="69"/>
        <v>0</v>
      </c>
      <c r="S189" s="57">
        <f t="shared" si="69"/>
        <v>0</v>
      </c>
      <c r="T189" s="57">
        <f t="shared" si="69"/>
        <v>0</v>
      </c>
      <c r="U189" s="57">
        <f t="shared" si="69"/>
        <v>0</v>
      </c>
      <c r="V189" s="57">
        <f t="shared" si="69"/>
        <v>0</v>
      </c>
      <c r="W189" s="57">
        <f t="shared" si="69"/>
        <v>0</v>
      </c>
      <c r="X189" s="57">
        <f t="shared" si="69"/>
        <v>0</v>
      </c>
      <c r="Y189" s="57">
        <f t="shared" si="69"/>
        <v>0</v>
      </c>
      <c r="Z189" s="57">
        <f t="shared" si="69"/>
        <v>0</v>
      </c>
      <c r="AA189" s="57">
        <f t="shared" si="69"/>
        <v>0</v>
      </c>
      <c r="AB189" s="57">
        <f t="shared" si="69"/>
        <v>0</v>
      </c>
      <c r="AC189" s="57">
        <f t="shared" si="69"/>
        <v>0</v>
      </c>
      <c r="AD189" s="57">
        <f t="shared" si="69"/>
        <v>0</v>
      </c>
      <c r="AE189" s="57">
        <f t="shared" si="67"/>
        <v>0</v>
      </c>
      <c r="AF189" s="57">
        <f t="shared" si="67"/>
        <v>0</v>
      </c>
      <c r="AG189" s="57">
        <f t="shared" si="67"/>
        <v>0</v>
      </c>
      <c r="AH189" s="57">
        <f t="shared" si="67"/>
        <v>0</v>
      </c>
      <c r="AI189" s="57">
        <f t="shared" si="67"/>
        <v>0</v>
      </c>
      <c r="AJ189" s="57">
        <f t="shared" si="67"/>
        <v>0</v>
      </c>
      <c r="AK189" s="57">
        <f t="shared" si="67"/>
        <v>0</v>
      </c>
      <c r="AL189" s="57">
        <f t="shared" si="67"/>
        <v>0</v>
      </c>
      <c r="AM189" s="57">
        <f t="shared" si="67"/>
        <v>0</v>
      </c>
      <c r="AN189" s="57">
        <f t="shared" si="67"/>
        <v>0</v>
      </c>
      <c r="AO189" s="57">
        <f t="shared" si="67"/>
        <v>0</v>
      </c>
      <c r="AP189" s="57">
        <f t="shared" si="67"/>
        <v>0</v>
      </c>
      <c r="AQ189" s="57" t="e">
        <f>INDEX('Fleet Input'!$C$10:$C$86, MATCH('Fleet Calculations'!N189, 'Fleet Input'!$B$10:$B$86, 0))</f>
        <v>#N/A</v>
      </c>
      <c r="AR189" s="57">
        <f t="shared" si="70"/>
        <v>0</v>
      </c>
      <c r="AS189" s="57">
        <f t="shared" si="70"/>
        <v>0</v>
      </c>
      <c r="AT189" s="57">
        <f t="shared" si="70"/>
        <v>0</v>
      </c>
      <c r="AU189" s="57">
        <f t="shared" si="70"/>
        <v>0</v>
      </c>
      <c r="AV189" s="57">
        <f t="shared" si="70"/>
        <v>0</v>
      </c>
      <c r="AW189" s="57">
        <f t="shared" si="70"/>
        <v>0</v>
      </c>
      <c r="AX189" s="57">
        <f t="shared" si="70"/>
        <v>0</v>
      </c>
      <c r="AY189" s="57">
        <f t="shared" si="70"/>
        <v>0</v>
      </c>
      <c r="AZ189" s="57">
        <f t="shared" si="70"/>
        <v>0</v>
      </c>
      <c r="BA189" s="57">
        <f t="shared" si="70"/>
        <v>0</v>
      </c>
      <c r="BB189" s="57">
        <f t="shared" si="70"/>
        <v>0</v>
      </c>
      <c r="BC189" s="57">
        <f t="shared" si="70"/>
        <v>0</v>
      </c>
      <c r="BD189" s="57">
        <f t="shared" si="70"/>
        <v>0</v>
      </c>
      <c r="BE189" s="57">
        <f t="shared" si="70"/>
        <v>0</v>
      </c>
      <c r="BF189" s="57">
        <f t="shared" si="70"/>
        <v>0</v>
      </c>
      <c r="BG189" s="57">
        <f t="shared" si="70"/>
        <v>0</v>
      </c>
      <c r="BH189" s="57">
        <f t="shared" si="68"/>
        <v>0</v>
      </c>
      <c r="BI189" s="57">
        <f t="shared" si="68"/>
        <v>0</v>
      </c>
      <c r="BJ189" s="57">
        <f t="shared" si="68"/>
        <v>0</v>
      </c>
      <c r="BK189" s="57">
        <f t="shared" si="68"/>
        <v>0</v>
      </c>
      <c r="BL189" s="57">
        <f t="shared" si="68"/>
        <v>0</v>
      </c>
      <c r="BM189" s="57">
        <f t="shared" si="68"/>
        <v>0</v>
      </c>
      <c r="BN189" s="57">
        <f t="shared" si="68"/>
        <v>0</v>
      </c>
      <c r="BO189" s="57">
        <f t="shared" si="68"/>
        <v>0</v>
      </c>
      <c r="BP189" s="57">
        <f t="shared" si="68"/>
        <v>0</v>
      </c>
      <c r="BQ189" s="57">
        <f t="shared" si="68"/>
        <v>0</v>
      </c>
      <c r="BR189" s="57">
        <f t="shared" si="68"/>
        <v>0</v>
      </c>
      <c r="BS189" s="57">
        <f t="shared" si="68"/>
        <v>0</v>
      </c>
    </row>
    <row r="190" spans="1:71" x14ac:dyDescent="0.25">
      <c r="A190">
        <v>1</v>
      </c>
      <c r="B190">
        <f t="shared" si="61"/>
        <v>38</v>
      </c>
      <c r="C190">
        <f t="shared" si="60"/>
        <v>1</v>
      </c>
      <c r="D190" s="59">
        <f t="shared" si="49"/>
        <v>0</v>
      </c>
      <c r="E190" s="59">
        <f t="shared" si="49"/>
        <v>0</v>
      </c>
      <c r="F190" s="59">
        <f t="shared" si="49"/>
        <v>0</v>
      </c>
      <c r="G190" s="60" t="str">
        <f t="shared" si="50"/>
        <v>0</v>
      </c>
      <c r="H190" s="61">
        <f t="shared" si="51"/>
        <v>1</v>
      </c>
      <c r="I190" s="61">
        <f t="shared" si="52"/>
        <v>0</v>
      </c>
      <c r="J190" s="59">
        <f t="shared" si="53"/>
        <v>0</v>
      </c>
      <c r="K190" s="62" t="e">
        <f t="shared" si="54"/>
        <v>#N/A</v>
      </c>
      <c r="L190" s="59">
        <f t="shared" si="55"/>
        <v>0</v>
      </c>
      <c r="M190" s="59">
        <f t="shared" si="55"/>
        <v>0</v>
      </c>
      <c r="N190" s="59" t="str">
        <f t="shared" si="48"/>
        <v>00</v>
      </c>
      <c r="O190" s="57">
        <f t="shared" si="69"/>
        <v>0</v>
      </c>
      <c r="P190" s="57">
        <f t="shared" si="69"/>
        <v>0</v>
      </c>
      <c r="Q190" s="57">
        <f t="shared" si="69"/>
        <v>0</v>
      </c>
      <c r="R190" s="57">
        <f t="shared" si="69"/>
        <v>0</v>
      </c>
      <c r="S190" s="57">
        <f t="shared" si="69"/>
        <v>0</v>
      </c>
      <c r="T190" s="57">
        <f t="shared" si="69"/>
        <v>0</v>
      </c>
      <c r="U190" s="57">
        <f t="shared" si="69"/>
        <v>0</v>
      </c>
      <c r="V190" s="57">
        <f t="shared" si="69"/>
        <v>0</v>
      </c>
      <c r="W190" s="57">
        <f t="shared" si="69"/>
        <v>0</v>
      </c>
      <c r="X190" s="57">
        <f t="shared" si="69"/>
        <v>0</v>
      </c>
      <c r="Y190" s="57">
        <f t="shared" si="69"/>
        <v>0</v>
      </c>
      <c r="Z190" s="57">
        <f t="shared" si="69"/>
        <v>0</v>
      </c>
      <c r="AA190" s="57">
        <f t="shared" si="69"/>
        <v>0</v>
      </c>
      <c r="AB190" s="57">
        <f t="shared" si="69"/>
        <v>0</v>
      </c>
      <c r="AC190" s="57">
        <f t="shared" si="69"/>
        <v>0</v>
      </c>
      <c r="AD190" s="57">
        <f t="shared" si="69"/>
        <v>0</v>
      </c>
      <c r="AE190" s="57">
        <f t="shared" si="67"/>
        <v>0</v>
      </c>
      <c r="AF190" s="57">
        <f t="shared" si="67"/>
        <v>0</v>
      </c>
      <c r="AG190" s="57">
        <f t="shared" si="67"/>
        <v>0</v>
      </c>
      <c r="AH190" s="57">
        <f t="shared" si="67"/>
        <v>0</v>
      </c>
      <c r="AI190" s="57">
        <f t="shared" si="67"/>
        <v>0</v>
      </c>
      <c r="AJ190" s="57">
        <f t="shared" si="67"/>
        <v>0</v>
      </c>
      <c r="AK190" s="57">
        <f t="shared" si="67"/>
        <v>0</v>
      </c>
      <c r="AL190" s="57">
        <f t="shared" si="67"/>
        <v>0</v>
      </c>
      <c r="AM190" s="57">
        <f t="shared" si="67"/>
        <v>0</v>
      </c>
      <c r="AN190" s="57">
        <f t="shared" si="67"/>
        <v>0</v>
      </c>
      <c r="AO190" s="57">
        <f t="shared" si="67"/>
        <v>0</v>
      </c>
      <c r="AP190" s="57">
        <f t="shared" si="67"/>
        <v>0</v>
      </c>
      <c r="AQ190" s="57" t="e">
        <f>INDEX('Fleet Input'!$C$10:$C$86, MATCH('Fleet Calculations'!N190, 'Fleet Input'!$B$10:$B$86, 0))</f>
        <v>#N/A</v>
      </c>
      <c r="AR190" s="57">
        <f t="shared" si="70"/>
        <v>0</v>
      </c>
      <c r="AS190" s="57">
        <f t="shared" si="70"/>
        <v>0</v>
      </c>
      <c r="AT190" s="57">
        <f t="shared" si="70"/>
        <v>0</v>
      </c>
      <c r="AU190" s="57">
        <f t="shared" si="70"/>
        <v>0</v>
      </c>
      <c r="AV190" s="57">
        <f t="shared" si="70"/>
        <v>0</v>
      </c>
      <c r="AW190" s="57">
        <f t="shared" si="70"/>
        <v>0</v>
      </c>
      <c r="AX190" s="57">
        <f t="shared" si="70"/>
        <v>0</v>
      </c>
      <c r="AY190" s="57">
        <f t="shared" si="70"/>
        <v>0</v>
      </c>
      <c r="AZ190" s="57">
        <f t="shared" si="70"/>
        <v>0</v>
      </c>
      <c r="BA190" s="57">
        <f t="shared" si="70"/>
        <v>0</v>
      </c>
      <c r="BB190" s="57">
        <f t="shared" si="70"/>
        <v>0</v>
      </c>
      <c r="BC190" s="57">
        <f t="shared" si="70"/>
        <v>0</v>
      </c>
      <c r="BD190" s="57">
        <f t="shared" si="70"/>
        <v>0</v>
      </c>
      <c r="BE190" s="57">
        <f t="shared" si="70"/>
        <v>0</v>
      </c>
      <c r="BF190" s="57">
        <f t="shared" si="70"/>
        <v>0</v>
      </c>
      <c r="BG190" s="57">
        <f t="shared" si="70"/>
        <v>0</v>
      </c>
      <c r="BH190" s="57">
        <f t="shared" si="68"/>
        <v>0</v>
      </c>
      <c r="BI190" s="57">
        <f t="shared" si="68"/>
        <v>0</v>
      </c>
      <c r="BJ190" s="57">
        <f t="shared" si="68"/>
        <v>0</v>
      </c>
      <c r="BK190" s="57">
        <f t="shared" si="68"/>
        <v>0</v>
      </c>
      <c r="BL190" s="57">
        <f t="shared" si="68"/>
        <v>0</v>
      </c>
      <c r="BM190" s="57">
        <f t="shared" si="68"/>
        <v>0</v>
      </c>
      <c r="BN190" s="57">
        <f t="shared" si="68"/>
        <v>0</v>
      </c>
      <c r="BO190" s="57">
        <f t="shared" si="68"/>
        <v>0</v>
      </c>
      <c r="BP190" s="57">
        <f t="shared" si="68"/>
        <v>0</v>
      </c>
      <c r="BQ190" s="57">
        <f t="shared" si="68"/>
        <v>0</v>
      </c>
      <c r="BR190" s="57">
        <f t="shared" si="68"/>
        <v>0</v>
      </c>
      <c r="BS190" s="57">
        <f t="shared" si="68"/>
        <v>0</v>
      </c>
    </row>
    <row r="191" spans="1:71" x14ac:dyDescent="0.25">
      <c r="A191">
        <v>1</v>
      </c>
      <c r="B191">
        <f t="shared" si="61"/>
        <v>38</v>
      </c>
      <c r="C191">
        <f t="shared" si="60"/>
        <v>2</v>
      </c>
      <c r="D191" s="59">
        <f t="shared" si="49"/>
        <v>0</v>
      </c>
      <c r="E191" s="59">
        <f t="shared" si="49"/>
        <v>0</v>
      </c>
      <c r="F191" s="59">
        <f t="shared" si="49"/>
        <v>0</v>
      </c>
      <c r="G191" s="60" t="str">
        <f t="shared" si="50"/>
        <v>Electric</v>
      </c>
      <c r="H191" s="61">
        <f t="shared" si="51"/>
        <v>1</v>
      </c>
      <c r="I191" s="61">
        <f t="shared" si="52"/>
        <v>0</v>
      </c>
      <c r="J191" s="59">
        <f t="shared" si="53"/>
        <v>0</v>
      </c>
      <c r="K191" s="62" t="e">
        <f t="shared" si="54"/>
        <v>#N/A</v>
      </c>
      <c r="L191" s="59">
        <f t="shared" si="55"/>
        <v>0</v>
      </c>
      <c r="M191" s="59">
        <f t="shared" si="55"/>
        <v>0</v>
      </c>
      <c r="N191" s="59" t="str">
        <f t="shared" si="48"/>
        <v>Electric0</v>
      </c>
      <c r="O191" s="57">
        <f t="shared" si="69"/>
        <v>0</v>
      </c>
      <c r="P191" s="57">
        <f t="shared" si="69"/>
        <v>0</v>
      </c>
      <c r="Q191" s="57">
        <f t="shared" si="69"/>
        <v>0</v>
      </c>
      <c r="R191" s="57">
        <f t="shared" si="69"/>
        <v>0</v>
      </c>
      <c r="S191" s="57">
        <f t="shared" si="69"/>
        <v>0</v>
      </c>
      <c r="T191" s="57">
        <f t="shared" si="69"/>
        <v>0</v>
      </c>
      <c r="U191" s="57">
        <f t="shared" si="69"/>
        <v>0</v>
      </c>
      <c r="V191" s="57">
        <f t="shared" si="69"/>
        <v>0</v>
      </c>
      <c r="W191" s="57">
        <f t="shared" si="69"/>
        <v>0</v>
      </c>
      <c r="X191" s="57">
        <f t="shared" si="69"/>
        <v>0</v>
      </c>
      <c r="Y191" s="57">
        <f t="shared" si="69"/>
        <v>0</v>
      </c>
      <c r="Z191" s="57">
        <f t="shared" si="69"/>
        <v>0</v>
      </c>
      <c r="AA191" s="57">
        <f t="shared" si="69"/>
        <v>0</v>
      </c>
      <c r="AB191" s="57">
        <f t="shared" si="69"/>
        <v>0</v>
      </c>
      <c r="AC191" s="57">
        <f t="shared" si="69"/>
        <v>0</v>
      </c>
      <c r="AD191" s="57">
        <f t="shared" si="69"/>
        <v>0</v>
      </c>
      <c r="AE191" s="57">
        <f t="shared" si="67"/>
        <v>0</v>
      </c>
      <c r="AF191" s="57">
        <f t="shared" si="67"/>
        <v>0</v>
      </c>
      <c r="AG191" s="57">
        <f t="shared" si="67"/>
        <v>0</v>
      </c>
      <c r="AH191" s="57">
        <f t="shared" si="67"/>
        <v>0</v>
      </c>
      <c r="AI191" s="57">
        <f t="shared" si="67"/>
        <v>0</v>
      </c>
      <c r="AJ191" s="57">
        <f t="shared" si="67"/>
        <v>0</v>
      </c>
      <c r="AK191" s="57">
        <f t="shared" si="67"/>
        <v>0</v>
      </c>
      <c r="AL191" s="57">
        <f t="shared" si="67"/>
        <v>0</v>
      </c>
      <c r="AM191" s="57">
        <f t="shared" si="67"/>
        <v>0</v>
      </c>
      <c r="AN191" s="57">
        <f t="shared" si="67"/>
        <v>0</v>
      </c>
      <c r="AO191" s="57">
        <f t="shared" si="67"/>
        <v>0</v>
      </c>
      <c r="AP191" s="57">
        <f t="shared" si="67"/>
        <v>0</v>
      </c>
      <c r="AQ191" s="57" t="e">
        <f>INDEX('Fleet Input'!$C$10:$C$86, MATCH('Fleet Calculations'!N191, 'Fleet Input'!$B$10:$B$86, 0))</f>
        <v>#N/A</v>
      </c>
      <c r="AR191" s="57">
        <f t="shared" si="70"/>
        <v>0</v>
      </c>
      <c r="AS191" s="57">
        <f t="shared" si="70"/>
        <v>0</v>
      </c>
      <c r="AT191" s="57">
        <f t="shared" si="70"/>
        <v>0</v>
      </c>
      <c r="AU191" s="57">
        <f t="shared" si="70"/>
        <v>0</v>
      </c>
      <c r="AV191" s="57">
        <f t="shared" si="70"/>
        <v>0</v>
      </c>
      <c r="AW191" s="57">
        <f t="shared" si="70"/>
        <v>0</v>
      </c>
      <c r="AX191" s="57">
        <f t="shared" si="70"/>
        <v>0</v>
      </c>
      <c r="AY191" s="57">
        <f t="shared" si="70"/>
        <v>0</v>
      </c>
      <c r="AZ191" s="57">
        <f t="shared" si="70"/>
        <v>0</v>
      </c>
      <c r="BA191" s="57">
        <f t="shared" si="70"/>
        <v>0</v>
      </c>
      <c r="BB191" s="57">
        <f t="shared" si="70"/>
        <v>0</v>
      </c>
      <c r="BC191" s="57">
        <f t="shared" si="70"/>
        <v>0</v>
      </c>
      <c r="BD191" s="57">
        <f t="shared" si="70"/>
        <v>0</v>
      </c>
      <c r="BE191" s="57">
        <f t="shared" si="70"/>
        <v>0</v>
      </c>
      <c r="BF191" s="57">
        <f t="shared" si="70"/>
        <v>0</v>
      </c>
      <c r="BG191" s="57">
        <f t="shared" si="70"/>
        <v>0</v>
      </c>
      <c r="BH191" s="57">
        <f t="shared" si="68"/>
        <v>0</v>
      </c>
      <c r="BI191" s="57">
        <f t="shared" si="68"/>
        <v>0</v>
      </c>
      <c r="BJ191" s="57">
        <f t="shared" si="68"/>
        <v>0</v>
      </c>
      <c r="BK191" s="57">
        <f t="shared" si="68"/>
        <v>0</v>
      </c>
      <c r="BL191" s="57">
        <f t="shared" si="68"/>
        <v>0</v>
      </c>
      <c r="BM191" s="57">
        <f t="shared" si="68"/>
        <v>0</v>
      </c>
      <c r="BN191" s="57">
        <f t="shared" si="68"/>
        <v>0</v>
      </c>
      <c r="BO191" s="57">
        <f t="shared" si="68"/>
        <v>0</v>
      </c>
      <c r="BP191" s="57">
        <f t="shared" si="68"/>
        <v>0</v>
      </c>
      <c r="BQ191" s="57">
        <f t="shared" si="68"/>
        <v>0</v>
      </c>
      <c r="BR191" s="57">
        <f t="shared" si="68"/>
        <v>0</v>
      </c>
      <c r="BS191" s="57">
        <f t="shared" si="68"/>
        <v>0</v>
      </c>
    </row>
    <row r="192" spans="1:71" x14ac:dyDescent="0.25">
      <c r="A192">
        <v>1</v>
      </c>
      <c r="B192">
        <f t="shared" si="61"/>
        <v>38</v>
      </c>
      <c r="C192">
        <f t="shared" si="60"/>
        <v>3</v>
      </c>
      <c r="D192" s="59">
        <f t="shared" si="49"/>
        <v>0</v>
      </c>
      <c r="E192" s="59">
        <f t="shared" si="49"/>
        <v>0</v>
      </c>
      <c r="F192" s="59">
        <f t="shared" si="49"/>
        <v>0</v>
      </c>
      <c r="G192" s="60" t="str">
        <f t="shared" si="50"/>
        <v>Fuel Cell</v>
      </c>
      <c r="H192" s="61">
        <f t="shared" si="51"/>
        <v>1</v>
      </c>
      <c r="I192" s="61">
        <f t="shared" si="52"/>
        <v>0</v>
      </c>
      <c r="J192" s="59">
        <f t="shared" si="53"/>
        <v>0</v>
      </c>
      <c r="K192" s="62" t="e">
        <f t="shared" si="54"/>
        <v>#N/A</v>
      </c>
      <c r="L192" s="59">
        <f t="shared" si="55"/>
        <v>0</v>
      </c>
      <c r="M192" s="59">
        <f t="shared" si="55"/>
        <v>0</v>
      </c>
      <c r="N192" s="59" t="str">
        <f t="shared" si="48"/>
        <v>Fuel Cell0</v>
      </c>
      <c r="O192" s="57">
        <f t="shared" si="69"/>
        <v>0</v>
      </c>
      <c r="P192" s="57">
        <f t="shared" si="69"/>
        <v>0</v>
      </c>
      <c r="Q192" s="57">
        <f t="shared" si="69"/>
        <v>0</v>
      </c>
      <c r="R192" s="57">
        <f t="shared" si="69"/>
        <v>0</v>
      </c>
      <c r="S192" s="57">
        <f t="shared" si="69"/>
        <v>0</v>
      </c>
      <c r="T192" s="57">
        <f t="shared" si="69"/>
        <v>0</v>
      </c>
      <c r="U192" s="57">
        <f t="shared" si="69"/>
        <v>0</v>
      </c>
      <c r="V192" s="57">
        <f t="shared" si="69"/>
        <v>0</v>
      </c>
      <c r="W192" s="57">
        <f t="shared" si="69"/>
        <v>0</v>
      </c>
      <c r="X192" s="57">
        <f t="shared" si="69"/>
        <v>0</v>
      </c>
      <c r="Y192" s="57">
        <f t="shared" si="69"/>
        <v>0</v>
      </c>
      <c r="Z192" s="57">
        <f t="shared" si="69"/>
        <v>0</v>
      </c>
      <c r="AA192" s="57">
        <f t="shared" si="69"/>
        <v>0</v>
      </c>
      <c r="AB192" s="57">
        <f t="shared" si="69"/>
        <v>0</v>
      </c>
      <c r="AC192" s="57">
        <f t="shared" si="69"/>
        <v>0</v>
      </c>
      <c r="AD192" s="57">
        <f t="shared" si="69"/>
        <v>0</v>
      </c>
      <c r="AE192" s="57">
        <f t="shared" si="67"/>
        <v>0</v>
      </c>
      <c r="AF192" s="57">
        <f t="shared" si="67"/>
        <v>0</v>
      </c>
      <c r="AG192" s="57">
        <f t="shared" si="67"/>
        <v>0</v>
      </c>
      <c r="AH192" s="57">
        <f t="shared" si="67"/>
        <v>0</v>
      </c>
      <c r="AI192" s="57">
        <f t="shared" si="67"/>
        <v>0</v>
      </c>
      <c r="AJ192" s="57">
        <f t="shared" si="67"/>
        <v>0</v>
      </c>
      <c r="AK192" s="57">
        <f t="shared" si="67"/>
        <v>0</v>
      </c>
      <c r="AL192" s="57">
        <f t="shared" si="67"/>
        <v>0</v>
      </c>
      <c r="AM192" s="57">
        <f t="shared" si="67"/>
        <v>0</v>
      </c>
      <c r="AN192" s="57">
        <f t="shared" si="67"/>
        <v>0</v>
      </c>
      <c r="AO192" s="57">
        <f t="shared" si="67"/>
        <v>0</v>
      </c>
      <c r="AP192" s="57">
        <f t="shared" si="67"/>
        <v>0</v>
      </c>
      <c r="AQ192" s="57" t="e">
        <f>INDEX('Fleet Input'!$C$10:$C$86, MATCH('Fleet Calculations'!N192, 'Fleet Input'!$B$10:$B$86, 0))</f>
        <v>#N/A</v>
      </c>
      <c r="AR192" s="57">
        <f t="shared" si="70"/>
        <v>0</v>
      </c>
      <c r="AS192" s="57">
        <f t="shared" si="70"/>
        <v>0</v>
      </c>
      <c r="AT192" s="57">
        <f t="shared" si="70"/>
        <v>0</v>
      </c>
      <c r="AU192" s="57">
        <f t="shared" si="70"/>
        <v>0</v>
      </c>
      <c r="AV192" s="57">
        <f t="shared" si="70"/>
        <v>0</v>
      </c>
      <c r="AW192" s="57">
        <f t="shared" si="70"/>
        <v>0</v>
      </c>
      <c r="AX192" s="57">
        <f t="shared" si="70"/>
        <v>0</v>
      </c>
      <c r="AY192" s="57">
        <f t="shared" si="70"/>
        <v>0</v>
      </c>
      <c r="AZ192" s="57">
        <f t="shared" si="70"/>
        <v>0</v>
      </c>
      <c r="BA192" s="57">
        <f t="shared" si="70"/>
        <v>0</v>
      </c>
      <c r="BB192" s="57">
        <f t="shared" si="70"/>
        <v>0</v>
      </c>
      <c r="BC192" s="57">
        <f t="shared" si="70"/>
        <v>0</v>
      </c>
      <c r="BD192" s="57">
        <f t="shared" si="70"/>
        <v>0</v>
      </c>
      <c r="BE192" s="57">
        <f t="shared" si="70"/>
        <v>0</v>
      </c>
      <c r="BF192" s="57">
        <f t="shared" si="70"/>
        <v>0</v>
      </c>
      <c r="BG192" s="57">
        <f t="shared" si="70"/>
        <v>0</v>
      </c>
      <c r="BH192" s="57">
        <f t="shared" si="68"/>
        <v>0</v>
      </c>
      <c r="BI192" s="57">
        <f t="shared" si="68"/>
        <v>0</v>
      </c>
      <c r="BJ192" s="57">
        <f t="shared" si="68"/>
        <v>0</v>
      </c>
      <c r="BK192" s="57">
        <f t="shared" si="68"/>
        <v>0</v>
      </c>
      <c r="BL192" s="57">
        <f t="shared" si="68"/>
        <v>0</v>
      </c>
      <c r="BM192" s="57">
        <f t="shared" si="68"/>
        <v>0</v>
      </c>
      <c r="BN192" s="57">
        <f t="shared" si="68"/>
        <v>0</v>
      </c>
      <c r="BO192" s="57">
        <f t="shared" si="68"/>
        <v>0</v>
      </c>
      <c r="BP192" s="57">
        <f t="shared" si="68"/>
        <v>0</v>
      </c>
      <c r="BQ192" s="57">
        <f t="shared" si="68"/>
        <v>0</v>
      </c>
      <c r="BR192" s="57">
        <f t="shared" si="68"/>
        <v>0</v>
      </c>
      <c r="BS192" s="57">
        <f t="shared" si="68"/>
        <v>0</v>
      </c>
    </row>
    <row r="193" spans="1:71" x14ac:dyDescent="0.25">
      <c r="A193">
        <v>1</v>
      </c>
      <c r="B193">
        <f t="shared" si="61"/>
        <v>39</v>
      </c>
      <c r="C193">
        <f t="shared" si="60"/>
        <v>1</v>
      </c>
      <c r="D193" s="59">
        <f t="shared" si="49"/>
        <v>0</v>
      </c>
      <c r="E193" s="59">
        <f t="shared" si="49"/>
        <v>0</v>
      </c>
      <c r="F193" s="59">
        <f t="shared" si="49"/>
        <v>0</v>
      </c>
      <c r="G193" s="60" t="str">
        <f t="shared" si="50"/>
        <v>0</v>
      </c>
      <c r="H193" s="61">
        <f t="shared" si="51"/>
        <v>1</v>
      </c>
      <c r="I193" s="61">
        <f t="shared" si="52"/>
        <v>0</v>
      </c>
      <c r="J193" s="59">
        <f t="shared" si="53"/>
        <v>0</v>
      </c>
      <c r="K193" s="62" t="e">
        <f t="shared" si="54"/>
        <v>#N/A</v>
      </c>
      <c r="L193" s="59">
        <f t="shared" si="55"/>
        <v>0</v>
      </c>
      <c r="M193" s="59">
        <f t="shared" si="55"/>
        <v>0</v>
      </c>
      <c r="N193" s="59" t="str">
        <f t="shared" si="48"/>
        <v>00</v>
      </c>
      <c r="O193" s="57">
        <f t="shared" si="69"/>
        <v>0</v>
      </c>
      <c r="P193" s="57">
        <f t="shared" si="69"/>
        <v>0</v>
      </c>
      <c r="Q193" s="57">
        <f t="shared" si="69"/>
        <v>0</v>
      </c>
      <c r="R193" s="57">
        <f t="shared" si="69"/>
        <v>0</v>
      </c>
      <c r="S193" s="57">
        <f t="shared" si="69"/>
        <v>0</v>
      </c>
      <c r="T193" s="57">
        <f t="shared" si="69"/>
        <v>0</v>
      </c>
      <c r="U193" s="57">
        <f t="shared" si="69"/>
        <v>0</v>
      </c>
      <c r="V193" s="57">
        <f t="shared" si="69"/>
        <v>0</v>
      </c>
      <c r="W193" s="57">
        <f t="shared" si="69"/>
        <v>0</v>
      </c>
      <c r="X193" s="57">
        <f t="shared" si="69"/>
        <v>0</v>
      </c>
      <c r="Y193" s="57">
        <f t="shared" si="69"/>
        <v>0</v>
      </c>
      <c r="Z193" s="57">
        <f t="shared" si="69"/>
        <v>0</v>
      </c>
      <c r="AA193" s="57">
        <f t="shared" si="69"/>
        <v>0</v>
      </c>
      <c r="AB193" s="57">
        <f t="shared" si="69"/>
        <v>0</v>
      </c>
      <c r="AC193" s="57">
        <f t="shared" si="69"/>
        <v>0</v>
      </c>
      <c r="AD193" s="57">
        <f t="shared" ref="AD193:AP208" si="71">IF(AND($I193&gt;=AD$7,$H193&lt;=AD$7),$K193,0)</f>
        <v>0</v>
      </c>
      <c r="AE193" s="57">
        <f t="shared" si="71"/>
        <v>0</v>
      </c>
      <c r="AF193" s="57">
        <f t="shared" si="71"/>
        <v>0</v>
      </c>
      <c r="AG193" s="57">
        <f t="shared" si="71"/>
        <v>0</v>
      </c>
      <c r="AH193" s="57">
        <f t="shared" si="71"/>
        <v>0</v>
      </c>
      <c r="AI193" s="57">
        <f t="shared" si="71"/>
        <v>0</v>
      </c>
      <c r="AJ193" s="57">
        <f t="shared" si="71"/>
        <v>0</v>
      </c>
      <c r="AK193" s="57">
        <f t="shared" si="71"/>
        <v>0</v>
      </c>
      <c r="AL193" s="57">
        <f t="shared" si="71"/>
        <v>0</v>
      </c>
      <c r="AM193" s="57">
        <f t="shared" si="71"/>
        <v>0</v>
      </c>
      <c r="AN193" s="57">
        <f t="shared" si="71"/>
        <v>0</v>
      </c>
      <c r="AO193" s="57">
        <f t="shared" si="71"/>
        <v>0</v>
      </c>
      <c r="AP193" s="57">
        <f t="shared" si="71"/>
        <v>0</v>
      </c>
      <c r="AQ193" s="57" t="e">
        <f>INDEX('Fleet Input'!$C$10:$C$86, MATCH('Fleet Calculations'!N193, 'Fleet Input'!$B$10:$B$86, 0))</f>
        <v>#N/A</v>
      </c>
      <c r="AR193" s="57">
        <f t="shared" si="70"/>
        <v>0</v>
      </c>
      <c r="AS193" s="57">
        <f t="shared" si="70"/>
        <v>0</v>
      </c>
      <c r="AT193" s="57">
        <f t="shared" si="70"/>
        <v>0</v>
      </c>
      <c r="AU193" s="57">
        <f t="shared" si="70"/>
        <v>0</v>
      </c>
      <c r="AV193" s="57">
        <f t="shared" si="70"/>
        <v>0</v>
      </c>
      <c r="AW193" s="57">
        <f t="shared" si="70"/>
        <v>0</v>
      </c>
      <c r="AX193" s="57">
        <f t="shared" si="70"/>
        <v>0</v>
      </c>
      <c r="AY193" s="57">
        <f t="shared" si="70"/>
        <v>0</v>
      </c>
      <c r="AZ193" s="57">
        <f t="shared" si="70"/>
        <v>0</v>
      </c>
      <c r="BA193" s="57">
        <f t="shared" si="70"/>
        <v>0</v>
      </c>
      <c r="BB193" s="57">
        <f t="shared" si="70"/>
        <v>0</v>
      </c>
      <c r="BC193" s="57">
        <f t="shared" si="70"/>
        <v>0</v>
      </c>
      <c r="BD193" s="57">
        <f t="shared" si="70"/>
        <v>0</v>
      </c>
      <c r="BE193" s="57">
        <f t="shared" si="70"/>
        <v>0</v>
      </c>
      <c r="BF193" s="57">
        <f t="shared" si="70"/>
        <v>0</v>
      </c>
      <c r="BG193" s="57">
        <f t="shared" ref="BG193:BS208" si="72">IF($H193=BG$7, $AQ193*$K193, 0)</f>
        <v>0</v>
      </c>
      <c r="BH193" s="57">
        <f t="shared" si="72"/>
        <v>0</v>
      </c>
      <c r="BI193" s="57">
        <f t="shared" si="72"/>
        <v>0</v>
      </c>
      <c r="BJ193" s="57">
        <f t="shared" si="72"/>
        <v>0</v>
      </c>
      <c r="BK193" s="57">
        <f t="shared" si="72"/>
        <v>0</v>
      </c>
      <c r="BL193" s="57">
        <f t="shared" si="72"/>
        <v>0</v>
      </c>
      <c r="BM193" s="57">
        <f t="shared" si="72"/>
        <v>0</v>
      </c>
      <c r="BN193" s="57">
        <f t="shared" si="72"/>
        <v>0</v>
      </c>
      <c r="BO193" s="57">
        <f t="shared" si="72"/>
        <v>0</v>
      </c>
      <c r="BP193" s="57">
        <f t="shared" si="72"/>
        <v>0</v>
      </c>
      <c r="BQ193" s="57">
        <f t="shared" si="72"/>
        <v>0</v>
      </c>
      <c r="BR193" s="57">
        <f t="shared" si="72"/>
        <v>0</v>
      </c>
      <c r="BS193" s="57">
        <f t="shared" si="72"/>
        <v>0</v>
      </c>
    </row>
    <row r="194" spans="1:71" x14ac:dyDescent="0.25">
      <c r="A194">
        <v>1</v>
      </c>
      <c r="B194">
        <f t="shared" si="61"/>
        <v>39</v>
      </c>
      <c r="C194">
        <f t="shared" si="60"/>
        <v>2</v>
      </c>
      <c r="D194" s="59">
        <f t="shared" si="49"/>
        <v>0</v>
      </c>
      <c r="E194" s="59">
        <f t="shared" si="49"/>
        <v>0</v>
      </c>
      <c r="F194" s="59">
        <f t="shared" si="49"/>
        <v>0</v>
      </c>
      <c r="G194" s="60" t="str">
        <f t="shared" si="50"/>
        <v>Electric</v>
      </c>
      <c r="H194" s="61">
        <f t="shared" si="51"/>
        <v>1</v>
      </c>
      <c r="I194" s="61">
        <f t="shared" si="52"/>
        <v>0</v>
      </c>
      <c r="J194" s="59">
        <f t="shared" si="53"/>
        <v>0</v>
      </c>
      <c r="K194" s="62" t="e">
        <f t="shared" si="54"/>
        <v>#N/A</v>
      </c>
      <c r="L194" s="59">
        <f t="shared" si="55"/>
        <v>0</v>
      </c>
      <c r="M194" s="59">
        <f t="shared" si="55"/>
        <v>0</v>
      </c>
      <c r="N194" s="59" t="str">
        <f t="shared" si="48"/>
        <v>Electric0</v>
      </c>
      <c r="O194" s="57">
        <f t="shared" ref="O194:AD209" si="73">IF(AND($I194&gt;=O$7,$H194&lt;=O$7),$K194,0)</f>
        <v>0</v>
      </c>
      <c r="P194" s="57">
        <f t="shared" si="73"/>
        <v>0</v>
      </c>
      <c r="Q194" s="57">
        <f t="shared" si="73"/>
        <v>0</v>
      </c>
      <c r="R194" s="57">
        <f t="shared" si="73"/>
        <v>0</v>
      </c>
      <c r="S194" s="57">
        <f t="shared" si="73"/>
        <v>0</v>
      </c>
      <c r="T194" s="57">
        <f t="shared" si="73"/>
        <v>0</v>
      </c>
      <c r="U194" s="57">
        <f t="shared" si="73"/>
        <v>0</v>
      </c>
      <c r="V194" s="57">
        <f t="shared" si="73"/>
        <v>0</v>
      </c>
      <c r="W194" s="57">
        <f t="shared" si="73"/>
        <v>0</v>
      </c>
      <c r="X194" s="57">
        <f t="shared" si="73"/>
        <v>0</v>
      </c>
      <c r="Y194" s="57">
        <f t="shared" si="73"/>
        <v>0</v>
      </c>
      <c r="Z194" s="57">
        <f t="shared" si="73"/>
        <v>0</v>
      </c>
      <c r="AA194" s="57">
        <f t="shared" si="73"/>
        <v>0</v>
      </c>
      <c r="AB194" s="57">
        <f t="shared" si="73"/>
        <v>0</v>
      </c>
      <c r="AC194" s="57">
        <f t="shared" si="73"/>
        <v>0</v>
      </c>
      <c r="AD194" s="57">
        <f t="shared" si="73"/>
        <v>0</v>
      </c>
      <c r="AE194" s="57">
        <f t="shared" si="71"/>
        <v>0</v>
      </c>
      <c r="AF194" s="57">
        <f t="shared" si="71"/>
        <v>0</v>
      </c>
      <c r="AG194" s="57">
        <f t="shared" si="71"/>
        <v>0</v>
      </c>
      <c r="AH194" s="57">
        <f t="shared" si="71"/>
        <v>0</v>
      </c>
      <c r="AI194" s="57">
        <f t="shared" si="71"/>
        <v>0</v>
      </c>
      <c r="AJ194" s="57">
        <f t="shared" si="71"/>
        <v>0</v>
      </c>
      <c r="AK194" s="57">
        <f t="shared" si="71"/>
        <v>0</v>
      </c>
      <c r="AL194" s="57">
        <f t="shared" si="71"/>
        <v>0</v>
      </c>
      <c r="AM194" s="57">
        <f t="shared" si="71"/>
        <v>0</v>
      </c>
      <c r="AN194" s="57">
        <f t="shared" si="71"/>
        <v>0</v>
      </c>
      <c r="AO194" s="57">
        <f t="shared" si="71"/>
        <v>0</v>
      </c>
      <c r="AP194" s="57">
        <f t="shared" si="71"/>
        <v>0</v>
      </c>
      <c r="AQ194" s="57" t="e">
        <f>INDEX('Fleet Input'!$C$10:$C$86, MATCH('Fleet Calculations'!N194, 'Fleet Input'!$B$10:$B$86, 0))</f>
        <v>#N/A</v>
      </c>
      <c r="AR194" s="57">
        <f t="shared" ref="AR194:BG209" si="74">IF($H194=AR$7, $AQ194*$K194, 0)</f>
        <v>0</v>
      </c>
      <c r="AS194" s="57">
        <f t="shared" si="74"/>
        <v>0</v>
      </c>
      <c r="AT194" s="57">
        <f t="shared" si="74"/>
        <v>0</v>
      </c>
      <c r="AU194" s="57">
        <f t="shared" si="74"/>
        <v>0</v>
      </c>
      <c r="AV194" s="57">
        <f t="shared" si="74"/>
        <v>0</v>
      </c>
      <c r="AW194" s="57">
        <f t="shared" si="74"/>
        <v>0</v>
      </c>
      <c r="AX194" s="57">
        <f t="shared" si="74"/>
        <v>0</v>
      </c>
      <c r="AY194" s="57">
        <f t="shared" si="74"/>
        <v>0</v>
      </c>
      <c r="AZ194" s="57">
        <f t="shared" si="74"/>
        <v>0</v>
      </c>
      <c r="BA194" s="57">
        <f t="shared" si="74"/>
        <v>0</v>
      </c>
      <c r="BB194" s="57">
        <f t="shared" si="74"/>
        <v>0</v>
      </c>
      <c r="BC194" s="57">
        <f t="shared" si="74"/>
        <v>0</v>
      </c>
      <c r="BD194" s="57">
        <f t="shared" si="74"/>
        <v>0</v>
      </c>
      <c r="BE194" s="57">
        <f t="shared" si="74"/>
        <v>0</v>
      </c>
      <c r="BF194" s="57">
        <f t="shared" si="74"/>
        <v>0</v>
      </c>
      <c r="BG194" s="57">
        <f t="shared" si="74"/>
        <v>0</v>
      </c>
      <c r="BH194" s="57">
        <f t="shared" si="72"/>
        <v>0</v>
      </c>
      <c r="BI194" s="57">
        <f t="shared" si="72"/>
        <v>0</v>
      </c>
      <c r="BJ194" s="57">
        <f t="shared" si="72"/>
        <v>0</v>
      </c>
      <c r="BK194" s="57">
        <f t="shared" si="72"/>
        <v>0</v>
      </c>
      <c r="BL194" s="57">
        <f t="shared" si="72"/>
        <v>0</v>
      </c>
      <c r="BM194" s="57">
        <f t="shared" si="72"/>
        <v>0</v>
      </c>
      <c r="BN194" s="57">
        <f t="shared" si="72"/>
        <v>0</v>
      </c>
      <c r="BO194" s="57">
        <f t="shared" si="72"/>
        <v>0</v>
      </c>
      <c r="BP194" s="57">
        <f t="shared" si="72"/>
        <v>0</v>
      </c>
      <c r="BQ194" s="57">
        <f t="shared" si="72"/>
        <v>0</v>
      </c>
      <c r="BR194" s="57">
        <f t="shared" si="72"/>
        <v>0</v>
      </c>
      <c r="BS194" s="57">
        <f t="shared" si="72"/>
        <v>0</v>
      </c>
    </row>
    <row r="195" spans="1:71" x14ac:dyDescent="0.25">
      <c r="A195">
        <v>1</v>
      </c>
      <c r="B195">
        <f t="shared" si="61"/>
        <v>39</v>
      </c>
      <c r="C195">
        <f t="shared" si="60"/>
        <v>3</v>
      </c>
      <c r="D195" s="59">
        <f t="shared" si="49"/>
        <v>0</v>
      </c>
      <c r="E195" s="59">
        <f t="shared" si="49"/>
        <v>0</v>
      </c>
      <c r="F195" s="59">
        <f t="shared" si="49"/>
        <v>0</v>
      </c>
      <c r="G195" s="60" t="str">
        <f t="shared" si="50"/>
        <v>Fuel Cell</v>
      </c>
      <c r="H195" s="61">
        <f t="shared" si="51"/>
        <v>1</v>
      </c>
      <c r="I195" s="61">
        <f t="shared" si="52"/>
        <v>0</v>
      </c>
      <c r="J195" s="59">
        <f t="shared" si="53"/>
        <v>0</v>
      </c>
      <c r="K195" s="62" t="e">
        <f t="shared" si="54"/>
        <v>#N/A</v>
      </c>
      <c r="L195" s="59">
        <f t="shared" si="55"/>
        <v>0</v>
      </c>
      <c r="M195" s="59">
        <f t="shared" si="55"/>
        <v>0</v>
      </c>
      <c r="N195" s="59" t="str">
        <f t="shared" si="48"/>
        <v>Fuel Cell0</v>
      </c>
      <c r="O195" s="57">
        <f t="shared" si="73"/>
        <v>0</v>
      </c>
      <c r="P195" s="57">
        <f t="shared" si="73"/>
        <v>0</v>
      </c>
      <c r="Q195" s="57">
        <f t="shared" si="73"/>
        <v>0</v>
      </c>
      <c r="R195" s="57">
        <f t="shared" si="73"/>
        <v>0</v>
      </c>
      <c r="S195" s="57">
        <f t="shared" si="73"/>
        <v>0</v>
      </c>
      <c r="T195" s="57">
        <f t="shared" si="73"/>
        <v>0</v>
      </c>
      <c r="U195" s="57">
        <f t="shared" si="73"/>
        <v>0</v>
      </c>
      <c r="V195" s="57">
        <f t="shared" si="73"/>
        <v>0</v>
      </c>
      <c r="W195" s="57">
        <f t="shared" si="73"/>
        <v>0</v>
      </c>
      <c r="X195" s="57">
        <f t="shared" si="73"/>
        <v>0</v>
      </c>
      <c r="Y195" s="57">
        <f t="shared" si="73"/>
        <v>0</v>
      </c>
      <c r="Z195" s="57">
        <f t="shared" si="73"/>
        <v>0</v>
      </c>
      <c r="AA195" s="57">
        <f t="shared" si="73"/>
        <v>0</v>
      </c>
      <c r="AB195" s="57">
        <f t="shared" si="73"/>
        <v>0</v>
      </c>
      <c r="AC195" s="57">
        <f t="shared" si="73"/>
        <v>0</v>
      </c>
      <c r="AD195" s="57">
        <f t="shared" si="73"/>
        <v>0</v>
      </c>
      <c r="AE195" s="57">
        <f t="shared" si="71"/>
        <v>0</v>
      </c>
      <c r="AF195" s="57">
        <f t="shared" si="71"/>
        <v>0</v>
      </c>
      <c r="AG195" s="57">
        <f t="shared" si="71"/>
        <v>0</v>
      </c>
      <c r="AH195" s="57">
        <f t="shared" si="71"/>
        <v>0</v>
      </c>
      <c r="AI195" s="57">
        <f t="shared" si="71"/>
        <v>0</v>
      </c>
      <c r="AJ195" s="57">
        <f t="shared" si="71"/>
        <v>0</v>
      </c>
      <c r="AK195" s="57">
        <f t="shared" si="71"/>
        <v>0</v>
      </c>
      <c r="AL195" s="57">
        <f t="shared" si="71"/>
        <v>0</v>
      </c>
      <c r="AM195" s="57">
        <f t="shared" si="71"/>
        <v>0</v>
      </c>
      <c r="AN195" s="57">
        <f t="shared" si="71"/>
        <v>0</v>
      </c>
      <c r="AO195" s="57">
        <f t="shared" si="71"/>
        <v>0</v>
      </c>
      <c r="AP195" s="57">
        <f t="shared" si="71"/>
        <v>0</v>
      </c>
      <c r="AQ195" s="57" t="e">
        <f>INDEX('Fleet Input'!$C$10:$C$86, MATCH('Fleet Calculations'!N195, 'Fleet Input'!$B$10:$B$86, 0))</f>
        <v>#N/A</v>
      </c>
      <c r="AR195" s="57">
        <f t="shared" si="74"/>
        <v>0</v>
      </c>
      <c r="AS195" s="57">
        <f t="shared" si="74"/>
        <v>0</v>
      </c>
      <c r="AT195" s="57">
        <f t="shared" si="74"/>
        <v>0</v>
      </c>
      <c r="AU195" s="57">
        <f t="shared" si="74"/>
        <v>0</v>
      </c>
      <c r="AV195" s="57">
        <f t="shared" si="74"/>
        <v>0</v>
      </c>
      <c r="AW195" s="57">
        <f t="shared" si="74"/>
        <v>0</v>
      </c>
      <c r="AX195" s="57">
        <f t="shared" si="74"/>
        <v>0</v>
      </c>
      <c r="AY195" s="57">
        <f t="shared" si="74"/>
        <v>0</v>
      </c>
      <c r="AZ195" s="57">
        <f t="shared" si="74"/>
        <v>0</v>
      </c>
      <c r="BA195" s="57">
        <f t="shared" si="74"/>
        <v>0</v>
      </c>
      <c r="BB195" s="57">
        <f t="shared" si="74"/>
        <v>0</v>
      </c>
      <c r="BC195" s="57">
        <f t="shared" si="74"/>
        <v>0</v>
      </c>
      <c r="BD195" s="57">
        <f t="shared" si="74"/>
        <v>0</v>
      </c>
      <c r="BE195" s="57">
        <f t="shared" si="74"/>
        <v>0</v>
      </c>
      <c r="BF195" s="57">
        <f t="shared" si="74"/>
        <v>0</v>
      </c>
      <c r="BG195" s="57">
        <f t="shared" si="74"/>
        <v>0</v>
      </c>
      <c r="BH195" s="57">
        <f t="shared" si="72"/>
        <v>0</v>
      </c>
      <c r="BI195" s="57">
        <f t="shared" si="72"/>
        <v>0</v>
      </c>
      <c r="BJ195" s="57">
        <f t="shared" si="72"/>
        <v>0</v>
      </c>
      <c r="BK195" s="57">
        <f t="shared" si="72"/>
        <v>0</v>
      </c>
      <c r="BL195" s="57">
        <f t="shared" si="72"/>
        <v>0</v>
      </c>
      <c r="BM195" s="57">
        <f t="shared" si="72"/>
        <v>0</v>
      </c>
      <c r="BN195" s="57">
        <f t="shared" si="72"/>
        <v>0</v>
      </c>
      <c r="BO195" s="57">
        <f t="shared" si="72"/>
        <v>0</v>
      </c>
      <c r="BP195" s="57">
        <f t="shared" si="72"/>
        <v>0</v>
      </c>
      <c r="BQ195" s="57">
        <f t="shared" si="72"/>
        <v>0</v>
      </c>
      <c r="BR195" s="57">
        <f t="shared" si="72"/>
        <v>0</v>
      </c>
      <c r="BS195" s="57">
        <f t="shared" si="72"/>
        <v>0</v>
      </c>
    </row>
    <row r="196" spans="1:71" x14ac:dyDescent="0.25">
      <c r="A196">
        <v>1</v>
      </c>
      <c r="B196">
        <f t="shared" si="61"/>
        <v>40</v>
      </c>
      <c r="C196">
        <f t="shared" si="60"/>
        <v>1</v>
      </c>
      <c r="D196" s="59">
        <f t="shared" si="49"/>
        <v>0</v>
      </c>
      <c r="E196" s="59">
        <f t="shared" si="49"/>
        <v>0</v>
      </c>
      <c r="F196" s="59">
        <f t="shared" si="49"/>
        <v>0</v>
      </c>
      <c r="G196" s="60" t="str">
        <f t="shared" si="50"/>
        <v>0</v>
      </c>
      <c r="H196" s="61">
        <f t="shared" si="51"/>
        <v>1</v>
      </c>
      <c r="I196" s="61">
        <f t="shared" si="52"/>
        <v>0</v>
      </c>
      <c r="J196" s="59">
        <f t="shared" si="53"/>
        <v>0</v>
      </c>
      <c r="K196" s="62" t="e">
        <f t="shared" si="54"/>
        <v>#N/A</v>
      </c>
      <c r="L196" s="59">
        <f t="shared" si="55"/>
        <v>0</v>
      </c>
      <c r="M196" s="59">
        <f t="shared" si="55"/>
        <v>0</v>
      </c>
      <c r="N196" s="59" t="str">
        <f t="shared" si="48"/>
        <v>00</v>
      </c>
      <c r="O196" s="57">
        <f t="shared" si="73"/>
        <v>0</v>
      </c>
      <c r="P196" s="57">
        <f t="shared" si="73"/>
        <v>0</v>
      </c>
      <c r="Q196" s="57">
        <f t="shared" si="73"/>
        <v>0</v>
      </c>
      <c r="R196" s="57">
        <f t="shared" si="73"/>
        <v>0</v>
      </c>
      <c r="S196" s="57">
        <f t="shared" si="73"/>
        <v>0</v>
      </c>
      <c r="T196" s="57">
        <f t="shared" si="73"/>
        <v>0</v>
      </c>
      <c r="U196" s="57">
        <f t="shared" si="73"/>
        <v>0</v>
      </c>
      <c r="V196" s="57">
        <f t="shared" si="73"/>
        <v>0</v>
      </c>
      <c r="W196" s="57">
        <f t="shared" si="73"/>
        <v>0</v>
      </c>
      <c r="X196" s="57">
        <f t="shared" si="73"/>
        <v>0</v>
      </c>
      <c r="Y196" s="57">
        <f t="shared" si="73"/>
        <v>0</v>
      </c>
      <c r="Z196" s="57">
        <f t="shared" si="73"/>
        <v>0</v>
      </c>
      <c r="AA196" s="57">
        <f t="shared" si="73"/>
        <v>0</v>
      </c>
      <c r="AB196" s="57">
        <f t="shared" si="73"/>
        <v>0</v>
      </c>
      <c r="AC196" s="57">
        <f t="shared" si="73"/>
        <v>0</v>
      </c>
      <c r="AD196" s="57">
        <f t="shared" si="73"/>
        <v>0</v>
      </c>
      <c r="AE196" s="57">
        <f t="shared" si="71"/>
        <v>0</v>
      </c>
      <c r="AF196" s="57">
        <f t="shared" si="71"/>
        <v>0</v>
      </c>
      <c r="AG196" s="57">
        <f t="shared" si="71"/>
        <v>0</v>
      </c>
      <c r="AH196" s="57">
        <f t="shared" si="71"/>
        <v>0</v>
      </c>
      <c r="AI196" s="57">
        <f t="shared" si="71"/>
        <v>0</v>
      </c>
      <c r="AJ196" s="57">
        <f t="shared" si="71"/>
        <v>0</v>
      </c>
      <c r="AK196" s="57">
        <f t="shared" si="71"/>
        <v>0</v>
      </c>
      <c r="AL196" s="57">
        <f t="shared" si="71"/>
        <v>0</v>
      </c>
      <c r="AM196" s="57">
        <f t="shared" si="71"/>
        <v>0</v>
      </c>
      <c r="AN196" s="57">
        <f t="shared" si="71"/>
        <v>0</v>
      </c>
      <c r="AO196" s="57">
        <f t="shared" si="71"/>
        <v>0</v>
      </c>
      <c r="AP196" s="57">
        <f t="shared" si="71"/>
        <v>0</v>
      </c>
      <c r="AQ196" s="57" t="e">
        <f>INDEX('Fleet Input'!$C$10:$C$86, MATCH('Fleet Calculations'!N196, 'Fleet Input'!$B$10:$B$86, 0))</f>
        <v>#N/A</v>
      </c>
      <c r="AR196" s="57">
        <f t="shared" si="74"/>
        <v>0</v>
      </c>
      <c r="AS196" s="57">
        <f t="shared" si="74"/>
        <v>0</v>
      </c>
      <c r="AT196" s="57">
        <f t="shared" si="74"/>
        <v>0</v>
      </c>
      <c r="AU196" s="57">
        <f t="shared" si="74"/>
        <v>0</v>
      </c>
      <c r="AV196" s="57">
        <f t="shared" si="74"/>
        <v>0</v>
      </c>
      <c r="AW196" s="57">
        <f t="shared" si="74"/>
        <v>0</v>
      </c>
      <c r="AX196" s="57">
        <f t="shared" si="74"/>
        <v>0</v>
      </c>
      <c r="AY196" s="57">
        <f t="shared" si="74"/>
        <v>0</v>
      </c>
      <c r="AZ196" s="57">
        <f t="shared" si="74"/>
        <v>0</v>
      </c>
      <c r="BA196" s="57">
        <f t="shared" si="74"/>
        <v>0</v>
      </c>
      <c r="BB196" s="57">
        <f t="shared" si="74"/>
        <v>0</v>
      </c>
      <c r="BC196" s="57">
        <f t="shared" si="74"/>
        <v>0</v>
      </c>
      <c r="BD196" s="57">
        <f t="shared" si="74"/>
        <v>0</v>
      </c>
      <c r="BE196" s="57">
        <f t="shared" si="74"/>
        <v>0</v>
      </c>
      <c r="BF196" s="57">
        <f t="shared" si="74"/>
        <v>0</v>
      </c>
      <c r="BG196" s="57">
        <f t="shared" si="74"/>
        <v>0</v>
      </c>
      <c r="BH196" s="57">
        <f t="shared" si="72"/>
        <v>0</v>
      </c>
      <c r="BI196" s="57">
        <f t="shared" si="72"/>
        <v>0</v>
      </c>
      <c r="BJ196" s="57">
        <f t="shared" si="72"/>
        <v>0</v>
      </c>
      <c r="BK196" s="57">
        <f t="shared" si="72"/>
        <v>0</v>
      </c>
      <c r="BL196" s="57">
        <f t="shared" si="72"/>
        <v>0</v>
      </c>
      <c r="BM196" s="57">
        <f t="shared" si="72"/>
        <v>0</v>
      </c>
      <c r="BN196" s="57">
        <f t="shared" si="72"/>
        <v>0</v>
      </c>
      <c r="BO196" s="57">
        <f t="shared" si="72"/>
        <v>0</v>
      </c>
      <c r="BP196" s="57">
        <f t="shared" si="72"/>
        <v>0</v>
      </c>
      <c r="BQ196" s="57">
        <f t="shared" si="72"/>
        <v>0</v>
      </c>
      <c r="BR196" s="57">
        <f t="shared" si="72"/>
        <v>0</v>
      </c>
      <c r="BS196" s="57">
        <f t="shared" si="72"/>
        <v>0</v>
      </c>
    </row>
    <row r="197" spans="1:71" x14ac:dyDescent="0.25">
      <c r="A197">
        <v>1</v>
      </c>
      <c r="B197">
        <f t="shared" si="61"/>
        <v>40</v>
      </c>
      <c r="C197">
        <f t="shared" si="60"/>
        <v>2</v>
      </c>
      <c r="D197" s="59">
        <f t="shared" si="49"/>
        <v>0</v>
      </c>
      <c r="E197" s="59">
        <f t="shared" si="49"/>
        <v>0</v>
      </c>
      <c r="F197" s="59">
        <f t="shared" si="49"/>
        <v>0</v>
      </c>
      <c r="G197" s="60" t="str">
        <f t="shared" si="50"/>
        <v>Electric</v>
      </c>
      <c r="H197" s="61">
        <f t="shared" si="51"/>
        <v>1</v>
      </c>
      <c r="I197" s="61">
        <f t="shared" si="52"/>
        <v>0</v>
      </c>
      <c r="J197" s="59">
        <f t="shared" si="53"/>
        <v>0</v>
      </c>
      <c r="K197" s="62" t="e">
        <f t="shared" si="54"/>
        <v>#N/A</v>
      </c>
      <c r="L197" s="59">
        <f t="shared" si="55"/>
        <v>0</v>
      </c>
      <c r="M197" s="59">
        <f t="shared" si="55"/>
        <v>0</v>
      </c>
      <c r="N197" s="59" t="str">
        <f t="shared" si="48"/>
        <v>Electric0</v>
      </c>
      <c r="O197" s="57">
        <f t="shared" si="73"/>
        <v>0</v>
      </c>
      <c r="P197" s="57">
        <f t="shared" si="73"/>
        <v>0</v>
      </c>
      <c r="Q197" s="57">
        <f t="shared" si="73"/>
        <v>0</v>
      </c>
      <c r="R197" s="57">
        <f t="shared" si="73"/>
        <v>0</v>
      </c>
      <c r="S197" s="57">
        <f t="shared" si="73"/>
        <v>0</v>
      </c>
      <c r="T197" s="57">
        <f t="shared" si="73"/>
        <v>0</v>
      </c>
      <c r="U197" s="57">
        <f t="shared" si="73"/>
        <v>0</v>
      </c>
      <c r="V197" s="57">
        <f t="shared" si="73"/>
        <v>0</v>
      </c>
      <c r="W197" s="57">
        <f t="shared" si="73"/>
        <v>0</v>
      </c>
      <c r="X197" s="57">
        <f t="shared" si="73"/>
        <v>0</v>
      </c>
      <c r="Y197" s="57">
        <f t="shared" si="73"/>
        <v>0</v>
      </c>
      <c r="Z197" s="57">
        <f t="shared" si="73"/>
        <v>0</v>
      </c>
      <c r="AA197" s="57">
        <f t="shared" si="73"/>
        <v>0</v>
      </c>
      <c r="AB197" s="57">
        <f t="shared" si="73"/>
        <v>0</v>
      </c>
      <c r="AC197" s="57">
        <f t="shared" si="73"/>
        <v>0</v>
      </c>
      <c r="AD197" s="57">
        <f t="shared" si="73"/>
        <v>0</v>
      </c>
      <c r="AE197" s="57">
        <f t="shared" si="71"/>
        <v>0</v>
      </c>
      <c r="AF197" s="57">
        <f t="shared" si="71"/>
        <v>0</v>
      </c>
      <c r="AG197" s="57">
        <f t="shared" si="71"/>
        <v>0</v>
      </c>
      <c r="AH197" s="57">
        <f t="shared" si="71"/>
        <v>0</v>
      </c>
      <c r="AI197" s="57">
        <f t="shared" si="71"/>
        <v>0</v>
      </c>
      <c r="AJ197" s="57">
        <f t="shared" si="71"/>
        <v>0</v>
      </c>
      <c r="AK197" s="57">
        <f t="shared" si="71"/>
        <v>0</v>
      </c>
      <c r="AL197" s="57">
        <f t="shared" si="71"/>
        <v>0</v>
      </c>
      <c r="AM197" s="57">
        <f t="shared" si="71"/>
        <v>0</v>
      </c>
      <c r="AN197" s="57">
        <f t="shared" si="71"/>
        <v>0</v>
      </c>
      <c r="AO197" s="57">
        <f t="shared" si="71"/>
        <v>0</v>
      </c>
      <c r="AP197" s="57">
        <f t="shared" si="71"/>
        <v>0</v>
      </c>
      <c r="AQ197" s="57" t="e">
        <f>INDEX('Fleet Input'!$C$10:$C$86, MATCH('Fleet Calculations'!N197, 'Fleet Input'!$B$10:$B$86, 0))</f>
        <v>#N/A</v>
      </c>
      <c r="AR197" s="57">
        <f t="shared" si="74"/>
        <v>0</v>
      </c>
      <c r="AS197" s="57">
        <f t="shared" si="74"/>
        <v>0</v>
      </c>
      <c r="AT197" s="57">
        <f t="shared" si="74"/>
        <v>0</v>
      </c>
      <c r="AU197" s="57">
        <f t="shared" si="74"/>
        <v>0</v>
      </c>
      <c r="AV197" s="57">
        <f t="shared" si="74"/>
        <v>0</v>
      </c>
      <c r="AW197" s="57">
        <f t="shared" si="74"/>
        <v>0</v>
      </c>
      <c r="AX197" s="57">
        <f t="shared" si="74"/>
        <v>0</v>
      </c>
      <c r="AY197" s="57">
        <f t="shared" si="74"/>
        <v>0</v>
      </c>
      <c r="AZ197" s="57">
        <f t="shared" si="74"/>
        <v>0</v>
      </c>
      <c r="BA197" s="57">
        <f t="shared" si="74"/>
        <v>0</v>
      </c>
      <c r="BB197" s="57">
        <f t="shared" si="74"/>
        <v>0</v>
      </c>
      <c r="BC197" s="57">
        <f t="shared" si="74"/>
        <v>0</v>
      </c>
      <c r="BD197" s="57">
        <f t="shared" si="74"/>
        <v>0</v>
      </c>
      <c r="BE197" s="57">
        <f t="shared" si="74"/>
        <v>0</v>
      </c>
      <c r="BF197" s="57">
        <f t="shared" si="74"/>
        <v>0</v>
      </c>
      <c r="BG197" s="57">
        <f t="shared" si="74"/>
        <v>0</v>
      </c>
      <c r="BH197" s="57">
        <f t="shared" si="72"/>
        <v>0</v>
      </c>
      <c r="BI197" s="57">
        <f t="shared" si="72"/>
        <v>0</v>
      </c>
      <c r="BJ197" s="57">
        <f t="shared" si="72"/>
        <v>0</v>
      </c>
      <c r="BK197" s="57">
        <f t="shared" si="72"/>
        <v>0</v>
      </c>
      <c r="BL197" s="57">
        <f t="shared" si="72"/>
        <v>0</v>
      </c>
      <c r="BM197" s="57">
        <f t="shared" si="72"/>
        <v>0</v>
      </c>
      <c r="BN197" s="57">
        <f t="shared" si="72"/>
        <v>0</v>
      </c>
      <c r="BO197" s="57">
        <f t="shared" si="72"/>
        <v>0</v>
      </c>
      <c r="BP197" s="57">
        <f t="shared" si="72"/>
        <v>0</v>
      </c>
      <c r="BQ197" s="57">
        <f t="shared" si="72"/>
        <v>0</v>
      </c>
      <c r="BR197" s="57">
        <f t="shared" si="72"/>
        <v>0</v>
      </c>
      <c r="BS197" s="57">
        <f t="shared" si="72"/>
        <v>0</v>
      </c>
    </row>
    <row r="198" spans="1:71" x14ac:dyDescent="0.25">
      <c r="A198">
        <v>1</v>
      </c>
      <c r="B198">
        <f t="shared" si="61"/>
        <v>40</v>
      </c>
      <c r="C198">
        <f t="shared" si="60"/>
        <v>3</v>
      </c>
      <c r="D198" s="59">
        <f t="shared" si="49"/>
        <v>0</v>
      </c>
      <c r="E198" s="59">
        <f t="shared" si="49"/>
        <v>0</v>
      </c>
      <c r="F198" s="59">
        <f t="shared" si="49"/>
        <v>0</v>
      </c>
      <c r="G198" s="60" t="str">
        <f t="shared" si="50"/>
        <v>Fuel Cell</v>
      </c>
      <c r="H198" s="61">
        <f t="shared" si="51"/>
        <v>1</v>
      </c>
      <c r="I198" s="61">
        <f t="shared" si="52"/>
        <v>0</v>
      </c>
      <c r="J198" s="59">
        <f t="shared" si="53"/>
        <v>0</v>
      </c>
      <c r="K198" s="62" t="e">
        <f t="shared" si="54"/>
        <v>#N/A</v>
      </c>
      <c r="L198" s="59">
        <f t="shared" si="55"/>
        <v>0</v>
      </c>
      <c r="M198" s="59">
        <f t="shared" si="55"/>
        <v>0</v>
      </c>
      <c r="N198" s="59" t="str">
        <f t="shared" si="48"/>
        <v>Fuel Cell0</v>
      </c>
      <c r="O198" s="57">
        <f t="shared" si="73"/>
        <v>0</v>
      </c>
      <c r="P198" s="57">
        <f t="shared" si="73"/>
        <v>0</v>
      </c>
      <c r="Q198" s="57">
        <f t="shared" si="73"/>
        <v>0</v>
      </c>
      <c r="R198" s="57">
        <f t="shared" si="73"/>
        <v>0</v>
      </c>
      <c r="S198" s="57">
        <f t="shared" si="73"/>
        <v>0</v>
      </c>
      <c r="T198" s="57">
        <f t="shared" si="73"/>
        <v>0</v>
      </c>
      <c r="U198" s="57">
        <f t="shared" si="73"/>
        <v>0</v>
      </c>
      <c r="V198" s="57">
        <f t="shared" si="73"/>
        <v>0</v>
      </c>
      <c r="W198" s="57">
        <f t="shared" si="73"/>
        <v>0</v>
      </c>
      <c r="X198" s="57">
        <f t="shared" si="73"/>
        <v>0</v>
      </c>
      <c r="Y198" s="57">
        <f t="shared" si="73"/>
        <v>0</v>
      </c>
      <c r="Z198" s="57">
        <f t="shared" si="73"/>
        <v>0</v>
      </c>
      <c r="AA198" s="57">
        <f t="shared" si="73"/>
        <v>0</v>
      </c>
      <c r="AB198" s="57">
        <f t="shared" si="73"/>
        <v>0</v>
      </c>
      <c r="AC198" s="57">
        <f t="shared" si="73"/>
        <v>0</v>
      </c>
      <c r="AD198" s="57">
        <f t="shared" si="73"/>
        <v>0</v>
      </c>
      <c r="AE198" s="57">
        <f t="shared" si="71"/>
        <v>0</v>
      </c>
      <c r="AF198" s="57">
        <f t="shared" si="71"/>
        <v>0</v>
      </c>
      <c r="AG198" s="57">
        <f t="shared" si="71"/>
        <v>0</v>
      </c>
      <c r="AH198" s="57">
        <f t="shared" si="71"/>
        <v>0</v>
      </c>
      <c r="AI198" s="57">
        <f t="shared" si="71"/>
        <v>0</v>
      </c>
      <c r="AJ198" s="57">
        <f t="shared" si="71"/>
        <v>0</v>
      </c>
      <c r="AK198" s="57">
        <f t="shared" si="71"/>
        <v>0</v>
      </c>
      <c r="AL198" s="57">
        <f t="shared" si="71"/>
        <v>0</v>
      </c>
      <c r="AM198" s="57">
        <f t="shared" si="71"/>
        <v>0</v>
      </c>
      <c r="AN198" s="57">
        <f t="shared" si="71"/>
        <v>0</v>
      </c>
      <c r="AO198" s="57">
        <f t="shared" si="71"/>
        <v>0</v>
      </c>
      <c r="AP198" s="57">
        <f t="shared" si="71"/>
        <v>0</v>
      </c>
      <c r="AQ198" s="57" t="e">
        <f>INDEX('Fleet Input'!$C$10:$C$86, MATCH('Fleet Calculations'!N198, 'Fleet Input'!$B$10:$B$86, 0))</f>
        <v>#N/A</v>
      </c>
      <c r="AR198" s="57">
        <f t="shared" si="74"/>
        <v>0</v>
      </c>
      <c r="AS198" s="57">
        <f t="shared" si="74"/>
        <v>0</v>
      </c>
      <c r="AT198" s="57">
        <f t="shared" si="74"/>
        <v>0</v>
      </c>
      <c r="AU198" s="57">
        <f t="shared" si="74"/>
        <v>0</v>
      </c>
      <c r="AV198" s="57">
        <f t="shared" si="74"/>
        <v>0</v>
      </c>
      <c r="AW198" s="57">
        <f t="shared" si="74"/>
        <v>0</v>
      </c>
      <c r="AX198" s="57">
        <f t="shared" si="74"/>
        <v>0</v>
      </c>
      <c r="AY198" s="57">
        <f t="shared" si="74"/>
        <v>0</v>
      </c>
      <c r="AZ198" s="57">
        <f t="shared" si="74"/>
        <v>0</v>
      </c>
      <c r="BA198" s="57">
        <f t="shared" si="74"/>
        <v>0</v>
      </c>
      <c r="BB198" s="57">
        <f t="shared" si="74"/>
        <v>0</v>
      </c>
      <c r="BC198" s="57">
        <f t="shared" si="74"/>
        <v>0</v>
      </c>
      <c r="BD198" s="57">
        <f t="shared" si="74"/>
        <v>0</v>
      </c>
      <c r="BE198" s="57">
        <f t="shared" si="74"/>
        <v>0</v>
      </c>
      <c r="BF198" s="57">
        <f t="shared" si="74"/>
        <v>0</v>
      </c>
      <c r="BG198" s="57">
        <f t="shared" si="74"/>
        <v>0</v>
      </c>
      <c r="BH198" s="57">
        <f t="shared" si="72"/>
        <v>0</v>
      </c>
      <c r="BI198" s="57">
        <f t="shared" si="72"/>
        <v>0</v>
      </c>
      <c r="BJ198" s="57">
        <f t="shared" si="72"/>
        <v>0</v>
      </c>
      <c r="BK198" s="57">
        <f t="shared" si="72"/>
        <v>0</v>
      </c>
      <c r="BL198" s="57">
        <f t="shared" si="72"/>
        <v>0</v>
      </c>
      <c r="BM198" s="57">
        <f t="shared" si="72"/>
        <v>0</v>
      </c>
      <c r="BN198" s="57">
        <f t="shared" si="72"/>
        <v>0</v>
      </c>
      <c r="BO198" s="57">
        <f t="shared" si="72"/>
        <v>0</v>
      </c>
      <c r="BP198" s="57">
        <f t="shared" si="72"/>
        <v>0</v>
      </c>
      <c r="BQ198" s="57">
        <f t="shared" si="72"/>
        <v>0</v>
      </c>
      <c r="BR198" s="57">
        <f t="shared" si="72"/>
        <v>0</v>
      </c>
      <c r="BS198" s="57">
        <f t="shared" si="72"/>
        <v>0</v>
      </c>
    </row>
    <row r="199" spans="1:71" x14ac:dyDescent="0.25">
      <c r="A199">
        <v>1</v>
      </c>
      <c r="B199">
        <f t="shared" si="61"/>
        <v>41</v>
      </c>
      <c r="C199">
        <f t="shared" si="60"/>
        <v>1</v>
      </c>
      <c r="D199" s="59">
        <f t="shared" si="49"/>
        <v>0</v>
      </c>
      <c r="E199" s="59">
        <f t="shared" si="49"/>
        <v>0</v>
      </c>
      <c r="F199" s="59">
        <f t="shared" si="49"/>
        <v>0</v>
      </c>
      <c r="G199" s="60" t="str">
        <f t="shared" si="50"/>
        <v>0</v>
      </c>
      <c r="H199" s="61">
        <f t="shared" si="51"/>
        <v>1</v>
      </c>
      <c r="I199" s="61">
        <f t="shared" si="52"/>
        <v>0</v>
      </c>
      <c r="J199" s="59">
        <f t="shared" si="53"/>
        <v>0</v>
      </c>
      <c r="K199" s="62" t="e">
        <f t="shared" si="54"/>
        <v>#N/A</v>
      </c>
      <c r="L199" s="59">
        <f t="shared" si="55"/>
        <v>0</v>
      </c>
      <c r="M199" s="59">
        <f t="shared" si="55"/>
        <v>0</v>
      </c>
      <c r="N199" s="59" t="str">
        <f t="shared" si="48"/>
        <v>00</v>
      </c>
      <c r="O199" s="57">
        <f t="shared" si="73"/>
        <v>0</v>
      </c>
      <c r="P199" s="57">
        <f t="shared" si="73"/>
        <v>0</v>
      </c>
      <c r="Q199" s="57">
        <f t="shared" si="73"/>
        <v>0</v>
      </c>
      <c r="R199" s="57">
        <f t="shared" si="73"/>
        <v>0</v>
      </c>
      <c r="S199" s="57">
        <f t="shared" si="73"/>
        <v>0</v>
      </c>
      <c r="T199" s="57">
        <f t="shared" si="73"/>
        <v>0</v>
      </c>
      <c r="U199" s="57">
        <f t="shared" si="73"/>
        <v>0</v>
      </c>
      <c r="V199" s="57">
        <f t="shared" si="73"/>
        <v>0</v>
      </c>
      <c r="W199" s="57">
        <f t="shared" si="73"/>
        <v>0</v>
      </c>
      <c r="X199" s="57">
        <f t="shared" si="73"/>
        <v>0</v>
      </c>
      <c r="Y199" s="57">
        <f t="shared" si="73"/>
        <v>0</v>
      </c>
      <c r="Z199" s="57">
        <f t="shared" si="73"/>
        <v>0</v>
      </c>
      <c r="AA199" s="57">
        <f t="shared" si="73"/>
        <v>0</v>
      </c>
      <c r="AB199" s="57">
        <f t="shared" si="73"/>
        <v>0</v>
      </c>
      <c r="AC199" s="57">
        <f t="shared" si="73"/>
        <v>0</v>
      </c>
      <c r="AD199" s="57">
        <f t="shared" si="73"/>
        <v>0</v>
      </c>
      <c r="AE199" s="57">
        <f t="shared" si="71"/>
        <v>0</v>
      </c>
      <c r="AF199" s="57">
        <f t="shared" si="71"/>
        <v>0</v>
      </c>
      <c r="AG199" s="57">
        <f t="shared" si="71"/>
        <v>0</v>
      </c>
      <c r="AH199" s="57">
        <f t="shared" si="71"/>
        <v>0</v>
      </c>
      <c r="AI199" s="57">
        <f t="shared" si="71"/>
        <v>0</v>
      </c>
      <c r="AJ199" s="57">
        <f t="shared" si="71"/>
        <v>0</v>
      </c>
      <c r="AK199" s="57">
        <f t="shared" si="71"/>
        <v>0</v>
      </c>
      <c r="AL199" s="57">
        <f t="shared" si="71"/>
        <v>0</v>
      </c>
      <c r="AM199" s="57">
        <f t="shared" si="71"/>
        <v>0</v>
      </c>
      <c r="AN199" s="57">
        <f t="shared" si="71"/>
        <v>0</v>
      </c>
      <c r="AO199" s="57">
        <f t="shared" si="71"/>
        <v>0</v>
      </c>
      <c r="AP199" s="57">
        <f t="shared" si="71"/>
        <v>0</v>
      </c>
      <c r="AQ199" s="57" t="e">
        <f>INDEX('Fleet Input'!$C$10:$C$86, MATCH('Fleet Calculations'!N199, 'Fleet Input'!$B$10:$B$86, 0))</f>
        <v>#N/A</v>
      </c>
      <c r="AR199" s="57">
        <f t="shared" si="74"/>
        <v>0</v>
      </c>
      <c r="AS199" s="57">
        <f t="shared" si="74"/>
        <v>0</v>
      </c>
      <c r="AT199" s="57">
        <f t="shared" si="74"/>
        <v>0</v>
      </c>
      <c r="AU199" s="57">
        <f t="shared" si="74"/>
        <v>0</v>
      </c>
      <c r="AV199" s="57">
        <f t="shared" si="74"/>
        <v>0</v>
      </c>
      <c r="AW199" s="57">
        <f t="shared" si="74"/>
        <v>0</v>
      </c>
      <c r="AX199" s="57">
        <f t="shared" si="74"/>
        <v>0</v>
      </c>
      <c r="AY199" s="57">
        <f t="shared" si="74"/>
        <v>0</v>
      </c>
      <c r="AZ199" s="57">
        <f t="shared" si="74"/>
        <v>0</v>
      </c>
      <c r="BA199" s="57">
        <f t="shared" si="74"/>
        <v>0</v>
      </c>
      <c r="BB199" s="57">
        <f t="shared" si="74"/>
        <v>0</v>
      </c>
      <c r="BC199" s="57">
        <f t="shared" si="74"/>
        <v>0</v>
      </c>
      <c r="BD199" s="57">
        <f t="shared" si="74"/>
        <v>0</v>
      </c>
      <c r="BE199" s="57">
        <f t="shared" si="74"/>
        <v>0</v>
      </c>
      <c r="BF199" s="57">
        <f t="shared" si="74"/>
        <v>0</v>
      </c>
      <c r="BG199" s="57">
        <f t="shared" si="74"/>
        <v>0</v>
      </c>
      <c r="BH199" s="57">
        <f t="shared" si="72"/>
        <v>0</v>
      </c>
      <c r="BI199" s="57">
        <f t="shared" si="72"/>
        <v>0</v>
      </c>
      <c r="BJ199" s="57">
        <f t="shared" si="72"/>
        <v>0</v>
      </c>
      <c r="BK199" s="57">
        <f t="shared" si="72"/>
        <v>0</v>
      </c>
      <c r="BL199" s="57">
        <f t="shared" si="72"/>
        <v>0</v>
      </c>
      <c r="BM199" s="57">
        <f t="shared" si="72"/>
        <v>0</v>
      </c>
      <c r="BN199" s="57">
        <f t="shared" si="72"/>
        <v>0</v>
      </c>
      <c r="BO199" s="57">
        <f t="shared" si="72"/>
        <v>0</v>
      </c>
      <c r="BP199" s="57">
        <f t="shared" si="72"/>
        <v>0</v>
      </c>
      <c r="BQ199" s="57">
        <f t="shared" si="72"/>
        <v>0</v>
      </c>
      <c r="BR199" s="57">
        <f t="shared" si="72"/>
        <v>0</v>
      </c>
      <c r="BS199" s="57">
        <f t="shared" si="72"/>
        <v>0</v>
      </c>
    </row>
    <row r="200" spans="1:71" x14ac:dyDescent="0.25">
      <c r="A200">
        <v>1</v>
      </c>
      <c r="B200">
        <f t="shared" si="61"/>
        <v>41</v>
      </c>
      <c r="C200">
        <f t="shared" si="60"/>
        <v>2</v>
      </c>
      <c r="D200" s="59">
        <f t="shared" si="49"/>
        <v>0</v>
      </c>
      <c r="E200" s="59">
        <f t="shared" si="49"/>
        <v>0</v>
      </c>
      <c r="F200" s="59">
        <f t="shared" si="49"/>
        <v>0</v>
      </c>
      <c r="G200" s="60" t="str">
        <f t="shared" si="50"/>
        <v>Electric</v>
      </c>
      <c r="H200" s="61">
        <f t="shared" si="51"/>
        <v>1</v>
      </c>
      <c r="I200" s="61">
        <f t="shared" si="52"/>
        <v>0</v>
      </c>
      <c r="J200" s="59">
        <f t="shared" si="53"/>
        <v>0</v>
      </c>
      <c r="K200" s="62" t="e">
        <f t="shared" si="54"/>
        <v>#N/A</v>
      </c>
      <c r="L200" s="59">
        <f t="shared" si="55"/>
        <v>0</v>
      </c>
      <c r="M200" s="59">
        <f t="shared" si="55"/>
        <v>0</v>
      </c>
      <c r="N200" s="59" t="str">
        <f t="shared" si="48"/>
        <v>Electric0</v>
      </c>
      <c r="O200" s="57">
        <f t="shared" si="73"/>
        <v>0</v>
      </c>
      <c r="P200" s="57">
        <f t="shared" si="73"/>
        <v>0</v>
      </c>
      <c r="Q200" s="57">
        <f t="shared" si="73"/>
        <v>0</v>
      </c>
      <c r="R200" s="57">
        <f t="shared" si="73"/>
        <v>0</v>
      </c>
      <c r="S200" s="57">
        <f t="shared" si="73"/>
        <v>0</v>
      </c>
      <c r="T200" s="57">
        <f t="shared" si="73"/>
        <v>0</v>
      </c>
      <c r="U200" s="57">
        <f t="shared" si="73"/>
        <v>0</v>
      </c>
      <c r="V200" s="57">
        <f t="shared" si="73"/>
        <v>0</v>
      </c>
      <c r="W200" s="57">
        <f t="shared" si="73"/>
        <v>0</v>
      </c>
      <c r="X200" s="57">
        <f t="shared" si="73"/>
        <v>0</v>
      </c>
      <c r="Y200" s="57">
        <f t="shared" si="73"/>
        <v>0</v>
      </c>
      <c r="Z200" s="57">
        <f t="shared" si="73"/>
        <v>0</v>
      </c>
      <c r="AA200" s="57">
        <f t="shared" si="73"/>
        <v>0</v>
      </c>
      <c r="AB200" s="57">
        <f t="shared" si="73"/>
        <v>0</v>
      </c>
      <c r="AC200" s="57">
        <f t="shared" si="73"/>
        <v>0</v>
      </c>
      <c r="AD200" s="57">
        <f t="shared" si="73"/>
        <v>0</v>
      </c>
      <c r="AE200" s="57">
        <f t="shared" si="71"/>
        <v>0</v>
      </c>
      <c r="AF200" s="57">
        <f t="shared" si="71"/>
        <v>0</v>
      </c>
      <c r="AG200" s="57">
        <f t="shared" si="71"/>
        <v>0</v>
      </c>
      <c r="AH200" s="57">
        <f t="shared" si="71"/>
        <v>0</v>
      </c>
      <c r="AI200" s="57">
        <f t="shared" si="71"/>
        <v>0</v>
      </c>
      <c r="AJ200" s="57">
        <f t="shared" si="71"/>
        <v>0</v>
      </c>
      <c r="AK200" s="57">
        <f t="shared" si="71"/>
        <v>0</v>
      </c>
      <c r="AL200" s="57">
        <f t="shared" si="71"/>
        <v>0</v>
      </c>
      <c r="AM200" s="57">
        <f t="shared" si="71"/>
        <v>0</v>
      </c>
      <c r="AN200" s="57">
        <f t="shared" si="71"/>
        <v>0</v>
      </c>
      <c r="AO200" s="57">
        <f t="shared" si="71"/>
        <v>0</v>
      </c>
      <c r="AP200" s="57">
        <f t="shared" si="71"/>
        <v>0</v>
      </c>
      <c r="AQ200" s="57" t="e">
        <f>INDEX('Fleet Input'!$C$10:$C$86, MATCH('Fleet Calculations'!N200, 'Fleet Input'!$B$10:$B$86, 0))</f>
        <v>#N/A</v>
      </c>
      <c r="AR200" s="57">
        <f t="shared" si="74"/>
        <v>0</v>
      </c>
      <c r="AS200" s="57">
        <f t="shared" si="74"/>
        <v>0</v>
      </c>
      <c r="AT200" s="57">
        <f t="shared" si="74"/>
        <v>0</v>
      </c>
      <c r="AU200" s="57">
        <f t="shared" si="74"/>
        <v>0</v>
      </c>
      <c r="AV200" s="57">
        <f t="shared" si="74"/>
        <v>0</v>
      </c>
      <c r="AW200" s="57">
        <f t="shared" si="74"/>
        <v>0</v>
      </c>
      <c r="AX200" s="57">
        <f t="shared" si="74"/>
        <v>0</v>
      </c>
      <c r="AY200" s="57">
        <f t="shared" si="74"/>
        <v>0</v>
      </c>
      <c r="AZ200" s="57">
        <f t="shared" si="74"/>
        <v>0</v>
      </c>
      <c r="BA200" s="57">
        <f t="shared" si="74"/>
        <v>0</v>
      </c>
      <c r="BB200" s="57">
        <f t="shared" si="74"/>
        <v>0</v>
      </c>
      <c r="BC200" s="57">
        <f t="shared" si="74"/>
        <v>0</v>
      </c>
      <c r="BD200" s="57">
        <f t="shared" si="74"/>
        <v>0</v>
      </c>
      <c r="BE200" s="57">
        <f t="shared" si="74"/>
        <v>0</v>
      </c>
      <c r="BF200" s="57">
        <f t="shared" si="74"/>
        <v>0</v>
      </c>
      <c r="BG200" s="57">
        <f t="shared" si="74"/>
        <v>0</v>
      </c>
      <c r="BH200" s="57">
        <f t="shared" si="72"/>
        <v>0</v>
      </c>
      <c r="BI200" s="57">
        <f t="shared" si="72"/>
        <v>0</v>
      </c>
      <c r="BJ200" s="57">
        <f t="shared" si="72"/>
        <v>0</v>
      </c>
      <c r="BK200" s="57">
        <f t="shared" si="72"/>
        <v>0</v>
      </c>
      <c r="BL200" s="57">
        <f t="shared" si="72"/>
        <v>0</v>
      </c>
      <c r="BM200" s="57">
        <f t="shared" si="72"/>
        <v>0</v>
      </c>
      <c r="BN200" s="57">
        <f t="shared" si="72"/>
        <v>0</v>
      </c>
      <c r="BO200" s="57">
        <f t="shared" si="72"/>
        <v>0</v>
      </c>
      <c r="BP200" s="57">
        <f t="shared" si="72"/>
        <v>0</v>
      </c>
      <c r="BQ200" s="57">
        <f t="shared" si="72"/>
        <v>0</v>
      </c>
      <c r="BR200" s="57">
        <f t="shared" si="72"/>
        <v>0</v>
      </c>
      <c r="BS200" s="57">
        <f t="shared" si="72"/>
        <v>0</v>
      </c>
    </row>
    <row r="201" spans="1:71" x14ac:dyDescent="0.25">
      <c r="A201">
        <v>1</v>
      </c>
      <c r="B201">
        <f t="shared" si="61"/>
        <v>41</v>
      </c>
      <c r="C201">
        <f t="shared" si="60"/>
        <v>3</v>
      </c>
      <c r="D201" s="59">
        <f t="shared" si="49"/>
        <v>0</v>
      </c>
      <c r="E201" s="59">
        <f t="shared" si="49"/>
        <v>0</v>
      </c>
      <c r="F201" s="59">
        <f t="shared" si="49"/>
        <v>0</v>
      </c>
      <c r="G201" s="60" t="str">
        <f t="shared" si="50"/>
        <v>Fuel Cell</v>
      </c>
      <c r="H201" s="61">
        <f t="shared" si="51"/>
        <v>1</v>
      </c>
      <c r="I201" s="61">
        <f t="shared" si="52"/>
        <v>0</v>
      </c>
      <c r="J201" s="59">
        <f t="shared" si="53"/>
        <v>0</v>
      </c>
      <c r="K201" s="62" t="e">
        <f t="shared" si="54"/>
        <v>#N/A</v>
      </c>
      <c r="L201" s="59">
        <f t="shared" si="55"/>
        <v>0</v>
      </c>
      <c r="M201" s="59">
        <f t="shared" si="55"/>
        <v>0</v>
      </c>
      <c r="N201" s="59" t="str">
        <f t="shared" ref="N201:N264" si="75">G201&amp;E201</f>
        <v>Fuel Cell0</v>
      </c>
      <c r="O201" s="57">
        <f t="shared" si="73"/>
        <v>0</v>
      </c>
      <c r="P201" s="57">
        <f t="shared" si="73"/>
        <v>0</v>
      </c>
      <c r="Q201" s="57">
        <f t="shared" si="73"/>
        <v>0</v>
      </c>
      <c r="R201" s="57">
        <f t="shared" si="73"/>
        <v>0</v>
      </c>
      <c r="S201" s="57">
        <f t="shared" si="73"/>
        <v>0</v>
      </c>
      <c r="T201" s="57">
        <f t="shared" si="73"/>
        <v>0</v>
      </c>
      <c r="U201" s="57">
        <f t="shared" si="73"/>
        <v>0</v>
      </c>
      <c r="V201" s="57">
        <f t="shared" si="73"/>
        <v>0</v>
      </c>
      <c r="W201" s="57">
        <f t="shared" si="73"/>
        <v>0</v>
      </c>
      <c r="X201" s="57">
        <f t="shared" si="73"/>
        <v>0</v>
      </c>
      <c r="Y201" s="57">
        <f t="shared" si="73"/>
        <v>0</v>
      </c>
      <c r="Z201" s="57">
        <f t="shared" si="73"/>
        <v>0</v>
      </c>
      <c r="AA201" s="57">
        <f t="shared" si="73"/>
        <v>0</v>
      </c>
      <c r="AB201" s="57">
        <f t="shared" si="73"/>
        <v>0</v>
      </c>
      <c r="AC201" s="57">
        <f t="shared" si="73"/>
        <v>0</v>
      </c>
      <c r="AD201" s="57">
        <f t="shared" si="73"/>
        <v>0</v>
      </c>
      <c r="AE201" s="57">
        <f t="shared" si="71"/>
        <v>0</v>
      </c>
      <c r="AF201" s="57">
        <f t="shared" si="71"/>
        <v>0</v>
      </c>
      <c r="AG201" s="57">
        <f t="shared" si="71"/>
        <v>0</v>
      </c>
      <c r="AH201" s="57">
        <f t="shared" si="71"/>
        <v>0</v>
      </c>
      <c r="AI201" s="57">
        <f t="shared" si="71"/>
        <v>0</v>
      </c>
      <c r="AJ201" s="57">
        <f t="shared" si="71"/>
        <v>0</v>
      </c>
      <c r="AK201" s="57">
        <f t="shared" si="71"/>
        <v>0</v>
      </c>
      <c r="AL201" s="57">
        <f t="shared" si="71"/>
        <v>0</v>
      </c>
      <c r="AM201" s="57">
        <f t="shared" si="71"/>
        <v>0</v>
      </c>
      <c r="AN201" s="57">
        <f t="shared" si="71"/>
        <v>0</v>
      </c>
      <c r="AO201" s="57">
        <f t="shared" si="71"/>
        <v>0</v>
      </c>
      <c r="AP201" s="57">
        <f t="shared" si="71"/>
        <v>0</v>
      </c>
      <c r="AQ201" s="57" t="e">
        <f>INDEX('Fleet Input'!$C$10:$C$86, MATCH('Fleet Calculations'!N201, 'Fleet Input'!$B$10:$B$86, 0))</f>
        <v>#N/A</v>
      </c>
      <c r="AR201" s="57">
        <f t="shared" si="74"/>
        <v>0</v>
      </c>
      <c r="AS201" s="57">
        <f t="shared" si="74"/>
        <v>0</v>
      </c>
      <c r="AT201" s="57">
        <f t="shared" si="74"/>
        <v>0</v>
      </c>
      <c r="AU201" s="57">
        <f t="shared" si="74"/>
        <v>0</v>
      </c>
      <c r="AV201" s="57">
        <f t="shared" si="74"/>
        <v>0</v>
      </c>
      <c r="AW201" s="57">
        <f t="shared" si="74"/>
        <v>0</v>
      </c>
      <c r="AX201" s="57">
        <f t="shared" si="74"/>
        <v>0</v>
      </c>
      <c r="AY201" s="57">
        <f t="shared" si="74"/>
        <v>0</v>
      </c>
      <c r="AZ201" s="57">
        <f t="shared" si="74"/>
        <v>0</v>
      </c>
      <c r="BA201" s="57">
        <f t="shared" si="74"/>
        <v>0</v>
      </c>
      <c r="BB201" s="57">
        <f t="shared" si="74"/>
        <v>0</v>
      </c>
      <c r="BC201" s="57">
        <f t="shared" si="74"/>
        <v>0</v>
      </c>
      <c r="BD201" s="57">
        <f t="shared" si="74"/>
        <v>0</v>
      </c>
      <c r="BE201" s="57">
        <f t="shared" si="74"/>
        <v>0</v>
      </c>
      <c r="BF201" s="57">
        <f t="shared" si="74"/>
        <v>0</v>
      </c>
      <c r="BG201" s="57">
        <f t="shared" si="74"/>
        <v>0</v>
      </c>
      <c r="BH201" s="57">
        <f t="shared" si="72"/>
        <v>0</v>
      </c>
      <c r="BI201" s="57">
        <f t="shared" si="72"/>
        <v>0</v>
      </c>
      <c r="BJ201" s="57">
        <f t="shared" si="72"/>
        <v>0</v>
      </c>
      <c r="BK201" s="57">
        <f t="shared" si="72"/>
        <v>0</v>
      </c>
      <c r="BL201" s="57">
        <f t="shared" si="72"/>
        <v>0</v>
      </c>
      <c r="BM201" s="57">
        <f t="shared" si="72"/>
        <v>0</v>
      </c>
      <c r="BN201" s="57">
        <f t="shared" si="72"/>
        <v>0</v>
      </c>
      <c r="BO201" s="57">
        <f t="shared" si="72"/>
        <v>0</v>
      </c>
      <c r="BP201" s="57">
        <f t="shared" si="72"/>
        <v>0</v>
      </c>
      <c r="BQ201" s="57">
        <f t="shared" si="72"/>
        <v>0</v>
      </c>
      <c r="BR201" s="57">
        <f t="shared" si="72"/>
        <v>0</v>
      </c>
      <c r="BS201" s="57">
        <f t="shared" si="72"/>
        <v>0</v>
      </c>
    </row>
    <row r="202" spans="1:71" x14ac:dyDescent="0.25">
      <c r="A202">
        <v>1</v>
      </c>
      <c r="B202">
        <f t="shared" si="61"/>
        <v>42</v>
      </c>
      <c r="C202">
        <f t="shared" si="60"/>
        <v>1</v>
      </c>
      <c r="D202" s="59">
        <f t="shared" si="49"/>
        <v>0</v>
      </c>
      <c r="E202" s="59">
        <f t="shared" si="49"/>
        <v>0</v>
      </c>
      <c r="F202" s="59">
        <f t="shared" si="49"/>
        <v>0</v>
      </c>
      <c r="G202" s="60" t="str">
        <f t="shared" si="50"/>
        <v>0</v>
      </c>
      <c r="H202" s="61">
        <f t="shared" si="51"/>
        <v>1</v>
      </c>
      <c r="I202" s="61">
        <f t="shared" si="52"/>
        <v>0</v>
      </c>
      <c r="J202" s="59">
        <f t="shared" si="53"/>
        <v>0</v>
      </c>
      <c r="K202" s="62" t="e">
        <f t="shared" si="54"/>
        <v>#N/A</v>
      </c>
      <c r="L202" s="59">
        <f t="shared" si="55"/>
        <v>0</v>
      </c>
      <c r="M202" s="59">
        <f t="shared" si="55"/>
        <v>0</v>
      </c>
      <c r="N202" s="59" t="str">
        <f t="shared" si="75"/>
        <v>00</v>
      </c>
      <c r="O202" s="57">
        <f t="shared" si="73"/>
        <v>0</v>
      </c>
      <c r="P202" s="57">
        <f t="shared" si="73"/>
        <v>0</v>
      </c>
      <c r="Q202" s="57">
        <f t="shared" si="73"/>
        <v>0</v>
      </c>
      <c r="R202" s="57">
        <f t="shared" si="73"/>
        <v>0</v>
      </c>
      <c r="S202" s="57">
        <f t="shared" si="73"/>
        <v>0</v>
      </c>
      <c r="T202" s="57">
        <f t="shared" si="73"/>
        <v>0</v>
      </c>
      <c r="U202" s="57">
        <f t="shared" si="73"/>
        <v>0</v>
      </c>
      <c r="V202" s="57">
        <f t="shared" si="73"/>
        <v>0</v>
      </c>
      <c r="W202" s="57">
        <f t="shared" si="73"/>
        <v>0</v>
      </c>
      <c r="X202" s="57">
        <f t="shared" si="73"/>
        <v>0</v>
      </c>
      <c r="Y202" s="57">
        <f t="shared" si="73"/>
        <v>0</v>
      </c>
      <c r="Z202" s="57">
        <f t="shared" si="73"/>
        <v>0</v>
      </c>
      <c r="AA202" s="57">
        <f t="shared" si="73"/>
        <v>0</v>
      </c>
      <c r="AB202" s="57">
        <f t="shared" si="73"/>
        <v>0</v>
      </c>
      <c r="AC202" s="57">
        <f t="shared" si="73"/>
        <v>0</v>
      </c>
      <c r="AD202" s="57">
        <f t="shared" si="73"/>
        <v>0</v>
      </c>
      <c r="AE202" s="57">
        <f t="shared" si="71"/>
        <v>0</v>
      </c>
      <c r="AF202" s="57">
        <f t="shared" si="71"/>
        <v>0</v>
      </c>
      <c r="AG202" s="57">
        <f t="shared" si="71"/>
        <v>0</v>
      </c>
      <c r="AH202" s="57">
        <f t="shared" si="71"/>
        <v>0</v>
      </c>
      <c r="AI202" s="57">
        <f t="shared" si="71"/>
        <v>0</v>
      </c>
      <c r="AJ202" s="57">
        <f t="shared" si="71"/>
        <v>0</v>
      </c>
      <c r="AK202" s="57">
        <f t="shared" si="71"/>
        <v>0</v>
      </c>
      <c r="AL202" s="57">
        <f t="shared" si="71"/>
        <v>0</v>
      </c>
      <c r="AM202" s="57">
        <f t="shared" si="71"/>
        <v>0</v>
      </c>
      <c r="AN202" s="57">
        <f t="shared" si="71"/>
        <v>0</v>
      </c>
      <c r="AO202" s="57">
        <f t="shared" si="71"/>
        <v>0</v>
      </c>
      <c r="AP202" s="57">
        <f t="shared" si="71"/>
        <v>0</v>
      </c>
      <c r="AQ202" s="57" t="e">
        <f>INDEX('Fleet Input'!$C$10:$C$86, MATCH('Fleet Calculations'!N202, 'Fleet Input'!$B$10:$B$86, 0))</f>
        <v>#N/A</v>
      </c>
      <c r="AR202" s="57">
        <f t="shared" si="74"/>
        <v>0</v>
      </c>
      <c r="AS202" s="57">
        <f t="shared" si="74"/>
        <v>0</v>
      </c>
      <c r="AT202" s="57">
        <f t="shared" si="74"/>
        <v>0</v>
      </c>
      <c r="AU202" s="57">
        <f t="shared" si="74"/>
        <v>0</v>
      </c>
      <c r="AV202" s="57">
        <f t="shared" si="74"/>
        <v>0</v>
      </c>
      <c r="AW202" s="57">
        <f t="shared" si="74"/>
        <v>0</v>
      </c>
      <c r="AX202" s="57">
        <f t="shared" si="74"/>
        <v>0</v>
      </c>
      <c r="AY202" s="57">
        <f t="shared" si="74"/>
        <v>0</v>
      </c>
      <c r="AZ202" s="57">
        <f t="shared" si="74"/>
        <v>0</v>
      </c>
      <c r="BA202" s="57">
        <f t="shared" si="74"/>
        <v>0</v>
      </c>
      <c r="BB202" s="57">
        <f t="shared" si="74"/>
        <v>0</v>
      </c>
      <c r="BC202" s="57">
        <f t="shared" si="74"/>
        <v>0</v>
      </c>
      <c r="BD202" s="57">
        <f t="shared" si="74"/>
        <v>0</v>
      </c>
      <c r="BE202" s="57">
        <f t="shared" si="74"/>
        <v>0</v>
      </c>
      <c r="BF202" s="57">
        <f t="shared" si="74"/>
        <v>0</v>
      </c>
      <c r="BG202" s="57">
        <f t="shared" si="74"/>
        <v>0</v>
      </c>
      <c r="BH202" s="57">
        <f t="shared" si="72"/>
        <v>0</v>
      </c>
      <c r="BI202" s="57">
        <f t="shared" si="72"/>
        <v>0</v>
      </c>
      <c r="BJ202" s="57">
        <f t="shared" si="72"/>
        <v>0</v>
      </c>
      <c r="BK202" s="57">
        <f t="shared" si="72"/>
        <v>0</v>
      </c>
      <c r="BL202" s="57">
        <f t="shared" si="72"/>
        <v>0</v>
      </c>
      <c r="BM202" s="57">
        <f t="shared" si="72"/>
        <v>0</v>
      </c>
      <c r="BN202" s="57">
        <f t="shared" si="72"/>
        <v>0</v>
      </c>
      <c r="BO202" s="57">
        <f t="shared" si="72"/>
        <v>0</v>
      </c>
      <c r="BP202" s="57">
        <f t="shared" si="72"/>
        <v>0</v>
      </c>
      <c r="BQ202" s="57">
        <f t="shared" si="72"/>
        <v>0</v>
      </c>
      <c r="BR202" s="57">
        <f t="shared" si="72"/>
        <v>0</v>
      </c>
      <c r="BS202" s="57">
        <f t="shared" si="72"/>
        <v>0</v>
      </c>
    </row>
    <row r="203" spans="1:71" x14ac:dyDescent="0.25">
      <c r="A203">
        <v>1</v>
      </c>
      <c r="B203">
        <f t="shared" si="61"/>
        <v>42</v>
      </c>
      <c r="C203">
        <f t="shared" si="60"/>
        <v>2</v>
      </c>
      <c r="D203" s="59">
        <f t="shared" si="49"/>
        <v>0</v>
      </c>
      <c r="E203" s="59">
        <f t="shared" si="49"/>
        <v>0</v>
      </c>
      <c r="F203" s="59">
        <f t="shared" si="49"/>
        <v>0</v>
      </c>
      <c r="G203" s="60" t="str">
        <f t="shared" si="50"/>
        <v>Electric</v>
      </c>
      <c r="H203" s="61">
        <f t="shared" si="51"/>
        <v>1</v>
      </c>
      <c r="I203" s="61">
        <f t="shared" si="52"/>
        <v>0</v>
      </c>
      <c r="J203" s="59">
        <f t="shared" si="53"/>
        <v>0</v>
      </c>
      <c r="K203" s="62" t="e">
        <f t="shared" si="54"/>
        <v>#N/A</v>
      </c>
      <c r="L203" s="59">
        <f t="shared" si="55"/>
        <v>0</v>
      </c>
      <c r="M203" s="59">
        <f t="shared" si="55"/>
        <v>0</v>
      </c>
      <c r="N203" s="59" t="str">
        <f t="shared" si="75"/>
        <v>Electric0</v>
      </c>
      <c r="O203" s="57">
        <f t="shared" si="73"/>
        <v>0</v>
      </c>
      <c r="P203" s="57">
        <f t="shared" si="73"/>
        <v>0</v>
      </c>
      <c r="Q203" s="57">
        <f t="shared" si="73"/>
        <v>0</v>
      </c>
      <c r="R203" s="57">
        <f t="shared" si="73"/>
        <v>0</v>
      </c>
      <c r="S203" s="57">
        <f t="shared" si="73"/>
        <v>0</v>
      </c>
      <c r="T203" s="57">
        <f t="shared" si="73"/>
        <v>0</v>
      </c>
      <c r="U203" s="57">
        <f t="shared" si="73"/>
        <v>0</v>
      </c>
      <c r="V203" s="57">
        <f t="shared" si="73"/>
        <v>0</v>
      </c>
      <c r="W203" s="57">
        <f t="shared" si="73"/>
        <v>0</v>
      </c>
      <c r="X203" s="57">
        <f t="shared" si="73"/>
        <v>0</v>
      </c>
      <c r="Y203" s="57">
        <f t="shared" si="73"/>
        <v>0</v>
      </c>
      <c r="Z203" s="57">
        <f t="shared" si="73"/>
        <v>0</v>
      </c>
      <c r="AA203" s="57">
        <f t="shared" si="73"/>
        <v>0</v>
      </c>
      <c r="AB203" s="57">
        <f t="shared" si="73"/>
        <v>0</v>
      </c>
      <c r="AC203" s="57">
        <f t="shared" si="73"/>
        <v>0</v>
      </c>
      <c r="AD203" s="57">
        <f t="shared" si="73"/>
        <v>0</v>
      </c>
      <c r="AE203" s="57">
        <f t="shared" si="71"/>
        <v>0</v>
      </c>
      <c r="AF203" s="57">
        <f t="shared" si="71"/>
        <v>0</v>
      </c>
      <c r="AG203" s="57">
        <f t="shared" si="71"/>
        <v>0</v>
      </c>
      <c r="AH203" s="57">
        <f t="shared" si="71"/>
        <v>0</v>
      </c>
      <c r="AI203" s="57">
        <f t="shared" si="71"/>
        <v>0</v>
      </c>
      <c r="AJ203" s="57">
        <f t="shared" si="71"/>
        <v>0</v>
      </c>
      <c r="AK203" s="57">
        <f t="shared" si="71"/>
        <v>0</v>
      </c>
      <c r="AL203" s="57">
        <f t="shared" si="71"/>
        <v>0</v>
      </c>
      <c r="AM203" s="57">
        <f t="shared" si="71"/>
        <v>0</v>
      </c>
      <c r="AN203" s="57">
        <f t="shared" si="71"/>
        <v>0</v>
      </c>
      <c r="AO203" s="57">
        <f t="shared" si="71"/>
        <v>0</v>
      </c>
      <c r="AP203" s="57">
        <f t="shared" si="71"/>
        <v>0</v>
      </c>
      <c r="AQ203" s="57" t="e">
        <f>INDEX('Fleet Input'!$C$10:$C$86, MATCH('Fleet Calculations'!N203, 'Fleet Input'!$B$10:$B$86, 0))</f>
        <v>#N/A</v>
      </c>
      <c r="AR203" s="57">
        <f t="shared" si="74"/>
        <v>0</v>
      </c>
      <c r="AS203" s="57">
        <f t="shared" si="74"/>
        <v>0</v>
      </c>
      <c r="AT203" s="57">
        <f t="shared" si="74"/>
        <v>0</v>
      </c>
      <c r="AU203" s="57">
        <f t="shared" si="74"/>
        <v>0</v>
      </c>
      <c r="AV203" s="57">
        <f t="shared" si="74"/>
        <v>0</v>
      </c>
      <c r="AW203" s="57">
        <f t="shared" si="74"/>
        <v>0</v>
      </c>
      <c r="AX203" s="57">
        <f t="shared" si="74"/>
        <v>0</v>
      </c>
      <c r="AY203" s="57">
        <f t="shared" si="74"/>
        <v>0</v>
      </c>
      <c r="AZ203" s="57">
        <f t="shared" si="74"/>
        <v>0</v>
      </c>
      <c r="BA203" s="57">
        <f t="shared" si="74"/>
        <v>0</v>
      </c>
      <c r="BB203" s="57">
        <f t="shared" si="74"/>
        <v>0</v>
      </c>
      <c r="BC203" s="57">
        <f t="shared" si="74"/>
        <v>0</v>
      </c>
      <c r="BD203" s="57">
        <f t="shared" si="74"/>
        <v>0</v>
      </c>
      <c r="BE203" s="57">
        <f t="shared" si="74"/>
        <v>0</v>
      </c>
      <c r="BF203" s="57">
        <f t="shared" si="74"/>
        <v>0</v>
      </c>
      <c r="BG203" s="57">
        <f t="shared" si="74"/>
        <v>0</v>
      </c>
      <c r="BH203" s="57">
        <f t="shared" si="72"/>
        <v>0</v>
      </c>
      <c r="BI203" s="57">
        <f t="shared" si="72"/>
        <v>0</v>
      </c>
      <c r="BJ203" s="57">
        <f t="shared" si="72"/>
        <v>0</v>
      </c>
      <c r="BK203" s="57">
        <f t="shared" si="72"/>
        <v>0</v>
      </c>
      <c r="BL203" s="57">
        <f t="shared" si="72"/>
        <v>0</v>
      </c>
      <c r="BM203" s="57">
        <f t="shared" si="72"/>
        <v>0</v>
      </c>
      <c r="BN203" s="57">
        <f t="shared" si="72"/>
        <v>0</v>
      </c>
      <c r="BO203" s="57">
        <f t="shared" si="72"/>
        <v>0</v>
      </c>
      <c r="BP203" s="57">
        <f t="shared" si="72"/>
        <v>0</v>
      </c>
      <c r="BQ203" s="57">
        <f t="shared" si="72"/>
        <v>0</v>
      </c>
      <c r="BR203" s="57">
        <f t="shared" si="72"/>
        <v>0</v>
      </c>
      <c r="BS203" s="57">
        <f t="shared" si="72"/>
        <v>0</v>
      </c>
    </row>
    <row r="204" spans="1:71" x14ac:dyDescent="0.25">
      <c r="A204">
        <v>1</v>
      </c>
      <c r="B204">
        <f t="shared" si="61"/>
        <v>42</v>
      </c>
      <c r="C204">
        <f t="shared" si="60"/>
        <v>3</v>
      </c>
      <c r="D204" s="59">
        <f t="shared" si="49"/>
        <v>0</v>
      </c>
      <c r="E204" s="59">
        <f t="shared" si="49"/>
        <v>0</v>
      </c>
      <c r="F204" s="59">
        <f t="shared" si="49"/>
        <v>0</v>
      </c>
      <c r="G204" s="60" t="str">
        <f t="shared" si="50"/>
        <v>Fuel Cell</v>
      </c>
      <c r="H204" s="61">
        <f t="shared" si="51"/>
        <v>1</v>
      </c>
      <c r="I204" s="61">
        <f t="shared" si="52"/>
        <v>0</v>
      </c>
      <c r="J204" s="59">
        <f t="shared" si="53"/>
        <v>0</v>
      </c>
      <c r="K204" s="62" t="e">
        <f t="shared" si="54"/>
        <v>#N/A</v>
      </c>
      <c r="L204" s="59">
        <f t="shared" si="55"/>
        <v>0</v>
      </c>
      <c r="M204" s="59">
        <f t="shared" si="55"/>
        <v>0</v>
      </c>
      <c r="N204" s="59" t="str">
        <f t="shared" si="75"/>
        <v>Fuel Cell0</v>
      </c>
      <c r="O204" s="57">
        <f t="shared" si="73"/>
        <v>0</v>
      </c>
      <c r="P204" s="57">
        <f t="shared" si="73"/>
        <v>0</v>
      </c>
      <c r="Q204" s="57">
        <f t="shared" si="73"/>
        <v>0</v>
      </c>
      <c r="R204" s="57">
        <f t="shared" si="73"/>
        <v>0</v>
      </c>
      <c r="S204" s="57">
        <f t="shared" si="73"/>
        <v>0</v>
      </c>
      <c r="T204" s="57">
        <f t="shared" si="73"/>
        <v>0</v>
      </c>
      <c r="U204" s="57">
        <f t="shared" si="73"/>
        <v>0</v>
      </c>
      <c r="V204" s="57">
        <f t="shared" si="73"/>
        <v>0</v>
      </c>
      <c r="W204" s="57">
        <f t="shared" si="73"/>
        <v>0</v>
      </c>
      <c r="X204" s="57">
        <f t="shared" si="73"/>
        <v>0</v>
      </c>
      <c r="Y204" s="57">
        <f t="shared" si="73"/>
        <v>0</v>
      </c>
      <c r="Z204" s="57">
        <f t="shared" si="73"/>
        <v>0</v>
      </c>
      <c r="AA204" s="57">
        <f t="shared" si="73"/>
        <v>0</v>
      </c>
      <c r="AB204" s="57">
        <f t="shared" si="73"/>
        <v>0</v>
      </c>
      <c r="AC204" s="57">
        <f t="shared" si="73"/>
        <v>0</v>
      </c>
      <c r="AD204" s="57">
        <f t="shared" si="73"/>
        <v>0</v>
      </c>
      <c r="AE204" s="57">
        <f t="shared" si="71"/>
        <v>0</v>
      </c>
      <c r="AF204" s="57">
        <f t="shared" si="71"/>
        <v>0</v>
      </c>
      <c r="AG204" s="57">
        <f t="shared" si="71"/>
        <v>0</v>
      </c>
      <c r="AH204" s="57">
        <f t="shared" si="71"/>
        <v>0</v>
      </c>
      <c r="AI204" s="57">
        <f t="shared" si="71"/>
        <v>0</v>
      </c>
      <c r="AJ204" s="57">
        <f t="shared" si="71"/>
        <v>0</v>
      </c>
      <c r="AK204" s="57">
        <f t="shared" si="71"/>
        <v>0</v>
      </c>
      <c r="AL204" s="57">
        <f t="shared" si="71"/>
        <v>0</v>
      </c>
      <c r="AM204" s="57">
        <f t="shared" si="71"/>
        <v>0</v>
      </c>
      <c r="AN204" s="57">
        <f t="shared" si="71"/>
        <v>0</v>
      </c>
      <c r="AO204" s="57">
        <f t="shared" si="71"/>
        <v>0</v>
      </c>
      <c r="AP204" s="57">
        <f t="shared" si="71"/>
        <v>0</v>
      </c>
      <c r="AQ204" s="57" t="e">
        <f>INDEX('Fleet Input'!$C$10:$C$86, MATCH('Fleet Calculations'!N204, 'Fleet Input'!$B$10:$B$86, 0))</f>
        <v>#N/A</v>
      </c>
      <c r="AR204" s="57">
        <f t="shared" si="74"/>
        <v>0</v>
      </c>
      <c r="AS204" s="57">
        <f t="shared" si="74"/>
        <v>0</v>
      </c>
      <c r="AT204" s="57">
        <f t="shared" si="74"/>
        <v>0</v>
      </c>
      <c r="AU204" s="57">
        <f t="shared" si="74"/>
        <v>0</v>
      </c>
      <c r="AV204" s="57">
        <f t="shared" si="74"/>
        <v>0</v>
      </c>
      <c r="AW204" s="57">
        <f t="shared" si="74"/>
        <v>0</v>
      </c>
      <c r="AX204" s="57">
        <f t="shared" si="74"/>
        <v>0</v>
      </c>
      <c r="AY204" s="57">
        <f t="shared" si="74"/>
        <v>0</v>
      </c>
      <c r="AZ204" s="57">
        <f t="shared" si="74"/>
        <v>0</v>
      </c>
      <c r="BA204" s="57">
        <f t="shared" si="74"/>
        <v>0</v>
      </c>
      <c r="BB204" s="57">
        <f t="shared" si="74"/>
        <v>0</v>
      </c>
      <c r="BC204" s="57">
        <f t="shared" si="74"/>
        <v>0</v>
      </c>
      <c r="BD204" s="57">
        <f t="shared" si="74"/>
        <v>0</v>
      </c>
      <c r="BE204" s="57">
        <f t="shared" si="74"/>
        <v>0</v>
      </c>
      <c r="BF204" s="57">
        <f t="shared" si="74"/>
        <v>0</v>
      </c>
      <c r="BG204" s="57">
        <f t="shared" si="74"/>
        <v>0</v>
      </c>
      <c r="BH204" s="57">
        <f t="shared" si="72"/>
        <v>0</v>
      </c>
      <c r="BI204" s="57">
        <f t="shared" si="72"/>
        <v>0</v>
      </c>
      <c r="BJ204" s="57">
        <f t="shared" si="72"/>
        <v>0</v>
      </c>
      <c r="BK204" s="57">
        <f t="shared" si="72"/>
        <v>0</v>
      </c>
      <c r="BL204" s="57">
        <f t="shared" si="72"/>
        <v>0</v>
      </c>
      <c r="BM204" s="57">
        <f t="shared" si="72"/>
        <v>0</v>
      </c>
      <c r="BN204" s="57">
        <f t="shared" si="72"/>
        <v>0</v>
      </c>
      <c r="BO204" s="57">
        <f t="shared" si="72"/>
        <v>0</v>
      </c>
      <c r="BP204" s="57">
        <f t="shared" si="72"/>
        <v>0</v>
      </c>
      <c r="BQ204" s="57">
        <f t="shared" si="72"/>
        <v>0</v>
      </c>
      <c r="BR204" s="57">
        <f t="shared" si="72"/>
        <v>0</v>
      </c>
      <c r="BS204" s="57">
        <f t="shared" si="72"/>
        <v>0</v>
      </c>
    </row>
    <row r="205" spans="1:71" x14ac:dyDescent="0.25">
      <c r="A205">
        <v>1</v>
      </c>
      <c r="B205">
        <f t="shared" si="61"/>
        <v>43</v>
      </c>
      <c r="C205">
        <f t="shared" si="60"/>
        <v>1</v>
      </c>
      <c r="D205" s="59">
        <f t="shared" si="49"/>
        <v>0</v>
      </c>
      <c r="E205" s="59">
        <f t="shared" si="49"/>
        <v>0</v>
      </c>
      <c r="F205" s="59">
        <f t="shared" si="49"/>
        <v>0</v>
      </c>
      <c r="G205" s="60" t="str">
        <f t="shared" si="50"/>
        <v>0</v>
      </c>
      <c r="H205" s="61">
        <f t="shared" si="51"/>
        <v>1</v>
      </c>
      <c r="I205" s="61">
        <f t="shared" si="52"/>
        <v>0</v>
      </c>
      <c r="J205" s="59">
        <f t="shared" si="53"/>
        <v>0</v>
      </c>
      <c r="K205" s="62" t="e">
        <f t="shared" si="54"/>
        <v>#N/A</v>
      </c>
      <c r="L205" s="59">
        <f t="shared" si="55"/>
        <v>0</v>
      </c>
      <c r="M205" s="59">
        <f t="shared" si="55"/>
        <v>0</v>
      </c>
      <c r="N205" s="59" t="str">
        <f t="shared" si="75"/>
        <v>00</v>
      </c>
      <c r="O205" s="57">
        <f t="shared" si="73"/>
        <v>0</v>
      </c>
      <c r="P205" s="57">
        <f t="shared" si="73"/>
        <v>0</v>
      </c>
      <c r="Q205" s="57">
        <f t="shared" si="73"/>
        <v>0</v>
      </c>
      <c r="R205" s="57">
        <f t="shared" si="73"/>
        <v>0</v>
      </c>
      <c r="S205" s="57">
        <f t="shared" si="73"/>
        <v>0</v>
      </c>
      <c r="T205" s="57">
        <f t="shared" si="73"/>
        <v>0</v>
      </c>
      <c r="U205" s="57">
        <f t="shared" si="73"/>
        <v>0</v>
      </c>
      <c r="V205" s="57">
        <f t="shared" si="73"/>
        <v>0</v>
      </c>
      <c r="W205" s="57">
        <f t="shared" si="73"/>
        <v>0</v>
      </c>
      <c r="X205" s="57">
        <f t="shared" si="73"/>
        <v>0</v>
      </c>
      <c r="Y205" s="57">
        <f t="shared" si="73"/>
        <v>0</v>
      </c>
      <c r="Z205" s="57">
        <f t="shared" si="73"/>
        <v>0</v>
      </c>
      <c r="AA205" s="57">
        <f t="shared" si="73"/>
        <v>0</v>
      </c>
      <c r="AB205" s="57">
        <f t="shared" si="73"/>
        <v>0</v>
      </c>
      <c r="AC205" s="57">
        <f t="shared" si="73"/>
        <v>0</v>
      </c>
      <c r="AD205" s="57">
        <f t="shared" si="73"/>
        <v>0</v>
      </c>
      <c r="AE205" s="57">
        <f t="shared" si="71"/>
        <v>0</v>
      </c>
      <c r="AF205" s="57">
        <f t="shared" si="71"/>
        <v>0</v>
      </c>
      <c r="AG205" s="57">
        <f t="shared" si="71"/>
        <v>0</v>
      </c>
      <c r="AH205" s="57">
        <f t="shared" si="71"/>
        <v>0</v>
      </c>
      <c r="AI205" s="57">
        <f t="shared" si="71"/>
        <v>0</v>
      </c>
      <c r="AJ205" s="57">
        <f t="shared" si="71"/>
        <v>0</v>
      </c>
      <c r="AK205" s="57">
        <f t="shared" si="71"/>
        <v>0</v>
      </c>
      <c r="AL205" s="57">
        <f t="shared" si="71"/>
        <v>0</v>
      </c>
      <c r="AM205" s="57">
        <f t="shared" si="71"/>
        <v>0</v>
      </c>
      <c r="AN205" s="57">
        <f t="shared" si="71"/>
        <v>0</v>
      </c>
      <c r="AO205" s="57">
        <f t="shared" si="71"/>
        <v>0</v>
      </c>
      <c r="AP205" s="57">
        <f t="shared" si="71"/>
        <v>0</v>
      </c>
      <c r="AQ205" s="57" t="e">
        <f>INDEX('Fleet Input'!$C$10:$C$86, MATCH('Fleet Calculations'!N205, 'Fleet Input'!$B$10:$B$86, 0))</f>
        <v>#N/A</v>
      </c>
      <c r="AR205" s="57">
        <f t="shared" si="74"/>
        <v>0</v>
      </c>
      <c r="AS205" s="57">
        <f t="shared" si="74"/>
        <v>0</v>
      </c>
      <c r="AT205" s="57">
        <f t="shared" si="74"/>
        <v>0</v>
      </c>
      <c r="AU205" s="57">
        <f t="shared" si="74"/>
        <v>0</v>
      </c>
      <c r="AV205" s="57">
        <f t="shared" si="74"/>
        <v>0</v>
      </c>
      <c r="AW205" s="57">
        <f t="shared" si="74"/>
        <v>0</v>
      </c>
      <c r="AX205" s="57">
        <f t="shared" si="74"/>
        <v>0</v>
      </c>
      <c r="AY205" s="57">
        <f t="shared" si="74"/>
        <v>0</v>
      </c>
      <c r="AZ205" s="57">
        <f t="shared" si="74"/>
        <v>0</v>
      </c>
      <c r="BA205" s="57">
        <f t="shared" si="74"/>
        <v>0</v>
      </c>
      <c r="BB205" s="57">
        <f t="shared" si="74"/>
        <v>0</v>
      </c>
      <c r="BC205" s="57">
        <f t="shared" si="74"/>
        <v>0</v>
      </c>
      <c r="BD205" s="57">
        <f t="shared" si="74"/>
        <v>0</v>
      </c>
      <c r="BE205" s="57">
        <f t="shared" si="74"/>
        <v>0</v>
      </c>
      <c r="BF205" s="57">
        <f t="shared" si="74"/>
        <v>0</v>
      </c>
      <c r="BG205" s="57">
        <f t="shared" si="74"/>
        <v>0</v>
      </c>
      <c r="BH205" s="57">
        <f t="shared" si="72"/>
        <v>0</v>
      </c>
      <c r="BI205" s="57">
        <f t="shared" si="72"/>
        <v>0</v>
      </c>
      <c r="BJ205" s="57">
        <f t="shared" si="72"/>
        <v>0</v>
      </c>
      <c r="BK205" s="57">
        <f t="shared" si="72"/>
        <v>0</v>
      </c>
      <c r="BL205" s="57">
        <f t="shared" si="72"/>
        <v>0</v>
      </c>
      <c r="BM205" s="57">
        <f t="shared" si="72"/>
        <v>0</v>
      </c>
      <c r="BN205" s="57">
        <f t="shared" si="72"/>
        <v>0</v>
      </c>
      <c r="BO205" s="57">
        <f t="shared" si="72"/>
        <v>0</v>
      </c>
      <c r="BP205" s="57">
        <f t="shared" si="72"/>
        <v>0</v>
      </c>
      <c r="BQ205" s="57">
        <f t="shared" si="72"/>
        <v>0</v>
      </c>
      <c r="BR205" s="57">
        <f t="shared" si="72"/>
        <v>0</v>
      </c>
      <c r="BS205" s="57">
        <f t="shared" si="72"/>
        <v>0</v>
      </c>
    </row>
    <row r="206" spans="1:71" x14ac:dyDescent="0.25">
      <c r="A206">
        <v>1</v>
      </c>
      <c r="B206">
        <f t="shared" si="61"/>
        <v>43</v>
      </c>
      <c r="C206">
        <f t="shared" si="60"/>
        <v>2</v>
      </c>
      <c r="D206" s="59">
        <f t="shared" si="49"/>
        <v>0</v>
      </c>
      <c r="E206" s="59">
        <f t="shared" si="49"/>
        <v>0</v>
      </c>
      <c r="F206" s="59">
        <f t="shared" si="49"/>
        <v>0</v>
      </c>
      <c r="G206" s="60" t="str">
        <f t="shared" si="50"/>
        <v>Electric</v>
      </c>
      <c r="H206" s="61">
        <f t="shared" si="51"/>
        <v>1</v>
      </c>
      <c r="I206" s="61">
        <f t="shared" si="52"/>
        <v>0</v>
      </c>
      <c r="J206" s="59">
        <f t="shared" si="53"/>
        <v>0</v>
      </c>
      <c r="K206" s="62" t="e">
        <f t="shared" si="54"/>
        <v>#N/A</v>
      </c>
      <c r="L206" s="59">
        <f t="shared" si="55"/>
        <v>0</v>
      </c>
      <c r="M206" s="59">
        <f t="shared" si="55"/>
        <v>0</v>
      </c>
      <c r="N206" s="59" t="str">
        <f t="shared" si="75"/>
        <v>Electric0</v>
      </c>
      <c r="O206" s="57">
        <f t="shared" si="73"/>
        <v>0</v>
      </c>
      <c r="P206" s="57">
        <f t="shared" si="73"/>
        <v>0</v>
      </c>
      <c r="Q206" s="57">
        <f t="shared" si="73"/>
        <v>0</v>
      </c>
      <c r="R206" s="57">
        <f t="shared" si="73"/>
        <v>0</v>
      </c>
      <c r="S206" s="57">
        <f t="shared" si="73"/>
        <v>0</v>
      </c>
      <c r="T206" s="57">
        <f t="shared" si="73"/>
        <v>0</v>
      </c>
      <c r="U206" s="57">
        <f t="shared" si="73"/>
        <v>0</v>
      </c>
      <c r="V206" s="57">
        <f t="shared" si="73"/>
        <v>0</v>
      </c>
      <c r="W206" s="57">
        <f t="shared" si="73"/>
        <v>0</v>
      </c>
      <c r="X206" s="57">
        <f t="shared" si="73"/>
        <v>0</v>
      </c>
      <c r="Y206" s="57">
        <f t="shared" si="73"/>
        <v>0</v>
      </c>
      <c r="Z206" s="57">
        <f t="shared" si="73"/>
        <v>0</v>
      </c>
      <c r="AA206" s="57">
        <f t="shared" si="73"/>
        <v>0</v>
      </c>
      <c r="AB206" s="57">
        <f t="shared" si="73"/>
        <v>0</v>
      </c>
      <c r="AC206" s="57">
        <f t="shared" si="73"/>
        <v>0</v>
      </c>
      <c r="AD206" s="57">
        <f t="shared" si="73"/>
        <v>0</v>
      </c>
      <c r="AE206" s="57">
        <f t="shared" si="71"/>
        <v>0</v>
      </c>
      <c r="AF206" s="57">
        <f t="shared" si="71"/>
        <v>0</v>
      </c>
      <c r="AG206" s="57">
        <f t="shared" si="71"/>
        <v>0</v>
      </c>
      <c r="AH206" s="57">
        <f t="shared" si="71"/>
        <v>0</v>
      </c>
      <c r="AI206" s="57">
        <f t="shared" si="71"/>
        <v>0</v>
      </c>
      <c r="AJ206" s="57">
        <f t="shared" si="71"/>
        <v>0</v>
      </c>
      <c r="AK206" s="57">
        <f t="shared" si="71"/>
        <v>0</v>
      </c>
      <c r="AL206" s="57">
        <f t="shared" si="71"/>
        <v>0</v>
      </c>
      <c r="AM206" s="57">
        <f t="shared" si="71"/>
        <v>0</v>
      </c>
      <c r="AN206" s="57">
        <f t="shared" si="71"/>
        <v>0</v>
      </c>
      <c r="AO206" s="57">
        <f t="shared" si="71"/>
        <v>0</v>
      </c>
      <c r="AP206" s="57">
        <f t="shared" si="71"/>
        <v>0</v>
      </c>
      <c r="AQ206" s="57" t="e">
        <f>INDEX('Fleet Input'!$C$10:$C$86, MATCH('Fleet Calculations'!N206, 'Fleet Input'!$B$10:$B$86, 0))</f>
        <v>#N/A</v>
      </c>
      <c r="AR206" s="57">
        <f t="shared" si="74"/>
        <v>0</v>
      </c>
      <c r="AS206" s="57">
        <f t="shared" si="74"/>
        <v>0</v>
      </c>
      <c r="AT206" s="57">
        <f t="shared" si="74"/>
        <v>0</v>
      </c>
      <c r="AU206" s="57">
        <f t="shared" si="74"/>
        <v>0</v>
      </c>
      <c r="AV206" s="57">
        <f t="shared" si="74"/>
        <v>0</v>
      </c>
      <c r="AW206" s="57">
        <f t="shared" si="74"/>
        <v>0</v>
      </c>
      <c r="AX206" s="57">
        <f t="shared" si="74"/>
        <v>0</v>
      </c>
      <c r="AY206" s="57">
        <f t="shared" si="74"/>
        <v>0</v>
      </c>
      <c r="AZ206" s="57">
        <f t="shared" si="74"/>
        <v>0</v>
      </c>
      <c r="BA206" s="57">
        <f t="shared" si="74"/>
        <v>0</v>
      </c>
      <c r="BB206" s="57">
        <f t="shared" si="74"/>
        <v>0</v>
      </c>
      <c r="BC206" s="57">
        <f t="shared" si="74"/>
        <v>0</v>
      </c>
      <c r="BD206" s="57">
        <f t="shared" si="74"/>
        <v>0</v>
      </c>
      <c r="BE206" s="57">
        <f t="shared" si="74"/>
        <v>0</v>
      </c>
      <c r="BF206" s="57">
        <f t="shared" si="74"/>
        <v>0</v>
      </c>
      <c r="BG206" s="57">
        <f t="shared" si="74"/>
        <v>0</v>
      </c>
      <c r="BH206" s="57">
        <f t="shared" si="72"/>
        <v>0</v>
      </c>
      <c r="BI206" s="57">
        <f t="shared" si="72"/>
        <v>0</v>
      </c>
      <c r="BJ206" s="57">
        <f t="shared" si="72"/>
        <v>0</v>
      </c>
      <c r="BK206" s="57">
        <f t="shared" si="72"/>
        <v>0</v>
      </c>
      <c r="BL206" s="57">
        <f t="shared" si="72"/>
        <v>0</v>
      </c>
      <c r="BM206" s="57">
        <f t="shared" si="72"/>
        <v>0</v>
      </c>
      <c r="BN206" s="57">
        <f t="shared" si="72"/>
        <v>0</v>
      </c>
      <c r="BO206" s="57">
        <f t="shared" si="72"/>
        <v>0</v>
      </c>
      <c r="BP206" s="57">
        <f t="shared" si="72"/>
        <v>0</v>
      </c>
      <c r="BQ206" s="57">
        <f t="shared" si="72"/>
        <v>0</v>
      </c>
      <c r="BR206" s="57">
        <f t="shared" si="72"/>
        <v>0</v>
      </c>
      <c r="BS206" s="57">
        <f t="shared" si="72"/>
        <v>0</v>
      </c>
    </row>
    <row r="207" spans="1:71" x14ac:dyDescent="0.25">
      <c r="A207">
        <v>1</v>
      </c>
      <c r="B207">
        <f>IF(AND(B206=B205, B206=B204),  B206+1, B206)</f>
        <v>43</v>
      </c>
      <c r="C207">
        <f t="shared" si="60"/>
        <v>3</v>
      </c>
      <c r="D207" s="59">
        <f t="shared" si="49"/>
        <v>0</v>
      </c>
      <c r="E207" s="59">
        <f t="shared" si="49"/>
        <v>0</v>
      </c>
      <c r="F207" s="59">
        <f t="shared" si="49"/>
        <v>0</v>
      </c>
      <c r="G207" s="60" t="str">
        <f t="shared" si="50"/>
        <v>Fuel Cell</v>
      </c>
      <c r="H207" s="61">
        <f t="shared" si="51"/>
        <v>1</v>
      </c>
      <c r="I207" s="61">
        <f t="shared" si="52"/>
        <v>0</v>
      </c>
      <c r="J207" s="59">
        <f t="shared" si="53"/>
        <v>0</v>
      </c>
      <c r="K207" s="62" t="e">
        <f t="shared" si="54"/>
        <v>#N/A</v>
      </c>
      <c r="L207" s="59">
        <f t="shared" si="55"/>
        <v>0</v>
      </c>
      <c r="M207" s="59">
        <f t="shared" si="55"/>
        <v>0</v>
      </c>
      <c r="N207" s="59" t="str">
        <f t="shared" si="75"/>
        <v>Fuel Cell0</v>
      </c>
      <c r="O207" s="57">
        <f t="shared" si="73"/>
        <v>0</v>
      </c>
      <c r="P207" s="57">
        <f t="shared" si="73"/>
        <v>0</v>
      </c>
      <c r="Q207" s="57">
        <f t="shared" si="73"/>
        <v>0</v>
      </c>
      <c r="R207" s="57">
        <f t="shared" si="73"/>
        <v>0</v>
      </c>
      <c r="S207" s="57">
        <f t="shared" si="73"/>
        <v>0</v>
      </c>
      <c r="T207" s="57">
        <f t="shared" si="73"/>
        <v>0</v>
      </c>
      <c r="U207" s="57">
        <f t="shared" si="73"/>
        <v>0</v>
      </c>
      <c r="V207" s="57">
        <f t="shared" si="73"/>
        <v>0</v>
      </c>
      <c r="W207" s="57">
        <f t="shared" si="73"/>
        <v>0</v>
      </c>
      <c r="X207" s="57">
        <f t="shared" si="73"/>
        <v>0</v>
      </c>
      <c r="Y207" s="57">
        <f t="shared" si="73"/>
        <v>0</v>
      </c>
      <c r="Z207" s="57">
        <f t="shared" si="73"/>
        <v>0</v>
      </c>
      <c r="AA207" s="57">
        <f t="shared" si="73"/>
        <v>0</v>
      </c>
      <c r="AB207" s="57">
        <f t="shared" si="73"/>
        <v>0</v>
      </c>
      <c r="AC207" s="57">
        <f t="shared" si="73"/>
        <v>0</v>
      </c>
      <c r="AD207" s="57">
        <f t="shared" si="73"/>
        <v>0</v>
      </c>
      <c r="AE207" s="57">
        <f t="shared" si="71"/>
        <v>0</v>
      </c>
      <c r="AF207" s="57">
        <f t="shared" si="71"/>
        <v>0</v>
      </c>
      <c r="AG207" s="57">
        <f t="shared" si="71"/>
        <v>0</v>
      </c>
      <c r="AH207" s="57">
        <f t="shared" si="71"/>
        <v>0</v>
      </c>
      <c r="AI207" s="57">
        <f t="shared" si="71"/>
        <v>0</v>
      </c>
      <c r="AJ207" s="57">
        <f t="shared" si="71"/>
        <v>0</v>
      </c>
      <c r="AK207" s="57">
        <f t="shared" si="71"/>
        <v>0</v>
      </c>
      <c r="AL207" s="57">
        <f t="shared" si="71"/>
        <v>0</v>
      </c>
      <c r="AM207" s="57">
        <f t="shared" si="71"/>
        <v>0</v>
      </c>
      <c r="AN207" s="57">
        <f t="shared" si="71"/>
        <v>0</v>
      </c>
      <c r="AO207" s="57">
        <f t="shared" si="71"/>
        <v>0</v>
      </c>
      <c r="AP207" s="57">
        <f t="shared" si="71"/>
        <v>0</v>
      </c>
      <c r="AQ207" s="57" t="e">
        <f>INDEX('Fleet Input'!$C$10:$C$86, MATCH('Fleet Calculations'!N207, 'Fleet Input'!$B$10:$B$86, 0))</f>
        <v>#N/A</v>
      </c>
      <c r="AR207" s="57">
        <f t="shared" si="74"/>
        <v>0</v>
      </c>
      <c r="AS207" s="57">
        <f t="shared" si="74"/>
        <v>0</v>
      </c>
      <c r="AT207" s="57">
        <f t="shared" si="74"/>
        <v>0</v>
      </c>
      <c r="AU207" s="57">
        <f t="shared" si="74"/>
        <v>0</v>
      </c>
      <c r="AV207" s="57">
        <f t="shared" si="74"/>
        <v>0</v>
      </c>
      <c r="AW207" s="57">
        <f t="shared" si="74"/>
        <v>0</v>
      </c>
      <c r="AX207" s="57">
        <f t="shared" si="74"/>
        <v>0</v>
      </c>
      <c r="AY207" s="57">
        <f t="shared" si="74"/>
        <v>0</v>
      </c>
      <c r="AZ207" s="57">
        <f t="shared" si="74"/>
        <v>0</v>
      </c>
      <c r="BA207" s="57">
        <f t="shared" si="74"/>
        <v>0</v>
      </c>
      <c r="BB207" s="57">
        <f t="shared" si="74"/>
        <v>0</v>
      </c>
      <c r="BC207" s="57">
        <f t="shared" si="74"/>
        <v>0</v>
      </c>
      <c r="BD207" s="57">
        <f t="shared" si="74"/>
        <v>0</v>
      </c>
      <c r="BE207" s="57">
        <f t="shared" si="74"/>
        <v>0</v>
      </c>
      <c r="BF207" s="57">
        <f t="shared" si="74"/>
        <v>0</v>
      </c>
      <c r="BG207" s="57">
        <f t="shared" si="74"/>
        <v>0</v>
      </c>
      <c r="BH207" s="57">
        <f t="shared" si="72"/>
        <v>0</v>
      </c>
      <c r="BI207" s="57">
        <f t="shared" si="72"/>
        <v>0</v>
      </c>
      <c r="BJ207" s="57">
        <f t="shared" si="72"/>
        <v>0</v>
      </c>
      <c r="BK207" s="57">
        <f t="shared" si="72"/>
        <v>0</v>
      </c>
      <c r="BL207" s="57">
        <f t="shared" si="72"/>
        <v>0</v>
      </c>
      <c r="BM207" s="57">
        <f t="shared" si="72"/>
        <v>0</v>
      </c>
      <c r="BN207" s="57">
        <f t="shared" si="72"/>
        <v>0</v>
      </c>
      <c r="BO207" s="57">
        <f t="shared" si="72"/>
        <v>0</v>
      </c>
      <c r="BP207" s="57">
        <f t="shared" si="72"/>
        <v>0</v>
      </c>
      <c r="BQ207" s="57">
        <f t="shared" si="72"/>
        <v>0</v>
      </c>
      <c r="BR207" s="57">
        <f t="shared" si="72"/>
        <v>0</v>
      </c>
      <c r="BS207" s="57">
        <f t="shared" si="72"/>
        <v>0</v>
      </c>
    </row>
    <row r="208" spans="1:71" x14ac:dyDescent="0.25">
      <c r="A208">
        <v>1</v>
      </c>
      <c r="B208">
        <f>IF(AND(B207=B206, B207=B205),  B207+1, B207)</f>
        <v>44</v>
      </c>
      <c r="C208">
        <f t="shared" si="60"/>
        <v>1</v>
      </c>
      <c r="D208" s="59">
        <f t="shared" ref="D208:F271" si="76">INDEX(D$8:D$78,MATCH($B208,$B$8:$B$78, 0))</f>
        <v>0</v>
      </c>
      <c r="E208" s="59">
        <f t="shared" si="76"/>
        <v>0</v>
      </c>
      <c r="F208" s="59">
        <f t="shared" si="76"/>
        <v>0</v>
      </c>
      <c r="G208" s="60" t="str">
        <f t="shared" ref="G208:G271" si="77">IF(C208=1, INDEX(G$8:G$78,MATCH($B208,$B$8:$B$78, 0)), "") &amp; IF(C208=2, "Electric", "") &amp; IF(C208=3, "Fuel Cell", "")</f>
        <v>0</v>
      </c>
      <c r="H208" s="61">
        <f t="shared" ref="H208:H271" si="78">INDEX(I$8:I$78,MATCH($B208,$B$8:$B$78, 0))+1</f>
        <v>1</v>
      </c>
      <c r="I208" s="61">
        <f t="shared" ref="I208:I271" si="79">H208+J208-1</f>
        <v>0</v>
      </c>
      <c r="J208" s="59">
        <f t="shared" ref="J208:J271" si="80">INDEX(J$8:J$78,MATCH($B208,$B$8:$B$78, 0))</f>
        <v>0</v>
      </c>
      <c r="K208" s="62" t="e">
        <f t="shared" ref="K208:K271" si="81">ROUND(IF(C208=1, INDEX(K$8:K$78,MATCH($B208,$B$8:$B$78)) - SUM(K209:K210)), 0) + ROUND(IF(C208=2, INDEX($P$2:$AP$2, 1, MATCH(H208, $P$1:$AP$1))*INDEX(K$8:K$78,MATCH($B208,$B$8:$B$78))), 0) + ROUND(IF(C208=3, INDEX($P$3:$AP$3, 1, MATCH(H208, $P$1:$AP$1))*INDEX(K$8:K$78,MATCH($B208,$B$8:$B$78)), 0)-0.01, 0)</f>
        <v>#N/A</v>
      </c>
      <c r="L208" s="59">
        <f t="shared" ref="L208:M271" si="82">INDEX(L$8:L$78,MATCH($B208,$B$8:$B$78, 0))</f>
        <v>0</v>
      </c>
      <c r="M208" s="59">
        <f t="shared" si="82"/>
        <v>0</v>
      </c>
      <c r="N208" s="59" t="str">
        <f t="shared" si="75"/>
        <v>00</v>
      </c>
      <c r="O208" s="57">
        <f t="shared" si="73"/>
        <v>0</v>
      </c>
      <c r="P208" s="57">
        <f t="shared" si="73"/>
        <v>0</v>
      </c>
      <c r="Q208" s="57">
        <f t="shared" si="73"/>
        <v>0</v>
      </c>
      <c r="R208" s="57">
        <f t="shared" si="73"/>
        <v>0</v>
      </c>
      <c r="S208" s="57">
        <f t="shared" si="73"/>
        <v>0</v>
      </c>
      <c r="T208" s="57">
        <f t="shared" si="73"/>
        <v>0</v>
      </c>
      <c r="U208" s="57">
        <f t="shared" si="73"/>
        <v>0</v>
      </c>
      <c r="V208" s="57">
        <f t="shared" si="73"/>
        <v>0</v>
      </c>
      <c r="W208" s="57">
        <f t="shared" si="73"/>
        <v>0</v>
      </c>
      <c r="X208" s="57">
        <f t="shared" si="73"/>
        <v>0</v>
      </c>
      <c r="Y208" s="57">
        <f t="shared" si="73"/>
        <v>0</v>
      </c>
      <c r="Z208" s="57">
        <f t="shared" si="73"/>
        <v>0</v>
      </c>
      <c r="AA208" s="57">
        <f t="shared" si="73"/>
        <v>0</v>
      </c>
      <c r="AB208" s="57">
        <f t="shared" si="73"/>
        <v>0</v>
      </c>
      <c r="AC208" s="57">
        <f t="shared" si="73"/>
        <v>0</v>
      </c>
      <c r="AD208" s="57">
        <f t="shared" si="73"/>
        <v>0</v>
      </c>
      <c r="AE208" s="57">
        <f t="shared" si="71"/>
        <v>0</v>
      </c>
      <c r="AF208" s="57">
        <f t="shared" si="71"/>
        <v>0</v>
      </c>
      <c r="AG208" s="57">
        <f t="shared" si="71"/>
        <v>0</v>
      </c>
      <c r="AH208" s="57">
        <f t="shared" si="71"/>
        <v>0</v>
      </c>
      <c r="AI208" s="57">
        <f t="shared" si="71"/>
        <v>0</v>
      </c>
      <c r="AJ208" s="57">
        <f t="shared" si="71"/>
        <v>0</v>
      </c>
      <c r="AK208" s="57">
        <f t="shared" si="71"/>
        <v>0</v>
      </c>
      <c r="AL208" s="57">
        <f t="shared" si="71"/>
        <v>0</v>
      </c>
      <c r="AM208" s="57">
        <f t="shared" si="71"/>
        <v>0</v>
      </c>
      <c r="AN208" s="57">
        <f t="shared" si="71"/>
        <v>0</v>
      </c>
      <c r="AO208" s="57">
        <f t="shared" si="71"/>
        <v>0</v>
      </c>
      <c r="AP208" s="57">
        <f t="shared" si="71"/>
        <v>0</v>
      </c>
      <c r="AQ208" s="57" t="e">
        <f>INDEX('Fleet Input'!$C$10:$C$86, MATCH('Fleet Calculations'!N208, 'Fleet Input'!$B$10:$B$86, 0))</f>
        <v>#N/A</v>
      </c>
      <c r="AR208" s="57">
        <f t="shared" si="74"/>
        <v>0</v>
      </c>
      <c r="AS208" s="57">
        <f t="shared" si="74"/>
        <v>0</v>
      </c>
      <c r="AT208" s="57">
        <f t="shared" si="74"/>
        <v>0</v>
      </c>
      <c r="AU208" s="57">
        <f t="shared" si="74"/>
        <v>0</v>
      </c>
      <c r="AV208" s="57">
        <f t="shared" si="74"/>
        <v>0</v>
      </c>
      <c r="AW208" s="57">
        <f t="shared" si="74"/>
        <v>0</v>
      </c>
      <c r="AX208" s="57">
        <f t="shared" si="74"/>
        <v>0</v>
      </c>
      <c r="AY208" s="57">
        <f t="shared" si="74"/>
        <v>0</v>
      </c>
      <c r="AZ208" s="57">
        <f t="shared" si="74"/>
        <v>0</v>
      </c>
      <c r="BA208" s="57">
        <f t="shared" si="74"/>
        <v>0</v>
      </c>
      <c r="BB208" s="57">
        <f t="shared" si="74"/>
        <v>0</v>
      </c>
      <c r="BC208" s="57">
        <f t="shared" si="74"/>
        <v>0</v>
      </c>
      <c r="BD208" s="57">
        <f t="shared" si="74"/>
        <v>0</v>
      </c>
      <c r="BE208" s="57">
        <f t="shared" si="74"/>
        <v>0</v>
      </c>
      <c r="BF208" s="57">
        <f t="shared" si="74"/>
        <v>0</v>
      </c>
      <c r="BG208" s="57">
        <f t="shared" si="74"/>
        <v>0</v>
      </c>
      <c r="BH208" s="57">
        <f t="shared" si="72"/>
        <v>0</v>
      </c>
      <c r="BI208" s="57">
        <f t="shared" si="72"/>
        <v>0</v>
      </c>
      <c r="BJ208" s="57">
        <f t="shared" si="72"/>
        <v>0</v>
      </c>
      <c r="BK208" s="57">
        <f t="shared" si="72"/>
        <v>0</v>
      </c>
      <c r="BL208" s="57">
        <f t="shared" si="72"/>
        <v>0</v>
      </c>
      <c r="BM208" s="57">
        <f t="shared" si="72"/>
        <v>0</v>
      </c>
      <c r="BN208" s="57">
        <f t="shared" si="72"/>
        <v>0</v>
      </c>
      <c r="BO208" s="57">
        <f t="shared" si="72"/>
        <v>0</v>
      </c>
      <c r="BP208" s="57">
        <f t="shared" si="72"/>
        <v>0</v>
      </c>
      <c r="BQ208" s="57">
        <f t="shared" si="72"/>
        <v>0</v>
      </c>
      <c r="BR208" s="57">
        <f t="shared" si="72"/>
        <v>0</v>
      </c>
      <c r="BS208" s="57">
        <f t="shared" si="72"/>
        <v>0</v>
      </c>
    </row>
    <row r="209" spans="1:71" x14ac:dyDescent="0.25">
      <c r="A209">
        <v>1</v>
      </c>
      <c r="B209">
        <f t="shared" ref="B209:B266" si="83">IF(AND(B208=B207, B208=B206),  B208+1, B208)</f>
        <v>44</v>
      </c>
      <c r="C209">
        <f t="shared" si="60"/>
        <v>2</v>
      </c>
      <c r="D209" s="59">
        <f t="shared" si="76"/>
        <v>0</v>
      </c>
      <c r="E209" s="59">
        <f t="shared" si="76"/>
        <v>0</v>
      </c>
      <c r="F209" s="59">
        <f t="shared" si="76"/>
        <v>0</v>
      </c>
      <c r="G209" s="60" t="str">
        <f t="shared" si="77"/>
        <v>Electric</v>
      </c>
      <c r="H209" s="61">
        <f t="shared" si="78"/>
        <v>1</v>
      </c>
      <c r="I209" s="61">
        <f t="shared" si="79"/>
        <v>0</v>
      </c>
      <c r="J209" s="59">
        <f t="shared" si="80"/>
        <v>0</v>
      </c>
      <c r="K209" s="62" t="e">
        <f t="shared" si="81"/>
        <v>#N/A</v>
      </c>
      <c r="L209" s="59">
        <f t="shared" si="82"/>
        <v>0</v>
      </c>
      <c r="M209" s="59">
        <f t="shared" si="82"/>
        <v>0</v>
      </c>
      <c r="N209" s="59" t="str">
        <f t="shared" si="75"/>
        <v>Electric0</v>
      </c>
      <c r="O209" s="57">
        <f t="shared" si="73"/>
        <v>0</v>
      </c>
      <c r="P209" s="57">
        <f t="shared" si="73"/>
        <v>0</v>
      </c>
      <c r="Q209" s="57">
        <f t="shared" si="73"/>
        <v>0</v>
      </c>
      <c r="R209" s="57">
        <f t="shared" si="73"/>
        <v>0</v>
      </c>
      <c r="S209" s="57">
        <f t="shared" si="73"/>
        <v>0</v>
      </c>
      <c r="T209" s="57">
        <f t="shared" si="73"/>
        <v>0</v>
      </c>
      <c r="U209" s="57">
        <f t="shared" si="73"/>
        <v>0</v>
      </c>
      <c r="V209" s="57">
        <f t="shared" si="73"/>
        <v>0</v>
      </c>
      <c r="W209" s="57">
        <f t="shared" si="73"/>
        <v>0</v>
      </c>
      <c r="X209" s="57">
        <f t="shared" si="73"/>
        <v>0</v>
      </c>
      <c r="Y209" s="57">
        <f t="shared" si="73"/>
        <v>0</v>
      </c>
      <c r="Z209" s="57">
        <f t="shared" si="73"/>
        <v>0</v>
      </c>
      <c r="AA209" s="57">
        <f t="shared" si="73"/>
        <v>0</v>
      </c>
      <c r="AB209" s="57">
        <f t="shared" si="73"/>
        <v>0</v>
      </c>
      <c r="AC209" s="57">
        <f t="shared" si="73"/>
        <v>0</v>
      </c>
      <c r="AD209" s="57">
        <f t="shared" ref="AD209:AP224" si="84">IF(AND($I209&gt;=AD$7,$H209&lt;=AD$7),$K209,0)</f>
        <v>0</v>
      </c>
      <c r="AE209" s="57">
        <f t="shared" si="84"/>
        <v>0</v>
      </c>
      <c r="AF209" s="57">
        <f t="shared" si="84"/>
        <v>0</v>
      </c>
      <c r="AG209" s="57">
        <f t="shared" si="84"/>
        <v>0</v>
      </c>
      <c r="AH209" s="57">
        <f t="shared" si="84"/>
        <v>0</v>
      </c>
      <c r="AI209" s="57">
        <f t="shared" si="84"/>
        <v>0</v>
      </c>
      <c r="AJ209" s="57">
        <f t="shared" si="84"/>
        <v>0</v>
      </c>
      <c r="AK209" s="57">
        <f t="shared" si="84"/>
        <v>0</v>
      </c>
      <c r="AL209" s="57">
        <f t="shared" si="84"/>
        <v>0</v>
      </c>
      <c r="AM209" s="57">
        <f t="shared" si="84"/>
        <v>0</v>
      </c>
      <c r="AN209" s="57">
        <f t="shared" si="84"/>
        <v>0</v>
      </c>
      <c r="AO209" s="57">
        <f t="shared" si="84"/>
        <v>0</v>
      </c>
      <c r="AP209" s="57">
        <f t="shared" si="84"/>
        <v>0</v>
      </c>
      <c r="AQ209" s="57" t="e">
        <f>INDEX('Fleet Input'!$C$10:$C$86, MATCH('Fleet Calculations'!N209, 'Fleet Input'!$B$10:$B$86, 0))</f>
        <v>#N/A</v>
      </c>
      <c r="AR209" s="57">
        <f t="shared" si="74"/>
        <v>0</v>
      </c>
      <c r="AS209" s="57">
        <f t="shared" si="74"/>
        <v>0</v>
      </c>
      <c r="AT209" s="57">
        <f t="shared" si="74"/>
        <v>0</v>
      </c>
      <c r="AU209" s="57">
        <f t="shared" si="74"/>
        <v>0</v>
      </c>
      <c r="AV209" s="57">
        <f t="shared" si="74"/>
        <v>0</v>
      </c>
      <c r="AW209" s="57">
        <f t="shared" si="74"/>
        <v>0</v>
      </c>
      <c r="AX209" s="57">
        <f t="shared" si="74"/>
        <v>0</v>
      </c>
      <c r="AY209" s="57">
        <f t="shared" si="74"/>
        <v>0</v>
      </c>
      <c r="AZ209" s="57">
        <f t="shared" si="74"/>
        <v>0</v>
      </c>
      <c r="BA209" s="57">
        <f t="shared" si="74"/>
        <v>0</v>
      </c>
      <c r="BB209" s="57">
        <f t="shared" si="74"/>
        <v>0</v>
      </c>
      <c r="BC209" s="57">
        <f t="shared" si="74"/>
        <v>0</v>
      </c>
      <c r="BD209" s="57">
        <f t="shared" si="74"/>
        <v>0</v>
      </c>
      <c r="BE209" s="57">
        <f t="shared" si="74"/>
        <v>0</v>
      </c>
      <c r="BF209" s="57">
        <f t="shared" si="74"/>
        <v>0</v>
      </c>
      <c r="BG209" s="57">
        <f t="shared" ref="BG209:BS228" si="85">IF($H209=BG$7, $AQ209*$K209, 0)</f>
        <v>0</v>
      </c>
      <c r="BH209" s="57">
        <f t="shared" si="85"/>
        <v>0</v>
      </c>
      <c r="BI209" s="57">
        <f t="shared" si="85"/>
        <v>0</v>
      </c>
      <c r="BJ209" s="57">
        <f t="shared" si="85"/>
        <v>0</v>
      </c>
      <c r="BK209" s="57">
        <f t="shared" si="85"/>
        <v>0</v>
      </c>
      <c r="BL209" s="57">
        <f t="shared" si="85"/>
        <v>0</v>
      </c>
      <c r="BM209" s="57">
        <f t="shared" si="85"/>
        <v>0</v>
      </c>
      <c r="BN209" s="57">
        <f t="shared" si="85"/>
        <v>0</v>
      </c>
      <c r="BO209" s="57">
        <f t="shared" si="85"/>
        <v>0</v>
      </c>
      <c r="BP209" s="57">
        <f t="shared" si="85"/>
        <v>0</v>
      </c>
      <c r="BQ209" s="57">
        <f t="shared" si="85"/>
        <v>0</v>
      </c>
      <c r="BR209" s="57">
        <f t="shared" si="85"/>
        <v>0</v>
      </c>
      <c r="BS209" s="57">
        <f t="shared" si="85"/>
        <v>0</v>
      </c>
    </row>
    <row r="210" spans="1:71" x14ac:dyDescent="0.25">
      <c r="A210">
        <v>1</v>
      </c>
      <c r="B210">
        <f t="shared" si="83"/>
        <v>44</v>
      </c>
      <c r="C210">
        <f t="shared" si="60"/>
        <v>3</v>
      </c>
      <c r="D210" s="59">
        <f t="shared" si="76"/>
        <v>0</v>
      </c>
      <c r="E210" s="59">
        <f t="shared" si="76"/>
        <v>0</v>
      </c>
      <c r="F210" s="59">
        <f t="shared" si="76"/>
        <v>0</v>
      </c>
      <c r="G210" s="60" t="str">
        <f t="shared" si="77"/>
        <v>Fuel Cell</v>
      </c>
      <c r="H210" s="61">
        <f t="shared" si="78"/>
        <v>1</v>
      </c>
      <c r="I210" s="61">
        <f t="shared" si="79"/>
        <v>0</v>
      </c>
      <c r="J210" s="59">
        <f t="shared" si="80"/>
        <v>0</v>
      </c>
      <c r="K210" s="62" t="e">
        <f t="shared" si="81"/>
        <v>#N/A</v>
      </c>
      <c r="L210" s="59">
        <f t="shared" si="82"/>
        <v>0</v>
      </c>
      <c r="M210" s="59">
        <f t="shared" si="82"/>
        <v>0</v>
      </c>
      <c r="N210" s="59" t="str">
        <f t="shared" si="75"/>
        <v>Fuel Cell0</v>
      </c>
      <c r="O210" s="57">
        <f t="shared" ref="O210:AD225" si="86">IF(AND($I210&gt;=O$7,$H210&lt;=O$7),$K210,0)</f>
        <v>0</v>
      </c>
      <c r="P210" s="57">
        <f t="shared" si="86"/>
        <v>0</v>
      </c>
      <c r="Q210" s="57">
        <f t="shared" si="86"/>
        <v>0</v>
      </c>
      <c r="R210" s="57">
        <f t="shared" si="86"/>
        <v>0</v>
      </c>
      <c r="S210" s="57">
        <f t="shared" si="86"/>
        <v>0</v>
      </c>
      <c r="T210" s="57">
        <f t="shared" si="86"/>
        <v>0</v>
      </c>
      <c r="U210" s="57">
        <f t="shared" si="86"/>
        <v>0</v>
      </c>
      <c r="V210" s="57">
        <f t="shared" si="86"/>
        <v>0</v>
      </c>
      <c r="W210" s="57">
        <f t="shared" si="86"/>
        <v>0</v>
      </c>
      <c r="X210" s="57">
        <f t="shared" si="86"/>
        <v>0</v>
      </c>
      <c r="Y210" s="57">
        <f t="shared" si="86"/>
        <v>0</v>
      </c>
      <c r="Z210" s="57">
        <f t="shared" si="86"/>
        <v>0</v>
      </c>
      <c r="AA210" s="57">
        <f t="shared" si="86"/>
        <v>0</v>
      </c>
      <c r="AB210" s="57">
        <f t="shared" si="86"/>
        <v>0</v>
      </c>
      <c r="AC210" s="57">
        <f t="shared" si="86"/>
        <v>0</v>
      </c>
      <c r="AD210" s="57">
        <f t="shared" si="86"/>
        <v>0</v>
      </c>
      <c r="AE210" s="57">
        <f t="shared" si="84"/>
        <v>0</v>
      </c>
      <c r="AF210" s="57">
        <f t="shared" si="84"/>
        <v>0</v>
      </c>
      <c r="AG210" s="57">
        <f t="shared" si="84"/>
        <v>0</v>
      </c>
      <c r="AH210" s="57">
        <f t="shared" si="84"/>
        <v>0</v>
      </c>
      <c r="AI210" s="57">
        <f t="shared" si="84"/>
        <v>0</v>
      </c>
      <c r="AJ210" s="57">
        <f t="shared" si="84"/>
        <v>0</v>
      </c>
      <c r="AK210" s="57">
        <f t="shared" si="84"/>
        <v>0</v>
      </c>
      <c r="AL210" s="57">
        <f t="shared" si="84"/>
        <v>0</v>
      </c>
      <c r="AM210" s="57">
        <f t="shared" si="84"/>
        <v>0</v>
      </c>
      <c r="AN210" s="57">
        <f t="shared" si="84"/>
        <v>0</v>
      </c>
      <c r="AO210" s="57">
        <f t="shared" si="84"/>
        <v>0</v>
      </c>
      <c r="AP210" s="57">
        <f t="shared" si="84"/>
        <v>0</v>
      </c>
      <c r="AQ210" s="57" t="e">
        <f>INDEX('Fleet Input'!$C$10:$C$86, MATCH('Fleet Calculations'!N210, 'Fleet Input'!$B$10:$B$86, 0))</f>
        <v>#N/A</v>
      </c>
      <c r="AR210" s="57">
        <f t="shared" ref="AR210:BG225" si="87">IF($H210=AR$7, $AQ210*$K210, 0)</f>
        <v>0</v>
      </c>
      <c r="AS210" s="57">
        <f t="shared" si="87"/>
        <v>0</v>
      </c>
      <c r="AT210" s="57">
        <f t="shared" si="87"/>
        <v>0</v>
      </c>
      <c r="AU210" s="57">
        <f t="shared" si="87"/>
        <v>0</v>
      </c>
      <c r="AV210" s="57">
        <f t="shared" si="87"/>
        <v>0</v>
      </c>
      <c r="AW210" s="57">
        <f t="shared" si="87"/>
        <v>0</v>
      </c>
      <c r="AX210" s="57">
        <f t="shared" si="87"/>
        <v>0</v>
      </c>
      <c r="AY210" s="57">
        <f t="shared" si="87"/>
        <v>0</v>
      </c>
      <c r="AZ210" s="57">
        <f t="shared" si="87"/>
        <v>0</v>
      </c>
      <c r="BA210" s="57">
        <f t="shared" si="87"/>
        <v>0</v>
      </c>
      <c r="BB210" s="57">
        <f t="shared" si="87"/>
        <v>0</v>
      </c>
      <c r="BC210" s="57">
        <f t="shared" si="87"/>
        <v>0</v>
      </c>
      <c r="BD210" s="57">
        <f t="shared" si="87"/>
        <v>0</v>
      </c>
      <c r="BE210" s="57">
        <f t="shared" si="87"/>
        <v>0</v>
      </c>
      <c r="BF210" s="57">
        <f t="shared" si="87"/>
        <v>0</v>
      </c>
      <c r="BG210" s="57">
        <f t="shared" si="87"/>
        <v>0</v>
      </c>
      <c r="BH210" s="57">
        <f t="shared" si="85"/>
        <v>0</v>
      </c>
      <c r="BI210" s="57">
        <f t="shared" si="85"/>
        <v>0</v>
      </c>
      <c r="BJ210" s="57">
        <f t="shared" si="85"/>
        <v>0</v>
      </c>
      <c r="BK210" s="57">
        <f t="shared" si="85"/>
        <v>0</v>
      </c>
      <c r="BL210" s="57">
        <f t="shared" si="85"/>
        <v>0</v>
      </c>
      <c r="BM210" s="57">
        <f t="shared" si="85"/>
        <v>0</v>
      </c>
      <c r="BN210" s="57">
        <f t="shared" si="85"/>
        <v>0</v>
      </c>
      <c r="BO210" s="57">
        <f t="shared" si="85"/>
        <v>0</v>
      </c>
      <c r="BP210" s="57">
        <f t="shared" si="85"/>
        <v>0</v>
      </c>
      <c r="BQ210" s="57">
        <f t="shared" si="85"/>
        <v>0</v>
      </c>
      <c r="BR210" s="57">
        <f t="shared" si="85"/>
        <v>0</v>
      </c>
      <c r="BS210" s="57">
        <f t="shared" si="85"/>
        <v>0</v>
      </c>
    </row>
    <row r="211" spans="1:71" x14ac:dyDescent="0.25">
      <c r="A211">
        <v>1</v>
      </c>
      <c r="B211">
        <f t="shared" si="83"/>
        <v>45</v>
      </c>
      <c r="C211">
        <f t="shared" ref="C211:C274" si="88">C208</f>
        <v>1</v>
      </c>
      <c r="D211" s="59">
        <f t="shared" si="76"/>
        <v>0</v>
      </c>
      <c r="E211" s="59">
        <f t="shared" si="76"/>
        <v>0</v>
      </c>
      <c r="F211" s="59">
        <f t="shared" si="76"/>
        <v>0</v>
      </c>
      <c r="G211" s="60" t="str">
        <f t="shared" si="77"/>
        <v>0</v>
      </c>
      <c r="H211" s="61">
        <f t="shared" si="78"/>
        <v>1</v>
      </c>
      <c r="I211" s="61">
        <f t="shared" si="79"/>
        <v>0</v>
      </c>
      <c r="J211" s="59">
        <f t="shared" si="80"/>
        <v>0</v>
      </c>
      <c r="K211" s="62" t="e">
        <f t="shared" si="81"/>
        <v>#N/A</v>
      </c>
      <c r="L211" s="59">
        <f t="shared" si="82"/>
        <v>0</v>
      </c>
      <c r="M211" s="59">
        <f t="shared" si="82"/>
        <v>0</v>
      </c>
      <c r="N211" s="59" t="str">
        <f t="shared" si="75"/>
        <v>00</v>
      </c>
      <c r="O211" s="57">
        <f t="shared" si="86"/>
        <v>0</v>
      </c>
      <c r="P211" s="57">
        <f t="shared" si="86"/>
        <v>0</v>
      </c>
      <c r="Q211" s="57">
        <f t="shared" si="86"/>
        <v>0</v>
      </c>
      <c r="R211" s="57">
        <f t="shared" si="86"/>
        <v>0</v>
      </c>
      <c r="S211" s="57">
        <f t="shared" si="86"/>
        <v>0</v>
      </c>
      <c r="T211" s="57">
        <f t="shared" si="86"/>
        <v>0</v>
      </c>
      <c r="U211" s="57">
        <f t="shared" si="86"/>
        <v>0</v>
      </c>
      <c r="V211" s="57">
        <f t="shared" si="86"/>
        <v>0</v>
      </c>
      <c r="W211" s="57">
        <f t="shared" si="86"/>
        <v>0</v>
      </c>
      <c r="X211" s="57">
        <f t="shared" si="86"/>
        <v>0</v>
      </c>
      <c r="Y211" s="57">
        <f t="shared" si="86"/>
        <v>0</v>
      </c>
      <c r="Z211" s="57">
        <f t="shared" si="86"/>
        <v>0</v>
      </c>
      <c r="AA211" s="57">
        <f t="shared" si="86"/>
        <v>0</v>
      </c>
      <c r="AB211" s="57">
        <f t="shared" si="86"/>
        <v>0</v>
      </c>
      <c r="AC211" s="57">
        <f t="shared" si="86"/>
        <v>0</v>
      </c>
      <c r="AD211" s="57">
        <f t="shared" si="86"/>
        <v>0</v>
      </c>
      <c r="AE211" s="57">
        <f t="shared" si="84"/>
        <v>0</v>
      </c>
      <c r="AF211" s="57">
        <f t="shared" si="84"/>
        <v>0</v>
      </c>
      <c r="AG211" s="57">
        <f t="shared" si="84"/>
        <v>0</v>
      </c>
      <c r="AH211" s="57">
        <f t="shared" si="84"/>
        <v>0</v>
      </c>
      <c r="AI211" s="57">
        <f t="shared" si="84"/>
        <v>0</v>
      </c>
      <c r="AJ211" s="57">
        <f t="shared" si="84"/>
        <v>0</v>
      </c>
      <c r="AK211" s="57">
        <f t="shared" si="84"/>
        <v>0</v>
      </c>
      <c r="AL211" s="57">
        <f t="shared" si="84"/>
        <v>0</v>
      </c>
      <c r="AM211" s="57">
        <f t="shared" si="84"/>
        <v>0</v>
      </c>
      <c r="AN211" s="57">
        <f t="shared" si="84"/>
        <v>0</v>
      </c>
      <c r="AO211" s="57">
        <f t="shared" si="84"/>
        <v>0</v>
      </c>
      <c r="AP211" s="57">
        <f t="shared" si="84"/>
        <v>0</v>
      </c>
      <c r="AQ211" s="57" t="e">
        <f>INDEX('Fleet Input'!$C$10:$C$86, MATCH('Fleet Calculations'!N211, 'Fleet Input'!$B$10:$B$86, 0))</f>
        <v>#N/A</v>
      </c>
      <c r="AR211" s="57">
        <f t="shared" si="87"/>
        <v>0</v>
      </c>
      <c r="AS211" s="57">
        <f t="shared" si="87"/>
        <v>0</v>
      </c>
      <c r="AT211" s="57">
        <f t="shared" si="87"/>
        <v>0</v>
      </c>
      <c r="AU211" s="57">
        <f t="shared" si="87"/>
        <v>0</v>
      </c>
      <c r="AV211" s="57">
        <f t="shared" si="87"/>
        <v>0</v>
      </c>
      <c r="AW211" s="57">
        <f t="shared" si="87"/>
        <v>0</v>
      </c>
      <c r="AX211" s="57">
        <f t="shared" si="87"/>
        <v>0</v>
      </c>
      <c r="AY211" s="57">
        <f t="shared" si="87"/>
        <v>0</v>
      </c>
      <c r="AZ211" s="57">
        <f t="shared" si="87"/>
        <v>0</v>
      </c>
      <c r="BA211" s="57">
        <f t="shared" si="87"/>
        <v>0</v>
      </c>
      <c r="BB211" s="57">
        <f t="shared" si="87"/>
        <v>0</v>
      </c>
      <c r="BC211" s="57">
        <f t="shared" si="87"/>
        <v>0</v>
      </c>
      <c r="BD211" s="57">
        <f t="shared" si="87"/>
        <v>0</v>
      </c>
      <c r="BE211" s="57">
        <f t="shared" si="87"/>
        <v>0</v>
      </c>
      <c r="BF211" s="57">
        <f t="shared" si="87"/>
        <v>0</v>
      </c>
      <c r="BG211" s="57">
        <f t="shared" si="87"/>
        <v>0</v>
      </c>
      <c r="BH211" s="57">
        <f t="shared" si="85"/>
        <v>0</v>
      </c>
      <c r="BI211" s="57">
        <f t="shared" si="85"/>
        <v>0</v>
      </c>
      <c r="BJ211" s="57">
        <f t="shared" si="85"/>
        <v>0</v>
      </c>
      <c r="BK211" s="57">
        <f t="shared" si="85"/>
        <v>0</v>
      </c>
      <c r="BL211" s="57">
        <f t="shared" si="85"/>
        <v>0</v>
      </c>
      <c r="BM211" s="57">
        <f t="shared" si="85"/>
        <v>0</v>
      </c>
      <c r="BN211" s="57">
        <f t="shared" si="85"/>
        <v>0</v>
      </c>
      <c r="BO211" s="57">
        <f t="shared" si="85"/>
        <v>0</v>
      </c>
      <c r="BP211" s="57">
        <f t="shared" si="85"/>
        <v>0</v>
      </c>
      <c r="BQ211" s="57">
        <f t="shared" si="85"/>
        <v>0</v>
      </c>
      <c r="BR211" s="57">
        <f t="shared" si="85"/>
        <v>0</v>
      </c>
      <c r="BS211" s="57">
        <f t="shared" si="85"/>
        <v>0</v>
      </c>
    </row>
    <row r="212" spans="1:71" x14ac:dyDescent="0.25">
      <c r="A212">
        <v>1</v>
      </c>
      <c r="B212">
        <f t="shared" si="83"/>
        <v>45</v>
      </c>
      <c r="C212">
        <f t="shared" si="88"/>
        <v>2</v>
      </c>
      <c r="D212" s="59">
        <f t="shared" si="76"/>
        <v>0</v>
      </c>
      <c r="E212" s="59">
        <f t="shared" si="76"/>
        <v>0</v>
      </c>
      <c r="F212" s="59">
        <f t="shared" si="76"/>
        <v>0</v>
      </c>
      <c r="G212" s="60" t="str">
        <f t="shared" si="77"/>
        <v>Electric</v>
      </c>
      <c r="H212" s="61">
        <f t="shared" si="78"/>
        <v>1</v>
      </c>
      <c r="I212" s="61">
        <f t="shared" si="79"/>
        <v>0</v>
      </c>
      <c r="J212" s="59">
        <f t="shared" si="80"/>
        <v>0</v>
      </c>
      <c r="K212" s="62" t="e">
        <f t="shared" si="81"/>
        <v>#N/A</v>
      </c>
      <c r="L212" s="59">
        <f t="shared" si="82"/>
        <v>0</v>
      </c>
      <c r="M212" s="59">
        <f t="shared" si="82"/>
        <v>0</v>
      </c>
      <c r="N212" s="59" t="str">
        <f t="shared" si="75"/>
        <v>Electric0</v>
      </c>
      <c r="O212" s="57">
        <f t="shared" si="86"/>
        <v>0</v>
      </c>
      <c r="P212" s="57">
        <f t="shared" si="86"/>
        <v>0</v>
      </c>
      <c r="Q212" s="57">
        <f t="shared" si="86"/>
        <v>0</v>
      </c>
      <c r="R212" s="57">
        <f t="shared" si="86"/>
        <v>0</v>
      </c>
      <c r="S212" s="57">
        <f t="shared" si="86"/>
        <v>0</v>
      </c>
      <c r="T212" s="57">
        <f t="shared" si="86"/>
        <v>0</v>
      </c>
      <c r="U212" s="57">
        <f t="shared" si="86"/>
        <v>0</v>
      </c>
      <c r="V212" s="57">
        <f t="shared" si="86"/>
        <v>0</v>
      </c>
      <c r="W212" s="57">
        <f t="shared" si="86"/>
        <v>0</v>
      </c>
      <c r="X212" s="57">
        <f t="shared" si="86"/>
        <v>0</v>
      </c>
      <c r="Y212" s="57">
        <f t="shared" si="86"/>
        <v>0</v>
      </c>
      <c r="Z212" s="57">
        <f t="shared" si="86"/>
        <v>0</v>
      </c>
      <c r="AA212" s="57">
        <f t="shared" si="86"/>
        <v>0</v>
      </c>
      <c r="AB212" s="57">
        <f t="shared" si="86"/>
        <v>0</v>
      </c>
      <c r="AC212" s="57">
        <f t="shared" si="86"/>
        <v>0</v>
      </c>
      <c r="AD212" s="57">
        <f t="shared" si="86"/>
        <v>0</v>
      </c>
      <c r="AE212" s="57">
        <f t="shared" si="84"/>
        <v>0</v>
      </c>
      <c r="AF212" s="57">
        <f t="shared" si="84"/>
        <v>0</v>
      </c>
      <c r="AG212" s="57">
        <f t="shared" si="84"/>
        <v>0</v>
      </c>
      <c r="AH212" s="57">
        <f t="shared" si="84"/>
        <v>0</v>
      </c>
      <c r="AI212" s="57">
        <f t="shared" si="84"/>
        <v>0</v>
      </c>
      <c r="AJ212" s="57">
        <f t="shared" si="84"/>
        <v>0</v>
      </c>
      <c r="AK212" s="57">
        <f t="shared" si="84"/>
        <v>0</v>
      </c>
      <c r="AL212" s="57">
        <f t="shared" si="84"/>
        <v>0</v>
      </c>
      <c r="AM212" s="57">
        <f t="shared" si="84"/>
        <v>0</v>
      </c>
      <c r="AN212" s="57">
        <f t="shared" si="84"/>
        <v>0</v>
      </c>
      <c r="AO212" s="57">
        <f t="shared" si="84"/>
        <v>0</v>
      </c>
      <c r="AP212" s="57">
        <f t="shared" si="84"/>
        <v>0</v>
      </c>
      <c r="AQ212" s="57" t="e">
        <f>INDEX('Fleet Input'!$C$10:$C$86, MATCH('Fleet Calculations'!N212, 'Fleet Input'!$B$10:$B$86, 0))</f>
        <v>#N/A</v>
      </c>
      <c r="AR212" s="57">
        <f t="shared" si="87"/>
        <v>0</v>
      </c>
      <c r="AS212" s="57">
        <f t="shared" si="87"/>
        <v>0</v>
      </c>
      <c r="AT212" s="57">
        <f t="shared" si="87"/>
        <v>0</v>
      </c>
      <c r="AU212" s="57">
        <f t="shared" si="87"/>
        <v>0</v>
      </c>
      <c r="AV212" s="57">
        <f t="shared" si="87"/>
        <v>0</v>
      </c>
      <c r="AW212" s="57">
        <f t="shared" si="87"/>
        <v>0</v>
      </c>
      <c r="AX212" s="57">
        <f t="shared" si="87"/>
        <v>0</v>
      </c>
      <c r="AY212" s="57">
        <f t="shared" si="87"/>
        <v>0</v>
      </c>
      <c r="AZ212" s="57">
        <f t="shared" si="87"/>
        <v>0</v>
      </c>
      <c r="BA212" s="57">
        <f t="shared" si="87"/>
        <v>0</v>
      </c>
      <c r="BB212" s="57">
        <f t="shared" si="87"/>
        <v>0</v>
      </c>
      <c r="BC212" s="57">
        <f t="shared" si="87"/>
        <v>0</v>
      </c>
      <c r="BD212" s="57">
        <f t="shared" si="87"/>
        <v>0</v>
      </c>
      <c r="BE212" s="57">
        <f t="shared" si="87"/>
        <v>0</v>
      </c>
      <c r="BF212" s="57">
        <f t="shared" si="87"/>
        <v>0</v>
      </c>
      <c r="BG212" s="57">
        <f t="shared" si="87"/>
        <v>0</v>
      </c>
      <c r="BH212" s="57">
        <f t="shared" si="85"/>
        <v>0</v>
      </c>
      <c r="BI212" s="57">
        <f t="shared" si="85"/>
        <v>0</v>
      </c>
      <c r="BJ212" s="57">
        <f t="shared" si="85"/>
        <v>0</v>
      </c>
      <c r="BK212" s="57">
        <f t="shared" si="85"/>
        <v>0</v>
      </c>
      <c r="BL212" s="57">
        <f t="shared" si="85"/>
        <v>0</v>
      </c>
      <c r="BM212" s="57">
        <f t="shared" si="85"/>
        <v>0</v>
      </c>
      <c r="BN212" s="57">
        <f t="shared" si="85"/>
        <v>0</v>
      </c>
      <c r="BO212" s="57">
        <f t="shared" si="85"/>
        <v>0</v>
      </c>
      <c r="BP212" s="57">
        <f t="shared" si="85"/>
        <v>0</v>
      </c>
      <c r="BQ212" s="57">
        <f t="shared" si="85"/>
        <v>0</v>
      </c>
      <c r="BR212" s="57">
        <f t="shared" si="85"/>
        <v>0</v>
      </c>
      <c r="BS212" s="57">
        <f t="shared" si="85"/>
        <v>0</v>
      </c>
    </row>
    <row r="213" spans="1:71" x14ac:dyDescent="0.25">
      <c r="A213">
        <v>1</v>
      </c>
      <c r="B213">
        <f t="shared" si="83"/>
        <v>45</v>
      </c>
      <c r="C213">
        <f t="shared" si="88"/>
        <v>3</v>
      </c>
      <c r="D213" s="59">
        <f t="shared" si="76"/>
        <v>0</v>
      </c>
      <c r="E213" s="59">
        <f t="shared" si="76"/>
        <v>0</v>
      </c>
      <c r="F213" s="59">
        <f t="shared" si="76"/>
        <v>0</v>
      </c>
      <c r="G213" s="60" t="str">
        <f t="shared" si="77"/>
        <v>Fuel Cell</v>
      </c>
      <c r="H213" s="61">
        <f t="shared" si="78"/>
        <v>1</v>
      </c>
      <c r="I213" s="61">
        <f t="shared" si="79"/>
        <v>0</v>
      </c>
      <c r="J213" s="59">
        <f t="shared" si="80"/>
        <v>0</v>
      </c>
      <c r="K213" s="62" t="e">
        <f t="shared" si="81"/>
        <v>#N/A</v>
      </c>
      <c r="L213" s="59">
        <f t="shared" si="82"/>
        <v>0</v>
      </c>
      <c r="M213" s="59">
        <f t="shared" si="82"/>
        <v>0</v>
      </c>
      <c r="N213" s="59" t="str">
        <f t="shared" si="75"/>
        <v>Fuel Cell0</v>
      </c>
      <c r="O213" s="57">
        <f t="shared" si="86"/>
        <v>0</v>
      </c>
      <c r="P213" s="57">
        <f t="shared" si="86"/>
        <v>0</v>
      </c>
      <c r="Q213" s="57">
        <f t="shared" si="86"/>
        <v>0</v>
      </c>
      <c r="R213" s="57">
        <f t="shared" si="86"/>
        <v>0</v>
      </c>
      <c r="S213" s="57">
        <f t="shared" si="86"/>
        <v>0</v>
      </c>
      <c r="T213" s="57">
        <f t="shared" si="86"/>
        <v>0</v>
      </c>
      <c r="U213" s="57">
        <f t="shared" si="86"/>
        <v>0</v>
      </c>
      <c r="V213" s="57">
        <f t="shared" si="86"/>
        <v>0</v>
      </c>
      <c r="W213" s="57">
        <f t="shared" si="86"/>
        <v>0</v>
      </c>
      <c r="X213" s="57">
        <f t="shared" si="86"/>
        <v>0</v>
      </c>
      <c r="Y213" s="57">
        <f t="shared" si="86"/>
        <v>0</v>
      </c>
      <c r="Z213" s="57">
        <f t="shared" si="86"/>
        <v>0</v>
      </c>
      <c r="AA213" s="57">
        <f t="shared" si="86"/>
        <v>0</v>
      </c>
      <c r="AB213" s="57">
        <f t="shared" si="86"/>
        <v>0</v>
      </c>
      <c r="AC213" s="57">
        <f t="shared" si="86"/>
        <v>0</v>
      </c>
      <c r="AD213" s="57">
        <f t="shared" si="86"/>
        <v>0</v>
      </c>
      <c r="AE213" s="57">
        <f t="shared" si="84"/>
        <v>0</v>
      </c>
      <c r="AF213" s="57">
        <f t="shared" si="84"/>
        <v>0</v>
      </c>
      <c r="AG213" s="57">
        <f t="shared" si="84"/>
        <v>0</v>
      </c>
      <c r="AH213" s="57">
        <f t="shared" si="84"/>
        <v>0</v>
      </c>
      <c r="AI213" s="57">
        <f t="shared" si="84"/>
        <v>0</v>
      </c>
      <c r="AJ213" s="57">
        <f t="shared" si="84"/>
        <v>0</v>
      </c>
      <c r="AK213" s="57">
        <f t="shared" si="84"/>
        <v>0</v>
      </c>
      <c r="AL213" s="57">
        <f t="shared" si="84"/>
        <v>0</v>
      </c>
      <c r="AM213" s="57">
        <f t="shared" si="84"/>
        <v>0</v>
      </c>
      <c r="AN213" s="57">
        <f t="shared" si="84"/>
        <v>0</v>
      </c>
      <c r="AO213" s="57">
        <f t="shared" si="84"/>
        <v>0</v>
      </c>
      <c r="AP213" s="57">
        <f t="shared" si="84"/>
        <v>0</v>
      </c>
      <c r="AQ213" s="57" t="e">
        <f>INDEX('Fleet Input'!$C$10:$C$86, MATCH('Fleet Calculations'!N213, 'Fleet Input'!$B$10:$B$86, 0))</f>
        <v>#N/A</v>
      </c>
      <c r="AR213" s="57">
        <f t="shared" si="87"/>
        <v>0</v>
      </c>
      <c r="AS213" s="57">
        <f t="shared" si="87"/>
        <v>0</v>
      </c>
      <c r="AT213" s="57">
        <f t="shared" si="87"/>
        <v>0</v>
      </c>
      <c r="AU213" s="57">
        <f t="shared" si="87"/>
        <v>0</v>
      </c>
      <c r="AV213" s="57">
        <f t="shared" si="87"/>
        <v>0</v>
      </c>
      <c r="AW213" s="57">
        <f t="shared" si="87"/>
        <v>0</v>
      </c>
      <c r="AX213" s="57">
        <f t="shared" si="87"/>
        <v>0</v>
      </c>
      <c r="AY213" s="57">
        <f t="shared" si="87"/>
        <v>0</v>
      </c>
      <c r="AZ213" s="57">
        <f t="shared" si="87"/>
        <v>0</v>
      </c>
      <c r="BA213" s="57">
        <f t="shared" si="87"/>
        <v>0</v>
      </c>
      <c r="BB213" s="57">
        <f t="shared" si="87"/>
        <v>0</v>
      </c>
      <c r="BC213" s="57">
        <f t="shared" si="87"/>
        <v>0</v>
      </c>
      <c r="BD213" s="57">
        <f t="shared" si="87"/>
        <v>0</v>
      </c>
      <c r="BE213" s="57">
        <f t="shared" si="87"/>
        <v>0</v>
      </c>
      <c r="BF213" s="57">
        <f t="shared" si="87"/>
        <v>0</v>
      </c>
      <c r="BG213" s="57">
        <f t="shared" si="87"/>
        <v>0</v>
      </c>
      <c r="BH213" s="57">
        <f t="shared" si="85"/>
        <v>0</v>
      </c>
      <c r="BI213" s="57">
        <f t="shared" si="85"/>
        <v>0</v>
      </c>
      <c r="BJ213" s="57">
        <f t="shared" si="85"/>
        <v>0</v>
      </c>
      <c r="BK213" s="57">
        <f t="shared" si="85"/>
        <v>0</v>
      </c>
      <c r="BL213" s="57">
        <f t="shared" si="85"/>
        <v>0</v>
      </c>
      <c r="BM213" s="57">
        <f t="shared" si="85"/>
        <v>0</v>
      </c>
      <c r="BN213" s="57">
        <f t="shared" si="85"/>
        <v>0</v>
      </c>
      <c r="BO213" s="57">
        <f t="shared" si="85"/>
        <v>0</v>
      </c>
      <c r="BP213" s="57">
        <f t="shared" si="85"/>
        <v>0</v>
      </c>
      <c r="BQ213" s="57">
        <f t="shared" si="85"/>
        <v>0</v>
      </c>
      <c r="BR213" s="57">
        <f t="shared" si="85"/>
        <v>0</v>
      </c>
      <c r="BS213" s="57">
        <f t="shared" si="85"/>
        <v>0</v>
      </c>
    </row>
    <row r="214" spans="1:71" x14ac:dyDescent="0.25">
      <c r="A214">
        <v>1</v>
      </c>
      <c r="B214">
        <f t="shared" si="83"/>
        <v>46</v>
      </c>
      <c r="C214">
        <f t="shared" si="88"/>
        <v>1</v>
      </c>
      <c r="D214" s="59">
        <f t="shared" si="76"/>
        <v>0</v>
      </c>
      <c r="E214" s="59">
        <f t="shared" si="76"/>
        <v>0</v>
      </c>
      <c r="F214" s="59">
        <f t="shared" si="76"/>
        <v>0</v>
      </c>
      <c r="G214" s="60" t="str">
        <f t="shared" si="77"/>
        <v>0</v>
      </c>
      <c r="H214" s="61">
        <f t="shared" si="78"/>
        <v>1</v>
      </c>
      <c r="I214" s="61">
        <f t="shared" si="79"/>
        <v>0</v>
      </c>
      <c r="J214" s="59">
        <f t="shared" si="80"/>
        <v>0</v>
      </c>
      <c r="K214" s="62" t="e">
        <f t="shared" si="81"/>
        <v>#N/A</v>
      </c>
      <c r="L214" s="59">
        <f t="shared" si="82"/>
        <v>0</v>
      </c>
      <c r="M214" s="59">
        <f t="shared" si="82"/>
        <v>0</v>
      </c>
      <c r="N214" s="59" t="str">
        <f t="shared" si="75"/>
        <v>00</v>
      </c>
      <c r="O214" s="57">
        <f t="shared" si="86"/>
        <v>0</v>
      </c>
      <c r="P214" s="57">
        <f t="shared" si="86"/>
        <v>0</v>
      </c>
      <c r="Q214" s="57">
        <f t="shared" si="86"/>
        <v>0</v>
      </c>
      <c r="R214" s="57">
        <f t="shared" si="86"/>
        <v>0</v>
      </c>
      <c r="S214" s="57">
        <f t="shared" si="86"/>
        <v>0</v>
      </c>
      <c r="T214" s="57">
        <f t="shared" si="86"/>
        <v>0</v>
      </c>
      <c r="U214" s="57">
        <f t="shared" si="86"/>
        <v>0</v>
      </c>
      <c r="V214" s="57">
        <f t="shared" si="86"/>
        <v>0</v>
      </c>
      <c r="W214" s="57">
        <f t="shared" si="86"/>
        <v>0</v>
      </c>
      <c r="X214" s="57">
        <f t="shared" si="86"/>
        <v>0</v>
      </c>
      <c r="Y214" s="57">
        <f t="shared" si="86"/>
        <v>0</v>
      </c>
      <c r="Z214" s="57">
        <f t="shared" si="86"/>
        <v>0</v>
      </c>
      <c r="AA214" s="57">
        <f t="shared" si="86"/>
        <v>0</v>
      </c>
      <c r="AB214" s="57">
        <f t="shared" si="86"/>
        <v>0</v>
      </c>
      <c r="AC214" s="57">
        <f t="shared" si="86"/>
        <v>0</v>
      </c>
      <c r="AD214" s="57">
        <f t="shared" si="86"/>
        <v>0</v>
      </c>
      <c r="AE214" s="57">
        <f t="shared" si="84"/>
        <v>0</v>
      </c>
      <c r="AF214" s="57">
        <f t="shared" si="84"/>
        <v>0</v>
      </c>
      <c r="AG214" s="57">
        <f t="shared" si="84"/>
        <v>0</v>
      </c>
      <c r="AH214" s="57">
        <f t="shared" si="84"/>
        <v>0</v>
      </c>
      <c r="AI214" s="57">
        <f t="shared" si="84"/>
        <v>0</v>
      </c>
      <c r="AJ214" s="57">
        <f t="shared" si="84"/>
        <v>0</v>
      </c>
      <c r="AK214" s="57">
        <f t="shared" si="84"/>
        <v>0</v>
      </c>
      <c r="AL214" s="57">
        <f t="shared" si="84"/>
        <v>0</v>
      </c>
      <c r="AM214" s="57">
        <f t="shared" si="84"/>
        <v>0</v>
      </c>
      <c r="AN214" s="57">
        <f t="shared" si="84"/>
        <v>0</v>
      </c>
      <c r="AO214" s="57">
        <f t="shared" si="84"/>
        <v>0</v>
      </c>
      <c r="AP214" s="57">
        <f t="shared" si="84"/>
        <v>0</v>
      </c>
      <c r="AQ214" s="57" t="e">
        <f>INDEX('Fleet Input'!$C$10:$C$86, MATCH('Fleet Calculations'!N214, 'Fleet Input'!$B$10:$B$86, 0))</f>
        <v>#N/A</v>
      </c>
      <c r="AR214" s="57">
        <f t="shared" si="87"/>
        <v>0</v>
      </c>
      <c r="AS214" s="57">
        <f t="shared" si="87"/>
        <v>0</v>
      </c>
      <c r="AT214" s="57">
        <f t="shared" si="87"/>
        <v>0</v>
      </c>
      <c r="AU214" s="57">
        <f t="shared" si="87"/>
        <v>0</v>
      </c>
      <c r="AV214" s="57">
        <f t="shared" si="87"/>
        <v>0</v>
      </c>
      <c r="AW214" s="57">
        <f t="shared" si="87"/>
        <v>0</v>
      </c>
      <c r="AX214" s="57">
        <f t="shared" si="87"/>
        <v>0</v>
      </c>
      <c r="AY214" s="57">
        <f t="shared" si="87"/>
        <v>0</v>
      </c>
      <c r="AZ214" s="57">
        <f t="shared" si="87"/>
        <v>0</v>
      </c>
      <c r="BA214" s="57">
        <f t="shared" si="87"/>
        <v>0</v>
      </c>
      <c r="BB214" s="57">
        <f t="shared" si="87"/>
        <v>0</v>
      </c>
      <c r="BC214" s="57">
        <f t="shared" si="87"/>
        <v>0</v>
      </c>
      <c r="BD214" s="57">
        <f t="shared" si="87"/>
        <v>0</v>
      </c>
      <c r="BE214" s="57">
        <f t="shared" si="87"/>
        <v>0</v>
      </c>
      <c r="BF214" s="57">
        <f t="shared" si="87"/>
        <v>0</v>
      </c>
      <c r="BG214" s="57">
        <f t="shared" si="87"/>
        <v>0</v>
      </c>
      <c r="BH214" s="57">
        <f t="shared" si="85"/>
        <v>0</v>
      </c>
      <c r="BI214" s="57">
        <f t="shared" si="85"/>
        <v>0</v>
      </c>
      <c r="BJ214" s="57">
        <f t="shared" si="85"/>
        <v>0</v>
      </c>
      <c r="BK214" s="57">
        <f t="shared" si="85"/>
        <v>0</v>
      </c>
      <c r="BL214" s="57">
        <f t="shared" si="85"/>
        <v>0</v>
      </c>
      <c r="BM214" s="57">
        <f t="shared" si="85"/>
        <v>0</v>
      </c>
      <c r="BN214" s="57">
        <f t="shared" si="85"/>
        <v>0</v>
      </c>
      <c r="BO214" s="57">
        <f t="shared" si="85"/>
        <v>0</v>
      </c>
      <c r="BP214" s="57">
        <f t="shared" si="85"/>
        <v>0</v>
      </c>
      <c r="BQ214" s="57">
        <f t="shared" si="85"/>
        <v>0</v>
      </c>
      <c r="BR214" s="57">
        <f t="shared" si="85"/>
        <v>0</v>
      </c>
      <c r="BS214" s="57">
        <f t="shared" si="85"/>
        <v>0</v>
      </c>
    </row>
    <row r="215" spans="1:71" x14ac:dyDescent="0.25">
      <c r="A215">
        <v>1</v>
      </c>
      <c r="B215">
        <f t="shared" si="83"/>
        <v>46</v>
      </c>
      <c r="C215">
        <f t="shared" si="88"/>
        <v>2</v>
      </c>
      <c r="D215" s="59">
        <f t="shared" si="76"/>
        <v>0</v>
      </c>
      <c r="E215" s="59">
        <f t="shared" si="76"/>
        <v>0</v>
      </c>
      <c r="F215" s="59">
        <f t="shared" si="76"/>
        <v>0</v>
      </c>
      <c r="G215" s="60" t="str">
        <f t="shared" si="77"/>
        <v>Electric</v>
      </c>
      <c r="H215" s="61">
        <f t="shared" si="78"/>
        <v>1</v>
      </c>
      <c r="I215" s="61">
        <f t="shared" si="79"/>
        <v>0</v>
      </c>
      <c r="J215" s="59">
        <f t="shared" si="80"/>
        <v>0</v>
      </c>
      <c r="K215" s="62" t="e">
        <f t="shared" si="81"/>
        <v>#N/A</v>
      </c>
      <c r="L215" s="59">
        <f t="shared" si="82"/>
        <v>0</v>
      </c>
      <c r="M215" s="59">
        <f t="shared" si="82"/>
        <v>0</v>
      </c>
      <c r="N215" s="59" t="str">
        <f t="shared" si="75"/>
        <v>Electric0</v>
      </c>
      <c r="O215" s="57">
        <f t="shared" si="86"/>
        <v>0</v>
      </c>
      <c r="P215" s="57">
        <f t="shared" si="86"/>
        <v>0</v>
      </c>
      <c r="Q215" s="57">
        <f t="shared" si="86"/>
        <v>0</v>
      </c>
      <c r="R215" s="57">
        <f t="shared" si="86"/>
        <v>0</v>
      </c>
      <c r="S215" s="57">
        <f t="shared" si="86"/>
        <v>0</v>
      </c>
      <c r="T215" s="57">
        <f t="shared" si="86"/>
        <v>0</v>
      </c>
      <c r="U215" s="57">
        <f t="shared" si="86"/>
        <v>0</v>
      </c>
      <c r="V215" s="57">
        <f t="shared" si="86"/>
        <v>0</v>
      </c>
      <c r="W215" s="57">
        <f t="shared" si="86"/>
        <v>0</v>
      </c>
      <c r="X215" s="57">
        <f t="shared" si="86"/>
        <v>0</v>
      </c>
      <c r="Y215" s="57">
        <f t="shared" si="86"/>
        <v>0</v>
      </c>
      <c r="Z215" s="57">
        <f t="shared" si="86"/>
        <v>0</v>
      </c>
      <c r="AA215" s="57">
        <f t="shared" si="86"/>
        <v>0</v>
      </c>
      <c r="AB215" s="57">
        <f t="shared" si="86"/>
        <v>0</v>
      </c>
      <c r="AC215" s="57">
        <f t="shared" si="86"/>
        <v>0</v>
      </c>
      <c r="AD215" s="57">
        <f t="shared" si="86"/>
        <v>0</v>
      </c>
      <c r="AE215" s="57">
        <f t="shared" si="84"/>
        <v>0</v>
      </c>
      <c r="AF215" s="57">
        <f t="shared" si="84"/>
        <v>0</v>
      </c>
      <c r="AG215" s="57">
        <f t="shared" si="84"/>
        <v>0</v>
      </c>
      <c r="AH215" s="57">
        <f t="shared" si="84"/>
        <v>0</v>
      </c>
      <c r="AI215" s="57">
        <f t="shared" si="84"/>
        <v>0</v>
      </c>
      <c r="AJ215" s="57">
        <f t="shared" si="84"/>
        <v>0</v>
      </c>
      <c r="AK215" s="57">
        <f t="shared" si="84"/>
        <v>0</v>
      </c>
      <c r="AL215" s="57">
        <f t="shared" si="84"/>
        <v>0</v>
      </c>
      <c r="AM215" s="57">
        <f t="shared" si="84"/>
        <v>0</v>
      </c>
      <c r="AN215" s="57">
        <f t="shared" si="84"/>
        <v>0</v>
      </c>
      <c r="AO215" s="57">
        <f t="shared" si="84"/>
        <v>0</v>
      </c>
      <c r="AP215" s="57">
        <f t="shared" si="84"/>
        <v>0</v>
      </c>
      <c r="AQ215" s="57" t="e">
        <f>INDEX('Fleet Input'!$C$10:$C$86, MATCH('Fleet Calculations'!N215, 'Fleet Input'!$B$10:$B$86, 0))</f>
        <v>#N/A</v>
      </c>
      <c r="AR215" s="57">
        <f t="shared" si="87"/>
        <v>0</v>
      </c>
      <c r="AS215" s="57">
        <f t="shared" si="87"/>
        <v>0</v>
      </c>
      <c r="AT215" s="57">
        <f t="shared" si="87"/>
        <v>0</v>
      </c>
      <c r="AU215" s="57">
        <f t="shared" si="87"/>
        <v>0</v>
      </c>
      <c r="AV215" s="57">
        <f t="shared" si="87"/>
        <v>0</v>
      </c>
      <c r="AW215" s="57">
        <f t="shared" si="87"/>
        <v>0</v>
      </c>
      <c r="AX215" s="57">
        <f t="shared" si="87"/>
        <v>0</v>
      </c>
      <c r="AY215" s="57">
        <f t="shared" si="87"/>
        <v>0</v>
      </c>
      <c r="AZ215" s="57">
        <f t="shared" si="87"/>
        <v>0</v>
      </c>
      <c r="BA215" s="57">
        <f t="shared" si="87"/>
        <v>0</v>
      </c>
      <c r="BB215" s="57">
        <f t="shared" si="87"/>
        <v>0</v>
      </c>
      <c r="BC215" s="57">
        <f t="shared" si="87"/>
        <v>0</v>
      </c>
      <c r="BD215" s="57">
        <f t="shared" si="87"/>
        <v>0</v>
      </c>
      <c r="BE215" s="57">
        <f t="shared" si="87"/>
        <v>0</v>
      </c>
      <c r="BF215" s="57">
        <f t="shared" si="87"/>
        <v>0</v>
      </c>
      <c r="BG215" s="57">
        <f t="shared" si="87"/>
        <v>0</v>
      </c>
      <c r="BH215" s="57">
        <f t="shared" si="85"/>
        <v>0</v>
      </c>
      <c r="BI215" s="57">
        <f t="shared" si="85"/>
        <v>0</v>
      </c>
      <c r="BJ215" s="57">
        <f t="shared" si="85"/>
        <v>0</v>
      </c>
      <c r="BK215" s="57">
        <f t="shared" si="85"/>
        <v>0</v>
      </c>
      <c r="BL215" s="57">
        <f t="shared" si="85"/>
        <v>0</v>
      </c>
      <c r="BM215" s="57">
        <f t="shared" si="85"/>
        <v>0</v>
      </c>
      <c r="BN215" s="57">
        <f t="shared" si="85"/>
        <v>0</v>
      </c>
      <c r="BO215" s="57">
        <f t="shared" si="85"/>
        <v>0</v>
      </c>
      <c r="BP215" s="57">
        <f t="shared" si="85"/>
        <v>0</v>
      </c>
      <c r="BQ215" s="57">
        <f t="shared" si="85"/>
        <v>0</v>
      </c>
      <c r="BR215" s="57">
        <f t="shared" si="85"/>
        <v>0</v>
      </c>
      <c r="BS215" s="57">
        <f t="shared" si="85"/>
        <v>0</v>
      </c>
    </row>
    <row r="216" spans="1:71" x14ac:dyDescent="0.25">
      <c r="A216">
        <v>1</v>
      </c>
      <c r="B216">
        <f t="shared" si="83"/>
        <v>46</v>
      </c>
      <c r="C216">
        <f t="shared" si="88"/>
        <v>3</v>
      </c>
      <c r="D216" s="59">
        <f t="shared" si="76"/>
        <v>0</v>
      </c>
      <c r="E216" s="59">
        <f t="shared" si="76"/>
        <v>0</v>
      </c>
      <c r="F216" s="59">
        <f t="shared" si="76"/>
        <v>0</v>
      </c>
      <c r="G216" s="60" t="str">
        <f t="shared" si="77"/>
        <v>Fuel Cell</v>
      </c>
      <c r="H216" s="61">
        <f t="shared" si="78"/>
        <v>1</v>
      </c>
      <c r="I216" s="61">
        <f t="shared" si="79"/>
        <v>0</v>
      </c>
      <c r="J216" s="59">
        <f t="shared" si="80"/>
        <v>0</v>
      </c>
      <c r="K216" s="62" t="e">
        <f t="shared" si="81"/>
        <v>#N/A</v>
      </c>
      <c r="L216" s="59">
        <f t="shared" si="82"/>
        <v>0</v>
      </c>
      <c r="M216" s="59">
        <f t="shared" si="82"/>
        <v>0</v>
      </c>
      <c r="N216" s="59" t="str">
        <f t="shared" si="75"/>
        <v>Fuel Cell0</v>
      </c>
      <c r="O216" s="57">
        <f t="shared" si="86"/>
        <v>0</v>
      </c>
      <c r="P216" s="57">
        <f t="shared" si="86"/>
        <v>0</v>
      </c>
      <c r="Q216" s="57">
        <f t="shared" si="86"/>
        <v>0</v>
      </c>
      <c r="R216" s="57">
        <f t="shared" si="86"/>
        <v>0</v>
      </c>
      <c r="S216" s="57">
        <f t="shared" si="86"/>
        <v>0</v>
      </c>
      <c r="T216" s="57">
        <f t="shared" si="86"/>
        <v>0</v>
      </c>
      <c r="U216" s="57">
        <f t="shared" si="86"/>
        <v>0</v>
      </c>
      <c r="V216" s="57">
        <f t="shared" si="86"/>
        <v>0</v>
      </c>
      <c r="W216" s="57">
        <f t="shared" si="86"/>
        <v>0</v>
      </c>
      <c r="X216" s="57">
        <f t="shared" si="86"/>
        <v>0</v>
      </c>
      <c r="Y216" s="57">
        <f t="shared" si="86"/>
        <v>0</v>
      </c>
      <c r="Z216" s="57">
        <f t="shared" si="86"/>
        <v>0</v>
      </c>
      <c r="AA216" s="57">
        <f t="shared" si="86"/>
        <v>0</v>
      </c>
      <c r="AB216" s="57">
        <f t="shared" si="86"/>
        <v>0</v>
      </c>
      <c r="AC216" s="57">
        <f t="shared" si="86"/>
        <v>0</v>
      </c>
      <c r="AD216" s="57">
        <f t="shared" si="86"/>
        <v>0</v>
      </c>
      <c r="AE216" s="57">
        <f t="shared" si="84"/>
        <v>0</v>
      </c>
      <c r="AF216" s="57">
        <f t="shared" si="84"/>
        <v>0</v>
      </c>
      <c r="AG216" s="57">
        <f t="shared" si="84"/>
        <v>0</v>
      </c>
      <c r="AH216" s="57">
        <f t="shared" si="84"/>
        <v>0</v>
      </c>
      <c r="AI216" s="57">
        <f t="shared" si="84"/>
        <v>0</v>
      </c>
      <c r="AJ216" s="57">
        <f t="shared" si="84"/>
        <v>0</v>
      </c>
      <c r="AK216" s="57">
        <f t="shared" si="84"/>
        <v>0</v>
      </c>
      <c r="AL216" s="57">
        <f t="shared" si="84"/>
        <v>0</v>
      </c>
      <c r="AM216" s="57">
        <f t="shared" si="84"/>
        <v>0</v>
      </c>
      <c r="AN216" s="57">
        <f t="shared" si="84"/>
        <v>0</v>
      </c>
      <c r="AO216" s="57">
        <f t="shared" si="84"/>
        <v>0</v>
      </c>
      <c r="AP216" s="57">
        <f t="shared" si="84"/>
        <v>0</v>
      </c>
      <c r="AQ216" s="57" t="e">
        <f>INDEX('Fleet Input'!$C$10:$C$86, MATCH('Fleet Calculations'!N216, 'Fleet Input'!$B$10:$B$86, 0))</f>
        <v>#N/A</v>
      </c>
      <c r="AR216" s="57">
        <f t="shared" si="87"/>
        <v>0</v>
      </c>
      <c r="AS216" s="57">
        <f t="shared" si="87"/>
        <v>0</v>
      </c>
      <c r="AT216" s="57">
        <f t="shared" si="87"/>
        <v>0</v>
      </c>
      <c r="AU216" s="57">
        <f t="shared" si="87"/>
        <v>0</v>
      </c>
      <c r="AV216" s="57">
        <f t="shared" si="87"/>
        <v>0</v>
      </c>
      <c r="AW216" s="57">
        <f t="shared" si="87"/>
        <v>0</v>
      </c>
      <c r="AX216" s="57">
        <f t="shared" si="87"/>
        <v>0</v>
      </c>
      <c r="AY216" s="57">
        <f t="shared" si="87"/>
        <v>0</v>
      </c>
      <c r="AZ216" s="57">
        <f t="shared" si="87"/>
        <v>0</v>
      </c>
      <c r="BA216" s="57">
        <f t="shared" si="87"/>
        <v>0</v>
      </c>
      <c r="BB216" s="57">
        <f t="shared" si="87"/>
        <v>0</v>
      </c>
      <c r="BC216" s="57">
        <f t="shared" si="87"/>
        <v>0</v>
      </c>
      <c r="BD216" s="57">
        <f t="shared" si="87"/>
        <v>0</v>
      </c>
      <c r="BE216" s="57">
        <f t="shared" si="87"/>
        <v>0</v>
      </c>
      <c r="BF216" s="57">
        <f t="shared" si="87"/>
        <v>0</v>
      </c>
      <c r="BG216" s="57">
        <f t="shared" si="87"/>
        <v>0</v>
      </c>
      <c r="BH216" s="57">
        <f t="shared" si="85"/>
        <v>0</v>
      </c>
      <c r="BI216" s="57">
        <f t="shared" si="85"/>
        <v>0</v>
      </c>
      <c r="BJ216" s="57">
        <f t="shared" si="85"/>
        <v>0</v>
      </c>
      <c r="BK216" s="57">
        <f t="shared" si="85"/>
        <v>0</v>
      </c>
      <c r="BL216" s="57">
        <f t="shared" si="85"/>
        <v>0</v>
      </c>
      <c r="BM216" s="57">
        <f t="shared" si="85"/>
        <v>0</v>
      </c>
      <c r="BN216" s="57">
        <f t="shared" si="85"/>
        <v>0</v>
      </c>
      <c r="BO216" s="57">
        <f t="shared" si="85"/>
        <v>0</v>
      </c>
      <c r="BP216" s="57">
        <f t="shared" si="85"/>
        <v>0</v>
      </c>
      <c r="BQ216" s="57">
        <f t="shared" si="85"/>
        <v>0</v>
      </c>
      <c r="BR216" s="57">
        <f t="shared" si="85"/>
        <v>0</v>
      </c>
      <c r="BS216" s="57">
        <f t="shared" si="85"/>
        <v>0</v>
      </c>
    </row>
    <row r="217" spans="1:71" x14ac:dyDescent="0.25">
      <c r="A217">
        <v>1</v>
      </c>
      <c r="B217">
        <f t="shared" si="83"/>
        <v>47</v>
      </c>
      <c r="C217">
        <f t="shared" si="88"/>
        <v>1</v>
      </c>
      <c r="D217" s="59">
        <f t="shared" si="76"/>
        <v>0</v>
      </c>
      <c r="E217" s="59">
        <f t="shared" si="76"/>
        <v>0</v>
      </c>
      <c r="F217" s="59">
        <f t="shared" si="76"/>
        <v>0</v>
      </c>
      <c r="G217" s="60" t="str">
        <f t="shared" si="77"/>
        <v>0</v>
      </c>
      <c r="H217" s="61">
        <f t="shared" si="78"/>
        <v>1</v>
      </c>
      <c r="I217" s="61">
        <f t="shared" si="79"/>
        <v>0</v>
      </c>
      <c r="J217" s="59">
        <f t="shared" si="80"/>
        <v>0</v>
      </c>
      <c r="K217" s="62" t="e">
        <f t="shared" si="81"/>
        <v>#N/A</v>
      </c>
      <c r="L217" s="59">
        <f t="shared" si="82"/>
        <v>0</v>
      </c>
      <c r="M217" s="59">
        <f t="shared" si="82"/>
        <v>0</v>
      </c>
      <c r="N217" s="59" t="str">
        <f t="shared" si="75"/>
        <v>00</v>
      </c>
      <c r="O217" s="57">
        <f t="shared" si="86"/>
        <v>0</v>
      </c>
      <c r="P217" s="57">
        <f t="shared" si="86"/>
        <v>0</v>
      </c>
      <c r="Q217" s="57">
        <f t="shared" si="86"/>
        <v>0</v>
      </c>
      <c r="R217" s="57">
        <f t="shared" si="86"/>
        <v>0</v>
      </c>
      <c r="S217" s="57">
        <f t="shared" si="86"/>
        <v>0</v>
      </c>
      <c r="T217" s="57">
        <f t="shared" si="86"/>
        <v>0</v>
      </c>
      <c r="U217" s="57">
        <f t="shared" si="86"/>
        <v>0</v>
      </c>
      <c r="V217" s="57">
        <f t="shared" si="86"/>
        <v>0</v>
      </c>
      <c r="W217" s="57">
        <f t="shared" si="86"/>
        <v>0</v>
      </c>
      <c r="X217" s="57">
        <f t="shared" si="86"/>
        <v>0</v>
      </c>
      <c r="Y217" s="57">
        <f t="shared" si="86"/>
        <v>0</v>
      </c>
      <c r="Z217" s="57">
        <f t="shared" si="86"/>
        <v>0</v>
      </c>
      <c r="AA217" s="57">
        <f t="shared" si="86"/>
        <v>0</v>
      </c>
      <c r="AB217" s="57">
        <f t="shared" si="86"/>
        <v>0</v>
      </c>
      <c r="AC217" s="57">
        <f t="shared" si="86"/>
        <v>0</v>
      </c>
      <c r="AD217" s="57">
        <f t="shared" si="86"/>
        <v>0</v>
      </c>
      <c r="AE217" s="57">
        <f t="shared" si="84"/>
        <v>0</v>
      </c>
      <c r="AF217" s="57">
        <f t="shared" si="84"/>
        <v>0</v>
      </c>
      <c r="AG217" s="57">
        <f t="shared" si="84"/>
        <v>0</v>
      </c>
      <c r="AH217" s="57">
        <f t="shared" si="84"/>
        <v>0</v>
      </c>
      <c r="AI217" s="57">
        <f t="shared" si="84"/>
        <v>0</v>
      </c>
      <c r="AJ217" s="57">
        <f t="shared" si="84"/>
        <v>0</v>
      </c>
      <c r="AK217" s="57">
        <f t="shared" si="84"/>
        <v>0</v>
      </c>
      <c r="AL217" s="57">
        <f t="shared" si="84"/>
        <v>0</v>
      </c>
      <c r="AM217" s="57">
        <f t="shared" si="84"/>
        <v>0</v>
      </c>
      <c r="AN217" s="57">
        <f t="shared" si="84"/>
        <v>0</v>
      </c>
      <c r="AO217" s="57">
        <f t="shared" si="84"/>
        <v>0</v>
      </c>
      <c r="AP217" s="57">
        <f t="shared" si="84"/>
        <v>0</v>
      </c>
      <c r="AQ217" s="57" t="e">
        <f>INDEX('Fleet Input'!$C$10:$C$86, MATCH('Fleet Calculations'!N217, 'Fleet Input'!$B$10:$B$86, 0))</f>
        <v>#N/A</v>
      </c>
      <c r="AR217" s="57">
        <f t="shared" si="87"/>
        <v>0</v>
      </c>
      <c r="AS217" s="57">
        <f t="shared" si="87"/>
        <v>0</v>
      </c>
      <c r="AT217" s="57">
        <f t="shared" si="87"/>
        <v>0</v>
      </c>
      <c r="AU217" s="57">
        <f t="shared" si="87"/>
        <v>0</v>
      </c>
      <c r="AV217" s="57">
        <f t="shared" si="87"/>
        <v>0</v>
      </c>
      <c r="AW217" s="57">
        <f t="shared" si="87"/>
        <v>0</v>
      </c>
      <c r="AX217" s="57">
        <f t="shared" si="87"/>
        <v>0</v>
      </c>
      <c r="AY217" s="57">
        <f t="shared" si="87"/>
        <v>0</v>
      </c>
      <c r="AZ217" s="57">
        <f t="shared" si="87"/>
        <v>0</v>
      </c>
      <c r="BA217" s="57">
        <f t="shared" si="87"/>
        <v>0</v>
      </c>
      <c r="BB217" s="57">
        <f t="shared" si="87"/>
        <v>0</v>
      </c>
      <c r="BC217" s="57">
        <f t="shared" si="87"/>
        <v>0</v>
      </c>
      <c r="BD217" s="57">
        <f t="shared" si="87"/>
        <v>0</v>
      </c>
      <c r="BE217" s="57">
        <f t="shared" si="87"/>
        <v>0</v>
      </c>
      <c r="BF217" s="57">
        <f t="shared" si="87"/>
        <v>0</v>
      </c>
      <c r="BG217" s="57">
        <f t="shared" si="87"/>
        <v>0</v>
      </c>
      <c r="BH217" s="57">
        <f t="shared" si="85"/>
        <v>0</v>
      </c>
      <c r="BI217" s="57">
        <f t="shared" si="85"/>
        <v>0</v>
      </c>
      <c r="BJ217" s="57">
        <f t="shared" si="85"/>
        <v>0</v>
      </c>
      <c r="BK217" s="57">
        <f t="shared" si="85"/>
        <v>0</v>
      </c>
      <c r="BL217" s="57">
        <f t="shared" si="85"/>
        <v>0</v>
      </c>
      <c r="BM217" s="57">
        <f t="shared" si="85"/>
        <v>0</v>
      </c>
      <c r="BN217" s="57">
        <f t="shared" si="85"/>
        <v>0</v>
      </c>
      <c r="BO217" s="57">
        <f t="shared" si="85"/>
        <v>0</v>
      </c>
      <c r="BP217" s="57">
        <f t="shared" si="85"/>
        <v>0</v>
      </c>
      <c r="BQ217" s="57">
        <f t="shared" si="85"/>
        <v>0</v>
      </c>
      <c r="BR217" s="57">
        <f t="shared" si="85"/>
        <v>0</v>
      </c>
      <c r="BS217" s="57">
        <f t="shared" si="85"/>
        <v>0</v>
      </c>
    </row>
    <row r="218" spans="1:71" x14ac:dyDescent="0.25">
      <c r="A218">
        <v>1</v>
      </c>
      <c r="B218">
        <f t="shared" si="83"/>
        <v>47</v>
      </c>
      <c r="C218">
        <f t="shared" si="88"/>
        <v>2</v>
      </c>
      <c r="D218" s="59">
        <f t="shared" si="76"/>
        <v>0</v>
      </c>
      <c r="E218" s="59">
        <f t="shared" si="76"/>
        <v>0</v>
      </c>
      <c r="F218" s="59">
        <f t="shared" si="76"/>
        <v>0</v>
      </c>
      <c r="G218" s="60" t="str">
        <f t="shared" si="77"/>
        <v>Electric</v>
      </c>
      <c r="H218" s="61">
        <f t="shared" si="78"/>
        <v>1</v>
      </c>
      <c r="I218" s="61">
        <f t="shared" si="79"/>
        <v>0</v>
      </c>
      <c r="J218" s="59">
        <f t="shared" si="80"/>
        <v>0</v>
      </c>
      <c r="K218" s="62" t="e">
        <f t="shared" si="81"/>
        <v>#N/A</v>
      </c>
      <c r="L218" s="59">
        <f t="shared" si="82"/>
        <v>0</v>
      </c>
      <c r="M218" s="59">
        <f t="shared" si="82"/>
        <v>0</v>
      </c>
      <c r="N218" s="59" t="str">
        <f t="shared" si="75"/>
        <v>Electric0</v>
      </c>
      <c r="O218" s="57">
        <f t="shared" si="86"/>
        <v>0</v>
      </c>
      <c r="P218" s="57">
        <f t="shared" si="86"/>
        <v>0</v>
      </c>
      <c r="Q218" s="57">
        <f t="shared" si="86"/>
        <v>0</v>
      </c>
      <c r="R218" s="57">
        <f t="shared" si="86"/>
        <v>0</v>
      </c>
      <c r="S218" s="57">
        <f t="shared" si="86"/>
        <v>0</v>
      </c>
      <c r="T218" s="57">
        <f t="shared" si="86"/>
        <v>0</v>
      </c>
      <c r="U218" s="57">
        <f t="shared" si="86"/>
        <v>0</v>
      </c>
      <c r="V218" s="57">
        <f t="shared" si="86"/>
        <v>0</v>
      </c>
      <c r="W218" s="57">
        <f t="shared" si="86"/>
        <v>0</v>
      </c>
      <c r="X218" s="57">
        <f t="shared" si="86"/>
        <v>0</v>
      </c>
      <c r="Y218" s="57">
        <f t="shared" si="86"/>
        <v>0</v>
      </c>
      <c r="Z218" s="57">
        <f t="shared" si="86"/>
        <v>0</v>
      </c>
      <c r="AA218" s="57">
        <f t="shared" si="86"/>
        <v>0</v>
      </c>
      <c r="AB218" s="57">
        <f t="shared" si="86"/>
        <v>0</v>
      </c>
      <c r="AC218" s="57">
        <f t="shared" si="86"/>
        <v>0</v>
      </c>
      <c r="AD218" s="57">
        <f t="shared" si="86"/>
        <v>0</v>
      </c>
      <c r="AE218" s="57">
        <f t="shared" si="84"/>
        <v>0</v>
      </c>
      <c r="AF218" s="57">
        <f t="shared" si="84"/>
        <v>0</v>
      </c>
      <c r="AG218" s="57">
        <f t="shared" si="84"/>
        <v>0</v>
      </c>
      <c r="AH218" s="57">
        <f t="shared" si="84"/>
        <v>0</v>
      </c>
      <c r="AI218" s="57">
        <f t="shared" si="84"/>
        <v>0</v>
      </c>
      <c r="AJ218" s="57">
        <f t="shared" si="84"/>
        <v>0</v>
      </c>
      <c r="AK218" s="57">
        <f t="shared" si="84"/>
        <v>0</v>
      </c>
      <c r="AL218" s="57">
        <f t="shared" si="84"/>
        <v>0</v>
      </c>
      <c r="AM218" s="57">
        <f t="shared" si="84"/>
        <v>0</v>
      </c>
      <c r="AN218" s="57">
        <f t="shared" si="84"/>
        <v>0</v>
      </c>
      <c r="AO218" s="57">
        <f t="shared" si="84"/>
        <v>0</v>
      </c>
      <c r="AP218" s="57">
        <f t="shared" si="84"/>
        <v>0</v>
      </c>
      <c r="AQ218" s="57" t="e">
        <f>INDEX('Fleet Input'!$C$10:$C$86, MATCH('Fleet Calculations'!N218, 'Fleet Input'!$B$10:$B$86, 0))</f>
        <v>#N/A</v>
      </c>
      <c r="AR218" s="57">
        <f t="shared" si="87"/>
        <v>0</v>
      </c>
      <c r="AS218" s="57">
        <f t="shared" si="87"/>
        <v>0</v>
      </c>
      <c r="AT218" s="57">
        <f t="shared" si="87"/>
        <v>0</v>
      </c>
      <c r="AU218" s="57">
        <f t="shared" si="87"/>
        <v>0</v>
      </c>
      <c r="AV218" s="57">
        <f t="shared" si="87"/>
        <v>0</v>
      </c>
      <c r="AW218" s="57">
        <f t="shared" si="87"/>
        <v>0</v>
      </c>
      <c r="AX218" s="57">
        <f t="shared" si="87"/>
        <v>0</v>
      </c>
      <c r="AY218" s="57">
        <f t="shared" si="87"/>
        <v>0</v>
      </c>
      <c r="AZ218" s="57">
        <f t="shared" si="87"/>
        <v>0</v>
      </c>
      <c r="BA218" s="57">
        <f t="shared" si="87"/>
        <v>0</v>
      </c>
      <c r="BB218" s="57">
        <f t="shared" si="87"/>
        <v>0</v>
      </c>
      <c r="BC218" s="57">
        <f t="shared" si="87"/>
        <v>0</v>
      </c>
      <c r="BD218" s="57">
        <f t="shared" si="87"/>
        <v>0</v>
      </c>
      <c r="BE218" s="57">
        <f t="shared" si="87"/>
        <v>0</v>
      </c>
      <c r="BF218" s="57">
        <f t="shared" si="87"/>
        <v>0</v>
      </c>
      <c r="BG218" s="57">
        <f t="shared" si="87"/>
        <v>0</v>
      </c>
      <c r="BH218" s="57">
        <f t="shared" si="85"/>
        <v>0</v>
      </c>
      <c r="BI218" s="57">
        <f t="shared" si="85"/>
        <v>0</v>
      </c>
      <c r="BJ218" s="57">
        <f t="shared" si="85"/>
        <v>0</v>
      </c>
      <c r="BK218" s="57">
        <f t="shared" si="85"/>
        <v>0</v>
      </c>
      <c r="BL218" s="57">
        <f t="shared" si="85"/>
        <v>0</v>
      </c>
      <c r="BM218" s="57">
        <f t="shared" si="85"/>
        <v>0</v>
      </c>
      <c r="BN218" s="57">
        <f t="shared" si="85"/>
        <v>0</v>
      </c>
      <c r="BO218" s="57">
        <f t="shared" si="85"/>
        <v>0</v>
      </c>
      <c r="BP218" s="57">
        <f t="shared" si="85"/>
        <v>0</v>
      </c>
      <c r="BQ218" s="57">
        <f t="shared" si="85"/>
        <v>0</v>
      </c>
      <c r="BR218" s="57">
        <f t="shared" si="85"/>
        <v>0</v>
      </c>
      <c r="BS218" s="57">
        <f t="shared" si="85"/>
        <v>0</v>
      </c>
    </row>
    <row r="219" spans="1:71" x14ac:dyDescent="0.25">
      <c r="A219">
        <v>1</v>
      </c>
      <c r="B219">
        <f t="shared" si="83"/>
        <v>47</v>
      </c>
      <c r="C219">
        <f t="shared" si="88"/>
        <v>3</v>
      </c>
      <c r="D219" s="59">
        <f t="shared" si="76"/>
        <v>0</v>
      </c>
      <c r="E219" s="59">
        <f t="shared" si="76"/>
        <v>0</v>
      </c>
      <c r="F219" s="59">
        <f t="shared" si="76"/>
        <v>0</v>
      </c>
      <c r="G219" s="60" t="str">
        <f t="shared" si="77"/>
        <v>Fuel Cell</v>
      </c>
      <c r="H219" s="61">
        <f t="shared" si="78"/>
        <v>1</v>
      </c>
      <c r="I219" s="61">
        <f t="shared" si="79"/>
        <v>0</v>
      </c>
      <c r="J219" s="59">
        <f t="shared" si="80"/>
        <v>0</v>
      </c>
      <c r="K219" s="62" t="e">
        <f t="shared" si="81"/>
        <v>#N/A</v>
      </c>
      <c r="L219" s="59">
        <f t="shared" si="82"/>
        <v>0</v>
      </c>
      <c r="M219" s="59">
        <f t="shared" si="82"/>
        <v>0</v>
      </c>
      <c r="N219" s="59" t="str">
        <f t="shared" si="75"/>
        <v>Fuel Cell0</v>
      </c>
      <c r="O219" s="57">
        <f t="shared" si="86"/>
        <v>0</v>
      </c>
      <c r="P219" s="57">
        <f t="shared" si="86"/>
        <v>0</v>
      </c>
      <c r="Q219" s="57">
        <f t="shared" si="86"/>
        <v>0</v>
      </c>
      <c r="R219" s="57">
        <f t="shared" si="86"/>
        <v>0</v>
      </c>
      <c r="S219" s="57">
        <f t="shared" si="86"/>
        <v>0</v>
      </c>
      <c r="T219" s="57">
        <f t="shared" si="86"/>
        <v>0</v>
      </c>
      <c r="U219" s="57">
        <f t="shared" si="86"/>
        <v>0</v>
      </c>
      <c r="V219" s="57">
        <f t="shared" si="86"/>
        <v>0</v>
      </c>
      <c r="W219" s="57">
        <f t="shared" si="86"/>
        <v>0</v>
      </c>
      <c r="X219" s="57">
        <f t="shared" si="86"/>
        <v>0</v>
      </c>
      <c r="Y219" s="57">
        <f t="shared" si="86"/>
        <v>0</v>
      </c>
      <c r="Z219" s="57">
        <f t="shared" si="86"/>
        <v>0</v>
      </c>
      <c r="AA219" s="57">
        <f t="shared" si="86"/>
        <v>0</v>
      </c>
      <c r="AB219" s="57">
        <f t="shared" si="86"/>
        <v>0</v>
      </c>
      <c r="AC219" s="57">
        <f t="shared" si="86"/>
        <v>0</v>
      </c>
      <c r="AD219" s="57">
        <f t="shared" si="86"/>
        <v>0</v>
      </c>
      <c r="AE219" s="57">
        <f t="shared" si="84"/>
        <v>0</v>
      </c>
      <c r="AF219" s="57">
        <f t="shared" si="84"/>
        <v>0</v>
      </c>
      <c r="AG219" s="57">
        <f t="shared" si="84"/>
        <v>0</v>
      </c>
      <c r="AH219" s="57">
        <f t="shared" si="84"/>
        <v>0</v>
      </c>
      <c r="AI219" s="57">
        <f t="shared" si="84"/>
        <v>0</v>
      </c>
      <c r="AJ219" s="57">
        <f t="shared" si="84"/>
        <v>0</v>
      </c>
      <c r="AK219" s="57">
        <f t="shared" si="84"/>
        <v>0</v>
      </c>
      <c r="AL219" s="57">
        <f t="shared" si="84"/>
        <v>0</v>
      </c>
      <c r="AM219" s="57">
        <f t="shared" si="84"/>
        <v>0</v>
      </c>
      <c r="AN219" s="57">
        <f t="shared" si="84"/>
        <v>0</v>
      </c>
      <c r="AO219" s="57">
        <f t="shared" si="84"/>
        <v>0</v>
      </c>
      <c r="AP219" s="57">
        <f t="shared" si="84"/>
        <v>0</v>
      </c>
      <c r="AQ219" s="57" t="e">
        <f>INDEX('Fleet Input'!$C$10:$C$86, MATCH('Fleet Calculations'!N219, 'Fleet Input'!$B$10:$B$86, 0))</f>
        <v>#N/A</v>
      </c>
      <c r="AR219" s="57">
        <f t="shared" si="87"/>
        <v>0</v>
      </c>
      <c r="AS219" s="57">
        <f t="shared" si="87"/>
        <v>0</v>
      </c>
      <c r="AT219" s="57">
        <f t="shared" si="87"/>
        <v>0</v>
      </c>
      <c r="AU219" s="57">
        <f t="shared" si="87"/>
        <v>0</v>
      </c>
      <c r="AV219" s="57">
        <f t="shared" si="87"/>
        <v>0</v>
      </c>
      <c r="AW219" s="57">
        <f t="shared" si="87"/>
        <v>0</v>
      </c>
      <c r="AX219" s="57">
        <f t="shared" si="87"/>
        <v>0</v>
      </c>
      <c r="AY219" s="57">
        <f t="shared" si="87"/>
        <v>0</v>
      </c>
      <c r="AZ219" s="57">
        <f t="shared" si="87"/>
        <v>0</v>
      </c>
      <c r="BA219" s="57">
        <f t="shared" si="87"/>
        <v>0</v>
      </c>
      <c r="BB219" s="57">
        <f t="shared" si="87"/>
        <v>0</v>
      </c>
      <c r="BC219" s="57">
        <f t="shared" si="87"/>
        <v>0</v>
      </c>
      <c r="BD219" s="57">
        <f t="shared" si="87"/>
        <v>0</v>
      </c>
      <c r="BE219" s="57">
        <f t="shared" si="87"/>
        <v>0</v>
      </c>
      <c r="BF219" s="57">
        <f t="shared" si="87"/>
        <v>0</v>
      </c>
      <c r="BG219" s="57">
        <f t="shared" si="87"/>
        <v>0</v>
      </c>
      <c r="BH219" s="57">
        <f t="shared" si="85"/>
        <v>0</v>
      </c>
      <c r="BI219" s="57">
        <f t="shared" si="85"/>
        <v>0</v>
      </c>
      <c r="BJ219" s="57">
        <f t="shared" si="85"/>
        <v>0</v>
      </c>
      <c r="BK219" s="57">
        <f t="shared" si="85"/>
        <v>0</v>
      </c>
      <c r="BL219" s="57">
        <f t="shared" si="85"/>
        <v>0</v>
      </c>
      <c r="BM219" s="57">
        <f t="shared" si="85"/>
        <v>0</v>
      </c>
      <c r="BN219" s="57">
        <f t="shared" si="85"/>
        <v>0</v>
      </c>
      <c r="BO219" s="57">
        <f t="shared" si="85"/>
        <v>0</v>
      </c>
      <c r="BP219" s="57">
        <f t="shared" si="85"/>
        <v>0</v>
      </c>
      <c r="BQ219" s="57">
        <f t="shared" si="85"/>
        <v>0</v>
      </c>
      <c r="BR219" s="57">
        <f t="shared" si="85"/>
        <v>0</v>
      </c>
      <c r="BS219" s="57">
        <f t="shared" si="85"/>
        <v>0</v>
      </c>
    </row>
    <row r="220" spans="1:71" x14ac:dyDescent="0.25">
      <c r="A220">
        <v>1</v>
      </c>
      <c r="B220">
        <f t="shared" si="83"/>
        <v>48</v>
      </c>
      <c r="C220">
        <f t="shared" si="88"/>
        <v>1</v>
      </c>
      <c r="D220" s="59">
        <f t="shared" si="76"/>
        <v>0</v>
      </c>
      <c r="E220" s="59">
        <f t="shared" si="76"/>
        <v>0</v>
      </c>
      <c r="F220" s="59">
        <f t="shared" si="76"/>
        <v>0</v>
      </c>
      <c r="G220" s="60" t="str">
        <f t="shared" si="77"/>
        <v>0</v>
      </c>
      <c r="H220" s="61">
        <f t="shared" si="78"/>
        <v>1</v>
      </c>
      <c r="I220" s="61">
        <f t="shared" si="79"/>
        <v>0</v>
      </c>
      <c r="J220" s="59">
        <f t="shared" si="80"/>
        <v>0</v>
      </c>
      <c r="K220" s="62" t="e">
        <f t="shared" si="81"/>
        <v>#N/A</v>
      </c>
      <c r="L220" s="59">
        <f t="shared" si="82"/>
        <v>0</v>
      </c>
      <c r="M220" s="59">
        <f t="shared" si="82"/>
        <v>0</v>
      </c>
      <c r="N220" s="59" t="str">
        <f t="shared" si="75"/>
        <v>00</v>
      </c>
      <c r="O220" s="57">
        <f t="shared" si="86"/>
        <v>0</v>
      </c>
      <c r="P220" s="57">
        <f t="shared" si="86"/>
        <v>0</v>
      </c>
      <c r="Q220" s="57">
        <f t="shared" si="86"/>
        <v>0</v>
      </c>
      <c r="R220" s="57">
        <f t="shared" si="86"/>
        <v>0</v>
      </c>
      <c r="S220" s="57">
        <f t="shared" si="86"/>
        <v>0</v>
      </c>
      <c r="T220" s="57">
        <f t="shared" si="86"/>
        <v>0</v>
      </c>
      <c r="U220" s="57">
        <f t="shared" si="86"/>
        <v>0</v>
      </c>
      <c r="V220" s="57">
        <f t="shared" si="86"/>
        <v>0</v>
      </c>
      <c r="W220" s="57">
        <f t="shared" si="86"/>
        <v>0</v>
      </c>
      <c r="X220" s="57">
        <f t="shared" si="86"/>
        <v>0</v>
      </c>
      <c r="Y220" s="57">
        <f t="shared" si="86"/>
        <v>0</v>
      </c>
      <c r="Z220" s="57">
        <f t="shared" si="86"/>
        <v>0</v>
      </c>
      <c r="AA220" s="57">
        <f t="shared" si="86"/>
        <v>0</v>
      </c>
      <c r="AB220" s="57">
        <f t="shared" si="86"/>
        <v>0</v>
      </c>
      <c r="AC220" s="57">
        <f t="shared" si="86"/>
        <v>0</v>
      </c>
      <c r="AD220" s="57">
        <f t="shared" si="86"/>
        <v>0</v>
      </c>
      <c r="AE220" s="57">
        <f t="shared" si="84"/>
        <v>0</v>
      </c>
      <c r="AF220" s="57">
        <f t="shared" si="84"/>
        <v>0</v>
      </c>
      <c r="AG220" s="57">
        <f t="shared" si="84"/>
        <v>0</v>
      </c>
      <c r="AH220" s="57">
        <f t="shared" si="84"/>
        <v>0</v>
      </c>
      <c r="AI220" s="57">
        <f t="shared" si="84"/>
        <v>0</v>
      </c>
      <c r="AJ220" s="57">
        <f t="shared" si="84"/>
        <v>0</v>
      </c>
      <c r="AK220" s="57">
        <f t="shared" si="84"/>
        <v>0</v>
      </c>
      <c r="AL220" s="57">
        <f t="shared" si="84"/>
        <v>0</v>
      </c>
      <c r="AM220" s="57">
        <f t="shared" si="84"/>
        <v>0</v>
      </c>
      <c r="AN220" s="57">
        <f t="shared" si="84"/>
        <v>0</v>
      </c>
      <c r="AO220" s="57">
        <f t="shared" si="84"/>
        <v>0</v>
      </c>
      <c r="AP220" s="57">
        <f t="shared" si="84"/>
        <v>0</v>
      </c>
      <c r="AQ220" s="57" t="e">
        <f>INDEX('Fleet Input'!$C$10:$C$86, MATCH('Fleet Calculations'!N220, 'Fleet Input'!$B$10:$B$86, 0))</f>
        <v>#N/A</v>
      </c>
      <c r="AR220" s="57">
        <f t="shared" si="87"/>
        <v>0</v>
      </c>
      <c r="AS220" s="57">
        <f t="shared" si="87"/>
        <v>0</v>
      </c>
      <c r="AT220" s="57">
        <f t="shared" si="87"/>
        <v>0</v>
      </c>
      <c r="AU220" s="57">
        <f t="shared" si="87"/>
        <v>0</v>
      </c>
      <c r="AV220" s="57">
        <f t="shared" si="87"/>
        <v>0</v>
      </c>
      <c r="AW220" s="57">
        <f t="shared" si="87"/>
        <v>0</v>
      </c>
      <c r="AX220" s="57">
        <f t="shared" si="87"/>
        <v>0</v>
      </c>
      <c r="AY220" s="57">
        <f t="shared" si="87"/>
        <v>0</v>
      </c>
      <c r="AZ220" s="57">
        <f t="shared" si="87"/>
        <v>0</v>
      </c>
      <c r="BA220" s="57">
        <f t="shared" si="87"/>
        <v>0</v>
      </c>
      <c r="BB220" s="57">
        <f t="shared" si="87"/>
        <v>0</v>
      </c>
      <c r="BC220" s="57">
        <f t="shared" si="87"/>
        <v>0</v>
      </c>
      <c r="BD220" s="57">
        <f t="shared" si="87"/>
        <v>0</v>
      </c>
      <c r="BE220" s="57">
        <f t="shared" si="87"/>
        <v>0</v>
      </c>
      <c r="BF220" s="57">
        <f t="shared" si="87"/>
        <v>0</v>
      </c>
      <c r="BG220" s="57">
        <f t="shared" si="87"/>
        <v>0</v>
      </c>
      <c r="BH220" s="57">
        <f t="shared" si="85"/>
        <v>0</v>
      </c>
      <c r="BI220" s="57">
        <f t="shared" si="85"/>
        <v>0</v>
      </c>
      <c r="BJ220" s="57">
        <f t="shared" si="85"/>
        <v>0</v>
      </c>
      <c r="BK220" s="57">
        <f t="shared" si="85"/>
        <v>0</v>
      </c>
      <c r="BL220" s="57">
        <f t="shared" si="85"/>
        <v>0</v>
      </c>
      <c r="BM220" s="57">
        <f t="shared" si="85"/>
        <v>0</v>
      </c>
      <c r="BN220" s="57">
        <f t="shared" si="85"/>
        <v>0</v>
      </c>
      <c r="BO220" s="57">
        <f t="shared" si="85"/>
        <v>0</v>
      </c>
      <c r="BP220" s="57">
        <f t="shared" si="85"/>
        <v>0</v>
      </c>
      <c r="BQ220" s="57">
        <f t="shared" si="85"/>
        <v>0</v>
      </c>
      <c r="BR220" s="57">
        <f t="shared" si="85"/>
        <v>0</v>
      </c>
      <c r="BS220" s="57">
        <f t="shared" si="85"/>
        <v>0</v>
      </c>
    </row>
    <row r="221" spans="1:71" x14ac:dyDescent="0.25">
      <c r="A221">
        <v>1</v>
      </c>
      <c r="B221">
        <f t="shared" si="83"/>
        <v>48</v>
      </c>
      <c r="C221">
        <f t="shared" si="88"/>
        <v>2</v>
      </c>
      <c r="D221" s="59">
        <f t="shared" si="76"/>
        <v>0</v>
      </c>
      <c r="E221" s="59">
        <f t="shared" si="76"/>
        <v>0</v>
      </c>
      <c r="F221" s="59">
        <f t="shared" si="76"/>
        <v>0</v>
      </c>
      <c r="G221" s="60" t="str">
        <f t="shared" si="77"/>
        <v>Electric</v>
      </c>
      <c r="H221" s="61">
        <f t="shared" si="78"/>
        <v>1</v>
      </c>
      <c r="I221" s="61">
        <f t="shared" si="79"/>
        <v>0</v>
      </c>
      <c r="J221" s="59">
        <f t="shared" si="80"/>
        <v>0</v>
      </c>
      <c r="K221" s="62" t="e">
        <f t="shared" si="81"/>
        <v>#N/A</v>
      </c>
      <c r="L221" s="59">
        <f t="shared" si="82"/>
        <v>0</v>
      </c>
      <c r="M221" s="59">
        <f t="shared" si="82"/>
        <v>0</v>
      </c>
      <c r="N221" s="59" t="str">
        <f t="shared" si="75"/>
        <v>Electric0</v>
      </c>
      <c r="O221" s="57">
        <f t="shared" si="86"/>
        <v>0</v>
      </c>
      <c r="P221" s="57">
        <f t="shared" si="86"/>
        <v>0</v>
      </c>
      <c r="Q221" s="57">
        <f t="shared" si="86"/>
        <v>0</v>
      </c>
      <c r="R221" s="57">
        <f t="shared" si="86"/>
        <v>0</v>
      </c>
      <c r="S221" s="57">
        <f t="shared" si="86"/>
        <v>0</v>
      </c>
      <c r="T221" s="57">
        <f t="shared" si="86"/>
        <v>0</v>
      </c>
      <c r="U221" s="57">
        <f t="shared" si="86"/>
        <v>0</v>
      </c>
      <c r="V221" s="57">
        <f t="shared" si="86"/>
        <v>0</v>
      </c>
      <c r="W221" s="57">
        <f t="shared" si="86"/>
        <v>0</v>
      </c>
      <c r="X221" s="57">
        <f t="shared" si="86"/>
        <v>0</v>
      </c>
      <c r="Y221" s="57">
        <f t="shared" si="86"/>
        <v>0</v>
      </c>
      <c r="Z221" s="57">
        <f t="shared" si="86"/>
        <v>0</v>
      </c>
      <c r="AA221" s="57">
        <f t="shared" si="86"/>
        <v>0</v>
      </c>
      <c r="AB221" s="57">
        <f t="shared" si="86"/>
        <v>0</v>
      </c>
      <c r="AC221" s="57">
        <f t="shared" si="86"/>
        <v>0</v>
      </c>
      <c r="AD221" s="57">
        <f t="shared" si="86"/>
        <v>0</v>
      </c>
      <c r="AE221" s="57">
        <f t="shared" si="84"/>
        <v>0</v>
      </c>
      <c r="AF221" s="57">
        <f t="shared" si="84"/>
        <v>0</v>
      </c>
      <c r="AG221" s="57">
        <f t="shared" si="84"/>
        <v>0</v>
      </c>
      <c r="AH221" s="57">
        <f t="shared" si="84"/>
        <v>0</v>
      </c>
      <c r="AI221" s="57">
        <f t="shared" si="84"/>
        <v>0</v>
      </c>
      <c r="AJ221" s="57">
        <f t="shared" si="84"/>
        <v>0</v>
      </c>
      <c r="AK221" s="57">
        <f t="shared" si="84"/>
        <v>0</v>
      </c>
      <c r="AL221" s="57">
        <f t="shared" si="84"/>
        <v>0</v>
      </c>
      <c r="AM221" s="57">
        <f t="shared" si="84"/>
        <v>0</v>
      </c>
      <c r="AN221" s="57">
        <f t="shared" si="84"/>
        <v>0</v>
      </c>
      <c r="AO221" s="57">
        <f t="shared" si="84"/>
        <v>0</v>
      </c>
      <c r="AP221" s="57">
        <f t="shared" si="84"/>
        <v>0</v>
      </c>
      <c r="AQ221" s="57" t="e">
        <f>INDEX('Fleet Input'!$C$10:$C$86, MATCH('Fleet Calculations'!N221, 'Fleet Input'!$B$10:$B$86, 0))</f>
        <v>#N/A</v>
      </c>
      <c r="AR221" s="57">
        <f t="shared" si="87"/>
        <v>0</v>
      </c>
      <c r="AS221" s="57">
        <f t="shared" si="87"/>
        <v>0</v>
      </c>
      <c r="AT221" s="57">
        <f t="shared" si="87"/>
        <v>0</v>
      </c>
      <c r="AU221" s="57">
        <f t="shared" si="87"/>
        <v>0</v>
      </c>
      <c r="AV221" s="57">
        <f t="shared" si="87"/>
        <v>0</v>
      </c>
      <c r="AW221" s="57">
        <f t="shared" si="87"/>
        <v>0</v>
      </c>
      <c r="AX221" s="57">
        <f t="shared" si="87"/>
        <v>0</v>
      </c>
      <c r="AY221" s="57">
        <f t="shared" si="87"/>
        <v>0</v>
      </c>
      <c r="AZ221" s="57">
        <f t="shared" si="87"/>
        <v>0</v>
      </c>
      <c r="BA221" s="57">
        <f t="shared" si="87"/>
        <v>0</v>
      </c>
      <c r="BB221" s="57">
        <f t="shared" si="87"/>
        <v>0</v>
      </c>
      <c r="BC221" s="57">
        <f t="shared" si="87"/>
        <v>0</v>
      </c>
      <c r="BD221" s="57">
        <f t="shared" si="87"/>
        <v>0</v>
      </c>
      <c r="BE221" s="57">
        <f t="shared" si="87"/>
        <v>0</v>
      </c>
      <c r="BF221" s="57">
        <f t="shared" si="87"/>
        <v>0</v>
      </c>
      <c r="BG221" s="57">
        <f t="shared" si="87"/>
        <v>0</v>
      </c>
      <c r="BH221" s="57">
        <f t="shared" si="85"/>
        <v>0</v>
      </c>
      <c r="BI221" s="57">
        <f t="shared" si="85"/>
        <v>0</v>
      </c>
      <c r="BJ221" s="57">
        <f t="shared" si="85"/>
        <v>0</v>
      </c>
      <c r="BK221" s="57">
        <f t="shared" si="85"/>
        <v>0</v>
      </c>
      <c r="BL221" s="57">
        <f t="shared" si="85"/>
        <v>0</v>
      </c>
      <c r="BM221" s="57">
        <f t="shared" si="85"/>
        <v>0</v>
      </c>
      <c r="BN221" s="57">
        <f t="shared" si="85"/>
        <v>0</v>
      </c>
      <c r="BO221" s="57">
        <f t="shared" si="85"/>
        <v>0</v>
      </c>
      <c r="BP221" s="57">
        <f t="shared" si="85"/>
        <v>0</v>
      </c>
      <c r="BQ221" s="57">
        <f t="shared" si="85"/>
        <v>0</v>
      </c>
      <c r="BR221" s="57">
        <f t="shared" si="85"/>
        <v>0</v>
      </c>
      <c r="BS221" s="57">
        <f t="shared" si="85"/>
        <v>0</v>
      </c>
    </row>
    <row r="222" spans="1:71" x14ac:dyDescent="0.25">
      <c r="A222">
        <v>1</v>
      </c>
      <c r="B222">
        <f t="shared" si="83"/>
        <v>48</v>
      </c>
      <c r="C222">
        <f t="shared" si="88"/>
        <v>3</v>
      </c>
      <c r="D222" s="59">
        <f t="shared" si="76"/>
        <v>0</v>
      </c>
      <c r="E222" s="59">
        <f t="shared" si="76"/>
        <v>0</v>
      </c>
      <c r="F222" s="59">
        <f t="shared" si="76"/>
        <v>0</v>
      </c>
      <c r="G222" s="60" t="str">
        <f t="shared" si="77"/>
        <v>Fuel Cell</v>
      </c>
      <c r="H222" s="61">
        <f t="shared" si="78"/>
        <v>1</v>
      </c>
      <c r="I222" s="61">
        <f t="shared" si="79"/>
        <v>0</v>
      </c>
      <c r="J222" s="59">
        <f t="shared" si="80"/>
        <v>0</v>
      </c>
      <c r="K222" s="62" t="e">
        <f t="shared" si="81"/>
        <v>#N/A</v>
      </c>
      <c r="L222" s="59">
        <f t="shared" si="82"/>
        <v>0</v>
      </c>
      <c r="M222" s="59">
        <f t="shared" si="82"/>
        <v>0</v>
      </c>
      <c r="N222" s="59" t="str">
        <f t="shared" si="75"/>
        <v>Fuel Cell0</v>
      </c>
      <c r="O222" s="57">
        <f t="shared" si="86"/>
        <v>0</v>
      </c>
      <c r="P222" s="57">
        <f t="shared" si="86"/>
        <v>0</v>
      </c>
      <c r="Q222" s="57">
        <f t="shared" si="86"/>
        <v>0</v>
      </c>
      <c r="R222" s="57">
        <f t="shared" si="86"/>
        <v>0</v>
      </c>
      <c r="S222" s="57">
        <f t="shared" si="86"/>
        <v>0</v>
      </c>
      <c r="T222" s="57">
        <f t="shared" si="86"/>
        <v>0</v>
      </c>
      <c r="U222" s="57">
        <f t="shared" si="86"/>
        <v>0</v>
      </c>
      <c r="V222" s="57">
        <f t="shared" si="86"/>
        <v>0</v>
      </c>
      <c r="W222" s="57">
        <f t="shared" si="86"/>
        <v>0</v>
      </c>
      <c r="X222" s="57">
        <f t="shared" si="86"/>
        <v>0</v>
      </c>
      <c r="Y222" s="57">
        <f t="shared" si="86"/>
        <v>0</v>
      </c>
      <c r="Z222" s="57">
        <f t="shared" si="86"/>
        <v>0</v>
      </c>
      <c r="AA222" s="57">
        <f t="shared" si="86"/>
        <v>0</v>
      </c>
      <c r="AB222" s="57">
        <f t="shared" si="86"/>
        <v>0</v>
      </c>
      <c r="AC222" s="57">
        <f t="shared" si="86"/>
        <v>0</v>
      </c>
      <c r="AD222" s="57">
        <f t="shared" si="86"/>
        <v>0</v>
      </c>
      <c r="AE222" s="57">
        <f t="shared" si="84"/>
        <v>0</v>
      </c>
      <c r="AF222" s="57">
        <f t="shared" si="84"/>
        <v>0</v>
      </c>
      <c r="AG222" s="57">
        <f t="shared" si="84"/>
        <v>0</v>
      </c>
      <c r="AH222" s="57">
        <f t="shared" si="84"/>
        <v>0</v>
      </c>
      <c r="AI222" s="57">
        <f t="shared" si="84"/>
        <v>0</v>
      </c>
      <c r="AJ222" s="57">
        <f t="shared" si="84"/>
        <v>0</v>
      </c>
      <c r="AK222" s="57">
        <f t="shared" si="84"/>
        <v>0</v>
      </c>
      <c r="AL222" s="57">
        <f t="shared" si="84"/>
        <v>0</v>
      </c>
      <c r="AM222" s="57">
        <f t="shared" si="84"/>
        <v>0</v>
      </c>
      <c r="AN222" s="57">
        <f t="shared" si="84"/>
        <v>0</v>
      </c>
      <c r="AO222" s="57">
        <f t="shared" si="84"/>
        <v>0</v>
      </c>
      <c r="AP222" s="57">
        <f t="shared" si="84"/>
        <v>0</v>
      </c>
      <c r="AQ222" s="57" t="e">
        <f>INDEX('Fleet Input'!$C$10:$C$86, MATCH('Fleet Calculations'!N222, 'Fleet Input'!$B$10:$B$86, 0))</f>
        <v>#N/A</v>
      </c>
      <c r="AR222" s="57">
        <f t="shared" si="87"/>
        <v>0</v>
      </c>
      <c r="AS222" s="57">
        <f t="shared" si="87"/>
        <v>0</v>
      </c>
      <c r="AT222" s="57">
        <f t="shared" si="87"/>
        <v>0</v>
      </c>
      <c r="AU222" s="57">
        <f t="shared" si="87"/>
        <v>0</v>
      </c>
      <c r="AV222" s="57">
        <f t="shared" si="87"/>
        <v>0</v>
      </c>
      <c r="AW222" s="57">
        <f t="shared" si="87"/>
        <v>0</v>
      </c>
      <c r="AX222" s="57">
        <f t="shared" si="87"/>
        <v>0</v>
      </c>
      <c r="AY222" s="57">
        <f t="shared" si="87"/>
        <v>0</v>
      </c>
      <c r="AZ222" s="57">
        <f t="shared" si="87"/>
        <v>0</v>
      </c>
      <c r="BA222" s="57">
        <f t="shared" si="87"/>
        <v>0</v>
      </c>
      <c r="BB222" s="57">
        <f t="shared" si="87"/>
        <v>0</v>
      </c>
      <c r="BC222" s="57">
        <f t="shared" si="87"/>
        <v>0</v>
      </c>
      <c r="BD222" s="57">
        <f t="shared" si="87"/>
        <v>0</v>
      </c>
      <c r="BE222" s="57">
        <f t="shared" si="87"/>
        <v>0</v>
      </c>
      <c r="BF222" s="57">
        <f t="shared" si="87"/>
        <v>0</v>
      </c>
      <c r="BG222" s="57">
        <f t="shared" si="87"/>
        <v>0</v>
      </c>
      <c r="BH222" s="57">
        <f t="shared" si="85"/>
        <v>0</v>
      </c>
      <c r="BI222" s="57">
        <f t="shared" si="85"/>
        <v>0</v>
      </c>
      <c r="BJ222" s="57">
        <f t="shared" si="85"/>
        <v>0</v>
      </c>
      <c r="BK222" s="57">
        <f t="shared" si="85"/>
        <v>0</v>
      </c>
      <c r="BL222" s="57">
        <f t="shared" si="85"/>
        <v>0</v>
      </c>
      <c r="BM222" s="57">
        <f t="shared" si="85"/>
        <v>0</v>
      </c>
      <c r="BN222" s="57">
        <f t="shared" si="85"/>
        <v>0</v>
      </c>
      <c r="BO222" s="57">
        <f t="shared" si="85"/>
        <v>0</v>
      </c>
      <c r="BP222" s="57">
        <f t="shared" si="85"/>
        <v>0</v>
      </c>
      <c r="BQ222" s="57">
        <f t="shared" si="85"/>
        <v>0</v>
      </c>
      <c r="BR222" s="57">
        <f t="shared" si="85"/>
        <v>0</v>
      </c>
      <c r="BS222" s="57">
        <f t="shared" si="85"/>
        <v>0</v>
      </c>
    </row>
    <row r="223" spans="1:71" x14ac:dyDescent="0.25">
      <c r="A223">
        <v>1</v>
      </c>
      <c r="B223">
        <f t="shared" si="83"/>
        <v>49</v>
      </c>
      <c r="C223">
        <f t="shared" si="88"/>
        <v>1</v>
      </c>
      <c r="D223" s="59">
        <f t="shared" si="76"/>
        <v>0</v>
      </c>
      <c r="E223" s="59">
        <f t="shared" si="76"/>
        <v>0</v>
      </c>
      <c r="F223" s="59">
        <f t="shared" si="76"/>
        <v>0</v>
      </c>
      <c r="G223" s="60" t="str">
        <f t="shared" si="77"/>
        <v>0</v>
      </c>
      <c r="H223" s="61">
        <f t="shared" si="78"/>
        <v>1</v>
      </c>
      <c r="I223" s="61">
        <f t="shared" si="79"/>
        <v>0</v>
      </c>
      <c r="J223" s="59">
        <f t="shared" si="80"/>
        <v>0</v>
      </c>
      <c r="K223" s="62" t="e">
        <f t="shared" si="81"/>
        <v>#N/A</v>
      </c>
      <c r="L223" s="59">
        <f t="shared" si="82"/>
        <v>0</v>
      </c>
      <c r="M223" s="59">
        <f t="shared" si="82"/>
        <v>0</v>
      </c>
      <c r="N223" s="59" t="str">
        <f t="shared" si="75"/>
        <v>00</v>
      </c>
      <c r="O223" s="57">
        <f t="shared" si="86"/>
        <v>0</v>
      </c>
      <c r="P223" s="57">
        <f t="shared" si="86"/>
        <v>0</v>
      </c>
      <c r="Q223" s="57">
        <f t="shared" si="86"/>
        <v>0</v>
      </c>
      <c r="R223" s="57">
        <f t="shared" si="86"/>
        <v>0</v>
      </c>
      <c r="S223" s="57">
        <f t="shared" si="86"/>
        <v>0</v>
      </c>
      <c r="T223" s="57">
        <f t="shared" si="86"/>
        <v>0</v>
      </c>
      <c r="U223" s="57">
        <f t="shared" si="86"/>
        <v>0</v>
      </c>
      <c r="V223" s="57">
        <f t="shared" si="86"/>
        <v>0</v>
      </c>
      <c r="W223" s="57">
        <f t="shared" si="86"/>
        <v>0</v>
      </c>
      <c r="X223" s="57">
        <f t="shared" si="86"/>
        <v>0</v>
      </c>
      <c r="Y223" s="57">
        <f t="shared" si="86"/>
        <v>0</v>
      </c>
      <c r="Z223" s="57">
        <f t="shared" si="86"/>
        <v>0</v>
      </c>
      <c r="AA223" s="57">
        <f t="shared" si="86"/>
        <v>0</v>
      </c>
      <c r="AB223" s="57">
        <f t="shared" si="86"/>
        <v>0</v>
      </c>
      <c r="AC223" s="57">
        <f t="shared" si="86"/>
        <v>0</v>
      </c>
      <c r="AD223" s="57">
        <f t="shared" si="86"/>
        <v>0</v>
      </c>
      <c r="AE223" s="57">
        <f t="shared" si="84"/>
        <v>0</v>
      </c>
      <c r="AF223" s="57">
        <f t="shared" si="84"/>
        <v>0</v>
      </c>
      <c r="AG223" s="57">
        <f t="shared" si="84"/>
        <v>0</v>
      </c>
      <c r="AH223" s="57">
        <f t="shared" si="84"/>
        <v>0</v>
      </c>
      <c r="AI223" s="57">
        <f t="shared" si="84"/>
        <v>0</v>
      </c>
      <c r="AJ223" s="57">
        <f t="shared" si="84"/>
        <v>0</v>
      </c>
      <c r="AK223" s="57">
        <f t="shared" si="84"/>
        <v>0</v>
      </c>
      <c r="AL223" s="57">
        <f t="shared" si="84"/>
        <v>0</v>
      </c>
      <c r="AM223" s="57">
        <f t="shared" si="84"/>
        <v>0</v>
      </c>
      <c r="AN223" s="57">
        <f t="shared" si="84"/>
        <v>0</v>
      </c>
      <c r="AO223" s="57">
        <f t="shared" si="84"/>
        <v>0</v>
      </c>
      <c r="AP223" s="57">
        <f t="shared" si="84"/>
        <v>0</v>
      </c>
      <c r="AQ223" s="57" t="e">
        <f>INDEX('Fleet Input'!$C$10:$C$86, MATCH('Fleet Calculations'!N223, 'Fleet Input'!$B$10:$B$86, 0))</f>
        <v>#N/A</v>
      </c>
      <c r="AR223" s="57">
        <f t="shared" si="87"/>
        <v>0</v>
      </c>
      <c r="AS223" s="57">
        <f t="shared" si="87"/>
        <v>0</v>
      </c>
      <c r="AT223" s="57">
        <f t="shared" si="87"/>
        <v>0</v>
      </c>
      <c r="AU223" s="57">
        <f t="shared" si="87"/>
        <v>0</v>
      </c>
      <c r="AV223" s="57">
        <f t="shared" si="87"/>
        <v>0</v>
      </c>
      <c r="AW223" s="57">
        <f t="shared" si="87"/>
        <v>0</v>
      </c>
      <c r="AX223" s="57">
        <f t="shared" si="87"/>
        <v>0</v>
      </c>
      <c r="AY223" s="57">
        <f t="shared" si="87"/>
        <v>0</v>
      </c>
      <c r="AZ223" s="57">
        <f t="shared" si="87"/>
        <v>0</v>
      </c>
      <c r="BA223" s="57">
        <f t="shared" si="87"/>
        <v>0</v>
      </c>
      <c r="BB223" s="57">
        <f t="shared" si="87"/>
        <v>0</v>
      </c>
      <c r="BC223" s="57">
        <f t="shared" si="87"/>
        <v>0</v>
      </c>
      <c r="BD223" s="57">
        <f t="shared" si="87"/>
        <v>0</v>
      </c>
      <c r="BE223" s="57">
        <f t="shared" si="87"/>
        <v>0</v>
      </c>
      <c r="BF223" s="57">
        <f t="shared" si="87"/>
        <v>0</v>
      </c>
      <c r="BG223" s="57">
        <f t="shared" si="87"/>
        <v>0</v>
      </c>
      <c r="BH223" s="57">
        <f t="shared" si="85"/>
        <v>0</v>
      </c>
      <c r="BI223" s="57">
        <f t="shared" si="85"/>
        <v>0</v>
      </c>
      <c r="BJ223" s="57">
        <f t="shared" si="85"/>
        <v>0</v>
      </c>
      <c r="BK223" s="57">
        <f t="shared" si="85"/>
        <v>0</v>
      </c>
      <c r="BL223" s="57">
        <f t="shared" si="85"/>
        <v>0</v>
      </c>
      <c r="BM223" s="57">
        <f t="shared" si="85"/>
        <v>0</v>
      </c>
      <c r="BN223" s="57">
        <f t="shared" si="85"/>
        <v>0</v>
      </c>
      <c r="BO223" s="57">
        <f t="shared" si="85"/>
        <v>0</v>
      </c>
      <c r="BP223" s="57">
        <f t="shared" si="85"/>
        <v>0</v>
      </c>
      <c r="BQ223" s="57">
        <f t="shared" si="85"/>
        <v>0</v>
      </c>
      <c r="BR223" s="57">
        <f t="shared" si="85"/>
        <v>0</v>
      </c>
      <c r="BS223" s="57">
        <f t="shared" si="85"/>
        <v>0</v>
      </c>
    </row>
    <row r="224" spans="1:71" x14ac:dyDescent="0.25">
      <c r="A224">
        <v>1</v>
      </c>
      <c r="B224">
        <f t="shared" si="83"/>
        <v>49</v>
      </c>
      <c r="C224">
        <f t="shared" si="88"/>
        <v>2</v>
      </c>
      <c r="D224" s="59">
        <f t="shared" si="76"/>
        <v>0</v>
      </c>
      <c r="E224" s="59">
        <f t="shared" si="76"/>
        <v>0</v>
      </c>
      <c r="F224" s="59">
        <f t="shared" si="76"/>
        <v>0</v>
      </c>
      <c r="G224" s="60" t="str">
        <f t="shared" si="77"/>
        <v>Electric</v>
      </c>
      <c r="H224" s="61">
        <f t="shared" si="78"/>
        <v>1</v>
      </c>
      <c r="I224" s="61">
        <f t="shared" si="79"/>
        <v>0</v>
      </c>
      <c r="J224" s="59">
        <f t="shared" si="80"/>
        <v>0</v>
      </c>
      <c r="K224" s="62" t="e">
        <f t="shared" si="81"/>
        <v>#N/A</v>
      </c>
      <c r="L224" s="59">
        <f t="shared" si="82"/>
        <v>0</v>
      </c>
      <c r="M224" s="59">
        <f t="shared" si="82"/>
        <v>0</v>
      </c>
      <c r="N224" s="59" t="str">
        <f t="shared" si="75"/>
        <v>Electric0</v>
      </c>
      <c r="O224" s="57">
        <f t="shared" si="86"/>
        <v>0</v>
      </c>
      <c r="P224" s="57">
        <f t="shared" si="86"/>
        <v>0</v>
      </c>
      <c r="Q224" s="57">
        <f t="shared" si="86"/>
        <v>0</v>
      </c>
      <c r="R224" s="57">
        <f t="shared" si="86"/>
        <v>0</v>
      </c>
      <c r="S224" s="57">
        <f t="shared" si="86"/>
        <v>0</v>
      </c>
      <c r="T224" s="57">
        <f t="shared" si="86"/>
        <v>0</v>
      </c>
      <c r="U224" s="57">
        <f t="shared" si="86"/>
        <v>0</v>
      </c>
      <c r="V224" s="57">
        <f t="shared" si="86"/>
        <v>0</v>
      </c>
      <c r="W224" s="57">
        <f t="shared" si="86"/>
        <v>0</v>
      </c>
      <c r="X224" s="57">
        <f t="shared" si="86"/>
        <v>0</v>
      </c>
      <c r="Y224" s="57">
        <f t="shared" si="86"/>
        <v>0</v>
      </c>
      <c r="Z224" s="57">
        <f t="shared" si="86"/>
        <v>0</v>
      </c>
      <c r="AA224" s="57">
        <f t="shared" si="86"/>
        <v>0</v>
      </c>
      <c r="AB224" s="57">
        <f t="shared" si="86"/>
        <v>0</v>
      </c>
      <c r="AC224" s="57">
        <f t="shared" si="86"/>
        <v>0</v>
      </c>
      <c r="AD224" s="57">
        <f t="shared" si="86"/>
        <v>0</v>
      </c>
      <c r="AE224" s="57">
        <f t="shared" si="84"/>
        <v>0</v>
      </c>
      <c r="AF224" s="57">
        <f t="shared" si="84"/>
        <v>0</v>
      </c>
      <c r="AG224" s="57">
        <f t="shared" si="84"/>
        <v>0</v>
      </c>
      <c r="AH224" s="57">
        <f t="shared" si="84"/>
        <v>0</v>
      </c>
      <c r="AI224" s="57">
        <f t="shared" si="84"/>
        <v>0</v>
      </c>
      <c r="AJ224" s="57">
        <f t="shared" si="84"/>
        <v>0</v>
      </c>
      <c r="AK224" s="57">
        <f t="shared" si="84"/>
        <v>0</v>
      </c>
      <c r="AL224" s="57">
        <f t="shared" si="84"/>
        <v>0</v>
      </c>
      <c r="AM224" s="57">
        <f t="shared" si="84"/>
        <v>0</v>
      </c>
      <c r="AN224" s="57">
        <f t="shared" si="84"/>
        <v>0</v>
      </c>
      <c r="AO224" s="57">
        <f t="shared" si="84"/>
        <v>0</v>
      </c>
      <c r="AP224" s="57">
        <f t="shared" si="84"/>
        <v>0</v>
      </c>
      <c r="AQ224" s="57" t="e">
        <f>INDEX('Fleet Input'!$C$10:$C$86, MATCH('Fleet Calculations'!N224, 'Fleet Input'!$B$10:$B$86, 0))</f>
        <v>#N/A</v>
      </c>
      <c r="AR224" s="57">
        <f t="shared" si="87"/>
        <v>0</v>
      </c>
      <c r="AS224" s="57">
        <f t="shared" si="87"/>
        <v>0</v>
      </c>
      <c r="AT224" s="57">
        <f t="shared" si="87"/>
        <v>0</v>
      </c>
      <c r="AU224" s="57">
        <f t="shared" si="87"/>
        <v>0</v>
      </c>
      <c r="AV224" s="57">
        <f t="shared" si="87"/>
        <v>0</v>
      </c>
      <c r="AW224" s="57">
        <f t="shared" si="87"/>
        <v>0</v>
      </c>
      <c r="AX224" s="57">
        <f t="shared" si="87"/>
        <v>0</v>
      </c>
      <c r="AY224" s="57">
        <f t="shared" si="87"/>
        <v>0</v>
      </c>
      <c r="AZ224" s="57">
        <f t="shared" si="87"/>
        <v>0</v>
      </c>
      <c r="BA224" s="57">
        <f t="shared" si="87"/>
        <v>0</v>
      </c>
      <c r="BB224" s="57">
        <f t="shared" si="87"/>
        <v>0</v>
      </c>
      <c r="BC224" s="57">
        <f t="shared" si="87"/>
        <v>0</v>
      </c>
      <c r="BD224" s="57">
        <f t="shared" si="87"/>
        <v>0</v>
      </c>
      <c r="BE224" s="57">
        <f t="shared" si="87"/>
        <v>0</v>
      </c>
      <c r="BF224" s="57">
        <f t="shared" si="87"/>
        <v>0</v>
      </c>
      <c r="BG224" s="57">
        <f t="shared" si="87"/>
        <v>0</v>
      </c>
      <c r="BH224" s="57">
        <f t="shared" si="85"/>
        <v>0</v>
      </c>
      <c r="BI224" s="57">
        <f t="shared" si="85"/>
        <v>0</v>
      </c>
      <c r="BJ224" s="57">
        <f t="shared" si="85"/>
        <v>0</v>
      </c>
      <c r="BK224" s="57">
        <f t="shared" si="85"/>
        <v>0</v>
      </c>
      <c r="BL224" s="57">
        <f t="shared" si="85"/>
        <v>0</v>
      </c>
      <c r="BM224" s="57">
        <f t="shared" si="85"/>
        <v>0</v>
      </c>
      <c r="BN224" s="57">
        <f t="shared" si="85"/>
        <v>0</v>
      </c>
      <c r="BO224" s="57">
        <f t="shared" si="85"/>
        <v>0</v>
      </c>
      <c r="BP224" s="57">
        <f t="shared" si="85"/>
        <v>0</v>
      </c>
      <c r="BQ224" s="57">
        <f t="shared" si="85"/>
        <v>0</v>
      </c>
      <c r="BR224" s="57">
        <f t="shared" si="85"/>
        <v>0</v>
      </c>
      <c r="BS224" s="57">
        <f t="shared" si="85"/>
        <v>0</v>
      </c>
    </row>
    <row r="225" spans="1:71" x14ac:dyDescent="0.25">
      <c r="A225">
        <v>1</v>
      </c>
      <c r="B225">
        <f t="shared" si="83"/>
        <v>49</v>
      </c>
      <c r="C225">
        <f t="shared" si="88"/>
        <v>3</v>
      </c>
      <c r="D225" s="59">
        <f t="shared" si="76"/>
        <v>0</v>
      </c>
      <c r="E225" s="59">
        <f t="shared" si="76"/>
        <v>0</v>
      </c>
      <c r="F225" s="59">
        <f t="shared" si="76"/>
        <v>0</v>
      </c>
      <c r="G225" s="60" t="str">
        <f t="shared" si="77"/>
        <v>Fuel Cell</v>
      </c>
      <c r="H225" s="61">
        <f t="shared" si="78"/>
        <v>1</v>
      </c>
      <c r="I225" s="61">
        <f t="shared" si="79"/>
        <v>0</v>
      </c>
      <c r="J225" s="59">
        <f t="shared" si="80"/>
        <v>0</v>
      </c>
      <c r="K225" s="62" t="e">
        <f t="shared" si="81"/>
        <v>#N/A</v>
      </c>
      <c r="L225" s="59">
        <f t="shared" si="82"/>
        <v>0</v>
      </c>
      <c r="M225" s="59">
        <f t="shared" si="82"/>
        <v>0</v>
      </c>
      <c r="N225" s="59" t="str">
        <f t="shared" si="75"/>
        <v>Fuel Cell0</v>
      </c>
      <c r="O225" s="57">
        <f t="shared" si="86"/>
        <v>0</v>
      </c>
      <c r="P225" s="57">
        <f t="shared" si="86"/>
        <v>0</v>
      </c>
      <c r="Q225" s="57">
        <f t="shared" si="86"/>
        <v>0</v>
      </c>
      <c r="R225" s="57">
        <f t="shared" si="86"/>
        <v>0</v>
      </c>
      <c r="S225" s="57">
        <f t="shared" si="86"/>
        <v>0</v>
      </c>
      <c r="T225" s="57">
        <f t="shared" si="86"/>
        <v>0</v>
      </c>
      <c r="U225" s="57">
        <f t="shared" si="86"/>
        <v>0</v>
      </c>
      <c r="V225" s="57">
        <f t="shared" si="86"/>
        <v>0</v>
      </c>
      <c r="W225" s="57">
        <f t="shared" si="86"/>
        <v>0</v>
      </c>
      <c r="X225" s="57">
        <f t="shared" si="86"/>
        <v>0</v>
      </c>
      <c r="Y225" s="57">
        <f t="shared" si="86"/>
        <v>0</v>
      </c>
      <c r="Z225" s="57">
        <f t="shared" si="86"/>
        <v>0</v>
      </c>
      <c r="AA225" s="57">
        <f t="shared" si="86"/>
        <v>0</v>
      </c>
      <c r="AB225" s="57">
        <f t="shared" si="86"/>
        <v>0</v>
      </c>
      <c r="AC225" s="57">
        <f t="shared" si="86"/>
        <v>0</v>
      </c>
      <c r="AD225" s="57">
        <f t="shared" ref="AD225:AP240" si="89">IF(AND($I225&gt;=AD$7,$H225&lt;=AD$7),$K225,0)</f>
        <v>0</v>
      </c>
      <c r="AE225" s="57">
        <f t="shared" si="89"/>
        <v>0</v>
      </c>
      <c r="AF225" s="57">
        <f t="shared" si="89"/>
        <v>0</v>
      </c>
      <c r="AG225" s="57">
        <f t="shared" si="89"/>
        <v>0</v>
      </c>
      <c r="AH225" s="57">
        <f t="shared" si="89"/>
        <v>0</v>
      </c>
      <c r="AI225" s="57">
        <f t="shared" si="89"/>
        <v>0</v>
      </c>
      <c r="AJ225" s="57">
        <f t="shared" si="89"/>
        <v>0</v>
      </c>
      <c r="AK225" s="57">
        <f t="shared" si="89"/>
        <v>0</v>
      </c>
      <c r="AL225" s="57">
        <f t="shared" si="89"/>
        <v>0</v>
      </c>
      <c r="AM225" s="57">
        <f t="shared" si="89"/>
        <v>0</v>
      </c>
      <c r="AN225" s="57">
        <f t="shared" si="89"/>
        <v>0</v>
      </c>
      <c r="AO225" s="57">
        <f t="shared" si="89"/>
        <v>0</v>
      </c>
      <c r="AP225" s="57">
        <f t="shared" si="89"/>
        <v>0</v>
      </c>
      <c r="AQ225" s="57" t="e">
        <f>INDEX('Fleet Input'!$C$10:$C$86, MATCH('Fleet Calculations'!N225, 'Fleet Input'!$B$10:$B$86, 0))</f>
        <v>#N/A</v>
      </c>
      <c r="AR225" s="57">
        <f t="shared" si="87"/>
        <v>0</v>
      </c>
      <c r="AS225" s="57">
        <f t="shared" si="87"/>
        <v>0</v>
      </c>
      <c r="AT225" s="57">
        <f t="shared" si="87"/>
        <v>0</v>
      </c>
      <c r="AU225" s="57">
        <f t="shared" si="87"/>
        <v>0</v>
      </c>
      <c r="AV225" s="57">
        <f t="shared" si="87"/>
        <v>0</v>
      </c>
      <c r="AW225" s="57">
        <f t="shared" si="87"/>
        <v>0</v>
      </c>
      <c r="AX225" s="57">
        <f t="shared" si="87"/>
        <v>0</v>
      </c>
      <c r="AY225" s="57">
        <f t="shared" si="87"/>
        <v>0</v>
      </c>
      <c r="AZ225" s="57">
        <f t="shared" si="87"/>
        <v>0</v>
      </c>
      <c r="BA225" s="57">
        <f t="shared" si="87"/>
        <v>0</v>
      </c>
      <c r="BB225" s="57">
        <f t="shared" si="87"/>
        <v>0</v>
      </c>
      <c r="BC225" s="57">
        <f t="shared" si="87"/>
        <v>0</v>
      </c>
      <c r="BD225" s="57">
        <f t="shared" si="87"/>
        <v>0</v>
      </c>
      <c r="BE225" s="57">
        <f t="shared" si="87"/>
        <v>0</v>
      </c>
      <c r="BF225" s="57">
        <f t="shared" si="87"/>
        <v>0</v>
      </c>
      <c r="BG225" s="57">
        <f t="shared" ref="BG225:BS240" si="90">IF($H225=BG$7, $AQ225*$K225, 0)</f>
        <v>0</v>
      </c>
      <c r="BH225" s="57">
        <f t="shared" si="90"/>
        <v>0</v>
      </c>
      <c r="BI225" s="57">
        <f t="shared" si="85"/>
        <v>0</v>
      </c>
      <c r="BJ225" s="57">
        <f t="shared" si="85"/>
        <v>0</v>
      </c>
      <c r="BK225" s="57">
        <f t="shared" si="85"/>
        <v>0</v>
      </c>
      <c r="BL225" s="57">
        <f t="shared" si="85"/>
        <v>0</v>
      </c>
      <c r="BM225" s="57">
        <f t="shared" si="85"/>
        <v>0</v>
      </c>
      <c r="BN225" s="57">
        <f t="shared" si="85"/>
        <v>0</v>
      </c>
      <c r="BO225" s="57">
        <f t="shared" si="85"/>
        <v>0</v>
      </c>
      <c r="BP225" s="57">
        <f t="shared" si="85"/>
        <v>0</v>
      </c>
      <c r="BQ225" s="57">
        <f t="shared" si="85"/>
        <v>0</v>
      </c>
      <c r="BR225" s="57">
        <f t="shared" si="85"/>
        <v>0</v>
      </c>
      <c r="BS225" s="57">
        <f t="shared" si="85"/>
        <v>0</v>
      </c>
    </row>
    <row r="226" spans="1:71" x14ac:dyDescent="0.25">
      <c r="A226">
        <v>1</v>
      </c>
      <c r="B226">
        <f t="shared" si="83"/>
        <v>50</v>
      </c>
      <c r="C226">
        <f t="shared" si="88"/>
        <v>1</v>
      </c>
      <c r="D226" s="59">
        <f t="shared" si="76"/>
        <v>0</v>
      </c>
      <c r="E226" s="59">
        <f t="shared" si="76"/>
        <v>0</v>
      </c>
      <c r="F226" s="59">
        <f t="shared" si="76"/>
        <v>0</v>
      </c>
      <c r="G226" s="60" t="str">
        <f t="shared" si="77"/>
        <v>0</v>
      </c>
      <c r="H226" s="61">
        <f t="shared" si="78"/>
        <v>1</v>
      </c>
      <c r="I226" s="61">
        <f t="shared" si="79"/>
        <v>0</v>
      </c>
      <c r="J226" s="59">
        <f t="shared" si="80"/>
        <v>0</v>
      </c>
      <c r="K226" s="62" t="e">
        <f t="shared" si="81"/>
        <v>#N/A</v>
      </c>
      <c r="L226" s="59">
        <f t="shared" si="82"/>
        <v>0</v>
      </c>
      <c r="M226" s="59">
        <f t="shared" si="82"/>
        <v>0</v>
      </c>
      <c r="N226" s="59" t="str">
        <f t="shared" si="75"/>
        <v>00</v>
      </c>
      <c r="O226" s="57">
        <f t="shared" ref="O226:AD241" si="91">IF(AND($I226&gt;=O$7,$H226&lt;=O$7),$K226,0)</f>
        <v>0</v>
      </c>
      <c r="P226" s="57">
        <f t="shared" si="91"/>
        <v>0</v>
      </c>
      <c r="Q226" s="57">
        <f t="shared" si="91"/>
        <v>0</v>
      </c>
      <c r="R226" s="57">
        <f t="shared" si="91"/>
        <v>0</v>
      </c>
      <c r="S226" s="57">
        <f t="shared" si="91"/>
        <v>0</v>
      </c>
      <c r="T226" s="57">
        <f t="shared" si="91"/>
        <v>0</v>
      </c>
      <c r="U226" s="57">
        <f t="shared" si="91"/>
        <v>0</v>
      </c>
      <c r="V226" s="57">
        <f t="shared" si="91"/>
        <v>0</v>
      </c>
      <c r="W226" s="57">
        <f t="shared" si="91"/>
        <v>0</v>
      </c>
      <c r="X226" s="57">
        <f t="shared" si="91"/>
        <v>0</v>
      </c>
      <c r="Y226" s="57">
        <f t="shared" si="91"/>
        <v>0</v>
      </c>
      <c r="Z226" s="57">
        <f t="shared" si="91"/>
        <v>0</v>
      </c>
      <c r="AA226" s="57">
        <f t="shared" si="91"/>
        <v>0</v>
      </c>
      <c r="AB226" s="57">
        <f t="shared" si="91"/>
        <v>0</v>
      </c>
      <c r="AC226" s="57">
        <f t="shared" si="91"/>
        <v>0</v>
      </c>
      <c r="AD226" s="57">
        <f t="shared" si="91"/>
        <v>0</v>
      </c>
      <c r="AE226" s="57">
        <f t="shared" si="89"/>
        <v>0</v>
      </c>
      <c r="AF226" s="57">
        <f t="shared" si="89"/>
        <v>0</v>
      </c>
      <c r="AG226" s="57">
        <f t="shared" si="89"/>
        <v>0</v>
      </c>
      <c r="AH226" s="57">
        <f t="shared" si="89"/>
        <v>0</v>
      </c>
      <c r="AI226" s="57">
        <f t="shared" si="89"/>
        <v>0</v>
      </c>
      <c r="AJ226" s="57">
        <f t="shared" si="89"/>
        <v>0</v>
      </c>
      <c r="AK226" s="57">
        <f t="shared" si="89"/>
        <v>0</v>
      </c>
      <c r="AL226" s="57">
        <f t="shared" si="89"/>
        <v>0</v>
      </c>
      <c r="AM226" s="57">
        <f t="shared" si="89"/>
        <v>0</v>
      </c>
      <c r="AN226" s="57">
        <f t="shared" si="89"/>
        <v>0</v>
      </c>
      <c r="AO226" s="57">
        <f t="shared" si="89"/>
        <v>0</v>
      </c>
      <c r="AP226" s="57">
        <f t="shared" si="89"/>
        <v>0</v>
      </c>
      <c r="AQ226" s="57" t="e">
        <f>INDEX('Fleet Input'!$C$10:$C$86, MATCH('Fleet Calculations'!N226, 'Fleet Input'!$B$10:$B$86, 0))</f>
        <v>#N/A</v>
      </c>
      <c r="AR226" s="57">
        <f t="shared" ref="AR226:BG241" si="92">IF($H226=AR$7, $AQ226*$K226, 0)</f>
        <v>0</v>
      </c>
      <c r="AS226" s="57">
        <f t="shared" si="92"/>
        <v>0</v>
      </c>
      <c r="AT226" s="57">
        <f t="shared" si="92"/>
        <v>0</v>
      </c>
      <c r="AU226" s="57">
        <f t="shared" si="92"/>
        <v>0</v>
      </c>
      <c r="AV226" s="57">
        <f t="shared" si="92"/>
        <v>0</v>
      </c>
      <c r="AW226" s="57">
        <f t="shared" si="92"/>
        <v>0</v>
      </c>
      <c r="AX226" s="57">
        <f t="shared" si="92"/>
        <v>0</v>
      </c>
      <c r="AY226" s="57">
        <f t="shared" si="92"/>
        <v>0</v>
      </c>
      <c r="AZ226" s="57">
        <f t="shared" si="92"/>
        <v>0</v>
      </c>
      <c r="BA226" s="57">
        <f t="shared" si="92"/>
        <v>0</v>
      </c>
      <c r="BB226" s="57">
        <f t="shared" si="92"/>
        <v>0</v>
      </c>
      <c r="BC226" s="57">
        <f t="shared" si="92"/>
        <v>0</v>
      </c>
      <c r="BD226" s="57">
        <f t="shared" si="92"/>
        <v>0</v>
      </c>
      <c r="BE226" s="57">
        <f t="shared" si="92"/>
        <v>0</v>
      </c>
      <c r="BF226" s="57">
        <f t="shared" si="92"/>
        <v>0</v>
      </c>
      <c r="BG226" s="57">
        <f t="shared" si="92"/>
        <v>0</v>
      </c>
      <c r="BH226" s="57">
        <f t="shared" si="90"/>
        <v>0</v>
      </c>
      <c r="BI226" s="57">
        <f t="shared" si="85"/>
        <v>0</v>
      </c>
      <c r="BJ226" s="57">
        <f t="shared" si="85"/>
        <v>0</v>
      </c>
      <c r="BK226" s="57">
        <f t="shared" si="85"/>
        <v>0</v>
      </c>
      <c r="BL226" s="57">
        <f t="shared" si="85"/>
        <v>0</v>
      </c>
      <c r="BM226" s="57">
        <f t="shared" si="85"/>
        <v>0</v>
      </c>
      <c r="BN226" s="57">
        <f t="shared" si="85"/>
        <v>0</v>
      </c>
      <c r="BO226" s="57">
        <f t="shared" si="85"/>
        <v>0</v>
      </c>
      <c r="BP226" s="57">
        <f t="shared" si="85"/>
        <v>0</v>
      </c>
      <c r="BQ226" s="57">
        <f t="shared" si="85"/>
        <v>0</v>
      </c>
      <c r="BR226" s="57">
        <f t="shared" si="85"/>
        <v>0</v>
      </c>
      <c r="BS226" s="57">
        <f t="shared" si="85"/>
        <v>0</v>
      </c>
    </row>
    <row r="227" spans="1:71" x14ac:dyDescent="0.25">
      <c r="A227">
        <v>1</v>
      </c>
      <c r="B227">
        <f t="shared" si="83"/>
        <v>50</v>
      </c>
      <c r="C227">
        <f t="shared" si="88"/>
        <v>2</v>
      </c>
      <c r="D227" s="59">
        <f t="shared" si="76"/>
        <v>0</v>
      </c>
      <c r="E227" s="59">
        <f t="shared" si="76"/>
        <v>0</v>
      </c>
      <c r="F227" s="59">
        <f t="shared" si="76"/>
        <v>0</v>
      </c>
      <c r="G227" s="60" t="str">
        <f t="shared" si="77"/>
        <v>Electric</v>
      </c>
      <c r="H227" s="61">
        <f t="shared" si="78"/>
        <v>1</v>
      </c>
      <c r="I227" s="61">
        <f t="shared" si="79"/>
        <v>0</v>
      </c>
      <c r="J227" s="59">
        <f t="shared" si="80"/>
        <v>0</v>
      </c>
      <c r="K227" s="62" t="e">
        <f t="shared" si="81"/>
        <v>#N/A</v>
      </c>
      <c r="L227" s="59">
        <f t="shared" si="82"/>
        <v>0</v>
      </c>
      <c r="M227" s="59">
        <f t="shared" si="82"/>
        <v>0</v>
      </c>
      <c r="N227" s="59" t="str">
        <f t="shared" si="75"/>
        <v>Electric0</v>
      </c>
      <c r="O227" s="57">
        <f t="shared" si="91"/>
        <v>0</v>
      </c>
      <c r="P227" s="57">
        <f t="shared" si="91"/>
        <v>0</v>
      </c>
      <c r="Q227" s="57">
        <f t="shared" si="91"/>
        <v>0</v>
      </c>
      <c r="R227" s="57">
        <f t="shared" si="91"/>
        <v>0</v>
      </c>
      <c r="S227" s="57">
        <f t="shared" si="91"/>
        <v>0</v>
      </c>
      <c r="T227" s="57">
        <f t="shared" si="91"/>
        <v>0</v>
      </c>
      <c r="U227" s="57">
        <f t="shared" si="91"/>
        <v>0</v>
      </c>
      <c r="V227" s="57">
        <f t="shared" si="91"/>
        <v>0</v>
      </c>
      <c r="W227" s="57">
        <f t="shared" si="91"/>
        <v>0</v>
      </c>
      <c r="X227" s="57">
        <f t="shared" si="91"/>
        <v>0</v>
      </c>
      <c r="Y227" s="57">
        <f t="shared" si="91"/>
        <v>0</v>
      </c>
      <c r="Z227" s="57">
        <f t="shared" si="91"/>
        <v>0</v>
      </c>
      <c r="AA227" s="57">
        <f t="shared" si="91"/>
        <v>0</v>
      </c>
      <c r="AB227" s="57">
        <f t="shared" si="91"/>
        <v>0</v>
      </c>
      <c r="AC227" s="57">
        <f t="shared" si="91"/>
        <v>0</v>
      </c>
      <c r="AD227" s="57">
        <f t="shared" si="91"/>
        <v>0</v>
      </c>
      <c r="AE227" s="57">
        <f t="shared" si="89"/>
        <v>0</v>
      </c>
      <c r="AF227" s="57">
        <f t="shared" si="89"/>
        <v>0</v>
      </c>
      <c r="AG227" s="57">
        <f t="shared" si="89"/>
        <v>0</v>
      </c>
      <c r="AH227" s="57">
        <f t="shared" si="89"/>
        <v>0</v>
      </c>
      <c r="AI227" s="57">
        <f t="shared" si="89"/>
        <v>0</v>
      </c>
      <c r="AJ227" s="57">
        <f t="shared" si="89"/>
        <v>0</v>
      </c>
      <c r="AK227" s="57">
        <f t="shared" si="89"/>
        <v>0</v>
      </c>
      <c r="AL227" s="57">
        <f t="shared" si="89"/>
        <v>0</v>
      </c>
      <c r="AM227" s="57">
        <f t="shared" si="89"/>
        <v>0</v>
      </c>
      <c r="AN227" s="57">
        <f t="shared" si="89"/>
        <v>0</v>
      </c>
      <c r="AO227" s="57">
        <f t="shared" si="89"/>
        <v>0</v>
      </c>
      <c r="AP227" s="57">
        <f t="shared" si="89"/>
        <v>0</v>
      </c>
      <c r="AQ227" s="57" t="e">
        <f>INDEX('Fleet Input'!$C$10:$C$86, MATCH('Fleet Calculations'!N227, 'Fleet Input'!$B$10:$B$86, 0))</f>
        <v>#N/A</v>
      </c>
      <c r="AR227" s="57">
        <f t="shared" si="92"/>
        <v>0</v>
      </c>
      <c r="AS227" s="57">
        <f t="shared" si="92"/>
        <v>0</v>
      </c>
      <c r="AT227" s="57">
        <f t="shared" si="92"/>
        <v>0</v>
      </c>
      <c r="AU227" s="57">
        <f t="shared" si="92"/>
        <v>0</v>
      </c>
      <c r="AV227" s="57">
        <f t="shared" si="92"/>
        <v>0</v>
      </c>
      <c r="AW227" s="57">
        <f t="shared" si="92"/>
        <v>0</v>
      </c>
      <c r="AX227" s="57">
        <f t="shared" si="92"/>
        <v>0</v>
      </c>
      <c r="AY227" s="57">
        <f t="shared" si="92"/>
        <v>0</v>
      </c>
      <c r="AZ227" s="57">
        <f t="shared" si="92"/>
        <v>0</v>
      </c>
      <c r="BA227" s="57">
        <f t="shared" si="92"/>
        <v>0</v>
      </c>
      <c r="BB227" s="57">
        <f t="shared" si="92"/>
        <v>0</v>
      </c>
      <c r="BC227" s="57">
        <f t="shared" si="92"/>
        <v>0</v>
      </c>
      <c r="BD227" s="57">
        <f t="shared" si="92"/>
        <v>0</v>
      </c>
      <c r="BE227" s="57">
        <f t="shared" si="92"/>
        <v>0</v>
      </c>
      <c r="BF227" s="57">
        <f t="shared" si="92"/>
        <v>0</v>
      </c>
      <c r="BG227" s="57">
        <f t="shared" si="92"/>
        <v>0</v>
      </c>
      <c r="BH227" s="57">
        <f t="shared" si="90"/>
        <v>0</v>
      </c>
      <c r="BI227" s="57">
        <f t="shared" si="85"/>
        <v>0</v>
      </c>
      <c r="BJ227" s="57">
        <f t="shared" si="85"/>
        <v>0</v>
      </c>
      <c r="BK227" s="57">
        <f t="shared" si="85"/>
        <v>0</v>
      </c>
      <c r="BL227" s="57">
        <f t="shared" si="85"/>
        <v>0</v>
      </c>
      <c r="BM227" s="57">
        <f t="shared" si="85"/>
        <v>0</v>
      </c>
      <c r="BN227" s="57">
        <f t="shared" si="85"/>
        <v>0</v>
      </c>
      <c r="BO227" s="57">
        <f t="shared" si="85"/>
        <v>0</v>
      </c>
      <c r="BP227" s="57">
        <f t="shared" si="85"/>
        <v>0</v>
      </c>
      <c r="BQ227" s="57">
        <f t="shared" si="85"/>
        <v>0</v>
      </c>
      <c r="BR227" s="57">
        <f t="shared" si="85"/>
        <v>0</v>
      </c>
      <c r="BS227" s="57">
        <f t="shared" si="85"/>
        <v>0</v>
      </c>
    </row>
    <row r="228" spans="1:71" x14ac:dyDescent="0.25">
      <c r="A228">
        <v>1</v>
      </c>
      <c r="B228">
        <f t="shared" si="83"/>
        <v>50</v>
      </c>
      <c r="C228">
        <f t="shared" si="88"/>
        <v>3</v>
      </c>
      <c r="D228" s="59">
        <f t="shared" si="76"/>
        <v>0</v>
      </c>
      <c r="E228" s="59">
        <f t="shared" si="76"/>
        <v>0</v>
      </c>
      <c r="F228" s="59">
        <f t="shared" si="76"/>
        <v>0</v>
      </c>
      <c r="G228" s="60" t="str">
        <f t="shared" si="77"/>
        <v>Fuel Cell</v>
      </c>
      <c r="H228" s="61">
        <f t="shared" si="78"/>
        <v>1</v>
      </c>
      <c r="I228" s="61">
        <f t="shared" si="79"/>
        <v>0</v>
      </c>
      <c r="J228" s="59">
        <f t="shared" si="80"/>
        <v>0</v>
      </c>
      <c r="K228" s="62" t="e">
        <f t="shared" si="81"/>
        <v>#N/A</v>
      </c>
      <c r="L228" s="59">
        <f t="shared" si="82"/>
        <v>0</v>
      </c>
      <c r="M228" s="59">
        <f t="shared" si="82"/>
        <v>0</v>
      </c>
      <c r="N228" s="59" t="str">
        <f t="shared" si="75"/>
        <v>Fuel Cell0</v>
      </c>
      <c r="O228" s="57">
        <f t="shared" si="91"/>
        <v>0</v>
      </c>
      <c r="P228" s="57">
        <f t="shared" si="91"/>
        <v>0</v>
      </c>
      <c r="Q228" s="57">
        <f t="shared" si="91"/>
        <v>0</v>
      </c>
      <c r="R228" s="57">
        <f t="shared" si="91"/>
        <v>0</v>
      </c>
      <c r="S228" s="57">
        <f t="shared" si="91"/>
        <v>0</v>
      </c>
      <c r="T228" s="57">
        <f t="shared" si="91"/>
        <v>0</v>
      </c>
      <c r="U228" s="57">
        <f t="shared" si="91"/>
        <v>0</v>
      </c>
      <c r="V228" s="57">
        <f t="shared" si="91"/>
        <v>0</v>
      </c>
      <c r="W228" s="57">
        <f t="shared" si="91"/>
        <v>0</v>
      </c>
      <c r="X228" s="57">
        <f t="shared" si="91"/>
        <v>0</v>
      </c>
      <c r="Y228" s="57">
        <f t="shared" si="91"/>
        <v>0</v>
      </c>
      <c r="Z228" s="57">
        <f t="shared" si="91"/>
        <v>0</v>
      </c>
      <c r="AA228" s="57">
        <f t="shared" si="91"/>
        <v>0</v>
      </c>
      <c r="AB228" s="57">
        <f t="shared" si="91"/>
        <v>0</v>
      </c>
      <c r="AC228" s="57">
        <f t="shared" si="91"/>
        <v>0</v>
      </c>
      <c r="AD228" s="57">
        <f t="shared" si="91"/>
        <v>0</v>
      </c>
      <c r="AE228" s="57">
        <f t="shared" si="89"/>
        <v>0</v>
      </c>
      <c r="AF228" s="57">
        <f t="shared" si="89"/>
        <v>0</v>
      </c>
      <c r="AG228" s="57">
        <f t="shared" si="89"/>
        <v>0</v>
      </c>
      <c r="AH228" s="57">
        <f t="shared" si="89"/>
        <v>0</v>
      </c>
      <c r="AI228" s="57">
        <f t="shared" si="89"/>
        <v>0</v>
      </c>
      <c r="AJ228" s="57">
        <f t="shared" si="89"/>
        <v>0</v>
      </c>
      <c r="AK228" s="57">
        <f t="shared" si="89"/>
        <v>0</v>
      </c>
      <c r="AL228" s="57">
        <f t="shared" si="89"/>
        <v>0</v>
      </c>
      <c r="AM228" s="57">
        <f t="shared" si="89"/>
        <v>0</v>
      </c>
      <c r="AN228" s="57">
        <f t="shared" si="89"/>
        <v>0</v>
      </c>
      <c r="AO228" s="57">
        <f t="shared" si="89"/>
        <v>0</v>
      </c>
      <c r="AP228" s="57">
        <f t="shared" si="89"/>
        <v>0</v>
      </c>
      <c r="AQ228" s="57" t="e">
        <f>INDEX('Fleet Input'!$C$10:$C$86, MATCH('Fleet Calculations'!N228, 'Fleet Input'!$B$10:$B$86, 0))</f>
        <v>#N/A</v>
      </c>
      <c r="AR228" s="57">
        <f t="shared" si="92"/>
        <v>0</v>
      </c>
      <c r="AS228" s="57">
        <f t="shared" si="92"/>
        <v>0</v>
      </c>
      <c r="AT228" s="57">
        <f t="shared" si="92"/>
        <v>0</v>
      </c>
      <c r="AU228" s="57">
        <f t="shared" si="92"/>
        <v>0</v>
      </c>
      <c r="AV228" s="57">
        <f t="shared" si="92"/>
        <v>0</v>
      </c>
      <c r="AW228" s="57">
        <f t="shared" si="92"/>
        <v>0</v>
      </c>
      <c r="AX228" s="57">
        <f t="shared" si="92"/>
        <v>0</v>
      </c>
      <c r="AY228" s="57">
        <f t="shared" si="92"/>
        <v>0</v>
      </c>
      <c r="AZ228" s="57">
        <f t="shared" si="92"/>
        <v>0</v>
      </c>
      <c r="BA228" s="57">
        <f t="shared" si="92"/>
        <v>0</v>
      </c>
      <c r="BB228" s="57">
        <f t="shared" si="92"/>
        <v>0</v>
      </c>
      <c r="BC228" s="57">
        <f t="shared" si="92"/>
        <v>0</v>
      </c>
      <c r="BD228" s="57">
        <f t="shared" si="92"/>
        <v>0</v>
      </c>
      <c r="BE228" s="57">
        <f t="shared" si="92"/>
        <v>0</v>
      </c>
      <c r="BF228" s="57">
        <f t="shared" si="92"/>
        <v>0</v>
      </c>
      <c r="BG228" s="57">
        <f t="shared" si="92"/>
        <v>0</v>
      </c>
      <c r="BH228" s="57">
        <f t="shared" si="90"/>
        <v>0</v>
      </c>
      <c r="BI228" s="57">
        <f t="shared" si="85"/>
        <v>0</v>
      </c>
      <c r="BJ228" s="57">
        <f t="shared" si="85"/>
        <v>0</v>
      </c>
      <c r="BK228" s="57">
        <f t="shared" si="85"/>
        <v>0</v>
      </c>
      <c r="BL228" s="57">
        <f t="shared" si="85"/>
        <v>0</v>
      </c>
      <c r="BM228" s="57">
        <f t="shared" si="85"/>
        <v>0</v>
      </c>
      <c r="BN228" s="57">
        <f t="shared" si="85"/>
        <v>0</v>
      </c>
      <c r="BO228" s="57">
        <f t="shared" si="85"/>
        <v>0</v>
      </c>
      <c r="BP228" s="57">
        <f t="shared" si="85"/>
        <v>0</v>
      </c>
      <c r="BQ228" s="57">
        <f t="shared" si="85"/>
        <v>0</v>
      </c>
      <c r="BR228" s="57">
        <f t="shared" si="85"/>
        <v>0</v>
      </c>
      <c r="BS228" s="57">
        <f t="shared" si="85"/>
        <v>0</v>
      </c>
    </row>
    <row r="229" spans="1:71" x14ac:dyDescent="0.25">
      <c r="A229">
        <v>1</v>
      </c>
      <c r="B229">
        <f t="shared" si="83"/>
        <v>51</v>
      </c>
      <c r="C229">
        <f t="shared" si="88"/>
        <v>1</v>
      </c>
      <c r="D229" s="59">
        <f t="shared" si="76"/>
        <v>0</v>
      </c>
      <c r="E229" s="59">
        <f t="shared" si="76"/>
        <v>0</v>
      </c>
      <c r="F229" s="59">
        <f t="shared" si="76"/>
        <v>0</v>
      </c>
      <c r="G229" s="60" t="str">
        <f t="shared" si="77"/>
        <v>0</v>
      </c>
      <c r="H229" s="61">
        <f t="shared" si="78"/>
        <v>1</v>
      </c>
      <c r="I229" s="61">
        <f t="shared" si="79"/>
        <v>0</v>
      </c>
      <c r="J229" s="59">
        <f t="shared" si="80"/>
        <v>0</v>
      </c>
      <c r="K229" s="62" t="e">
        <f t="shared" si="81"/>
        <v>#N/A</v>
      </c>
      <c r="L229" s="59">
        <f t="shared" si="82"/>
        <v>0</v>
      </c>
      <c r="M229" s="59">
        <f t="shared" si="82"/>
        <v>0</v>
      </c>
      <c r="N229" s="59" t="str">
        <f t="shared" si="75"/>
        <v>00</v>
      </c>
      <c r="O229" s="57">
        <f t="shared" si="91"/>
        <v>0</v>
      </c>
      <c r="P229" s="57">
        <f t="shared" si="91"/>
        <v>0</v>
      </c>
      <c r="Q229" s="57">
        <f t="shared" si="91"/>
        <v>0</v>
      </c>
      <c r="R229" s="57">
        <f t="shared" si="91"/>
        <v>0</v>
      </c>
      <c r="S229" s="57">
        <f t="shared" si="91"/>
        <v>0</v>
      </c>
      <c r="T229" s="57">
        <f t="shared" si="91"/>
        <v>0</v>
      </c>
      <c r="U229" s="57">
        <f t="shared" si="91"/>
        <v>0</v>
      </c>
      <c r="V229" s="57">
        <f t="shared" si="91"/>
        <v>0</v>
      </c>
      <c r="W229" s="57">
        <f t="shared" si="91"/>
        <v>0</v>
      </c>
      <c r="X229" s="57">
        <f t="shared" si="91"/>
        <v>0</v>
      </c>
      <c r="Y229" s="57">
        <f t="shared" si="91"/>
        <v>0</v>
      </c>
      <c r="Z229" s="57">
        <f t="shared" si="91"/>
        <v>0</v>
      </c>
      <c r="AA229" s="57">
        <f t="shared" si="91"/>
        <v>0</v>
      </c>
      <c r="AB229" s="57">
        <f t="shared" si="91"/>
        <v>0</v>
      </c>
      <c r="AC229" s="57">
        <f t="shared" si="91"/>
        <v>0</v>
      </c>
      <c r="AD229" s="57">
        <f t="shared" si="91"/>
        <v>0</v>
      </c>
      <c r="AE229" s="57">
        <f t="shared" si="89"/>
        <v>0</v>
      </c>
      <c r="AF229" s="57">
        <f t="shared" si="89"/>
        <v>0</v>
      </c>
      <c r="AG229" s="57">
        <f t="shared" si="89"/>
        <v>0</v>
      </c>
      <c r="AH229" s="57">
        <f t="shared" si="89"/>
        <v>0</v>
      </c>
      <c r="AI229" s="57">
        <f t="shared" si="89"/>
        <v>0</v>
      </c>
      <c r="AJ229" s="57">
        <f t="shared" si="89"/>
        <v>0</v>
      </c>
      <c r="AK229" s="57">
        <f t="shared" si="89"/>
        <v>0</v>
      </c>
      <c r="AL229" s="57">
        <f t="shared" si="89"/>
        <v>0</v>
      </c>
      <c r="AM229" s="57">
        <f t="shared" si="89"/>
        <v>0</v>
      </c>
      <c r="AN229" s="57">
        <f t="shared" si="89"/>
        <v>0</v>
      </c>
      <c r="AO229" s="57">
        <f t="shared" si="89"/>
        <v>0</v>
      </c>
      <c r="AP229" s="57">
        <f t="shared" si="89"/>
        <v>0</v>
      </c>
      <c r="AQ229" s="57" t="e">
        <f>INDEX('Fleet Input'!$C$10:$C$86, MATCH('Fleet Calculations'!N229, 'Fleet Input'!$B$10:$B$86, 0))</f>
        <v>#N/A</v>
      </c>
      <c r="AR229" s="57">
        <f t="shared" si="92"/>
        <v>0</v>
      </c>
      <c r="AS229" s="57">
        <f t="shared" si="92"/>
        <v>0</v>
      </c>
      <c r="AT229" s="57">
        <f t="shared" si="92"/>
        <v>0</v>
      </c>
      <c r="AU229" s="57">
        <f t="shared" si="92"/>
        <v>0</v>
      </c>
      <c r="AV229" s="57">
        <f t="shared" si="92"/>
        <v>0</v>
      </c>
      <c r="AW229" s="57">
        <f t="shared" si="92"/>
        <v>0</v>
      </c>
      <c r="AX229" s="57">
        <f t="shared" si="92"/>
        <v>0</v>
      </c>
      <c r="AY229" s="57">
        <f t="shared" si="92"/>
        <v>0</v>
      </c>
      <c r="AZ229" s="57">
        <f t="shared" si="92"/>
        <v>0</v>
      </c>
      <c r="BA229" s="57">
        <f t="shared" si="92"/>
        <v>0</v>
      </c>
      <c r="BB229" s="57">
        <f t="shared" si="92"/>
        <v>0</v>
      </c>
      <c r="BC229" s="57">
        <f t="shared" si="92"/>
        <v>0</v>
      </c>
      <c r="BD229" s="57">
        <f t="shared" si="92"/>
        <v>0</v>
      </c>
      <c r="BE229" s="57">
        <f t="shared" si="92"/>
        <v>0</v>
      </c>
      <c r="BF229" s="57">
        <f t="shared" si="92"/>
        <v>0</v>
      </c>
      <c r="BG229" s="57">
        <f t="shared" si="92"/>
        <v>0</v>
      </c>
      <c r="BH229" s="57">
        <f t="shared" si="90"/>
        <v>0</v>
      </c>
      <c r="BI229" s="57">
        <f t="shared" si="90"/>
        <v>0</v>
      </c>
      <c r="BJ229" s="57">
        <f t="shared" si="90"/>
        <v>0</v>
      </c>
      <c r="BK229" s="57">
        <f t="shared" si="90"/>
        <v>0</v>
      </c>
      <c r="BL229" s="57">
        <f t="shared" si="90"/>
        <v>0</v>
      </c>
      <c r="BM229" s="57">
        <f t="shared" si="90"/>
        <v>0</v>
      </c>
      <c r="BN229" s="57">
        <f t="shared" si="90"/>
        <v>0</v>
      </c>
      <c r="BO229" s="57">
        <f t="shared" si="90"/>
        <v>0</v>
      </c>
      <c r="BP229" s="57">
        <f t="shared" si="90"/>
        <v>0</v>
      </c>
      <c r="BQ229" s="57">
        <f t="shared" si="90"/>
        <v>0</v>
      </c>
      <c r="BR229" s="57">
        <f t="shared" si="90"/>
        <v>0</v>
      </c>
      <c r="BS229" s="57">
        <f t="shared" si="90"/>
        <v>0</v>
      </c>
    </row>
    <row r="230" spans="1:71" x14ac:dyDescent="0.25">
      <c r="A230">
        <v>1</v>
      </c>
      <c r="B230">
        <f t="shared" si="83"/>
        <v>51</v>
      </c>
      <c r="C230">
        <f t="shared" si="88"/>
        <v>2</v>
      </c>
      <c r="D230" s="59">
        <f t="shared" si="76"/>
        <v>0</v>
      </c>
      <c r="E230" s="59">
        <f t="shared" si="76"/>
        <v>0</v>
      </c>
      <c r="F230" s="59">
        <f t="shared" si="76"/>
        <v>0</v>
      </c>
      <c r="G230" s="60" t="str">
        <f t="shared" si="77"/>
        <v>Electric</v>
      </c>
      <c r="H230" s="61">
        <f t="shared" si="78"/>
        <v>1</v>
      </c>
      <c r="I230" s="61">
        <f t="shared" si="79"/>
        <v>0</v>
      </c>
      <c r="J230" s="59">
        <f t="shared" si="80"/>
        <v>0</v>
      </c>
      <c r="K230" s="62" t="e">
        <f t="shared" si="81"/>
        <v>#N/A</v>
      </c>
      <c r="L230" s="59">
        <f t="shared" si="82"/>
        <v>0</v>
      </c>
      <c r="M230" s="59">
        <f t="shared" si="82"/>
        <v>0</v>
      </c>
      <c r="N230" s="59" t="str">
        <f t="shared" si="75"/>
        <v>Electric0</v>
      </c>
      <c r="O230" s="57">
        <f t="shared" si="91"/>
        <v>0</v>
      </c>
      <c r="P230" s="57">
        <f t="shared" si="91"/>
        <v>0</v>
      </c>
      <c r="Q230" s="57">
        <f t="shared" si="91"/>
        <v>0</v>
      </c>
      <c r="R230" s="57">
        <f t="shared" si="91"/>
        <v>0</v>
      </c>
      <c r="S230" s="57">
        <f t="shared" si="91"/>
        <v>0</v>
      </c>
      <c r="T230" s="57">
        <f t="shared" si="91"/>
        <v>0</v>
      </c>
      <c r="U230" s="57">
        <f t="shared" si="91"/>
        <v>0</v>
      </c>
      <c r="V230" s="57">
        <f t="shared" si="91"/>
        <v>0</v>
      </c>
      <c r="W230" s="57">
        <f t="shared" si="91"/>
        <v>0</v>
      </c>
      <c r="X230" s="57">
        <f t="shared" si="91"/>
        <v>0</v>
      </c>
      <c r="Y230" s="57">
        <f t="shared" si="91"/>
        <v>0</v>
      </c>
      <c r="Z230" s="57">
        <f t="shared" si="91"/>
        <v>0</v>
      </c>
      <c r="AA230" s="57">
        <f t="shared" si="91"/>
        <v>0</v>
      </c>
      <c r="AB230" s="57">
        <f t="shared" si="91"/>
        <v>0</v>
      </c>
      <c r="AC230" s="57">
        <f t="shared" si="91"/>
        <v>0</v>
      </c>
      <c r="AD230" s="57">
        <f t="shared" si="91"/>
        <v>0</v>
      </c>
      <c r="AE230" s="57">
        <f t="shared" si="89"/>
        <v>0</v>
      </c>
      <c r="AF230" s="57">
        <f t="shared" si="89"/>
        <v>0</v>
      </c>
      <c r="AG230" s="57">
        <f t="shared" si="89"/>
        <v>0</v>
      </c>
      <c r="AH230" s="57">
        <f t="shared" si="89"/>
        <v>0</v>
      </c>
      <c r="AI230" s="57">
        <f t="shared" si="89"/>
        <v>0</v>
      </c>
      <c r="AJ230" s="57">
        <f t="shared" si="89"/>
        <v>0</v>
      </c>
      <c r="AK230" s="57">
        <f t="shared" si="89"/>
        <v>0</v>
      </c>
      <c r="AL230" s="57">
        <f t="shared" si="89"/>
        <v>0</v>
      </c>
      <c r="AM230" s="57">
        <f t="shared" si="89"/>
        <v>0</v>
      </c>
      <c r="AN230" s="57">
        <f t="shared" si="89"/>
        <v>0</v>
      </c>
      <c r="AO230" s="57">
        <f t="shared" si="89"/>
        <v>0</v>
      </c>
      <c r="AP230" s="57">
        <f t="shared" si="89"/>
        <v>0</v>
      </c>
      <c r="AQ230" s="57" t="e">
        <f>INDEX('Fleet Input'!$C$10:$C$86, MATCH('Fleet Calculations'!N230, 'Fleet Input'!$B$10:$B$86, 0))</f>
        <v>#N/A</v>
      </c>
      <c r="AR230" s="57">
        <f t="shared" si="92"/>
        <v>0</v>
      </c>
      <c r="AS230" s="57">
        <f t="shared" si="92"/>
        <v>0</v>
      </c>
      <c r="AT230" s="57">
        <f t="shared" si="92"/>
        <v>0</v>
      </c>
      <c r="AU230" s="57">
        <f t="shared" si="92"/>
        <v>0</v>
      </c>
      <c r="AV230" s="57">
        <f t="shared" si="92"/>
        <v>0</v>
      </c>
      <c r="AW230" s="57">
        <f t="shared" si="92"/>
        <v>0</v>
      </c>
      <c r="AX230" s="57">
        <f t="shared" si="92"/>
        <v>0</v>
      </c>
      <c r="AY230" s="57">
        <f t="shared" si="92"/>
        <v>0</v>
      </c>
      <c r="AZ230" s="57">
        <f t="shared" si="92"/>
        <v>0</v>
      </c>
      <c r="BA230" s="57">
        <f t="shared" si="92"/>
        <v>0</v>
      </c>
      <c r="BB230" s="57">
        <f t="shared" si="92"/>
        <v>0</v>
      </c>
      <c r="BC230" s="57">
        <f t="shared" si="92"/>
        <v>0</v>
      </c>
      <c r="BD230" s="57">
        <f t="shared" si="92"/>
        <v>0</v>
      </c>
      <c r="BE230" s="57">
        <f t="shared" si="92"/>
        <v>0</v>
      </c>
      <c r="BF230" s="57">
        <f t="shared" si="92"/>
        <v>0</v>
      </c>
      <c r="BG230" s="57">
        <f t="shared" si="92"/>
        <v>0</v>
      </c>
      <c r="BH230" s="57">
        <f t="shared" si="90"/>
        <v>0</v>
      </c>
      <c r="BI230" s="57">
        <f t="shared" si="90"/>
        <v>0</v>
      </c>
      <c r="BJ230" s="57">
        <f t="shared" si="90"/>
        <v>0</v>
      </c>
      <c r="BK230" s="57">
        <f t="shared" si="90"/>
        <v>0</v>
      </c>
      <c r="BL230" s="57">
        <f t="shared" si="90"/>
        <v>0</v>
      </c>
      <c r="BM230" s="57">
        <f t="shared" si="90"/>
        <v>0</v>
      </c>
      <c r="BN230" s="57">
        <f t="shared" si="90"/>
        <v>0</v>
      </c>
      <c r="BO230" s="57">
        <f t="shared" si="90"/>
        <v>0</v>
      </c>
      <c r="BP230" s="57">
        <f t="shared" si="90"/>
        <v>0</v>
      </c>
      <c r="BQ230" s="57">
        <f t="shared" si="90"/>
        <v>0</v>
      </c>
      <c r="BR230" s="57">
        <f t="shared" si="90"/>
        <v>0</v>
      </c>
      <c r="BS230" s="57">
        <f t="shared" si="90"/>
        <v>0</v>
      </c>
    </row>
    <row r="231" spans="1:71" x14ac:dyDescent="0.25">
      <c r="A231">
        <v>1</v>
      </c>
      <c r="B231">
        <f t="shared" si="83"/>
        <v>51</v>
      </c>
      <c r="C231">
        <f t="shared" si="88"/>
        <v>3</v>
      </c>
      <c r="D231" s="59">
        <f t="shared" si="76"/>
        <v>0</v>
      </c>
      <c r="E231" s="59">
        <f t="shared" si="76"/>
        <v>0</v>
      </c>
      <c r="F231" s="59">
        <f t="shared" si="76"/>
        <v>0</v>
      </c>
      <c r="G231" s="60" t="str">
        <f t="shared" si="77"/>
        <v>Fuel Cell</v>
      </c>
      <c r="H231" s="61">
        <f t="shared" si="78"/>
        <v>1</v>
      </c>
      <c r="I231" s="61">
        <f t="shared" si="79"/>
        <v>0</v>
      </c>
      <c r="J231" s="59">
        <f t="shared" si="80"/>
        <v>0</v>
      </c>
      <c r="K231" s="62" t="e">
        <f t="shared" si="81"/>
        <v>#N/A</v>
      </c>
      <c r="L231" s="59">
        <f t="shared" si="82"/>
        <v>0</v>
      </c>
      <c r="M231" s="59">
        <f t="shared" si="82"/>
        <v>0</v>
      </c>
      <c r="N231" s="59" t="str">
        <f t="shared" si="75"/>
        <v>Fuel Cell0</v>
      </c>
      <c r="O231" s="57">
        <f t="shared" si="91"/>
        <v>0</v>
      </c>
      <c r="P231" s="57">
        <f t="shared" si="91"/>
        <v>0</v>
      </c>
      <c r="Q231" s="57">
        <f t="shared" si="91"/>
        <v>0</v>
      </c>
      <c r="R231" s="57">
        <f t="shared" si="91"/>
        <v>0</v>
      </c>
      <c r="S231" s="57">
        <f t="shared" si="91"/>
        <v>0</v>
      </c>
      <c r="T231" s="57">
        <f t="shared" si="91"/>
        <v>0</v>
      </c>
      <c r="U231" s="57">
        <f t="shared" si="91"/>
        <v>0</v>
      </c>
      <c r="V231" s="57">
        <f t="shared" si="91"/>
        <v>0</v>
      </c>
      <c r="W231" s="57">
        <f t="shared" si="91"/>
        <v>0</v>
      </c>
      <c r="X231" s="57">
        <f t="shared" si="91"/>
        <v>0</v>
      </c>
      <c r="Y231" s="57">
        <f t="shared" si="91"/>
        <v>0</v>
      </c>
      <c r="Z231" s="57">
        <f t="shared" si="91"/>
        <v>0</v>
      </c>
      <c r="AA231" s="57">
        <f t="shared" si="91"/>
        <v>0</v>
      </c>
      <c r="AB231" s="57">
        <f t="shared" si="91"/>
        <v>0</v>
      </c>
      <c r="AC231" s="57">
        <f t="shared" si="91"/>
        <v>0</v>
      </c>
      <c r="AD231" s="57">
        <f t="shared" si="91"/>
        <v>0</v>
      </c>
      <c r="AE231" s="57">
        <f t="shared" si="89"/>
        <v>0</v>
      </c>
      <c r="AF231" s="57">
        <f t="shared" si="89"/>
        <v>0</v>
      </c>
      <c r="AG231" s="57">
        <f t="shared" si="89"/>
        <v>0</v>
      </c>
      <c r="AH231" s="57">
        <f t="shared" si="89"/>
        <v>0</v>
      </c>
      <c r="AI231" s="57">
        <f t="shared" si="89"/>
        <v>0</v>
      </c>
      <c r="AJ231" s="57">
        <f t="shared" si="89"/>
        <v>0</v>
      </c>
      <c r="AK231" s="57">
        <f t="shared" si="89"/>
        <v>0</v>
      </c>
      <c r="AL231" s="57">
        <f t="shared" si="89"/>
        <v>0</v>
      </c>
      <c r="AM231" s="57">
        <f t="shared" si="89"/>
        <v>0</v>
      </c>
      <c r="AN231" s="57">
        <f t="shared" si="89"/>
        <v>0</v>
      </c>
      <c r="AO231" s="57">
        <f t="shared" si="89"/>
        <v>0</v>
      </c>
      <c r="AP231" s="57">
        <f t="shared" si="89"/>
        <v>0</v>
      </c>
      <c r="AQ231" s="57" t="e">
        <f>INDEX('Fleet Input'!$C$10:$C$86, MATCH('Fleet Calculations'!N231, 'Fleet Input'!$B$10:$B$86, 0))</f>
        <v>#N/A</v>
      </c>
      <c r="AR231" s="57">
        <f t="shared" si="92"/>
        <v>0</v>
      </c>
      <c r="AS231" s="57">
        <f t="shared" si="92"/>
        <v>0</v>
      </c>
      <c r="AT231" s="57">
        <f t="shared" si="92"/>
        <v>0</v>
      </c>
      <c r="AU231" s="57">
        <f t="shared" si="92"/>
        <v>0</v>
      </c>
      <c r="AV231" s="57">
        <f t="shared" si="92"/>
        <v>0</v>
      </c>
      <c r="AW231" s="57">
        <f t="shared" si="92"/>
        <v>0</v>
      </c>
      <c r="AX231" s="57">
        <f t="shared" si="92"/>
        <v>0</v>
      </c>
      <c r="AY231" s="57">
        <f t="shared" si="92"/>
        <v>0</v>
      </c>
      <c r="AZ231" s="57">
        <f t="shared" si="92"/>
        <v>0</v>
      </c>
      <c r="BA231" s="57">
        <f t="shared" si="92"/>
        <v>0</v>
      </c>
      <c r="BB231" s="57">
        <f t="shared" si="92"/>
        <v>0</v>
      </c>
      <c r="BC231" s="57">
        <f t="shared" si="92"/>
        <v>0</v>
      </c>
      <c r="BD231" s="57">
        <f t="shared" si="92"/>
        <v>0</v>
      </c>
      <c r="BE231" s="57">
        <f t="shared" si="92"/>
        <v>0</v>
      </c>
      <c r="BF231" s="57">
        <f t="shared" si="92"/>
        <v>0</v>
      </c>
      <c r="BG231" s="57">
        <f t="shared" si="92"/>
        <v>0</v>
      </c>
      <c r="BH231" s="57">
        <f t="shared" si="90"/>
        <v>0</v>
      </c>
      <c r="BI231" s="57">
        <f t="shared" si="90"/>
        <v>0</v>
      </c>
      <c r="BJ231" s="57">
        <f t="shared" si="90"/>
        <v>0</v>
      </c>
      <c r="BK231" s="57">
        <f t="shared" si="90"/>
        <v>0</v>
      </c>
      <c r="BL231" s="57">
        <f t="shared" si="90"/>
        <v>0</v>
      </c>
      <c r="BM231" s="57">
        <f t="shared" si="90"/>
        <v>0</v>
      </c>
      <c r="BN231" s="57">
        <f t="shared" si="90"/>
        <v>0</v>
      </c>
      <c r="BO231" s="57">
        <f t="shared" si="90"/>
        <v>0</v>
      </c>
      <c r="BP231" s="57">
        <f t="shared" si="90"/>
        <v>0</v>
      </c>
      <c r="BQ231" s="57">
        <f t="shared" si="90"/>
        <v>0</v>
      </c>
      <c r="BR231" s="57">
        <f t="shared" si="90"/>
        <v>0</v>
      </c>
      <c r="BS231" s="57">
        <f t="shared" si="90"/>
        <v>0</v>
      </c>
    </row>
    <row r="232" spans="1:71" x14ac:dyDescent="0.25">
      <c r="A232">
        <v>1</v>
      </c>
      <c r="B232">
        <f t="shared" si="83"/>
        <v>52</v>
      </c>
      <c r="C232">
        <f t="shared" si="88"/>
        <v>1</v>
      </c>
      <c r="D232" s="59">
        <f t="shared" si="76"/>
        <v>0</v>
      </c>
      <c r="E232" s="59">
        <f t="shared" si="76"/>
        <v>0</v>
      </c>
      <c r="F232" s="59">
        <f t="shared" si="76"/>
        <v>0</v>
      </c>
      <c r="G232" s="60" t="str">
        <f t="shared" si="77"/>
        <v>0</v>
      </c>
      <c r="H232" s="61">
        <f t="shared" si="78"/>
        <v>1</v>
      </c>
      <c r="I232" s="61">
        <f t="shared" si="79"/>
        <v>0</v>
      </c>
      <c r="J232" s="59">
        <f t="shared" si="80"/>
        <v>0</v>
      </c>
      <c r="K232" s="62" t="e">
        <f t="shared" si="81"/>
        <v>#N/A</v>
      </c>
      <c r="L232" s="59">
        <f t="shared" si="82"/>
        <v>0</v>
      </c>
      <c r="M232" s="59">
        <f t="shared" si="82"/>
        <v>0</v>
      </c>
      <c r="N232" s="59" t="str">
        <f t="shared" si="75"/>
        <v>00</v>
      </c>
      <c r="O232" s="57">
        <f t="shared" si="91"/>
        <v>0</v>
      </c>
      <c r="P232" s="57">
        <f t="shared" si="91"/>
        <v>0</v>
      </c>
      <c r="Q232" s="57">
        <f t="shared" si="91"/>
        <v>0</v>
      </c>
      <c r="R232" s="57">
        <f t="shared" si="91"/>
        <v>0</v>
      </c>
      <c r="S232" s="57">
        <f t="shared" si="91"/>
        <v>0</v>
      </c>
      <c r="T232" s="57">
        <f t="shared" si="91"/>
        <v>0</v>
      </c>
      <c r="U232" s="57">
        <f t="shared" si="91"/>
        <v>0</v>
      </c>
      <c r="V232" s="57">
        <f t="shared" si="91"/>
        <v>0</v>
      </c>
      <c r="W232" s="57">
        <f t="shared" si="91"/>
        <v>0</v>
      </c>
      <c r="X232" s="57">
        <f t="shared" si="91"/>
        <v>0</v>
      </c>
      <c r="Y232" s="57">
        <f t="shared" si="91"/>
        <v>0</v>
      </c>
      <c r="Z232" s="57">
        <f t="shared" si="91"/>
        <v>0</v>
      </c>
      <c r="AA232" s="57">
        <f t="shared" si="91"/>
        <v>0</v>
      </c>
      <c r="AB232" s="57">
        <f t="shared" si="91"/>
        <v>0</v>
      </c>
      <c r="AC232" s="57">
        <f t="shared" si="91"/>
        <v>0</v>
      </c>
      <c r="AD232" s="57">
        <f t="shared" si="91"/>
        <v>0</v>
      </c>
      <c r="AE232" s="57">
        <f t="shared" si="89"/>
        <v>0</v>
      </c>
      <c r="AF232" s="57">
        <f t="shared" si="89"/>
        <v>0</v>
      </c>
      <c r="AG232" s="57">
        <f t="shared" si="89"/>
        <v>0</v>
      </c>
      <c r="AH232" s="57">
        <f t="shared" si="89"/>
        <v>0</v>
      </c>
      <c r="AI232" s="57">
        <f t="shared" si="89"/>
        <v>0</v>
      </c>
      <c r="AJ232" s="57">
        <f t="shared" si="89"/>
        <v>0</v>
      </c>
      <c r="AK232" s="57">
        <f t="shared" si="89"/>
        <v>0</v>
      </c>
      <c r="AL232" s="57">
        <f t="shared" si="89"/>
        <v>0</v>
      </c>
      <c r="AM232" s="57">
        <f t="shared" si="89"/>
        <v>0</v>
      </c>
      <c r="AN232" s="57">
        <f t="shared" si="89"/>
        <v>0</v>
      </c>
      <c r="AO232" s="57">
        <f t="shared" si="89"/>
        <v>0</v>
      </c>
      <c r="AP232" s="57">
        <f t="shared" si="89"/>
        <v>0</v>
      </c>
      <c r="AQ232" s="57" t="e">
        <f>INDEX('Fleet Input'!$C$10:$C$86, MATCH('Fleet Calculations'!N232, 'Fleet Input'!$B$10:$B$86, 0))</f>
        <v>#N/A</v>
      </c>
      <c r="AR232" s="57">
        <f t="shared" si="92"/>
        <v>0</v>
      </c>
      <c r="AS232" s="57">
        <f t="shared" si="92"/>
        <v>0</v>
      </c>
      <c r="AT232" s="57">
        <f t="shared" si="92"/>
        <v>0</v>
      </c>
      <c r="AU232" s="57">
        <f t="shared" si="92"/>
        <v>0</v>
      </c>
      <c r="AV232" s="57">
        <f t="shared" si="92"/>
        <v>0</v>
      </c>
      <c r="AW232" s="57">
        <f t="shared" si="92"/>
        <v>0</v>
      </c>
      <c r="AX232" s="57">
        <f t="shared" si="92"/>
        <v>0</v>
      </c>
      <c r="AY232" s="57">
        <f t="shared" si="92"/>
        <v>0</v>
      </c>
      <c r="AZ232" s="57">
        <f t="shared" si="92"/>
        <v>0</v>
      </c>
      <c r="BA232" s="57">
        <f t="shared" si="92"/>
        <v>0</v>
      </c>
      <c r="BB232" s="57">
        <f t="shared" si="92"/>
        <v>0</v>
      </c>
      <c r="BC232" s="57">
        <f t="shared" si="92"/>
        <v>0</v>
      </c>
      <c r="BD232" s="57">
        <f t="shared" si="92"/>
        <v>0</v>
      </c>
      <c r="BE232" s="57">
        <f t="shared" si="92"/>
        <v>0</v>
      </c>
      <c r="BF232" s="57">
        <f t="shared" si="92"/>
        <v>0</v>
      </c>
      <c r="BG232" s="57">
        <f t="shared" si="92"/>
        <v>0</v>
      </c>
      <c r="BH232" s="57">
        <f t="shared" si="90"/>
        <v>0</v>
      </c>
      <c r="BI232" s="57">
        <f t="shared" si="90"/>
        <v>0</v>
      </c>
      <c r="BJ232" s="57">
        <f t="shared" si="90"/>
        <v>0</v>
      </c>
      <c r="BK232" s="57">
        <f t="shared" si="90"/>
        <v>0</v>
      </c>
      <c r="BL232" s="57">
        <f t="shared" si="90"/>
        <v>0</v>
      </c>
      <c r="BM232" s="57">
        <f t="shared" si="90"/>
        <v>0</v>
      </c>
      <c r="BN232" s="57">
        <f t="shared" si="90"/>
        <v>0</v>
      </c>
      <c r="BO232" s="57">
        <f t="shared" si="90"/>
        <v>0</v>
      </c>
      <c r="BP232" s="57">
        <f t="shared" si="90"/>
        <v>0</v>
      </c>
      <c r="BQ232" s="57">
        <f t="shared" si="90"/>
        <v>0</v>
      </c>
      <c r="BR232" s="57">
        <f t="shared" si="90"/>
        <v>0</v>
      </c>
      <c r="BS232" s="57">
        <f t="shared" si="90"/>
        <v>0</v>
      </c>
    </row>
    <row r="233" spans="1:71" x14ac:dyDescent="0.25">
      <c r="A233">
        <v>1</v>
      </c>
      <c r="B233">
        <f t="shared" si="83"/>
        <v>52</v>
      </c>
      <c r="C233">
        <f t="shared" si="88"/>
        <v>2</v>
      </c>
      <c r="D233" s="59">
        <f t="shared" si="76"/>
        <v>0</v>
      </c>
      <c r="E233" s="59">
        <f t="shared" si="76"/>
        <v>0</v>
      </c>
      <c r="F233" s="59">
        <f t="shared" si="76"/>
        <v>0</v>
      </c>
      <c r="G233" s="60" t="str">
        <f t="shared" si="77"/>
        <v>Electric</v>
      </c>
      <c r="H233" s="61">
        <f t="shared" si="78"/>
        <v>1</v>
      </c>
      <c r="I233" s="61">
        <f t="shared" si="79"/>
        <v>0</v>
      </c>
      <c r="J233" s="59">
        <f t="shared" si="80"/>
        <v>0</v>
      </c>
      <c r="K233" s="62" t="e">
        <f t="shared" si="81"/>
        <v>#N/A</v>
      </c>
      <c r="L233" s="59">
        <f t="shared" si="82"/>
        <v>0</v>
      </c>
      <c r="M233" s="59">
        <f t="shared" si="82"/>
        <v>0</v>
      </c>
      <c r="N233" s="59" t="str">
        <f t="shared" si="75"/>
        <v>Electric0</v>
      </c>
      <c r="O233" s="57">
        <f t="shared" si="91"/>
        <v>0</v>
      </c>
      <c r="P233" s="57">
        <f t="shared" si="91"/>
        <v>0</v>
      </c>
      <c r="Q233" s="57">
        <f t="shared" si="91"/>
        <v>0</v>
      </c>
      <c r="R233" s="57">
        <f t="shared" si="91"/>
        <v>0</v>
      </c>
      <c r="S233" s="57">
        <f t="shared" si="91"/>
        <v>0</v>
      </c>
      <c r="T233" s="57">
        <f t="shared" si="91"/>
        <v>0</v>
      </c>
      <c r="U233" s="57">
        <f t="shared" si="91"/>
        <v>0</v>
      </c>
      <c r="V233" s="57">
        <f t="shared" si="91"/>
        <v>0</v>
      </c>
      <c r="W233" s="57">
        <f t="shared" si="91"/>
        <v>0</v>
      </c>
      <c r="X233" s="57">
        <f t="shared" si="91"/>
        <v>0</v>
      </c>
      <c r="Y233" s="57">
        <f t="shared" si="91"/>
        <v>0</v>
      </c>
      <c r="Z233" s="57">
        <f t="shared" si="91"/>
        <v>0</v>
      </c>
      <c r="AA233" s="57">
        <f t="shared" si="91"/>
        <v>0</v>
      </c>
      <c r="AB233" s="57">
        <f t="shared" si="91"/>
        <v>0</v>
      </c>
      <c r="AC233" s="57">
        <f t="shared" si="91"/>
        <v>0</v>
      </c>
      <c r="AD233" s="57">
        <f t="shared" si="91"/>
        <v>0</v>
      </c>
      <c r="AE233" s="57">
        <f t="shared" si="89"/>
        <v>0</v>
      </c>
      <c r="AF233" s="57">
        <f t="shared" si="89"/>
        <v>0</v>
      </c>
      <c r="AG233" s="57">
        <f t="shared" si="89"/>
        <v>0</v>
      </c>
      <c r="AH233" s="57">
        <f t="shared" si="89"/>
        <v>0</v>
      </c>
      <c r="AI233" s="57">
        <f t="shared" si="89"/>
        <v>0</v>
      </c>
      <c r="AJ233" s="57">
        <f t="shared" si="89"/>
        <v>0</v>
      </c>
      <c r="AK233" s="57">
        <f t="shared" si="89"/>
        <v>0</v>
      </c>
      <c r="AL233" s="57">
        <f t="shared" si="89"/>
        <v>0</v>
      </c>
      <c r="AM233" s="57">
        <f t="shared" si="89"/>
        <v>0</v>
      </c>
      <c r="AN233" s="57">
        <f t="shared" si="89"/>
        <v>0</v>
      </c>
      <c r="AO233" s="57">
        <f t="shared" si="89"/>
        <v>0</v>
      </c>
      <c r="AP233" s="57">
        <f t="shared" si="89"/>
        <v>0</v>
      </c>
      <c r="AQ233" s="57" t="e">
        <f>INDEX('Fleet Input'!$C$10:$C$86, MATCH('Fleet Calculations'!N233, 'Fleet Input'!$B$10:$B$86, 0))</f>
        <v>#N/A</v>
      </c>
      <c r="AR233" s="57">
        <f t="shared" si="92"/>
        <v>0</v>
      </c>
      <c r="AS233" s="57">
        <f t="shared" si="92"/>
        <v>0</v>
      </c>
      <c r="AT233" s="57">
        <f t="shared" si="92"/>
        <v>0</v>
      </c>
      <c r="AU233" s="57">
        <f t="shared" si="92"/>
        <v>0</v>
      </c>
      <c r="AV233" s="57">
        <f t="shared" si="92"/>
        <v>0</v>
      </c>
      <c r="AW233" s="57">
        <f t="shared" si="92"/>
        <v>0</v>
      </c>
      <c r="AX233" s="57">
        <f t="shared" si="92"/>
        <v>0</v>
      </c>
      <c r="AY233" s="57">
        <f t="shared" si="92"/>
        <v>0</v>
      </c>
      <c r="AZ233" s="57">
        <f t="shared" si="92"/>
        <v>0</v>
      </c>
      <c r="BA233" s="57">
        <f t="shared" si="92"/>
        <v>0</v>
      </c>
      <c r="BB233" s="57">
        <f t="shared" si="92"/>
        <v>0</v>
      </c>
      <c r="BC233" s="57">
        <f t="shared" si="92"/>
        <v>0</v>
      </c>
      <c r="BD233" s="57">
        <f t="shared" si="92"/>
        <v>0</v>
      </c>
      <c r="BE233" s="57">
        <f t="shared" si="92"/>
        <v>0</v>
      </c>
      <c r="BF233" s="57">
        <f t="shared" si="92"/>
        <v>0</v>
      </c>
      <c r="BG233" s="57">
        <f t="shared" si="92"/>
        <v>0</v>
      </c>
      <c r="BH233" s="57">
        <f t="shared" si="90"/>
        <v>0</v>
      </c>
      <c r="BI233" s="57">
        <f t="shared" si="90"/>
        <v>0</v>
      </c>
      <c r="BJ233" s="57">
        <f t="shared" si="90"/>
        <v>0</v>
      </c>
      <c r="BK233" s="57">
        <f t="shared" si="90"/>
        <v>0</v>
      </c>
      <c r="BL233" s="57">
        <f t="shared" si="90"/>
        <v>0</v>
      </c>
      <c r="BM233" s="57">
        <f t="shared" si="90"/>
        <v>0</v>
      </c>
      <c r="BN233" s="57">
        <f t="shared" si="90"/>
        <v>0</v>
      </c>
      <c r="BO233" s="57">
        <f t="shared" si="90"/>
        <v>0</v>
      </c>
      <c r="BP233" s="57">
        <f t="shared" si="90"/>
        <v>0</v>
      </c>
      <c r="BQ233" s="57">
        <f t="shared" si="90"/>
        <v>0</v>
      </c>
      <c r="BR233" s="57">
        <f t="shared" si="90"/>
        <v>0</v>
      </c>
      <c r="BS233" s="57">
        <f t="shared" si="90"/>
        <v>0</v>
      </c>
    </row>
    <row r="234" spans="1:71" x14ac:dyDescent="0.25">
      <c r="A234">
        <v>1</v>
      </c>
      <c r="B234">
        <f t="shared" si="83"/>
        <v>52</v>
      </c>
      <c r="C234">
        <f t="shared" si="88"/>
        <v>3</v>
      </c>
      <c r="D234" s="59">
        <f t="shared" si="76"/>
        <v>0</v>
      </c>
      <c r="E234" s="59">
        <f t="shared" si="76"/>
        <v>0</v>
      </c>
      <c r="F234" s="59">
        <f t="shared" si="76"/>
        <v>0</v>
      </c>
      <c r="G234" s="60" t="str">
        <f t="shared" si="77"/>
        <v>Fuel Cell</v>
      </c>
      <c r="H234" s="61">
        <f t="shared" si="78"/>
        <v>1</v>
      </c>
      <c r="I234" s="61">
        <f t="shared" si="79"/>
        <v>0</v>
      </c>
      <c r="J234" s="59">
        <f t="shared" si="80"/>
        <v>0</v>
      </c>
      <c r="K234" s="62" t="e">
        <f t="shared" si="81"/>
        <v>#N/A</v>
      </c>
      <c r="L234" s="59">
        <f t="shared" si="82"/>
        <v>0</v>
      </c>
      <c r="M234" s="59">
        <f t="shared" si="82"/>
        <v>0</v>
      </c>
      <c r="N234" s="59" t="str">
        <f t="shared" si="75"/>
        <v>Fuel Cell0</v>
      </c>
      <c r="O234" s="57">
        <f t="shared" si="91"/>
        <v>0</v>
      </c>
      <c r="P234" s="57">
        <f t="shared" si="91"/>
        <v>0</v>
      </c>
      <c r="Q234" s="57">
        <f t="shared" si="91"/>
        <v>0</v>
      </c>
      <c r="R234" s="57">
        <f t="shared" si="91"/>
        <v>0</v>
      </c>
      <c r="S234" s="57">
        <f t="shared" si="91"/>
        <v>0</v>
      </c>
      <c r="T234" s="57">
        <f t="shared" si="91"/>
        <v>0</v>
      </c>
      <c r="U234" s="57">
        <f t="shared" si="91"/>
        <v>0</v>
      </c>
      <c r="V234" s="57">
        <f t="shared" si="91"/>
        <v>0</v>
      </c>
      <c r="W234" s="57">
        <f t="shared" si="91"/>
        <v>0</v>
      </c>
      <c r="X234" s="57">
        <f t="shared" si="91"/>
        <v>0</v>
      </c>
      <c r="Y234" s="57">
        <f t="shared" si="91"/>
        <v>0</v>
      </c>
      <c r="Z234" s="57">
        <f t="shared" si="91"/>
        <v>0</v>
      </c>
      <c r="AA234" s="57">
        <f t="shared" si="91"/>
        <v>0</v>
      </c>
      <c r="AB234" s="57">
        <f t="shared" si="91"/>
        <v>0</v>
      </c>
      <c r="AC234" s="57">
        <f t="shared" si="91"/>
        <v>0</v>
      </c>
      <c r="AD234" s="57">
        <f t="shared" si="91"/>
        <v>0</v>
      </c>
      <c r="AE234" s="57">
        <f t="shared" si="89"/>
        <v>0</v>
      </c>
      <c r="AF234" s="57">
        <f t="shared" si="89"/>
        <v>0</v>
      </c>
      <c r="AG234" s="57">
        <f t="shared" si="89"/>
        <v>0</v>
      </c>
      <c r="AH234" s="57">
        <f t="shared" si="89"/>
        <v>0</v>
      </c>
      <c r="AI234" s="57">
        <f t="shared" si="89"/>
        <v>0</v>
      </c>
      <c r="AJ234" s="57">
        <f t="shared" si="89"/>
        <v>0</v>
      </c>
      <c r="AK234" s="57">
        <f t="shared" si="89"/>
        <v>0</v>
      </c>
      <c r="AL234" s="57">
        <f t="shared" si="89"/>
        <v>0</v>
      </c>
      <c r="AM234" s="57">
        <f t="shared" si="89"/>
        <v>0</v>
      </c>
      <c r="AN234" s="57">
        <f t="shared" si="89"/>
        <v>0</v>
      </c>
      <c r="AO234" s="57">
        <f t="shared" si="89"/>
        <v>0</v>
      </c>
      <c r="AP234" s="57">
        <f t="shared" si="89"/>
        <v>0</v>
      </c>
      <c r="AQ234" s="57" t="e">
        <f>INDEX('Fleet Input'!$C$10:$C$86, MATCH('Fleet Calculations'!N234, 'Fleet Input'!$B$10:$B$86, 0))</f>
        <v>#N/A</v>
      </c>
      <c r="AR234" s="57">
        <f t="shared" si="92"/>
        <v>0</v>
      </c>
      <c r="AS234" s="57">
        <f t="shared" si="92"/>
        <v>0</v>
      </c>
      <c r="AT234" s="57">
        <f t="shared" si="92"/>
        <v>0</v>
      </c>
      <c r="AU234" s="57">
        <f t="shared" si="92"/>
        <v>0</v>
      </c>
      <c r="AV234" s="57">
        <f t="shared" si="92"/>
        <v>0</v>
      </c>
      <c r="AW234" s="57">
        <f t="shared" si="92"/>
        <v>0</v>
      </c>
      <c r="AX234" s="57">
        <f t="shared" si="92"/>
        <v>0</v>
      </c>
      <c r="AY234" s="57">
        <f t="shared" si="92"/>
        <v>0</v>
      </c>
      <c r="AZ234" s="57">
        <f t="shared" si="92"/>
        <v>0</v>
      </c>
      <c r="BA234" s="57">
        <f t="shared" si="92"/>
        <v>0</v>
      </c>
      <c r="BB234" s="57">
        <f t="shared" si="92"/>
        <v>0</v>
      </c>
      <c r="BC234" s="57">
        <f t="shared" si="92"/>
        <v>0</v>
      </c>
      <c r="BD234" s="57">
        <f t="shared" si="92"/>
        <v>0</v>
      </c>
      <c r="BE234" s="57">
        <f t="shared" si="92"/>
        <v>0</v>
      </c>
      <c r="BF234" s="57">
        <f t="shared" si="92"/>
        <v>0</v>
      </c>
      <c r="BG234" s="57">
        <f t="shared" si="92"/>
        <v>0</v>
      </c>
      <c r="BH234" s="57">
        <f t="shared" si="90"/>
        <v>0</v>
      </c>
      <c r="BI234" s="57">
        <f t="shared" si="90"/>
        <v>0</v>
      </c>
      <c r="BJ234" s="57">
        <f t="shared" si="90"/>
        <v>0</v>
      </c>
      <c r="BK234" s="57">
        <f t="shared" si="90"/>
        <v>0</v>
      </c>
      <c r="BL234" s="57">
        <f t="shared" si="90"/>
        <v>0</v>
      </c>
      <c r="BM234" s="57">
        <f t="shared" si="90"/>
        <v>0</v>
      </c>
      <c r="BN234" s="57">
        <f t="shared" si="90"/>
        <v>0</v>
      </c>
      <c r="BO234" s="57">
        <f t="shared" si="90"/>
        <v>0</v>
      </c>
      <c r="BP234" s="57">
        <f t="shared" si="90"/>
        <v>0</v>
      </c>
      <c r="BQ234" s="57">
        <f t="shared" si="90"/>
        <v>0</v>
      </c>
      <c r="BR234" s="57">
        <f t="shared" si="90"/>
        <v>0</v>
      </c>
      <c r="BS234" s="57">
        <f t="shared" si="90"/>
        <v>0</v>
      </c>
    </row>
    <row r="235" spans="1:71" x14ac:dyDescent="0.25">
      <c r="A235">
        <v>1</v>
      </c>
      <c r="B235">
        <f t="shared" si="83"/>
        <v>53</v>
      </c>
      <c r="C235">
        <f t="shared" si="88"/>
        <v>1</v>
      </c>
      <c r="D235" s="59">
        <f t="shared" si="76"/>
        <v>0</v>
      </c>
      <c r="E235" s="59">
        <f t="shared" si="76"/>
        <v>0</v>
      </c>
      <c r="F235" s="59">
        <f t="shared" si="76"/>
        <v>0</v>
      </c>
      <c r="G235" s="60" t="str">
        <f t="shared" si="77"/>
        <v>0</v>
      </c>
      <c r="H235" s="61">
        <f t="shared" si="78"/>
        <v>1</v>
      </c>
      <c r="I235" s="61">
        <f t="shared" si="79"/>
        <v>0</v>
      </c>
      <c r="J235" s="59">
        <f t="shared" si="80"/>
        <v>0</v>
      </c>
      <c r="K235" s="62" t="e">
        <f t="shared" si="81"/>
        <v>#N/A</v>
      </c>
      <c r="L235" s="59">
        <f t="shared" si="82"/>
        <v>0</v>
      </c>
      <c r="M235" s="59">
        <f t="shared" si="82"/>
        <v>0</v>
      </c>
      <c r="N235" s="59" t="str">
        <f t="shared" si="75"/>
        <v>00</v>
      </c>
      <c r="O235" s="57">
        <f t="shared" si="91"/>
        <v>0</v>
      </c>
      <c r="P235" s="57">
        <f t="shared" si="91"/>
        <v>0</v>
      </c>
      <c r="Q235" s="57">
        <f t="shared" si="91"/>
        <v>0</v>
      </c>
      <c r="R235" s="57">
        <f t="shared" si="91"/>
        <v>0</v>
      </c>
      <c r="S235" s="57">
        <f t="shared" si="91"/>
        <v>0</v>
      </c>
      <c r="T235" s="57">
        <f t="shared" si="91"/>
        <v>0</v>
      </c>
      <c r="U235" s="57">
        <f t="shared" si="91"/>
        <v>0</v>
      </c>
      <c r="V235" s="57">
        <f t="shared" si="91"/>
        <v>0</v>
      </c>
      <c r="W235" s="57">
        <f t="shared" si="91"/>
        <v>0</v>
      </c>
      <c r="X235" s="57">
        <f t="shared" si="91"/>
        <v>0</v>
      </c>
      <c r="Y235" s="57">
        <f t="shared" si="91"/>
        <v>0</v>
      </c>
      <c r="Z235" s="57">
        <f t="shared" si="91"/>
        <v>0</v>
      </c>
      <c r="AA235" s="57">
        <f t="shared" si="91"/>
        <v>0</v>
      </c>
      <c r="AB235" s="57">
        <f t="shared" si="91"/>
        <v>0</v>
      </c>
      <c r="AC235" s="57">
        <f t="shared" si="91"/>
        <v>0</v>
      </c>
      <c r="AD235" s="57">
        <f t="shared" si="91"/>
        <v>0</v>
      </c>
      <c r="AE235" s="57">
        <f t="shared" si="89"/>
        <v>0</v>
      </c>
      <c r="AF235" s="57">
        <f t="shared" si="89"/>
        <v>0</v>
      </c>
      <c r="AG235" s="57">
        <f t="shared" si="89"/>
        <v>0</v>
      </c>
      <c r="AH235" s="57">
        <f t="shared" si="89"/>
        <v>0</v>
      </c>
      <c r="AI235" s="57">
        <f t="shared" si="89"/>
        <v>0</v>
      </c>
      <c r="AJ235" s="57">
        <f t="shared" si="89"/>
        <v>0</v>
      </c>
      <c r="AK235" s="57">
        <f t="shared" si="89"/>
        <v>0</v>
      </c>
      <c r="AL235" s="57">
        <f t="shared" si="89"/>
        <v>0</v>
      </c>
      <c r="AM235" s="57">
        <f t="shared" si="89"/>
        <v>0</v>
      </c>
      <c r="AN235" s="57">
        <f t="shared" si="89"/>
        <v>0</v>
      </c>
      <c r="AO235" s="57">
        <f t="shared" si="89"/>
        <v>0</v>
      </c>
      <c r="AP235" s="57">
        <f t="shared" si="89"/>
        <v>0</v>
      </c>
      <c r="AQ235" s="57" t="e">
        <f>INDEX('Fleet Input'!$C$10:$C$86, MATCH('Fleet Calculations'!N235, 'Fleet Input'!$B$10:$B$86, 0))</f>
        <v>#N/A</v>
      </c>
      <c r="AR235" s="57">
        <f t="shared" si="92"/>
        <v>0</v>
      </c>
      <c r="AS235" s="57">
        <f t="shared" si="92"/>
        <v>0</v>
      </c>
      <c r="AT235" s="57">
        <f t="shared" si="92"/>
        <v>0</v>
      </c>
      <c r="AU235" s="57">
        <f t="shared" si="92"/>
        <v>0</v>
      </c>
      <c r="AV235" s="57">
        <f t="shared" si="92"/>
        <v>0</v>
      </c>
      <c r="AW235" s="57">
        <f t="shared" si="92"/>
        <v>0</v>
      </c>
      <c r="AX235" s="57">
        <f t="shared" si="92"/>
        <v>0</v>
      </c>
      <c r="AY235" s="57">
        <f t="shared" si="92"/>
        <v>0</v>
      </c>
      <c r="AZ235" s="57">
        <f t="shared" si="92"/>
        <v>0</v>
      </c>
      <c r="BA235" s="57">
        <f t="shared" si="92"/>
        <v>0</v>
      </c>
      <c r="BB235" s="57">
        <f t="shared" si="92"/>
        <v>0</v>
      </c>
      <c r="BC235" s="57">
        <f t="shared" si="92"/>
        <v>0</v>
      </c>
      <c r="BD235" s="57">
        <f t="shared" si="92"/>
        <v>0</v>
      </c>
      <c r="BE235" s="57">
        <f t="shared" si="92"/>
        <v>0</v>
      </c>
      <c r="BF235" s="57">
        <f t="shared" si="92"/>
        <v>0</v>
      </c>
      <c r="BG235" s="57">
        <f t="shared" si="92"/>
        <v>0</v>
      </c>
      <c r="BH235" s="57">
        <f t="shared" si="90"/>
        <v>0</v>
      </c>
      <c r="BI235" s="57">
        <f t="shared" si="90"/>
        <v>0</v>
      </c>
      <c r="BJ235" s="57">
        <f t="shared" si="90"/>
        <v>0</v>
      </c>
      <c r="BK235" s="57">
        <f t="shared" si="90"/>
        <v>0</v>
      </c>
      <c r="BL235" s="57">
        <f t="shared" si="90"/>
        <v>0</v>
      </c>
      <c r="BM235" s="57">
        <f t="shared" si="90"/>
        <v>0</v>
      </c>
      <c r="BN235" s="57">
        <f t="shared" si="90"/>
        <v>0</v>
      </c>
      <c r="BO235" s="57">
        <f t="shared" si="90"/>
        <v>0</v>
      </c>
      <c r="BP235" s="57">
        <f t="shared" si="90"/>
        <v>0</v>
      </c>
      <c r="BQ235" s="57">
        <f t="shared" si="90"/>
        <v>0</v>
      </c>
      <c r="BR235" s="57">
        <f t="shared" si="90"/>
        <v>0</v>
      </c>
      <c r="BS235" s="57">
        <f t="shared" si="90"/>
        <v>0</v>
      </c>
    </row>
    <row r="236" spans="1:71" x14ac:dyDescent="0.25">
      <c r="A236">
        <v>1</v>
      </c>
      <c r="B236">
        <f t="shared" si="83"/>
        <v>53</v>
      </c>
      <c r="C236">
        <f t="shared" si="88"/>
        <v>2</v>
      </c>
      <c r="D236" s="59">
        <f t="shared" si="76"/>
        <v>0</v>
      </c>
      <c r="E236" s="59">
        <f t="shared" si="76"/>
        <v>0</v>
      </c>
      <c r="F236" s="59">
        <f t="shared" si="76"/>
        <v>0</v>
      </c>
      <c r="G236" s="60" t="str">
        <f t="shared" si="77"/>
        <v>Electric</v>
      </c>
      <c r="H236" s="61">
        <f t="shared" si="78"/>
        <v>1</v>
      </c>
      <c r="I236" s="61">
        <f t="shared" si="79"/>
        <v>0</v>
      </c>
      <c r="J236" s="59">
        <f t="shared" si="80"/>
        <v>0</v>
      </c>
      <c r="K236" s="62" t="e">
        <f t="shared" si="81"/>
        <v>#N/A</v>
      </c>
      <c r="L236" s="59">
        <f t="shared" si="82"/>
        <v>0</v>
      </c>
      <c r="M236" s="59">
        <f t="shared" si="82"/>
        <v>0</v>
      </c>
      <c r="N236" s="59" t="str">
        <f t="shared" si="75"/>
        <v>Electric0</v>
      </c>
      <c r="O236" s="57">
        <f t="shared" si="91"/>
        <v>0</v>
      </c>
      <c r="P236" s="57">
        <f t="shared" si="91"/>
        <v>0</v>
      </c>
      <c r="Q236" s="57">
        <f t="shared" si="91"/>
        <v>0</v>
      </c>
      <c r="R236" s="57">
        <f t="shared" si="91"/>
        <v>0</v>
      </c>
      <c r="S236" s="57">
        <f t="shared" si="91"/>
        <v>0</v>
      </c>
      <c r="T236" s="57">
        <f t="shared" si="91"/>
        <v>0</v>
      </c>
      <c r="U236" s="57">
        <f t="shared" si="91"/>
        <v>0</v>
      </c>
      <c r="V236" s="57">
        <f t="shared" si="91"/>
        <v>0</v>
      </c>
      <c r="W236" s="57">
        <f t="shared" si="91"/>
        <v>0</v>
      </c>
      <c r="X236" s="57">
        <f t="shared" si="91"/>
        <v>0</v>
      </c>
      <c r="Y236" s="57">
        <f t="shared" si="91"/>
        <v>0</v>
      </c>
      <c r="Z236" s="57">
        <f t="shared" si="91"/>
        <v>0</v>
      </c>
      <c r="AA236" s="57">
        <f t="shared" si="91"/>
        <v>0</v>
      </c>
      <c r="AB236" s="57">
        <f t="shared" si="91"/>
        <v>0</v>
      </c>
      <c r="AC236" s="57">
        <f t="shared" si="91"/>
        <v>0</v>
      </c>
      <c r="AD236" s="57">
        <f t="shared" si="91"/>
        <v>0</v>
      </c>
      <c r="AE236" s="57">
        <f t="shared" si="89"/>
        <v>0</v>
      </c>
      <c r="AF236" s="57">
        <f t="shared" si="89"/>
        <v>0</v>
      </c>
      <c r="AG236" s="57">
        <f t="shared" si="89"/>
        <v>0</v>
      </c>
      <c r="AH236" s="57">
        <f t="shared" si="89"/>
        <v>0</v>
      </c>
      <c r="AI236" s="57">
        <f t="shared" si="89"/>
        <v>0</v>
      </c>
      <c r="AJ236" s="57">
        <f t="shared" si="89"/>
        <v>0</v>
      </c>
      <c r="AK236" s="57">
        <f t="shared" si="89"/>
        <v>0</v>
      </c>
      <c r="AL236" s="57">
        <f t="shared" si="89"/>
        <v>0</v>
      </c>
      <c r="AM236" s="57">
        <f t="shared" si="89"/>
        <v>0</v>
      </c>
      <c r="AN236" s="57">
        <f t="shared" si="89"/>
        <v>0</v>
      </c>
      <c r="AO236" s="57">
        <f t="shared" si="89"/>
        <v>0</v>
      </c>
      <c r="AP236" s="57">
        <f t="shared" si="89"/>
        <v>0</v>
      </c>
      <c r="AQ236" s="57" t="e">
        <f>INDEX('Fleet Input'!$C$10:$C$86, MATCH('Fleet Calculations'!N236, 'Fleet Input'!$B$10:$B$86, 0))</f>
        <v>#N/A</v>
      </c>
      <c r="AR236" s="57">
        <f t="shared" si="92"/>
        <v>0</v>
      </c>
      <c r="AS236" s="57">
        <f t="shared" si="92"/>
        <v>0</v>
      </c>
      <c r="AT236" s="57">
        <f t="shared" si="92"/>
        <v>0</v>
      </c>
      <c r="AU236" s="57">
        <f t="shared" si="92"/>
        <v>0</v>
      </c>
      <c r="AV236" s="57">
        <f t="shared" si="92"/>
        <v>0</v>
      </c>
      <c r="AW236" s="57">
        <f t="shared" si="92"/>
        <v>0</v>
      </c>
      <c r="AX236" s="57">
        <f t="shared" si="92"/>
        <v>0</v>
      </c>
      <c r="AY236" s="57">
        <f t="shared" si="92"/>
        <v>0</v>
      </c>
      <c r="AZ236" s="57">
        <f t="shared" si="92"/>
        <v>0</v>
      </c>
      <c r="BA236" s="57">
        <f t="shared" si="92"/>
        <v>0</v>
      </c>
      <c r="BB236" s="57">
        <f t="shared" si="92"/>
        <v>0</v>
      </c>
      <c r="BC236" s="57">
        <f t="shared" si="92"/>
        <v>0</v>
      </c>
      <c r="BD236" s="57">
        <f t="shared" si="92"/>
        <v>0</v>
      </c>
      <c r="BE236" s="57">
        <f t="shared" si="92"/>
        <v>0</v>
      </c>
      <c r="BF236" s="57">
        <f t="shared" si="92"/>
        <v>0</v>
      </c>
      <c r="BG236" s="57">
        <f t="shared" si="92"/>
        <v>0</v>
      </c>
      <c r="BH236" s="57">
        <f t="shared" si="90"/>
        <v>0</v>
      </c>
      <c r="BI236" s="57">
        <f t="shared" si="90"/>
        <v>0</v>
      </c>
      <c r="BJ236" s="57">
        <f t="shared" si="90"/>
        <v>0</v>
      </c>
      <c r="BK236" s="57">
        <f t="shared" si="90"/>
        <v>0</v>
      </c>
      <c r="BL236" s="57">
        <f t="shared" si="90"/>
        <v>0</v>
      </c>
      <c r="BM236" s="57">
        <f t="shared" si="90"/>
        <v>0</v>
      </c>
      <c r="BN236" s="57">
        <f t="shared" si="90"/>
        <v>0</v>
      </c>
      <c r="BO236" s="57">
        <f t="shared" si="90"/>
        <v>0</v>
      </c>
      <c r="BP236" s="57">
        <f t="shared" si="90"/>
        <v>0</v>
      </c>
      <c r="BQ236" s="57">
        <f t="shared" si="90"/>
        <v>0</v>
      </c>
      <c r="BR236" s="57">
        <f t="shared" si="90"/>
        <v>0</v>
      </c>
      <c r="BS236" s="57">
        <f t="shared" si="90"/>
        <v>0</v>
      </c>
    </row>
    <row r="237" spans="1:71" x14ac:dyDescent="0.25">
      <c r="A237">
        <v>1</v>
      </c>
      <c r="B237">
        <f t="shared" si="83"/>
        <v>53</v>
      </c>
      <c r="C237">
        <f t="shared" si="88"/>
        <v>3</v>
      </c>
      <c r="D237" s="59">
        <f t="shared" si="76"/>
        <v>0</v>
      </c>
      <c r="E237" s="59">
        <f t="shared" si="76"/>
        <v>0</v>
      </c>
      <c r="F237" s="59">
        <f t="shared" si="76"/>
        <v>0</v>
      </c>
      <c r="G237" s="60" t="str">
        <f t="shared" si="77"/>
        <v>Fuel Cell</v>
      </c>
      <c r="H237" s="61">
        <f t="shared" si="78"/>
        <v>1</v>
      </c>
      <c r="I237" s="61">
        <f t="shared" si="79"/>
        <v>0</v>
      </c>
      <c r="J237" s="59">
        <f t="shared" si="80"/>
        <v>0</v>
      </c>
      <c r="K237" s="62" t="e">
        <f t="shared" si="81"/>
        <v>#N/A</v>
      </c>
      <c r="L237" s="59">
        <f t="shared" si="82"/>
        <v>0</v>
      </c>
      <c r="M237" s="59">
        <f t="shared" si="82"/>
        <v>0</v>
      </c>
      <c r="N237" s="59" t="str">
        <f t="shared" si="75"/>
        <v>Fuel Cell0</v>
      </c>
      <c r="O237" s="57">
        <f t="shared" si="91"/>
        <v>0</v>
      </c>
      <c r="P237" s="57">
        <f t="shared" si="91"/>
        <v>0</v>
      </c>
      <c r="Q237" s="57">
        <f t="shared" si="91"/>
        <v>0</v>
      </c>
      <c r="R237" s="57">
        <f t="shared" si="91"/>
        <v>0</v>
      </c>
      <c r="S237" s="57">
        <f t="shared" si="91"/>
        <v>0</v>
      </c>
      <c r="T237" s="57">
        <f t="shared" si="91"/>
        <v>0</v>
      </c>
      <c r="U237" s="57">
        <f t="shared" si="91"/>
        <v>0</v>
      </c>
      <c r="V237" s="57">
        <f t="shared" si="91"/>
        <v>0</v>
      </c>
      <c r="W237" s="57">
        <f t="shared" si="91"/>
        <v>0</v>
      </c>
      <c r="X237" s="57">
        <f t="shared" si="91"/>
        <v>0</v>
      </c>
      <c r="Y237" s="57">
        <f t="shared" si="91"/>
        <v>0</v>
      </c>
      <c r="Z237" s="57">
        <f t="shared" si="91"/>
        <v>0</v>
      </c>
      <c r="AA237" s="57">
        <f t="shared" si="91"/>
        <v>0</v>
      </c>
      <c r="AB237" s="57">
        <f t="shared" si="91"/>
        <v>0</v>
      </c>
      <c r="AC237" s="57">
        <f t="shared" si="91"/>
        <v>0</v>
      </c>
      <c r="AD237" s="57">
        <f t="shared" si="91"/>
        <v>0</v>
      </c>
      <c r="AE237" s="57">
        <f t="shared" si="89"/>
        <v>0</v>
      </c>
      <c r="AF237" s="57">
        <f t="shared" si="89"/>
        <v>0</v>
      </c>
      <c r="AG237" s="57">
        <f t="shared" si="89"/>
        <v>0</v>
      </c>
      <c r="AH237" s="57">
        <f t="shared" si="89"/>
        <v>0</v>
      </c>
      <c r="AI237" s="57">
        <f t="shared" si="89"/>
        <v>0</v>
      </c>
      <c r="AJ237" s="57">
        <f t="shared" si="89"/>
        <v>0</v>
      </c>
      <c r="AK237" s="57">
        <f t="shared" si="89"/>
        <v>0</v>
      </c>
      <c r="AL237" s="57">
        <f t="shared" si="89"/>
        <v>0</v>
      </c>
      <c r="AM237" s="57">
        <f t="shared" si="89"/>
        <v>0</v>
      </c>
      <c r="AN237" s="57">
        <f t="shared" si="89"/>
        <v>0</v>
      </c>
      <c r="AO237" s="57">
        <f t="shared" si="89"/>
        <v>0</v>
      </c>
      <c r="AP237" s="57">
        <f t="shared" si="89"/>
        <v>0</v>
      </c>
      <c r="AQ237" s="57" t="e">
        <f>INDEX('Fleet Input'!$C$10:$C$86, MATCH('Fleet Calculations'!N237, 'Fleet Input'!$B$10:$B$86, 0))</f>
        <v>#N/A</v>
      </c>
      <c r="AR237" s="57">
        <f t="shared" si="92"/>
        <v>0</v>
      </c>
      <c r="AS237" s="57">
        <f t="shared" si="92"/>
        <v>0</v>
      </c>
      <c r="AT237" s="57">
        <f t="shared" si="92"/>
        <v>0</v>
      </c>
      <c r="AU237" s="57">
        <f t="shared" si="92"/>
        <v>0</v>
      </c>
      <c r="AV237" s="57">
        <f t="shared" si="92"/>
        <v>0</v>
      </c>
      <c r="AW237" s="57">
        <f t="shared" si="92"/>
        <v>0</v>
      </c>
      <c r="AX237" s="57">
        <f t="shared" si="92"/>
        <v>0</v>
      </c>
      <c r="AY237" s="57">
        <f t="shared" si="92"/>
        <v>0</v>
      </c>
      <c r="AZ237" s="57">
        <f t="shared" si="92"/>
        <v>0</v>
      </c>
      <c r="BA237" s="57">
        <f t="shared" si="92"/>
        <v>0</v>
      </c>
      <c r="BB237" s="57">
        <f t="shared" si="92"/>
        <v>0</v>
      </c>
      <c r="BC237" s="57">
        <f t="shared" si="92"/>
        <v>0</v>
      </c>
      <c r="BD237" s="57">
        <f t="shared" si="92"/>
        <v>0</v>
      </c>
      <c r="BE237" s="57">
        <f t="shared" si="92"/>
        <v>0</v>
      </c>
      <c r="BF237" s="57">
        <f t="shared" si="92"/>
        <v>0</v>
      </c>
      <c r="BG237" s="57">
        <f t="shared" si="92"/>
        <v>0</v>
      </c>
      <c r="BH237" s="57">
        <f t="shared" si="90"/>
        <v>0</v>
      </c>
      <c r="BI237" s="57">
        <f t="shared" si="90"/>
        <v>0</v>
      </c>
      <c r="BJ237" s="57">
        <f t="shared" si="90"/>
        <v>0</v>
      </c>
      <c r="BK237" s="57">
        <f t="shared" si="90"/>
        <v>0</v>
      </c>
      <c r="BL237" s="57">
        <f t="shared" si="90"/>
        <v>0</v>
      </c>
      <c r="BM237" s="57">
        <f t="shared" si="90"/>
        <v>0</v>
      </c>
      <c r="BN237" s="57">
        <f t="shared" si="90"/>
        <v>0</v>
      </c>
      <c r="BO237" s="57">
        <f t="shared" si="90"/>
        <v>0</v>
      </c>
      <c r="BP237" s="57">
        <f t="shared" si="90"/>
        <v>0</v>
      </c>
      <c r="BQ237" s="57">
        <f t="shared" si="90"/>
        <v>0</v>
      </c>
      <c r="BR237" s="57">
        <f t="shared" si="90"/>
        <v>0</v>
      </c>
      <c r="BS237" s="57">
        <f t="shared" si="90"/>
        <v>0</v>
      </c>
    </row>
    <row r="238" spans="1:71" x14ac:dyDescent="0.25">
      <c r="A238">
        <v>1</v>
      </c>
      <c r="B238">
        <f t="shared" si="83"/>
        <v>54</v>
      </c>
      <c r="C238">
        <f t="shared" si="88"/>
        <v>1</v>
      </c>
      <c r="D238" s="59">
        <f t="shared" si="76"/>
        <v>0</v>
      </c>
      <c r="E238" s="59">
        <f t="shared" si="76"/>
        <v>0</v>
      </c>
      <c r="F238" s="59">
        <f t="shared" si="76"/>
        <v>0</v>
      </c>
      <c r="G238" s="60" t="str">
        <f t="shared" si="77"/>
        <v>0</v>
      </c>
      <c r="H238" s="61">
        <f t="shared" si="78"/>
        <v>1</v>
      </c>
      <c r="I238" s="61">
        <f t="shared" si="79"/>
        <v>0</v>
      </c>
      <c r="J238" s="59">
        <f t="shared" si="80"/>
        <v>0</v>
      </c>
      <c r="K238" s="62" t="e">
        <f t="shared" si="81"/>
        <v>#N/A</v>
      </c>
      <c r="L238" s="59">
        <f t="shared" si="82"/>
        <v>0</v>
      </c>
      <c r="M238" s="59">
        <f t="shared" si="82"/>
        <v>0</v>
      </c>
      <c r="N238" s="59" t="str">
        <f t="shared" si="75"/>
        <v>00</v>
      </c>
      <c r="O238" s="57">
        <f t="shared" si="91"/>
        <v>0</v>
      </c>
      <c r="P238" s="57">
        <f t="shared" si="91"/>
        <v>0</v>
      </c>
      <c r="Q238" s="57">
        <f t="shared" si="91"/>
        <v>0</v>
      </c>
      <c r="R238" s="57">
        <f t="shared" si="91"/>
        <v>0</v>
      </c>
      <c r="S238" s="57">
        <f t="shared" si="91"/>
        <v>0</v>
      </c>
      <c r="T238" s="57">
        <f t="shared" si="91"/>
        <v>0</v>
      </c>
      <c r="U238" s="57">
        <f t="shared" si="91"/>
        <v>0</v>
      </c>
      <c r="V238" s="57">
        <f t="shared" si="91"/>
        <v>0</v>
      </c>
      <c r="W238" s="57">
        <f t="shared" si="91"/>
        <v>0</v>
      </c>
      <c r="X238" s="57">
        <f t="shared" si="91"/>
        <v>0</v>
      </c>
      <c r="Y238" s="57">
        <f t="shared" si="91"/>
        <v>0</v>
      </c>
      <c r="Z238" s="57">
        <f t="shared" si="91"/>
        <v>0</v>
      </c>
      <c r="AA238" s="57">
        <f t="shared" si="91"/>
        <v>0</v>
      </c>
      <c r="AB238" s="57">
        <f t="shared" si="91"/>
        <v>0</v>
      </c>
      <c r="AC238" s="57">
        <f t="shared" si="91"/>
        <v>0</v>
      </c>
      <c r="AD238" s="57">
        <f t="shared" si="91"/>
        <v>0</v>
      </c>
      <c r="AE238" s="57">
        <f t="shared" si="89"/>
        <v>0</v>
      </c>
      <c r="AF238" s="57">
        <f t="shared" si="89"/>
        <v>0</v>
      </c>
      <c r="AG238" s="57">
        <f t="shared" si="89"/>
        <v>0</v>
      </c>
      <c r="AH238" s="57">
        <f t="shared" si="89"/>
        <v>0</v>
      </c>
      <c r="AI238" s="57">
        <f t="shared" si="89"/>
        <v>0</v>
      </c>
      <c r="AJ238" s="57">
        <f t="shared" si="89"/>
        <v>0</v>
      </c>
      <c r="AK238" s="57">
        <f t="shared" si="89"/>
        <v>0</v>
      </c>
      <c r="AL238" s="57">
        <f t="shared" si="89"/>
        <v>0</v>
      </c>
      <c r="AM238" s="57">
        <f t="shared" si="89"/>
        <v>0</v>
      </c>
      <c r="AN238" s="57">
        <f t="shared" si="89"/>
        <v>0</v>
      </c>
      <c r="AO238" s="57">
        <f t="shared" si="89"/>
        <v>0</v>
      </c>
      <c r="AP238" s="57">
        <f t="shared" si="89"/>
        <v>0</v>
      </c>
      <c r="AQ238" s="57" t="e">
        <f>INDEX('Fleet Input'!$C$10:$C$86, MATCH('Fleet Calculations'!N238, 'Fleet Input'!$B$10:$B$86, 0))</f>
        <v>#N/A</v>
      </c>
      <c r="AR238" s="57">
        <f t="shared" si="92"/>
        <v>0</v>
      </c>
      <c r="AS238" s="57">
        <f t="shared" si="92"/>
        <v>0</v>
      </c>
      <c r="AT238" s="57">
        <f t="shared" si="92"/>
        <v>0</v>
      </c>
      <c r="AU238" s="57">
        <f t="shared" si="92"/>
        <v>0</v>
      </c>
      <c r="AV238" s="57">
        <f t="shared" si="92"/>
        <v>0</v>
      </c>
      <c r="AW238" s="57">
        <f t="shared" si="92"/>
        <v>0</v>
      </c>
      <c r="AX238" s="57">
        <f t="shared" si="92"/>
        <v>0</v>
      </c>
      <c r="AY238" s="57">
        <f t="shared" si="92"/>
        <v>0</v>
      </c>
      <c r="AZ238" s="57">
        <f t="shared" si="92"/>
        <v>0</v>
      </c>
      <c r="BA238" s="57">
        <f t="shared" si="92"/>
        <v>0</v>
      </c>
      <c r="BB238" s="57">
        <f t="shared" si="92"/>
        <v>0</v>
      </c>
      <c r="BC238" s="57">
        <f t="shared" si="92"/>
        <v>0</v>
      </c>
      <c r="BD238" s="57">
        <f t="shared" si="92"/>
        <v>0</v>
      </c>
      <c r="BE238" s="57">
        <f t="shared" si="92"/>
        <v>0</v>
      </c>
      <c r="BF238" s="57">
        <f t="shared" si="92"/>
        <v>0</v>
      </c>
      <c r="BG238" s="57">
        <f t="shared" si="92"/>
        <v>0</v>
      </c>
      <c r="BH238" s="57">
        <f t="shared" si="90"/>
        <v>0</v>
      </c>
      <c r="BI238" s="57">
        <f t="shared" si="90"/>
        <v>0</v>
      </c>
      <c r="BJ238" s="57">
        <f t="shared" si="90"/>
        <v>0</v>
      </c>
      <c r="BK238" s="57">
        <f t="shared" si="90"/>
        <v>0</v>
      </c>
      <c r="BL238" s="57">
        <f t="shared" si="90"/>
        <v>0</v>
      </c>
      <c r="BM238" s="57">
        <f t="shared" si="90"/>
        <v>0</v>
      </c>
      <c r="BN238" s="57">
        <f t="shared" si="90"/>
        <v>0</v>
      </c>
      <c r="BO238" s="57">
        <f t="shared" si="90"/>
        <v>0</v>
      </c>
      <c r="BP238" s="57">
        <f t="shared" si="90"/>
        <v>0</v>
      </c>
      <c r="BQ238" s="57">
        <f t="shared" si="90"/>
        <v>0</v>
      </c>
      <c r="BR238" s="57">
        <f t="shared" si="90"/>
        <v>0</v>
      </c>
      <c r="BS238" s="57">
        <f t="shared" si="90"/>
        <v>0</v>
      </c>
    </row>
    <row r="239" spans="1:71" x14ac:dyDescent="0.25">
      <c r="A239">
        <v>1</v>
      </c>
      <c r="B239">
        <f t="shared" si="83"/>
        <v>54</v>
      </c>
      <c r="C239">
        <f t="shared" si="88"/>
        <v>2</v>
      </c>
      <c r="D239" s="59">
        <f t="shared" si="76"/>
        <v>0</v>
      </c>
      <c r="E239" s="59">
        <f t="shared" si="76"/>
        <v>0</v>
      </c>
      <c r="F239" s="59">
        <f t="shared" si="76"/>
        <v>0</v>
      </c>
      <c r="G239" s="60" t="str">
        <f t="shared" si="77"/>
        <v>Electric</v>
      </c>
      <c r="H239" s="61">
        <f t="shared" si="78"/>
        <v>1</v>
      </c>
      <c r="I239" s="61">
        <f t="shared" si="79"/>
        <v>0</v>
      </c>
      <c r="J239" s="59">
        <f t="shared" si="80"/>
        <v>0</v>
      </c>
      <c r="K239" s="62" t="e">
        <f t="shared" si="81"/>
        <v>#N/A</v>
      </c>
      <c r="L239" s="59">
        <f t="shared" si="82"/>
        <v>0</v>
      </c>
      <c r="M239" s="59">
        <f t="shared" si="82"/>
        <v>0</v>
      </c>
      <c r="N239" s="59" t="str">
        <f t="shared" si="75"/>
        <v>Electric0</v>
      </c>
      <c r="O239" s="57">
        <f t="shared" si="91"/>
        <v>0</v>
      </c>
      <c r="P239" s="57">
        <f t="shared" si="91"/>
        <v>0</v>
      </c>
      <c r="Q239" s="57">
        <f t="shared" si="91"/>
        <v>0</v>
      </c>
      <c r="R239" s="57">
        <f t="shared" si="91"/>
        <v>0</v>
      </c>
      <c r="S239" s="57">
        <f t="shared" si="91"/>
        <v>0</v>
      </c>
      <c r="T239" s="57">
        <f t="shared" si="91"/>
        <v>0</v>
      </c>
      <c r="U239" s="57">
        <f t="shared" si="91"/>
        <v>0</v>
      </c>
      <c r="V239" s="57">
        <f t="shared" si="91"/>
        <v>0</v>
      </c>
      <c r="W239" s="57">
        <f t="shared" si="91"/>
        <v>0</v>
      </c>
      <c r="X239" s="57">
        <f t="shared" si="91"/>
        <v>0</v>
      </c>
      <c r="Y239" s="57">
        <f t="shared" si="91"/>
        <v>0</v>
      </c>
      <c r="Z239" s="57">
        <f t="shared" si="91"/>
        <v>0</v>
      </c>
      <c r="AA239" s="57">
        <f t="shared" si="91"/>
        <v>0</v>
      </c>
      <c r="AB239" s="57">
        <f t="shared" si="91"/>
        <v>0</v>
      </c>
      <c r="AC239" s="57">
        <f t="shared" si="91"/>
        <v>0</v>
      </c>
      <c r="AD239" s="57">
        <f t="shared" si="91"/>
        <v>0</v>
      </c>
      <c r="AE239" s="57">
        <f t="shared" si="89"/>
        <v>0</v>
      </c>
      <c r="AF239" s="57">
        <f t="shared" si="89"/>
        <v>0</v>
      </c>
      <c r="AG239" s="57">
        <f t="shared" si="89"/>
        <v>0</v>
      </c>
      <c r="AH239" s="57">
        <f t="shared" si="89"/>
        <v>0</v>
      </c>
      <c r="AI239" s="57">
        <f t="shared" si="89"/>
        <v>0</v>
      </c>
      <c r="AJ239" s="57">
        <f t="shared" si="89"/>
        <v>0</v>
      </c>
      <c r="AK239" s="57">
        <f t="shared" si="89"/>
        <v>0</v>
      </c>
      <c r="AL239" s="57">
        <f t="shared" si="89"/>
        <v>0</v>
      </c>
      <c r="AM239" s="57">
        <f t="shared" si="89"/>
        <v>0</v>
      </c>
      <c r="AN239" s="57">
        <f t="shared" si="89"/>
        <v>0</v>
      </c>
      <c r="AO239" s="57">
        <f t="shared" si="89"/>
        <v>0</v>
      </c>
      <c r="AP239" s="57">
        <f t="shared" si="89"/>
        <v>0</v>
      </c>
      <c r="AQ239" s="57" t="e">
        <f>INDEX('Fleet Input'!$C$10:$C$86, MATCH('Fleet Calculations'!N239, 'Fleet Input'!$B$10:$B$86, 0))</f>
        <v>#N/A</v>
      </c>
      <c r="AR239" s="57">
        <f t="shared" si="92"/>
        <v>0</v>
      </c>
      <c r="AS239" s="57">
        <f t="shared" si="92"/>
        <v>0</v>
      </c>
      <c r="AT239" s="57">
        <f t="shared" si="92"/>
        <v>0</v>
      </c>
      <c r="AU239" s="57">
        <f t="shared" si="92"/>
        <v>0</v>
      </c>
      <c r="AV239" s="57">
        <f t="shared" si="92"/>
        <v>0</v>
      </c>
      <c r="AW239" s="57">
        <f t="shared" si="92"/>
        <v>0</v>
      </c>
      <c r="AX239" s="57">
        <f t="shared" si="92"/>
        <v>0</v>
      </c>
      <c r="AY239" s="57">
        <f t="shared" si="92"/>
        <v>0</v>
      </c>
      <c r="AZ239" s="57">
        <f t="shared" si="92"/>
        <v>0</v>
      </c>
      <c r="BA239" s="57">
        <f t="shared" si="92"/>
        <v>0</v>
      </c>
      <c r="BB239" s="57">
        <f t="shared" si="92"/>
        <v>0</v>
      </c>
      <c r="BC239" s="57">
        <f t="shared" si="92"/>
        <v>0</v>
      </c>
      <c r="BD239" s="57">
        <f t="shared" si="92"/>
        <v>0</v>
      </c>
      <c r="BE239" s="57">
        <f t="shared" si="92"/>
        <v>0</v>
      </c>
      <c r="BF239" s="57">
        <f t="shared" si="92"/>
        <v>0</v>
      </c>
      <c r="BG239" s="57">
        <f t="shared" si="92"/>
        <v>0</v>
      </c>
      <c r="BH239" s="57">
        <f t="shared" si="90"/>
        <v>0</v>
      </c>
      <c r="BI239" s="57">
        <f t="shared" si="90"/>
        <v>0</v>
      </c>
      <c r="BJ239" s="57">
        <f t="shared" si="90"/>
        <v>0</v>
      </c>
      <c r="BK239" s="57">
        <f t="shared" si="90"/>
        <v>0</v>
      </c>
      <c r="BL239" s="57">
        <f t="shared" si="90"/>
        <v>0</v>
      </c>
      <c r="BM239" s="57">
        <f t="shared" si="90"/>
        <v>0</v>
      </c>
      <c r="BN239" s="57">
        <f t="shared" si="90"/>
        <v>0</v>
      </c>
      <c r="BO239" s="57">
        <f t="shared" si="90"/>
        <v>0</v>
      </c>
      <c r="BP239" s="57">
        <f t="shared" si="90"/>
        <v>0</v>
      </c>
      <c r="BQ239" s="57">
        <f t="shared" si="90"/>
        <v>0</v>
      </c>
      <c r="BR239" s="57">
        <f t="shared" si="90"/>
        <v>0</v>
      </c>
      <c r="BS239" s="57">
        <f t="shared" si="90"/>
        <v>0</v>
      </c>
    </row>
    <row r="240" spans="1:71" x14ac:dyDescent="0.25">
      <c r="A240">
        <v>1</v>
      </c>
      <c r="B240">
        <f t="shared" si="83"/>
        <v>54</v>
      </c>
      <c r="C240">
        <f t="shared" si="88"/>
        <v>3</v>
      </c>
      <c r="D240" s="59">
        <f t="shared" si="76"/>
        <v>0</v>
      </c>
      <c r="E240" s="59">
        <f t="shared" si="76"/>
        <v>0</v>
      </c>
      <c r="F240" s="59">
        <f t="shared" si="76"/>
        <v>0</v>
      </c>
      <c r="G240" s="60" t="str">
        <f t="shared" si="77"/>
        <v>Fuel Cell</v>
      </c>
      <c r="H240" s="61">
        <f t="shared" si="78"/>
        <v>1</v>
      </c>
      <c r="I240" s="61">
        <f t="shared" si="79"/>
        <v>0</v>
      </c>
      <c r="J240" s="59">
        <f t="shared" si="80"/>
        <v>0</v>
      </c>
      <c r="K240" s="62" t="e">
        <f t="shared" si="81"/>
        <v>#N/A</v>
      </c>
      <c r="L240" s="59">
        <f t="shared" si="82"/>
        <v>0</v>
      </c>
      <c r="M240" s="59">
        <f t="shared" si="82"/>
        <v>0</v>
      </c>
      <c r="N240" s="59" t="str">
        <f t="shared" si="75"/>
        <v>Fuel Cell0</v>
      </c>
      <c r="O240" s="57">
        <f t="shared" si="91"/>
        <v>0</v>
      </c>
      <c r="P240" s="57">
        <f t="shared" si="91"/>
        <v>0</v>
      </c>
      <c r="Q240" s="57">
        <f t="shared" si="91"/>
        <v>0</v>
      </c>
      <c r="R240" s="57">
        <f t="shared" si="91"/>
        <v>0</v>
      </c>
      <c r="S240" s="57">
        <f t="shared" si="91"/>
        <v>0</v>
      </c>
      <c r="T240" s="57">
        <f t="shared" si="91"/>
        <v>0</v>
      </c>
      <c r="U240" s="57">
        <f t="shared" si="91"/>
        <v>0</v>
      </c>
      <c r="V240" s="57">
        <f t="shared" si="91"/>
        <v>0</v>
      </c>
      <c r="W240" s="57">
        <f t="shared" si="91"/>
        <v>0</v>
      </c>
      <c r="X240" s="57">
        <f t="shared" si="91"/>
        <v>0</v>
      </c>
      <c r="Y240" s="57">
        <f t="shared" si="91"/>
        <v>0</v>
      </c>
      <c r="Z240" s="57">
        <f t="shared" si="91"/>
        <v>0</v>
      </c>
      <c r="AA240" s="57">
        <f t="shared" si="91"/>
        <v>0</v>
      </c>
      <c r="AB240" s="57">
        <f t="shared" si="91"/>
        <v>0</v>
      </c>
      <c r="AC240" s="57">
        <f t="shared" si="91"/>
        <v>0</v>
      </c>
      <c r="AD240" s="57">
        <f t="shared" si="91"/>
        <v>0</v>
      </c>
      <c r="AE240" s="57">
        <f t="shared" si="89"/>
        <v>0</v>
      </c>
      <c r="AF240" s="57">
        <f t="shared" si="89"/>
        <v>0</v>
      </c>
      <c r="AG240" s="57">
        <f t="shared" si="89"/>
        <v>0</v>
      </c>
      <c r="AH240" s="57">
        <f t="shared" si="89"/>
        <v>0</v>
      </c>
      <c r="AI240" s="57">
        <f t="shared" si="89"/>
        <v>0</v>
      </c>
      <c r="AJ240" s="57">
        <f t="shared" si="89"/>
        <v>0</v>
      </c>
      <c r="AK240" s="57">
        <f t="shared" si="89"/>
        <v>0</v>
      </c>
      <c r="AL240" s="57">
        <f t="shared" si="89"/>
        <v>0</v>
      </c>
      <c r="AM240" s="57">
        <f t="shared" si="89"/>
        <v>0</v>
      </c>
      <c r="AN240" s="57">
        <f t="shared" si="89"/>
        <v>0</v>
      </c>
      <c r="AO240" s="57">
        <f t="shared" si="89"/>
        <v>0</v>
      </c>
      <c r="AP240" s="57">
        <f t="shared" si="89"/>
        <v>0</v>
      </c>
      <c r="AQ240" s="57" t="e">
        <f>INDEX('Fleet Input'!$C$10:$C$86, MATCH('Fleet Calculations'!N240, 'Fleet Input'!$B$10:$B$86, 0))</f>
        <v>#N/A</v>
      </c>
      <c r="AR240" s="57">
        <f t="shared" si="92"/>
        <v>0</v>
      </c>
      <c r="AS240" s="57">
        <f t="shared" si="92"/>
        <v>0</v>
      </c>
      <c r="AT240" s="57">
        <f t="shared" si="92"/>
        <v>0</v>
      </c>
      <c r="AU240" s="57">
        <f t="shared" si="92"/>
        <v>0</v>
      </c>
      <c r="AV240" s="57">
        <f t="shared" si="92"/>
        <v>0</v>
      </c>
      <c r="AW240" s="57">
        <f t="shared" si="92"/>
        <v>0</v>
      </c>
      <c r="AX240" s="57">
        <f t="shared" si="92"/>
        <v>0</v>
      </c>
      <c r="AY240" s="57">
        <f t="shared" si="92"/>
        <v>0</v>
      </c>
      <c r="AZ240" s="57">
        <f t="shared" si="92"/>
        <v>0</v>
      </c>
      <c r="BA240" s="57">
        <f t="shared" si="92"/>
        <v>0</v>
      </c>
      <c r="BB240" s="57">
        <f t="shared" si="92"/>
        <v>0</v>
      </c>
      <c r="BC240" s="57">
        <f t="shared" si="92"/>
        <v>0</v>
      </c>
      <c r="BD240" s="57">
        <f t="shared" si="92"/>
        <v>0</v>
      </c>
      <c r="BE240" s="57">
        <f t="shared" si="92"/>
        <v>0</v>
      </c>
      <c r="BF240" s="57">
        <f t="shared" si="92"/>
        <v>0</v>
      </c>
      <c r="BG240" s="57">
        <f t="shared" si="92"/>
        <v>0</v>
      </c>
      <c r="BH240" s="57">
        <f t="shared" si="90"/>
        <v>0</v>
      </c>
      <c r="BI240" s="57">
        <f t="shared" si="90"/>
        <v>0</v>
      </c>
      <c r="BJ240" s="57">
        <f t="shared" si="90"/>
        <v>0</v>
      </c>
      <c r="BK240" s="57">
        <f t="shared" si="90"/>
        <v>0</v>
      </c>
      <c r="BL240" s="57">
        <f t="shared" si="90"/>
        <v>0</v>
      </c>
      <c r="BM240" s="57">
        <f t="shared" si="90"/>
        <v>0</v>
      </c>
      <c r="BN240" s="57">
        <f t="shared" si="90"/>
        <v>0</v>
      </c>
      <c r="BO240" s="57">
        <f t="shared" si="90"/>
        <v>0</v>
      </c>
      <c r="BP240" s="57">
        <f t="shared" si="90"/>
        <v>0</v>
      </c>
      <c r="BQ240" s="57">
        <f t="shared" si="90"/>
        <v>0</v>
      </c>
      <c r="BR240" s="57">
        <f t="shared" si="90"/>
        <v>0</v>
      </c>
      <c r="BS240" s="57">
        <f t="shared" si="90"/>
        <v>0</v>
      </c>
    </row>
    <row r="241" spans="1:71" x14ac:dyDescent="0.25">
      <c r="A241">
        <v>1</v>
      </c>
      <c r="B241">
        <f t="shared" si="83"/>
        <v>55</v>
      </c>
      <c r="C241">
        <f t="shared" si="88"/>
        <v>1</v>
      </c>
      <c r="D241" s="59">
        <f t="shared" si="76"/>
        <v>0</v>
      </c>
      <c r="E241" s="59">
        <f t="shared" si="76"/>
        <v>0</v>
      </c>
      <c r="F241" s="59">
        <f t="shared" si="76"/>
        <v>0</v>
      </c>
      <c r="G241" s="60" t="str">
        <f t="shared" si="77"/>
        <v>0</v>
      </c>
      <c r="H241" s="61">
        <f t="shared" si="78"/>
        <v>1</v>
      </c>
      <c r="I241" s="61">
        <f t="shared" si="79"/>
        <v>0</v>
      </c>
      <c r="J241" s="59">
        <f t="shared" si="80"/>
        <v>0</v>
      </c>
      <c r="K241" s="62" t="e">
        <f t="shared" si="81"/>
        <v>#N/A</v>
      </c>
      <c r="L241" s="59">
        <f t="shared" si="82"/>
        <v>0</v>
      </c>
      <c r="M241" s="59">
        <f t="shared" si="82"/>
        <v>0</v>
      </c>
      <c r="N241" s="59" t="str">
        <f t="shared" si="75"/>
        <v>00</v>
      </c>
      <c r="O241" s="57">
        <f t="shared" si="91"/>
        <v>0</v>
      </c>
      <c r="P241" s="57">
        <f t="shared" si="91"/>
        <v>0</v>
      </c>
      <c r="Q241" s="57">
        <f t="shared" si="91"/>
        <v>0</v>
      </c>
      <c r="R241" s="57">
        <f t="shared" si="91"/>
        <v>0</v>
      </c>
      <c r="S241" s="57">
        <f t="shared" si="91"/>
        <v>0</v>
      </c>
      <c r="T241" s="57">
        <f t="shared" si="91"/>
        <v>0</v>
      </c>
      <c r="U241" s="57">
        <f t="shared" si="91"/>
        <v>0</v>
      </c>
      <c r="V241" s="57">
        <f t="shared" si="91"/>
        <v>0</v>
      </c>
      <c r="W241" s="57">
        <f t="shared" si="91"/>
        <v>0</v>
      </c>
      <c r="X241" s="57">
        <f t="shared" si="91"/>
        <v>0</v>
      </c>
      <c r="Y241" s="57">
        <f t="shared" si="91"/>
        <v>0</v>
      </c>
      <c r="Z241" s="57">
        <f t="shared" si="91"/>
        <v>0</v>
      </c>
      <c r="AA241" s="57">
        <f t="shared" si="91"/>
        <v>0</v>
      </c>
      <c r="AB241" s="57">
        <f t="shared" si="91"/>
        <v>0</v>
      </c>
      <c r="AC241" s="57">
        <f t="shared" si="91"/>
        <v>0</v>
      </c>
      <c r="AD241" s="57">
        <f t="shared" ref="AD241:AP256" si="93">IF(AND($I241&gt;=AD$7,$H241&lt;=AD$7),$K241,0)</f>
        <v>0</v>
      </c>
      <c r="AE241" s="57">
        <f t="shared" si="93"/>
        <v>0</v>
      </c>
      <c r="AF241" s="57">
        <f t="shared" si="93"/>
        <v>0</v>
      </c>
      <c r="AG241" s="57">
        <f t="shared" si="93"/>
        <v>0</v>
      </c>
      <c r="AH241" s="57">
        <f t="shared" si="93"/>
        <v>0</v>
      </c>
      <c r="AI241" s="57">
        <f t="shared" si="93"/>
        <v>0</v>
      </c>
      <c r="AJ241" s="57">
        <f t="shared" si="93"/>
        <v>0</v>
      </c>
      <c r="AK241" s="57">
        <f t="shared" si="93"/>
        <v>0</v>
      </c>
      <c r="AL241" s="57">
        <f t="shared" si="93"/>
        <v>0</v>
      </c>
      <c r="AM241" s="57">
        <f t="shared" si="93"/>
        <v>0</v>
      </c>
      <c r="AN241" s="57">
        <f t="shared" si="93"/>
        <v>0</v>
      </c>
      <c r="AO241" s="57">
        <f t="shared" si="93"/>
        <v>0</v>
      </c>
      <c r="AP241" s="57">
        <f t="shared" si="93"/>
        <v>0</v>
      </c>
      <c r="AQ241" s="57" t="e">
        <f>INDEX('Fleet Input'!$C$10:$C$86, MATCH('Fleet Calculations'!N241, 'Fleet Input'!$B$10:$B$86, 0))</f>
        <v>#N/A</v>
      </c>
      <c r="AR241" s="57">
        <f t="shared" si="92"/>
        <v>0</v>
      </c>
      <c r="AS241" s="57">
        <f t="shared" si="92"/>
        <v>0</v>
      </c>
      <c r="AT241" s="57">
        <f t="shared" si="92"/>
        <v>0</v>
      </c>
      <c r="AU241" s="57">
        <f t="shared" si="92"/>
        <v>0</v>
      </c>
      <c r="AV241" s="57">
        <f t="shared" si="92"/>
        <v>0</v>
      </c>
      <c r="AW241" s="57">
        <f t="shared" si="92"/>
        <v>0</v>
      </c>
      <c r="AX241" s="57">
        <f t="shared" si="92"/>
        <v>0</v>
      </c>
      <c r="AY241" s="57">
        <f t="shared" si="92"/>
        <v>0</v>
      </c>
      <c r="AZ241" s="57">
        <f t="shared" si="92"/>
        <v>0</v>
      </c>
      <c r="BA241" s="57">
        <f t="shared" si="92"/>
        <v>0</v>
      </c>
      <c r="BB241" s="57">
        <f t="shared" si="92"/>
        <v>0</v>
      </c>
      <c r="BC241" s="57">
        <f t="shared" si="92"/>
        <v>0</v>
      </c>
      <c r="BD241" s="57">
        <f t="shared" si="92"/>
        <v>0</v>
      </c>
      <c r="BE241" s="57">
        <f t="shared" si="92"/>
        <v>0</v>
      </c>
      <c r="BF241" s="57">
        <f t="shared" si="92"/>
        <v>0</v>
      </c>
      <c r="BG241" s="57">
        <f t="shared" ref="BG241:BS256" si="94">IF($H241=BG$7, $AQ241*$K241, 0)</f>
        <v>0</v>
      </c>
      <c r="BH241" s="57">
        <f t="shared" si="94"/>
        <v>0</v>
      </c>
      <c r="BI241" s="57">
        <f t="shared" si="94"/>
        <v>0</v>
      </c>
      <c r="BJ241" s="57">
        <f t="shared" si="94"/>
        <v>0</v>
      </c>
      <c r="BK241" s="57">
        <f t="shared" si="94"/>
        <v>0</v>
      </c>
      <c r="BL241" s="57">
        <f t="shared" si="94"/>
        <v>0</v>
      </c>
      <c r="BM241" s="57">
        <f t="shared" si="94"/>
        <v>0</v>
      </c>
      <c r="BN241" s="57">
        <f t="shared" si="94"/>
        <v>0</v>
      </c>
      <c r="BO241" s="57">
        <f t="shared" si="94"/>
        <v>0</v>
      </c>
      <c r="BP241" s="57">
        <f t="shared" si="94"/>
        <v>0</v>
      </c>
      <c r="BQ241" s="57">
        <f t="shared" si="94"/>
        <v>0</v>
      </c>
      <c r="BR241" s="57">
        <f t="shared" si="94"/>
        <v>0</v>
      </c>
      <c r="BS241" s="57">
        <f t="shared" si="94"/>
        <v>0</v>
      </c>
    </row>
    <row r="242" spans="1:71" x14ac:dyDescent="0.25">
      <c r="A242">
        <v>1</v>
      </c>
      <c r="B242">
        <f t="shared" si="83"/>
        <v>55</v>
      </c>
      <c r="C242">
        <f t="shared" si="88"/>
        <v>2</v>
      </c>
      <c r="D242" s="59">
        <f t="shared" si="76"/>
        <v>0</v>
      </c>
      <c r="E242" s="59">
        <f t="shared" si="76"/>
        <v>0</v>
      </c>
      <c r="F242" s="59">
        <f t="shared" si="76"/>
        <v>0</v>
      </c>
      <c r="G242" s="60" t="str">
        <f t="shared" si="77"/>
        <v>Electric</v>
      </c>
      <c r="H242" s="61">
        <f t="shared" si="78"/>
        <v>1</v>
      </c>
      <c r="I242" s="61">
        <f t="shared" si="79"/>
        <v>0</v>
      </c>
      <c r="J242" s="59">
        <f t="shared" si="80"/>
        <v>0</v>
      </c>
      <c r="K242" s="62" t="e">
        <f t="shared" si="81"/>
        <v>#N/A</v>
      </c>
      <c r="L242" s="59">
        <f t="shared" si="82"/>
        <v>0</v>
      </c>
      <c r="M242" s="59">
        <f t="shared" si="82"/>
        <v>0</v>
      </c>
      <c r="N242" s="59" t="str">
        <f t="shared" si="75"/>
        <v>Electric0</v>
      </c>
      <c r="O242" s="57">
        <f t="shared" ref="O242:AD257" si="95">IF(AND($I242&gt;=O$7,$H242&lt;=O$7),$K242,0)</f>
        <v>0</v>
      </c>
      <c r="P242" s="57">
        <f t="shared" si="95"/>
        <v>0</v>
      </c>
      <c r="Q242" s="57">
        <f t="shared" si="95"/>
        <v>0</v>
      </c>
      <c r="R242" s="57">
        <f t="shared" si="95"/>
        <v>0</v>
      </c>
      <c r="S242" s="57">
        <f t="shared" si="95"/>
        <v>0</v>
      </c>
      <c r="T242" s="57">
        <f t="shared" si="95"/>
        <v>0</v>
      </c>
      <c r="U242" s="57">
        <f t="shared" si="95"/>
        <v>0</v>
      </c>
      <c r="V242" s="57">
        <f t="shared" si="95"/>
        <v>0</v>
      </c>
      <c r="W242" s="57">
        <f t="shared" si="95"/>
        <v>0</v>
      </c>
      <c r="X242" s="57">
        <f t="shared" si="95"/>
        <v>0</v>
      </c>
      <c r="Y242" s="57">
        <f t="shared" si="95"/>
        <v>0</v>
      </c>
      <c r="Z242" s="57">
        <f t="shared" si="95"/>
        <v>0</v>
      </c>
      <c r="AA242" s="57">
        <f t="shared" si="95"/>
        <v>0</v>
      </c>
      <c r="AB242" s="57">
        <f t="shared" si="95"/>
        <v>0</v>
      </c>
      <c r="AC242" s="57">
        <f t="shared" si="95"/>
        <v>0</v>
      </c>
      <c r="AD242" s="57">
        <f t="shared" si="95"/>
        <v>0</v>
      </c>
      <c r="AE242" s="57">
        <f t="shared" si="93"/>
        <v>0</v>
      </c>
      <c r="AF242" s="57">
        <f t="shared" si="93"/>
        <v>0</v>
      </c>
      <c r="AG242" s="57">
        <f t="shared" si="93"/>
        <v>0</v>
      </c>
      <c r="AH242" s="57">
        <f t="shared" si="93"/>
        <v>0</v>
      </c>
      <c r="AI242" s="57">
        <f t="shared" si="93"/>
        <v>0</v>
      </c>
      <c r="AJ242" s="57">
        <f t="shared" si="93"/>
        <v>0</v>
      </c>
      <c r="AK242" s="57">
        <f t="shared" si="93"/>
        <v>0</v>
      </c>
      <c r="AL242" s="57">
        <f t="shared" si="93"/>
        <v>0</v>
      </c>
      <c r="AM242" s="57">
        <f t="shared" si="93"/>
        <v>0</v>
      </c>
      <c r="AN242" s="57">
        <f t="shared" si="93"/>
        <v>0</v>
      </c>
      <c r="AO242" s="57">
        <f t="shared" si="93"/>
        <v>0</v>
      </c>
      <c r="AP242" s="57">
        <f t="shared" si="93"/>
        <v>0</v>
      </c>
      <c r="AQ242" s="57" t="e">
        <f>INDEX('Fleet Input'!$C$10:$C$86, MATCH('Fleet Calculations'!N242, 'Fleet Input'!$B$10:$B$86, 0))</f>
        <v>#N/A</v>
      </c>
      <c r="AR242" s="57">
        <f t="shared" ref="AR242:BG257" si="96">IF($H242=AR$7, $AQ242*$K242, 0)</f>
        <v>0</v>
      </c>
      <c r="AS242" s="57">
        <f t="shared" si="96"/>
        <v>0</v>
      </c>
      <c r="AT242" s="57">
        <f t="shared" si="96"/>
        <v>0</v>
      </c>
      <c r="AU242" s="57">
        <f t="shared" si="96"/>
        <v>0</v>
      </c>
      <c r="AV242" s="57">
        <f t="shared" si="96"/>
        <v>0</v>
      </c>
      <c r="AW242" s="57">
        <f t="shared" si="96"/>
        <v>0</v>
      </c>
      <c r="AX242" s="57">
        <f t="shared" si="96"/>
        <v>0</v>
      </c>
      <c r="AY242" s="57">
        <f t="shared" si="96"/>
        <v>0</v>
      </c>
      <c r="AZ242" s="57">
        <f t="shared" si="96"/>
        <v>0</v>
      </c>
      <c r="BA242" s="57">
        <f t="shared" si="96"/>
        <v>0</v>
      </c>
      <c r="BB242" s="57">
        <f t="shared" si="96"/>
        <v>0</v>
      </c>
      <c r="BC242" s="57">
        <f t="shared" si="96"/>
        <v>0</v>
      </c>
      <c r="BD242" s="57">
        <f t="shared" si="96"/>
        <v>0</v>
      </c>
      <c r="BE242" s="57">
        <f t="shared" si="96"/>
        <v>0</v>
      </c>
      <c r="BF242" s="57">
        <f t="shared" si="96"/>
        <v>0</v>
      </c>
      <c r="BG242" s="57">
        <f t="shared" si="96"/>
        <v>0</v>
      </c>
      <c r="BH242" s="57">
        <f t="shared" si="94"/>
        <v>0</v>
      </c>
      <c r="BI242" s="57">
        <f t="shared" si="94"/>
        <v>0</v>
      </c>
      <c r="BJ242" s="57">
        <f t="shared" si="94"/>
        <v>0</v>
      </c>
      <c r="BK242" s="57">
        <f t="shared" si="94"/>
        <v>0</v>
      </c>
      <c r="BL242" s="57">
        <f t="shared" si="94"/>
        <v>0</v>
      </c>
      <c r="BM242" s="57">
        <f t="shared" si="94"/>
        <v>0</v>
      </c>
      <c r="BN242" s="57">
        <f t="shared" si="94"/>
        <v>0</v>
      </c>
      <c r="BO242" s="57">
        <f t="shared" si="94"/>
        <v>0</v>
      </c>
      <c r="BP242" s="57">
        <f t="shared" si="94"/>
        <v>0</v>
      </c>
      <c r="BQ242" s="57">
        <f t="shared" si="94"/>
        <v>0</v>
      </c>
      <c r="BR242" s="57">
        <f t="shared" si="94"/>
        <v>0</v>
      </c>
      <c r="BS242" s="57">
        <f t="shared" si="94"/>
        <v>0</v>
      </c>
    </row>
    <row r="243" spans="1:71" x14ac:dyDescent="0.25">
      <c r="A243">
        <v>1</v>
      </c>
      <c r="B243">
        <f t="shared" si="83"/>
        <v>55</v>
      </c>
      <c r="C243">
        <f t="shared" si="88"/>
        <v>3</v>
      </c>
      <c r="D243" s="59">
        <f t="shared" si="76"/>
        <v>0</v>
      </c>
      <c r="E243" s="59">
        <f t="shared" si="76"/>
        <v>0</v>
      </c>
      <c r="F243" s="59">
        <f t="shared" si="76"/>
        <v>0</v>
      </c>
      <c r="G243" s="60" t="str">
        <f t="shared" si="77"/>
        <v>Fuel Cell</v>
      </c>
      <c r="H243" s="61">
        <f t="shared" si="78"/>
        <v>1</v>
      </c>
      <c r="I243" s="61">
        <f t="shared" si="79"/>
        <v>0</v>
      </c>
      <c r="J243" s="59">
        <f t="shared" si="80"/>
        <v>0</v>
      </c>
      <c r="K243" s="62" t="e">
        <f t="shared" si="81"/>
        <v>#N/A</v>
      </c>
      <c r="L243" s="59">
        <f t="shared" si="82"/>
        <v>0</v>
      </c>
      <c r="M243" s="59">
        <f t="shared" si="82"/>
        <v>0</v>
      </c>
      <c r="N243" s="59" t="str">
        <f t="shared" si="75"/>
        <v>Fuel Cell0</v>
      </c>
      <c r="O243" s="57">
        <f t="shared" si="95"/>
        <v>0</v>
      </c>
      <c r="P243" s="57">
        <f t="shared" si="95"/>
        <v>0</v>
      </c>
      <c r="Q243" s="57">
        <f t="shared" si="95"/>
        <v>0</v>
      </c>
      <c r="R243" s="57">
        <f t="shared" si="95"/>
        <v>0</v>
      </c>
      <c r="S243" s="57">
        <f t="shared" si="95"/>
        <v>0</v>
      </c>
      <c r="T243" s="57">
        <f t="shared" si="95"/>
        <v>0</v>
      </c>
      <c r="U243" s="57">
        <f t="shared" si="95"/>
        <v>0</v>
      </c>
      <c r="V243" s="57">
        <f t="shared" si="95"/>
        <v>0</v>
      </c>
      <c r="W243" s="57">
        <f t="shared" si="95"/>
        <v>0</v>
      </c>
      <c r="X243" s="57">
        <f t="shared" si="95"/>
        <v>0</v>
      </c>
      <c r="Y243" s="57">
        <f t="shared" si="95"/>
        <v>0</v>
      </c>
      <c r="Z243" s="57">
        <f t="shared" si="95"/>
        <v>0</v>
      </c>
      <c r="AA243" s="57">
        <f t="shared" si="95"/>
        <v>0</v>
      </c>
      <c r="AB243" s="57">
        <f t="shared" si="95"/>
        <v>0</v>
      </c>
      <c r="AC243" s="57">
        <f t="shared" si="95"/>
        <v>0</v>
      </c>
      <c r="AD243" s="57">
        <f t="shared" si="95"/>
        <v>0</v>
      </c>
      <c r="AE243" s="57">
        <f t="shared" si="93"/>
        <v>0</v>
      </c>
      <c r="AF243" s="57">
        <f t="shared" si="93"/>
        <v>0</v>
      </c>
      <c r="AG243" s="57">
        <f t="shared" si="93"/>
        <v>0</v>
      </c>
      <c r="AH243" s="57">
        <f t="shared" si="93"/>
        <v>0</v>
      </c>
      <c r="AI243" s="57">
        <f t="shared" si="93"/>
        <v>0</v>
      </c>
      <c r="AJ243" s="57">
        <f t="shared" si="93"/>
        <v>0</v>
      </c>
      <c r="AK243" s="57">
        <f t="shared" si="93"/>
        <v>0</v>
      </c>
      <c r="AL243" s="57">
        <f t="shared" si="93"/>
        <v>0</v>
      </c>
      <c r="AM243" s="57">
        <f t="shared" si="93"/>
        <v>0</v>
      </c>
      <c r="AN243" s="57">
        <f t="shared" si="93"/>
        <v>0</v>
      </c>
      <c r="AO243" s="57">
        <f t="shared" si="93"/>
        <v>0</v>
      </c>
      <c r="AP243" s="57">
        <f t="shared" si="93"/>
        <v>0</v>
      </c>
      <c r="AQ243" s="57" t="e">
        <f>INDEX('Fleet Input'!$C$10:$C$86, MATCH('Fleet Calculations'!N243, 'Fleet Input'!$B$10:$B$86, 0))</f>
        <v>#N/A</v>
      </c>
      <c r="AR243" s="57">
        <f t="shared" si="96"/>
        <v>0</v>
      </c>
      <c r="AS243" s="57">
        <f t="shared" si="96"/>
        <v>0</v>
      </c>
      <c r="AT243" s="57">
        <f t="shared" si="96"/>
        <v>0</v>
      </c>
      <c r="AU243" s="57">
        <f t="shared" si="96"/>
        <v>0</v>
      </c>
      <c r="AV243" s="57">
        <f t="shared" si="96"/>
        <v>0</v>
      </c>
      <c r="AW243" s="57">
        <f t="shared" si="96"/>
        <v>0</v>
      </c>
      <c r="AX243" s="57">
        <f t="shared" si="96"/>
        <v>0</v>
      </c>
      <c r="AY243" s="57">
        <f t="shared" si="96"/>
        <v>0</v>
      </c>
      <c r="AZ243" s="57">
        <f t="shared" si="96"/>
        <v>0</v>
      </c>
      <c r="BA243" s="57">
        <f t="shared" si="96"/>
        <v>0</v>
      </c>
      <c r="BB243" s="57">
        <f t="shared" si="96"/>
        <v>0</v>
      </c>
      <c r="BC243" s="57">
        <f t="shared" si="96"/>
        <v>0</v>
      </c>
      <c r="BD243" s="57">
        <f t="shared" si="96"/>
        <v>0</v>
      </c>
      <c r="BE243" s="57">
        <f t="shared" si="96"/>
        <v>0</v>
      </c>
      <c r="BF243" s="57">
        <f t="shared" si="96"/>
        <v>0</v>
      </c>
      <c r="BG243" s="57">
        <f t="shared" si="96"/>
        <v>0</v>
      </c>
      <c r="BH243" s="57">
        <f t="shared" si="94"/>
        <v>0</v>
      </c>
      <c r="BI243" s="57">
        <f t="shared" si="94"/>
        <v>0</v>
      </c>
      <c r="BJ243" s="57">
        <f t="shared" si="94"/>
        <v>0</v>
      </c>
      <c r="BK243" s="57">
        <f t="shared" si="94"/>
        <v>0</v>
      </c>
      <c r="BL243" s="57">
        <f t="shared" si="94"/>
        <v>0</v>
      </c>
      <c r="BM243" s="57">
        <f t="shared" si="94"/>
        <v>0</v>
      </c>
      <c r="BN243" s="57">
        <f t="shared" si="94"/>
        <v>0</v>
      </c>
      <c r="BO243" s="57">
        <f t="shared" si="94"/>
        <v>0</v>
      </c>
      <c r="BP243" s="57">
        <f t="shared" si="94"/>
        <v>0</v>
      </c>
      <c r="BQ243" s="57">
        <f t="shared" si="94"/>
        <v>0</v>
      </c>
      <c r="BR243" s="57">
        <f t="shared" si="94"/>
        <v>0</v>
      </c>
      <c r="BS243" s="57">
        <f t="shared" si="94"/>
        <v>0</v>
      </c>
    </row>
    <row r="244" spans="1:71" x14ac:dyDescent="0.25">
      <c r="A244">
        <v>1</v>
      </c>
      <c r="B244">
        <f t="shared" si="83"/>
        <v>56</v>
      </c>
      <c r="C244">
        <f t="shared" si="88"/>
        <v>1</v>
      </c>
      <c r="D244" s="59">
        <f t="shared" si="76"/>
        <v>0</v>
      </c>
      <c r="E244" s="59">
        <f t="shared" si="76"/>
        <v>0</v>
      </c>
      <c r="F244" s="59">
        <f t="shared" si="76"/>
        <v>0</v>
      </c>
      <c r="G244" s="60" t="str">
        <f t="shared" si="77"/>
        <v>0</v>
      </c>
      <c r="H244" s="61">
        <f t="shared" si="78"/>
        <v>1</v>
      </c>
      <c r="I244" s="61">
        <f t="shared" si="79"/>
        <v>0</v>
      </c>
      <c r="J244" s="59">
        <f t="shared" si="80"/>
        <v>0</v>
      </c>
      <c r="K244" s="62" t="e">
        <f t="shared" si="81"/>
        <v>#N/A</v>
      </c>
      <c r="L244" s="59">
        <f t="shared" si="82"/>
        <v>0</v>
      </c>
      <c r="M244" s="59">
        <f t="shared" si="82"/>
        <v>0</v>
      </c>
      <c r="N244" s="59" t="str">
        <f t="shared" si="75"/>
        <v>00</v>
      </c>
      <c r="O244" s="57">
        <f t="shared" si="95"/>
        <v>0</v>
      </c>
      <c r="P244" s="57">
        <f t="shared" si="95"/>
        <v>0</v>
      </c>
      <c r="Q244" s="57">
        <f t="shared" si="95"/>
        <v>0</v>
      </c>
      <c r="R244" s="57">
        <f t="shared" si="95"/>
        <v>0</v>
      </c>
      <c r="S244" s="57">
        <f t="shared" si="95"/>
        <v>0</v>
      </c>
      <c r="T244" s="57">
        <f t="shared" si="95"/>
        <v>0</v>
      </c>
      <c r="U244" s="57">
        <f t="shared" si="95"/>
        <v>0</v>
      </c>
      <c r="V244" s="57">
        <f t="shared" si="95"/>
        <v>0</v>
      </c>
      <c r="W244" s="57">
        <f t="shared" si="95"/>
        <v>0</v>
      </c>
      <c r="X244" s="57">
        <f t="shared" si="95"/>
        <v>0</v>
      </c>
      <c r="Y244" s="57">
        <f t="shared" si="95"/>
        <v>0</v>
      </c>
      <c r="Z244" s="57">
        <f t="shared" si="95"/>
        <v>0</v>
      </c>
      <c r="AA244" s="57">
        <f t="shared" si="95"/>
        <v>0</v>
      </c>
      <c r="AB244" s="57">
        <f t="shared" si="95"/>
        <v>0</v>
      </c>
      <c r="AC244" s="57">
        <f t="shared" si="95"/>
        <v>0</v>
      </c>
      <c r="AD244" s="57">
        <f t="shared" si="95"/>
        <v>0</v>
      </c>
      <c r="AE244" s="57">
        <f t="shared" si="93"/>
        <v>0</v>
      </c>
      <c r="AF244" s="57">
        <f t="shared" si="93"/>
        <v>0</v>
      </c>
      <c r="AG244" s="57">
        <f t="shared" si="93"/>
        <v>0</v>
      </c>
      <c r="AH244" s="57">
        <f t="shared" si="93"/>
        <v>0</v>
      </c>
      <c r="AI244" s="57">
        <f t="shared" si="93"/>
        <v>0</v>
      </c>
      <c r="AJ244" s="57">
        <f t="shared" si="93"/>
        <v>0</v>
      </c>
      <c r="AK244" s="57">
        <f t="shared" si="93"/>
        <v>0</v>
      </c>
      <c r="AL244" s="57">
        <f t="shared" si="93"/>
        <v>0</v>
      </c>
      <c r="AM244" s="57">
        <f t="shared" si="93"/>
        <v>0</v>
      </c>
      <c r="AN244" s="57">
        <f t="shared" si="93"/>
        <v>0</v>
      </c>
      <c r="AO244" s="57">
        <f t="shared" si="93"/>
        <v>0</v>
      </c>
      <c r="AP244" s="57">
        <f t="shared" si="93"/>
        <v>0</v>
      </c>
      <c r="AQ244" s="57" t="e">
        <f>INDEX('Fleet Input'!$C$10:$C$86, MATCH('Fleet Calculations'!N244, 'Fleet Input'!$B$10:$B$86, 0))</f>
        <v>#N/A</v>
      </c>
      <c r="AR244" s="57">
        <f t="shared" si="96"/>
        <v>0</v>
      </c>
      <c r="AS244" s="57">
        <f t="shared" si="96"/>
        <v>0</v>
      </c>
      <c r="AT244" s="57">
        <f t="shared" si="96"/>
        <v>0</v>
      </c>
      <c r="AU244" s="57">
        <f t="shared" si="96"/>
        <v>0</v>
      </c>
      <c r="AV244" s="57">
        <f t="shared" si="96"/>
        <v>0</v>
      </c>
      <c r="AW244" s="57">
        <f t="shared" si="96"/>
        <v>0</v>
      </c>
      <c r="AX244" s="57">
        <f t="shared" si="96"/>
        <v>0</v>
      </c>
      <c r="AY244" s="57">
        <f t="shared" si="96"/>
        <v>0</v>
      </c>
      <c r="AZ244" s="57">
        <f t="shared" si="96"/>
        <v>0</v>
      </c>
      <c r="BA244" s="57">
        <f t="shared" si="96"/>
        <v>0</v>
      </c>
      <c r="BB244" s="57">
        <f t="shared" si="96"/>
        <v>0</v>
      </c>
      <c r="BC244" s="57">
        <f t="shared" si="96"/>
        <v>0</v>
      </c>
      <c r="BD244" s="57">
        <f t="shared" si="96"/>
        <v>0</v>
      </c>
      <c r="BE244" s="57">
        <f t="shared" si="96"/>
        <v>0</v>
      </c>
      <c r="BF244" s="57">
        <f t="shared" si="96"/>
        <v>0</v>
      </c>
      <c r="BG244" s="57">
        <f t="shared" si="96"/>
        <v>0</v>
      </c>
      <c r="BH244" s="57">
        <f t="shared" si="94"/>
        <v>0</v>
      </c>
      <c r="BI244" s="57">
        <f t="shared" si="94"/>
        <v>0</v>
      </c>
      <c r="BJ244" s="57">
        <f t="shared" si="94"/>
        <v>0</v>
      </c>
      <c r="BK244" s="57">
        <f t="shared" si="94"/>
        <v>0</v>
      </c>
      <c r="BL244" s="57">
        <f t="shared" si="94"/>
        <v>0</v>
      </c>
      <c r="BM244" s="57">
        <f t="shared" si="94"/>
        <v>0</v>
      </c>
      <c r="BN244" s="57">
        <f t="shared" si="94"/>
        <v>0</v>
      </c>
      <c r="BO244" s="57">
        <f t="shared" si="94"/>
        <v>0</v>
      </c>
      <c r="BP244" s="57">
        <f t="shared" si="94"/>
        <v>0</v>
      </c>
      <c r="BQ244" s="57">
        <f t="shared" si="94"/>
        <v>0</v>
      </c>
      <c r="BR244" s="57">
        <f t="shared" si="94"/>
        <v>0</v>
      </c>
      <c r="BS244" s="57">
        <f t="shared" si="94"/>
        <v>0</v>
      </c>
    </row>
    <row r="245" spans="1:71" x14ac:dyDescent="0.25">
      <c r="A245">
        <v>1</v>
      </c>
      <c r="B245">
        <f t="shared" si="83"/>
        <v>56</v>
      </c>
      <c r="C245">
        <f t="shared" si="88"/>
        <v>2</v>
      </c>
      <c r="D245" s="59">
        <f t="shared" si="76"/>
        <v>0</v>
      </c>
      <c r="E245" s="59">
        <f t="shared" si="76"/>
        <v>0</v>
      </c>
      <c r="F245" s="59">
        <f t="shared" si="76"/>
        <v>0</v>
      </c>
      <c r="G245" s="60" t="str">
        <f t="shared" si="77"/>
        <v>Electric</v>
      </c>
      <c r="H245" s="61">
        <f t="shared" si="78"/>
        <v>1</v>
      </c>
      <c r="I245" s="61">
        <f t="shared" si="79"/>
        <v>0</v>
      </c>
      <c r="J245" s="59">
        <f t="shared" si="80"/>
        <v>0</v>
      </c>
      <c r="K245" s="62" t="e">
        <f t="shared" si="81"/>
        <v>#N/A</v>
      </c>
      <c r="L245" s="59">
        <f t="shared" si="82"/>
        <v>0</v>
      </c>
      <c r="M245" s="59">
        <f t="shared" si="82"/>
        <v>0</v>
      </c>
      <c r="N245" s="59" t="str">
        <f t="shared" si="75"/>
        <v>Electric0</v>
      </c>
      <c r="O245" s="57">
        <f t="shared" si="95"/>
        <v>0</v>
      </c>
      <c r="P245" s="57">
        <f t="shared" si="95"/>
        <v>0</v>
      </c>
      <c r="Q245" s="57">
        <f t="shared" si="95"/>
        <v>0</v>
      </c>
      <c r="R245" s="57">
        <f t="shared" si="95"/>
        <v>0</v>
      </c>
      <c r="S245" s="57">
        <f t="shared" si="95"/>
        <v>0</v>
      </c>
      <c r="T245" s="57">
        <f t="shared" si="95"/>
        <v>0</v>
      </c>
      <c r="U245" s="57">
        <f t="shared" si="95"/>
        <v>0</v>
      </c>
      <c r="V245" s="57">
        <f t="shared" si="95"/>
        <v>0</v>
      </c>
      <c r="W245" s="57">
        <f t="shared" si="95"/>
        <v>0</v>
      </c>
      <c r="X245" s="57">
        <f t="shared" si="95"/>
        <v>0</v>
      </c>
      <c r="Y245" s="57">
        <f t="shared" si="95"/>
        <v>0</v>
      </c>
      <c r="Z245" s="57">
        <f t="shared" si="95"/>
        <v>0</v>
      </c>
      <c r="AA245" s="57">
        <f t="shared" si="95"/>
        <v>0</v>
      </c>
      <c r="AB245" s="57">
        <f t="shared" si="95"/>
        <v>0</v>
      </c>
      <c r="AC245" s="57">
        <f t="shared" si="95"/>
        <v>0</v>
      </c>
      <c r="AD245" s="57">
        <f t="shared" si="95"/>
        <v>0</v>
      </c>
      <c r="AE245" s="57">
        <f t="shared" si="93"/>
        <v>0</v>
      </c>
      <c r="AF245" s="57">
        <f t="shared" si="93"/>
        <v>0</v>
      </c>
      <c r="AG245" s="57">
        <f t="shared" si="93"/>
        <v>0</v>
      </c>
      <c r="AH245" s="57">
        <f t="shared" si="93"/>
        <v>0</v>
      </c>
      <c r="AI245" s="57">
        <f t="shared" si="93"/>
        <v>0</v>
      </c>
      <c r="AJ245" s="57">
        <f t="shared" si="93"/>
        <v>0</v>
      </c>
      <c r="AK245" s="57">
        <f t="shared" si="93"/>
        <v>0</v>
      </c>
      <c r="AL245" s="57">
        <f t="shared" si="93"/>
        <v>0</v>
      </c>
      <c r="AM245" s="57">
        <f t="shared" si="93"/>
        <v>0</v>
      </c>
      <c r="AN245" s="57">
        <f t="shared" si="93"/>
        <v>0</v>
      </c>
      <c r="AO245" s="57">
        <f t="shared" si="93"/>
        <v>0</v>
      </c>
      <c r="AP245" s="57">
        <f t="shared" si="93"/>
        <v>0</v>
      </c>
      <c r="AQ245" s="57" t="e">
        <f>INDEX('Fleet Input'!$C$10:$C$86, MATCH('Fleet Calculations'!N245, 'Fleet Input'!$B$10:$B$86, 0))</f>
        <v>#N/A</v>
      </c>
      <c r="AR245" s="57">
        <f t="shared" si="96"/>
        <v>0</v>
      </c>
      <c r="AS245" s="57">
        <f t="shared" si="96"/>
        <v>0</v>
      </c>
      <c r="AT245" s="57">
        <f t="shared" si="96"/>
        <v>0</v>
      </c>
      <c r="AU245" s="57">
        <f t="shared" si="96"/>
        <v>0</v>
      </c>
      <c r="AV245" s="57">
        <f t="shared" si="96"/>
        <v>0</v>
      </c>
      <c r="AW245" s="57">
        <f t="shared" si="96"/>
        <v>0</v>
      </c>
      <c r="AX245" s="57">
        <f t="shared" si="96"/>
        <v>0</v>
      </c>
      <c r="AY245" s="57">
        <f t="shared" si="96"/>
        <v>0</v>
      </c>
      <c r="AZ245" s="57">
        <f t="shared" si="96"/>
        <v>0</v>
      </c>
      <c r="BA245" s="57">
        <f t="shared" si="96"/>
        <v>0</v>
      </c>
      <c r="BB245" s="57">
        <f t="shared" si="96"/>
        <v>0</v>
      </c>
      <c r="BC245" s="57">
        <f t="shared" si="96"/>
        <v>0</v>
      </c>
      <c r="BD245" s="57">
        <f t="shared" si="96"/>
        <v>0</v>
      </c>
      <c r="BE245" s="57">
        <f t="shared" si="96"/>
        <v>0</v>
      </c>
      <c r="BF245" s="57">
        <f t="shared" si="96"/>
        <v>0</v>
      </c>
      <c r="BG245" s="57">
        <f t="shared" si="96"/>
        <v>0</v>
      </c>
      <c r="BH245" s="57">
        <f t="shared" si="94"/>
        <v>0</v>
      </c>
      <c r="BI245" s="57">
        <f t="shared" si="94"/>
        <v>0</v>
      </c>
      <c r="BJ245" s="57">
        <f t="shared" si="94"/>
        <v>0</v>
      </c>
      <c r="BK245" s="57">
        <f t="shared" si="94"/>
        <v>0</v>
      </c>
      <c r="BL245" s="57">
        <f t="shared" si="94"/>
        <v>0</v>
      </c>
      <c r="BM245" s="57">
        <f t="shared" si="94"/>
        <v>0</v>
      </c>
      <c r="BN245" s="57">
        <f t="shared" si="94"/>
        <v>0</v>
      </c>
      <c r="BO245" s="57">
        <f t="shared" si="94"/>
        <v>0</v>
      </c>
      <c r="BP245" s="57">
        <f t="shared" si="94"/>
        <v>0</v>
      </c>
      <c r="BQ245" s="57">
        <f t="shared" si="94"/>
        <v>0</v>
      </c>
      <c r="BR245" s="57">
        <f t="shared" si="94"/>
        <v>0</v>
      </c>
      <c r="BS245" s="57">
        <f t="shared" si="94"/>
        <v>0</v>
      </c>
    </row>
    <row r="246" spans="1:71" x14ac:dyDescent="0.25">
      <c r="A246">
        <v>1</v>
      </c>
      <c r="B246">
        <f t="shared" si="83"/>
        <v>56</v>
      </c>
      <c r="C246">
        <f t="shared" si="88"/>
        <v>3</v>
      </c>
      <c r="D246" s="59">
        <f t="shared" si="76"/>
        <v>0</v>
      </c>
      <c r="E246" s="59">
        <f t="shared" si="76"/>
        <v>0</v>
      </c>
      <c r="F246" s="59">
        <f t="shared" si="76"/>
        <v>0</v>
      </c>
      <c r="G246" s="60" t="str">
        <f t="shared" si="77"/>
        <v>Fuel Cell</v>
      </c>
      <c r="H246" s="61">
        <f t="shared" si="78"/>
        <v>1</v>
      </c>
      <c r="I246" s="61">
        <f t="shared" si="79"/>
        <v>0</v>
      </c>
      <c r="J246" s="59">
        <f t="shared" si="80"/>
        <v>0</v>
      </c>
      <c r="K246" s="62" t="e">
        <f t="shared" si="81"/>
        <v>#N/A</v>
      </c>
      <c r="L246" s="59">
        <f t="shared" si="82"/>
        <v>0</v>
      </c>
      <c r="M246" s="59">
        <f t="shared" si="82"/>
        <v>0</v>
      </c>
      <c r="N246" s="59" t="str">
        <f t="shared" si="75"/>
        <v>Fuel Cell0</v>
      </c>
      <c r="O246" s="57">
        <f t="shared" si="95"/>
        <v>0</v>
      </c>
      <c r="P246" s="57">
        <f t="shared" si="95"/>
        <v>0</v>
      </c>
      <c r="Q246" s="57">
        <f t="shared" si="95"/>
        <v>0</v>
      </c>
      <c r="R246" s="57">
        <f t="shared" si="95"/>
        <v>0</v>
      </c>
      <c r="S246" s="57">
        <f t="shared" si="95"/>
        <v>0</v>
      </c>
      <c r="T246" s="57">
        <f t="shared" si="95"/>
        <v>0</v>
      </c>
      <c r="U246" s="57">
        <f t="shared" si="95"/>
        <v>0</v>
      </c>
      <c r="V246" s="57">
        <f t="shared" si="95"/>
        <v>0</v>
      </c>
      <c r="W246" s="57">
        <f t="shared" si="95"/>
        <v>0</v>
      </c>
      <c r="X246" s="57">
        <f t="shared" si="95"/>
        <v>0</v>
      </c>
      <c r="Y246" s="57">
        <f t="shared" si="95"/>
        <v>0</v>
      </c>
      <c r="Z246" s="57">
        <f t="shared" si="95"/>
        <v>0</v>
      </c>
      <c r="AA246" s="57">
        <f t="shared" si="95"/>
        <v>0</v>
      </c>
      <c r="AB246" s="57">
        <f t="shared" si="95"/>
        <v>0</v>
      </c>
      <c r="AC246" s="57">
        <f t="shared" si="95"/>
        <v>0</v>
      </c>
      <c r="AD246" s="57">
        <f t="shared" si="95"/>
        <v>0</v>
      </c>
      <c r="AE246" s="57">
        <f t="shared" si="93"/>
        <v>0</v>
      </c>
      <c r="AF246" s="57">
        <f t="shared" si="93"/>
        <v>0</v>
      </c>
      <c r="AG246" s="57">
        <f t="shared" si="93"/>
        <v>0</v>
      </c>
      <c r="AH246" s="57">
        <f t="shared" si="93"/>
        <v>0</v>
      </c>
      <c r="AI246" s="57">
        <f t="shared" si="93"/>
        <v>0</v>
      </c>
      <c r="AJ246" s="57">
        <f t="shared" si="93"/>
        <v>0</v>
      </c>
      <c r="AK246" s="57">
        <f t="shared" si="93"/>
        <v>0</v>
      </c>
      <c r="AL246" s="57">
        <f t="shared" si="93"/>
        <v>0</v>
      </c>
      <c r="AM246" s="57">
        <f t="shared" si="93"/>
        <v>0</v>
      </c>
      <c r="AN246" s="57">
        <f t="shared" si="93"/>
        <v>0</v>
      </c>
      <c r="AO246" s="57">
        <f t="shared" si="93"/>
        <v>0</v>
      </c>
      <c r="AP246" s="57">
        <f t="shared" si="93"/>
        <v>0</v>
      </c>
      <c r="AQ246" s="57" t="e">
        <f>INDEX('Fleet Input'!$C$10:$C$86, MATCH('Fleet Calculations'!N246, 'Fleet Input'!$B$10:$B$86, 0))</f>
        <v>#N/A</v>
      </c>
      <c r="AR246" s="57">
        <f t="shared" si="96"/>
        <v>0</v>
      </c>
      <c r="AS246" s="57">
        <f t="shared" si="96"/>
        <v>0</v>
      </c>
      <c r="AT246" s="57">
        <f t="shared" si="96"/>
        <v>0</v>
      </c>
      <c r="AU246" s="57">
        <f t="shared" si="96"/>
        <v>0</v>
      </c>
      <c r="AV246" s="57">
        <f t="shared" si="96"/>
        <v>0</v>
      </c>
      <c r="AW246" s="57">
        <f t="shared" si="96"/>
        <v>0</v>
      </c>
      <c r="AX246" s="57">
        <f t="shared" si="96"/>
        <v>0</v>
      </c>
      <c r="AY246" s="57">
        <f t="shared" si="96"/>
        <v>0</v>
      </c>
      <c r="AZ246" s="57">
        <f t="shared" si="96"/>
        <v>0</v>
      </c>
      <c r="BA246" s="57">
        <f t="shared" si="96"/>
        <v>0</v>
      </c>
      <c r="BB246" s="57">
        <f t="shared" si="96"/>
        <v>0</v>
      </c>
      <c r="BC246" s="57">
        <f t="shared" si="96"/>
        <v>0</v>
      </c>
      <c r="BD246" s="57">
        <f t="shared" si="96"/>
        <v>0</v>
      </c>
      <c r="BE246" s="57">
        <f t="shared" si="96"/>
        <v>0</v>
      </c>
      <c r="BF246" s="57">
        <f t="shared" si="96"/>
        <v>0</v>
      </c>
      <c r="BG246" s="57">
        <f t="shared" si="96"/>
        <v>0</v>
      </c>
      <c r="BH246" s="57">
        <f t="shared" si="94"/>
        <v>0</v>
      </c>
      <c r="BI246" s="57">
        <f t="shared" si="94"/>
        <v>0</v>
      </c>
      <c r="BJ246" s="57">
        <f t="shared" si="94"/>
        <v>0</v>
      </c>
      <c r="BK246" s="57">
        <f t="shared" si="94"/>
        <v>0</v>
      </c>
      <c r="BL246" s="57">
        <f t="shared" si="94"/>
        <v>0</v>
      </c>
      <c r="BM246" s="57">
        <f t="shared" si="94"/>
        <v>0</v>
      </c>
      <c r="BN246" s="57">
        <f t="shared" si="94"/>
        <v>0</v>
      </c>
      <c r="BO246" s="57">
        <f t="shared" si="94"/>
        <v>0</v>
      </c>
      <c r="BP246" s="57">
        <f t="shared" si="94"/>
        <v>0</v>
      </c>
      <c r="BQ246" s="57">
        <f t="shared" si="94"/>
        <v>0</v>
      </c>
      <c r="BR246" s="57">
        <f t="shared" si="94"/>
        <v>0</v>
      </c>
      <c r="BS246" s="57">
        <f t="shared" si="94"/>
        <v>0</v>
      </c>
    </row>
    <row r="247" spans="1:71" x14ac:dyDescent="0.25">
      <c r="A247">
        <v>1</v>
      </c>
      <c r="B247">
        <f t="shared" si="83"/>
        <v>57</v>
      </c>
      <c r="C247">
        <f t="shared" si="88"/>
        <v>1</v>
      </c>
      <c r="D247" s="59">
        <f t="shared" si="76"/>
        <v>0</v>
      </c>
      <c r="E247" s="59">
        <f t="shared" si="76"/>
        <v>0</v>
      </c>
      <c r="F247" s="59">
        <f t="shared" si="76"/>
        <v>0</v>
      </c>
      <c r="G247" s="60" t="str">
        <f t="shared" si="77"/>
        <v>0</v>
      </c>
      <c r="H247" s="61">
        <f t="shared" si="78"/>
        <v>1</v>
      </c>
      <c r="I247" s="61">
        <f t="shared" si="79"/>
        <v>0</v>
      </c>
      <c r="J247" s="59">
        <f t="shared" si="80"/>
        <v>0</v>
      </c>
      <c r="K247" s="62" t="e">
        <f t="shared" si="81"/>
        <v>#N/A</v>
      </c>
      <c r="L247" s="59">
        <f t="shared" si="82"/>
        <v>0</v>
      </c>
      <c r="M247" s="59">
        <f t="shared" si="82"/>
        <v>0</v>
      </c>
      <c r="N247" s="59" t="str">
        <f t="shared" si="75"/>
        <v>00</v>
      </c>
      <c r="O247" s="57">
        <f t="shared" si="95"/>
        <v>0</v>
      </c>
      <c r="P247" s="57">
        <f t="shared" si="95"/>
        <v>0</v>
      </c>
      <c r="Q247" s="57">
        <f t="shared" si="95"/>
        <v>0</v>
      </c>
      <c r="R247" s="57">
        <f t="shared" si="95"/>
        <v>0</v>
      </c>
      <c r="S247" s="57">
        <f t="shared" si="95"/>
        <v>0</v>
      </c>
      <c r="T247" s="57">
        <f t="shared" si="95"/>
        <v>0</v>
      </c>
      <c r="U247" s="57">
        <f t="shared" si="95"/>
        <v>0</v>
      </c>
      <c r="V247" s="57">
        <f t="shared" si="95"/>
        <v>0</v>
      </c>
      <c r="W247" s="57">
        <f t="shared" si="95"/>
        <v>0</v>
      </c>
      <c r="X247" s="57">
        <f t="shared" si="95"/>
        <v>0</v>
      </c>
      <c r="Y247" s="57">
        <f t="shared" si="95"/>
        <v>0</v>
      </c>
      <c r="Z247" s="57">
        <f t="shared" si="95"/>
        <v>0</v>
      </c>
      <c r="AA247" s="57">
        <f t="shared" si="95"/>
        <v>0</v>
      </c>
      <c r="AB247" s="57">
        <f t="shared" si="95"/>
        <v>0</v>
      </c>
      <c r="AC247" s="57">
        <f t="shared" si="95"/>
        <v>0</v>
      </c>
      <c r="AD247" s="57">
        <f t="shared" si="95"/>
        <v>0</v>
      </c>
      <c r="AE247" s="57">
        <f t="shared" si="93"/>
        <v>0</v>
      </c>
      <c r="AF247" s="57">
        <f t="shared" si="93"/>
        <v>0</v>
      </c>
      <c r="AG247" s="57">
        <f t="shared" si="93"/>
        <v>0</v>
      </c>
      <c r="AH247" s="57">
        <f t="shared" si="93"/>
        <v>0</v>
      </c>
      <c r="AI247" s="57">
        <f t="shared" si="93"/>
        <v>0</v>
      </c>
      <c r="AJ247" s="57">
        <f t="shared" si="93"/>
        <v>0</v>
      </c>
      <c r="AK247" s="57">
        <f t="shared" si="93"/>
        <v>0</v>
      </c>
      <c r="AL247" s="57">
        <f t="shared" si="93"/>
        <v>0</v>
      </c>
      <c r="AM247" s="57">
        <f t="shared" si="93"/>
        <v>0</v>
      </c>
      <c r="AN247" s="57">
        <f t="shared" si="93"/>
        <v>0</v>
      </c>
      <c r="AO247" s="57">
        <f t="shared" si="93"/>
        <v>0</v>
      </c>
      <c r="AP247" s="57">
        <f t="shared" si="93"/>
        <v>0</v>
      </c>
      <c r="AQ247" s="57" t="e">
        <f>INDEX('Fleet Input'!$C$10:$C$86, MATCH('Fleet Calculations'!N247, 'Fleet Input'!$B$10:$B$86, 0))</f>
        <v>#N/A</v>
      </c>
      <c r="AR247" s="57">
        <f t="shared" si="96"/>
        <v>0</v>
      </c>
      <c r="AS247" s="57">
        <f t="shared" si="96"/>
        <v>0</v>
      </c>
      <c r="AT247" s="57">
        <f t="shared" si="96"/>
        <v>0</v>
      </c>
      <c r="AU247" s="57">
        <f t="shared" si="96"/>
        <v>0</v>
      </c>
      <c r="AV247" s="57">
        <f t="shared" si="96"/>
        <v>0</v>
      </c>
      <c r="AW247" s="57">
        <f t="shared" si="96"/>
        <v>0</v>
      </c>
      <c r="AX247" s="57">
        <f t="shared" si="96"/>
        <v>0</v>
      </c>
      <c r="AY247" s="57">
        <f t="shared" si="96"/>
        <v>0</v>
      </c>
      <c r="AZ247" s="57">
        <f t="shared" si="96"/>
        <v>0</v>
      </c>
      <c r="BA247" s="57">
        <f t="shared" si="96"/>
        <v>0</v>
      </c>
      <c r="BB247" s="57">
        <f t="shared" si="96"/>
        <v>0</v>
      </c>
      <c r="BC247" s="57">
        <f t="shared" si="96"/>
        <v>0</v>
      </c>
      <c r="BD247" s="57">
        <f t="shared" si="96"/>
        <v>0</v>
      </c>
      <c r="BE247" s="57">
        <f t="shared" si="96"/>
        <v>0</v>
      </c>
      <c r="BF247" s="57">
        <f t="shared" si="96"/>
        <v>0</v>
      </c>
      <c r="BG247" s="57">
        <f t="shared" si="96"/>
        <v>0</v>
      </c>
      <c r="BH247" s="57">
        <f t="shared" si="94"/>
        <v>0</v>
      </c>
      <c r="BI247" s="57">
        <f t="shared" si="94"/>
        <v>0</v>
      </c>
      <c r="BJ247" s="57">
        <f t="shared" si="94"/>
        <v>0</v>
      </c>
      <c r="BK247" s="57">
        <f t="shared" si="94"/>
        <v>0</v>
      </c>
      <c r="BL247" s="57">
        <f t="shared" si="94"/>
        <v>0</v>
      </c>
      <c r="BM247" s="57">
        <f t="shared" si="94"/>
        <v>0</v>
      </c>
      <c r="BN247" s="57">
        <f t="shared" si="94"/>
        <v>0</v>
      </c>
      <c r="BO247" s="57">
        <f t="shared" si="94"/>
        <v>0</v>
      </c>
      <c r="BP247" s="57">
        <f t="shared" si="94"/>
        <v>0</v>
      </c>
      <c r="BQ247" s="57">
        <f t="shared" si="94"/>
        <v>0</v>
      </c>
      <c r="BR247" s="57">
        <f t="shared" si="94"/>
        <v>0</v>
      </c>
      <c r="BS247" s="57">
        <f t="shared" si="94"/>
        <v>0</v>
      </c>
    </row>
    <row r="248" spans="1:71" x14ac:dyDescent="0.25">
      <c r="A248">
        <v>1</v>
      </c>
      <c r="B248">
        <f t="shared" si="83"/>
        <v>57</v>
      </c>
      <c r="C248">
        <f t="shared" si="88"/>
        <v>2</v>
      </c>
      <c r="D248" s="59">
        <f t="shared" si="76"/>
        <v>0</v>
      </c>
      <c r="E248" s="59">
        <f t="shared" si="76"/>
        <v>0</v>
      </c>
      <c r="F248" s="59">
        <f t="shared" si="76"/>
        <v>0</v>
      </c>
      <c r="G248" s="60" t="str">
        <f t="shared" si="77"/>
        <v>Electric</v>
      </c>
      <c r="H248" s="61">
        <f t="shared" si="78"/>
        <v>1</v>
      </c>
      <c r="I248" s="61">
        <f t="shared" si="79"/>
        <v>0</v>
      </c>
      <c r="J248" s="59">
        <f t="shared" si="80"/>
        <v>0</v>
      </c>
      <c r="K248" s="62" t="e">
        <f t="shared" si="81"/>
        <v>#N/A</v>
      </c>
      <c r="L248" s="59">
        <f t="shared" si="82"/>
        <v>0</v>
      </c>
      <c r="M248" s="59">
        <f t="shared" si="82"/>
        <v>0</v>
      </c>
      <c r="N248" s="59" t="str">
        <f t="shared" si="75"/>
        <v>Electric0</v>
      </c>
      <c r="O248" s="57">
        <f t="shared" si="95"/>
        <v>0</v>
      </c>
      <c r="P248" s="57">
        <f t="shared" si="95"/>
        <v>0</v>
      </c>
      <c r="Q248" s="57">
        <f t="shared" si="95"/>
        <v>0</v>
      </c>
      <c r="R248" s="57">
        <f t="shared" si="95"/>
        <v>0</v>
      </c>
      <c r="S248" s="57">
        <f t="shared" si="95"/>
        <v>0</v>
      </c>
      <c r="T248" s="57">
        <f t="shared" si="95"/>
        <v>0</v>
      </c>
      <c r="U248" s="57">
        <f t="shared" si="95"/>
        <v>0</v>
      </c>
      <c r="V248" s="57">
        <f t="shared" si="95"/>
        <v>0</v>
      </c>
      <c r="W248" s="57">
        <f t="shared" si="95"/>
        <v>0</v>
      </c>
      <c r="X248" s="57">
        <f t="shared" si="95"/>
        <v>0</v>
      </c>
      <c r="Y248" s="57">
        <f t="shared" si="95"/>
        <v>0</v>
      </c>
      <c r="Z248" s="57">
        <f t="shared" si="95"/>
        <v>0</v>
      </c>
      <c r="AA248" s="57">
        <f t="shared" si="95"/>
        <v>0</v>
      </c>
      <c r="AB248" s="57">
        <f t="shared" si="95"/>
        <v>0</v>
      </c>
      <c r="AC248" s="57">
        <f t="shared" si="95"/>
        <v>0</v>
      </c>
      <c r="AD248" s="57">
        <f t="shared" si="95"/>
        <v>0</v>
      </c>
      <c r="AE248" s="57">
        <f t="shared" si="93"/>
        <v>0</v>
      </c>
      <c r="AF248" s="57">
        <f t="shared" si="93"/>
        <v>0</v>
      </c>
      <c r="AG248" s="57">
        <f t="shared" si="93"/>
        <v>0</v>
      </c>
      <c r="AH248" s="57">
        <f t="shared" si="93"/>
        <v>0</v>
      </c>
      <c r="AI248" s="57">
        <f t="shared" si="93"/>
        <v>0</v>
      </c>
      <c r="AJ248" s="57">
        <f t="shared" si="93"/>
        <v>0</v>
      </c>
      <c r="AK248" s="57">
        <f t="shared" si="93"/>
        <v>0</v>
      </c>
      <c r="AL248" s="57">
        <f t="shared" si="93"/>
        <v>0</v>
      </c>
      <c r="AM248" s="57">
        <f t="shared" si="93"/>
        <v>0</v>
      </c>
      <c r="AN248" s="57">
        <f t="shared" si="93"/>
        <v>0</v>
      </c>
      <c r="AO248" s="57">
        <f t="shared" si="93"/>
        <v>0</v>
      </c>
      <c r="AP248" s="57">
        <f t="shared" si="93"/>
        <v>0</v>
      </c>
      <c r="AQ248" s="57" t="e">
        <f>INDEX('Fleet Input'!$C$10:$C$86, MATCH('Fleet Calculations'!N248, 'Fleet Input'!$B$10:$B$86, 0))</f>
        <v>#N/A</v>
      </c>
      <c r="AR248" s="57">
        <f t="shared" si="96"/>
        <v>0</v>
      </c>
      <c r="AS248" s="57">
        <f t="shared" si="96"/>
        <v>0</v>
      </c>
      <c r="AT248" s="57">
        <f t="shared" si="96"/>
        <v>0</v>
      </c>
      <c r="AU248" s="57">
        <f t="shared" si="96"/>
        <v>0</v>
      </c>
      <c r="AV248" s="57">
        <f t="shared" si="96"/>
        <v>0</v>
      </c>
      <c r="AW248" s="57">
        <f t="shared" si="96"/>
        <v>0</v>
      </c>
      <c r="AX248" s="57">
        <f t="shared" si="96"/>
        <v>0</v>
      </c>
      <c r="AY248" s="57">
        <f t="shared" si="96"/>
        <v>0</v>
      </c>
      <c r="AZ248" s="57">
        <f t="shared" si="96"/>
        <v>0</v>
      </c>
      <c r="BA248" s="57">
        <f t="shared" si="96"/>
        <v>0</v>
      </c>
      <c r="BB248" s="57">
        <f t="shared" si="96"/>
        <v>0</v>
      </c>
      <c r="BC248" s="57">
        <f t="shared" si="96"/>
        <v>0</v>
      </c>
      <c r="BD248" s="57">
        <f t="shared" si="96"/>
        <v>0</v>
      </c>
      <c r="BE248" s="57">
        <f t="shared" si="96"/>
        <v>0</v>
      </c>
      <c r="BF248" s="57">
        <f t="shared" si="96"/>
        <v>0</v>
      </c>
      <c r="BG248" s="57">
        <f t="shared" si="96"/>
        <v>0</v>
      </c>
      <c r="BH248" s="57">
        <f t="shared" si="94"/>
        <v>0</v>
      </c>
      <c r="BI248" s="57">
        <f t="shared" si="94"/>
        <v>0</v>
      </c>
      <c r="BJ248" s="57">
        <f t="shared" si="94"/>
        <v>0</v>
      </c>
      <c r="BK248" s="57">
        <f t="shared" si="94"/>
        <v>0</v>
      </c>
      <c r="BL248" s="57">
        <f t="shared" si="94"/>
        <v>0</v>
      </c>
      <c r="BM248" s="57">
        <f t="shared" si="94"/>
        <v>0</v>
      </c>
      <c r="BN248" s="57">
        <f t="shared" si="94"/>
        <v>0</v>
      </c>
      <c r="BO248" s="57">
        <f t="shared" si="94"/>
        <v>0</v>
      </c>
      <c r="BP248" s="57">
        <f t="shared" si="94"/>
        <v>0</v>
      </c>
      <c r="BQ248" s="57">
        <f t="shared" si="94"/>
        <v>0</v>
      </c>
      <c r="BR248" s="57">
        <f t="shared" si="94"/>
        <v>0</v>
      </c>
      <c r="BS248" s="57">
        <f t="shared" si="94"/>
        <v>0</v>
      </c>
    </row>
    <row r="249" spans="1:71" x14ac:dyDescent="0.25">
      <c r="A249">
        <v>1</v>
      </c>
      <c r="B249">
        <f t="shared" si="83"/>
        <v>57</v>
      </c>
      <c r="C249">
        <f t="shared" si="88"/>
        <v>3</v>
      </c>
      <c r="D249" s="59">
        <f t="shared" si="76"/>
        <v>0</v>
      </c>
      <c r="E249" s="59">
        <f t="shared" si="76"/>
        <v>0</v>
      </c>
      <c r="F249" s="59">
        <f t="shared" si="76"/>
        <v>0</v>
      </c>
      <c r="G249" s="60" t="str">
        <f t="shared" si="77"/>
        <v>Fuel Cell</v>
      </c>
      <c r="H249" s="61">
        <f t="shared" si="78"/>
        <v>1</v>
      </c>
      <c r="I249" s="61">
        <f t="shared" si="79"/>
        <v>0</v>
      </c>
      <c r="J249" s="59">
        <f t="shared" si="80"/>
        <v>0</v>
      </c>
      <c r="K249" s="62" t="e">
        <f t="shared" si="81"/>
        <v>#N/A</v>
      </c>
      <c r="L249" s="59">
        <f t="shared" si="82"/>
        <v>0</v>
      </c>
      <c r="M249" s="59">
        <f t="shared" si="82"/>
        <v>0</v>
      </c>
      <c r="N249" s="59" t="str">
        <f t="shared" si="75"/>
        <v>Fuel Cell0</v>
      </c>
      <c r="O249" s="57">
        <f t="shared" si="95"/>
        <v>0</v>
      </c>
      <c r="P249" s="57">
        <f t="shared" si="95"/>
        <v>0</v>
      </c>
      <c r="Q249" s="57">
        <f t="shared" si="95"/>
        <v>0</v>
      </c>
      <c r="R249" s="57">
        <f t="shared" si="95"/>
        <v>0</v>
      </c>
      <c r="S249" s="57">
        <f t="shared" si="95"/>
        <v>0</v>
      </c>
      <c r="T249" s="57">
        <f t="shared" si="95"/>
        <v>0</v>
      </c>
      <c r="U249" s="57">
        <f t="shared" si="95"/>
        <v>0</v>
      </c>
      <c r="V249" s="57">
        <f t="shared" si="95"/>
        <v>0</v>
      </c>
      <c r="W249" s="57">
        <f t="shared" si="95"/>
        <v>0</v>
      </c>
      <c r="X249" s="57">
        <f t="shared" si="95"/>
        <v>0</v>
      </c>
      <c r="Y249" s="57">
        <f t="shared" si="95"/>
        <v>0</v>
      </c>
      <c r="Z249" s="57">
        <f t="shared" si="95"/>
        <v>0</v>
      </c>
      <c r="AA249" s="57">
        <f t="shared" si="95"/>
        <v>0</v>
      </c>
      <c r="AB249" s="57">
        <f t="shared" si="95"/>
        <v>0</v>
      </c>
      <c r="AC249" s="57">
        <f t="shared" si="95"/>
        <v>0</v>
      </c>
      <c r="AD249" s="57">
        <f t="shared" si="95"/>
        <v>0</v>
      </c>
      <c r="AE249" s="57">
        <f t="shared" si="93"/>
        <v>0</v>
      </c>
      <c r="AF249" s="57">
        <f t="shared" si="93"/>
        <v>0</v>
      </c>
      <c r="AG249" s="57">
        <f t="shared" si="93"/>
        <v>0</v>
      </c>
      <c r="AH249" s="57">
        <f t="shared" si="93"/>
        <v>0</v>
      </c>
      <c r="AI249" s="57">
        <f t="shared" si="93"/>
        <v>0</v>
      </c>
      <c r="AJ249" s="57">
        <f t="shared" si="93"/>
        <v>0</v>
      </c>
      <c r="AK249" s="57">
        <f t="shared" si="93"/>
        <v>0</v>
      </c>
      <c r="AL249" s="57">
        <f t="shared" si="93"/>
        <v>0</v>
      </c>
      <c r="AM249" s="57">
        <f t="shared" si="93"/>
        <v>0</v>
      </c>
      <c r="AN249" s="57">
        <f t="shared" si="93"/>
        <v>0</v>
      </c>
      <c r="AO249" s="57">
        <f t="shared" si="93"/>
        <v>0</v>
      </c>
      <c r="AP249" s="57">
        <f t="shared" si="93"/>
        <v>0</v>
      </c>
      <c r="AQ249" s="57" t="e">
        <f>INDEX('Fleet Input'!$C$10:$C$86, MATCH('Fleet Calculations'!N249, 'Fleet Input'!$B$10:$B$86, 0))</f>
        <v>#N/A</v>
      </c>
      <c r="AR249" s="57">
        <f t="shared" si="96"/>
        <v>0</v>
      </c>
      <c r="AS249" s="57">
        <f t="shared" si="96"/>
        <v>0</v>
      </c>
      <c r="AT249" s="57">
        <f t="shared" si="96"/>
        <v>0</v>
      </c>
      <c r="AU249" s="57">
        <f t="shared" si="96"/>
        <v>0</v>
      </c>
      <c r="AV249" s="57">
        <f t="shared" si="96"/>
        <v>0</v>
      </c>
      <c r="AW249" s="57">
        <f t="shared" si="96"/>
        <v>0</v>
      </c>
      <c r="AX249" s="57">
        <f t="shared" si="96"/>
        <v>0</v>
      </c>
      <c r="AY249" s="57">
        <f t="shared" si="96"/>
        <v>0</v>
      </c>
      <c r="AZ249" s="57">
        <f t="shared" si="96"/>
        <v>0</v>
      </c>
      <c r="BA249" s="57">
        <f t="shared" si="96"/>
        <v>0</v>
      </c>
      <c r="BB249" s="57">
        <f t="shared" si="96"/>
        <v>0</v>
      </c>
      <c r="BC249" s="57">
        <f t="shared" si="96"/>
        <v>0</v>
      </c>
      <c r="BD249" s="57">
        <f t="shared" si="96"/>
        <v>0</v>
      </c>
      <c r="BE249" s="57">
        <f t="shared" si="96"/>
        <v>0</v>
      </c>
      <c r="BF249" s="57">
        <f t="shared" si="96"/>
        <v>0</v>
      </c>
      <c r="BG249" s="57">
        <f t="shared" si="96"/>
        <v>0</v>
      </c>
      <c r="BH249" s="57">
        <f t="shared" si="94"/>
        <v>0</v>
      </c>
      <c r="BI249" s="57">
        <f t="shared" si="94"/>
        <v>0</v>
      </c>
      <c r="BJ249" s="57">
        <f t="shared" si="94"/>
        <v>0</v>
      </c>
      <c r="BK249" s="57">
        <f t="shared" si="94"/>
        <v>0</v>
      </c>
      <c r="BL249" s="57">
        <f t="shared" si="94"/>
        <v>0</v>
      </c>
      <c r="BM249" s="57">
        <f t="shared" si="94"/>
        <v>0</v>
      </c>
      <c r="BN249" s="57">
        <f t="shared" si="94"/>
        <v>0</v>
      </c>
      <c r="BO249" s="57">
        <f t="shared" si="94"/>
        <v>0</v>
      </c>
      <c r="BP249" s="57">
        <f t="shared" si="94"/>
        <v>0</v>
      </c>
      <c r="BQ249" s="57">
        <f t="shared" si="94"/>
        <v>0</v>
      </c>
      <c r="BR249" s="57">
        <f t="shared" si="94"/>
        <v>0</v>
      </c>
      <c r="BS249" s="57">
        <f t="shared" si="94"/>
        <v>0</v>
      </c>
    </row>
    <row r="250" spans="1:71" x14ac:dyDescent="0.25">
      <c r="A250">
        <v>1</v>
      </c>
      <c r="B250">
        <f t="shared" si="83"/>
        <v>58</v>
      </c>
      <c r="C250">
        <f t="shared" si="88"/>
        <v>1</v>
      </c>
      <c r="D250" s="59">
        <f t="shared" si="76"/>
        <v>0</v>
      </c>
      <c r="E250" s="59">
        <f t="shared" si="76"/>
        <v>0</v>
      </c>
      <c r="F250" s="59">
        <f t="shared" si="76"/>
        <v>0</v>
      </c>
      <c r="G250" s="60" t="str">
        <f t="shared" si="77"/>
        <v>0</v>
      </c>
      <c r="H250" s="61">
        <f t="shared" si="78"/>
        <v>1</v>
      </c>
      <c r="I250" s="61">
        <f t="shared" si="79"/>
        <v>0</v>
      </c>
      <c r="J250" s="59">
        <f t="shared" si="80"/>
        <v>0</v>
      </c>
      <c r="K250" s="62" t="e">
        <f t="shared" si="81"/>
        <v>#N/A</v>
      </c>
      <c r="L250" s="59">
        <f t="shared" si="82"/>
        <v>0</v>
      </c>
      <c r="M250" s="59">
        <f t="shared" si="82"/>
        <v>0</v>
      </c>
      <c r="N250" s="59" t="str">
        <f t="shared" si="75"/>
        <v>00</v>
      </c>
      <c r="O250" s="57">
        <f t="shared" si="95"/>
        <v>0</v>
      </c>
      <c r="P250" s="57">
        <f t="shared" si="95"/>
        <v>0</v>
      </c>
      <c r="Q250" s="57">
        <f t="shared" si="95"/>
        <v>0</v>
      </c>
      <c r="R250" s="57">
        <f t="shared" si="95"/>
        <v>0</v>
      </c>
      <c r="S250" s="57">
        <f t="shared" si="95"/>
        <v>0</v>
      </c>
      <c r="T250" s="57">
        <f t="shared" si="95"/>
        <v>0</v>
      </c>
      <c r="U250" s="57">
        <f t="shared" si="95"/>
        <v>0</v>
      </c>
      <c r="V250" s="57">
        <f t="shared" si="95"/>
        <v>0</v>
      </c>
      <c r="W250" s="57">
        <f t="shared" si="95"/>
        <v>0</v>
      </c>
      <c r="X250" s="57">
        <f t="shared" si="95"/>
        <v>0</v>
      </c>
      <c r="Y250" s="57">
        <f t="shared" si="95"/>
        <v>0</v>
      </c>
      <c r="Z250" s="57">
        <f t="shared" si="95"/>
        <v>0</v>
      </c>
      <c r="AA250" s="57">
        <f t="shared" si="95"/>
        <v>0</v>
      </c>
      <c r="AB250" s="57">
        <f t="shared" si="95"/>
        <v>0</v>
      </c>
      <c r="AC250" s="57">
        <f t="shared" si="95"/>
        <v>0</v>
      </c>
      <c r="AD250" s="57">
        <f t="shared" si="95"/>
        <v>0</v>
      </c>
      <c r="AE250" s="57">
        <f t="shared" si="93"/>
        <v>0</v>
      </c>
      <c r="AF250" s="57">
        <f t="shared" si="93"/>
        <v>0</v>
      </c>
      <c r="AG250" s="57">
        <f t="shared" si="93"/>
        <v>0</v>
      </c>
      <c r="AH250" s="57">
        <f t="shared" si="93"/>
        <v>0</v>
      </c>
      <c r="AI250" s="57">
        <f t="shared" si="93"/>
        <v>0</v>
      </c>
      <c r="AJ250" s="57">
        <f t="shared" si="93"/>
        <v>0</v>
      </c>
      <c r="AK250" s="57">
        <f t="shared" si="93"/>
        <v>0</v>
      </c>
      <c r="AL250" s="57">
        <f t="shared" si="93"/>
        <v>0</v>
      </c>
      <c r="AM250" s="57">
        <f t="shared" si="93"/>
        <v>0</v>
      </c>
      <c r="AN250" s="57">
        <f t="shared" si="93"/>
        <v>0</v>
      </c>
      <c r="AO250" s="57">
        <f t="shared" si="93"/>
        <v>0</v>
      </c>
      <c r="AP250" s="57">
        <f t="shared" si="93"/>
        <v>0</v>
      </c>
      <c r="AQ250" s="57" t="e">
        <f>INDEX('Fleet Input'!$C$10:$C$86, MATCH('Fleet Calculations'!N250, 'Fleet Input'!$B$10:$B$86, 0))</f>
        <v>#N/A</v>
      </c>
      <c r="AR250" s="57">
        <f t="shared" si="96"/>
        <v>0</v>
      </c>
      <c r="AS250" s="57">
        <f t="shared" si="96"/>
        <v>0</v>
      </c>
      <c r="AT250" s="57">
        <f t="shared" si="96"/>
        <v>0</v>
      </c>
      <c r="AU250" s="57">
        <f t="shared" si="96"/>
        <v>0</v>
      </c>
      <c r="AV250" s="57">
        <f t="shared" si="96"/>
        <v>0</v>
      </c>
      <c r="AW250" s="57">
        <f t="shared" si="96"/>
        <v>0</v>
      </c>
      <c r="AX250" s="57">
        <f t="shared" si="96"/>
        <v>0</v>
      </c>
      <c r="AY250" s="57">
        <f t="shared" si="96"/>
        <v>0</v>
      </c>
      <c r="AZ250" s="57">
        <f t="shared" si="96"/>
        <v>0</v>
      </c>
      <c r="BA250" s="57">
        <f t="shared" si="96"/>
        <v>0</v>
      </c>
      <c r="BB250" s="57">
        <f t="shared" si="96"/>
        <v>0</v>
      </c>
      <c r="BC250" s="57">
        <f t="shared" si="96"/>
        <v>0</v>
      </c>
      <c r="BD250" s="57">
        <f t="shared" si="96"/>
        <v>0</v>
      </c>
      <c r="BE250" s="57">
        <f t="shared" si="96"/>
        <v>0</v>
      </c>
      <c r="BF250" s="57">
        <f t="shared" si="96"/>
        <v>0</v>
      </c>
      <c r="BG250" s="57">
        <f t="shared" si="96"/>
        <v>0</v>
      </c>
      <c r="BH250" s="57">
        <f t="shared" si="94"/>
        <v>0</v>
      </c>
      <c r="BI250" s="57">
        <f t="shared" si="94"/>
        <v>0</v>
      </c>
      <c r="BJ250" s="57">
        <f t="shared" si="94"/>
        <v>0</v>
      </c>
      <c r="BK250" s="57">
        <f t="shared" si="94"/>
        <v>0</v>
      </c>
      <c r="BL250" s="57">
        <f t="shared" si="94"/>
        <v>0</v>
      </c>
      <c r="BM250" s="57">
        <f t="shared" si="94"/>
        <v>0</v>
      </c>
      <c r="BN250" s="57">
        <f t="shared" si="94"/>
        <v>0</v>
      </c>
      <c r="BO250" s="57">
        <f t="shared" si="94"/>
        <v>0</v>
      </c>
      <c r="BP250" s="57">
        <f t="shared" si="94"/>
        <v>0</v>
      </c>
      <c r="BQ250" s="57">
        <f t="shared" si="94"/>
        <v>0</v>
      </c>
      <c r="BR250" s="57">
        <f t="shared" si="94"/>
        <v>0</v>
      </c>
      <c r="BS250" s="57">
        <f t="shared" si="94"/>
        <v>0</v>
      </c>
    </row>
    <row r="251" spans="1:71" x14ac:dyDescent="0.25">
      <c r="A251">
        <v>1</v>
      </c>
      <c r="B251">
        <f t="shared" si="83"/>
        <v>58</v>
      </c>
      <c r="C251">
        <f t="shared" si="88"/>
        <v>2</v>
      </c>
      <c r="D251" s="59">
        <f t="shared" si="76"/>
        <v>0</v>
      </c>
      <c r="E251" s="59">
        <f t="shared" si="76"/>
        <v>0</v>
      </c>
      <c r="F251" s="59">
        <f t="shared" si="76"/>
        <v>0</v>
      </c>
      <c r="G251" s="60" t="str">
        <f t="shared" si="77"/>
        <v>Electric</v>
      </c>
      <c r="H251" s="61">
        <f t="shared" si="78"/>
        <v>1</v>
      </c>
      <c r="I251" s="61">
        <f t="shared" si="79"/>
        <v>0</v>
      </c>
      <c r="J251" s="59">
        <f t="shared" si="80"/>
        <v>0</v>
      </c>
      <c r="K251" s="62" t="e">
        <f t="shared" si="81"/>
        <v>#N/A</v>
      </c>
      <c r="L251" s="59">
        <f t="shared" si="82"/>
        <v>0</v>
      </c>
      <c r="M251" s="59">
        <f t="shared" si="82"/>
        <v>0</v>
      </c>
      <c r="N251" s="59" t="str">
        <f t="shared" si="75"/>
        <v>Electric0</v>
      </c>
      <c r="O251" s="57">
        <f t="shared" si="95"/>
        <v>0</v>
      </c>
      <c r="P251" s="57">
        <f t="shared" si="95"/>
        <v>0</v>
      </c>
      <c r="Q251" s="57">
        <f t="shared" si="95"/>
        <v>0</v>
      </c>
      <c r="R251" s="57">
        <f t="shared" si="95"/>
        <v>0</v>
      </c>
      <c r="S251" s="57">
        <f t="shared" si="95"/>
        <v>0</v>
      </c>
      <c r="T251" s="57">
        <f t="shared" si="95"/>
        <v>0</v>
      </c>
      <c r="U251" s="57">
        <f t="shared" si="95"/>
        <v>0</v>
      </c>
      <c r="V251" s="57">
        <f t="shared" si="95"/>
        <v>0</v>
      </c>
      <c r="W251" s="57">
        <f t="shared" si="95"/>
        <v>0</v>
      </c>
      <c r="X251" s="57">
        <f t="shared" si="95"/>
        <v>0</v>
      </c>
      <c r="Y251" s="57">
        <f t="shared" si="95"/>
        <v>0</v>
      </c>
      <c r="Z251" s="57">
        <f t="shared" si="95"/>
        <v>0</v>
      </c>
      <c r="AA251" s="57">
        <f t="shared" si="95"/>
        <v>0</v>
      </c>
      <c r="AB251" s="57">
        <f t="shared" si="95"/>
        <v>0</v>
      </c>
      <c r="AC251" s="57">
        <f t="shared" si="95"/>
        <v>0</v>
      </c>
      <c r="AD251" s="57">
        <f t="shared" si="95"/>
        <v>0</v>
      </c>
      <c r="AE251" s="57">
        <f t="shared" si="93"/>
        <v>0</v>
      </c>
      <c r="AF251" s="57">
        <f t="shared" si="93"/>
        <v>0</v>
      </c>
      <c r="AG251" s="57">
        <f t="shared" si="93"/>
        <v>0</v>
      </c>
      <c r="AH251" s="57">
        <f t="shared" si="93"/>
        <v>0</v>
      </c>
      <c r="AI251" s="57">
        <f t="shared" si="93"/>
        <v>0</v>
      </c>
      <c r="AJ251" s="57">
        <f t="shared" si="93"/>
        <v>0</v>
      </c>
      <c r="AK251" s="57">
        <f t="shared" si="93"/>
        <v>0</v>
      </c>
      <c r="AL251" s="57">
        <f t="shared" si="93"/>
        <v>0</v>
      </c>
      <c r="AM251" s="57">
        <f t="shared" si="93"/>
        <v>0</v>
      </c>
      <c r="AN251" s="57">
        <f t="shared" si="93"/>
        <v>0</v>
      </c>
      <c r="AO251" s="57">
        <f t="shared" si="93"/>
        <v>0</v>
      </c>
      <c r="AP251" s="57">
        <f t="shared" si="93"/>
        <v>0</v>
      </c>
      <c r="AQ251" s="57" t="e">
        <f>INDEX('Fleet Input'!$C$10:$C$86, MATCH('Fleet Calculations'!N251, 'Fleet Input'!$B$10:$B$86, 0))</f>
        <v>#N/A</v>
      </c>
      <c r="AR251" s="57">
        <f t="shared" si="96"/>
        <v>0</v>
      </c>
      <c r="AS251" s="57">
        <f t="shared" si="96"/>
        <v>0</v>
      </c>
      <c r="AT251" s="57">
        <f t="shared" si="96"/>
        <v>0</v>
      </c>
      <c r="AU251" s="57">
        <f t="shared" si="96"/>
        <v>0</v>
      </c>
      <c r="AV251" s="57">
        <f t="shared" si="96"/>
        <v>0</v>
      </c>
      <c r="AW251" s="57">
        <f t="shared" si="96"/>
        <v>0</v>
      </c>
      <c r="AX251" s="57">
        <f t="shared" si="96"/>
        <v>0</v>
      </c>
      <c r="AY251" s="57">
        <f t="shared" si="96"/>
        <v>0</v>
      </c>
      <c r="AZ251" s="57">
        <f t="shared" si="96"/>
        <v>0</v>
      </c>
      <c r="BA251" s="57">
        <f t="shared" si="96"/>
        <v>0</v>
      </c>
      <c r="BB251" s="57">
        <f t="shared" si="96"/>
        <v>0</v>
      </c>
      <c r="BC251" s="57">
        <f t="shared" si="96"/>
        <v>0</v>
      </c>
      <c r="BD251" s="57">
        <f t="shared" si="96"/>
        <v>0</v>
      </c>
      <c r="BE251" s="57">
        <f t="shared" si="96"/>
        <v>0</v>
      </c>
      <c r="BF251" s="57">
        <f t="shared" si="96"/>
        <v>0</v>
      </c>
      <c r="BG251" s="57">
        <f t="shared" si="96"/>
        <v>0</v>
      </c>
      <c r="BH251" s="57">
        <f t="shared" si="94"/>
        <v>0</v>
      </c>
      <c r="BI251" s="57">
        <f t="shared" si="94"/>
        <v>0</v>
      </c>
      <c r="BJ251" s="57">
        <f t="shared" si="94"/>
        <v>0</v>
      </c>
      <c r="BK251" s="57">
        <f t="shared" si="94"/>
        <v>0</v>
      </c>
      <c r="BL251" s="57">
        <f t="shared" si="94"/>
        <v>0</v>
      </c>
      <c r="BM251" s="57">
        <f t="shared" si="94"/>
        <v>0</v>
      </c>
      <c r="BN251" s="57">
        <f t="shared" si="94"/>
        <v>0</v>
      </c>
      <c r="BO251" s="57">
        <f t="shared" si="94"/>
        <v>0</v>
      </c>
      <c r="BP251" s="57">
        <f t="shared" si="94"/>
        <v>0</v>
      </c>
      <c r="BQ251" s="57">
        <f t="shared" si="94"/>
        <v>0</v>
      </c>
      <c r="BR251" s="57">
        <f t="shared" si="94"/>
        <v>0</v>
      </c>
      <c r="BS251" s="57">
        <f t="shared" si="94"/>
        <v>0</v>
      </c>
    </row>
    <row r="252" spans="1:71" x14ac:dyDescent="0.25">
      <c r="A252">
        <v>1</v>
      </c>
      <c r="B252">
        <f t="shared" si="83"/>
        <v>58</v>
      </c>
      <c r="C252">
        <f t="shared" si="88"/>
        <v>3</v>
      </c>
      <c r="D252" s="59">
        <f t="shared" si="76"/>
        <v>0</v>
      </c>
      <c r="E252" s="59">
        <f t="shared" si="76"/>
        <v>0</v>
      </c>
      <c r="F252" s="59">
        <f t="shared" si="76"/>
        <v>0</v>
      </c>
      <c r="G252" s="60" t="str">
        <f t="shared" si="77"/>
        <v>Fuel Cell</v>
      </c>
      <c r="H252" s="61">
        <f t="shared" si="78"/>
        <v>1</v>
      </c>
      <c r="I252" s="61">
        <f t="shared" si="79"/>
        <v>0</v>
      </c>
      <c r="J252" s="59">
        <f t="shared" si="80"/>
        <v>0</v>
      </c>
      <c r="K252" s="62" t="e">
        <f t="shared" si="81"/>
        <v>#N/A</v>
      </c>
      <c r="L252" s="59">
        <f t="shared" si="82"/>
        <v>0</v>
      </c>
      <c r="M252" s="59">
        <f t="shared" si="82"/>
        <v>0</v>
      </c>
      <c r="N252" s="59" t="str">
        <f t="shared" si="75"/>
        <v>Fuel Cell0</v>
      </c>
      <c r="O252" s="57">
        <f t="shared" si="95"/>
        <v>0</v>
      </c>
      <c r="P252" s="57">
        <f t="shared" si="95"/>
        <v>0</v>
      </c>
      <c r="Q252" s="57">
        <f t="shared" si="95"/>
        <v>0</v>
      </c>
      <c r="R252" s="57">
        <f t="shared" si="95"/>
        <v>0</v>
      </c>
      <c r="S252" s="57">
        <f t="shared" si="95"/>
        <v>0</v>
      </c>
      <c r="T252" s="57">
        <f t="shared" si="95"/>
        <v>0</v>
      </c>
      <c r="U252" s="57">
        <f t="shared" si="95"/>
        <v>0</v>
      </c>
      <c r="V252" s="57">
        <f t="shared" si="95"/>
        <v>0</v>
      </c>
      <c r="W252" s="57">
        <f t="shared" si="95"/>
        <v>0</v>
      </c>
      <c r="X252" s="57">
        <f t="shared" si="95"/>
        <v>0</v>
      </c>
      <c r="Y252" s="57">
        <f t="shared" si="95"/>
        <v>0</v>
      </c>
      <c r="Z252" s="57">
        <f t="shared" si="95"/>
        <v>0</v>
      </c>
      <c r="AA252" s="57">
        <f t="shared" si="95"/>
        <v>0</v>
      </c>
      <c r="AB252" s="57">
        <f t="shared" si="95"/>
        <v>0</v>
      </c>
      <c r="AC252" s="57">
        <f t="shared" si="95"/>
        <v>0</v>
      </c>
      <c r="AD252" s="57">
        <f t="shared" si="95"/>
        <v>0</v>
      </c>
      <c r="AE252" s="57">
        <f t="shared" si="93"/>
        <v>0</v>
      </c>
      <c r="AF252" s="57">
        <f t="shared" si="93"/>
        <v>0</v>
      </c>
      <c r="AG252" s="57">
        <f t="shared" si="93"/>
        <v>0</v>
      </c>
      <c r="AH252" s="57">
        <f t="shared" si="93"/>
        <v>0</v>
      </c>
      <c r="AI252" s="57">
        <f t="shared" si="93"/>
        <v>0</v>
      </c>
      <c r="AJ252" s="57">
        <f t="shared" si="93"/>
        <v>0</v>
      </c>
      <c r="AK252" s="57">
        <f t="shared" si="93"/>
        <v>0</v>
      </c>
      <c r="AL252" s="57">
        <f t="shared" si="93"/>
        <v>0</v>
      </c>
      <c r="AM252" s="57">
        <f t="shared" si="93"/>
        <v>0</v>
      </c>
      <c r="AN252" s="57">
        <f t="shared" si="93"/>
        <v>0</v>
      </c>
      <c r="AO252" s="57">
        <f t="shared" si="93"/>
        <v>0</v>
      </c>
      <c r="AP252" s="57">
        <f t="shared" si="93"/>
        <v>0</v>
      </c>
      <c r="AQ252" s="57" t="e">
        <f>INDEX('Fleet Input'!$C$10:$C$86, MATCH('Fleet Calculations'!N252, 'Fleet Input'!$B$10:$B$86, 0))</f>
        <v>#N/A</v>
      </c>
      <c r="AR252" s="57">
        <f t="shared" si="96"/>
        <v>0</v>
      </c>
      <c r="AS252" s="57">
        <f t="shared" si="96"/>
        <v>0</v>
      </c>
      <c r="AT252" s="57">
        <f t="shared" si="96"/>
        <v>0</v>
      </c>
      <c r="AU252" s="57">
        <f t="shared" si="96"/>
        <v>0</v>
      </c>
      <c r="AV252" s="57">
        <f t="shared" si="96"/>
        <v>0</v>
      </c>
      <c r="AW252" s="57">
        <f t="shared" si="96"/>
        <v>0</v>
      </c>
      <c r="AX252" s="57">
        <f t="shared" si="96"/>
        <v>0</v>
      </c>
      <c r="AY252" s="57">
        <f t="shared" si="96"/>
        <v>0</v>
      </c>
      <c r="AZ252" s="57">
        <f t="shared" si="96"/>
        <v>0</v>
      </c>
      <c r="BA252" s="57">
        <f t="shared" si="96"/>
        <v>0</v>
      </c>
      <c r="BB252" s="57">
        <f t="shared" si="96"/>
        <v>0</v>
      </c>
      <c r="BC252" s="57">
        <f t="shared" si="96"/>
        <v>0</v>
      </c>
      <c r="BD252" s="57">
        <f t="shared" si="96"/>
        <v>0</v>
      </c>
      <c r="BE252" s="57">
        <f t="shared" si="96"/>
        <v>0</v>
      </c>
      <c r="BF252" s="57">
        <f t="shared" si="96"/>
        <v>0</v>
      </c>
      <c r="BG252" s="57">
        <f t="shared" si="96"/>
        <v>0</v>
      </c>
      <c r="BH252" s="57">
        <f t="shared" si="94"/>
        <v>0</v>
      </c>
      <c r="BI252" s="57">
        <f t="shared" si="94"/>
        <v>0</v>
      </c>
      <c r="BJ252" s="57">
        <f t="shared" si="94"/>
        <v>0</v>
      </c>
      <c r="BK252" s="57">
        <f t="shared" si="94"/>
        <v>0</v>
      </c>
      <c r="BL252" s="57">
        <f t="shared" si="94"/>
        <v>0</v>
      </c>
      <c r="BM252" s="57">
        <f t="shared" si="94"/>
        <v>0</v>
      </c>
      <c r="BN252" s="57">
        <f t="shared" si="94"/>
        <v>0</v>
      </c>
      <c r="BO252" s="57">
        <f t="shared" si="94"/>
        <v>0</v>
      </c>
      <c r="BP252" s="57">
        <f t="shared" si="94"/>
        <v>0</v>
      </c>
      <c r="BQ252" s="57">
        <f t="shared" si="94"/>
        <v>0</v>
      </c>
      <c r="BR252" s="57">
        <f t="shared" si="94"/>
        <v>0</v>
      </c>
      <c r="BS252" s="57">
        <f t="shared" si="94"/>
        <v>0</v>
      </c>
    </row>
    <row r="253" spans="1:71" x14ac:dyDescent="0.25">
      <c r="A253">
        <v>1</v>
      </c>
      <c r="B253">
        <f t="shared" si="83"/>
        <v>59</v>
      </c>
      <c r="C253">
        <f t="shared" si="88"/>
        <v>1</v>
      </c>
      <c r="D253" s="59">
        <f t="shared" si="76"/>
        <v>0</v>
      </c>
      <c r="E253" s="59">
        <f t="shared" si="76"/>
        <v>0</v>
      </c>
      <c r="F253" s="59">
        <f t="shared" si="76"/>
        <v>0</v>
      </c>
      <c r="G253" s="60" t="str">
        <f t="shared" si="77"/>
        <v>0</v>
      </c>
      <c r="H253" s="61">
        <f t="shared" si="78"/>
        <v>1</v>
      </c>
      <c r="I253" s="61">
        <f t="shared" si="79"/>
        <v>0</v>
      </c>
      <c r="J253" s="59">
        <f t="shared" si="80"/>
        <v>0</v>
      </c>
      <c r="K253" s="62" t="e">
        <f t="shared" si="81"/>
        <v>#N/A</v>
      </c>
      <c r="L253" s="59">
        <f t="shared" si="82"/>
        <v>0</v>
      </c>
      <c r="M253" s="59">
        <f t="shared" si="82"/>
        <v>0</v>
      </c>
      <c r="N253" s="59" t="str">
        <f t="shared" si="75"/>
        <v>00</v>
      </c>
      <c r="O253" s="57">
        <f t="shared" si="95"/>
        <v>0</v>
      </c>
      <c r="P253" s="57">
        <f t="shared" si="95"/>
        <v>0</v>
      </c>
      <c r="Q253" s="57">
        <f t="shared" si="95"/>
        <v>0</v>
      </c>
      <c r="R253" s="57">
        <f t="shared" si="95"/>
        <v>0</v>
      </c>
      <c r="S253" s="57">
        <f t="shared" si="95"/>
        <v>0</v>
      </c>
      <c r="T253" s="57">
        <f t="shared" si="95"/>
        <v>0</v>
      </c>
      <c r="U253" s="57">
        <f t="shared" si="95"/>
        <v>0</v>
      </c>
      <c r="V253" s="57">
        <f t="shared" si="95"/>
        <v>0</v>
      </c>
      <c r="W253" s="57">
        <f t="shared" si="95"/>
        <v>0</v>
      </c>
      <c r="X253" s="57">
        <f t="shared" si="95"/>
        <v>0</v>
      </c>
      <c r="Y253" s="57">
        <f t="shared" si="95"/>
        <v>0</v>
      </c>
      <c r="Z253" s="57">
        <f t="shared" si="95"/>
        <v>0</v>
      </c>
      <c r="AA253" s="57">
        <f t="shared" si="95"/>
        <v>0</v>
      </c>
      <c r="AB253" s="57">
        <f t="shared" si="95"/>
        <v>0</v>
      </c>
      <c r="AC253" s="57">
        <f t="shared" si="95"/>
        <v>0</v>
      </c>
      <c r="AD253" s="57">
        <f t="shared" si="95"/>
        <v>0</v>
      </c>
      <c r="AE253" s="57">
        <f t="shared" si="93"/>
        <v>0</v>
      </c>
      <c r="AF253" s="57">
        <f t="shared" si="93"/>
        <v>0</v>
      </c>
      <c r="AG253" s="57">
        <f t="shared" si="93"/>
        <v>0</v>
      </c>
      <c r="AH253" s="57">
        <f t="shared" si="93"/>
        <v>0</v>
      </c>
      <c r="AI253" s="57">
        <f t="shared" si="93"/>
        <v>0</v>
      </c>
      <c r="AJ253" s="57">
        <f t="shared" si="93"/>
        <v>0</v>
      </c>
      <c r="AK253" s="57">
        <f t="shared" si="93"/>
        <v>0</v>
      </c>
      <c r="AL253" s="57">
        <f t="shared" si="93"/>
        <v>0</v>
      </c>
      <c r="AM253" s="57">
        <f t="shared" si="93"/>
        <v>0</v>
      </c>
      <c r="AN253" s="57">
        <f t="shared" si="93"/>
        <v>0</v>
      </c>
      <c r="AO253" s="57">
        <f t="shared" si="93"/>
        <v>0</v>
      </c>
      <c r="AP253" s="57">
        <f t="shared" si="93"/>
        <v>0</v>
      </c>
      <c r="AQ253" s="57" t="e">
        <f>INDEX('Fleet Input'!$C$10:$C$86, MATCH('Fleet Calculations'!N253, 'Fleet Input'!$B$10:$B$86, 0))</f>
        <v>#N/A</v>
      </c>
      <c r="AR253" s="57">
        <f t="shared" si="96"/>
        <v>0</v>
      </c>
      <c r="AS253" s="57">
        <f t="shared" si="96"/>
        <v>0</v>
      </c>
      <c r="AT253" s="57">
        <f t="shared" si="96"/>
        <v>0</v>
      </c>
      <c r="AU253" s="57">
        <f t="shared" si="96"/>
        <v>0</v>
      </c>
      <c r="AV253" s="57">
        <f t="shared" si="96"/>
        <v>0</v>
      </c>
      <c r="AW253" s="57">
        <f t="shared" si="96"/>
        <v>0</v>
      </c>
      <c r="AX253" s="57">
        <f t="shared" si="96"/>
        <v>0</v>
      </c>
      <c r="AY253" s="57">
        <f t="shared" si="96"/>
        <v>0</v>
      </c>
      <c r="AZ253" s="57">
        <f t="shared" si="96"/>
        <v>0</v>
      </c>
      <c r="BA253" s="57">
        <f t="shared" si="96"/>
        <v>0</v>
      </c>
      <c r="BB253" s="57">
        <f t="shared" si="96"/>
        <v>0</v>
      </c>
      <c r="BC253" s="57">
        <f t="shared" si="96"/>
        <v>0</v>
      </c>
      <c r="BD253" s="57">
        <f t="shared" si="96"/>
        <v>0</v>
      </c>
      <c r="BE253" s="57">
        <f t="shared" si="96"/>
        <v>0</v>
      </c>
      <c r="BF253" s="57">
        <f t="shared" si="96"/>
        <v>0</v>
      </c>
      <c r="BG253" s="57">
        <f t="shared" si="96"/>
        <v>0</v>
      </c>
      <c r="BH253" s="57">
        <f t="shared" si="94"/>
        <v>0</v>
      </c>
      <c r="BI253" s="57">
        <f t="shared" si="94"/>
        <v>0</v>
      </c>
      <c r="BJ253" s="57">
        <f t="shared" si="94"/>
        <v>0</v>
      </c>
      <c r="BK253" s="57">
        <f t="shared" si="94"/>
        <v>0</v>
      </c>
      <c r="BL253" s="57">
        <f t="shared" si="94"/>
        <v>0</v>
      </c>
      <c r="BM253" s="57">
        <f t="shared" si="94"/>
        <v>0</v>
      </c>
      <c r="BN253" s="57">
        <f t="shared" si="94"/>
        <v>0</v>
      </c>
      <c r="BO253" s="57">
        <f t="shared" si="94"/>
        <v>0</v>
      </c>
      <c r="BP253" s="57">
        <f t="shared" si="94"/>
        <v>0</v>
      </c>
      <c r="BQ253" s="57">
        <f t="shared" si="94"/>
        <v>0</v>
      </c>
      <c r="BR253" s="57">
        <f t="shared" si="94"/>
        <v>0</v>
      </c>
      <c r="BS253" s="57">
        <f t="shared" si="94"/>
        <v>0</v>
      </c>
    </row>
    <row r="254" spans="1:71" x14ac:dyDescent="0.25">
      <c r="A254">
        <v>1</v>
      </c>
      <c r="B254">
        <f t="shared" si="83"/>
        <v>59</v>
      </c>
      <c r="C254">
        <f t="shared" si="88"/>
        <v>2</v>
      </c>
      <c r="D254" s="59">
        <f t="shared" si="76"/>
        <v>0</v>
      </c>
      <c r="E254" s="59">
        <f t="shared" si="76"/>
        <v>0</v>
      </c>
      <c r="F254" s="59">
        <f t="shared" si="76"/>
        <v>0</v>
      </c>
      <c r="G254" s="60" t="str">
        <f t="shared" si="77"/>
        <v>Electric</v>
      </c>
      <c r="H254" s="61">
        <f t="shared" si="78"/>
        <v>1</v>
      </c>
      <c r="I254" s="61">
        <f t="shared" si="79"/>
        <v>0</v>
      </c>
      <c r="J254" s="59">
        <f t="shared" si="80"/>
        <v>0</v>
      </c>
      <c r="K254" s="62" t="e">
        <f t="shared" si="81"/>
        <v>#N/A</v>
      </c>
      <c r="L254" s="59">
        <f t="shared" si="82"/>
        <v>0</v>
      </c>
      <c r="M254" s="59">
        <f t="shared" si="82"/>
        <v>0</v>
      </c>
      <c r="N254" s="59" t="str">
        <f t="shared" si="75"/>
        <v>Electric0</v>
      </c>
      <c r="O254" s="57">
        <f t="shared" si="95"/>
        <v>0</v>
      </c>
      <c r="P254" s="57">
        <f t="shared" si="95"/>
        <v>0</v>
      </c>
      <c r="Q254" s="57">
        <f t="shared" si="95"/>
        <v>0</v>
      </c>
      <c r="R254" s="57">
        <f t="shared" si="95"/>
        <v>0</v>
      </c>
      <c r="S254" s="57">
        <f t="shared" si="95"/>
        <v>0</v>
      </c>
      <c r="T254" s="57">
        <f t="shared" si="95"/>
        <v>0</v>
      </c>
      <c r="U254" s="57">
        <f t="shared" si="95"/>
        <v>0</v>
      </c>
      <c r="V254" s="57">
        <f t="shared" si="95"/>
        <v>0</v>
      </c>
      <c r="W254" s="57">
        <f t="shared" si="95"/>
        <v>0</v>
      </c>
      <c r="X254" s="57">
        <f t="shared" si="95"/>
        <v>0</v>
      </c>
      <c r="Y254" s="57">
        <f t="shared" si="95"/>
        <v>0</v>
      </c>
      <c r="Z254" s="57">
        <f t="shared" si="95"/>
        <v>0</v>
      </c>
      <c r="AA254" s="57">
        <f t="shared" si="95"/>
        <v>0</v>
      </c>
      <c r="AB254" s="57">
        <f t="shared" si="95"/>
        <v>0</v>
      </c>
      <c r="AC254" s="57">
        <f t="shared" si="95"/>
        <v>0</v>
      </c>
      <c r="AD254" s="57">
        <f t="shared" si="95"/>
        <v>0</v>
      </c>
      <c r="AE254" s="57">
        <f t="shared" si="93"/>
        <v>0</v>
      </c>
      <c r="AF254" s="57">
        <f t="shared" si="93"/>
        <v>0</v>
      </c>
      <c r="AG254" s="57">
        <f t="shared" si="93"/>
        <v>0</v>
      </c>
      <c r="AH254" s="57">
        <f t="shared" si="93"/>
        <v>0</v>
      </c>
      <c r="AI254" s="57">
        <f t="shared" si="93"/>
        <v>0</v>
      </c>
      <c r="AJ254" s="57">
        <f t="shared" si="93"/>
        <v>0</v>
      </c>
      <c r="AK254" s="57">
        <f t="shared" si="93"/>
        <v>0</v>
      </c>
      <c r="AL254" s="57">
        <f t="shared" si="93"/>
        <v>0</v>
      </c>
      <c r="AM254" s="57">
        <f t="shared" si="93"/>
        <v>0</v>
      </c>
      <c r="AN254" s="57">
        <f t="shared" si="93"/>
        <v>0</v>
      </c>
      <c r="AO254" s="57">
        <f t="shared" si="93"/>
        <v>0</v>
      </c>
      <c r="AP254" s="57">
        <f t="shared" si="93"/>
        <v>0</v>
      </c>
      <c r="AQ254" s="57" t="e">
        <f>INDEX('Fleet Input'!$C$10:$C$86, MATCH('Fleet Calculations'!N254, 'Fleet Input'!$B$10:$B$86, 0))</f>
        <v>#N/A</v>
      </c>
      <c r="AR254" s="57">
        <f t="shared" si="96"/>
        <v>0</v>
      </c>
      <c r="AS254" s="57">
        <f t="shared" si="96"/>
        <v>0</v>
      </c>
      <c r="AT254" s="57">
        <f t="shared" si="96"/>
        <v>0</v>
      </c>
      <c r="AU254" s="57">
        <f t="shared" si="96"/>
        <v>0</v>
      </c>
      <c r="AV254" s="57">
        <f t="shared" si="96"/>
        <v>0</v>
      </c>
      <c r="AW254" s="57">
        <f t="shared" si="96"/>
        <v>0</v>
      </c>
      <c r="AX254" s="57">
        <f t="shared" si="96"/>
        <v>0</v>
      </c>
      <c r="AY254" s="57">
        <f t="shared" si="96"/>
        <v>0</v>
      </c>
      <c r="AZ254" s="57">
        <f t="shared" si="96"/>
        <v>0</v>
      </c>
      <c r="BA254" s="57">
        <f t="shared" si="96"/>
        <v>0</v>
      </c>
      <c r="BB254" s="57">
        <f t="shared" si="96"/>
        <v>0</v>
      </c>
      <c r="BC254" s="57">
        <f t="shared" si="96"/>
        <v>0</v>
      </c>
      <c r="BD254" s="57">
        <f t="shared" si="96"/>
        <v>0</v>
      </c>
      <c r="BE254" s="57">
        <f t="shared" si="96"/>
        <v>0</v>
      </c>
      <c r="BF254" s="57">
        <f t="shared" si="96"/>
        <v>0</v>
      </c>
      <c r="BG254" s="57">
        <f t="shared" si="96"/>
        <v>0</v>
      </c>
      <c r="BH254" s="57">
        <f t="shared" si="94"/>
        <v>0</v>
      </c>
      <c r="BI254" s="57">
        <f t="shared" si="94"/>
        <v>0</v>
      </c>
      <c r="BJ254" s="57">
        <f t="shared" si="94"/>
        <v>0</v>
      </c>
      <c r="BK254" s="57">
        <f t="shared" si="94"/>
        <v>0</v>
      </c>
      <c r="BL254" s="57">
        <f t="shared" si="94"/>
        <v>0</v>
      </c>
      <c r="BM254" s="57">
        <f t="shared" si="94"/>
        <v>0</v>
      </c>
      <c r="BN254" s="57">
        <f t="shared" si="94"/>
        <v>0</v>
      </c>
      <c r="BO254" s="57">
        <f t="shared" si="94"/>
        <v>0</v>
      </c>
      <c r="BP254" s="57">
        <f t="shared" si="94"/>
        <v>0</v>
      </c>
      <c r="BQ254" s="57">
        <f t="shared" si="94"/>
        <v>0</v>
      </c>
      <c r="BR254" s="57">
        <f t="shared" si="94"/>
        <v>0</v>
      </c>
      <c r="BS254" s="57">
        <f t="shared" si="94"/>
        <v>0</v>
      </c>
    </row>
    <row r="255" spans="1:71" x14ac:dyDescent="0.25">
      <c r="A255">
        <v>1</v>
      </c>
      <c r="B255">
        <f t="shared" si="83"/>
        <v>59</v>
      </c>
      <c r="C255">
        <f t="shared" si="88"/>
        <v>3</v>
      </c>
      <c r="D255" s="59">
        <f t="shared" si="76"/>
        <v>0</v>
      </c>
      <c r="E255" s="59">
        <f t="shared" si="76"/>
        <v>0</v>
      </c>
      <c r="F255" s="59">
        <f t="shared" si="76"/>
        <v>0</v>
      </c>
      <c r="G255" s="60" t="str">
        <f t="shared" si="77"/>
        <v>Fuel Cell</v>
      </c>
      <c r="H255" s="61">
        <f t="shared" si="78"/>
        <v>1</v>
      </c>
      <c r="I255" s="61">
        <f t="shared" si="79"/>
        <v>0</v>
      </c>
      <c r="J255" s="59">
        <f t="shared" si="80"/>
        <v>0</v>
      </c>
      <c r="K255" s="62" t="e">
        <f t="shared" si="81"/>
        <v>#N/A</v>
      </c>
      <c r="L255" s="59">
        <f t="shared" si="82"/>
        <v>0</v>
      </c>
      <c r="M255" s="59">
        <f t="shared" si="82"/>
        <v>0</v>
      </c>
      <c r="N255" s="59" t="str">
        <f t="shared" si="75"/>
        <v>Fuel Cell0</v>
      </c>
      <c r="O255" s="57">
        <f t="shared" si="95"/>
        <v>0</v>
      </c>
      <c r="P255" s="57">
        <f t="shared" si="95"/>
        <v>0</v>
      </c>
      <c r="Q255" s="57">
        <f t="shared" si="95"/>
        <v>0</v>
      </c>
      <c r="R255" s="57">
        <f t="shared" si="95"/>
        <v>0</v>
      </c>
      <c r="S255" s="57">
        <f t="shared" si="95"/>
        <v>0</v>
      </c>
      <c r="T255" s="57">
        <f t="shared" si="95"/>
        <v>0</v>
      </c>
      <c r="U255" s="57">
        <f t="shared" si="95"/>
        <v>0</v>
      </c>
      <c r="V255" s="57">
        <f t="shared" si="95"/>
        <v>0</v>
      </c>
      <c r="W255" s="57">
        <f t="shared" si="95"/>
        <v>0</v>
      </c>
      <c r="X255" s="57">
        <f t="shared" si="95"/>
        <v>0</v>
      </c>
      <c r="Y255" s="57">
        <f t="shared" si="95"/>
        <v>0</v>
      </c>
      <c r="Z255" s="57">
        <f t="shared" si="95"/>
        <v>0</v>
      </c>
      <c r="AA255" s="57">
        <f t="shared" si="95"/>
        <v>0</v>
      </c>
      <c r="AB255" s="57">
        <f t="shared" si="95"/>
        <v>0</v>
      </c>
      <c r="AC255" s="57">
        <f t="shared" si="95"/>
        <v>0</v>
      </c>
      <c r="AD255" s="57">
        <f t="shared" si="95"/>
        <v>0</v>
      </c>
      <c r="AE255" s="57">
        <f t="shared" si="93"/>
        <v>0</v>
      </c>
      <c r="AF255" s="57">
        <f t="shared" si="93"/>
        <v>0</v>
      </c>
      <c r="AG255" s="57">
        <f t="shared" si="93"/>
        <v>0</v>
      </c>
      <c r="AH255" s="57">
        <f t="shared" si="93"/>
        <v>0</v>
      </c>
      <c r="AI255" s="57">
        <f t="shared" si="93"/>
        <v>0</v>
      </c>
      <c r="AJ255" s="57">
        <f t="shared" si="93"/>
        <v>0</v>
      </c>
      <c r="AK255" s="57">
        <f t="shared" si="93"/>
        <v>0</v>
      </c>
      <c r="AL255" s="57">
        <f t="shared" si="93"/>
        <v>0</v>
      </c>
      <c r="AM255" s="57">
        <f t="shared" si="93"/>
        <v>0</v>
      </c>
      <c r="AN255" s="57">
        <f t="shared" si="93"/>
        <v>0</v>
      </c>
      <c r="AO255" s="57">
        <f t="shared" si="93"/>
        <v>0</v>
      </c>
      <c r="AP255" s="57">
        <f t="shared" si="93"/>
        <v>0</v>
      </c>
      <c r="AQ255" s="57" t="e">
        <f>INDEX('Fleet Input'!$C$10:$C$86, MATCH('Fleet Calculations'!N255, 'Fleet Input'!$B$10:$B$86, 0))</f>
        <v>#N/A</v>
      </c>
      <c r="AR255" s="57">
        <f t="shared" si="96"/>
        <v>0</v>
      </c>
      <c r="AS255" s="57">
        <f t="shared" si="96"/>
        <v>0</v>
      </c>
      <c r="AT255" s="57">
        <f t="shared" si="96"/>
        <v>0</v>
      </c>
      <c r="AU255" s="57">
        <f t="shared" si="96"/>
        <v>0</v>
      </c>
      <c r="AV255" s="57">
        <f t="shared" si="96"/>
        <v>0</v>
      </c>
      <c r="AW255" s="57">
        <f t="shared" si="96"/>
        <v>0</v>
      </c>
      <c r="AX255" s="57">
        <f t="shared" si="96"/>
        <v>0</v>
      </c>
      <c r="AY255" s="57">
        <f t="shared" si="96"/>
        <v>0</v>
      </c>
      <c r="AZ255" s="57">
        <f t="shared" si="96"/>
        <v>0</v>
      </c>
      <c r="BA255" s="57">
        <f t="shared" si="96"/>
        <v>0</v>
      </c>
      <c r="BB255" s="57">
        <f t="shared" si="96"/>
        <v>0</v>
      </c>
      <c r="BC255" s="57">
        <f t="shared" si="96"/>
        <v>0</v>
      </c>
      <c r="BD255" s="57">
        <f t="shared" si="96"/>
        <v>0</v>
      </c>
      <c r="BE255" s="57">
        <f t="shared" si="96"/>
        <v>0</v>
      </c>
      <c r="BF255" s="57">
        <f t="shared" si="96"/>
        <v>0</v>
      </c>
      <c r="BG255" s="57">
        <f t="shared" si="96"/>
        <v>0</v>
      </c>
      <c r="BH255" s="57">
        <f t="shared" si="94"/>
        <v>0</v>
      </c>
      <c r="BI255" s="57">
        <f t="shared" si="94"/>
        <v>0</v>
      </c>
      <c r="BJ255" s="57">
        <f t="shared" si="94"/>
        <v>0</v>
      </c>
      <c r="BK255" s="57">
        <f t="shared" si="94"/>
        <v>0</v>
      </c>
      <c r="BL255" s="57">
        <f t="shared" si="94"/>
        <v>0</v>
      </c>
      <c r="BM255" s="57">
        <f t="shared" si="94"/>
        <v>0</v>
      </c>
      <c r="BN255" s="57">
        <f t="shared" si="94"/>
        <v>0</v>
      </c>
      <c r="BO255" s="57">
        <f t="shared" si="94"/>
        <v>0</v>
      </c>
      <c r="BP255" s="57">
        <f t="shared" si="94"/>
        <v>0</v>
      </c>
      <c r="BQ255" s="57">
        <f t="shared" si="94"/>
        <v>0</v>
      </c>
      <c r="BR255" s="57">
        <f t="shared" si="94"/>
        <v>0</v>
      </c>
      <c r="BS255" s="57">
        <f t="shared" si="94"/>
        <v>0</v>
      </c>
    </row>
    <row r="256" spans="1:71" x14ac:dyDescent="0.25">
      <c r="A256">
        <v>1</v>
      </c>
      <c r="B256">
        <f t="shared" si="83"/>
        <v>60</v>
      </c>
      <c r="C256">
        <f t="shared" si="88"/>
        <v>1</v>
      </c>
      <c r="D256" s="59">
        <f t="shared" si="76"/>
        <v>0</v>
      </c>
      <c r="E256" s="59">
        <f t="shared" si="76"/>
        <v>0</v>
      </c>
      <c r="F256" s="59">
        <f t="shared" si="76"/>
        <v>0</v>
      </c>
      <c r="G256" s="60" t="str">
        <f t="shared" si="77"/>
        <v>0</v>
      </c>
      <c r="H256" s="61">
        <f t="shared" si="78"/>
        <v>1</v>
      </c>
      <c r="I256" s="61">
        <f t="shared" si="79"/>
        <v>0</v>
      </c>
      <c r="J256" s="59">
        <f t="shared" si="80"/>
        <v>0</v>
      </c>
      <c r="K256" s="62" t="e">
        <f t="shared" si="81"/>
        <v>#N/A</v>
      </c>
      <c r="L256" s="59">
        <f t="shared" si="82"/>
        <v>0</v>
      </c>
      <c r="M256" s="59">
        <f t="shared" si="82"/>
        <v>0</v>
      </c>
      <c r="N256" s="59" t="str">
        <f t="shared" si="75"/>
        <v>00</v>
      </c>
      <c r="O256" s="57">
        <f t="shared" si="95"/>
        <v>0</v>
      </c>
      <c r="P256" s="57">
        <f t="shared" si="95"/>
        <v>0</v>
      </c>
      <c r="Q256" s="57">
        <f t="shared" si="95"/>
        <v>0</v>
      </c>
      <c r="R256" s="57">
        <f t="shared" si="95"/>
        <v>0</v>
      </c>
      <c r="S256" s="57">
        <f t="shared" si="95"/>
        <v>0</v>
      </c>
      <c r="T256" s="57">
        <f t="shared" si="95"/>
        <v>0</v>
      </c>
      <c r="U256" s="57">
        <f t="shared" si="95"/>
        <v>0</v>
      </c>
      <c r="V256" s="57">
        <f t="shared" si="95"/>
        <v>0</v>
      </c>
      <c r="W256" s="57">
        <f t="shared" si="95"/>
        <v>0</v>
      </c>
      <c r="X256" s="57">
        <f t="shared" si="95"/>
        <v>0</v>
      </c>
      <c r="Y256" s="57">
        <f t="shared" si="95"/>
        <v>0</v>
      </c>
      <c r="Z256" s="57">
        <f t="shared" si="95"/>
        <v>0</v>
      </c>
      <c r="AA256" s="57">
        <f t="shared" si="95"/>
        <v>0</v>
      </c>
      <c r="AB256" s="57">
        <f t="shared" si="95"/>
        <v>0</v>
      </c>
      <c r="AC256" s="57">
        <f t="shared" si="95"/>
        <v>0</v>
      </c>
      <c r="AD256" s="57">
        <f t="shared" si="95"/>
        <v>0</v>
      </c>
      <c r="AE256" s="57">
        <f t="shared" si="93"/>
        <v>0</v>
      </c>
      <c r="AF256" s="57">
        <f t="shared" si="93"/>
        <v>0</v>
      </c>
      <c r="AG256" s="57">
        <f t="shared" si="93"/>
        <v>0</v>
      </c>
      <c r="AH256" s="57">
        <f t="shared" si="93"/>
        <v>0</v>
      </c>
      <c r="AI256" s="57">
        <f t="shared" si="93"/>
        <v>0</v>
      </c>
      <c r="AJ256" s="57">
        <f t="shared" si="93"/>
        <v>0</v>
      </c>
      <c r="AK256" s="57">
        <f t="shared" si="93"/>
        <v>0</v>
      </c>
      <c r="AL256" s="57">
        <f t="shared" si="93"/>
        <v>0</v>
      </c>
      <c r="AM256" s="57">
        <f t="shared" si="93"/>
        <v>0</v>
      </c>
      <c r="AN256" s="57">
        <f t="shared" si="93"/>
        <v>0</v>
      </c>
      <c r="AO256" s="57">
        <f t="shared" si="93"/>
        <v>0</v>
      </c>
      <c r="AP256" s="57">
        <f t="shared" si="93"/>
        <v>0</v>
      </c>
      <c r="AQ256" s="57" t="e">
        <f>INDEX('Fleet Input'!$C$10:$C$86, MATCH('Fleet Calculations'!N256, 'Fleet Input'!$B$10:$B$86, 0))</f>
        <v>#N/A</v>
      </c>
      <c r="AR256" s="57">
        <f t="shared" si="96"/>
        <v>0</v>
      </c>
      <c r="AS256" s="57">
        <f t="shared" si="96"/>
        <v>0</v>
      </c>
      <c r="AT256" s="57">
        <f t="shared" si="96"/>
        <v>0</v>
      </c>
      <c r="AU256" s="57">
        <f t="shared" si="96"/>
        <v>0</v>
      </c>
      <c r="AV256" s="57">
        <f t="shared" si="96"/>
        <v>0</v>
      </c>
      <c r="AW256" s="57">
        <f t="shared" si="96"/>
        <v>0</v>
      </c>
      <c r="AX256" s="57">
        <f t="shared" si="96"/>
        <v>0</v>
      </c>
      <c r="AY256" s="57">
        <f t="shared" si="96"/>
        <v>0</v>
      </c>
      <c r="AZ256" s="57">
        <f t="shared" si="96"/>
        <v>0</v>
      </c>
      <c r="BA256" s="57">
        <f t="shared" si="96"/>
        <v>0</v>
      </c>
      <c r="BB256" s="57">
        <f t="shared" si="96"/>
        <v>0</v>
      </c>
      <c r="BC256" s="57">
        <f t="shared" si="96"/>
        <v>0</v>
      </c>
      <c r="BD256" s="57">
        <f t="shared" si="96"/>
        <v>0</v>
      </c>
      <c r="BE256" s="57">
        <f t="shared" si="96"/>
        <v>0</v>
      </c>
      <c r="BF256" s="57">
        <f t="shared" si="96"/>
        <v>0</v>
      </c>
      <c r="BG256" s="57">
        <f t="shared" si="96"/>
        <v>0</v>
      </c>
      <c r="BH256" s="57">
        <f t="shared" si="94"/>
        <v>0</v>
      </c>
      <c r="BI256" s="57">
        <f t="shared" si="94"/>
        <v>0</v>
      </c>
      <c r="BJ256" s="57">
        <f t="shared" si="94"/>
        <v>0</v>
      </c>
      <c r="BK256" s="57">
        <f t="shared" si="94"/>
        <v>0</v>
      </c>
      <c r="BL256" s="57">
        <f t="shared" si="94"/>
        <v>0</v>
      </c>
      <c r="BM256" s="57">
        <f t="shared" si="94"/>
        <v>0</v>
      </c>
      <c r="BN256" s="57">
        <f t="shared" si="94"/>
        <v>0</v>
      </c>
      <c r="BO256" s="57">
        <f t="shared" si="94"/>
        <v>0</v>
      </c>
      <c r="BP256" s="57">
        <f t="shared" si="94"/>
        <v>0</v>
      </c>
      <c r="BQ256" s="57">
        <f t="shared" si="94"/>
        <v>0</v>
      </c>
      <c r="BR256" s="57">
        <f t="shared" si="94"/>
        <v>0</v>
      </c>
      <c r="BS256" s="57">
        <f t="shared" si="94"/>
        <v>0</v>
      </c>
    </row>
    <row r="257" spans="1:71" x14ac:dyDescent="0.25">
      <c r="A257">
        <v>1</v>
      </c>
      <c r="B257">
        <f t="shared" si="83"/>
        <v>60</v>
      </c>
      <c r="C257">
        <f t="shared" si="88"/>
        <v>2</v>
      </c>
      <c r="D257" s="59">
        <f t="shared" si="76"/>
        <v>0</v>
      </c>
      <c r="E257" s="59">
        <f t="shared" si="76"/>
        <v>0</v>
      </c>
      <c r="F257" s="59">
        <f t="shared" si="76"/>
        <v>0</v>
      </c>
      <c r="G257" s="60" t="str">
        <f t="shared" si="77"/>
        <v>Electric</v>
      </c>
      <c r="H257" s="61">
        <f t="shared" si="78"/>
        <v>1</v>
      </c>
      <c r="I257" s="61">
        <f t="shared" si="79"/>
        <v>0</v>
      </c>
      <c r="J257" s="59">
        <f t="shared" si="80"/>
        <v>0</v>
      </c>
      <c r="K257" s="62" t="e">
        <f t="shared" si="81"/>
        <v>#N/A</v>
      </c>
      <c r="L257" s="59">
        <f t="shared" si="82"/>
        <v>0</v>
      </c>
      <c r="M257" s="59">
        <f t="shared" si="82"/>
        <v>0</v>
      </c>
      <c r="N257" s="59" t="str">
        <f t="shared" si="75"/>
        <v>Electric0</v>
      </c>
      <c r="O257" s="57">
        <f t="shared" si="95"/>
        <v>0</v>
      </c>
      <c r="P257" s="57">
        <f t="shared" si="95"/>
        <v>0</v>
      </c>
      <c r="Q257" s="57">
        <f t="shared" si="95"/>
        <v>0</v>
      </c>
      <c r="R257" s="57">
        <f t="shared" si="95"/>
        <v>0</v>
      </c>
      <c r="S257" s="57">
        <f t="shared" si="95"/>
        <v>0</v>
      </c>
      <c r="T257" s="57">
        <f t="shared" si="95"/>
        <v>0</v>
      </c>
      <c r="U257" s="57">
        <f t="shared" si="95"/>
        <v>0</v>
      </c>
      <c r="V257" s="57">
        <f t="shared" si="95"/>
        <v>0</v>
      </c>
      <c r="W257" s="57">
        <f t="shared" si="95"/>
        <v>0</v>
      </c>
      <c r="X257" s="57">
        <f t="shared" si="95"/>
        <v>0</v>
      </c>
      <c r="Y257" s="57">
        <f t="shared" si="95"/>
        <v>0</v>
      </c>
      <c r="Z257" s="57">
        <f t="shared" si="95"/>
        <v>0</v>
      </c>
      <c r="AA257" s="57">
        <f t="shared" si="95"/>
        <v>0</v>
      </c>
      <c r="AB257" s="57">
        <f t="shared" si="95"/>
        <v>0</v>
      </c>
      <c r="AC257" s="57">
        <f t="shared" si="95"/>
        <v>0</v>
      </c>
      <c r="AD257" s="57">
        <f t="shared" ref="AD257:AP272" si="97">IF(AND($I257&gt;=AD$7,$H257&lt;=AD$7),$K257,0)</f>
        <v>0</v>
      </c>
      <c r="AE257" s="57">
        <f t="shared" si="97"/>
        <v>0</v>
      </c>
      <c r="AF257" s="57">
        <f t="shared" si="97"/>
        <v>0</v>
      </c>
      <c r="AG257" s="57">
        <f t="shared" si="97"/>
        <v>0</v>
      </c>
      <c r="AH257" s="57">
        <f t="shared" si="97"/>
        <v>0</v>
      </c>
      <c r="AI257" s="57">
        <f t="shared" si="97"/>
        <v>0</v>
      </c>
      <c r="AJ257" s="57">
        <f t="shared" si="97"/>
        <v>0</v>
      </c>
      <c r="AK257" s="57">
        <f t="shared" si="97"/>
        <v>0</v>
      </c>
      <c r="AL257" s="57">
        <f t="shared" si="97"/>
        <v>0</v>
      </c>
      <c r="AM257" s="57">
        <f t="shared" si="97"/>
        <v>0</v>
      </c>
      <c r="AN257" s="57">
        <f t="shared" si="97"/>
        <v>0</v>
      </c>
      <c r="AO257" s="57">
        <f t="shared" si="97"/>
        <v>0</v>
      </c>
      <c r="AP257" s="57">
        <f t="shared" si="97"/>
        <v>0</v>
      </c>
      <c r="AQ257" s="57" t="e">
        <f>INDEX('Fleet Input'!$C$10:$C$86, MATCH('Fleet Calculations'!N257, 'Fleet Input'!$B$10:$B$86, 0))</f>
        <v>#N/A</v>
      </c>
      <c r="AR257" s="57">
        <f t="shared" si="96"/>
        <v>0</v>
      </c>
      <c r="AS257" s="57">
        <f t="shared" si="96"/>
        <v>0</v>
      </c>
      <c r="AT257" s="57">
        <f t="shared" si="96"/>
        <v>0</v>
      </c>
      <c r="AU257" s="57">
        <f t="shared" si="96"/>
        <v>0</v>
      </c>
      <c r="AV257" s="57">
        <f t="shared" si="96"/>
        <v>0</v>
      </c>
      <c r="AW257" s="57">
        <f t="shared" si="96"/>
        <v>0</v>
      </c>
      <c r="AX257" s="57">
        <f t="shared" si="96"/>
        <v>0</v>
      </c>
      <c r="AY257" s="57">
        <f t="shared" si="96"/>
        <v>0</v>
      </c>
      <c r="AZ257" s="57">
        <f t="shared" si="96"/>
        <v>0</v>
      </c>
      <c r="BA257" s="57">
        <f t="shared" si="96"/>
        <v>0</v>
      </c>
      <c r="BB257" s="57">
        <f t="shared" si="96"/>
        <v>0</v>
      </c>
      <c r="BC257" s="57">
        <f t="shared" si="96"/>
        <v>0</v>
      </c>
      <c r="BD257" s="57">
        <f t="shared" si="96"/>
        <v>0</v>
      </c>
      <c r="BE257" s="57">
        <f t="shared" si="96"/>
        <v>0</v>
      </c>
      <c r="BF257" s="57">
        <f t="shared" si="96"/>
        <v>0</v>
      </c>
      <c r="BG257" s="57">
        <f t="shared" ref="BG257:BS272" si="98">IF($H257=BG$7, $AQ257*$K257, 0)</f>
        <v>0</v>
      </c>
      <c r="BH257" s="57">
        <f t="shared" si="98"/>
        <v>0</v>
      </c>
      <c r="BI257" s="57">
        <f t="shared" si="98"/>
        <v>0</v>
      </c>
      <c r="BJ257" s="57">
        <f t="shared" si="98"/>
        <v>0</v>
      </c>
      <c r="BK257" s="57">
        <f t="shared" si="98"/>
        <v>0</v>
      </c>
      <c r="BL257" s="57">
        <f t="shared" si="98"/>
        <v>0</v>
      </c>
      <c r="BM257" s="57">
        <f t="shared" si="98"/>
        <v>0</v>
      </c>
      <c r="BN257" s="57">
        <f t="shared" si="98"/>
        <v>0</v>
      </c>
      <c r="BO257" s="57">
        <f t="shared" si="98"/>
        <v>0</v>
      </c>
      <c r="BP257" s="57">
        <f t="shared" si="98"/>
        <v>0</v>
      </c>
      <c r="BQ257" s="57">
        <f t="shared" si="98"/>
        <v>0</v>
      </c>
      <c r="BR257" s="57">
        <f t="shared" si="98"/>
        <v>0</v>
      </c>
      <c r="BS257" s="57">
        <f t="shared" si="98"/>
        <v>0</v>
      </c>
    </row>
    <row r="258" spans="1:71" x14ac:dyDescent="0.25">
      <c r="A258">
        <v>1</v>
      </c>
      <c r="B258">
        <f t="shared" si="83"/>
        <v>60</v>
      </c>
      <c r="C258">
        <f t="shared" si="88"/>
        <v>3</v>
      </c>
      <c r="D258" s="59">
        <f t="shared" si="76"/>
        <v>0</v>
      </c>
      <c r="E258" s="59">
        <f t="shared" si="76"/>
        <v>0</v>
      </c>
      <c r="F258" s="59">
        <f t="shared" si="76"/>
        <v>0</v>
      </c>
      <c r="G258" s="60" t="str">
        <f t="shared" si="77"/>
        <v>Fuel Cell</v>
      </c>
      <c r="H258" s="61">
        <f t="shared" si="78"/>
        <v>1</v>
      </c>
      <c r="I258" s="61">
        <f t="shared" si="79"/>
        <v>0</v>
      </c>
      <c r="J258" s="59">
        <f t="shared" si="80"/>
        <v>0</v>
      </c>
      <c r="K258" s="62" t="e">
        <f t="shared" si="81"/>
        <v>#N/A</v>
      </c>
      <c r="L258" s="59">
        <f t="shared" si="82"/>
        <v>0</v>
      </c>
      <c r="M258" s="59">
        <f t="shared" si="82"/>
        <v>0</v>
      </c>
      <c r="N258" s="59" t="str">
        <f t="shared" si="75"/>
        <v>Fuel Cell0</v>
      </c>
      <c r="O258" s="57">
        <f t="shared" ref="O258:AD273" si="99">IF(AND($I258&gt;=O$7,$H258&lt;=O$7),$K258,0)</f>
        <v>0</v>
      </c>
      <c r="P258" s="57">
        <f t="shared" si="99"/>
        <v>0</v>
      </c>
      <c r="Q258" s="57">
        <f t="shared" si="99"/>
        <v>0</v>
      </c>
      <c r="R258" s="57">
        <f t="shared" si="99"/>
        <v>0</v>
      </c>
      <c r="S258" s="57">
        <f t="shared" si="99"/>
        <v>0</v>
      </c>
      <c r="T258" s="57">
        <f t="shared" si="99"/>
        <v>0</v>
      </c>
      <c r="U258" s="57">
        <f t="shared" si="99"/>
        <v>0</v>
      </c>
      <c r="V258" s="57">
        <f t="shared" si="99"/>
        <v>0</v>
      </c>
      <c r="W258" s="57">
        <f t="shared" si="99"/>
        <v>0</v>
      </c>
      <c r="X258" s="57">
        <f t="shared" si="99"/>
        <v>0</v>
      </c>
      <c r="Y258" s="57">
        <f t="shared" si="99"/>
        <v>0</v>
      </c>
      <c r="Z258" s="57">
        <f t="shared" si="99"/>
        <v>0</v>
      </c>
      <c r="AA258" s="57">
        <f t="shared" si="99"/>
        <v>0</v>
      </c>
      <c r="AB258" s="57">
        <f t="shared" si="99"/>
        <v>0</v>
      </c>
      <c r="AC258" s="57">
        <f t="shared" si="99"/>
        <v>0</v>
      </c>
      <c r="AD258" s="57">
        <f t="shared" si="99"/>
        <v>0</v>
      </c>
      <c r="AE258" s="57">
        <f t="shared" si="97"/>
        <v>0</v>
      </c>
      <c r="AF258" s="57">
        <f t="shared" si="97"/>
        <v>0</v>
      </c>
      <c r="AG258" s="57">
        <f t="shared" si="97"/>
        <v>0</v>
      </c>
      <c r="AH258" s="57">
        <f t="shared" si="97"/>
        <v>0</v>
      </c>
      <c r="AI258" s="57">
        <f t="shared" si="97"/>
        <v>0</v>
      </c>
      <c r="AJ258" s="57">
        <f t="shared" si="97"/>
        <v>0</v>
      </c>
      <c r="AK258" s="57">
        <f t="shared" si="97"/>
        <v>0</v>
      </c>
      <c r="AL258" s="57">
        <f t="shared" si="97"/>
        <v>0</v>
      </c>
      <c r="AM258" s="57">
        <f t="shared" si="97"/>
        <v>0</v>
      </c>
      <c r="AN258" s="57">
        <f t="shared" si="97"/>
        <v>0</v>
      </c>
      <c r="AO258" s="57">
        <f t="shared" si="97"/>
        <v>0</v>
      </c>
      <c r="AP258" s="57">
        <f t="shared" si="97"/>
        <v>0</v>
      </c>
      <c r="AQ258" s="57" t="e">
        <f>INDEX('Fleet Input'!$C$10:$C$86, MATCH('Fleet Calculations'!N258, 'Fleet Input'!$B$10:$B$86, 0))</f>
        <v>#N/A</v>
      </c>
      <c r="AR258" s="57">
        <f t="shared" ref="AR258:BG273" si="100">IF($H258=AR$7, $AQ258*$K258, 0)</f>
        <v>0</v>
      </c>
      <c r="AS258" s="57">
        <f t="shared" si="100"/>
        <v>0</v>
      </c>
      <c r="AT258" s="57">
        <f t="shared" si="100"/>
        <v>0</v>
      </c>
      <c r="AU258" s="57">
        <f t="shared" si="100"/>
        <v>0</v>
      </c>
      <c r="AV258" s="57">
        <f t="shared" si="100"/>
        <v>0</v>
      </c>
      <c r="AW258" s="57">
        <f t="shared" si="100"/>
        <v>0</v>
      </c>
      <c r="AX258" s="57">
        <f t="shared" si="100"/>
        <v>0</v>
      </c>
      <c r="AY258" s="57">
        <f t="shared" si="100"/>
        <v>0</v>
      </c>
      <c r="AZ258" s="57">
        <f t="shared" si="100"/>
        <v>0</v>
      </c>
      <c r="BA258" s="57">
        <f t="shared" si="100"/>
        <v>0</v>
      </c>
      <c r="BB258" s="57">
        <f t="shared" si="100"/>
        <v>0</v>
      </c>
      <c r="BC258" s="57">
        <f t="shared" si="100"/>
        <v>0</v>
      </c>
      <c r="BD258" s="57">
        <f t="shared" si="100"/>
        <v>0</v>
      </c>
      <c r="BE258" s="57">
        <f t="shared" si="100"/>
        <v>0</v>
      </c>
      <c r="BF258" s="57">
        <f t="shared" si="100"/>
        <v>0</v>
      </c>
      <c r="BG258" s="57">
        <f t="shared" si="100"/>
        <v>0</v>
      </c>
      <c r="BH258" s="57">
        <f t="shared" si="98"/>
        <v>0</v>
      </c>
      <c r="BI258" s="57">
        <f t="shared" si="98"/>
        <v>0</v>
      </c>
      <c r="BJ258" s="57">
        <f t="shared" si="98"/>
        <v>0</v>
      </c>
      <c r="BK258" s="57">
        <f t="shared" si="98"/>
        <v>0</v>
      </c>
      <c r="BL258" s="57">
        <f t="shared" si="98"/>
        <v>0</v>
      </c>
      <c r="BM258" s="57">
        <f t="shared" si="98"/>
        <v>0</v>
      </c>
      <c r="BN258" s="57">
        <f t="shared" si="98"/>
        <v>0</v>
      </c>
      <c r="BO258" s="57">
        <f t="shared" si="98"/>
        <v>0</v>
      </c>
      <c r="BP258" s="57">
        <f t="shared" si="98"/>
        <v>0</v>
      </c>
      <c r="BQ258" s="57">
        <f t="shared" si="98"/>
        <v>0</v>
      </c>
      <c r="BR258" s="57">
        <f t="shared" si="98"/>
        <v>0</v>
      </c>
      <c r="BS258" s="57">
        <f t="shared" si="98"/>
        <v>0</v>
      </c>
    </row>
    <row r="259" spans="1:71" x14ac:dyDescent="0.25">
      <c r="A259">
        <v>1</v>
      </c>
      <c r="B259">
        <f t="shared" si="83"/>
        <v>61</v>
      </c>
      <c r="C259">
        <f t="shared" si="88"/>
        <v>1</v>
      </c>
      <c r="D259" s="59">
        <f t="shared" si="76"/>
        <v>0</v>
      </c>
      <c r="E259" s="59">
        <f t="shared" si="76"/>
        <v>0</v>
      </c>
      <c r="F259" s="59">
        <f t="shared" si="76"/>
        <v>0</v>
      </c>
      <c r="G259" s="60" t="str">
        <f t="shared" si="77"/>
        <v>0</v>
      </c>
      <c r="H259" s="61">
        <f t="shared" si="78"/>
        <v>1</v>
      </c>
      <c r="I259" s="61">
        <f t="shared" si="79"/>
        <v>0</v>
      </c>
      <c r="J259" s="59">
        <f t="shared" si="80"/>
        <v>0</v>
      </c>
      <c r="K259" s="62" t="e">
        <f t="shared" si="81"/>
        <v>#N/A</v>
      </c>
      <c r="L259" s="59">
        <f t="shared" si="82"/>
        <v>0</v>
      </c>
      <c r="M259" s="59">
        <f t="shared" si="82"/>
        <v>0</v>
      </c>
      <c r="N259" s="59" t="str">
        <f t="shared" si="75"/>
        <v>00</v>
      </c>
      <c r="O259" s="57">
        <f t="shared" si="99"/>
        <v>0</v>
      </c>
      <c r="P259" s="57">
        <f t="shared" si="99"/>
        <v>0</v>
      </c>
      <c r="Q259" s="57">
        <f t="shared" si="99"/>
        <v>0</v>
      </c>
      <c r="R259" s="57">
        <f t="shared" si="99"/>
        <v>0</v>
      </c>
      <c r="S259" s="57">
        <f t="shared" si="99"/>
        <v>0</v>
      </c>
      <c r="T259" s="57">
        <f t="shared" si="99"/>
        <v>0</v>
      </c>
      <c r="U259" s="57">
        <f t="shared" si="99"/>
        <v>0</v>
      </c>
      <c r="V259" s="57">
        <f t="shared" si="99"/>
        <v>0</v>
      </c>
      <c r="W259" s="57">
        <f t="shared" si="99"/>
        <v>0</v>
      </c>
      <c r="X259" s="57">
        <f t="shared" si="99"/>
        <v>0</v>
      </c>
      <c r="Y259" s="57">
        <f t="shared" si="99"/>
        <v>0</v>
      </c>
      <c r="Z259" s="57">
        <f t="shared" si="99"/>
        <v>0</v>
      </c>
      <c r="AA259" s="57">
        <f t="shared" si="99"/>
        <v>0</v>
      </c>
      <c r="AB259" s="57">
        <f t="shared" si="99"/>
        <v>0</v>
      </c>
      <c r="AC259" s="57">
        <f t="shared" si="99"/>
        <v>0</v>
      </c>
      <c r="AD259" s="57">
        <f t="shared" si="99"/>
        <v>0</v>
      </c>
      <c r="AE259" s="57">
        <f t="shared" si="97"/>
        <v>0</v>
      </c>
      <c r="AF259" s="57">
        <f t="shared" si="97"/>
        <v>0</v>
      </c>
      <c r="AG259" s="57">
        <f t="shared" si="97"/>
        <v>0</v>
      </c>
      <c r="AH259" s="57">
        <f t="shared" si="97"/>
        <v>0</v>
      </c>
      <c r="AI259" s="57">
        <f t="shared" si="97"/>
        <v>0</v>
      </c>
      <c r="AJ259" s="57">
        <f t="shared" si="97"/>
        <v>0</v>
      </c>
      <c r="AK259" s="57">
        <f t="shared" si="97"/>
        <v>0</v>
      </c>
      <c r="AL259" s="57">
        <f t="shared" si="97"/>
        <v>0</v>
      </c>
      <c r="AM259" s="57">
        <f t="shared" si="97"/>
        <v>0</v>
      </c>
      <c r="AN259" s="57">
        <f t="shared" si="97"/>
        <v>0</v>
      </c>
      <c r="AO259" s="57">
        <f t="shared" si="97"/>
        <v>0</v>
      </c>
      <c r="AP259" s="57">
        <f t="shared" si="97"/>
        <v>0</v>
      </c>
      <c r="AQ259" s="57" t="e">
        <f>INDEX('Fleet Input'!$C$10:$C$86, MATCH('Fleet Calculations'!N259, 'Fleet Input'!$B$10:$B$86, 0))</f>
        <v>#N/A</v>
      </c>
      <c r="AR259" s="57">
        <f t="shared" si="100"/>
        <v>0</v>
      </c>
      <c r="AS259" s="57">
        <f t="shared" si="100"/>
        <v>0</v>
      </c>
      <c r="AT259" s="57">
        <f t="shared" si="100"/>
        <v>0</v>
      </c>
      <c r="AU259" s="57">
        <f t="shared" si="100"/>
        <v>0</v>
      </c>
      <c r="AV259" s="57">
        <f t="shared" si="100"/>
        <v>0</v>
      </c>
      <c r="AW259" s="57">
        <f t="shared" si="100"/>
        <v>0</v>
      </c>
      <c r="AX259" s="57">
        <f t="shared" si="100"/>
        <v>0</v>
      </c>
      <c r="AY259" s="57">
        <f t="shared" si="100"/>
        <v>0</v>
      </c>
      <c r="AZ259" s="57">
        <f t="shared" si="100"/>
        <v>0</v>
      </c>
      <c r="BA259" s="57">
        <f t="shared" si="100"/>
        <v>0</v>
      </c>
      <c r="BB259" s="57">
        <f t="shared" si="100"/>
        <v>0</v>
      </c>
      <c r="BC259" s="57">
        <f t="shared" si="100"/>
        <v>0</v>
      </c>
      <c r="BD259" s="57">
        <f t="shared" si="100"/>
        <v>0</v>
      </c>
      <c r="BE259" s="57">
        <f t="shared" si="100"/>
        <v>0</v>
      </c>
      <c r="BF259" s="57">
        <f t="shared" si="100"/>
        <v>0</v>
      </c>
      <c r="BG259" s="57">
        <f t="shared" si="100"/>
        <v>0</v>
      </c>
      <c r="BH259" s="57">
        <f t="shared" si="98"/>
        <v>0</v>
      </c>
      <c r="BI259" s="57">
        <f t="shared" si="98"/>
        <v>0</v>
      </c>
      <c r="BJ259" s="57">
        <f t="shared" si="98"/>
        <v>0</v>
      </c>
      <c r="BK259" s="57">
        <f t="shared" si="98"/>
        <v>0</v>
      </c>
      <c r="BL259" s="57">
        <f t="shared" si="98"/>
        <v>0</v>
      </c>
      <c r="BM259" s="57">
        <f t="shared" si="98"/>
        <v>0</v>
      </c>
      <c r="BN259" s="57">
        <f t="shared" si="98"/>
        <v>0</v>
      </c>
      <c r="BO259" s="57">
        <f t="shared" si="98"/>
        <v>0</v>
      </c>
      <c r="BP259" s="57">
        <f t="shared" si="98"/>
        <v>0</v>
      </c>
      <c r="BQ259" s="57">
        <f t="shared" si="98"/>
        <v>0</v>
      </c>
      <c r="BR259" s="57">
        <f t="shared" si="98"/>
        <v>0</v>
      </c>
      <c r="BS259" s="57">
        <f t="shared" si="98"/>
        <v>0</v>
      </c>
    </row>
    <row r="260" spans="1:71" x14ac:dyDescent="0.25">
      <c r="A260">
        <v>1</v>
      </c>
      <c r="B260">
        <f t="shared" si="83"/>
        <v>61</v>
      </c>
      <c r="C260">
        <f t="shared" si="88"/>
        <v>2</v>
      </c>
      <c r="D260" s="59">
        <f t="shared" si="76"/>
        <v>0</v>
      </c>
      <c r="E260" s="59">
        <f t="shared" si="76"/>
        <v>0</v>
      </c>
      <c r="F260" s="59">
        <f t="shared" si="76"/>
        <v>0</v>
      </c>
      <c r="G260" s="60" t="str">
        <f t="shared" si="77"/>
        <v>Electric</v>
      </c>
      <c r="H260" s="61">
        <f t="shared" si="78"/>
        <v>1</v>
      </c>
      <c r="I260" s="61">
        <f t="shared" si="79"/>
        <v>0</v>
      </c>
      <c r="J260" s="59">
        <f t="shared" si="80"/>
        <v>0</v>
      </c>
      <c r="K260" s="62" t="e">
        <f t="shared" si="81"/>
        <v>#N/A</v>
      </c>
      <c r="L260" s="59">
        <f t="shared" si="82"/>
        <v>0</v>
      </c>
      <c r="M260" s="59">
        <f t="shared" si="82"/>
        <v>0</v>
      </c>
      <c r="N260" s="59" t="str">
        <f t="shared" si="75"/>
        <v>Electric0</v>
      </c>
      <c r="O260" s="57">
        <f t="shared" si="99"/>
        <v>0</v>
      </c>
      <c r="P260" s="57">
        <f t="shared" si="99"/>
        <v>0</v>
      </c>
      <c r="Q260" s="57">
        <f t="shared" si="99"/>
        <v>0</v>
      </c>
      <c r="R260" s="57">
        <f t="shared" si="99"/>
        <v>0</v>
      </c>
      <c r="S260" s="57">
        <f t="shared" si="99"/>
        <v>0</v>
      </c>
      <c r="T260" s="57">
        <f t="shared" si="99"/>
        <v>0</v>
      </c>
      <c r="U260" s="57">
        <f t="shared" si="99"/>
        <v>0</v>
      </c>
      <c r="V260" s="57">
        <f t="shared" si="99"/>
        <v>0</v>
      </c>
      <c r="W260" s="57">
        <f t="shared" si="99"/>
        <v>0</v>
      </c>
      <c r="X260" s="57">
        <f t="shared" si="99"/>
        <v>0</v>
      </c>
      <c r="Y260" s="57">
        <f t="shared" si="99"/>
        <v>0</v>
      </c>
      <c r="Z260" s="57">
        <f t="shared" si="99"/>
        <v>0</v>
      </c>
      <c r="AA260" s="57">
        <f t="shared" si="99"/>
        <v>0</v>
      </c>
      <c r="AB260" s="57">
        <f t="shared" si="99"/>
        <v>0</v>
      </c>
      <c r="AC260" s="57">
        <f t="shared" si="99"/>
        <v>0</v>
      </c>
      <c r="AD260" s="57">
        <f t="shared" si="99"/>
        <v>0</v>
      </c>
      <c r="AE260" s="57">
        <f t="shared" si="97"/>
        <v>0</v>
      </c>
      <c r="AF260" s="57">
        <f t="shared" si="97"/>
        <v>0</v>
      </c>
      <c r="AG260" s="57">
        <f t="shared" si="97"/>
        <v>0</v>
      </c>
      <c r="AH260" s="57">
        <f t="shared" si="97"/>
        <v>0</v>
      </c>
      <c r="AI260" s="57">
        <f t="shared" si="97"/>
        <v>0</v>
      </c>
      <c r="AJ260" s="57">
        <f t="shared" si="97"/>
        <v>0</v>
      </c>
      <c r="AK260" s="57">
        <f t="shared" si="97"/>
        <v>0</v>
      </c>
      <c r="AL260" s="57">
        <f t="shared" si="97"/>
        <v>0</v>
      </c>
      <c r="AM260" s="57">
        <f t="shared" si="97"/>
        <v>0</v>
      </c>
      <c r="AN260" s="57">
        <f t="shared" si="97"/>
        <v>0</v>
      </c>
      <c r="AO260" s="57">
        <f t="shared" si="97"/>
        <v>0</v>
      </c>
      <c r="AP260" s="57">
        <f t="shared" si="97"/>
        <v>0</v>
      </c>
      <c r="AQ260" s="57" t="e">
        <f>INDEX('Fleet Input'!$C$10:$C$86, MATCH('Fleet Calculations'!N260, 'Fleet Input'!$B$10:$B$86, 0))</f>
        <v>#N/A</v>
      </c>
      <c r="AR260" s="57">
        <f t="shared" si="100"/>
        <v>0</v>
      </c>
      <c r="AS260" s="57">
        <f t="shared" si="100"/>
        <v>0</v>
      </c>
      <c r="AT260" s="57">
        <f t="shared" si="100"/>
        <v>0</v>
      </c>
      <c r="AU260" s="57">
        <f t="shared" si="100"/>
        <v>0</v>
      </c>
      <c r="AV260" s="57">
        <f t="shared" si="100"/>
        <v>0</v>
      </c>
      <c r="AW260" s="57">
        <f t="shared" si="100"/>
        <v>0</v>
      </c>
      <c r="AX260" s="57">
        <f t="shared" si="100"/>
        <v>0</v>
      </c>
      <c r="AY260" s="57">
        <f t="shared" si="100"/>
        <v>0</v>
      </c>
      <c r="AZ260" s="57">
        <f t="shared" si="100"/>
        <v>0</v>
      </c>
      <c r="BA260" s="57">
        <f t="shared" si="100"/>
        <v>0</v>
      </c>
      <c r="BB260" s="57">
        <f t="shared" si="100"/>
        <v>0</v>
      </c>
      <c r="BC260" s="57">
        <f t="shared" si="100"/>
        <v>0</v>
      </c>
      <c r="BD260" s="57">
        <f t="shared" si="100"/>
        <v>0</v>
      </c>
      <c r="BE260" s="57">
        <f t="shared" si="100"/>
        <v>0</v>
      </c>
      <c r="BF260" s="57">
        <f t="shared" si="100"/>
        <v>0</v>
      </c>
      <c r="BG260" s="57">
        <f t="shared" si="100"/>
        <v>0</v>
      </c>
      <c r="BH260" s="57">
        <f t="shared" si="98"/>
        <v>0</v>
      </c>
      <c r="BI260" s="57">
        <f t="shared" si="98"/>
        <v>0</v>
      </c>
      <c r="BJ260" s="57">
        <f t="shared" si="98"/>
        <v>0</v>
      </c>
      <c r="BK260" s="57">
        <f t="shared" si="98"/>
        <v>0</v>
      </c>
      <c r="BL260" s="57">
        <f t="shared" si="98"/>
        <v>0</v>
      </c>
      <c r="BM260" s="57">
        <f t="shared" si="98"/>
        <v>0</v>
      </c>
      <c r="BN260" s="57">
        <f t="shared" si="98"/>
        <v>0</v>
      </c>
      <c r="BO260" s="57">
        <f t="shared" si="98"/>
        <v>0</v>
      </c>
      <c r="BP260" s="57">
        <f t="shared" si="98"/>
        <v>0</v>
      </c>
      <c r="BQ260" s="57">
        <f t="shared" si="98"/>
        <v>0</v>
      </c>
      <c r="BR260" s="57">
        <f t="shared" si="98"/>
        <v>0</v>
      </c>
      <c r="BS260" s="57">
        <f t="shared" si="98"/>
        <v>0</v>
      </c>
    </row>
    <row r="261" spans="1:71" x14ac:dyDescent="0.25">
      <c r="A261">
        <v>1</v>
      </c>
      <c r="B261">
        <f t="shared" si="83"/>
        <v>61</v>
      </c>
      <c r="C261">
        <f t="shared" si="88"/>
        <v>3</v>
      </c>
      <c r="D261" s="59">
        <f t="shared" si="76"/>
        <v>0</v>
      </c>
      <c r="E261" s="59">
        <f t="shared" si="76"/>
        <v>0</v>
      </c>
      <c r="F261" s="59">
        <f t="shared" si="76"/>
        <v>0</v>
      </c>
      <c r="G261" s="60" t="str">
        <f t="shared" si="77"/>
        <v>Fuel Cell</v>
      </c>
      <c r="H261" s="61">
        <f t="shared" si="78"/>
        <v>1</v>
      </c>
      <c r="I261" s="61">
        <f t="shared" si="79"/>
        <v>0</v>
      </c>
      <c r="J261" s="59">
        <f t="shared" si="80"/>
        <v>0</v>
      </c>
      <c r="K261" s="62" t="e">
        <f t="shared" si="81"/>
        <v>#N/A</v>
      </c>
      <c r="L261" s="59">
        <f t="shared" si="82"/>
        <v>0</v>
      </c>
      <c r="M261" s="59">
        <f t="shared" si="82"/>
        <v>0</v>
      </c>
      <c r="N261" s="59" t="str">
        <f t="shared" si="75"/>
        <v>Fuel Cell0</v>
      </c>
      <c r="O261" s="57">
        <f t="shared" si="99"/>
        <v>0</v>
      </c>
      <c r="P261" s="57">
        <f t="shared" si="99"/>
        <v>0</v>
      </c>
      <c r="Q261" s="57">
        <f t="shared" si="99"/>
        <v>0</v>
      </c>
      <c r="R261" s="57">
        <f t="shared" si="99"/>
        <v>0</v>
      </c>
      <c r="S261" s="57">
        <f t="shared" si="99"/>
        <v>0</v>
      </c>
      <c r="T261" s="57">
        <f t="shared" si="99"/>
        <v>0</v>
      </c>
      <c r="U261" s="57">
        <f t="shared" si="99"/>
        <v>0</v>
      </c>
      <c r="V261" s="57">
        <f t="shared" si="99"/>
        <v>0</v>
      </c>
      <c r="W261" s="57">
        <f t="shared" si="99"/>
        <v>0</v>
      </c>
      <c r="X261" s="57">
        <f t="shared" si="99"/>
        <v>0</v>
      </c>
      <c r="Y261" s="57">
        <f t="shared" si="99"/>
        <v>0</v>
      </c>
      <c r="Z261" s="57">
        <f t="shared" si="99"/>
        <v>0</v>
      </c>
      <c r="AA261" s="57">
        <f t="shared" si="99"/>
        <v>0</v>
      </c>
      <c r="AB261" s="57">
        <f t="shared" si="99"/>
        <v>0</v>
      </c>
      <c r="AC261" s="57">
        <f t="shared" si="99"/>
        <v>0</v>
      </c>
      <c r="AD261" s="57">
        <f t="shared" si="99"/>
        <v>0</v>
      </c>
      <c r="AE261" s="57">
        <f t="shared" si="97"/>
        <v>0</v>
      </c>
      <c r="AF261" s="57">
        <f t="shared" si="97"/>
        <v>0</v>
      </c>
      <c r="AG261" s="57">
        <f t="shared" si="97"/>
        <v>0</v>
      </c>
      <c r="AH261" s="57">
        <f t="shared" si="97"/>
        <v>0</v>
      </c>
      <c r="AI261" s="57">
        <f t="shared" si="97"/>
        <v>0</v>
      </c>
      <c r="AJ261" s="57">
        <f t="shared" si="97"/>
        <v>0</v>
      </c>
      <c r="AK261" s="57">
        <f t="shared" si="97"/>
        <v>0</v>
      </c>
      <c r="AL261" s="57">
        <f t="shared" si="97"/>
        <v>0</v>
      </c>
      <c r="AM261" s="57">
        <f t="shared" si="97"/>
        <v>0</v>
      </c>
      <c r="AN261" s="57">
        <f t="shared" si="97"/>
        <v>0</v>
      </c>
      <c r="AO261" s="57">
        <f t="shared" si="97"/>
        <v>0</v>
      </c>
      <c r="AP261" s="57">
        <f t="shared" si="97"/>
        <v>0</v>
      </c>
      <c r="AQ261" s="57" t="e">
        <f>INDEX('Fleet Input'!$C$10:$C$86, MATCH('Fleet Calculations'!N261, 'Fleet Input'!$B$10:$B$86, 0))</f>
        <v>#N/A</v>
      </c>
      <c r="AR261" s="57">
        <f t="shared" si="100"/>
        <v>0</v>
      </c>
      <c r="AS261" s="57">
        <f t="shared" si="100"/>
        <v>0</v>
      </c>
      <c r="AT261" s="57">
        <f t="shared" si="100"/>
        <v>0</v>
      </c>
      <c r="AU261" s="57">
        <f t="shared" si="100"/>
        <v>0</v>
      </c>
      <c r="AV261" s="57">
        <f t="shared" si="100"/>
        <v>0</v>
      </c>
      <c r="AW261" s="57">
        <f t="shared" si="100"/>
        <v>0</v>
      </c>
      <c r="AX261" s="57">
        <f t="shared" si="100"/>
        <v>0</v>
      </c>
      <c r="AY261" s="57">
        <f t="shared" si="100"/>
        <v>0</v>
      </c>
      <c r="AZ261" s="57">
        <f t="shared" si="100"/>
        <v>0</v>
      </c>
      <c r="BA261" s="57">
        <f t="shared" si="100"/>
        <v>0</v>
      </c>
      <c r="BB261" s="57">
        <f t="shared" si="100"/>
        <v>0</v>
      </c>
      <c r="BC261" s="57">
        <f t="shared" si="100"/>
        <v>0</v>
      </c>
      <c r="BD261" s="57">
        <f t="shared" si="100"/>
        <v>0</v>
      </c>
      <c r="BE261" s="57">
        <f t="shared" si="100"/>
        <v>0</v>
      </c>
      <c r="BF261" s="57">
        <f t="shared" si="100"/>
        <v>0</v>
      </c>
      <c r="BG261" s="57">
        <f t="shared" si="100"/>
        <v>0</v>
      </c>
      <c r="BH261" s="57">
        <f t="shared" si="98"/>
        <v>0</v>
      </c>
      <c r="BI261" s="57">
        <f t="shared" si="98"/>
        <v>0</v>
      </c>
      <c r="BJ261" s="57">
        <f t="shared" si="98"/>
        <v>0</v>
      </c>
      <c r="BK261" s="57">
        <f t="shared" si="98"/>
        <v>0</v>
      </c>
      <c r="BL261" s="57">
        <f t="shared" si="98"/>
        <v>0</v>
      </c>
      <c r="BM261" s="57">
        <f t="shared" si="98"/>
        <v>0</v>
      </c>
      <c r="BN261" s="57">
        <f t="shared" si="98"/>
        <v>0</v>
      </c>
      <c r="BO261" s="57">
        <f t="shared" si="98"/>
        <v>0</v>
      </c>
      <c r="BP261" s="57">
        <f t="shared" si="98"/>
        <v>0</v>
      </c>
      <c r="BQ261" s="57">
        <f t="shared" si="98"/>
        <v>0</v>
      </c>
      <c r="BR261" s="57">
        <f t="shared" si="98"/>
        <v>0</v>
      </c>
      <c r="BS261" s="57">
        <f t="shared" si="98"/>
        <v>0</v>
      </c>
    </row>
    <row r="262" spans="1:71" x14ac:dyDescent="0.25">
      <c r="A262">
        <v>1</v>
      </c>
      <c r="B262">
        <f t="shared" si="83"/>
        <v>62</v>
      </c>
      <c r="C262">
        <f t="shared" si="88"/>
        <v>1</v>
      </c>
      <c r="D262" s="59">
        <f t="shared" si="76"/>
        <v>0</v>
      </c>
      <c r="E262" s="59">
        <f t="shared" si="76"/>
        <v>0</v>
      </c>
      <c r="F262" s="59">
        <f t="shared" si="76"/>
        <v>0</v>
      </c>
      <c r="G262" s="60" t="str">
        <f t="shared" si="77"/>
        <v>0</v>
      </c>
      <c r="H262" s="61">
        <f t="shared" si="78"/>
        <v>1</v>
      </c>
      <c r="I262" s="61">
        <f t="shared" si="79"/>
        <v>0</v>
      </c>
      <c r="J262" s="59">
        <f t="shared" si="80"/>
        <v>0</v>
      </c>
      <c r="K262" s="62" t="e">
        <f t="shared" si="81"/>
        <v>#N/A</v>
      </c>
      <c r="L262" s="59">
        <f t="shared" si="82"/>
        <v>0</v>
      </c>
      <c r="M262" s="59">
        <f t="shared" si="82"/>
        <v>0</v>
      </c>
      <c r="N262" s="59" t="str">
        <f t="shared" si="75"/>
        <v>00</v>
      </c>
      <c r="O262" s="57">
        <f t="shared" si="99"/>
        <v>0</v>
      </c>
      <c r="P262" s="57">
        <f t="shared" si="99"/>
        <v>0</v>
      </c>
      <c r="Q262" s="57">
        <f t="shared" si="99"/>
        <v>0</v>
      </c>
      <c r="R262" s="57">
        <f t="shared" si="99"/>
        <v>0</v>
      </c>
      <c r="S262" s="57">
        <f t="shared" si="99"/>
        <v>0</v>
      </c>
      <c r="T262" s="57">
        <f t="shared" si="99"/>
        <v>0</v>
      </c>
      <c r="U262" s="57">
        <f t="shared" si="99"/>
        <v>0</v>
      </c>
      <c r="V262" s="57">
        <f t="shared" si="99"/>
        <v>0</v>
      </c>
      <c r="W262" s="57">
        <f t="shared" si="99"/>
        <v>0</v>
      </c>
      <c r="X262" s="57">
        <f t="shared" si="99"/>
        <v>0</v>
      </c>
      <c r="Y262" s="57">
        <f t="shared" si="99"/>
        <v>0</v>
      </c>
      <c r="Z262" s="57">
        <f t="shared" si="99"/>
        <v>0</v>
      </c>
      <c r="AA262" s="57">
        <f t="shared" si="99"/>
        <v>0</v>
      </c>
      <c r="AB262" s="57">
        <f t="shared" si="99"/>
        <v>0</v>
      </c>
      <c r="AC262" s="57">
        <f t="shared" si="99"/>
        <v>0</v>
      </c>
      <c r="AD262" s="57">
        <f t="shared" si="99"/>
        <v>0</v>
      </c>
      <c r="AE262" s="57">
        <f t="shared" si="97"/>
        <v>0</v>
      </c>
      <c r="AF262" s="57">
        <f t="shared" si="97"/>
        <v>0</v>
      </c>
      <c r="AG262" s="57">
        <f t="shared" si="97"/>
        <v>0</v>
      </c>
      <c r="AH262" s="57">
        <f t="shared" si="97"/>
        <v>0</v>
      </c>
      <c r="AI262" s="57">
        <f t="shared" si="97"/>
        <v>0</v>
      </c>
      <c r="AJ262" s="57">
        <f t="shared" si="97"/>
        <v>0</v>
      </c>
      <c r="AK262" s="57">
        <f t="shared" si="97"/>
        <v>0</v>
      </c>
      <c r="AL262" s="57">
        <f t="shared" si="97"/>
        <v>0</v>
      </c>
      <c r="AM262" s="57">
        <f t="shared" si="97"/>
        <v>0</v>
      </c>
      <c r="AN262" s="57">
        <f t="shared" si="97"/>
        <v>0</v>
      </c>
      <c r="AO262" s="57">
        <f t="shared" si="97"/>
        <v>0</v>
      </c>
      <c r="AP262" s="57">
        <f t="shared" si="97"/>
        <v>0</v>
      </c>
      <c r="AQ262" s="57" t="e">
        <f>INDEX('Fleet Input'!$C$10:$C$86, MATCH('Fleet Calculations'!N262, 'Fleet Input'!$B$10:$B$86, 0))</f>
        <v>#N/A</v>
      </c>
      <c r="AR262" s="57">
        <f t="shared" si="100"/>
        <v>0</v>
      </c>
      <c r="AS262" s="57">
        <f t="shared" si="100"/>
        <v>0</v>
      </c>
      <c r="AT262" s="57">
        <f t="shared" si="100"/>
        <v>0</v>
      </c>
      <c r="AU262" s="57">
        <f t="shared" si="100"/>
        <v>0</v>
      </c>
      <c r="AV262" s="57">
        <f t="shared" si="100"/>
        <v>0</v>
      </c>
      <c r="AW262" s="57">
        <f t="shared" si="100"/>
        <v>0</v>
      </c>
      <c r="AX262" s="57">
        <f t="shared" si="100"/>
        <v>0</v>
      </c>
      <c r="AY262" s="57">
        <f t="shared" si="100"/>
        <v>0</v>
      </c>
      <c r="AZ262" s="57">
        <f t="shared" si="100"/>
        <v>0</v>
      </c>
      <c r="BA262" s="57">
        <f t="shared" si="100"/>
        <v>0</v>
      </c>
      <c r="BB262" s="57">
        <f t="shared" si="100"/>
        <v>0</v>
      </c>
      <c r="BC262" s="57">
        <f t="shared" si="100"/>
        <v>0</v>
      </c>
      <c r="BD262" s="57">
        <f t="shared" si="100"/>
        <v>0</v>
      </c>
      <c r="BE262" s="57">
        <f t="shared" si="100"/>
        <v>0</v>
      </c>
      <c r="BF262" s="57">
        <f t="shared" si="100"/>
        <v>0</v>
      </c>
      <c r="BG262" s="57">
        <f t="shared" si="100"/>
        <v>0</v>
      </c>
      <c r="BH262" s="57">
        <f t="shared" si="98"/>
        <v>0</v>
      </c>
      <c r="BI262" s="57">
        <f t="shared" si="98"/>
        <v>0</v>
      </c>
      <c r="BJ262" s="57">
        <f t="shared" si="98"/>
        <v>0</v>
      </c>
      <c r="BK262" s="57">
        <f t="shared" si="98"/>
        <v>0</v>
      </c>
      <c r="BL262" s="57">
        <f t="shared" si="98"/>
        <v>0</v>
      </c>
      <c r="BM262" s="57">
        <f t="shared" si="98"/>
        <v>0</v>
      </c>
      <c r="BN262" s="57">
        <f t="shared" si="98"/>
        <v>0</v>
      </c>
      <c r="BO262" s="57">
        <f t="shared" si="98"/>
        <v>0</v>
      </c>
      <c r="BP262" s="57">
        <f t="shared" si="98"/>
        <v>0</v>
      </c>
      <c r="BQ262" s="57">
        <f t="shared" si="98"/>
        <v>0</v>
      </c>
      <c r="BR262" s="57">
        <f t="shared" si="98"/>
        <v>0</v>
      </c>
      <c r="BS262" s="57">
        <f t="shared" si="98"/>
        <v>0</v>
      </c>
    </row>
    <row r="263" spans="1:71" x14ac:dyDescent="0.25">
      <c r="A263">
        <v>1</v>
      </c>
      <c r="B263">
        <f t="shared" si="83"/>
        <v>62</v>
      </c>
      <c r="C263">
        <f t="shared" si="88"/>
        <v>2</v>
      </c>
      <c r="D263" s="59">
        <f t="shared" si="76"/>
        <v>0</v>
      </c>
      <c r="E263" s="59">
        <f t="shared" si="76"/>
        <v>0</v>
      </c>
      <c r="F263" s="59">
        <f t="shared" si="76"/>
        <v>0</v>
      </c>
      <c r="G263" s="60" t="str">
        <f t="shared" si="77"/>
        <v>Electric</v>
      </c>
      <c r="H263" s="61">
        <f t="shared" si="78"/>
        <v>1</v>
      </c>
      <c r="I263" s="61">
        <f t="shared" si="79"/>
        <v>0</v>
      </c>
      <c r="J263" s="59">
        <f t="shared" si="80"/>
        <v>0</v>
      </c>
      <c r="K263" s="62" t="e">
        <f t="shared" si="81"/>
        <v>#N/A</v>
      </c>
      <c r="L263" s="59">
        <f t="shared" si="82"/>
        <v>0</v>
      </c>
      <c r="M263" s="59">
        <f t="shared" si="82"/>
        <v>0</v>
      </c>
      <c r="N263" s="59" t="str">
        <f t="shared" si="75"/>
        <v>Electric0</v>
      </c>
      <c r="O263" s="57">
        <f t="shared" si="99"/>
        <v>0</v>
      </c>
      <c r="P263" s="57">
        <f t="shared" si="99"/>
        <v>0</v>
      </c>
      <c r="Q263" s="57">
        <f t="shared" si="99"/>
        <v>0</v>
      </c>
      <c r="R263" s="57">
        <f t="shared" si="99"/>
        <v>0</v>
      </c>
      <c r="S263" s="57">
        <f t="shared" si="99"/>
        <v>0</v>
      </c>
      <c r="T263" s="57">
        <f t="shared" si="99"/>
        <v>0</v>
      </c>
      <c r="U263" s="57">
        <f t="shared" si="99"/>
        <v>0</v>
      </c>
      <c r="V263" s="57">
        <f t="shared" si="99"/>
        <v>0</v>
      </c>
      <c r="W263" s="57">
        <f t="shared" si="99"/>
        <v>0</v>
      </c>
      <c r="X263" s="57">
        <f t="shared" si="99"/>
        <v>0</v>
      </c>
      <c r="Y263" s="57">
        <f t="shared" si="99"/>
        <v>0</v>
      </c>
      <c r="Z263" s="57">
        <f t="shared" si="99"/>
        <v>0</v>
      </c>
      <c r="AA263" s="57">
        <f t="shared" si="99"/>
        <v>0</v>
      </c>
      <c r="AB263" s="57">
        <f t="shared" si="99"/>
        <v>0</v>
      </c>
      <c r="AC263" s="57">
        <f t="shared" si="99"/>
        <v>0</v>
      </c>
      <c r="AD263" s="57">
        <f t="shared" si="99"/>
        <v>0</v>
      </c>
      <c r="AE263" s="57">
        <f t="shared" si="97"/>
        <v>0</v>
      </c>
      <c r="AF263" s="57">
        <f t="shared" si="97"/>
        <v>0</v>
      </c>
      <c r="AG263" s="57">
        <f t="shared" si="97"/>
        <v>0</v>
      </c>
      <c r="AH263" s="57">
        <f t="shared" si="97"/>
        <v>0</v>
      </c>
      <c r="AI263" s="57">
        <f t="shared" si="97"/>
        <v>0</v>
      </c>
      <c r="AJ263" s="57">
        <f t="shared" si="97"/>
        <v>0</v>
      </c>
      <c r="AK263" s="57">
        <f t="shared" si="97"/>
        <v>0</v>
      </c>
      <c r="AL263" s="57">
        <f t="shared" si="97"/>
        <v>0</v>
      </c>
      <c r="AM263" s="57">
        <f t="shared" si="97"/>
        <v>0</v>
      </c>
      <c r="AN263" s="57">
        <f t="shared" si="97"/>
        <v>0</v>
      </c>
      <c r="AO263" s="57">
        <f t="shared" si="97"/>
        <v>0</v>
      </c>
      <c r="AP263" s="57">
        <f t="shared" si="97"/>
        <v>0</v>
      </c>
      <c r="AQ263" s="57" t="e">
        <f>INDEX('Fleet Input'!$C$10:$C$86, MATCH('Fleet Calculations'!N263, 'Fleet Input'!$B$10:$B$86, 0))</f>
        <v>#N/A</v>
      </c>
      <c r="AR263" s="57">
        <f t="shared" si="100"/>
        <v>0</v>
      </c>
      <c r="AS263" s="57">
        <f t="shared" si="100"/>
        <v>0</v>
      </c>
      <c r="AT263" s="57">
        <f t="shared" si="100"/>
        <v>0</v>
      </c>
      <c r="AU263" s="57">
        <f t="shared" si="100"/>
        <v>0</v>
      </c>
      <c r="AV263" s="57">
        <f t="shared" si="100"/>
        <v>0</v>
      </c>
      <c r="AW263" s="57">
        <f t="shared" si="100"/>
        <v>0</v>
      </c>
      <c r="AX263" s="57">
        <f t="shared" si="100"/>
        <v>0</v>
      </c>
      <c r="AY263" s="57">
        <f t="shared" si="100"/>
        <v>0</v>
      </c>
      <c r="AZ263" s="57">
        <f t="shared" si="100"/>
        <v>0</v>
      </c>
      <c r="BA263" s="57">
        <f t="shared" si="100"/>
        <v>0</v>
      </c>
      <c r="BB263" s="57">
        <f t="shared" si="100"/>
        <v>0</v>
      </c>
      <c r="BC263" s="57">
        <f t="shared" si="100"/>
        <v>0</v>
      </c>
      <c r="BD263" s="57">
        <f t="shared" si="100"/>
        <v>0</v>
      </c>
      <c r="BE263" s="57">
        <f t="shared" si="100"/>
        <v>0</v>
      </c>
      <c r="BF263" s="57">
        <f t="shared" si="100"/>
        <v>0</v>
      </c>
      <c r="BG263" s="57">
        <f t="shared" si="100"/>
        <v>0</v>
      </c>
      <c r="BH263" s="57">
        <f t="shared" si="98"/>
        <v>0</v>
      </c>
      <c r="BI263" s="57">
        <f t="shared" si="98"/>
        <v>0</v>
      </c>
      <c r="BJ263" s="57">
        <f t="shared" si="98"/>
        <v>0</v>
      </c>
      <c r="BK263" s="57">
        <f t="shared" si="98"/>
        <v>0</v>
      </c>
      <c r="BL263" s="57">
        <f t="shared" si="98"/>
        <v>0</v>
      </c>
      <c r="BM263" s="57">
        <f t="shared" si="98"/>
        <v>0</v>
      </c>
      <c r="BN263" s="57">
        <f t="shared" si="98"/>
        <v>0</v>
      </c>
      <c r="BO263" s="57">
        <f t="shared" si="98"/>
        <v>0</v>
      </c>
      <c r="BP263" s="57">
        <f t="shared" si="98"/>
        <v>0</v>
      </c>
      <c r="BQ263" s="57">
        <f t="shared" si="98"/>
        <v>0</v>
      </c>
      <c r="BR263" s="57">
        <f t="shared" si="98"/>
        <v>0</v>
      </c>
      <c r="BS263" s="57">
        <f t="shared" si="98"/>
        <v>0</v>
      </c>
    </row>
    <row r="264" spans="1:71" x14ac:dyDescent="0.25">
      <c r="A264">
        <v>1</v>
      </c>
      <c r="B264">
        <f t="shared" si="83"/>
        <v>62</v>
      </c>
      <c r="C264">
        <f t="shared" si="88"/>
        <v>3</v>
      </c>
      <c r="D264" s="59">
        <f t="shared" si="76"/>
        <v>0</v>
      </c>
      <c r="E264" s="59">
        <f t="shared" si="76"/>
        <v>0</v>
      </c>
      <c r="F264" s="59">
        <f t="shared" si="76"/>
        <v>0</v>
      </c>
      <c r="G264" s="60" t="str">
        <f t="shared" si="77"/>
        <v>Fuel Cell</v>
      </c>
      <c r="H264" s="61">
        <f t="shared" si="78"/>
        <v>1</v>
      </c>
      <c r="I264" s="61">
        <f t="shared" si="79"/>
        <v>0</v>
      </c>
      <c r="J264" s="59">
        <f t="shared" si="80"/>
        <v>0</v>
      </c>
      <c r="K264" s="62" t="e">
        <f t="shared" si="81"/>
        <v>#N/A</v>
      </c>
      <c r="L264" s="59">
        <f t="shared" si="82"/>
        <v>0</v>
      </c>
      <c r="M264" s="59">
        <f t="shared" si="82"/>
        <v>0</v>
      </c>
      <c r="N264" s="59" t="str">
        <f t="shared" si="75"/>
        <v>Fuel Cell0</v>
      </c>
      <c r="O264" s="57">
        <f t="shared" si="99"/>
        <v>0</v>
      </c>
      <c r="P264" s="57">
        <f t="shared" si="99"/>
        <v>0</v>
      </c>
      <c r="Q264" s="57">
        <f t="shared" si="99"/>
        <v>0</v>
      </c>
      <c r="R264" s="57">
        <f t="shared" si="99"/>
        <v>0</v>
      </c>
      <c r="S264" s="57">
        <f t="shared" si="99"/>
        <v>0</v>
      </c>
      <c r="T264" s="57">
        <f t="shared" si="99"/>
        <v>0</v>
      </c>
      <c r="U264" s="57">
        <f t="shared" si="99"/>
        <v>0</v>
      </c>
      <c r="V264" s="57">
        <f t="shared" si="99"/>
        <v>0</v>
      </c>
      <c r="W264" s="57">
        <f t="shared" si="99"/>
        <v>0</v>
      </c>
      <c r="X264" s="57">
        <f t="shared" si="99"/>
        <v>0</v>
      </c>
      <c r="Y264" s="57">
        <f t="shared" si="99"/>
        <v>0</v>
      </c>
      <c r="Z264" s="57">
        <f t="shared" si="99"/>
        <v>0</v>
      </c>
      <c r="AA264" s="57">
        <f t="shared" si="99"/>
        <v>0</v>
      </c>
      <c r="AB264" s="57">
        <f t="shared" si="99"/>
        <v>0</v>
      </c>
      <c r="AC264" s="57">
        <f t="shared" si="99"/>
        <v>0</v>
      </c>
      <c r="AD264" s="57">
        <f t="shared" si="99"/>
        <v>0</v>
      </c>
      <c r="AE264" s="57">
        <f t="shared" si="97"/>
        <v>0</v>
      </c>
      <c r="AF264" s="57">
        <f t="shared" si="97"/>
        <v>0</v>
      </c>
      <c r="AG264" s="57">
        <f t="shared" si="97"/>
        <v>0</v>
      </c>
      <c r="AH264" s="57">
        <f t="shared" si="97"/>
        <v>0</v>
      </c>
      <c r="AI264" s="57">
        <f t="shared" si="97"/>
        <v>0</v>
      </c>
      <c r="AJ264" s="57">
        <f t="shared" si="97"/>
        <v>0</v>
      </c>
      <c r="AK264" s="57">
        <f t="shared" si="97"/>
        <v>0</v>
      </c>
      <c r="AL264" s="57">
        <f t="shared" si="97"/>
        <v>0</v>
      </c>
      <c r="AM264" s="57">
        <f t="shared" si="97"/>
        <v>0</v>
      </c>
      <c r="AN264" s="57">
        <f t="shared" si="97"/>
        <v>0</v>
      </c>
      <c r="AO264" s="57">
        <f t="shared" si="97"/>
        <v>0</v>
      </c>
      <c r="AP264" s="57">
        <f t="shared" si="97"/>
        <v>0</v>
      </c>
      <c r="AQ264" s="57" t="e">
        <f>INDEX('Fleet Input'!$C$10:$C$86, MATCH('Fleet Calculations'!N264, 'Fleet Input'!$B$10:$B$86, 0))</f>
        <v>#N/A</v>
      </c>
      <c r="AR264" s="57">
        <f t="shared" si="100"/>
        <v>0</v>
      </c>
      <c r="AS264" s="57">
        <f t="shared" si="100"/>
        <v>0</v>
      </c>
      <c r="AT264" s="57">
        <f t="shared" si="100"/>
        <v>0</v>
      </c>
      <c r="AU264" s="57">
        <f t="shared" si="100"/>
        <v>0</v>
      </c>
      <c r="AV264" s="57">
        <f t="shared" si="100"/>
        <v>0</v>
      </c>
      <c r="AW264" s="57">
        <f t="shared" si="100"/>
        <v>0</v>
      </c>
      <c r="AX264" s="57">
        <f t="shared" si="100"/>
        <v>0</v>
      </c>
      <c r="AY264" s="57">
        <f t="shared" si="100"/>
        <v>0</v>
      </c>
      <c r="AZ264" s="57">
        <f t="shared" si="100"/>
        <v>0</v>
      </c>
      <c r="BA264" s="57">
        <f t="shared" si="100"/>
        <v>0</v>
      </c>
      <c r="BB264" s="57">
        <f t="shared" si="100"/>
        <v>0</v>
      </c>
      <c r="BC264" s="57">
        <f t="shared" si="100"/>
        <v>0</v>
      </c>
      <c r="BD264" s="57">
        <f t="shared" si="100"/>
        <v>0</v>
      </c>
      <c r="BE264" s="57">
        <f t="shared" si="100"/>
        <v>0</v>
      </c>
      <c r="BF264" s="57">
        <f t="shared" si="100"/>
        <v>0</v>
      </c>
      <c r="BG264" s="57">
        <f t="shared" si="100"/>
        <v>0</v>
      </c>
      <c r="BH264" s="57">
        <f t="shared" si="98"/>
        <v>0</v>
      </c>
      <c r="BI264" s="57">
        <f t="shared" si="98"/>
        <v>0</v>
      </c>
      <c r="BJ264" s="57">
        <f t="shared" si="98"/>
        <v>0</v>
      </c>
      <c r="BK264" s="57">
        <f t="shared" si="98"/>
        <v>0</v>
      </c>
      <c r="BL264" s="57">
        <f t="shared" si="98"/>
        <v>0</v>
      </c>
      <c r="BM264" s="57">
        <f t="shared" si="98"/>
        <v>0</v>
      </c>
      <c r="BN264" s="57">
        <f t="shared" si="98"/>
        <v>0</v>
      </c>
      <c r="BO264" s="57">
        <f t="shared" si="98"/>
        <v>0</v>
      </c>
      <c r="BP264" s="57">
        <f t="shared" si="98"/>
        <v>0</v>
      </c>
      <c r="BQ264" s="57">
        <f t="shared" si="98"/>
        <v>0</v>
      </c>
      <c r="BR264" s="57">
        <f t="shared" si="98"/>
        <v>0</v>
      </c>
      <c r="BS264" s="57">
        <f t="shared" si="98"/>
        <v>0</v>
      </c>
    </row>
    <row r="265" spans="1:71" x14ac:dyDescent="0.25">
      <c r="A265">
        <v>1</v>
      </c>
      <c r="B265">
        <f t="shared" si="83"/>
        <v>63</v>
      </c>
      <c r="C265">
        <f t="shared" si="88"/>
        <v>1</v>
      </c>
      <c r="D265" s="59">
        <f t="shared" si="76"/>
        <v>0</v>
      </c>
      <c r="E265" s="59">
        <f t="shared" si="76"/>
        <v>0</v>
      </c>
      <c r="F265" s="59">
        <f t="shared" si="76"/>
        <v>0</v>
      </c>
      <c r="G265" s="60" t="str">
        <f t="shared" si="77"/>
        <v>0</v>
      </c>
      <c r="H265" s="61">
        <f t="shared" si="78"/>
        <v>1</v>
      </c>
      <c r="I265" s="61">
        <f t="shared" si="79"/>
        <v>0</v>
      </c>
      <c r="J265" s="59">
        <f t="shared" si="80"/>
        <v>0</v>
      </c>
      <c r="K265" s="62" t="e">
        <f t="shared" si="81"/>
        <v>#N/A</v>
      </c>
      <c r="L265" s="59">
        <f t="shared" si="82"/>
        <v>0</v>
      </c>
      <c r="M265" s="59">
        <f t="shared" si="82"/>
        <v>0</v>
      </c>
      <c r="N265" s="59" t="str">
        <f t="shared" ref="N265:N328" si="101">G265&amp;E265</f>
        <v>00</v>
      </c>
      <c r="O265" s="57">
        <f t="shared" si="99"/>
        <v>0</v>
      </c>
      <c r="P265" s="57">
        <f t="shared" si="99"/>
        <v>0</v>
      </c>
      <c r="Q265" s="57">
        <f t="shared" si="99"/>
        <v>0</v>
      </c>
      <c r="R265" s="57">
        <f t="shared" si="99"/>
        <v>0</v>
      </c>
      <c r="S265" s="57">
        <f t="shared" si="99"/>
        <v>0</v>
      </c>
      <c r="T265" s="57">
        <f t="shared" si="99"/>
        <v>0</v>
      </c>
      <c r="U265" s="57">
        <f t="shared" si="99"/>
        <v>0</v>
      </c>
      <c r="V265" s="57">
        <f t="shared" si="99"/>
        <v>0</v>
      </c>
      <c r="W265" s="57">
        <f t="shared" si="99"/>
        <v>0</v>
      </c>
      <c r="X265" s="57">
        <f t="shared" si="99"/>
        <v>0</v>
      </c>
      <c r="Y265" s="57">
        <f t="shared" si="99"/>
        <v>0</v>
      </c>
      <c r="Z265" s="57">
        <f t="shared" si="99"/>
        <v>0</v>
      </c>
      <c r="AA265" s="57">
        <f t="shared" si="99"/>
        <v>0</v>
      </c>
      <c r="AB265" s="57">
        <f t="shared" si="99"/>
        <v>0</v>
      </c>
      <c r="AC265" s="57">
        <f t="shared" si="99"/>
        <v>0</v>
      </c>
      <c r="AD265" s="57">
        <f t="shared" si="99"/>
        <v>0</v>
      </c>
      <c r="AE265" s="57">
        <f t="shared" si="97"/>
        <v>0</v>
      </c>
      <c r="AF265" s="57">
        <f t="shared" si="97"/>
        <v>0</v>
      </c>
      <c r="AG265" s="57">
        <f t="shared" si="97"/>
        <v>0</v>
      </c>
      <c r="AH265" s="57">
        <f t="shared" si="97"/>
        <v>0</v>
      </c>
      <c r="AI265" s="57">
        <f t="shared" si="97"/>
        <v>0</v>
      </c>
      <c r="AJ265" s="57">
        <f t="shared" si="97"/>
        <v>0</v>
      </c>
      <c r="AK265" s="57">
        <f t="shared" si="97"/>
        <v>0</v>
      </c>
      <c r="AL265" s="57">
        <f t="shared" si="97"/>
        <v>0</v>
      </c>
      <c r="AM265" s="57">
        <f t="shared" si="97"/>
        <v>0</v>
      </c>
      <c r="AN265" s="57">
        <f t="shared" si="97"/>
        <v>0</v>
      </c>
      <c r="AO265" s="57">
        <f t="shared" si="97"/>
        <v>0</v>
      </c>
      <c r="AP265" s="57">
        <f t="shared" si="97"/>
        <v>0</v>
      </c>
      <c r="AQ265" s="57" t="e">
        <f>INDEX('Fleet Input'!$C$10:$C$86, MATCH('Fleet Calculations'!N265, 'Fleet Input'!$B$10:$B$86, 0))</f>
        <v>#N/A</v>
      </c>
      <c r="AR265" s="57">
        <f t="shared" si="100"/>
        <v>0</v>
      </c>
      <c r="AS265" s="57">
        <f t="shared" si="100"/>
        <v>0</v>
      </c>
      <c r="AT265" s="57">
        <f t="shared" si="100"/>
        <v>0</v>
      </c>
      <c r="AU265" s="57">
        <f t="shared" si="100"/>
        <v>0</v>
      </c>
      <c r="AV265" s="57">
        <f t="shared" si="100"/>
        <v>0</v>
      </c>
      <c r="AW265" s="57">
        <f t="shared" si="100"/>
        <v>0</v>
      </c>
      <c r="AX265" s="57">
        <f t="shared" si="100"/>
        <v>0</v>
      </c>
      <c r="AY265" s="57">
        <f t="shared" si="100"/>
        <v>0</v>
      </c>
      <c r="AZ265" s="57">
        <f t="shared" si="100"/>
        <v>0</v>
      </c>
      <c r="BA265" s="57">
        <f t="shared" si="100"/>
        <v>0</v>
      </c>
      <c r="BB265" s="57">
        <f t="shared" si="100"/>
        <v>0</v>
      </c>
      <c r="BC265" s="57">
        <f t="shared" si="100"/>
        <v>0</v>
      </c>
      <c r="BD265" s="57">
        <f t="shared" si="100"/>
        <v>0</v>
      </c>
      <c r="BE265" s="57">
        <f t="shared" si="100"/>
        <v>0</v>
      </c>
      <c r="BF265" s="57">
        <f t="shared" si="100"/>
        <v>0</v>
      </c>
      <c r="BG265" s="57">
        <f t="shared" si="100"/>
        <v>0</v>
      </c>
      <c r="BH265" s="57">
        <f t="shared" si="98"/>
        <v>0</v>
      </c>
      <c r="BI265" s="57">
        <f t="shared" si="98"/>
        <v>0</v>
      </c>
      <c r="BJ265" s="57">
        <f t="shared" si="98"/>
        <v>0</v>
      </c>
      <c r="BK265" s="57">
        <f t="shared" si="98"/>
        <v>0</v>
      </c>
      <c r="BL265" s="57">
        <f t="shared" si="98"/>
        <v>0</v>
      </c>
      <c r="BM265" s="57">
        <f t="shared" si="98"/>
        <v>0</v>
      </c>
      <c r="BN265" s="57">
        <f t="shared" si="98"/>
        <v>0</v>
      </c>
      <c r="BO265" s="57">
        <f t="shared" si="98"/>
        <v>0</v>
      </c>
      <c r="BP265" s="57">
        <f t="shared" si="98"/>
        <v>0</v>
      </c>
      <c r="BQ265" s="57">
        <f t="shared" si="98"/>
        <v>0</v>
      </c>
      <c r="BR265" s="57">
        <f t="shared" si="98"/>
        <v>0</v>
      </c>
      <c r="BS265" s="57">
        <f t="shared" si="98"/>
        <v>0</v>
      </c>
    </row>
    <row r="266" spans="1:71" x14ac:dyDescent="0.25">
      <c r="A266">
        <v>1</v>
      </c>
      <c r="B266">
        <f t="shared" si="83"/>
        <v>63</v>
      </c>
      <c r="C266">
        <f t="shared" si="88"/>
        <v>2</v>
      </c>
      <c r="D266" s="59">
        <f t="shared" si="76"/>
        <v>0</v>
      </c>
      <c r="E266" s="59">
        <f t="shared" si="76"/>
        <v>0</v>
      </c>
      <c r="F266" s="59">
        <f t="shared" si="76"/>
        <v>0</v>
      </c>
      <c r="G266" s="60" t="str">
        <f t="shared" si="77"/>
        <v>Electric</v>
      </c>
      <c r="H266" s="61">
        <f t="shared" si="78"/>
        <v>1</v>
      </c>
      <c r="I266" s="61">
        <f t="shared" si="79"/>
        <v>0</v>
      </c>
      <c r="J266" s="59">
        <f t="shared" si="80"/>
        <v>0</v>
      </c>
      <c r="K266" s="62" t="e">
        <f t="shared" si="81"/>
        <v>#N/A</v>
      </c>
      <c r="L266" s="59">
        <f t="shared" si="82"/>
        <v>0</v>
      </c>
      <c r="M266" s="59">
        <f t="shared" si="82"/>
        <v>0</v>
      </c>
      <c r="N266" s="59" t="str">
        <f t="shared" si="101"/>
        <v>Electric0</v>
      </c>
      <c r="O266" s="57">
        <f t="shared" si="99"/>
        <v>0</v>
      </c>
      <c r="P266" s="57">
        <f t="shared" si="99"/>
        <v>0</v>
      </c>
      <c r="Q266" s="57">
        <f t="shared" si="99"/>
        <v>0</v>
      </c>
      <c r="R266" s="57">
        <f t="shared" si="99"/>
        <v>0</v>
      </c>
      <c r="S266" s="57">
        <f t="shared" si="99"/>
        <v>0</v>
      </c>
      <c r="T266" s="57">
        <f t="shared" si="99"/>
        <v>0</v>
      </c>
      <c r="U266" s="57">
        <f t="shared" si="99"/>
        <v>0</v>
      </c>
      <c r="V266" s="57">
        <f t="shared" si="99"/>
        <v>0</v>
      </c>
      <c r="W266" s="57">
        <f t="shared" si="99"/>
        <v>0</v>
      </c>
      <c r="X266" s="57">
        <f t="shared" si="99"/>
        <v>0</v>
      </c>
      <c r="Y266" s="57">
        <f t="shared" si="99"/>
        <v>0</v>
      </c>
      <c r="Z266" s="57">
        <f t="shared" si="99"/>
        <v>0</v>
      </c>
      <c r="AA266" s="57">
        <f t="shared" si="99"/>
        <v>0</v>
      </c>
      <c r="AB266" s="57">
        <f t="shared" si="99"/>
        <v>0</v>
      </c>
      <c r="AC266" s="57">
        <f t="shared" si="99"/>
        <v>0</v>
      </c>
      <c r="AD266" s="57">
        <f t="shared" si="99"/>
        <v>0</v>
      </c>
      <c r="AE266" s="57">
        <f t="shared" si="97"/>
        <v>0</v>
      </c>
      <c r="AF266" s="57">
        <f t="shared" si="97"/>
        <v>0</v>
      </c>
      <c r="AG266" s="57">
        <f t="shared" si="97"/>
        <v>0</v>
      </c>
      <c r="AH266" s="57">
        <f t="shared" si="97"/>
        <v>0</v>
      </c>
      <c r="AI266" s="57">
        <f t="shared" si="97"/>
        <v>0</v>
      </c>
      <c r="AJ266" s="57">
        <f t="shared" si="97"/>
        <v>0</v>
      </c>
      <c r="AK266" s="57">
        <f t="shared" si="97"/>
        <v>0</v>
      </c>
      <c r="AL266" s="57">
        <f t="shared" si="97"/>
        <v>0</v>
      </c>
      <c r="AM266" s="57">
        <f t="shared" si="97"/>
        <v>0</v>
      </c>
      <c r="AN266" s="57">
        <f t="shared" si="97"/>
        <v>0</v>
      </c>
      <c r="AO266" s="57">
        <f t="shared" si="97"/>
        <v>0</v>
      </c>
      <c r="AP266" s="57">
        <f t="shared" si="97"/>
        <v>0</v>
      </c>
      <c r="AQ266" s="57" t="e">
        <f>INDEX('Fleet Input'!$C$10:$C$86, MATCH('Fleet Calculations'!N266, 'Fleet Input'!$B$10:$B$86, 0))</f>
        <v>#N/A</v>
      </c>
      <c r="AR266" s="57">
        <f t="shared" si="100"/>
        <v>0</v>
      </c>
      <c r="AS266" s="57">
        <f t="shared" si="100"/>
        <v>0</v>
      </c>
      <c r="AT266" s="57">
        <f t="shared" si="100"/>
        <v>0</v>
      </c>
      <c r="AU266" s="57">
        <f t="shared" si="100"/>
        <v>0</v>
      </c>
      <c r="AV266" s="57">
        <f t="shared" si="100"/>
        <v>0</v>
      </c>
      <c r="AW266" s="57">
        <f t="shared" si="100"/>
        <v>0</v>
      </c>
      <c r="AX266" s="57">
        <f t="shared" si="100"/>
        <v>0</v>
      </c>
      <c r="AY266" s="57">
        <f t="shared" si="100"/>
        <v>0</v>
      </c>
      <c r="AZ266" s="57">
        <f t="shared" si="100"/>
        <v>0</v>
      </c>
      <c r="BA266" s="57">
        <f t="shared" si="100"/>
        <v>0</v>
      </c>
      <c r="BB266" s="57">
        <f t="shared" si="100"/>
        <v>0</v>
      </c>
      <c r="BC266" s="57">
        <f t="shared" si="100"/>
        <v>0</v>
      </c>
      <c r="BD266" s="57">
        <f t="shared" si="100"/>
        <v>0</v>
      </c>
      <c r="BE266" s="57">
        <f t="shared" si="100"/>
        <v>0</v>
      </c>
      <c r="BF266" s="57">
        <f t="shared" si="100"/>
        <v>0</v>
      </c>
      <c r="BG266" s="57">
        <f t="shared" si="100"/>
        <v>0</v>
      </c>
      <c r="BH266" s="57">
        <f t="shared" si="98"/>
        <v>0</v>
      </c>
      <c r="BI266" s="57">
        <f t="shared" si="98"/>
        <v>0</v>
      </c>
      <c r="BJ266" s="57">
        <f t="shared" si="98"/>
        <v>0</v>
      </c>
      <c r="BK266" s="57">
        <f t="shared" si="98"/>
        <v>0</v>
      </c>
      <c r="BL266" s="57">
        <f t="shared" si="98"/>
        <v>0</v>
      </c>
      <c r="BM266" s="57">
        <f t="shared" si="98"/>
        <v>0</v>
      </c>
      <c r="BN266" s="57">
        <f t="shared" si="98"/>
        <v>0</v>
      </c>
      <c r="BO266" s="57">
        <f t="shared" si="98"/>
        <v>0</v>
      </c>
      <c r="BP266" s="57">
        <f t="shared" si="98"/>
        <v>0</v>
      </c>
      <c r="BQ266" s="57">
        <f t="shared" si="98"/>
        <v>0</v>
      </c>
      <c r="BR266" s="57">
        <f t="shared" si="98"/>
        <v>0</v>
      </c>
      <c r="BS266" s="57">
        <f t="shared" si="98"/>
        <v>0</v>
      </c>
    </row>
    <row r="267" spans="1:71" x14ac:dyDescent="0.25">
      <c r="A267">
        <v>1</v>
      </c>
      <c r="B267">
        <f>IF(AND(B266=B265, B266=B264),  B266+1, B266)</f>
        <v>63</v>
      </c>
      <c r="C267">
        <f t="shared" si="88"/>
        <v>3</v>
      </c>
      <c r="D267" s="59">
        <f t="shared" si="76"/>
        <v>0</v>
      </c>
      <c r="E267" s="59">
        <f t="shared" si="76"/>
        <v>0</v>
      </c>
      <c r="F267" s="59">
        <f t="shared" si="76"/>
        <v>0</v>
      </c>
      <c r="G267" s="60" t="str">
        <f t="shared" si="77"/>
        <v>Fuel Cell</v>
      </c>
      <c r="H267" s="61">
        <f t="shared" si="78"/>
        <v>1</v>
      </c>
      <c r="I267" s="61">
        <f t="shared" si="79"/>
        <v>0</v>
      </c>
      <c r="J267" s="59">
        <f t="shared" si="80"/>
        <v>0</v>
      </c>
      <c r="K267" s="62" t="e">
        <f t="shared" si="81"/>
        <v>#N/A</v>
      </c>
      <c r="L267" s="59">
        <f t="shared" si="82"/>
        <v>0</v>
      </c>
      <c r="M267" s="59">
        <f t="shared" si="82"/>
        <v>0</v>
      </c>
      <c r="N267" s="59" t="str">
        <f t="shared" si="101"/>
        <v>Fuel Cell0</v>
      </c>
      <c r="O267" s="57">
        <f t="shared" si="99"/>
        <v>0</v>
      </c>
      <c r="P267" s="57">
        <f t="shared" si="99"/>
        <v>0</v>
      </c>
      <c r="Q267" s="57">
        <f t="shared" si="99"/>
        <v>0</v>
      </c>
      <c r="R267" s="57">
        <f t="shared" si="99"/>
        <v>0</v>
      </c>
      <c r="S267" s="57">
        <f t="shared" si="99"/>
        <v>0</v>
      </c>
      <c r="T267" s="57">
        <f t="shared" si="99"/>
        <v>0</v>
      </c>
      <c r="U267" s="57">
        <f t="shared" si="99"/>
        <v>0</v>
      </c>
      <c r="V267" s="57">
        <f t="shared" si="99"/>
        <v>0</v>
      </c>
      <c r="W267" s="57">
        <f t="shared" si="99"/>
        <v>0</v>
      </c>
      <c r="X267" s="57">
        <f t="shared" si="99"/>
        <v>0</v>
      </c>
      <c r="Y267" s="57">
        <f t="shared" si="99"/>
        <v>0</v>
      </c>
      <c r="Z267" s="57">
        <f t="shared" si="99"/>
        <v>0</v>
      </c>
      <c r="AA267" s="57">
        <f t="shared" si="99"/>
        <v>0</v>
      </c>
      <c r="AB267" s="57">
        <f t="shared" si="99"/>
        <v>0</v>
      </c>
      <c r="AC267" s="57">
        <f t="shared" si="99"/>
        <v>0</v>
      </c>
      <c r="AD267" s="57">
        <f t="shared" si="99"/>
        <v>0</v>
      </c>
      <c r="AE267" s="57">
        <f t="shared" si="97"/>
        <v>0</v>
      </c>
      <c r="AF267" s="57">
        <f t="shared" si="97"/>
        <v>0</v>
      </c>
      <c r="AG267" s="57">
        <f t="shared" si="97"/>
        <v>0</v>
      </c>
      <c r="AH267" s="57">
        <f t="shared" si="97"/>
        <v>0</v>
      </c>
      <c r="AI267" s="57">
        <f t="shared" si="97"/>
        <v>0</v>
      </c>
      <c r="AJ267" s="57">
        <f t="shared" si="97"/>
        <v>0</v>
      </c>
      <c r="AK267" s="57">
        <f t="shared" si="97"/>
        <v>0</v>
      </c>
      <c r="AL267" s="57">
        <f t="shared" si="97"/>
        <v>0</v>
      </c>
      <c r="AM267" s="57">
        <f t="shared" si="97"/>
        <v>0</v>
      </c>
      <c r="AN267" s="57">
        <f t="shared" si="97"/>
        <v>0</v>
      </c>
      <c r="AO267" s="57">
        <f t="shared" si="97"/>
        <v>0</v>
      </c>
      <c r="AP267" s="57">
        <f t="shared" si="97"/>
        <v>0</v>
      </c>
      <c r="AQ267" s="57" t="e">
        <f>INDEX('Fleet Input'!$C$10:$C$86, MATCH('Fleet Calculations'!N267, 'Fleet Input'!$B$10:$B$86, 0))</f>
        <v>#N/A</v>
      </c>
      <c r="AR267" s="57">
        <f t="shared" si="100"/>
        <v>0</v>
      </c>
      <c r="AS267" s="57">
        <f t="shared" si="100"/>
        <v>0</v>
      </c>
      <c r="AT267" s="57">
        <f t="shared" si="100"/>
        <v>0</v>
      </c>
      <c r="AU267" s="57">
        <f t="shared" si="100"/>
        <v>0</v>
      </c>
      <c r="AV267" s="57">
        <f t="shared" si="100"/>
        <v>0</v>
      </c>
      <c r="AW267" s="57">
        <f t="shared" si="100"/>
        <v>0</v>
      </c>
      <c r="AX267" s="57">
        <f t="shared" si="100"/>
        <v>0</v>
      </c>
      <c r="AY267" s="57">
        <f t="shared" si="100"/>
        <v>0</v>
      </c>
      <c r="AZ267" s="57">
        <f t="shared" si="100"/>
        <v>0</v>
      </c>
      <c r="BA267" s="57">
        <f t="shared" si="100"/>
        <v>0</v>
      </c>
      <c r="BB267" s="57">
        <f t="shared" si="100"/>
        <v>0</v>
      </c>
      <c r="BC267" s="57">
        <f t="shared" si="100"/>
        <v>0</v>
      </c>
      <c r="BD267" s="57">
        <f t="shared" si="100"/>
        <v>0</v>
      </c>
      <c r="BE267" s="57">
        <f t="shared" si="100"/>
        <v>0</v>
      </c>
      <c r="BF267" s="57">
        <f t="shared" si="100"/>
        <v>0</v>
      </c>
      <c r="BG267" s="57">
        <f t="shared" si="100"/>
        <v>0</v>
      </c>
      <c r="BH267" s="57">
        <f t="shared" si="98"/>
        <v>0</v>
      </c>
      <c r="BI267" s="57">
        <f t="shared" si="98"/>
        <v>0</v>
      </c>
      <c r="BJ267" s="57">
        <f t="shared" si="98"/>
        <v>0</v>
      </c>
      <c r="BK267" s="57">
        <f t="shared" si="98"/>
        <v>0</v>
      </c>
      <c r="BL267" s="57">
        <f t="shared" si="98"/>
        <v>0</v>
      </c>
      <c r="BM267" s="57">
        <f t="shared" si="98"/>
        <v>0</v>
      </c>
      <c r="BN267" s="57">
        <f t="shared" si="98"/>
        <v>0</v>
      </c>
      <c r="BO267" s="57">
        <f t="shared" si="98"/>
        <v>0</v>
      </c>
      <c r="BP267" s="57">
        <f t="shared" si="98"/>
        <v>0</v>
      </c>
      <c r="BQ267" s="57">
        <f t="shared" si="98"/>
        <v>0</v>
      </c>
      <c r="BR267" s="57">
        <f t="shared" si="98"/>
        <v>0</v>
      </c>
      <c r="BS267" s="57">
        <f t="shared" si="98"/>
        <v>0</v>
      </c>
    </row>
    <row r="268" spans="1:71" x14ac:dyDescent="0.25">
      <c r="A268">
        <v>1</v>
      </c>
      <c r="B268">
        <f>IF(AND(B267=B266, B267=B265),  B267+1, B267)</f>
        <v>64</v>
      </c>
      <c r="C268">
        <f t="shared" si="88"/>
        <v>1</v>
      </c>
      <c r="D268" s="59">
        <f t="shared" si="76"/>
        <v>0</v>
      </c>
      <c r="E268" s="59">
        <f t="shared" si="76"/>
        <v>0</v>
      </c>
      <c r="F268" s="59">
        <f t="shared" si="76"/>
        <v>0</v>
      </c>
      <c r="G268" s="60" t="str">
        <f t="shared" si="77"/>
        <v>0</v>
      </c>
      <c r="H268" s="61">
        <f t="shared" si="78"/>
        <v>1</v>
      </c>
      <c r="I268" s="61">
        <f t="shared" si="79"/>
        <v>0</v>
      </c>
      <c r="J268" s="59">
        <f t="shared" si="80"/>
        <v>0</v>
      </c>
      <c r="K268" s="62" t="e">
        <f t="shared" si="81"/>
        <v>#N/A</v>
      </c>
      <c r="L268" s="59">
        <f t="shared" si="82"/>
        <v>0</v>
      </c>
      <c r="M268" s="59">
        <f t="shared" si="82"/>
        <v>0</v>
      </c>
      <c r="N268" s="59" t="str">
        <f t="shared" si="101"/>
        <v>00</v>
      </c>
      <c r="O268" s="57">
        <f t="shared" si="99"/>
        <v>0</v>
      </c>
      <c r="P268" s="57">
        <f t="shared" si="99"/>
        <v>0</v>
      </c>
      <c r="Q268" s="57">
        <f t="shared" si="99"/>
        <v>0</v>
      </c>
      <c r="R268" s="57">
        <f t="shared" si="99"/>
        <v>0</v>
      </c>
      <c r="S268" s="57">
        <f t="shared" si="99"/>
        <v>0</v>
      </c>
      <c r="T268" s="57">
        <f t="shared" si="99"/>
        <v>0</v>
      </c>
      <c r="U268" s="57">
        <f t="shared" si="99"/>
        <v>0</v>
      </c>
      <c r="V268" s="57">
        <f t="shared" si="99"/>
        <v>0</v>
      </c>
      <c r="W268" s="57">
        <f t="shared" si="99"/>
        <v>0</v>
      </c>
      <c r="X268" s="57">
        <f t="shared" si="99"/>
        <v>0</v>
      </c>
      <c r="Y268" s="57">
        <f t="shared" si="99"/>
        <v>0</v>
      </c>
      <c r="Z268" s="57">
        <f t="shared" si="99"/>
        <v>0</v>
      </c>
      <c r="AA268" s="57">
        <f t="shared" si="99"/>
        <v>0</v>
      </c>
      <c r="AB268" s="57">
        <f t="shared" si="99"/>
        <v>0</v>
      </c>
      <c r="AC268" s="57">
        <f t="shared" si="99"/>
        <v>0</v>
      </c>
      <c r="AD268" s="57">
        <f t="shared" si="99"/>
        <v>0</v>
      </c>
      <c r="AE268" s="57">
        <f t="shared" si="97"/>
        <v>0</v>
      </c>
      <c r="AF268" s="57">
        <f t="shared" si="97"/>
        <v>0</v>
      </c>
      <c r="AG268" s="57">
        <f t="shared" si="97"/>
        <v>0</v>
      </c>
      <c r="AH268" s="57">
        <f t="shared" si="97"/>
        <v>0</v>
      </c>
      <c r="AI268" s="57">
        <f t="shared" si="97"/>
        <v>0</v>
      </c>
      <c r="AJ268" s="57">
        <f t="shared" si="97"/>
        <v>0</v>
      </c>
      <c r="AK268" s="57">
        <f t="shared" si="97"/>
        <v>0</v>
      </c>
      <c r="AL268" s="57">
        <f t="shared" si="97"/>
        <v>0</v>
      </c>
      <c r="AM268" s="57">
        <f t="shared" si="97"/>
        <v>0</v>
      </c>
      <c r="AN268" s="57">
        <f t="shared" si="97"/>
        <v>0</v>
      </c>
      <c r="AO268" s="57">
        <f t="shared" si="97"/>
        <v>0</v>
      </c>
      <c r="AP268" s="57">
        <f t="shared" si="97"/>
        <v>0</v>
      </c>
      <c r="AQ268" s="57" t="e">
        <f>INDEX('Fleet Input'!$C$10:$C$86, MATCH('Fleet Calculations'!N268, 'Fleet Input'!$B$10:$B$86, 0))</f>
        <v>#N/A</v>
      </c>
      <c r="AR268" s="57">
        <f t="shared" si="100"/>
        <v>0</v>
      </c>
      <c r="AS268" s="57">
        <f t="shared" si="100"/>
        <v>0</v>
      </c>
      <c r="AT268" s="57">
        <f t="shared" si="100"/>
        <v>0</v>
      </c>
      <c r="AU268" s="57">
        <f t="shared" si="100"/>
        <v>0</v>
      </c>
      <c r="AV268" s="57">
        <f t="shared" si="100"/>
        <v>0</v>
      </c>
      <c r="AW268" s="57">
        <f t="shared" si="100"/>
        <v>0</v>
      </c>
      <c r="AX268" s="57">
        <f t="shared" si="100"/>
        <v>0</v>
      </c>
      <c r="AY268" s="57">
        <f t="shared" si="100"/>
        <v>0</v>
      </c>
      <c r="AZ268" s="57">
        <f t="shared" si="100"/>
        <v>0</v>
      </c>
      <c r="BA268" s="57">
        <f t="shared" si="100"/>
        <v>0</v>
      </c>
      <c r="BB268" s="57">
        <f t="shared" si="100"/>
        <v>0</v>
      </c>
      <c r="BC268" s="57">
        <f t="shared" si="100"/>
        <v>0</v>
      </c>
      <c r="BD268" s="57">
        <f t="shared" si="100"/>
        <v>0</v>
      </c>
      <c r="BE268" s="57">
        <f t="shared" si="100"/>
        <v>0</v>
      </c>
      <c r="BF268" s="57">
        <f t="shared" si="100"/>
        <v>0</v>
      </c>
      <c r="BG268" s="57">
        <f t="shared" si="100"/>
        <v>0</v>
      </c>
      <c r="BH268" s="57">
        <f t="shared" si="98"/>
        <v>0</v>
      </c>
      <c r="BI268" s="57">
        <f t="shared" si="98"/>
        <v>0</v>
      </c>
      <c r="BJ268" s="57">
        <f t="shared" si="98"/>
        <v>0</v>
      </c>
      <c r="BK268" s="57">
        <f t="shared" si="98"/>
        <v>0</v>
      </c>
      <c r="BL268" s="57">
        <f t="shared" si="98"/>
        <v>0</v>
      </c>
      <c r="BM268" s="57">
        <f t="shared" si="98"/>
        <v>0</v>
      </c>
      <c r="BN268" s="57">
        <f t="shared" si="98"/>
        <v>0</v>
      </c>
      <c r="BO268" s="57">
        <f t="shared" si="98"/>
        <v>0</v>
      </c>
      <c r="BP268" s="57">
        <f t="shared" si="98"/>
        <v>0</v>
      </c>
      <c r="BQ268" s="57">
        <f t="shared" si="98"/>
        <v>0</v>
      </c>
      <c r="BR268" s="57">
        <f t="shared" si="98"/>
        <v>0</v>
      </c>
      <c r="BS268" s="57">
        <f t="shared" si="98"/>
        <v>0</v>
      </c>
    </row>
    <row r="269" spans="1:71" x14ac:dyDescent="0.25">
      <c r="A269">
        <v>1</v>
      </c>
      <c r="B269">
        <f t="shared" ref="B269:B288" si="102">IF(AND(B268=B267, B268=B266),  B268+1, B268)</f>
        <v>64</v>
      </c>
      <c r="C269">
        <f t="shared" si="88"/>
        <v>2</v>
      </c>
      <c r="D269" s="59">
        <f t="shared" si="76"/>
        <v>0</v>
      </c>
      <c r="E269" s="59">
        <f t="shared" si="76"/>
        <v>0</v>
      </c>
      <c r="F269" s="59">
        <f t="shared" si="76"/>
        <v>0</v>
      </c>
      <c r="G269" s="60" t="str">
        <f t="shared" si="77"/>
        <v>Electric</v>
      </c>
      <c r="H269" s="61">
        <f t="shared" si="78"/>
        <v>1</v>
      </c>
      <c r="I269" s="61">
        <f t="shared" si="79"/>
        <v>0</v>
      </c>
      <c r="J269" s="59">
        <f t="shared" si="80"/>
        <v>0</v>
      </c>
      <c r="K269" s="62" t="e">
        <f t="shared" si="81"/>
        <v>#N/A</v>
      </c>
      <c r="L269" s="59">
        <f t="shared" si="82"/>
        <v>0</v>
      </c>
      <c r="M269" s="59">
        <f t="shared" si="82"/>
        <v>0</v>
      </c>
      <c r="N269" s="59" t="str">
        <f t="shared" si="101"/>
        <v>Electric0</v>
      </c>
      <c r="O269" s="57">
        <f t="shared" si="99"/>
        <v>0</v>
      </c>
      <c r="P269" s="57">
        <f t="shared" si="99"/>
        <v>0</v>
      </c>
      <c r="Q269" s="57">
        <f t="shared" si="99"/>
        <v>0</v>
      </c>
      <c r="R269" s="57">
        <f t="shared" si="99"/>
        <v>0</v>
      </c>
      <c r="S269" s="57">
        <f t="shared" si="99"/>
        <v>0</v>
      </c>
      <c r="T269" s="57">
        <f t="shared" si="99"/>
        <v>0</v>
      </c>
      <c r="U269" s="57">
        <f t="shared" si="99"/>
        <v>0</v>
      </c>
      <c r="V269" s="57">
        <f t="shared" si="99"/>
        <v>0</v>
      </c>
      <c r="W269" s="57">
        <f t="shared" si="99"/>
        <v>0</v>
      </c>
      <c r="X269" s="57">
        <f t="shared" si="99"/>
        <v>0</v>
      </c>
      <c r="Y269" s="57">
        <f t="shared" si="99"/>
        <v>0</v>
      </c>
      <c r="Z269" s="57">
        <f t="shared" si="99"/>
        <v>0</v>
      </c>
      <c r="AA269" s="57">
        <f t="shared" si="99"/>
        <v>0</v>
      </c>
      <c r="AB269" s="57">
        <f t="shared" si="99"/>
        <v>0</v>
      </c>
      <c r="AC269" s="57">
        <f t="shared" si="99"/>
        <v>0</v>
      </c>
      <c r="AD269" s="57">
        <f t="shared" si="99"/>
        <v>0</v>
      </c>
      <c r="AE269" s="57">
        <f t="shared" si="97"/>
        <v>0</v>
      </c>
      <c r="AF269" s="57">
        <f t="shared" si="97"/>
        <v>0</v>
      </c>
      <c r="AG269" s="57">
        <f t="shared" si="97"/>
        <v>0</v>
      </c>
      <c r="AH269" s="57">
        <f t="shared" si="97"/>
        <v>0</v>
      </c>
      <c r="AI269" s="57">
        <f t="shared" si="97"/>
        <v>0</v>
      </c>
      <c r="AJ269" s="57">
        <f t="shared" si="97"/>
        <v>0</v>
      </c>
      <c r="AK269" s="57">
        <f t="shared" si="97"/>
        <v>0</v>
      </c>
      <c r="AL269" s="57">
        <f t="shared" si="97"/>
        <v>0</v>
      </c>
      <c r="AM269" s="57">
        <f t="shared" si="97"/>
        <v>0</v>
      </c>
      <c r="AN269" s="57">
        <f t="shared" si="97"/>
        <v>0</v>
      </c>
      <c r="AO269" s="57">
        <f t="shared" si="97"/>
        <v>0</v>
      </c>
      <c r="AP269" s="57">
        <f t="shared" si="97"/>
        <v>0</v>
      </c>
      <c r="AQ269" s="57" t="e">
        <f>INDEX('Fleet Input'!$C$10:$C$86, MATCH('Fleet Calculations'!N269, 'Fleet Input'!$B$10:$B$86, 0))</f>
        <v>#N/A</v>
      </c>
      <c r="AR269" s="57">
        <f t="shared" si="100"/>
        <v>0</v>
      </c>
      <c r="AS269" s="57">
        <f t="shared" si="100"/>
        <v>0</v>
      </c>
      <c r="AT269" s="57">
        <f t="shared" si="100"/>
        <v>0</v>
      </c>
      <c r="AU269" s="57">
        <f t="shared" si="100"/>
        <v>0</v>
      </c>
      <c r="AV269" s="57">
        <f t="shared" si="100"/>
        <v>0</v>
      </c>
      <c r="AW269" s="57">
        <f t="shared" si="100"/>
        <v>0</v>
      </c>
      <c r="AX269" s="57">
        <f t="shared" si="100"/>
        <v>0</v>
      </c>
      <c r="AY269" s="57">
        <f t="shared" si="100"/>
        <v>0</v>
      </c>
      <c r="AZ269" s="57">
        <f t="shared" si="100"/>
        <v>0</v>
      </c>
      <c r="BA269" s="57">
        <f t="shared" si="100"/>
        <v>0</v>
      </c>
      <c r="BB269" s="57">
        <f t="shared" si="100"/>
        <v>0</v>
      </c>
      <c r="BC269" s="57">
        <f t="shared" si="100"/>
        <v>0</v>
      </c>
      <c r="BD269" s="57">
        <f t="shared" si="100"/>
        <v>0</v>
      </c>
      <c r="BE269" s="57">
        <f t="shared" si="100"/>
        <v>0</v>
      </c>
      <c r="BF269" s="57">
        <f t="shared" si="100"/>
        <v>0</v>
      </c>
      <c r="BG269" s="57">
        <f t="shared" si="100"/>
        <v>0</v>
      </c>
      <c r="BH269" s="57">
        <f t="shared" si="98"/>
        <v>0</v>
      </c>
      <c r="BI269" s="57">
        <f t="shared" si="98"/>
        <v>0</v>
      </c>
      <c r="BJ269" s="57">
        <f t="shared" si="98"/>
        <v>0</v>
      </c>
      <c r="BK269" s="57">
        <f t="shared" si="98"/>
        <v>0</v>
      </c>
      <c r="BL269" s="57">
        <f t="shared" si="98"/>
        <v>0</v>
      </c>
      <c r="BM269" s="57">
        <f t="shared" si="98"/>
        <v>0</v>
      </c>
      <c r="BN269" s="57">
        <f t="shared" si="98"/>
        <v>0</v>
      </c>
      <c r="BO269" s="57">
        <f t="shared" si="98"/>
        <v>0</v>
      </c>
      <c r="BP269" s="57">
        <f t="shared" si="98"/>
        <v>0</v>
      </c>
      <c r="BQ269" s="57">
        <f t="shared" si="98"/>
        <v>0</v>
      </c>
      <c r="BR269" s="57">
        <f t="shared" si="98"/>
        <v>0</v>
      </c>
      <c r="BS269" s="57">
        <f t="shared" si="98"/>
        <v>0</v>
      </c>
    </row>
    <row r="270" spans="1:71" x14ac:dyDescent="0.25">
      <c r="A270">
        <v>1</v>
      </c>
      <c r="B270">
        <f t="shared" si="102"/>
        <v>64</v>
      </c>
      <c r="C270">
        <f t="shared" si="88"/>
        <v>3</v>
      </c>
      <c r="D270" s="59">
        <f t="shared" si="76"/>
        <v>0</v>
      </c>
      <c r="E270" s="59">
        <f t="shared" si="76"/>
        <v>0</v>
      </c>
      <c r="F270" s="59">
        <f t="shared" si="76"/>
        <v>0</v>
      </c>
      <c r="G270" s="60" t="str">
        <f t="shared" si="77"/>
        <v>Fuel Cell</v>
      </c>
      <c r="H270" s="61">
        <f t="shared" si="78"/>
        <v>1</v>
      </c>
      <c r="I270" s="61">
        <f t="shared" si="79"/>
        <v>0</v>
      </c>
      <c r="J270" s="59">
        <f t="shared" si="80"/>
        <v>0</v>
      </c>
      <c r="K270" s="62" t="e">
        <f t="shared" si="81"/>
        <v>#N/A</v>
      </c>
      <c r="L270" s="59">
        <f t="shared" si="82"/>
        <v>0</v>
      </c>
      <c r="M270" s="59">
        <f t="shared" si="82"/>
        <v>0</v>
      </c>
      <c r="N270" s="59" t="str">
        <f t="shared" si="101"/>
        <v>Fuel Cell0</v>
      </c>
      <c r="O270" s="57">
        <f t="shared" si="99"/>
        <v>0</v>
      </c>
      <c r="P270" s="57">
        <f t="shared" si="99"/>
        <v>0</v>
      </c>
      <c r="Q270" s="57">
        <f t="shared" si="99"/>
        <v>0</v>
      </c>
      <c r="R270" s="57">
        <f t="shared" si="99"/>
        <v>0</v>
      </c>
      <c r="S270" s="57">
        <f t="shared" si="99"/>
        <v>0</v>
      </c>
      <c r="T270" s="57">
        <f t="shared" si="99"/>
        <v>0</v>
      </c>
      <c r="U270" s="57">
        <f t="shared" si="99"/>
        <v>0</v>
      </c>
      <c r="V270" s="57">
        <f t="shared" si="99"/>
        <v>0</v>
      </c>
      <c r="W270" s="57">
        <f t="shared" si="99"/>
        <v>0</v>
      </c>
      <c r="X270" s="57">
        <f t="shared" si="99"/>
        <v>0</v>
      </c>
      <c r="Y270" s="57">
        <f t="shared" si="99"/>
        <v>0</v>
      </c>
      <c r="Z270" s="57">
        <f t="shared" si="99"/>
        <v>0</v>
      </c>
      <c r="AA270" s="57">
        <f t="shared" si="99"/>
        <v>0</v>
      </c>
      <c r="AB270" s="57">
        <f t="shared" si="99"/>
        <v>0</v>
      </c>
      <c r="AC270" s="57">
        <f t="shared" si="99"/>
        <v>0</v>
      </c>
      <c r="AD270" s="57">
        <f t="shared" si="99"/>
        <v>0</v>
      </c>
      <c r="AE270" s="57">
        <f t="shared" si="97"/>
        <v>0</v>
      </c>
      <c r="AF270" s="57">
        <f t="shared" si="97"/>
        <v>0</v>
      </c>
      <c r="AG270" s="57">
        <f t="shared" si="97"/>
        <v>0</v>
      </c>
      <c r="AH270" s="57">
        <f t="shared" si="97"/>
        <v>0</v>
      </c>
      <c r="AI270" s="57">
        <f t="shared" si="97"/>
        <v>0</v>
      </c>
      <c r="AJ270" s="57">
        <f t="shared" si="97"/>
        <v>0</v>
      </c>
      <c r="AK270" s="57">
        <f t="shared" si="97"/>
        <v>0</v>
      </c>
      <c r="AL270" s="57">
        <f t="shared" si="97"/>
        <v>0</v>
      </c>
      <c r="AM270" s="57">
        <f t="shared" si="97"/>
        <v>0</v>
      </c>
      <c r="AN270" s="57">
        <f t="shared" si="97"/>
        <v>0</v>
      </c>
      <c r="AO270" s="57">
        <f t="shared" si="97"/>
        <v>0</v>
      </c>
      <c r="AP270" s="57">
        <f t="shared" si="97"/>
        <v>0</v>
      </c>
      <c r="AQ270" s="57" t="e">
        <f>INDEX('Fleet Input'!$C$10:$C$86, MATCH('Fleet Calculations'!N270, 'Fleet Input'!$B$10:$B$86, 0))</f>
        <v>#N/A</v>
      </c>
      <c r="AR270" s="57">
        <f t="shared" si="100"/>
        <v>0</v>
      </c>
      <c r="AS270" s="57">
        <f t="shared" si="100"/>
        <v>0</v>
      </c>
      <c r="AT270" s="57">
        <f t="shared" si="100"/>
        <v>0</v>
      </c>
      <c r="AU270" s="57">
        <f t="shared" si="100"/>
        <v>0</v>
      </c>
      <c r="AV270" s="57">
        <f t="shared" si="100"/>
        <v>0</v>
      </c>
      <c r="AW270" s="57">
        <f t="shared" si="100"/>
        <v>0</v>
      </c>
      <c r="AX270" s="57">
        <f t="shared" si="100"/>
        <v>0</v>
      </c>
      <c r="AY270" s="57">
        <f t="shared" si="100"/>
        <v>0</v>
      </c>
      <c r="AZ270" s="57">
        <f t="shared" si="100"/>
        <v>0</v>
      </c>
      <c r="BA270" s="57">
        <f t="shared" si="100"/>
        <v>0</v>
      </c>
      <c r="BB270" s="57">
        <f t="shared" si="100"/>
        <v>0</v>
      </c>
      <c r="BC270" s="57">
        <f t="shared" si="100"/>
        <v>0</v>
      </c>
      <c r="BD270" s="57">
        <f t="shared" si="100"/>
        <v>0</v>
      </c>
      <c r="BE270" s="57">
        <f t="shared" si="100"/>
        <v>0</v>
      </c>
      <c r="BF270" s="57">
        <f t="shared" si="100"/>
        <v>0</v>
      </c>
      <c r="BG270" s="57">
        <f t="shared" si="100"/>
        <v>0</v>
      </c>
      <c r="BH270" s="57">
        <f t="shared" si="98"/>
        <v>0</v>
      </c>
      <c r="BI270" s="57">
        <f t="shared" si="98"/>
        <v>0</v>
      </c>
      <c r="BJ270" s="57">
        <f t="shared" si="98"/>
        <v>0</v>
      </c>
      <c r="BK270" s="57">
        <f t="shared" si="98"/>
        <v>0</v>
      </c>
      <c r="BL270" s="57">
        <f t="shared" si="98"/>
        <v>0</v>
      </c>
      <c r="BM270" s="57">
        <f t="shared" si="98"/>
        <v>0</v>
      </c>
      <c r="BN270" s="57">
        <f t="shared" si="98"/>
        <v>0</v>
      </c>
      <c r="BO270" s="57">
        <f t="shared" si="98"/>
        <v>0</v>
      </c>
      <c r="BP270" s="57">
        <f t="shared" si="98"/>
        <v>0</v>
      </c>
      <c r="BQ270" s="57">
        <f t="shared" si="98"/>
        <v>0</v>
      </c>
      <c r="BR270" s="57">
        <f t="shared" si="98"/>
        <v>0</v>
      </c>
      <c r="BS270" s="57">
        <f t="shared" si="98"/>
        <v>0</v>
      </c>
    </row>
    <row r="271" spans="1:71" x14ac:dyDescent="0.25">
      <c r="A271">
        <v>1</v>
      </c>
      <c r="B271">
        <f t="shared" si="102"/>
        <v>65</v>
      </c>
      <c r="C271">
        <f t="shared" si="88"/>
        <v>1</v>
      </c>
      <c r="D271" s="59">
        <f t="shared" si="76"/>
        <v>0</v>
      </c>
      <c r="E271" s="59">
        <f t="shared" si="76"/>
        <v>0</v>
      </c>
      <c r="F271" s="59">
        <f t="shared" si="76"/>
        <v>0</v>
      </c>
      <c r="G271" s="60" t="str">
        <f t="shared" si="77"/>
        <v>0</v>
      </c>
      <c r="H271" s="61">
        <f t="shared" si="78"/>
        <v>1</v>
      </c>
      <c r="I271" s="61">
        <f t="shared" si="79"/>
        <v>0</v>
      </c>
      <c r="J271" s="59">
        <f t="shared" si="80"/>
        <v>0</v>
      </c>
      <c r="K271" s="62" t="e">
        <f t="shared" si="81"/>
        <v>#N/A</v>
      </c>
      <c r="L271" s="59">
        <f t="shared" si="82"/>
        <v>0</v>
      </c>
      <c r="M271" s="59">
        <f t="shared" si="82"/>
        <v>0</v>
      </c>
      <c r="N271" s="59" t="str">
        <f t="shared" si="101"/>
        <v>00</v>
      </c>
      <c r="O271" s="57">
        <f t="shared" si="99"/>
        <v>0</v>
      </c>
      <c r="P271" s="57">
        <f t="shared" si="99"/>
        <v>0</v>
      </c>
      <c r="Q271" s="57">
        <f t="shared" si="99"/>
        <v>0</v>
      </c>
      <c r="R271" s="57">
        <f t="shared" si="99"/>
        <v>0</v>
      </c>
      <c r="S271" s="57">
        <f t="shared" si="99"/>
        <v>0</v>
      </c>
      <c r="T271" s="57">
        <f t="shared" si="99"/>
        <v>0</v>
      </c>
      <c r="U271" s="57">
        <f t="shared" si="99"/>
        <v>0</v>
      </c>
      <c r="V271" s="57">
        <f t="shared" si="99"/>
        <v>0</v>
      </c>
      <c r="W271" s="57">
        <f t="shared" si="99"/>
        <v>0</v>
      </c>
      <c r="X271" s="57">
        <f t="shared" si="99"/>
        <v>0</v>
      </c>
      <c r="Y271" s="57">
        <f t="shared" si="99"/>
        <v>0</v>
      </c>
      <c r="Z271" s="57">
        <f t="shared" si="99"/>
        <v>0</v>
      </c>
      <c r="AA271" s="57">
        <f t="shared" si="99"/>
        <v>0</v>
      </c>
      <c r="AB271" s="57">
        <f t="shared" si="99"/>
        <v>0</v>
      </c>
      <c r="AC271" s="57">
        <f t="shared" si="99"/>
        <v>0</v>
      </c>
      <c r="AD271" s="57">
        <f t="shared" si="99"/>
        <v>0</v>
      </c>
      <c r="AE271" s="57">
        <f t="shared" si="97"/>
        <v>0</v>
      </c>
      <c r="AF271" s="57">
        <f t="shared" si="97"/>
        <v>0</v>
      </c>
      <c r="AG271" s="57">
        <f t="shared" si="97"/>
        <v>0</v>
      </c>
      <c r="AH271" s="57">
        <f t="shared" si="97"/>
        <v>0</v>
      </c>
      <c r="AI271" s="57">
        <f t="shared" si="97"/>
        <v>0</v>
      </c>
      <c r="AJ271" s="57">
        <f t="shared" si="97"/>
        <v>0</v>
      </c>
      <c r="AK271" s="57">
        <f t="shared" si="97"/>
        <v>0</v>
      </c>
      <c r="AL271" s="57">
        <f t="shared" si="97"/>
        <v>0</v>
      </c>
      <c r="AM271" s="57">
        <f t="shared" si="97"/>
        <v>0</v>
      </c>
      <c r="AN271" s="57">
        <f t="shared" si="97"/>
        <v>0</v>
      </c>
      <c r="AO271" s="57">
        <f t="shared" si="97"/>
        <v>0</v>
      </c>
      <c r="AP271" s="57">
        <f t="shared" si="97"/>
        <v>0</v>
      </c>
      <c r="AQ271" s="57" t="e">
        <f>INDEX('Fleet Input'!$C$10:$C$86, MATCH('Fleet Calculations'!N271, 'Fleet Input'!$B$10:$B$86, 0))</f>
        <v>#N/A</v>
      </c>
      <c r="AR271" s="57">
        <f t="shared" si="100"/>
        <v>0</v>
      </c>
      <c r="AS271" s="57">
        <f t="shared" si="100"/>
        <v>0</v>
      </c>
      <c r="AT271" s="57">
        <f t="shared" si="100"/>
        <v>0</v>
      </c>
      <c r="AU271" s="57">
        <f t="shared" si="100"/>
        <v>0</v>
      </c>
      <c r="AV271" s="57">
        <f t="shared" si="100"/>
        <v>0</v>
      </c>
      <c r="AW271" s="57">
        <f t="shared" si="100"/>
        <v>0</v>
      </c>
      <c r="AX271" s="57">
        <f t="shared" si="100"/>
        <v>0</v>
      </c>
      <c r="AY271" s="57">
        <f t="shared" si="100"/>
        <v>0</v>
      </c>
      <c r="AZ271" s="57">
        <f t="shared" si="100"/>
        <v>0</v>
      </c>
      <c r="BA271" s="57">
        <f t="shared" si="100"/>
        <v>0</v>
      </c>
      <c r="BB271" s="57">
        <f t="shared" si="100"/>
        <v>0</v>
      </c>
      <c r="BC271" s="57">
        <f t="shared" si="100"/>
        <v>0</v>
      </c>
      <c r="BD271" s="57">
        <f t="shared" si="100"/>
        <v>0</v>
      </c>
      <c r="BE271" s="57">
        <f t="shared" si="100"/>
        <v>0</v>
      </c>
      <c r="BF271" s="57">
        <f t="shared" si="100"/>
        <v>0</v>
      </c>
      <c r="BG271" s="57">
        <f t="shared" si="100"/>
        <v>0</v>
      </c>
      <c r="BH271" s="57">
        <f t="shared" si="98"/>
        <v>0</v>
      </c>
      <c r="BI271" s="57">
        <f t="shared" si="98"/>
        <v>0</v>
      </c>
      <c r="BJ271" s="57">
        <f t="shared" si="98"/>
        <v>0</v>
      </c>
      <c r="BK271" s="57">
        <f t="shared" si="98"/>
        <v>0</v>
      </c>
      <c r="BL271" s="57">
        <f t="shared" si="98"/>
        <v>0</v>
      </c>
      <c r="BM271" s="57">
        <f t="shared" si="98"/>
        <v>0</v>
      </c>
      <c r="BN271" s="57">
        <f t="shared" si="98"/>
        <v>0</v>
      </c>
      <c r="BO271" s="57">
        <f t="shared" si="98"/>
        <v>0</v>
      </c>
      <c r="BP271" s="57">
        <f t="shared" si="98"/>
        <v>0</v>
      </c>
      <c r="BQ271" s="57">
        <f t="shared" si="98"/>
        <v>0</v>
      </c>
      <c r="BR271" s="57">
        <f t="shared" si="98"/>
        <v>0</v>
      </c>
      <c r="BS271" s="57">
        <f t="shared" si="98"/>
        <v>0</v>
      </c>
    </row>
    <row r="272" spans="1:71" x14ac:dyDescent="0.25">
      <c r="A272">
        <v>1</v>
      </c>
      <c r="B272">
        <f t="shared" si="102"/>
        <v>65</v>
      </c>
      <c r="C272">
        <f t="shared" si="88"/>
        <v>2</v>
      </c>
      <c r="D272" s="59">
        <f t="shared" ref="D272:F335" si="103">INDEX(D$8:D$78,MATCH($B272,$B$8:$B$78, 0))</f>
        <v>0</v>
      </c>
      <c r="E272" s="59">
        <f t="shared" si="103"/>
        <v>0</v>
      </c>
      <c r="F272" s="59">
        <f t="shared" si="103"/>
        <v>0</v>
      </c>
      <c r="G272" s="60" t="str">
        <f t="shared" ref="G272:G335" si="104">IF(C272=1, INDEX(G$8:G$78,MATCH($B272,$B$8:$B$78, 0)), "") &amp; IF(C272=2, "Electric", "") &amp; IF(C272=3, "Fuel Cell", "")</f>
        <v>Electric</v>
      </c>
      <c r="H272" s="61">
        <f t="shared" ref="H272:H291" si="105">INDEX(I$8:I$78,MATCH($B272,$B$8:$B$78, 0))+1</f>
        <v>1</v>
      </c>
      <c r="I272" s="61">
        <f t="shared" ref="I272:I335" si="106">H272+J272-1</f>
        <v>0</v>
      </c>
      <c r="J272" s="59">
        <f t="shared" ref="J272:J335" si="107">INDEX(J$8:J$78,MATCH($B272,$B$8:$B$78, 0))</f>
        <v>0</v>
      </c>
      <c r="K272" s="62" t="e">
        <f t="shared" ref="K272:K335" si="108">ROUND(IF(C272=1, INDEX(K$8:K$78,MATCH($B272,$B$8:$B$78)) - SUM(K273:K274)), 0) + ROUND(IF(C272=2, INDEX($P$2:$AP$2, 1, MATCH(H272, $P$1:$AP$1))*INDEX(K$8:K$78,MATCH($B272,$B$8:$B$78))), 0) + ROUND(IF(C272=3, INDEX($P$3:$AP$3, 1, MATCH(H272, $P$1:$AP$1))*INDEX(K$8:K$78,MATCH($B272,$B$8:$B$78)), 0)-0.01, 0)</f>
        <v>#N/A</v>
      </c>
      <c r="L272" s="59">
        <f t="shared" ref="L272:M335" si="109">INDEX(L$8:L$78,MATCH($B272,$B$8:$B$78, 0))</f>
        <v>0</v>
      </c>
      <c r="M272" s="59">
        <f t="shared" si="109"/>
        <v>0</v>
      </c>
      <c r="N272" s="59" t="str">
        <f t="shared" si="101"/>
        <v>Electric0</v>
      </c>
      <c r="O272" s="57">
        <f t="shared" si="99"/>
        <v>0</v>
      </c>
      <c r="P272" s="57">
        <f t="shared" si="99"/>
        <v>0</v>
      </c>
      <c r="Q272" s="57">
        <f t="shared" si="99"/>
        <v>0</v>
      </c>
      <c r="R272" s="57">
        <f t="shared" si="99"/>
        <v>0</v>
      </c>
      <c r="S272" s="57">
        <f t="shared" si="99"/>
        <v>0</v>
      </c>
      <c r="T272" s="57">
        <f t="shared" si="99"/>
        <v>0</v>
      </c>
      <c r="U272" s="57">
        <f t="shared" si="99"/>
        <v>0</v>
      </c>
      <c r="V272" s="57">
        <f t="shared" si="99"/>
        <v>0</v>
      </c>
      <c r="W272" s="57">
        <f t="shared" si="99"/>
        <v>0</v>
      </c>
      <c r="X272" s="57">
        <f t="shared" si="99"/>
        <v>0</v>
      </c>
      <c r="Y272" s="57">
        <f t="shared" si="99"/>
        <v>0</v>
      </c>
      <c r="Z272" s="57">
        <f t="shared" si="99"/>
        <v>0</v>
      </c>
      <c r="AA272" s="57">
        <f t="shared" si="99"/>
        <v>0</v>
      </c>
      <c r="AB272" s="57">
        <f t="shared" si="99"/>
        <v>0</v>
      </c>
      <c r="AC272" s="57">
        <f t="shared" si="99"/>
        <v>0</v>
      </c>
      <c r="AD272" s="57">
        <f t="shared" si="99"/>
        <v>0</v>
      </c>
      <c r="AE272" s="57">
        <f t="shared" si="97"/>
        <v>0</v>
      </c>
      <c r="AF272" s="57">
        <f t="shared" si="97"/>
        <v>0</v>
      </c>
      <c r="AG272" s="57">
        <f t="shared" si="97"/>
        <v>0</v>
      </c>
      <c r="AH272" s="57">
        <f t="shared" si="97"/>
        <v>0</v>
      </c>
      <c r="AI272" s="57">
        <f t="shared" si="97"/>
        <v>0</v>
      </c>
      <c r="AJ272" s="57">
        <f t="shared" si="97"/>
        <v>0</v>
      </c>
      <c r="AK272" s="57">
        <f t="shared" si="97"/>
        <v>0</v>
      </c>
      <c r="AL272" s="57">
        <f t="shared" si="97"/>
        <v>0</v>
      </c>
      <c r="AM272" s="57">
        <f t="shared" si="97"/>
        <v>0</v>
      </c>
      <c r="AN272" s="57">
        <f t="shared" si="97"/>
        <v>0</v>
      </c>
      <c r="AO272" s="57">
        <f t="shared" si="97"/>
        <v>0</v>
      </c>
      <c r="AP272" s="57">
        <f t="shared" si="97"/>
        <v>0</v>
      </c>
      <c r="AQ272" s="57" t="e">
        <f>INDEX('Fleet Input'!$C$10:$C$86, MATCH('Fleet Calculations'!N272, 'Fleet Input'!$B$10:$B$86, 0))</f>
        <v>#N/A</v>
      </c>
      <c r="AR272" s="57">
        <f t="shared" si="100"/>
        <v>0</v>
      </c>
      <c r="AS272" s="57">
        <f t="shared" si="100"/>
        <v>0</v>
      </c>
      <c r="AT272" s="57">
        <f t="shared" si="100"/>
        <v>0</v>
      </c>
      <c r="AU272" s="57">
        <f t="shared" si="100"/>
        <v>0</v>
      </c>
      <c r="AV272" s="57">
        <f t="shared" si="100"/>
        <v>0</v>
      </c>
      <c r="AW272" s="57">
        <f t="shared" si="100"/>
        <v>0</v>
      </c>
      <c r="AX272" s="57">
        <f t="shared" si="100"/>
        <v>0</v>
      </c>
      <c r="AY272" s="57">
        <f t="shared" si="100"/>
        <v>0</v>
      </c>
      <c r="AZ272" s="57">
        <f t="shared" si="100"/>
        <v>0</v>
      </c>
      <c r="BA272" s="57">
        <f t="shared" si="100"/>
        <v>0</v>
      </c>
      <c r="BB272" s="57">
        <f t="shared" si="100"/>
        <v>0</v>
      </c>
      <c r="BC272" s="57">
        <f t="shared" si="100"/>
        <v>0</v>
      </c>
      <c r="BD272" s="57">
        <f t="shared" si="100"/>
        <v>0</v>
      </c>
      <c r="BE272" s="57">
        <f t="shared" si="100"/>
        <v>0</v>
      </c>
      <c r="BF272" s="57">
        <f t="shared" si="100"/>
        <v>0</v>
      </c>
      <c r="BG272" s="57">
        <f t="shared" si="100"/>
        <v>0</v>
      </c>
      <c r="BH272" s="57">
        <f t="shared" si="98"/>
        <v>0</v>
      </c>
      <c r="BI272" s="57">
        <f t="shared" si="98"/>
        <v>0</v>
      </c>
      <c r="BJ272" s="57">
        <f t="shared" si="98"/>
        <v>0</v>
      </c>
      <c r="BK272" s="57">
        <f t="shared" si="98"/>
        <v>0</v>
      </c>
      <c r="BL272" s="57">
        <f t="shared" si="98"/>
        <v>0</v>
      </c>
      <c r="BM272" s="57">
        <f t="shared" si="98"/>
        <v>0</v>
      </c>
      <c r="BN272" s="57">
        <f t="shared" si="98"/>
        <v>0</v>
      </c>
      <c r="BO272" s="57">
        <f t="shared" si="98"/>
        <v>0</v>
      </c>
      <c r="BP272" s="57">
        <f t="shared" si="98"/>
        <v>0</v>
      </c>
      <c r="BQ272" s="57">
        <f t="shared" si="98"/>
        <v>0</v>
      </c>
      <c r="BR272" s="57">
        <f t="shared" si="98"/>
        <v>0</v>
      </c>
      <c r="BS272" s="57">
        <f t="shared" si="98"/>
        <v>0</v>
      </c>
    </row>
    <row r="273" spans="1:71" x14ac:dyDescent="0.25">
      <c r="A273">
        <v>1</v>
      </c>
      <c r="B273">
        <f t="shared" si="102"/>
        <v>65</v>
      </c>
      <c r="C273">
        <f t="shared" si="88"/>
        <v>3</v>
      </c>
      <c r="D273" s="59">
        <f t="shared" si="103"/>
        <v>0</v>
      </c>
      <c r="E273" s="59">
        <f t="shared" si="103"/>
        <v>0</v>
      </c>
      <c r="F273" s="59">
        <f t="shared" si="103"/>
        <v>0</v>
      </c>
      <c r="G273" s="60" t="str">
        <f t="shared" si="104"/>
        <v>Fuel Cell</v>
      </c>
      <c r="H273" s="61">
        <f t="shared" si="105"/>
        <v>1</v>
      </c>
      <c r="I273" s="61">
        <f t="shared" si="106"/>
        <v>0</v>
      </c>
      <c r="J273" s="59">
        <f t="shared" si="107"/>
        <v>0</v>
      </c>
      <c r="K273" s="62" t="e">
        <f t="shared" si="108"/>
        <v>#N/A</v>
      </c>
      <c r="L273" s="59">
        <f t="shared" si="109"/>
        <v>0</v>
      </c>
      <c r="M273" s="59">
        <f t="shared" si="109"/>
        <v>0</v>
      </c>
      <c r="N273" s="59" t="str">
        <f t="shared" si="101"/>
        <v>Fuel Cell0</v>
      </c>
      <c r="O273" s="57">
        <f t="shared" si="99"/>
        <v>0</v>
      </c>
      <c r="P273" s="57">
        <f t="shared" si="99"/>
        <v>0</v>
      </c>
      <c r="Q273" s="57">
        <f t="shared" si="99"/>
        <v>0</v>
      </c>
      <c r="R273" s="57">
        <f t="shared" si="99"/>
        <v>0</v>
      </c>
      <c r="S273" s="57">
        <f t="shared" si="99"/>
        <v>0</v>
      </c>
      <c r="T273" s="57">
        <f t="shared" si="99"/>
        <v>0</v>
      </c>
      <c r="U273" s="57">
        <f t="shared" si="99"/>
        <v>0</v>
      </c>
      <c r="V273" s="57">
        <f t="shared" si="99"/>
        <v>0</v>
      </c>
      <c r="W273" s="57">
        <f t="shared" si="99"/>
        <v>0</v>
      </c>
      <c r="X273" s="57">
        <f t="shared" si="99"/>
        <v>0</v>
      </c>
      <c r="Y273" s="57">
        <f t="shared" si="99"/>
        <v>0</v>
      </c>
      <c r="Z273" s="57">
        <f t="shared" si="99"/>
        <v>0</v>
      </c>
      <c r="AA273" s="57">
        <f t="shared" si="99"/>
        <v>0</v>
      </c>
      <c r="AB273" s="57">
        <f t="shared" si="99"/>
        <v>0</v>
      </c>
      <c r="AC273" s="57">
        <f t="shared" si="99"/>
        <v>0</v>
      </c>
      <c r="AD273" s="57">
        <f t="shared" ref="AD273:AP288" si="110">IF(AND($I273&gt;=AD$7,$H273&lt;=AD$7),$K273,0)</f>
        <v>0</v>
      </c>
      <c r="AE273" s="57">
        <f t="shared" si="110"/>
        <v>0</v>
      </c>
      <c r="AF273" s="57">
        <f t="shared" si="110"/>
        <v>0</v>
      </c>
      <c r="AG273" s="57">
        <f t="shared" si="110"/>
        <v>0</v>
      </c>
      <c r="AH273" s="57">
        <f t="shared" si="110"/>
        <v>0</v>
      </c>
      <c r="AI273" s="57">
        <f t="shared" si="110"/>
        <v>0</v>
      </c>
      <c r="AJ273" s="57">
        <f t="shared" si="110"/>
        <v>0</v>
      </c>
      <c r="AK273" s="57">
        <f t="shared" si="110"/>
        <v>0</v>
      </c>
      <c r="AL273" s="57">
        <f t="shared" si="110"/>
        <v>0</v>
      </c>
      <c r="AM273" s="57">
        <f t="shared" si="110"/>
        <v>0</v>
      </c>
      <c r="AN273" s="57">
        <f t="shared" si="110"/>
        <v>0</v>
      </c>
      <c r="AO273" s="57">
        <f t="shared" si="110"/>
        <v>0</v>
      </c>
      <c r="AP273" s="57">
        <f t="shared" si="110"/>
        <v>0</v>
      </c>
      <c r="AQ273" s="57" t="e">
        <f>INDEX('Fleet Input'!$C$10:$C$86, MATCH('Fleet Calculations'!N273, 'Fleet Input'!$B$10:$B$86, 0))</f>
        <v>#N/A</v>
      </c>
      <c r="AR273" s="57">
        <f t="shared" si="100"/>
        <v>0</v>
      </c>
      <c r="AS273" s="57">
        <f t="shared" si="100"/>
        <v>0</v>
      </c>
      <c r="AT273" s="57">
        <f t="shared" si="100"/>
        <v>0</v>
      </c>
      <c r="AU273" s="57">
        <f t="shared" si="100"/>
        <v>0</v>
      </c>
      <c r="AV273" s="57">
        <f t="shared" si="100"/>
        <v>0</v>
      </c>
      <c r="AW273" s="57">
        <f t="shared" si="100"/>
        <v>0</v>
      </c>
      <c r="AX273" s="57">
        <f t="shared" si="100"/>
        <v>0</v>
      </c>
      <c r="AY273" s="57">
        <f t="shared" si="100"/>
        <v>0</v>
      </c>
      <c r="AZ273" s="57">
        <f t="shared" si="100"/>
        <v>0</v>
      </c>
      <c r="BA273" s="57">
        <f t="shared" si="100"/>
        <v>0</v>
      </c>
      <c r="BB273" s="57">
        <f t="shared" si="100"/>
        <v>0</v>
      </c>
      <c r="BC273" s="57">
        <f t="shared" si="100"/>
        <v>0</v>
      </c>
      <c r="BD273" s="57">
        <f t="shared" si="100"/>
        <v>0</v>
      </c>
      <c r="BE273" s="57">
        <f t="shared" si="100"/>
        <v>0</v>
      </c>
      <c r="BF273" s="57">
        <f t="shared" si="100"/>
        <v>0</v>
      </c>
      <c r="BG273" s="57">
        <f t="shared" ref="BG273:BS288" si="111">IF($H273=BG$7, $AQ273*$K273, 0)</f>
        <v>0</v>
      </c>
      <c r="BH273" s="57">
        <f t="shared" si="111"/>
        <v>0</v>
      </c>
      <c r="BI273" s="57">
        <f t="shared" si="111"/>
        <v>0</v>
      </c>
      <c r="BJ273" s="57">
        <f t="shared" si="111"/>
        <v>0</v>
      </c>
      <c r="BK273" s="57">
        <f t="shared" si="111"/>
        <v>0</v>
      </c>
      <c r="BL273" s="57">
        <f t="shared" si="111"/>
        <v>0</v>
      </c>
      <c r="BM273" s="57">
        <f t="shared" si="111"/>
        <v>0</v>
      </c>
      <c r="BN273" s="57">
        <f t="shared" si="111"/>
        <v>0</v>
      </c>
      <c r="BO273" s="57">
        <f t="shared" si="111"/>
        <v>0</v>
      </c>
      <c r="BP273" s="57">
        <f t="shared" si="111"/>
        <v>0</v>
      </c>
      <c r="BQ273" s="57">
        <f t="shared" si="111"/>
        <v>0</v>
      </c>
      <c r="BR273" s="57">
        <f t="shared" si="111"/>
        <v>0</v>
      </c>
      <c r="BS273" s="57">
        <f t="shared" si="111"/>
        <v>0</v>
      </c>
    </row>
    <row r="274" spans="1:71" x14ac:dyDescent="0.25">
      <c r="A274">
        <v>1</v>
      </c>
      <c r="B274">
        <f t="shared" si="102"/>
        <v>66</v>
      </c>
      <c r="C274">
        <f t="shared" si="88"/>
        <v>1</v>
      </c>
      <c r="D274" s="59" t="str">
        <f t="shared" si="103"/>
        <v>*For bus length, please select "Cutaway" for anything smaller than 30'</v>
      </c>
      <c r="E274" s="59">
        <f t="shared" si="103"/>
        <v>0</v>
      </c>
      <c r="F274" s="59">
        <f t="shared" si="103"/>
        <v>0</v>
      </c>
      <c r="G274" s="60" t="str">
        <f t="shared" si="104"/>
        <v>0</v>
      </c>
      <c r="H274" s="61">
        <f t="shared" si="105"/>
        <v>1</v>
      </c>
      <c r="I274" s="61">
        <f t="shared" si="106"/>
        <v>0</v>
      </c>
      <c r="J274" s="59">
        <f t="shared" si="107"/>
        <v>0</v>
      </c>
      <c r="K274" s="62" t="e">
        <f t="shared" si="108"/>
        <v>#N/A</v>
      </c>
      <c r="L274" s="59">
        <f t="shared" si="109"/>
        <v>0</v>
      </c>
      <c r="M274" s="59">
        <f t="shared" si="109"/>
        <v>0</v>
      </c>
      <c r="N274" s="59" t="str">
        <f t="shared" si="101"/>
        <v>00</v>
      </c>
      <c r="O274" s="57">
        <f t="shared" ref="O274:AD289" si="112">IF(AND($I274&gt;=O$7,$H274&lt;=O$7),$K274,0)</f>
        <v>0</v>
      </c>
      <c r="P274" s="57">
        <f t="shared" si="112"/>
        <v>0</v>
      </c>
      <c r="Q274" s="57">
        <f t="shared" si="112"/>
        <v>0</v>
      </c>
      <c r="R274" s="57">
        <f t="shared" si="112"/>
        <v>0</v>
      </c>
      <c r="S274" s="57">
        <f t="shared" si="112"/>
        <v>0</v>
      </c>
      <c r="T274" s="57">
        <f t="shared" si="112"/>
        <v>0</v>
      </c>
      <c r="U274" s="57">
        <f t="shared" si="112"/>
        <v>0</v>
      </c>
      <c r="V274" s="57">
        <f t="shared" si="112"/>
        <v>0</v>
      </c>
      <c r="W274" s="57">
        <f t="shared" si="112"/>
        <v>0</v>
      </c>
      <c r="X274" s="57">
        <f t="shared" si="112"/>
        <v>0</v>
      </c>
      <c r="Y274" s="57">
        <f t="shared" si="112"/>
        <v>0</v>
      </c>
      <c r="Z274" s="57">
        <f t="shared" si="112"/>
        <v>0</v>
      </c>
      <c r="AA274" s="57">
        <f t="shared" si="112"/>
        <v>0</v>
      </c>
      <c r="AB274" s="57">
        <f t="shared" si="112"/>
        <v>0</v>
      </c>
      <c r="AC274" s="57">
        <f t="shared" si="112"/>
        <v>0</v>
      </c>
      <c r="AD274" s="57">
        <f t="shared" si="112"/>
        <v>0</v>
      </c>
      <c r="AE274" s="57">
        <f t="shared" si="110"/>
        <v>0</v>
      </c>
      <c r="AF274" s="57">
        <f t="shared" si="110"/>
        <v>0</v>
      </c>
      <c r="AG274" s="57">
        <f t="shared" si="110"/>
        <v>0</v>
      </c>
      <c r="AH274" s="57">
        <f t="shared" si="110"/>
        <v>0</v>
      </c>
      <c r="AI274" s="57">
        <f t="shared" si="110"/>
        <v>0</v>
      </c>
      <c r="AJ274" s="57">
        <f t="shared" si="110"/>
        <v>0</v>
      </c>
      <c r="AK274" s="57">
        <f t="shared" si="110"/>
        <v>0</v>
      </c>
      <c r="AL274" s="57">
        <f t="shared" si="110"/>
        <v>0</v>
      </c>
      <c r="AM274" s="57">
        <f t="shared" si="110"/>
        <v>0</v>
      </c>
      <c r="AN274" s="57">
        <f t="shared" si="110"/>
        <v>0</v>
      </c>
      <c r="AO274" s="57">
        <f t="shared" si="110"/>
        <v>0</v>
      </c>
      <c r="AP274" s="57">
        <f t="shared" si="110"/>
        <v>0</v>
      </c>
      <c r="AQ274" s="57" t="e">
        <f>INDEX('Fleet Input'!$C$10:$C$86, MATCH('Fleet Calculations'!N274, 'Fleet Input'!$B$10:$B$86, 0))</f>
        <v>#N/A</v>
      </c>
      <c r="AR274" s="57">
        <f t="shared" ref="AR274:BG289" si="113">IF($H274=AR$7, $AQ274*$K274, 0)</f>
        <v>0</v>
      </c>
      <c r="AS274" s="57">
        <f t="shared" si="113"/>
        <v>0</v>
      </c>
      <c r="AT274" s="57">
        <f t="shared" si="113"/>
        <v>0</v>
      </c>
      <c r="AU274" s="57">
        <f t="shared" si="113"/>
        <v>0</v>
      </c>
      <c r="AV274" s="57">
        <f t="shared" si="113"/>
        <v>0</v>
      </c>
      <c r="AW274" s="57">
        <f t="shared" si="113"/>
        <v>0</v>
      </c>
      <c r="AX274" s="57">
        <f t="shared" si="113"/>
        <v>0</v>
      </c>
      <c r="AY274" s="57">
        <f t="shared" si="113"/>
        <v>0</v>
      </c>
      <c r="AZ274" s="57">
        <f t="shared" si="113"/>
        <v>0</v>
      </c>
      <c r="BA274" s="57">
        <f t="shared" si="113"/>
        <v>0</v>
      </c>
      <c r="BB274" s="57">
        <f t="shared" si="113"/>
        <v>0</v>
      </c>
      <c r="BC274" s="57">
        <f t="shared" si="113"/>
        <v>0</v>
      </c>
      <c r="BD274" s="57">
        <f t="shared" si="113"/>
        <v>0</v>
      </c>
      <c r="BE274" s="57">
        <f t="shared" si="113"/>
        <v>0</v>
      </c>
      <c r="BF274" s="57">
        <f t="shared" si="113"/>
        <v>0</v>
      </c>
      <c r="BG274" s="57">
        <f t="shared" si="113"/>
        <v>0</v>
      </c>
      <c r="BH274" s="57">
        <f t="shared" si="111"/>
        <v>0</v>
      </c>
      <c r="BI274" s="57">
        <f t="shared" si="111"/>
        <v>0</v>
      </c>
      <c r="BJ274" s="57">
        <f t="shared" si="111"/>
        <v>0</v>
      </c>
      <c r="BK274" s="57">
        <f t="shared" si="111"/>
        <v>0</v>
      </c>
      <c r="BL274" s="57">
        <f t="shared" si="111"/>
        <v>0</v>
      </c>
      <c r="BM274" s="57">
        <f t="shared" si="111"/>
        <v>0</v>
      </c>
      <c r="BN274" s="57">
        <f t="shared" si="111"/>
        <v>0</v>
      </c>
      <c r="BO274" s="57">
        <f t="shared" si="111"/>
        <v>0</v>
      </c>
      <c r="BP274" s="57">
        <f t="shared" si="111"/>
        <v>0</v>
      </c>
      <c r="BQ274" s="57">
        <f t="shared" si="111"/>
        <v>0</v>
      </c>
      <c r="BR274" s="57">
        <f t="shared" si="111"/>
        <v>0</v>
      </c>
      <c r="BS274" s="57">
        <f t="shared" si="111"/>
        <v>0</v>
      </c>
    </row>
    <row r="275" spans="1:71" x14ac:dyDescent="0.25">
      <c r="A275">
        <v>1</v>
      </c>
      <c r="B275">
        <f t="shared" si="102"/>
        <v>66</v>
      </c>
      <c r="C275">
        <f t="shared" ref="C275:C338" si="114">C272</f>
        <v>2</v>
      </c>
      <c r="D275" s="59" t="str">
        <f t="shared" si="103"/>
        <v>*For bus length, please select "Cutaway" for anything smaller than 30'</v>
      </c>
      <c r="E275" s="59">
        <f t="shared" si="103"/>
        <v>0</v>
      </c>
      <c r="F275" s="59">
        <f t="shared" si="103"/>
        <v>0</v>
      </c>
      <c r="G275" s="60" t="str">
        <f t="shared" si="104"/>
        <v>Electric</v>
      </c>
      <c r="H275" s="61">
        <f t="shared" si="105"/>
        <v>1</v>
      </c>
      <c r="I275" s="61">
        <f t="shared" si="106"/>
        <v>0</v>
      </c>
      <c r="J275" s="59">
        <f t="shared" si="107"/>
        <v>0</v>
      </c>
      <c r="K275" s="62" t="e">
        <f t="shared" si="108"/>
        <v>#N/A</v>
      </c>
      <c r="L275" s="59">
        <f t="shared" si="109"/>
        <v>0</v>
      </c>
      <c r="M275" s="59">
        <f t="shared" si="109"/>
        <v>0</v>
      </c>
      <c r="N275" s="59" t="str">
        <f t="shared" si="101"/>
        <v>Electric0</v>
      </c>
      <c r="O275" s="57">
        <f t="shared" si="112"/>
        <v>0</v>
      </c>
      <c r="P275" s="57">
        <f t="shared" si="112"/>
        <v>0</v>
      </c>
      <c r="Q275" s="57">
        <f t="shared" si="112"/>
        <v>0</v>
      </c>
      <c r="R275" s="57">
        <f t="shared" si="112"/>
        <v>0</v>
      </c>
      <c r="S275" s="57">
        <f t="shared" si="112"/>
        <v>0</v>
      </c>
      <c r="T275" s="57">
        <f t="shared" si="112"/>
        <v>0</v>
      </c>
      <c r="U275" s="57">
        <f t="shared" si="112"/>
        <v>0</v>
      </c>
      <c r="V275" s="57">
        <f t="shared" si="112"/>
        <v>0</v>
      </c>
      <c r="W275" s="57">
        <f t="shared" si="112"/>
        <v>0</v>
      </c>
      <c r="X275" s="57">
        <f t="shared" si="112"/>
        <v>0</v>
      </c>
      <c r="Y275" s="57">
        <f t="shared" si="112"/>
        <v>0</v>
      </c>
      <c r="Z275" s="57">
        <f t="shared" si="112"/>
        <v>0</v>
      </c>
      <c r="AA275" s="57">
        <f t="shared" si="112"/>
        <v>0</v>
      </c>
      <c r="AB275" s="57">
        <f t="shared" si="112"/>
        <v>0</v>
      </c>
      <c r="AC275" s="57">
        <f t="shared" si="112"/>
        <v>0</v>
      </c>
      <c r="AD275" s="57">
        <f t="shared" si="112"/>
        <v>0</v>
      </c>
      <c r="AE275" s="57">
        <f t="shared" si="110"/>
        <v>0</v>
      </c>
      <c r="AF275" s="57">
        <f t="shared" si="110"/>
        <v>0</v>
      </c>
      <c r="AG275" s="57">
        <f t="shared" si="110"/>
        <v>0</v>
      </c>
      <c r="AH275" s="57">
        <f t="shared" si="110"/>
        <v>0</v>
      </c>
      <c r="AI275" s="57">
        <f t="shared" si="110"/>
        <v>0</v>
      </c>
      <c r="AJ275" s="57">
        <f t="shared" si="110"/>
        <v>0</v>
      </c>
      <c r="AK275" s="57">
        <f t="shared" si="110"/>
        <v>0</v>
      </c>
      <c r="AL275" s="57">
        <f t="shared" si="110"/>
        <v>0</v>
      </c>
      <c r="AM275" s="57">
        <f t="shared" si="110"/>
        <v>0</v>
      </c>
      <c r="AN275" s="57">
        <f t="shared" si="110"/>
        <v>0</v>
      </c>
      <c r="AO275" s="57">
        <f t="shared" si="110"/>
        <v>0</v>
      </c>
      <c r="AP275" s="57">
        <f t="shared" si="110"/>
        <v>0</v>
      </c>
      <c r="AQ275" s="57" t="e">
        <f>INDEX('Fleet Input'!$C$10:$C$86, MATCH('Fleet Calculations'!N275, 'Fleet Input'!$B$10:$B$86, 0))</f>
        <v>#N/A</v>
      </c>
      <c r="AR275" s="57">
        <f t="shared" si="113"/>
        <v>0</v>
      </c>
      <c r="AS275" s="57">
        <f t="shared" si="113"/>
        <v>0</v>
      </c>
      <c r="AT275" s="57">
        <f t="shared" si="113"/>
        <v>0</v>
      </c>
      <c r="AU275" s="57">
        <f t="shared" si="113"/>
        <v>0</v>
      </c>
      <c r="AV275" s="57">
        <f t="shared" si="113"/>
        <v>0</v>
      </c>
      <c r="AW275" s="57">
        <f t="shared" si="113"/>
        <v>0</v>
      </c>
      <c r="AX275" s="57">
        <f t="shared" si="113"/>
        <v>0</v>
      </c>
      <c r="AY275" s="57">
        <f t="shared" si="113"/>
        <v>0</v>
      </c>
      <c r="AZ275" s="57">
        <f t="shared" si="113"/>
        <v>0</v>
      </c>
      <c r="BA275" s="57">
        <f t="shared" si="113"/>
        <v>0</v>
      </c>
      <c r="BB275" s="57">
        <f t="shared" si="113"/>
        <v>0</v>
      </c>
      <c r="BC275" s="57">
        <f t="shared" si="113"/>
        <v>0</v>
      </c>
      <c r="BD275" s="57">
        <f t="shared" si="113"/>
        <v>0</v>
      </c>
      <c r="BE275" s="57">
        <f t="shared" si="113"/>
        <v>0</v>
      </c>
      <c r="BF275" s="57">
        <f t="shared" si="113"/>
        <v>0</v>
      </c>
      <c r="BG275" s="57">
        <f t="shared" si="113"/>
        <v>0</v>
      </c>
      <c r="BH275" s="57">
        <f t="shared" si="111"/>
        <v>0</v>
      </c>
      <c r="BI275" s="57">
        <f t="shared" si="111"/>
        <v>0</v>
      </c>
      <c r="BJ275" s="57">
        <f t="shared" si="111"/>
        <v>0</v>
      </c>
      <c r="BK275" s="57">
        <f t="shared" si="111"/>
        <v>0</v>
      </c>
      <c r="BL275" s="57">
        <f t="shared" si="111"/>
        <v>0</v>
      </c>
      <c r="BM275" s="57">
        <f t="shared" si="111"/>
        <v>0</v>
      </c>
      <c r="BN275" s="57">
        <f t="shared" si="111"/>
        <v>0</v>
      </c>
      <c r="BO275" s="57">
        <f t="shared" si="111"/>
        <v>0</v>
      </c>
      <c r="BP275" s="57">
        <f t="shared" si="111"/>
        <v>0</v>
      </c>
      <c r="BQ275" s="57">
        <f t="shared" si="111"/>
        <v>0</v>
      </c>
      <c r="BR275" s="57">
        <f t="shared" si="111"/>
        <v>0</v>
      </c>
      <c r="BS275" s="57">
        <f t="shared" si="111"/>
        <v>0</v>
      </c>
    </row>
    <row r="276" spans="1:71" x14ac:dyDescent="0.25">
      <c r="A276">
        <v>1</v>
      </c>
      <c r="B276">
        <f t="shared" si="102"/>
        <v>66</v>
      </c>
      <c r="C276">
        <f t="shared" si="114"/>
        <v>3</v>
      </c>
      <c r="D276" s="59" t="str">
        <f t="shared" si="103"/>
        <v>*For bus length, please select "Cutaway" for anything smaller than 30'</v>
      </c>
      <c r="E276" s="59">
        <f t="shared" si="103"/>
        <v>0</v>
      </c>
      <c r="F276" s="59">
        <f t="shared" si="103"/>
        <v>0</v>
      </c>
      <c r="G276" s="60" t="str">
        <f t="shared" si="104"/>
        <v>Fuel Cell</v>
      </c>
      <c r="H276" s="61">
        <f t="shared" si="105"/>
        <v>1</v>
      </c>
      <c r="I276" s="61">
        <f t="shared" si="106"/>
        <v>0</v>
      </c>
      <c r="J276" s="59">
        <f t="shared" si="107"/>
        <v>0</v>
      </c>
      <c r="K276" s="62" t="e">
        <f t="shared" si="108"/>
        <v>#N/A</v>
      </c>
      <c r="L276" s="59">
        <f t="shared" si="109"/>
        <v>0</v>
      </c>
      <c r="M276" s="59">
        <f t="shared" si="109"/>
        <v>0</v>
      </c>
      <c r="N276" s="59" t="str">
        <f t="shared" si="101"/>
        <v>Fuel Cell0</v>
      </c>
      <c r="O276" s="57">
        <f t="shared" si="112"/>
        <v>0</v>
      </c>
      <c r="P276" s="57">
        <f t="shared" si="112"/>
        <v>0</v>
      </c>
      <c r="Q276" s="57">
        <f t="shared" si="112"/>
        <v>0</v>
      </c>
      <c r="R276" s="57">
        <f t="shared" si="112"/>
        <v>0</v>
      </c>
      <c r="S276" s="57">
        <f t="shared" si="112"/>
        <v>0</v>
      </c>
      <c r="T276" s="57">
        <f t="shared" si="112"/>
        <v>0</v>
      </c>
      <c r="U276" s="57">
        <f t="shared" si="112"/>
        <v>0</v>
      </c>
      <c r="V276" s="57">
        <f t="shared" si="112"/>
        <v>0</v>
      </c>
      <c r="W276" s="57">
        <f t="shared" si="112"/>
        <v>0</v>
      </c>
      <c r="X276" s="57">
        <f t="shared" si="112"/>
        <v>0</v>
      </c>
      <c r="Y276" s="57">
        <f t="shared" si="112"/>
        <v>0</v>
      </c>
      <c r="Z276" s="57">
        <f t="shared" si="112"/>
        <v>0</v>
      </c>
      <c r="AA276" s="57">
        <f t="shared" si="112"/>
        <v>0</v>
      </c>
      <c r="AB276" s="57">
        <f t="shared" si="112"/>
        <v>0</v>
      </c>
      <c r="AC276" s="57">
        <f t="shared" si="112"/>
        <v>0</v>
      </c>
      <c r="AD276" s="57">
        <f t="shared" si="112"/>
        <v>0</v>
      </c>
      <c r="AE276" s="57">
        <f t="shared" si="110"/>
        <v>0</v>
      </c>
      <c r="AF276" s="57">
        <f t="shared" si="110"/>
        <v>0</v>
      </c>
      <c r="AG276" s="57">
        <f t="shared" si="110"/>
        <v>0</v>
      </c>
      <c r="AH276" s="57">
        <f t="shared" si="110"/>
        <v>0</v>
      </c>
      <c r="AI276" s="57">
        <f t="shared" si="110"/>
        <v>0</v>
      </c>
      <c r="AJ276" s="57">
        <f t="shared" si="110"/>
        <v>0</v>
      </c>
      <c r="AK276" s="57">
        <f t="shared" si="110"/>
        <v>0</v>
      </c>
      <c r="AL276" s="57">
        <f t="shared" si="110"/>
        <v>0</v>
      </c>
      <c r="AM276" s="57">
        <f t="shared" si="110"/>
        <v>0</v>
      </c>
      <c r="AN276" s="57">
        <f t="shared" si="110"/>
        <v>0</v>
      </c>
      <c r="AO276" s="57">
        <f t="shared" si="110"/>
        <v>0</v>
      </c>
      <c r="AP276" s="57">
        <f t="shared" si="110"/>
        <v>0</v>
      </c>
      <c r="AQ276" s="57" t="e">
        <f>INDEX('Fleet Input'!$C$10:$C$86, MATCH('Fleet Calculations'!N276, 'Fleet Input'!$B$10:$B$86, 0))</f>
        <v>#N/A</v>
      </c>
      <c r="AR276" s="57">
        <f t="shared" si="113"/>
        <v>0</v>
      </c>
      <c r="AS276" s="57">
        <f t="shared" si="113"/>
        <v>0</v>
      </c>
      <c r="AT276" s="57">
        <f t="shared" si="113"/>
        <v>0</v>
      </c>
      <c r="AU276" s="57">
        <f t="shared" si="113"/>
        <v>0</v>
      </c>
      <c r="AV276" s="57">
        <f t="shared" si="113"/>
        <v>0</v>
      </c>
      <c r="AW276" s="57">
        <f t="shared" si="113"/>
        <v>0</v>
      </c>
      <c r="AX276" s="57">
        <f t="shared" si="113"/>
        <v>0</v>
      </c>
      <c r="AY276" s="57">
        <f t="shared" si="113"/>
        <v>0</v>
      </c>
      <c r="AZ276" s="57">
        <f t="shared" si="113"/>
        <v>0</v>
      </c>
      <c r="BA276" s="57">
        <f t="shared" si="113"/>
        <v>0</v>
      </c>
      <c r="BB276" s="57">
        <f t="shared" si="113"/>
        <v>0</v>
      </c>
      <c r="BC276" s="57">
        <f t="shared" si="113"/>
        <v>0</v>
      </c>
      <c r="BD276" s="57">
        <f t="shared" si="113"/>
        <v>0</v>
      </c>
      <c r="BE276" s="57">
        <f t="shared" si="113"/>
        <v>0</v>
      </c>
      <c r="BF276" s="57">
        <f t="shared" si="113"/>
        <v>0</v>
      </c>
      <c r="BG276" s="57">
        <f t="shared" si="113"/>
        <v>0</v>
      </c>
      <c r="BH276" s="57">
        <f t="shared" si="111"/>
        <v>0</v>
      </c>
      <c r="BI276" s="57">
        <f t="shared" si="111"/>
        <v>0</v>
      </c>
      <c r="BJ276" s="57">
        <f t="shared" si="111"/>
        <v>0</v>
      </c>
      <c r="BK276" s="57">
        <f t="shared" si="111"/>
        <v>0</v>
      </c>
      <c r="BL276" s="57">
        <f t="shared" si="111"/>
        <v>0</v>
      </c>
      <c r="BM276" s="57">
        <f t="shared" si="111"/>
        <v>0</v>
      </c>
      <c r="BN276" s="57">
        <f t="shared" si="111"/>
        <v>0</v>
      </c>
      <c r="BO276" s="57">
        <f t="shared" si="111"/>
        <v>0</v>
      </c>
      <c r="BP276" s="57">
        <f t="shared" si="111"/>
        <v>0</v>
      </c>
      <c r="BQ276" s="57">
        <f t="shared" si="111"/>
        <v>0</v>
      </c>
      <c r="BR276" s="57">
        <f t="shared" si="111"/>
        <v>0</v>
      </c>
      <c r="BS276" s="57">
        <f t="shared" si="111"/>
        <v>0</v>
      </c>
    </row>
    <row r="277" spans="1:71" x14ac:dyDescent="0.25">
      <c r="A277">
        <v>1</v>
      </c>
      <c r="B277">
        <f t="shared" si="102"/>
        <v>67</v>
      </c>
      <c r="C277">
        <f t="shared" si="114"/>
        <v>1</v>
      </c>
      <c r="D277" s="59">
        <f t="shared" si="103"/>
        <v>0</v>
      </c>
      <c r="E277" s="59">
        <f t="shared" si="103"/>
        <v>0</v>
      </c>
      <c r="F277" s="59">
        <f t="shared" si="103"/>
        <v>0</v>
      </c>
      <c r="G277" s="60" t="str">
        <f t="shared" si="104"/>
        <v>0</v>
      </c>
      <c r="H277" s="61">
        <f t="shared" si="105"/>
        <v>1</v>
      </c>
      <c r="I277" s="61">
        <f t="shared" si="106"/>
        <v>0</v>
      </c>
      <c r="J277" s="59">
        <f t="shared" si="107"/>
        <v>0</v>
      </c>
      <c r="K277" s="62" t="e">
        <f t="shared" si="108"/>
        <v>#N/A</v>
      </c>
      <c r="L277" s="59">
        <f t="shared" si="109"/>
        <v>0</v>
      </c>
      <c r="M277" s="59">
        <f t="shared" si="109"/>
        <v>0</v>
      </c>
      <c r="N277" s="59" t="str">
        <f t="shared" si="101"/>
        <v>00</v>
      </c>
      <c r="O277" s="57">
        <f t="shared" si="112"/>
        <v>0</v>
      </c>
      <c r="P277" s="57">
        <f t="shared" si="112"/>
        <v>0</v>
      </c>
      <c r="Q277" s="57">
        <f t="shared" si="112"/>
        <v>0</v>
      </c>
      <c r="R277" s="57">
        <f t="shared" si="112"/>
        <v>0</v>
      </c>
      <c r="S277" s="57">
        <f t="shared" si="112"/>
        <v>0</v>
      </c>
      <c r="T277" s="57">
        <f t="shared" si="112"/>
        <v>0</v>
      </c>
      <c r="U277" s="57">
        <f t="shared" si="112"/>
        <v>0</v>
      </c>
      <c r="V277" s="57">
        <f t="shared" si="112"/>
        <v>0</v>
      </c>
      <c r="W277" s="57">
        <f t="shared" si="112"/>
        <v>0</v>
      </c>
      <c r="X277" s="57">
        <f t="shared" si="112"/>
        <v>0</v>
      </c>
      <c r="Y277" s="57">
        <f t="shared" si="112"/>
        <v>0</v>
      </c>
      <c r="Z277" s="57">
        <f t="shared" si="112"/>
        <v>0</v>
      </c>
      <c r="AA277" s="57">
        <f t="shared" si="112"/>
        <v>0</v>
      </c>
      <c r="AB277" s="57">
        <f t="shared" si="112"/>
        <v>0</v>
      </c>
      <c r="AC277" s="57">
        <f t="shared" si="112"/>
        <v>0</v>
      </c>
      <c r="AD277" s="57">
        <f t="shared" si="112"/>
        <v>0</v>
      </c>
      <c r="AE277" s="57">
        <f t="shared" si="110"/>
        <v>0</v>
      </c>
      <c r="AF277" s="57">
        <f t="shared" si="110"/>
        <v>0</v>
      </c>
      <c r="AG277" s="57">
        <f t="shared" si="110"/>
        <v>0</v>
      </c>
      <c r="AH277" s="57">
        <f t="shared" si="110"/>
        <v>0</v>
      </c>
      <c r="AI277" s="57">
        <f t="shared" si="110"/>
        <v>0</v>
      </c>
      <c r="AJ277" s="57">
        <f t="shared" si="110"/>
        <v>0</v>
      </c>
      <c r="AK277" s="57">
        <f t="shared" si="110"/>
        <v>0</v>
      </c>
      <c r="AL277" s="57">
        <f t="shared" si="110"/>
        <v>0</v>
      </c>
      <c r="AM277" s="57">
        <f t="shared" si="110"/>
        <v>0</v>
      </c>
      <c r="AN277" s="57">
        <f t="shared" si="110"/>
        <v>0</v>
      </c>
      <c r="AO277" s="57">
        <f t="shared" si="110"/>
        <v>0</v>
      </c>
      <c r="AP277" s="57">
        <f t="shared" si="110"/>
        <v>0</v>
      </c>
      <c r="AQ277" s="57" t="e">
        <f>INDEX('Fleet Input'!$C$10:$C$86, MATCH('Fleet Calculations'!N277, 'Fleet Input'!$B$10:$B$86, 0))</f>
        <v>#N/A</v>
      </c>
      <c r="AR277" s="57">
        <f t="shared" si="113"/>
        <v>0</v>
      </c>
      <c r="AS277" s="57">
        <f t="shared" si="113"/>
        <v>0</v>
      </c>
      <c r="AT277" s="57">
        <f t="shared" si="113"/>
        <v>0</v>
      </c>
      <c r="AU277" s="57">
        <f t="shared" si="113"/>
        <v>0</v>
      </c>
      <c r="AV277" s="57">
        <f t="shared" si="113"/>
        <v>0</v>
      </c>
      <c r="AW277" s="57">
        <f t="shared" si="113"/>
        <v>0</v>
      </c>
      <c r="AX277" s="57">
        <f t="shared" si="113"/>
        <v>0</v>
      </c>
      <c r="AY277" s="57">
        <f t="shared" si="113"/>
        <v>0</v>
      </c>
      <c r="AZ277" s="57">
        <f t="shared" si="113"/>
        <v>0</v>
      </c>
      <c r="BA277" s="57">
        <f t="shared" si="113"/>
        <v>0</v>
      </c>
      <c r="BB277" s="57">
        <f t="shared" si="113"/>
        <v>0</v>
      </c>
      <c r="BC277" s="57">
        <f t="shared" si="113"/>
        <v>0</v>
      </c>
      <c r="BD277" s="57">
        <f t="shared" si="113"/>
        <v>0</v>
      </c>
      <c r="BE277" s="57">
        <f t="shared" si="113"/>
        <v>0</v>
      </c>
      <c r="BF277" s="57">
        <f t="shared" si="113"/>
        <v>0</v>
      </c>
      <c r="BG277" s="57">
        <f t="shared" si="113"/>
        <v>0</v>
      </c>
      <c r="BH277" s="57">
        <f t="shared" si="111"/>
        <v>0</v>
      </c>
      <c r="BI277" s="57">
        <f t="shared" si="111"/>
        <v>0</v>
      </c>
      <c r="BJ277" s="57">
        <f t="shared" si="111"/>
        <v>0</v>
      </c>
      <c r="BK277" s="57">
        <f t="shared" si="111"/>
        <v>0</v>
      </c>
      <c r="BL277" s="57">
        <f t="shared" si="111"/>
        <v>0</v>
      </c>
      <c r="BM277" s="57">
        <f t="shared" si="111"/>
        <v>0</v>
      </c>
      <c r="BN277" s="57">
        <f t="shared" si="111"/>
        <v>0</v>
      </c>
      <c r="BO277" s="57">
        <f t="shared" si="111"/>
        <v>0</v>
      </c>
      <c r="BP277" s="57">
        <f t="shared" si="111"/>
        <v>0</v>
      </c>
      <c r="BQ277" s="57">
        <f t="shared" si="111"/>
        <v>0</v>
      </c>
      <c r="BR277" s="57">
        <f t="shared" si="111"/>
        <v>0</v>
      </c>
      <c r="BS277" s="57">
        <f t="shared" si="111"/>
        <v>0</v>
      </c>
    </row>
    <row r="278" spans="1:71" x14ac:dyDescent="0.25">
      <c r="A278">
        <v>1</v>
      </c>
      <c r="B278">
        <f t="shared" si="102"/>
        <v>67</v>
      </c>
      <c r="C278">
        <f t="shared" si="114"/>
        <v>2</v>
      </c>
      <c r="D278" s="59">
        <f t="shared" si="103"/>
        <v>0</v>
      </c>
      <c r="E278" s="59">
        <f t="shared" si="103"/>
        <v>0</v>
      </c>
      <c r="F278" s="59">
        <f t="shared" si="103"/>
        <v>0</v>
      </c>
      <c r="G278" s="60" t="str">
        <f t="shared" si="104"/>
        <v>Electric</v>
      </c>
      <c r="H278" s="61">
        <f t="shared" si="105"/>
        <v>1</v>
      </c>
      <c r="I278" s="61">
        <f t="shared" si="106"/>
        <v>0</v>
      </c>
      <c r="J278" s="59">
        <f t="shared" si="107"/>
        <v>0</v>
      </c>
      <c r="K278" s="62" t="e">
        <f t="shared" si="108"/>
        <v>#N/A</v>
      </c>
      <c r="L278" s="59">
        <f t="shared" si="109"/>
        <v>0</v>
      </c>
      <c r="M278" s="59">
        <f t="shared" si="109"/>
        <v>0</v>
      </c>
      <c r="N278" s="59" t="str">
        <f t="shared" si="101"/>
        <v>Electric0</v>
      </c>
      <c r="O278" s="57">
        <f t="shared" si="112"/>
        <v>0</v>
      </c>
      <c r="P278" s="57">
        <f t="shared" si="112"/>
        <v>0</v>
      </c>
      <c r="Q278" s="57">
        <f t="shared" si="112"/>
        <v>0</v>
      </c>
      <c r="R278" s="57">
        <f t="shared" si="112"/>
        <v>0</v>
      </c>
      <c r="S278" s="57">
        <f t="shared" si="112"/>
        <v>0</v>
      </c>
      <c r="T278" s="57">
        <f t="shared" si="112"/>
        <v>0</v>
      </c>
      <c r="U278" s="57">
        <f t="shared" si="112"/>
        <v>0</v>
      </c>
      <c r="V278" s="57">
        <f t="shared" si="112"/>
        <v>0</v>
      </c>
      <c r="W278" s="57">
        <f t="shared" si="112"/>
        <v>0</v>
      </c>
      <c r="X278" s="57">
        <f t="shared" si="112"/>
        <v>0</v>
      </c>
      <c r="Y278" s="57">
        <f t="shared" si="112"/>
        <v>0</v>
      </c>
      <c r="Z278" s="57">
        <f t="shared" si="112"/>
        <v>0</v>
      </c>
      <c r="AA278" s="57">
        <f t="shared" si="112"/>
        <v>0</v>
      </c>
      <c r="AB278" s="57">
        <f t="shared" si="112"/>
        <v>0</v>
      </c>
      <c r="AC278" s="57">
        <f t="shared" si="112"/>
        <v>0</v>
      </c>
      <c r="AD278" s="57">
        <f t="shared" si="112"/>
        <v>0</v>
      </c>
      <c r="AE278" s="57">
        <f t="shared" si="110"/>
        <v>0</v>
      </c>
      <c r="AF278" s="57">
        <f t="shared" si="110"/>
        <v>0</v>
      </c>
      <c r="AG278" s="57">
        <f t="shared" si="110"/>
        <v>0</v>
      </c>
      <c r="AH278" s="57">
        <f t="shared" si="110"/>
        <v>0</v>
      </c>
      <c r="AI278" s="57">
        <f t="shared" si="110"/>
        <v>0</v>
      </c>
      <c r="AJ278" s="57">
        <f t="shared" si="110"/>
        <v>0</v>
      </c>
      <c r="AK278" s="57">
        <f t="shared" si="110"/>
        <v>0</v>
      </c>
      <c r="AL278" s="57">
        <f t="shared" si="110"/>
        <v>0</v>
      </c>
      <c r="AM278" s="57">
        <f t="shared" si="110"/>
        <v>0</v>
      </c>
      <c r="AN278" s="57">
        <f t="shared" si="110"/>
        <v>0</v>
      </c>
      <c r="AO278" s="57">
        <f t="shared" si="110"/>
        <v>0</v>
      </c>
      <c r="AP278" s="57">
        <f t="shared" si="110"/>
        <v>0</v>
      </c>
      <c r="AQ278" s="57" t="e">
        <f>INDEX('Fleet Input'!$C$10:$C$86, MATCH('Fleet Calculations'!N278, 'Fleet Input'!$B$10:$B$86, 0))</f>
        <v>#N/A</v>
      </c>
      <c r="AR278" s="57">
        <f t="shared" si="113"/>
        <v>0</v>
      </c>
      <c r="AS278" s="57">
        <f t="shared" si="113"/>
        <v>0</v>
      </c>
      <c r="AT278" s="57">
        <f t="shared" si="113"/>
        <v>0</v>
      </c>
      <c r="AU278" s="57">
        <f t="shared" si="113"/>
        <v>0</v>
      </c>
      <c r="AV278" s="57">
        <f t="shared" si="113"/>
        <v>0</v>
      </c>
      <c r="AW278" s="57">
        <f t="shared" si="113"/>
        <v>0</v>
      </c>
      <c r="AX278" s="57">
        <f t="shared" si="113"/>
        <v>0</v>
      </c>
      <c r="AY278" s="57">
        <f t="shared" si="113"/>
        <v>0</v>
      </c>
      <c r="AZ278" s="57">
        <f t="shared" si="113"/>
        <v>0</v>
      </c>
      <c r="BA278" s="57">
        <f t="shared" si="113"/>
        <v>0</v>
      </c>
      <c r="BB278" s="57">
        <f t="shared" si="113"/>
        <v>0</v>
      </c>
      <c r="BC278" s="57">
        <f t="shared" si="113"/>
        <v>0</v>
      </c>
      <c r="BD278" s="57">
        <f t="shared" si="113"/>
        <v>0</v>
      </c>
      <c r="BE278" s="57">
        <f t="shared" si="113"/>
        <v>0</v>
      </c>
      <c r="BF278" s="57">
        <f t="shared" si="113"/>
        <v>0</v>
      </c>
      <c r="BG278" s="57">
        <f t="shared" si="113"/>
        <v>0</v>
      </c>
      <c r="BH278" s="57">
        <f t="shared" si="111"/>
        <v>0</v>
      </c>
      <c r="BI278" s="57">
        <f t="shared" si="111"/>
        <v>0</v>
      </c>
      <c r="BJ278" s="57">
        <f t="shared" si="111"/>
        <v>0</v>
      </c>
      <c r="BK278" s="57">
        <f t="shared" si="111"/>
        <v>0</v>
      </c>
      <c r="BL278" s="57">
        <f t="shared" si="111"/>
        <v>0</v>
      </c>
      <c r="BM278" s="57">
        <f t="shared" si="111"/>
        <v>0</v>
      </c>
      <c r="BN278" s="57">
        <f t="shared" si="111"/>
        <v>0</v>
      </c>
      <c r="BO278" s="57">
        <f t="shared" si="111"/>
        <v>0</v>
      </c>
      <c r="BP278" s="57">
        <f t="shared" si="111"/>
        <v>0</v>
      </c>
      <c r="BQ278" s="57">
        <f t="shared" si="111"/>
        <v>0</v>
      </c>
      <c r="BR278" s="57">
        <f t="shared" si="111"/>
        <v>0</v>
      </c>
      <c r="BS278" s="57">
        <f t="shared" si="111"/>
        <v>0</v>
      </c>
    </row>
    <row r="279" spans="1:71" x14ac:dyDescent="0.25">
      <c r="A279">
        <v>1</v>
      </c>
      <c r="B279">
        <f t="shared" si="102"/>
        <v>67</v>
      </c>
      <c r="C279">
        <f t="shared" si="114"/>
        <v>3</v>
      </c>
      <c r="D279" s="59">
        <f t="shared" si="103"/>
        <v>0</v>
      </c>
      <c r="E279" s="59">
        <f t="shared" si="103"/>
        <v>0</v>
      </c>
      <c r="F279" s="59">
        <f t="shared" si="103"/>
        <v>0</v>
      </c>
      <c r="G279" s="60" t="str">
        <f t="shared" si="104"/>
        <v>Fuel Cell</v>
      </c>
      <c r="H279" s="61">
        <f t="shared" si="105"/>
        <v>1</v>
      </c>
      <c r="I279" s="61">
        <f t="shared" si="106"/>
        <v>0</v>
      </c>
      <c r="J279" s="59">
        <f t="shared" si="107"/>
        <v>0</v>
      </c>
      <c r="K279" s="62" t="e">
        <f t="shared" si="108"/>
        <v>#N/A</v>
      </c>
      <c r="L279" s="59">
        <f t="shared" si="109"/>
        <v>0</v>
      </c>
      <c r="M279" s="59">
        <f t="shared" si="109"/>
        <v>0</v>
      </c>
      <c r="N279" s="59" t="str">
        <f t="shared" si="101"/>
        <v>Fuel Cell0</v>
      </c>
      <c r="O279" s="57">
        <f t="shared" si="112"/>
        <v>0</v>
      </c>
      <c r="P279" s="57">
        <f t="shared" si="112"/>
        <v>0</v>
      </c>
      <c r="Q279" s="57">
        <f t="shared" si="112"/>
        <v>0</v>
      </c>
      <c r="R279" s="57">
        <f t="shared" si="112"/>
        <v>0</v>
      </c>
      <c r="S279" s="57">
        <f t="shared" si="112"/>
        <v>0</v>
      </c>
      <c r="T279" s="57">
        <f t="shared" si="112"/>
        <v>0</v>
      </c>
      <c r="U279" s="57">
        <f t="shared" si="112"/>
        <v>0</v>
      </c>
      <c r="V279" s="57">
        <f t="shared" si="112"/>
        <v>0</v>
      </c>
      <c r="W279" s="57">
        <f t="shared" si="112"/>
        <v>0</v>
      </c>
      <c r="X279" s="57">
        <f t="shared" si="112"/>
        <v>0</v>
      </c>
      <c r="Y279" s="57">
        <f t="shared" si="112"/>
        <v>0</v>
      </c>
      <c r="Z279" s="57">
        <f t="shared" si="112"/>
        <v>0</v>
      </c>
      <c r="AA279" s="57">
        <f t="shared" si="112"/>
        <v>0</v>
      </c>
      <c r="AB279" s="57">
        <f t="shared" si="112"/>
        <v>0</v>
      </c>
      <c r="AC279" s="57">
        <f t="shared" si="112"/>
        <v>0</v>
      </c>
      <c r="AD279" s="57">
        <f t="shared" si="112"/>
        <v>0</v>
      </c>
      <c r="AE279" s="57">
        <f t="shared" si="110"/>
        <v>0</v>
      </c>
      <c r="AF279" s="57">
        <f t="shared" si="110"/>
        <v>0</v>
      </c>
      <c r="AG279" s="57">
        <f t="shared" si="110"/>
        <v>0</v>
      </c>
      <c r="AH279" s="57">
        <f t="shared" si="110"/>
        <v>0</v>
      </c>
      <c r="AI279" s="57">
        <f t="shared" si="110"/>
        <v>0</v>
      </c>
      <c r="AJ279" s="57">
        <f t="shared" si="110"/>
        <v>0</v>
      </c>
      <c r="AK279" s="57">
        <f t="shared" si="110"/>
        <v>0</v>
      </c>
      <c r="AL279" s="57">
        <f t="shared" si="110"/>
        <v>0</v>
      </c>
      <c r="AM279" s="57">
        <f t="shared" si="110"/>
        <v>0</v>
      </c>
      <c r="AN279" s="57">
        <f t="shared" si="110"/>
        <v>0</v>
      </c>
      <c r="AO279" s="57">
        <f t="shared" si="110"/>
        <v>0</v>
      </c>
      <c r="AP279" s="57">
        <f t="shared" si="110"/>
        <v>0</v>
      </c>
      <c r="AQ279" s="57" t="e">
        <f>INDEX('Fleet Input'!$C$10:$C$86, MATCH('Fleet Calculations'!N279, 'Fleet Input'!$B$10:$B$86, 0))</f>
        <v>#N/A</v>
      </c>
      <c r="AR279" s="57">
        <f t="shared" si="113"/>
        <v>0</v>
      </c>
      <c r="AS279" s="57">
        <f t="shared" si="113"/>
        <v>0</v>
      </c>
      <c r="AT279" s="57">
        <f t="shared" si="113"/>
        <v>0</v>
      </c>
      <c r="AU279" s="57">
        <f t="shared" si="113"/>
        <v>0</v>
      </c>
      <c r="AV279" s="57">
        <f t="shared" si="113"/>
        <v>0</v>
      </c>
      <c r="AW279" s="57">
        <f t="shared" si="113"/>
        <v>0</v>
      </c>
      <c r="AX279" s="57">
        <f t="shared" si="113"/>
        <v>0</v>
      </c>
      <c r="AY279" s="57">
        <f t="shared" si="113"/>
        <v>0</v>
      </c>
      <c r="AZ279" s="57">
        <f t="shared" si="113"/>
        <v>0</v>
      </c>
      <c r="BA279" s="57">
        <f t="shared" si="113"/>
        <v>0</v>
      </c>
      <c r="BB279" s="57">
        <f t="shared" si="113"/>
        <v>0</v>
      </c>
      <c r="BC279" s="57">
        <f t="shared" si="113"/>
        <v>0</v>
      </c>
      <c r="BD279" s="57">
        <f t="shared" si="113"/>
        <v>0</v>
      </c>
      <c r="BE279" s="57">
        <f t="shared" si="113"/>
        <v>0</v>
      </c>
      <c r="BF279" s="57">
        <f t="shared" si="113"/>
        <v>0</v>
      </c>
      <c r="BG279" s="57">
        <f t="shared" si="113"/>
        <v>0</v>
      </c>
      <c r="BH279" s="57">
        <f t="shared" si="111"/>
        <v>0</v>
      </c>
      <c r="BI279" s="57">
        <f t="shared" si="111"/>
        <v>0</v>
      </c>
      <c r="BJ279" s="57">
        <f t="shared" si="111"/>
        <v>0</v>
      </c>
      <c r="BK279" s="57">
        <f t="shared" si="111"/>
        <v>0</v>
      </c>
      <c r="BL279" s="57">
        <f t="shared" si="111"/>
        <v>0</v>
      </c>
      <c r="BM279" s="57">
        <f t="shared" si="111"/>
        <v>0</v>
      </c>
      <c r="BN279" s="57">
        <f t="shared" si="111"/>
        <v>0</v>
      </c>
      <c r="BO279" s="57">
        <f t="shared" si="111"/>
        <v>0</v>
      </c>
      <c r="BP279" s="57">
        <f t="shared" si="111"/>
        <v>0</v>
      </c>
      <c r="BQ279" s="57">
        <f t="shared" si="111"/>
        <v>0</v>
      </c>
      <c r="BR279" s="57">
        <f t="shared" si="111"/>
        <v>0</v>
      </c>
      <c r="BS279" s="57">
        <f t="shared" si="111"/>
        <v>0</v>
      </c>
    </row>
    <row r="280" spans="1:71" x14ac:dyDescent="0.25">
      <c r="A280">
        <v>1</v>
      </c>
      <c r="B280">
        <f t="shared" si="102"/>
        <v>68</v>
      </c>
      <c r="C280">
        <f t="shared" si="114"/>
        <v>1</v>
      </c>
      <c r="D280" s="59">
        <f t="shared" si="103"/>
        <v>0</v>
      </c>
      <c r="E280" s="59">
        <f t="shared" si="103"/>
        <v>0</v>
      </c>
      <c r="F280" s="59">
        <f t="shared" si="103"/>
        <v>0</v>
      </c>
      <c r="G280" s="60" t="str">
        <f t="shared" si="104"/>
        <v>0</v>
      </c>
      <c r="H280" s="61">
        <f t="shared" si="105"/>
        <v>1</v>
      </c>
      <c r="I280" s="61">
        <f t="shared" si="106"/>
        <v>0</v>
      </c>
      <c r="J280" s="59">
        <f t="shared" si="107"/>
        <v>0</v>
      </c>
      <c r="K280" s="62" t="e">
        <f t="shared" si="108"/>
        <v>#N/A</v>
      </c>
      <c r="L280" s="59">
        <f t="shared" si="109"/>
        <v>0</v>
      </c>
      <c r="M280" s="59">
        <f t="shared" si="109"/>
        <v>0</v>
      </c>
      <c r="N280" s="59" t="str">
        <f t="shared" si="101"/>
        <v>00</v>
      </c>
      <c r="O280" s="57">
        <f t="shared" si="112"/>
        <v>0</v>
      </c>
      <c r="P280" s="57">
        <f t="shared" si="112"/>
        <v>0</v>
      </c>
      <c r="Q280" s="57">
        <f t="shared" si="112"/>
        <v>0</v>
      </c>
      <c r="R280" s="57">
        <f t="shared" si="112"/>
        <v>0</v>
      </c>
      <c r="S280" s="57">
        <f t="shared" si="112"/>
        <v>0</v>
      </c>
      <c r="T280" s="57">
        <f t="shared" si="112"/>
        <v>0</v>
      </c>
      <c r="U280" s="57">
        <f t="shared" si="112"/>
        <v>0</v>
      </c>
      <c r="V280" s="57">
        <f t="shared" si="112"/>
        <v>0</v>
      </c>
      <c r="W280" s="57">
        <f t="shared" si="112"/>
        <v>0</v>
      </c>
      <c r="X280" s="57">
        <f t="shared" si="112"/>
        <v>0</v>
      </c>
      <c r="Y280" s="57">
        <f t="shared" si="112"/>
        <v>0</v>
      </c>
      <c r="Z280" s="57">
        <f t="shared" si="112"/>
        <v>0</v>
      </c>
      <c r="AA280" s="57">
        <f t="shared" si="112"/>
        <v>0</v>
      </c>
      <c r="AB280" s="57">
        <f t="shared" si="112"/>
        <v>0</v>
      </c>
      <c r="AC280" s="57">
        <f t="shared" si="112"/>
        <v>0</v>
      </c>
      <c r="AD280" s="57">
        <f t="shared" si="112"/>
        <v>0</v>
      </c>
      <c r="AE280" s="57">
        <f t="shared" si="110"/>
        <v>0</v>
      </c>
      <c r="AF280" s="57">
        <f t="shared" si="110"/>
        <v>0</v>
      </c>
      <c r="AG280" s="57">
        <f t="shared" si="110"/>
        <v>0</v>
      </c>
      <c r="AH280" s="57">
        <f t="shared" si="110"/>
        <v>0</v>
      </c>
      <c r="AI280" s="57">
        <f t="shared" si="110"/>
        <v>0</v>
      </c>
      <c r="AJ280" s="57">
        <f t="shared" si="110"/>
        <v>0</v>
      </c>
      <c r="AK280" s="57">
        <f t="shared" si="110"/>
        <v>0</v>
      </c>
      <c r="AL280" s="57">
        <f t="shared" si="110"/>
        <v>0</v>
      </c>
      <c r="AM280" s="57">
        <f t="shared" si="110"/>
        <v>0</v>
      </c>
      <c r="AN280" s="57">
        <f t="shared" si="110"/>
        <v>0</v>
      </c>
      <c r="AO280" s="57">
        <f t="shared" si="110"/>
        <v>0</v>
      </c>
      <c r="AP280" s="57">
        <f t="shared" si="110"/>
        <v>0</v>
      </c>
      <c r="AQ280" s="57" t="e">
        <f>INDEX('Fleet Input'!$C$10:$C$86, MATCH('Fleet Calculations'!N280, 'Fleet Input'!$B$10:$B$86, 0))</f>
        <v>#N/A</v>
      </c>
      <c r="AR280" s="57">
        <f t="shared" si="113"/>
        <v>0</v>
      </c>
      <c r="AS280" s="57">
        <f t="shared" si="113"/>
        <v>0</v>
      </c>
      <c r="AT280" s="57">
        <f t="shared" si="113"/>
        <v>0</v>
      </c>
      <c r="AU280" s="57">
        <f t="shared" si="113"/>
        <v>0</v>
      </c>
      <c r="AV280" s="57">
        <f t="shared" si="113"/>
        <v>0</v>
      </c>
      <c r="AW280" s="57">
        <f t="shared" si="113"/>
        <v>0</v>
      </c>
      <c r="AX280" s="57">
        <f t="shared" si="113"/>
        <v>0</v>
      </c>
      <c r="AY280" s="57">
        <f t="shared" si="113"/>
        <v>0</v>
      </c>
      <c r="AZ280" s="57">
        <f t="shared" si="113"/>
        <v>0</v>
      </c>
      <c r="BA280" s="57">
        <f t="shared" si="113"/>
        <v>0</v>
      </c>
      <c r="BB280" s="57">
        <f t="shared" si="113"/>
        <v>0</v>
      </c>
      <c r="BC280" s="57">
        <f t="shared" si="113"/>
        <v>0</v>
      </c>
      <c r="BD280" s="57">
        <f t="shared" si="113"/>
        <v>0</v>
      </c>
      <c r="BE280" s="57">
        <f t="shared" si="113"/>
        <v>0</v>
      </c>
      <c r="BF280" s="57">
        <f t="shared" si="113"/>
        <v>0</v>
      </c>
      <c r="BG280" s="57">
        <f t="shared" si="113"/>
        <v>0</v>
      </c>
      <c r="BH280" s="57">
        <f t="shared" si="111"/>
        <v>0</v>
      </c>
      <c r="BI280" s="57">
        <f t="shared" si="111"/>
        <v>0</v>
      </c>
      <c r="BJ280" s="57">
        <f t="shared" si="111"/>
        <v>0</v>
      </c>
      <c r="BK280" s="57">
        <f t="shared" si="111"/>
        <v>0</v>
      </c>
      <c r="BL280" s="57">
        <f t="shared" si="111"/>
        <v>0</v>
      </c>
      <c r="BM280" s="57">
        <f t="shared" si="111"/>
        <v>0</v>
      </c>
      <c r="BN280" s="57">
        <f t="shared" si="111"/>
        <v>0</v>
      </c>
      <c r="BO280" s="57">
        <f t="shared" si="111"/>
        <v>0</v>
      </c>
      <c r="BP280" s="57">
        <f t="shared" si="111"/>
        <v>0</v>
      </c>
      <c r="BQ280" s="57">
        <f t="shared" si="111"/>
        <v>0</v>
      </c>
      <c r="BR280" s="57">
        <f t="shared" si="111"/>
        <v>0</v>
      </c>
      <c r="BS280" s="57">
        <f t="shared" si="111"/>
        <v>0</v>
      </c>
    </row>
    <row r="281" spans="1:71" x14ac:dyDescent="0.25">
      <c r="A281">
        <v>1</v>
      </c>
      <c r="B281">
        <f t="shared" si="102"/>
        <v>68</v>
      </c>
      <c r="C281">
        <f t="shared" si="114"/>
        <v>2</v>
      </c>
      <c r="D281" s="59">
        <f t="shared" si="103"/>
        <v>0</v>
      </c>
      <c r="E281" s="59">
        <f t="shared" si="103"/>
        <v>0</v>
      </c>
      <c r="F281" s="59">
        <f t="shared" si="103"/>
        <v>0</v>
      </c>
      <c r="G281" s="60" t="str">
        <f t="shared" si="104"/>
        <v>Electric</v>
      </c>
      <c r="H281" s="61">
        <f t="shared" si="105"/>
        <v>1</v>
      </c>
      <c r="I281" s="61">
        <f t="shared" si="106"/>
        <v>0</v>
      </c>
      <c r="J281" s="59">
        <f t="shared" si="107"/>
        <v>0</v>
      </c>
      <c r="K281" s="62" t="e">
        <f t="shared" si="108"/>
        <v>#N/A</v>
      </c>
      <c r="L281" s="59">
        <f t="shared" si="109"/>
        <v>0</v>
      </c>
      <c r="M281" s="59">
        <f t="shared" si="109"/>
        <v>0</v>
      </c>
      <c r="N281" s="59" t="str">
        <f t="shared" si="101"/>
        <v>Electric0</v>
      </c>
      <c r="O281" s="57">
        <f t="shared" si="112"/>
        <v>0</v>
      </c>
      <c r="P281" s="57">
        <f t="shared" si="112"/>
        <v>0</v>
      </c>
      <c r="Q281" s="57">
        <f t="shared" si="112"/>
        <v>0</v>
      </c>
      <c r="R281" s="57">
        <f t="shared" si="112"/>
        <v>0</v>
      </c>
      <c r="S281" s="57">
        <f t="shared" si="112"/>
        <v>0</v>
      </c>
      <c r="T281" s="57">
        <f t="shared" si="112"/>
        <v>0</v>
      </c>
      <c r="U281" s="57">
        <f t="shared" si="112"/>
        <v>0</v>
      </c>
      <c r="V281" s="57">
        <f t="shared" si="112"/>
        <v>0</v>
      </c>
      <c r="W281" s="57">
        <f t="shared" si="112"/>
        <v>0</v>
      </c>
      <c r="X281" s="57">
        <f t="shared" si="112"/>
        <v>0</v>
      </c>
      <c r="Y281" s="57">
        <f t="shared" si="112"/>
        <v>0</v>
      </c>
      <c r="Z281" s="57">
        <f t="shared" si="112"/>
        <v>0</v>
      </c>
      <c r="AA281" s="57">
        <f t="shared" si="112"/>
        <v>0</v>
      </c>
      <c r="AB281" s="57">
        <f t="shared" si="112"/>
        <v>0</v>
      </c>
      <c r="AC281" s="57">
        <f t="shared" si="112"/>
        <v>0</v>
      </c>
      <c r="AD281" s="57">
        <f t="shared" si="112"/>
        <v>0</v>
      </c>
      <c r="AE281" s="57">
        <f t="shared" si="110"/>
        <v>0</v>
      </c>
      <c r="AF281" s="57">
        <f t="shared" si="110"/>
        <v>0</v>
      </c>
      <c r="AG281" s="57">
        <f t="shared" si="110"/>
        <v>0</v>
      </c>
      <c r="AH281" s="57">
        <f t="shared" si="110"/>
        <v>0</v>
      </c>
      <c r="AI281" s="57">
        <f t="shared" si="110"/>
        <v>0</v>
      </c>
      <c r="AJ281" s="57">
        <f t="shared" si="110"/>
        <v>0</v>
      </c>
      <c r="AK281" s="57">
        <f t="shared" si="110"/>
        <v>0</v>
      </c>
      <c r="AL281" s="57">
        <f t="shared" si="110"/>
        <v>0</v>
      </c>
      <c r="AM281" s="57">
        <f t="shared" si="110"/>
        <v>0</v>
      </c>
      <c r="AN281" s="57">
        <f t="shared" si="110"/>
        <v>0</v>
      </c>
      <c r="AO281" s="57">
        <f t="shared" si="110"/>
        <v>0</v>
      </c>
      <c r="AP281" s="57">
        <f t="shared" si="110"/>
        <v>0</v>
      </c>
      <c r="AQ281" s="57" t="e">
        <f>INDEX('Fleet Input'!$C$10:$C$86, MATCH('Fleet Calculations'!N281, 'Fleet Input'!$B$10:$B$86, 0))</f>
        <v>#N/A</v>
      </c>
      <c r="AR281" s="57">
        <f t="shared" si="113"/>
        <v>0</v>
      </c>
      <c r="AS281" s="57">
        <f t="shared" si="113"/>
        <v>0</v>
      </c>
      <c r="AT281" s="57">
        <f t="shared" si="113"/>
        <v>0</v>
      </c>
      <c r="AU281" s="57">
        <f t="shared" si="113"/>
        <v>0</v>
      </c>
      <c r="AV281" s="57">
        <f t="shared" si="113"/>
        <v>0</v>
      </c>
      <c r="AW281" s="57">
        <f t="shared" si="113"/>
        <v>0</v>
      </c>
      <c r="AX281" s="57">
        <f t="shared" si="113"/>
        <v>0</v>
      </c>
      <c r="AY281" s="57">
        <f t="shared" si="113"/>
        <v>0</v>
      </c>
      <c r="AZ281" s="57">
        <f t="shared" si="113"/>
        <v>0</v>
      </c>
      <c r="BA281" s="57">
        <f t="shared" si="113"/>
        <v>0</v>
      </c>
      <c r="BB281" s="57">
        <f t="shared" si="113"/>
        <v>0</v>
      </c>
      <c r="BC281" s="57">
        <f t="shared" si="113"/>
        <v>0</v>
      </c>
      <c r="BD281" s="57">
        <f t="shared" si="113"/>
        <v>0</v>
      </c>
      <c r="BE281" s="57">
        <f t="shared" si="113"/>
        <v>0</v>
      </c>
      <c r="BF281" s="57">
        <f t="shared" si="113"/>
        <v>0</v>
      </c>
      <c r="BG281" s="57">
        <f t="shared" si="113"/>
        <v>0</v>
      </c>
      <c r="BH281" s="57">
        <f t="shared" si="111"/>
        <v>0</v>
      </c>
      <c r="BI281" s="57">
        <f t="shared" si="111"/>
        <v>0</v>
      </c>
      <c r="BJ281" s="57">
        <f t="shared" si="111"/>
        <v>0</v>
      </c>
      <c r="BK281" s="57">
        <f t="shared" si="111"/>
        <v>0</v>
      </c>
      <c r="BL281" s="57">
        <f t="shared" si="111"/>
        <v>0</v>
      </c>
      <c r="BM281" s="57">
        <f t="shared" si="111"/>
        <v>0</v>
      </c>
      <c r="BN281" s="57">
        <f t="shared" si="111"/>
        <v>0</v>
      </c>
      <c r="BO281" s="57">
        <f t="shared" si="111"/>
        <v>0</v>
      </c>
      <c r="BP281" s="57">
        <f t="shared" si="111"/>
        <v>0</v>
      </c>
      <c r="BQ281" s="57">
        <f t="shared" si="111"/>
        <v>0</v>
      </c>
      <c r="BR281" s="57">
        <f t="shared" si="111"/>
        <v>0</v>
      </c>
      <c r="BS281" s="57">
        <f t="shared" si="111"/>
        <v>0</v>
      </c>
    </row>
    <row r="282" spans="1:71" x14ac:dyDescent="0.25">
      <c r="A282">
        <v>1</v>
      </c>
      <c r="B282">
        <f t="shared" si="102"/>
        <v>68</v>
      </c>
      <c r="C282">
        <f t="shared" si="114"/>
        <v>3</v>
      </c>
      <c r="D282" s="59">
        <f t="shared" si="103"/>
        <v>0</v>
      </c>
      <c r="E282" s="59">
        <f t="shared" si="103"/>
        <v>0</v>
      </c>
      <c r="F282" s="59">
        <f t="shared" si="103"/>
        <v>0</v>
      </c>
      <c r="G282" s="60" t="str">
        <f t="shared" si="104"/>
        <v>Fuel Cell</v>
      </c>
      <c r="H282" s="61">
        <f t="shared" si="105"/>
        <v>1</v>
      </c>
      <c r="I282" s="61">
        <f t="shared" si="106"/>
        <v>0</v>
      </c>
      <c r="J282" s="59">
        <f t="shared" si="107"/>
        <v>0</v>
      </c>
      <c r="K282" s="62" t="e">
        <f t="shared" si="108"/>
        <v>#N/A</v>
      </c>
      <c r="L282" s="59">
        <f t="shared" si="109"/>
        <v>0</v>
      </c>
      <c r="M282" s="59">
        <f t="shared" si="109"/>
        <v>0</v>
      </c>
      <c r="N282" s="59" t="str">
        <f t="shared" si="101"/>
        <v>Fuel Cell0</v>
      </c>
      <c r="O282" s="57">
        <f t="shared" si="112"/>
        <v>0</v>
      </c>
      <c r="P282" s="57">
        <f t="shared" si="112"/>
        <v>0</v>
      </c>
      <c r="Q282" s="57">
        <f t="shared" si="112"/>
        <v>0</v>
      </c>
      <c r="R282" s="57">
        <f t="shared" si="112"/>
        <v>0</v>
      </c>
      <c r="S282" s="57">
        <f t="shared" si="112"/>
        <v>0</v>
      </c>
      <c r="T282" s="57">
        <f t="shared" si="112"/>
        <v>0</v>
      </c>
      <c r="U282" s="57">
        <f t="shared" si="112"/>
        <v>0</v>
      </c>
      <c r="V282" s="57">
        <f t="shared" si="112"/>
        <v>0</v>
      </c>
      <c r="W282" s="57">
        <f t="shared" si="112"/>
        <v>0</v>
      </c>
      <c r="X282" s="57">
        <f t="shared" si="112"/>
        <v>0</v>
      </c>
      <c r="Y282" s="57">
        <f t="shared" si="112"/>
        <v>0</v>
      </c>
      <c r="Z282" s="57">
        <f t="shared" si="112"/>
        <v>0</v>
      </c>
      <c r="AA282" s="57">
        <f t="shared" si="112"/>
        <v>0</v>
      </c>
      <c r="AB282" s="57">
        <f t="shared" si="112"/>
        <v>0</v>
      </c>
      <c r="AC282" s="57">
        <f t="shared" si="112"/>
        <v>0</v>
      </c>
      <c r="AD282" s="57">
        <f t="shared" si="112"/>
        <v>0</v>
      </c>
      <c r="AE282" s="57">
        <f t="shared" si="110"/>
        <v>0</v>
      </c>
      <c r="AF282" s="57">
        <f t="shared" si="110"/>
        <v>0</v>
      </c>
      <c r="AG282" s="57">
        <f t="shared" si="110"/>
        <v>0</v>
      </c>
      <c r="AH282" s="57">
        <f t="shared" si="110"/>
        <v>0</v>
      </c>
      <c r="AI282" s="57">
        <f t="shared" si="110"/>
        <v>0</v>
      </c>
      <c r="AJ282" s="57">
        <f t="shared" si="110"/>
        <v>0</v>
      </c>
      <c r="AK282" s="57">
        <f t="shared" si="110"/>
        <v>0</v>
      </c>
      <c r="AL282" s="57">
        <f t="shared" si="110"/>
        <v>0</v>
      </c>
      <c r="AM282" s="57">
        <f t="shared" si="110"/>
        <v>0</v>
      </c>
      <c r="AN282" s="57">
        <f t="shared" si="110"/>
        <v>0</v>
      </c>
      <c r="AO282" s="57">
        <f t="shared" si="110"/>
        <v>0</v>
      </c>
      <c r="AP282" s="57">
        <f t="shared" si="110"/>
        <v>0</v>
      </c>
      <c r="AQ282" s="57" t="e">
        <f>INDEX('Fleet Input'!$C$10:$C$86, MATCH('Fleet Calculations'!N282, 'Fleet Input'!$B$10:$B$86, 0))</f>
        <v>#N/A</v>
      </c>
      <c r="AR282" s="57">
        <f t="shared" si="113"/>
        <v>0</v>
      </c>
      <c r="AS282" s="57">
        <f t="shared" si="113"/>
        <v>0</v>
      </c>
      <c r="AT282" s="57">
        <f t="shared" si="113"/>
        <v>0</v>
      </c>
      <c r="AU282" s="57">
        <f t="shared" si="113"/>
        <v>0</v>
      </c>
      <c r="AV282" s="57">
        <f t="shared" si="113"/>
        <v>0</v>
      </c>
      <c r="AW282" s="57">
        <f t="shared" si="113"/>
        <v>0</v>
      </c>
      <c r="AX282" s="57">
        <f t="shared" si="113"/>
        <v>0</v>
      </c>
      <c r="AY282" s="57">
        <f t="shared" si="113"/>
        <v>0</v>
      </c>
      <c r="AZ282" s="57">
        <f t="shared" si="113"/>
        <v>0</v>
      </c>
      <c r="BA282" s="57">
        <f t="shared" si="113"/>
        <v>0</v>
      </c>
      <c r="BB282" s="57">
        <f t="shared" si="113"/>
        <v>0</v>
      </c>
      <c r="BC282" s="57">
        <f t="shared" si="113"/>
        <v>0</v>
      </c>
      <c r="BD282" s="57">
        <f t="shared" si="113"/>
        <v>0</v>
      </c>
      <c r="BE282" s="57">
        <f t="shared" si="113"/>
        <v>0</v>
      </c>
      <c r="BF282" s="57">
        <f t="shared" si="113"/>
        <v>0</v>
      </c>
      <c r="BG282" s="57">
        <f t="shared" si="113"/>
        <v>0</v>
      </c>
      <c r="BH282" s="57">
        <f t="shared" si="111"/>
        <v>0</v>
      </c>
      <c r="BI282" s="57">
        <f t="shared" si="111"/>
        <v>0</v>
      </c>
      <c r="BJ282" s="57">
        <f t="shared" si="111"/>
        <v>0</v>
      </c>
      <c r="BK282" s="57">
        <f t="shared" si="111"/>
        <v>0</v>
      </c>
      <c r="BL282" s="57">
        <f t="shared" si="111"/>
        <v>0</v>
      </c>
      <c r="BM282" s="57">
        <f t="shared" si="111"/>
        <v>0</v>
      </c>
      <c r="BN282" s="57">
        <f t="shared" si="111"/>
        <v>0</v>
      </c>
      <c r="BO282" s="57">
        <f t="shared" si="111"/>
        <v>0</v>
      </c>
      <c r="BP282" s="57">
        <f t="shared" si="111"/>
        <v>0</v>
      </c>
      <c r="BQ282" s="57">
        <f t="shared" si="111"/>
        <v>0</v>
      </c>
      <c r="BR282" s="57">
        <f t="shared" si="111"/>
        <v>0</v>
      </c>
      <c r="BS282" s="57">
        <f t="shared" si="111"/>
        <v>0</v>
      </c>
    </row>
    <row r="283" spans="1:71" x14ac:dyDescent="0.25">
      <c r="A283">
        <v>1</v>
      </c>
      <c r="B283">
        <f t="shared" si="102"/>
        <v>69</v>
      </c>
      <c r="C283">
        <f t="shared" si="114"/>
        <v>1</v>
      </c>
      <c r="D283" s="59">
        <f t="shared" si="103"/>
        <v>0</v>
      </c>
      <c r="E283" s="59">
        <f t="shared" si="103"/>
        <v>0</v>
      </c>
      <c r="F283" s="59">
        <f t="shared" si="103"/>
        <v>0</v>
      </c>
      <c r="G283" s="60" t="str">
        <f t="shared" si="104"/>
        <v>0</v>
      </c>
      <c r="H283" s="61">
        <f t="shared" si="105"/>
        <v>1</v>
      </c>
      <c r="I283" s="61">
        <f t="shared" si="106"/>
        <v>0</v>
      </c>
      <c r="J283" s="59">
        <f t="shared" si="107"/>
        <v>0</v>
      </c>
      <c r="K283" s="62" t="e">
        <f t="shared" si="108"/>
        <v>#N/A</v>
      </c>
      <c r="L283" s="59">
        <f t="shared" si="109"/>
        <v>0</v>
      </c>
      <c r="M283" s="59">
        <f t="shared" si="109"/>
        <v>0</v>
      </c>
      <c r="N283" s="59" t="str">
        <f t="shared" si="101"/>
        <v>00</v>
      </c>
      <c r="O283" s="57">
        <f t="shared" si="112"/>
        <v>0</v>
      </c>
      <c r="P283" s="57">
        <f t="shared" si="112"/>
        <v>0</v>
      </c>
      <c r="Q283" s="57">
        <f t="shared" si="112"/>
        <v>0</v>
      </c>
      <c r="R283" s="57">
        <f t="shared" si="112"/>
        <v>0</v>
      </c>
      <c r="S283" s="57">
        <f t="shared" si="112"/>
        <v>0</v>
      </c>
      <c r="T283" s="57">
        <f t="shared" si="112"/>
        <v>0</v>
      </c>
      <c r="U283" s="57">
        <f t="shared" si="112"/>
        <v>0</v>
      </c>
      <c r="V283" s="57">
        <f t="shared" si="112"/>
        <v>0</v>
      </c>
      <c r="W283" s="57">
        <f t="shared" si="112"/>
        <v>0</v>
      </c>
      <c r="X283" s="57">
        <f t="shared" si="112"/>
        <v>0</v>
      </c>
      <c r="Y283" s="57">
        <f t="shared" si="112"/>
        <v>0</v>
      </c>
      <c r="Z283" s="57">
        <f t="shared" si="112"/>
        <v>0</v>
      </c>
      <c r="AA283" s="57">
        <f t="shared" si="112"/>
        <v>0</v>
      </c>
      <c r="AB283" s="57">
        <f t="shared" si="112"/>
        <v>0</v>
      </c>
      <c r="AC283" s="57">
        <f t="shared" si="112"/>
        <v>0</v>
      </c>
      <c r="AD283" s="57">
        <f t="shared" si="112"/>
        <v>0</v>
      </c>
      <c r="AE283" s="57">
        <f t="shared" si="110"/>
        <v>0</v>
      </c>
      <c r="AF283" s="57">
        <f t="shared" si="110"/>
        <v>0</v>
      </c>
      <c r="AG283" s="57">
        <f t="shared" si="110"/>
        <v>0</v>
      </c>
      <c r="AH283" s="57">
        <f t="shared" si="110"/>
        <v>0</v>
      </c>
      <c r="AI283" s="57">
        <f t="shared" si="110"/>
        <v>0</v>
      </c>
      <c r="AJ283" s="57">
        <f t="shared" si="110"/>
        <v>0</v>
      </c>
      <c r="AK283" s="57">
        <f t="shared" si="110"/>
        <v>0</v>
      </c>
      <c r="AL283" s="57">
        <f t="shared" si="110"/>
        <v>0</v>
      </c>
      <c r="AM283" s="57">
        <f t="shared" si="110"/>
        <v>0</v>
      </c>
      <c r="AN283" s="57">
        <f t="shared" si="110"/>
        <v>0</v>
      </c>
      <c r="AO283" s="57">
        <f t="shared" si="110"/>
        <v>0</v>
      </c>
      <c r="AP283" s="57">
        <f t="shared" si="110"/>
        <v>0</v>
      </c>
      <c r="AQ283" s="57" t="e">
        <f>INDEX('Fleet Input'!$C$10:$C$86, MATCH('Fleet Calculations'!N283, 'Fleet Input'!$B$10:$B$86, 0))</f>
        <v>#N/A</v>
      </c>
      <c r="AR283" s="57">
        <f t="shared" si="113"/>
        <v>0</v>
      </c>
      <c r="AS283" s="57">
        <f t="shared" si="113"/>
        <v>0</v>
      </c>
      <c r="AT283" s="57">
        <f t="shared" si="113"/>
        <v>0</v>
      </c>
      <c r="AU283" s="57">
        <f t="shared" si="113"/>
        <v>0</v>
      </c>
      <c r="AV283" s="57">
        <f t="shared" si="113"/>
        <v>0</v>
      </c>
      <c r="AW283" s="57">
        <f t="shared" si="113"/>
        <v>0</v>
      </c>
      <c r="AX283" s="57">
        <f t="shared" si="113"/>
        <v>0</v>
      </c>
      <c r="AY283" s="57">
        <f t="shared" si="113"/>
        <v>0</v>
      </c>
      <c r="AZ283" s="57">
        <f t="shared" si="113"/>
        <v>0</v>
      </c>
      <c r="BA283" s="57">
        <f t="shared" si="113"/>
        <v>0</v>
      </c>
      <c r="BB283" s="57">
        <f t="shared" si="113"/>
        <v>0</v>
      </c>
      <c r="BC283" s="57">
        <f t="shared" si="113"/>
        <v>0</v>
      </c>
      <c r="BD283" s="57">
        <f t="shared" si="113"/>
        <v>0</v>
      </c>
      <c r="BE283" s="57">
        <f t="shared" si="113"/>
        <v>0</v>
      </c>
      <c r="BF283" s="57">
        <f t="shared" si="113"/>
        <v>0</v>
      </c>
      <c r="BG283" s="57">
        <f t="shared" si="113"/>
        <v>0</v>
      </c>
      <c r="BH283" s="57">
        <f t="shared" si="111"/>
        <v>0</v>
      </c>
      <c r="BI283" s="57">
        <f t="shared" si="111"/>
        <v>0</v>
      </c>
      <c r="BJ283" s="57">
        <f t="shared" si="111"/>
        <v>0</v>
      </c>
      <c r="BK283" s="57">
        <f t="shared" si="111"/>
        <v>0</v>
      </c>
      <c r="BL283" s="57">
        <f t="shared" si="111"/>
        <v>0</v>
      </c>
      <c r="BM283" s="57">
        <f t="shared" si="111"/>
        <v>0</v>
      </c>
      <c r="BN283" s="57">
        <f t="shared" si="111"/>
        <v>0</v>
      </c>
      <c r="BO283" s="57">
        <f t="shared" si="111"/>
        <v>0</v>
      </c>
      <c r="BP283" s="57">
        <f t="shared" si="111"/>
        <v>0</v>
      </c>
      <c r="BQ283" s="57">
        <f t="shared" si="111"/>
        <v>0</v>
      </c>
      <c r="BR283" s="57">
        <f t="shared" si="111"/>
        <v>0</v>
      </c>
      <c r="BS283" s="57">
        <f t="shared" si="111"/>
        <v>0</v>
      </c>
    </row>
    <row r="284" spans="1:71" x14ac:dyDescent="0.25">
      <c r="A284">
        <v>1</v>
      </c>
      <c r="B284">
        <f t="shared" si="102"/>
        <v>69</v>
      </c>
      <c r="C284">
        <f t="shared" si="114"/>
        <v>2</v>
      </c>
      <c r="D284" s="59">
        <f t="shared" si="103"/>
        <v>0</v>
      </c>
      <c r="E284" s="59">
        <f t="shared" si="103"/>
        <v>0</v>
      </c>
      <c r="F284" s="59">
        <f t="shared" si="103"/>
        <v>0</v>
      </c>
      <c r="G284" s="60" t="str">
        <f t="shared" si="104"/>
        <v>Electric</v>
      </c>
      <c r="H284" s="61">
        <f t="shared" si="105"/>
        <v>1</v>
      </c>
      <c r="I284" s="61">
        <f t="shared" si="106"/>
        <v>0</v>
      </c>
      <c r="J284" s="59">
        <f t="shared" si="107"/>
        <v>0</v>
      </c>
      <c r="K284" s="62" t="e">
        <f t="shared" si="108"/>
        <v>#N/A</v>
      </c>
      <c r="L284" s="59">
        <f t="shared" si="109"/>
        <v>0</v>
      </c>
      <c r="M284" s="59">
        <f t="shared" si="109"/>
        <v>0</v>
      </c>
      <c r="N284" s="59" t="str">
        <f t="shared" si="101"/>
        <v>Electric0</v>
      </c>
      <c r="O284" s="57">
        <f t="shared" si="112"/>
        <v>0</v>
      </c>
      <c r="P284" s="57">
        <f t="shared" si="112"/>
        <v>0</v>
      </c>
      <c r="Q284" s="57">
        <f t="shared" si="112"/>
        <v>0</v>
      </c>
      <c r="R284" s="57">
        <f t="shared" si="112"/>
        <v>0</v>
      </c>
      <c r="S284" s="57">
        <f t="shared" si="112"/>
        <v>0</v>
      </c>
      <c r="T284" s="57">
        <f t="shared" si="112"/>
        <v>0</v>
      </c>
      <c r="U284" s="57">
        <f t="shared" si="112"/>
        <v>0</v>
      </c>
      <c r="V284" s="57">
        <f t="shared" si="112"/>
        <v>0</v>
      </c>
      <c r="W284" s="57">
        <f t="shared" si="112"/>
        <v>0</v>
      </c>
      <c r="X284" s="57">
        <f t="shared" si="112"/>
        <v>0</v>
      </c>
      <c r="Y284" s="57">
        <f t="shared" si="112"/>
        <v>0</v>
      </c>
      <c r="Z284" s="57">
        <f t="shared" si="112"/>
        <v>0</v>
      </c>
      <c r="AA284" s="57">
        <f t="shared" si="112"/>
        <v>0</v>
      </c>
      <c r="AB284" s="57">
        <f t="shared" si="112"/>
        <v>0</v>
      </c>
      <c r="AC284" s="57">
        <f t="shared" si="112"/>
        <v>0</v>
      </c>
      <c r="AD284" s="57">
        <f t="shared" si="112"/>
        <v>0</v>
      </c>
      <c r="AE284" s="57">
        <f t="shared" si="110"/>
        <v>0</v>
      </c>
      <c r="AF284" s="57">
        <f t="shared" si="110"/>
        <v>0</v>
      </c>
      <c r="AG284" s="57">
        <f t="shared" si="110"/>
        <v>0</v>
      </c>
      <c r="AH284" s="57">
        <f t="shared" si="110"/>
        <v>0</v>
      </c>
      <c r="AI284" s="57">
        <f t="shared" si="110"/>
        <v>0</v>
      </c>
      <c r="AJ284" s="57">
        <f t="shared" si="110"/>
        <v>0</v>
      </c>
      <c r="AK284" s="57">
        <f t="shared" si="110"/>
        <v>0</v>
      </c>
      <c r="AL284" s="57">
        <f t="shared" si="110"/>
        <v>0</v>
      </c>
      <c r="AM284" s="57">
        <f t="shared" si="110"/>
        <v>0</v>
      </c>
      <c r="AN284" s="57">
        <f t="shared" si="110"/>
        <v>0</v>
      </c>
      <c r="AO284" s="57">
        <f t="shared" si="110"/>
        <v>0</v>
      </c>
      <c r="AP284" s="57">
        <f t="shared" si="110"/>
        <v>0</v>
      </c>
      <c r="AQ284" s="57" t="e">
        <f>INDEX('Fleet Input'!$C$10:$C$86, MATCH('Fleet Calculations'!N284, 'Fleet Input'!$B$10:$B$86, 0))</f>
        <v>#N/A</v>
      </c>
      <c r="AR284" s="57">
        <f t="shared" si="113"/>
        <v>0</v>
      </c>
      <c r="AS284" s="57">
        <f t="shared" si="113"/>
        <v>0</v>
      </c>
      <c r="AT284" s="57">
        <f t="shared" si="113"/>
        <v>0</v>
      </c>
      <c r="AU284" s="57">
        <f t="shared" si="113"/>
        <v>0</v>
      </c>
      <c r="AV284" s="57">
        <f t="shared" si="113"/>
        <v>0</v>
      </c>
      <c r="AW284" s="57">
        <f t="shared" si="113"/>
        <v>0</v>
      </c>
      <c r="AX284" s="57">
        <f t="shared" si="113"/>
        <v>0</v>
      </c>
      <c r="AY284" s="57">
        <f t="shared" si="113"/>
        <v>0</v>
      </c>
      <c r="AZ284" s="57">
        <f t="shared" si="113"/>
        <v>0</v>
      </c>
      <c r="BA284" s="57">
        <f t="shared" si="113"/>
        <v>0</v>
      </c>
      <c r="BB284" s="57">
        <f t="shared" si="113"/>
        <v>0</v>
      </c>
      <c r="BC284" s="57">
        <f t="shared" si="113"/>
        <v>0</v>
      </c>
      <c r="BD284" s="57">
        <f t="shared" si="113"/>
        <v>0</v>
      </c>
      <c r="BE284" s="57">
        <f t="shared" si="113"/>
        <v>0</v>
      </c>
      <c r="BF284" s="57">
        <f t="shared" si="113"/>
        <v>0</v>
      </c>
      <c r="BG284" s="57">
        <f t="shared" si="113"/>
        <v>0</v>
      </c>
      <c r="BH284" s="57">
        <f t="shared" si="111"/>
        <v>0</v>
      </c>
      <c r="BI284" s="57">
        <f t="shared" si="111"/>
        <v>0</v>
      </c>
      <c r="BJ284" s="57">
        <f t="shared" si="111"/>
        <v>0</v>
      </c>
      <c r="BK284" s="57">
        <f t="shared" si="111"/>
        <v>0</v>
      </c>
      <c r="BL284" s="57">
        <f t="shared" si="111"/>
        <v>0</v>
      </c>
      <c r="BM284" s="57">
        <f t="shared" si="111"/>
        <v>0</v>
      </c>
      <c r="BN284" s="57">
        <f t="shared" si="111"/>
        <v>0</v>
      </c>
      <c r="BO284" s="57">
        <f t="shared" si="111"/>
        <v>0</v>
      </c>
      <c r="BP284" s="57">
        <f t="shared" si="111"/>
        <v>0</v>
      </c>
      <c r="BQ284" s="57">
        <f t="shared" si="111"/>
        <v>0</v>
      </c>
      <c r="BR284" s="57">
        <f t="shared" si="111"/>
        <v>0</v>
      </c>
      <c r="BS284" s="57">
        <f t="shared" si="111"/>
        <v>0</v>
      </c>
    </row>
    <row r="285" spans="1:71" x14ac:dyDescent="0.25">
      <c r="A285">
        <v>1</v>
      </c>
      <c r="B285">
        <f t="shared" si="102"/>
        <v>69</v>
      </c>
      <c r="C285">
        <f t="shared" si="114"/>
        <v>3</v>
      </c>
      <c r="D285" s="59">
        <f t="shared" si="103"/>
        <v>0</v>
      </c>
      <c r="E285" s="59">
        <f t="shared" si="103"/>
        <v>0</v>
      </c>
      <c r="F285" s="59">
        <f t="shared" si="103"/>
        <v>0</v>
      </c>
      <c r="G285" s="60" t="str">
        <f t="shared" si="104"/>
        <v>Fuel Cell</v>
      </c>
      <c r="H285" s="61">
        <f t="shared" si="105"/>
        <v>1</v>
      </c>
      <c r="I285" s="61">
        <f t="shared" si="106"/>
        <v>0</v>
      </c>
      <c r="J285" s="59">
        <f t="shared" si="107"/>
        <v>0</v>
      </c>
      <c r="K285" s="62" t="e">
        <f t="shared" si="108"/>
        <v>#N/A</v>
      </c>
      <c r="L285" s="59">
        <f t="shared" si="109"/>
        <v>0</v>
      </c>
      <c r="M285" s="59">
        <f t="shared" si="109"/>
        <v>0</v>
      </c>
      <c r="N285" s="59" t="str">
        <f t="shared" si="101"/>
        <v>Fuel Cell0</v>
      </c>
      <c r="O285" s="57">
        <f t="shared" si="112"/>
        <v>0</v>
      </c>
      <c r="P285" s="57">
        <f t="shared" si="112"/>
        <v>0</v>
      </c>
      <c r="Q285" s="57">
        <f t="shared" si="112"/>
        <v>0</v>
      </c>
      <c r="R285" s="57">
        <f t="shared" si="112"/>
        <v>0</v>
      </c>
      <c r="S285" s="57">
        <f t="shared" si="112"/>
        <v>0</v>
      </c>
      <c r="T285" s="57">
        <f t="shared" si="112"/>
        <v>0</v>
      </c>
      <c r="U285" s="57">
        <f t="shared" si="112"/>
        <v>0</v>
      </c>
      <c r="V285" s="57">
        <f t="shared" si="112"/>
        <v>0</v>
      </c>
      <c r="W285" s="57">
        <f t="shared" si="112"/>
        <v>0</v>
      </c>
      <c r="X285" s="57">
        <f t="shared" si="112"/>
        <v>0</v>
      </c>
      <c r="Y285" s="57">
        <f t="shared" si="112"/>
        <v>0</v>
      </c>
      <c r="Z285" s="57">
        <f t="shared" si="112"/>
        <v>0</v>
      </c>
      <c r="AA285" s="57">
        <f t="shared" si="112"/>
        <v>0</v>
      </c>
      <c r="AB285" s="57">
        <f t="shared" si="112"/>
        <v>0</v>
      </c>
      <c r="AC285" s="57">
        <f t="shared" si="112"/>
        <v>0</v>
      </c>
      <c r="AD285" s="57">
        <f t="shared" si="112"/>
        <v>0</v>
      </c>
      <c r="AE285" s="57">
        <f t="shared" si="110"/>
        <v>0</v>
      </c>
      <c r="AF285" s="57">
        <f t="shared" si="110"/>
        <v>0</v>
      </c>
      <c r="AG285" s="57">
        <f t="shared" si="110"/>
        <v>0</v>
      </c>
      <c r="AH285" s="57">
        <f t="shared" si="110"/>
        <v>0</v>
      </c>
      <c r="AI285" s="57">
        <f t="shared" si="110"/>
        <v>0</v>
      </c>
      <c r="AJ285" s="57">
        <f t="shared" si="110"/>
        <v>0</v>
      </c>
      <c r="AK285" s="57">
        <f t="shared" si="110"/>
        <v>0</v>
      </c>
      <c r="AL285" s="57">
        <f t="shared" si="110"/>
        <v>0</v>
      </c>
      <c r="AM285" s="57">
        <f t="shared" si="110"/>
        <v>0</v>
      </c>
      <c r="AN285" s="57">
        <f t="shared" si="110"/>
        <v>0</v>
      </c>
      <c r="AO285" s="57">
        <f t="shared" si="110"/>
        <v>0</v>
      </c>
      <c r="AP285" s="57">
        <f t="shared" si="110"/>
        <v>0</v>
      </c>
      <c r="AQ285" s="57" t="e">
        <f>INDEX('Fleet Input'!$C$10:$C$86, MATCH('Fleet Calculations'!N285, 'Fleet Input'!$B$10:$B$86, 0))</f>
        <v>#N/A</v>
      </c>
      <c r="AR285" s="57">
        <f t="shared" si="113"/>
        <v>0</v>
      </c>
      <c r="AS285" s="57">
        <f t="shared" si="113"/>
        <v>0</v>
      </c>
      <c r="AT285" s="57">
        <f t="shared" si="113"/>
        <v>0</v>
      </c>
      <c r="AU285" s="57">
        <f t="shared" si="113"/>
        <v>0</v>
      </c>
      <c r="AV285" s="57">
        <f t="shared" si="113"/>
        <v>0</v>
      </c>
      <c r="AW285" s="57">
        <f t="shared" si="113"/>
        <v>0</v>
      </c>
      <c r="AX285" s="57">
        <f t="shared" si="113"/>
        <v>0</v>
      </c>
      <c r="AY285" s="57">
        <f t="shared" si="113"/>
        <v>0</v>
      </c>
      <c r="AZ285" s="57">
        <f t="shared" si="113"/>
        <v>0</v>
      </c>
      <c r="BA285" s="57">
        <f t="shared" si="113"/>
        <v>0</v>
      </c>
      <c r="BB285" s="57">
        <f t="shared" si="113"/>
        <v>0</v>
      </c>
      <c r="BC285" s="57">
        <f t="shared" si="113"/>
        <v>0</v>
      </c>
      <c r="BD285" s="57">
        <f t="shared" si="113"/>
        <v>0</v>
      </c>
      <c r="BE285" s="57">
        <f t="shared" si="113"/>
        <v>0</v>
      </c>
      <c r="BF285" s="57">
        <f t="shared" si="113"/>
        <v>0</v>
      </c>
      <c r="BG285" s="57">
        <f t="shared" si="113"/>
        <v>0</v>
      </c>
      <c r="BH285" s="57">
        <f t="shared" si="111"/>
        <v>0</v>
      </c>
      <c r="BI285" s="57">
        <f t="shared" si="111"/>
        <v>0</v>
      </c>
      <c r="BJ285" s="57">
        <f t="shared" si="111"/>
        <v>0</v>
      </c>
      <c r="BK285" s="57">
        <f t="shared" si="111"/>
        <v>0</v>
      </c>
      <c r="BL285" s="57">
        <f t="shared" si="111"/>
        <v>0</v>
      </c>
      <c r="BM285" s="57">
        <f t="shared" si="111"/>
        <v>0</v>
      </c>
      <c r="BN285" s="57">
        <f t="shared" si="111"/>
        <v>0</v>
      </c>
      <c r="BO285" s="57">
        <f t="shared" si="111"/>
        <v>0</v>
      </c>
      <c r="BP285" s="57">
        <f t="shared" si="111"/>
        <v>0</v>
      </c>
      <c r="BQ285" s="57">
        <f t="shared" si="111"/>
        <v>0</v>
      </c>
      <c r="BR285" s="57">
        <f t="shared" si="111"/>
        <v>0</v>
      </c>
      <c r="BS285" s="57">
        <f t="shared" si="111"/>
        <v>0</v>
      </c>
    </row>
    <row r="286" spans="1:71" x14ac:dyDescent="0.25">
      <c r="A286">
        <v>1</v>
      </c>
      <c r="B286">
        <f t="shared" si="102"/>
        <v>70</v>
      </c>
      <c r="C286">
        <f t="shared" si="114"/>
        <v>1</v>
      </c>
      <c r="D286" s="59">
        <f t="shared" si="103"/>
        <v>0</v>
      </c>
      <c r="E286" s="59">
        <f t="shared" si="103"/>
        <v>0</v>
      </c>
      <c r="F286" s="59">
        <f t="shared" si="103"/>
        <v>0</v>
      </c>
      <c r="G286" s="60" t="str">
        <f t="shared" si="104"/>
        <v>0</v>
      </c>
      <c r="H286" s="61">
        <f t="shared" si="105"/>
        <v>1</v>
      </c>
      <c r="I286" s="61">
        <f t="shared" si="106"/>
        <v>0</v>
      </c>
      <c r="J286" s="59">
        <f t="shared" si="107"/>
        <v>0</v>
      </c>
      <c r="K286" s="62" t="e">
        <f t="shared" si="108"/>
        <v>#N/A</v>
      </c>
      <c r="L286" s="59">
        <f t="shared" si="109"/>
        <v>0</v>
      </c>
      <c r="M286" s="59">
        <f t="shared" si="109"/>
        <v>0</v>
      </c>
      <c r="N286" s="59" t="str">
        <f t="shared" si="101"/>
        <v>00</v>
      </c>
      <c r="O286" s="57">
        <f t="shared" si="112"/>
        <v>0</v>
      </c>
      <c r="P286" s="57">
        <f t="shared" si="112"/>
        <v>0</v>
      </c>
      <c r="Q286" s="57">
        <f t="shared" si="112"/>
        <v>0</v>
      </c>
      <c r="R286" s="57">
        <f t="shared" si="112"/>
        <v>0</v>
      </c>
      <c r="S286" s="57">
        <f t="shared" si="112"/>
        <v>0</v>
      </c>
      <c r="T286" s="57">
        <f t="shared" si="112"/>
        <v>0</v>
      </c>
      <c r="U286" s="57">
        <f t="shared" si="112"/>
        <v>0</v>
      </c>
      <c r="V286" s="57">
        <f t="shared" si="112"/>
        <v>0</v>
      </c>
      <c r="W286" s="57">
        <f t="shared" si="112"/>
        <v>0</v>
      </c>
      <c r="X286" s="57">
        <f t="shared" si="112"/>
        <v>0</v>
      </c>
      <c r="Y286" s="57">
        <f t="shared" si="112"/>
        <v>0</v>
      </c>
      <c r="Z286" s="57">
        <f t="shared" si="112"/>
        <v>0</v>
      </c>
      <c r="AA286" s="57">
        <f t="shared" si="112"/>
        <v>0</v>
      </c>
      <c r="AB286" s="57">
        <f t="shared" si="112"/>
        <v>0</v>
      </c>
      <c r="AC286" s="57">
        <f t="shared" si="112"/>
        <v>0</v>
      </c>
      <c r="AD286" s="57">
        <f t="shared" si="112"/>
        <v>0</v>
      </c>
      <c r="AE286" s="57">
        <f t="shared" si="110"/>
        <v>0</v>
      </c>
      <c r="AF286" s="57">
        <f t="shared" si="110"/>
        <v>0</v>
      </c>
      <c r="AG286" s="57">
        <f t="shared" si="110"/>
        <v>0</v>
      </c>
      <c r="AH286" s="57">
        <f t="shared" si="110"/>
        <v>0</v>
      </c>
      <c r="AI286" s="57">
        <f t="shared" si="110"/>
        <v>0</v>
      </c>
      <c r="AJ286" s="57">
        <f t="shared" si="110"/>
        <v>0</v>
      </c>
      <c r="AK286" s="57">
        <f t="shared" si="110"/>
        <v>0</v>
      </c>
      <c r="AL286" s="57">
        <f t="shared" si="110"/>
        <v>0</v>
      </c>
      <c r="AM286" s="57">
        <f t="shared" si="110"/>
        <v>0</v>
      </c>
      <c r="AN286" s="57">
        <f t="shared" si="110"/>
        <v>0</v>
      </c>
      <c r="AO286" s="57">
        <f t="shared" si="110"/>
        <v>0</v>
      </c>
      <c r="AP286" s="57">
        <f t="shared" si="110"/>
        <v>0</v>
      </c>
      <c r="AQ286" s="57" t="e">
        <f>INDEX('Fleet Input'!$C$10:$C$86, MATCH('Fleet Calculations'!N286, 'Fleet Input'!$B$10:$B$86, 0))</f>
        <v>#N/A</v>
      </c>
      <c r="AR286" s="57">
        <f t="shared" si="113"/>
        <v>0</v>
      </c>
      <c r="AS286" s="57">
        <f t="shared" si="113"/>
        <v>0</v>
      </c>
      <c r="AT286" s="57">
        <f t="shared" si="113"/>
        <v>0</v>
      </c>
      <c r="AU286" s="57">
        <f t="shared" si="113"/>
        <v>0</v>
      </c>
      <c r="AV286" s="57">
        <f t="shared" si="113"/>
        <v>0</v>
      </c>
      <c r="AW286" s="57">
        <f t="shared" si="113"/>
        <v>0</v>
      </c>
      <c r="AX286" s="57">
        <f t="shared" si="113"/>
        <v>0</v>
      </c>
      <c r="AY286" s="57">
        <f t="shared" si="113"/>
        <v>0</v>
      </c>
      <c r="AZ286" s="57">
        <f t="shared" si="113"/>
        <v>0</v>
      </c>
      <c r="BA286" s="57">
        <f t="shared" si="113"/>
        <v>0</v>
      </c>
      <c r="BB286" s="57">
        <f t="shared" si="113"/>
        <v>0</v>
      </c>
      <c r="BC286" s="57">
        <f t="shared" si="113"/>
        <v>0</v>
      </c>
      <c r="BD286" s="57">
        <f t="shared" si="113"/>
        <v>0</v>
      </c>
      <c r="BE286" s="57">
        <f t="shared" si="113"/>
        <v>0</v>
      </c>
      <c r="BF286" s="57">
        <f t="shared" si="113"/>
        <v>0</v>
      </c>
      <c r="BG286" s="57">
        <f t="shared" si="113"/>
        <v>0</v>
      </c>
      <c r="BH286" s="57">
        <f t="shared" si="111"/>
        <v>0</v>
      </c>
      <c r="BI286" s="57">
        <f t="shared" si="111"/>
        <v>0</v>
      </c>
      <c r="BJ286" s="57">
        <f t="shared" si="111"/>
        <v>0</v>
      </c>
      <c r="BK286" s="57">
        <f t="shared" si="111"/>
        <v>0</v>
      </c>
      <c r="BL286" s="57">
        <f t="shared" si="111"/>
        <v>0</v>
      </c>
      <c r="BM286" s="57">
        <f t="shared" si="111"/>
        <v>0</v>
      </c>
      <c r="BN286" s="57">
        <f t="shared" si="111"/>
        <v>0</v>
      </c>
      <c r="BO286" s="57">
        <f t="shared" si="111"/>
        <v>0</v>
      </c>
      <c r="BP286" s="57">
        <f t="shared" si="111"/>
        <v>0</v>
      </c>
      <c r="BQ286" s="57">
        <f t="shared" si="111"/>
        <v>0</v>
      </c>
      <c r="BR286" s="57">
        <f t="shared" si="111"/>
        <v>0</v>
      </c>
      <c r="BS286" s="57">
        <f t="shared" si="111"/>
        <v>0</v>
      </c>
    </row>
    <row r="287" spans="1:71" x14ac:dyDescent="0.25">
      <c r="A287">
        <v>1</v>
      </c>
      <c r="B287">
        <f t="shared" si="102"/>
        <v>70</v>
      </c>
      <c r="C287">
        <f t="shared" si="114"/>
        <v>2</v>
      </c>
      <c r="D287" s="59">
        <f t="shared" si="103"/>
        <v>0</v>
      </c>
      <c r="E287" s="59">
        <f t="shared" si="103"/>
        <v>0</v>
      </c>
      <c r="F287" s="59">
        <f t="shared" si="103"/>
        <v>0</v>
      </c>
      <c r="G287" s="60" t="str">
        <f t="shared" si="104"/>
        <v>Electric</v>
      </c>
      <c r="H287" s="61">
        <f t="shared" si="105"/>
        <v>1</v>
      </c>
      <c r="I287" s="61">
        <f t="shared" si="106"/>
        <v>0</v>
      </c>
      <c r="J287" s="59">
        <f t="shared" si="107"/>
        <v>0</v>
      </c>
      <c r="K287" s="62" t="e">
        <f t="shared" si="108"/>
        <v>#N/A</v>
      </c>
      <c r="L287" s="59">
        <f t="shared" si="109"/>
        <v>0</v>
      </c>
      <c r="M287" s="59">
        <f t="shared" si="109"/>
        <v>0</v>
      </c>
      <c r="N287" s="59" t="str">
        <f t="shared" si="101"/>
        <v>Electric0</v>
      </c>
      <c r="O287" s="57">
        <f t="shared" si="112"/>
        <v>0</v>
      </c>
      <c r="P287" s="57">
        <f t="shared" si="112"/>
        <v>0</v>
      </c>
      <c r="Q287" s="57">
        <f t="shared" si="112"/>
        <v>0</v>
      </c>
      <c r="R287" s="57">
        <f t="shared" si="112"/>
        <v>0</v>
      </c>
      <c r="S287" s="57">
        <f t="shared" si="112"/>
        <v>0</v>
      </c>
      <c r="T287" s="57">
        <f t="shared" si="112"/>
        <v>0</v>
      </c>
      <c r="U287" s="57">
        <f t="shared" si="112"/>
        <v>0</v>
      </c>
      <c r="V287" s="57">
        <f t="shared" si="112"/>
        <v>0</v>
      </c>
      <c r="W287" s="57">
        <f t="shared" si="112"/>
        <v>0</v>
      </c>
      <c r="X287" s="57">
        <f t="shared" si="112"/>
        <v>0</v>
      </c>
      <c r="Y287" s="57">
        <f t="shared" si="112"/>
        <v>0</v>
      </c>
      <c r="Z287" s="57">
        <f t="shared" si="112"/>
        <v>0</v>
      </c>
      <c r="AA287" s="57">
        <f t="shared" si="112"/>
        <v>0</v>
      </c>
      <c r="AB287" s="57">
        <f t="shared" si="112"/>
        <v>0</v>
      </c>
      <c r="AC287" s="57">
        <f t="shared" si="112"/>
        <v>0</v>
      </c>
      <c r="AD287" s="57">
        <f t="shared" si="112"/>
        <v>0</v>
      </c>
      <c r="AE287" s="57">
        <f t="shared" si="110"/>
        <v>0</v>
      </c>
      <c r="AF287" s="57">
        <f t="shared" si="110"/>
        <v>0</v>
      </c>
      <c r="AG287" s="57">
        <f t="shared" si="110"/>
        <v>0</v>
      </c>
      <c r="AH287" s="57">
        <f t="shared" si="110"/>
        <v>0</v>
      </c>
      <c r="AI287" s="57">
        <f t="shared" si="110"/>
        <v>0</v>
      </c>
      <c r="AJ287" s="57">
        <f t="shared" si="110"/>
        <v>0</v>
      </c>
      <c r="AK287" s="57">
        <f t="shared" si="110"/>
        <v>0</v>
      </c>
      <c r="AL287" s="57">
        <f t="shared" si="110"/>
        <v>0</v>
      </c>
      <c r="AM287" s="57">
        <f t="shared" si="110"/>
        <v>0</v>
      </c>
      <c r="AN287" s="57">
        <f t="shared" si="110"/>
        <v>0</v>
      </c>
      <c r="AO287" s="57">
        <f t="shared" si="110"/>
        <v>0</v>
      </c>
      <c r="AP287" s="57">
        <f t="shared" si="110"/>
        <v>0</v>
      </c>
      <c r="AQ287" s="57" t="e">
        <f>INDEX('Fleet Input'!$C$10:$C$86, MATCH('Fleet Calculations'!N287, 'Fleet Input'!$B$10:$B$86, 0))</f>
        <v>#N/A</v>
      </c>
      <c r="AR287" s="57">
        <f t="shared" si="113"/>
        <v>0</v>
      </c>
      <c r="AS287" s="57">
        <f t="shared" si="113"/>
        <v>0</v>
      </c>
      <c r="AT287" s="57">
        <f t="shared" si="113"/>
        <v>0</v>
      </c>
      <c r="AU287" s="57">
        <f t="shared" si="113"/>
        <v>0</v>
      </c>
      <c r="AV287" s="57">
        <f t="shared" si="113"/>
        <v>0</v>
      </c>
      <c r="AW287" s="57">
        <f t="shared" si="113"/>
        <v>0</v>
      </c>
      <c r="AX287" s="57">
        <f t="shared" si="113"/>
        <v>0</v>
      </c>
      <c r="AY287" s="57">
        <f t="shared" si="113"/>
        <v>0</v>
      </c>
      <c r="AZ287" s="57">
        <f t="shared" si="113"/>
        <v>0</v>
      </c>
      <c r="BA287" s="57">
        <f t="shared" si="113"/>
        <v>0</v>
      </c>
      <c r="BB287" s="57">
        <f t="shared" si="113"/>
        <v>0</v>
      </c>
      <c r="BC287" s="57">
        <f t="shared" si="113"/>
        <v>0</v>
      </c>
      <c r="BD287" s="57">
        <f t="shared" si="113"/>
        <v>0</v>
      </c>
      <c r="BE287" s="57">
        <f t="shared" si="113"/>
        <v>0</v>
      </c>
      <c r="BF287" s="57">
        <f t="shared" si="113"/>
        <v>0</v>
      </c>
      <c r="BG287" s="57">
        <f t="shared" si="113"/>
        <v>0</v>
      </c>
      <c r="BH287" s="57">
        <f t="shared" si="111"/>
        <v>0</v>
      </c>
      <c r="BI287" s="57">
        <f t="shared" si="111"/>
        <v>0</v>
      </c>
      <c r="BJ287" s="57">
        <f t="shared" si="111"/>
        <v>0</v>
      </c>
      <c r="BK287" s="57">
        <f t="shared" si="111"/>
        <v>0</v>
      </c>
      <c r="BL287" s="57">
        <f t="shared" si="111"/>
        <v>0</v>
      </c>
      <c r="BM287" s="57">
        <f t="shared" si="111"/>
        <v>0</v>
      </c>
      <c r="BN287" s="57">
        <f t="shared" si="111"/>
        <v>0</v>
      </c>
      <c r="BO287" s="57">
        <f t="shared" si="111"/>
        <v>0</v>
      </c>
      <c r="BP287" s="57">
        <f t="shared" si="111"/>
        <v>0</v>
      </c>
      <c r="BQ287" s="57">
        <f t="shared" si="111"/>
        <v>0</v>
      </c>
      <c r="BR287" s="57">
        <f t="shared" si="111"/>
        <v>0</v>
      </c>
      <c r="BS287" s="57">
        <f t="shared" si="111"/>
        <v>0</v>
      </c>
    </row>
    <row r="288" spans="1:71" x14ac:dyDescent="0.25">
      <c r="A288">
        <v>1</v>
      </c>
      <c r="B288">
        <f t="shared" si="102"/>
        <v>70</v>
      </c>
      <c r="C288">
        <f t="shared" si="114"/>
        <v>3</v>
      </c>
      <c r="D288" s="59">
        <f t="shared" si="103"/>
        <v>0</v>
      </c>
      <c r="E288" s="59">
        <f t="shared" si="103"/>
        <v>0</v>
      </c>
      <c r="F288" s="59">
        <f t="shared" si="103"/>
        <v>0</v>
      </c>
      <c r="G288" s="60" t="str">
        <f t="shared" si="104"/>
        <v>Fuel Cell</v>
      </c>
      <c r="H288" s="61">
        <f t="shared" si="105"/>
        <v>1</v>
      </c>
      <c r="I288" s="61">
        <f t="shared" si="106"/>
        <v>0</v>
      </c>
      <c r="J288" s="59">
        <f t="shared" si="107"/>
        <v>0</v>
      </c>
      <c r="K288" s="62" t="e">
        <f t="shared" si="108"/>
        <v>#N/A</v>
      </c>
      <c r="L288" s="59">
        <f t="shared" si="109"/>
        <v>0</v>
      </c>
      <c r="M288" s="59">
        <f t="shared" si="109"/>
        <v>0</v>
      </c>
      <c r="N288" s="59" t="str">
        <f t="shared" si="101"/>
        <v>Fuel Cell0</v>
      </c>
      <c r="O288" s="57">
        <f t="shared" si="112"/>
        <v>0</v>
      </c>
      <c r="P288" s="57">
        <f t="shared" si="112"/>
        <v>0</v>
      </c>
      <c r="Q288" s="57">
        <f t="shared" si="112"/>
        <v>0</v>
      </c>
      <c r="R288" s="57">
        <f t="shared" si="112"/>
        <v>0</v>
      </c>
      <c r="S288" s="57">
        <f t="shared" si="112"/>
        <v>0</v>
      </c>
      <c r="T288" s="57">
        <f t="shared" si="112"/>
        <v>0</v>
      </c>
      <c r="U288" s="57">
        <f t="shared" si="112"/>
        <v>0</v>
      </c>
      <c r="V288" s="57">
        <f t="shared" si="112"/>
        <v>0</v>
      </c>
      <c r="W288" s="57">
        <f t="shared" si="112"/>
        <v>0</v>
      </c>
      <c r="X288" s="57">
        <f t="shared" si="112"/>
        <v>0</v>
      </c>
      <c r="Y288" s="57">
        <f t="shared" si="112"/>
        <v>0</v>
      </c>
      <c r="Z288" s="57">
        <f t="shared" si="112"/>
        <v>0</v>
      </c>
      <c r="AA288" s="57">
        <f t="shared" si="112"/>
        <v>0</v>
      </c>
      <c r="AB288" s="57">
        <f t="shared" si="112"/>
        <v>0</v>
      </c>
      <c r="AC288" s="57">
        <f t="shared" si="112"/>
        <v>0</v>
      </c>
      <c r="AD288" s="57">
        <f t="shared" si="112"/>
        <v>0</v>
      </c>
      <c r="AE288" s="57">
        <f t="shared" si="110"/>
        <v>0</v>
      </c>
      <c r="AF288" s="57">
        <f t="shared" si="110"/>
        <v>0</v>
      </c>
      <c r="AG288" s="57">
        <f t="shared" si="110"/>
        <v>0</v>
      </c>
      <c r="AH288" s="57">
        <f t="shared" si="110"/>
        <v>0</v>
      </c>
      <c r="AI288" s="57">
        <f t="shared" si="110"/>
        <v>0</v>
      </c>
      <c r="AJ288" s="57">
        <f t="shared" si="110"/>
        <v>0</v>
      </c>
      <c r="AK288" s="57">
        <f t="shared" si="110"/>
        <v>0</v>
      </c>
      <c r="AL288" s="57">
        <f t="shared" si="110"/>
        <v>0</v>
      </c>
      <c r="AM288" s="57">
        <f t="shared" si="110"/>
        <v>0</v>
      </c>
      <c r="AN288" s="57">
        <f t="shared" si="110"/>
        <v>0</v>
      </c>
      <c r="AO288" s="57">
        <f t="shared" si="110"/>
        <v>0</v>
      </c>
      <c r="AP288" s="57">
        <f t="shared" si="110"/>
        <v>0</v>
      </c>
      <c r="AQ288" s="57" t="e">
        <f>INDEX('Fleet Input'!$C$10:$C$86, MATCH('Fleet Calculations'!N288, 'Fleet Input'!$B$10:$B$86, 0))</f>
        <v>#N/A</v>
      </c>
      <c r="AR288" s="57">
        <f t="shared" si="113"/>
        <v>0</v>
      </c>
      <c r="AS288" s="57">
        <f t="shared" si="113"/>
        <v>0</v>
      </c>
      <c r="AT288" s="57">
        <f t="shared" si="113"/>
        <v>0</v>
      </c>
      <c r="AU288" s="57">
        <f t="shared" si="113"/>
        <v>0</v>
      </c>
      <c r="AV288" s="57">
        <f t="shared" si="113"/>
        <v>0</v>
      </c>
      <c r="AW288" s="57">
        <f t="shared" si="113"/>
        <v>0</v>
      </c>
      <c r="AX288" s="57">
        <f t="shared" si="113"/>
        <v>0</v>
      </c>
      <c r="AY288" s="57">
        <f t="shared" si="113"/>
        <v>0</v>
      </c>
      <c r="AZ288" s="57">
        <f t="shared" si="113"/>
        <v>0</v>
      </c>
      <c r="BA288" s="57">
        <f t="shared" si="113"/>
        <v>0</v>
      </c>
      <c r="BB288" s="57">
        <f t="shared" si="113"/>
        <v>0</v>
      </c>
      <c r="BC288" s="57">
        <f t="shared" si="113"/>
        <v>0</v>
      </c>
      <c r="BD288" s="57">
        <f t="shared" si="113"/>
        <v>0</v>
      </c>
      <c r="BE288" s="57">
        <f t="shared" si="113"/>
        <v>0</v>
      </c>
      <c r="BF288" s="57">
        <f t="shared" si="113"/>
        <v>0</v>
      </c>
      <c r="BG288" s="57">
        <f t="shared" si="113"/>
        <v>0</v>
      </c>
      <c r="BH288" s="57">
        <f t="shared" si="111"/>
        <v>0</v>
      </c>
      <c r="BI288" s="57">
        <f t="shared" si="111"/>
        <v>0</v>
      </c>
      <c r="BJ288" s="57">
        <f t="shared" si="111"/>
        <v>0</v>
      </c>
      <c r="BK288" s="57">
        <f t="shared" si="111"/>
        <v>0</v>
      </c>
      <c r="BL288" s="57">
        <f t="shared" si="111"/>
        <v>0</v>
      </c>
      <c r="BM288" s="57">
        <f t="shared" si="111"/>
        <v>0</v>
      </c>
      <c r="BN288" s="57">
        <f t="shared" si="111"/>
        <v>0</v>
      </c>
      <c r="BO288" s="57">
        <f t="shared" si="111"/>
        <v>0</v>
      </c>
      <c r="BP288" s="57">
        <f t="shared" si="111"/>
        <v>0</v>
      </c>
      <c r="BQ288" s="57">
        <f t="shared" si="111"/>
        <v>0</v>
      </c>
      <c r="BR288" s="57">
        <f t="shared" si="111"/>
        <v>0</v>
      </c>
      <c r="BS288" s="57">
        <f t="shared" si="111"/>
        <v>0</v>
      </c>
    </row>
    <row r="289" spans="1:71" x14ac:dyDescent="0.25">
      <c r="A289">
        <v>1</v>
      </c>
      <c r="B289">
        <f>IF(AND(B288=B287, B288=B286),  B288+1, B288)</f>
        <v>71</v>
      </c>
      <c r="C289">
        <f t="shared" si="114"/>
        <v>1</v>
      </c>
      <c r="D289" s="59">
        <f t="shared" si="103"/>
        <v>0</v>
      </c>
      <c r="E289" s="59">
        <f t="shared" si="103"/>
        <v>0</v>
      </c>
      <c r="F289" s="59">
        <f t="shared" si="103"/>
        <v>0</v>
      </c>
      <c r="G289" s="60" t="str">
        <f t="shared" si="104"/>
        <v>0</v>
      </c>
      <c r="H289" s="61">
        <f t="shared" si="105"/>
        <v>1</v>
      </c>
      <c r="I289" s="61">
        <f t="shared" si="106"/>
        <v>0</v>
      </c>
      <c r="J289" s="59">
        <f t="shared" si="107"/>
        <v>0</v>
      </c>
      <c r="K289" s="62" t="e">
        <f t="shared" si="108"/>
        <v>#N/A</v>
      </c>
      <c r="L289" s="59">
        <f t="shared" si="109"/>
        <v>0</v>
      </c>
      <c r="M289" s="59">
        <f t="shared" si="109"/>
        <v>0</v>
      </c>
      <c r="N289" s="59" t="str">
        <f t="shared" si="101"/>
        <v>00</v>
      </c>
      <c r="O289" s="57">
        <f t="shared" si="112"/>
        <v>0</v>
      </c>
      <c r="P289" s="57">
        <f t="shared" si="112"/>
        <v>0</v>
      </c>
      <c r="Q289" s="57">
        <f t="shared" si="112"/>
        <v>0</v>
      </c>
      <c r="R289" s="57">
        <f t="shared" si="112"/>
        <v>0</v>
      </c>
      <c r="S289" s="57">
        <f t="shared" si="112"/>
        <v>0</v>
      </c>
      <c r="T289" s="57">
        <f t="shared" si="112"/>
        <v>0</v>
      </c>
      <c r="U289" s="57">
        <f t="shared" si="112"/>
        <v>0</v>
      </c>
      <c r="V289" s="57">
        <f t="shared" si="112"/>
        <v>0</v>
      </c>
      <c r="W289" s="57">
        <f t="shared" si="112"/>
        <v>0</v>
      </c>
      <c r="X289" s="57">
        <f t="shared" si="112"/>
        <v>0</v>
      </c>
      <c r="Y289" s="57">
        <f t="shared" si="112"/>
        <v>0</v>
      </c>
      <c r="Z289" s="57">
        <f t="shared" si="112"/>
        <v>0</v>
      </c>
      <c r="AA289" s="57">
        <f t="shared" si="112"/>
        <v>0</v>
      </c>
      <c r="AB289" s="57">
        <f t="shared" si="112"/>
        <v>0</v>
      </c>
      <c r="AC289" s="57">
        <f t="shared" si="112"/>
        <v>0</v>
      </c>
      <c r="AD289" s="57">
        <f t="shared" ref="AD289:AP304" si="115">IF(AND($I289&gt;=AD$7,$H289&lt;=AD$7),$K289,0)</f>
        <v>0</v>
      </c>
      <c r="AE289" s="57">
        <f t="shared" si="115"/>
        <v>0</v>
      </c>
      <c r="AF289" s="57">
        <f t="shared" si="115"/>
        <v>0</v>
      </c>
      <c r="AG289" s="57">
        <f t="shared" si="115"/>
        <v>0</v>
      </c>
      <c r="AH289" s="57">
        <f t="shared" si="115"/>
        <v>0</v>
      </c>
      <c r="AI289" s="57">
        <f t="shared" si="115"/>
        <v>0</v>
      </c>
      <c r="AJ289" s="57">
        <f t="shared" si="115"/>
        <v>0</v>
      </c>
      <c r="AK289" s="57">
        <f t="shared" si="115"/>
        <v>0</v>
      </c>
      <c r="AL289" s="57">
        <f t="shared" si="115"/>
        <v>0</v>
      </c>
      <c r="AM289" s="57">
        <f t="shared" si="115"/>
        <v>0</v>
      </c>
      <c r="AN289" s="57">
        <f t="shared" si="115"/>
        <v>0</v>
      </c>
      <c r="AO289" s="57">
        <f t="shared" si="115"/>
        <v>0</v>
      </c>
      <c r="AP289" s="57">
        <f t="shared" si="115"/>
        <v>0</v>
      </c>
      <c r="AQ289" s="57" t="e">
        <f>INDEX('Fleet Input'!$C$10:$C$86, MATCH('Fleet Calculations'!N289, 'Fleet Input'!$B$10:$B$86, 0))</f>
        <v>#N/A</v>
      </c>
      <c r="AR289" s="57">
        <f t="shared" si="113"/>
        <v>0</v>
      </c>
      <c r="AS289" s="57">
        <f t="shared" si="113"/>
        <v>0</v>
      </c>
      <c r="AT289" s="57">
        <f t="shared" si="113"/>
        <v>0</v>
      </c>
      <c r="AU289" s="57">
        <f t="shared" si="113"/>
        <v>0</v>
      </c>
      <c r="AV289" s="57">
        <f t="shared" si="113"/>
        <v>0</v>
      </c>
      <c r="AW289" s="57">
        <f t="shared" si="113"/>
        <v>0</v>
      </c>
      <c r="AX289" s="57">
        <f t="shared" si="113"/>
        <v>0</v>
      </c>
      <c r="AY289" s="57">
        <f t="shared" si="113"/>
        <v>0</v>
      </c>
      <c r="AZ289" s="57">
        <f t="shared" si="113"/>
        <v>0</v>
      </c>
      <c r="BA289" s="57">
        <f t="shared" si="113"/>
        <v>0</v>
      </c>
      <c r="BB289" s="57">
        <f t="shared" si="113"/>
        <v>0</v>
      </c>
      <c r="BC289" s="57">
        <f t="shared" si="113"/>
        <v>0</v>
      </c>
      <c r="BD289" s="57">
        <f t="shared" si="113"/>
        <v>0</v>
      </c>
      <c r="BE289" s="57">
        <f t="shared" si="113"/>
        <v>0</v>
      </c>
      <c r="BF289" s="57">
        <f t="shared" si="113"/>
        <v>0</v>
      </c>
      <c r="BG289" s="57">
        <f t="shared" ref="BG289:BS305" si="116">IF($H289=BG$7, $AQ289*$K289, 0)</f>
        <v>0</v>
      </c>
      <c r="BH289" s="57">
        <f t="shared" si="116"/>
        <v>0</v>
      </c>
      <c r="BI289" s="57">
        <f t="shared" si="116"/>
        <v>0</v>
      </c>
      <c r="BJ289" s="57">
        <f t="shared" si="116"/>
        <v>0</v>
      </c>
      <c r="BK289" s="57">
        <f t="shared" si="116"/>
        <v>0</v>
      </c>
      <c r="BL289" s="57">
        <f t="shared" si="116"/>
        <v>0</v>
      </c>
      <c r="BM289" s="57">
        <f t="shared" si="116"/>
        <v>0</v>
      </c>
      <c r="BN289" s="57">
        <f t="shared" si="116"/>
        <v>0</v>
      </c>
      <c r="BO289" s="57">
        <f t="shared" si="116"/>
        <v>0</v>
      </c>
      <c r="BP289" s="57">
        <f t="shared" si="116"/>
        <v>0</v>
      </c>
      <c r="BQ289" s="57">
        <f t="shared" si="116"/>
        <v>0</v>
      </c>
      <c r="BR289" s="57">
        <f t="shared" si="116"/>
        <v>0</v>
      </c>
      <c r="BS289" s="57">
        <f t="shared" si="116"/>
        <v>0</v>
      </c>
    </row>
    <row r="290" spans="1:71" x14ac:dyDescent="0.25">
      <c r="A290">
        <v>1</v>
      </c>
      <c r="B290">
        <f>IF(AND(B289=B288, B289=B287),  B289+1, B289)</f>
        <v>71</v>
      </c>
      <c r="C290">
        <f t="shared" si="114"/>
        <v>2</v>
      </c>
      <c r="D290" s="59">
        <f t="shared" si="103"/>
        <v>0</v>
      </c>
      <c r="E290" s="59">
        <f t="shared" si="103"/>
        <v>0</v>
      </c>
      <c r="F290" s="59">
        <f t="shared" si="103"/>
        <v>0</v>
      </c>
      <c r="G290" s="60" t="str">
        <f t="shared" si="104"/>
        <v>Electric</v>
      </c>
      <c r="H290" s="61">
        <f t="shared" si="105"/>
        <v>1</v>
      </c>
      <c r="I290" s="61">
        <f t="shared" si="106"/>
        <v>0</v>
      </c>
      <c r="J290" s="59">
        <f t="shared" si="107"/>
        <v>0</v>
      </c>
      <c r="K290" s="62" t="e">
        <f t="shared" si="108"/>
        <v>#N/A</v>
      </c>
      <c r="L290" s="59">
        <f t="shared" si="109"/>
        <v>0</v>
      </c>
      <c r="M290" s="59">
        <f t="shared" si="109"/>
        <v>0</v>
      </c>
      <c r="N290" s="59" t="str">
        <f t="shared" si="101"/>
        <v>Electric0</v>
      </c>
      <c r="O290" s="57">
        <f t="shared" ref="O290:AD305" si="117">IF(AND($I290&gt;=O$7,$H290&lt;=O$7),$K290,0)</f>
        <v>0</v>
      </c>
      <c r="P290" s="57">
        <f t="shared" si="117"/>
        <v>0</v>
      </c>
      <c r="Q290" s="57">
        <f t="shared" si="117"/>
        <v>0</v>
      </c>
      <c r="R290" s="57">
        <f t="shared" si="117"/>
        <v>0</v>
      </c>
      <c r="S290" s="57">
        <f t="shared" si="117"/>
        <v>0</v>
      </c>
      <c r="T290" s="57">
        <f t="shared" si="117"/>
        <v>0</v>
      </c>
      <c r="U290" s="57">
        <f t="shared" si="117"/>
        <v>0</v>
      </c>
      <c r="V290" s="57">
        <f t="shared" si="117"/>
        <v>0</v>
      </c>
      <c r="W290" s="57">
        <f t="shared" si="117"/>
        <v>0</v>
      </c>
      <c r="X290" s="57">
        <f t="shared" si="117"/>
        <v>0</v>
      </c>
      <c r="Y290" s="57">
        <f t="shared" si="117"/>
        <v>0</v>
      </c>
      <c r="Z290" s="57">
        <f t="shared" si="117"/>
        <v>0</v>
      </c>
      <c r="AA290" s="57">
        <f t="shared" si="117"/>
        <v>0</v>
      </c>
      <c r="AB290" s="57">
        <f t="shared" si="117"/>
        <v>0</v>
      </c>
      <c r="AC290" s="57">
        <f t="shared" si="117"/>
        <v>0</v>
      </c>
      <c r="AD290" s="57">
        <f t="shared" si="117"/>
        <v>0</v>
      </c>
      <c r="AE290" s="57">
        <f t="shared" si="115"/>
        <v>0</v>
      </c>
      <c r="AF290" s="57">
        <f t="shared" si="115"/>
        <v>0</v>
      </c>
      <c r="AG290" s="57">
        <f t="shared" si="115"/>
        <v>0</v>
      </c>
      <c r="AH290" s="57">
        <f t="shared" si="115"/>
        <v>0</v>
      </c>
      <c r="AI290" s="57">
        <f t="shared" si="115"/>
        <v>0</v>
      </c>
      <c r="AJ290" s="57">
        <f t="shared" si="115"/>
        <v>0</v>
      </c>
      <c r="AK290" s="57">
        <f t="shared" si="115"/>
        <v>0</v>
      </c>
      <c r="AL290" s="57">
        <f t="shared" si="115"/>
        <v>0</v>
      </c>
      <c r="AM290" s="57">
        <f t="shared" si="115"/>
        <v>0</v>
      </c>
      <c r="AN290" s="57">
        <f t="shared" si="115"/>
        <v>0</v>
      </c>
      <c r="AO290" s="57">
        <f t="shared" si="115"/>
        <v>0</v>
      </c>
      <c r="AP290" s="57">
        <f t="shared" si="115"/>
        <v>0</v>
      </c>
      <c r="AQ290" s="57" t="e">
        <f>INDEX('Fleet Input'!$C$10:$C$86, MATCH('Fleet Calculations'!N290, 'Fleet Input'!$B$10:$B$86, 0))</f>
        <v>#N/A</v>
      </c>
      <c r="AR290" s="57">
        <f t="shared" ref="AR290:BG305" si="118">IF($H290=AR$7, $AQ290*$K290, 0)</f>
        <v>0</v>
      </c>
      <c r="AS290" s="57">
        <f t="shared" si="118"/>
        <v>0</v>
      </c>
      <c r="AT290" s="57">
        <f t="shared" si="118"/>
        <v>0</v>
      </c>
      <c r="AU290" s="57">
        <f t="shared" si="118"/>
        <v>0</v>
      </c>
      <c r="AV290" s="57">
        <f t="shared" si="118"/>
        <v>0</v>
      </c>
      <c r="AW290" s="57">
        <f t="shared" si="118"/>
        <v>0</v>
      </c>
      <c r="AX290" s="57">
        <f t="shared" si="118"/>
        <v>0</v>
      </c>
      <c r="AY290" s="57">
        <f t="shared" si="118"/>
        <v>0</v>
      </c>
      <c r="AZ290" s="57">
        <f t="shared" si="118"/>
        <v>0</v>
      </c>
      <c r="BA290" s="57">
        <f t="shared" si="118"/>
        <v>0</v>
      </c>
      <c r="BB290" s="57">
        <f t="shared" si="118"/>
        <v>0</v>
      </c>
      <c r="BC290" s="57">
        <f t="shared" si="118"/>
        <v>0</v>
      </c>
      <c r="BD290" s="57">
        <f t="shared" si="118"/>
        <v>0</v>
      </c>
      <c r="BE290" s="57">
        <f t="shared" si="118"/>
        <v>0</v>
      </c>
      <c r="BF290" s="57">
        <f t="shared" si="118"/>
        <v>0</v>
      </c>
      <c r="BG290" s="57">
        <f t="shared" si="118"/>
        <v>0</v>
      </c>
      <c r="BH290" s="57">
        <f t="shared" si="116"/>
        <v>0</v>
      </c>
      <c r="BI290" s="57">
        <f t="shared" si="116"/>
        <v>0</v>
      </c>
      <c r="BJ290" s="57">
        <f t="shared" si="116"/>
        <v>0</v>
      </c>
      <c r="BK290" s="57">
        <f t="shared" si="116"/>
        <v>0</v>
      </c>
      <c r="BL290" s="57">
        <f t="shared" si="116"/>
        <v>0</v>
      </c>
      <c r="BM290" s="57">
        <f t="shared" si="116"/>
        <v>0</v>
      </c>
      <c r="BN290" s="57">
        <f t="shared" si="116"/>
        <v>0</v>
      </c>
      <c r="BO290" s="57">
        <f t="shared" si="116"/>
        <v>0</v>
      </c>
      <c r="BP290" s="57">
        <f t="shared" si="116"/>
        <v>0</v>
      </c>
      <c r="BQ290" s="57">
        <f t="shared" si="116"/>
        <v>0</v>
      </c>
      <c r="BR290" s="57">
        <f t="shared" si="116"/>
        <v>0</v>
      </c>
      <c r="BS290" s="57">
        <f t="shared" si="116"/>
        <v>0</v>
      </c>
    </row>
    <row r="291" spans="1:71" x14ac:dyDescent="0.25">
      <c r="A291">
        <v>1</v>
      </c>
      <c r="B291">
        <f t="shared" ref="B291" si="119">IF(AND(B290=B289, B290=B288),  B290+1, B290)</f>
        <v>71</v>
      </c>
      <c r="C291">
        <f t="shared" si="114"/>
        <v>3</v>
      </c>
      <c r="D291" s="59">
        <f t="shared" si="103"/>
        <v>0</v>
      </c>
      <c r="E291" s="59">
        <f t="shared" si="103"/>
        <v>0</v>
      </c>
      <c r="F291" s="59">
        <f t="shared" si="103"/>
        <v>0</v>
      </c>
      <c r="G291" s="60" t="str">
        <f t="shared" si="104"/>
        <v>Fuel Cell</v>
      </c>
      <c r="H291" s="61">
        <f t="shared" si="105"/>
        <v>1</v>
      </c>
      <c r="I291" s="61">
        <f t="shared" si="106"/>
        <v>0</v>
      </c>
      <c r="J291" s="59">
        <f t="shared" si="107"/>
        <v>0</v>
      </c>
      <c r="K291" s="62" t="e">
        <f t="shared" si="108"/>
        <v>#N/A</v>
      </c>
      <c r="L291" s="59">
        <f t="shared" si="109"/>
        <v>0</v>
      </c>
      <c r="M291" s="59">
        <f t="shared" si="109"/>
        <v>0</v>
      </c>
      <c r="N291" s="59" t="str">
        <f t="shared" si="101"/>
        <v>Fuel Cell0</v>
      </c>
      <c r="O291" s="57">
        <f t="shared" si="117"/>
        <v>0</v>
      </c>
      <c r="P291" s="57">
        <f t="shared" si="117"/>
        <v>0</v>
      </c>
      <c r="Q291" s="57">
        <f t="shared" si="117"/>
        <v>0</v>
      </c>
      <c r="R291" s="57">
        <f t="shared" si="117"/>
        <v>0</v>
      </c>
      <c r="S291" s="57">
        <f t="shared" si="117"/>
        <v>0</v>
      </c>
      <c r="T291" s="57">
        <f t="shared" si="117"/>
        <v>0</v>
      </c>
      <c r="U291" s="57">
        <f t="shared" si="117"/>
        <v>0</v>
      </c>
      <c r="V291" s="57">
        <f t="shared" si="117"/>
        <v>0</v>
      </c>
      <c r="W291" s="57">
        <f t="shared" si="117"/>
        <v>0</v>
      </c>
      <c r="X291" s="57">
        <f t="shared" si="117"/>
        <v>0</v>
      </c>
      <c r="Y291" s="57">
        <f t="shared" si="117"/>
        <v>0</v>
      </c>
      <c r="Z291" s="57">
        <f t="shared" si="117"/>
        <v>0</v>
      </c>
      <c r="AA291" s="57">
        <f t="shared" si="117"/>
        <v>0</v>
      </c>
      <c r="AB291" s="57">
        <f t="shared" si="117"/>
        <v>0</v>
      </c>
      <c r="AC291" s="57">
        <f t="shared" si="117"/>
        <v>0</v>
      </c>
      <c r="AD291" s="57">
        <f t="shared" si="117"/>
        <v>0</v>
      </c>
      <c r="AE291" s="57">
        <f t="shared" si="115"/>
        <v>0</v>
      </c>
      <c r="AF291" s="57">
        <f t="shared" si="115"/>
        <v>0</v>
      </c>
      <c r="AG291" s="57">
        <f t="shared" si="115"/>
        <v>0</v>
      </c>
      <c r="AH291" s="57">
        <f t="shared" si="115"/>
        <v>0</v>
      </c>
      <c r="AI291" s="57">
        <f t="shared" si="115"/>
        <v>0</v>
      </c>
      <c r="AJ291" s="57">
        <f t="shared" si="115"/>
        <v>0</v>
      </c>
      <c r="AK291" s="57">
        <f t="shared" si="115"/>
        <v>0</v>
      </c>
      <c r="AL291" s="57">
        <f t="shared" si="115"/>
        <v>0</v>
      </c>
      <c r="AM291" s="57">
        <f t="shared" si="115"/>
        <v>0</v>
      </c>
      <c r="AN291" s="57">
        <f t="shared" si="115"/>
        <v>0</v>
      </c>
      <c r="AO291" s="57">
        <f t="shared" si="115"/>
        <v>0</v>
      </c>
      <c r="AP291" s="57">
        <f t="shared" si="115"/>
        <v>0</v>
      </c>
      <c r="AQ291" s="57" t="e">
        <f>INDEX('Fleet Input'!$C$10:$C$86, MATCH('Fleet Calculations'!N291, 'Fleet Input'!$B$10:$B$86, 0))</f>
        <v>#N/A</v>
      </c>
      <c r="AR291" s="57">
        <f t="shared" si="118"/>
        <v>0</v>
      </c>
      <c r="AS291" s="57">
        <f t="shared" si="118"/>
        <v>0</v>
      </c>
      <c r="AT291" s="57">
        <f t="shared" si="118"/>
        <v>0</v>
      </c>
      <c r="AU291" s="57">
        <f t="shared" si="118"/>
        <v>0</v>
      </c>
      <c r="AV291" s="57">
        <f t="shared" si="118"/>
        <v>0</v>
      </c>
      <c r="AW291" s="57">
        <f t="shared" si="118"/>
        <v>0</v>
      </c>
      <c r="AX291" s="57">
        <f t="shared" si="118"/>
        <v>0</v>
      </c>
      <c r="AY291" s="57">
        <f t="shared" si="118"/>
        <v>0</v>
      </c>
      <c r="AZ291" s="57">
        <f t="shared" si="118"/>
        <v>0</v>
      </c>
      <c r="BA291" s="57">
        <f t="shared" si="118"/>
        <v>0</v>
      </c>
      <c r="BB291" s="57">
        <f t="shared" si="118"/>
        <v>0</v>
      </c>
      <c r="BC291" s="57">
        <f t="shared" si="118"/>
        <v>0</v>
      </c>
      <c r="BD291" s="57">
        <f t="shared" si="118"/>
        <v>0</v>
      </c>
      <c r="BE291" s="57">
        <f t="shared" si="118"/>
        <v>0</v>
      </c>
      <c r="BF291" s="57">
        <f t="shared" si="118"/>
        <v>0</v>
      </c>
      <c r="BG291" s="57">
        <f t="shared" si="118"/>
        <v>0</v>
      </c>
      <c r="BH291" s="57">
        <f t="shared" si="116"/>
        <v>0</v>
      </c>
      <c r="BI291" s="57">
        <f t="shared" si="116"/>
        <v>0</v>
      </c>
      <c r="BJ291" s="57">
        <f t="shared" si="116"/>
        <v>0</v>
      </c>
      <c r="BK291" s="57">
        <f t="shared" si="116"/>
        <v>0</v>
      </c>
      <c r="BL291" s="57">
        <f t="shared" si="116"/>
        <v>0</v>
      </c>
      <c r="BM291" s="57">
        <f t="shared" si="116"/>
        <v>0</v>
      </c>
      <c r="BN291" s="57">
        <f t="shared" si="116"/>
        <v>0</v>
      </c>
      <c r="BO291" s="57">
        <f t="shared" si="116"/>
        <v>0</v>
      </c>
      <c r="BP291" s="57">
        <f t="shared" si="116"/>
        <v>0</v>
      </c>
      <c r="BQ291" s="57">
        <f t="shared" si="116"/>
        <v>0</v>
      </c>
      <c r="BR291" s="57">
        <f t="shared" si="116"/>
        <v>0</v>
      </c>
      <c r="BS291" s="57">
        <f t="shared" si="116"/>
        <v>0</v>
      </c>
    </row>
    <row r="292" spans="1:71" x14ac:dyDescent="0.25">
      <c r="A292">
        <f>A79+1</f>
        <v>2</v>
      </c>
      <c r="B292">
        <f>B79</f>
        <v>1</v>
      </c>
      <c r="C292">
        <f t="shared" si="114"/>
        <v>1</v>
      </c>
      <c r="D292" s="59">
        <f t="shared" si="103"/>
        <v>0</v>
      </c>
      <c r="E292" s="59">
        <f t="shared" si="103"/>
        <v>0</v>
      </c>
      <c r="F292" s="59">
        <f t="shared" si="103"/>
        <v>0</v>
      </c>
      <c r="G292" s="60" t="str">
        <f t="shared" si="104"/>
        <v>0</v>
      </c>
      <c r="H292" s="61">
        <f>I79+1</f>
        <v>1</v>
      </c>
      <c r="I292" s="61">
        <f t="shared" si="106"/>
        <v>0</v>
      </c>
      <c r="J292" s="59">
        <f t="shared" si="107"/>
        <v>0</v>
      </c>
      <c r="K292" s="62" t="e">
        <f t="shared" si="108"/>
        <v>#N/A</v>
      </c>
      <c r="L292" s="59">
        <f t="shared" si="109"/>
        <v>0</v>
      </c>
      <c r="M292" s="59">
        <f t="shared" si="109"/>
        <v>0</v>
      </c>
      <c r="N292" s="59" t="str">
        <f t="shared" si="101"/>
        <v>00</v>
      </c>
      <c r="O292" s="57">
        <f t="shared" si="117"/>
        <v>0</v>
      </c>
      <c r="P292" s="57">
        <f t="shared" si="117"/>
        <v>0</v>
      </c>
      <c r="Q292" s="57">
        <f t="shared" si="117"/>
        <v>0</v>
      </c>
      <c r="R292" s="57">
        <f t="shared" si="117"/>
        <v>0</v>
      </c>
      <c r="S292" s="57">
        <f t="shared" si="117"/>
        <v>0</v>
      </c>
      <c r="T292" s="57">
        <f t="shared" si="117"/>
        <v>0</v>
      </c>
      <c r="U292" s="57">
        <f t="shared" si="117"/>
        <v>0</v>
      </c>
      <c r="V292" s="57">
        <f t="shared" si="117"/>
        <v>0</v>
      </c>
      <c r="W292" s="57">
        <f t="shared" si="117"/>
        <v>0</v>
      </c>
      <c r="X292" s="57">
        <f t="shared" si="117"/>
        <v>0</v>
      </c>
      <c r="Y292" s="57">
        <f t="shared" si="117"/>
        <v>0</v>
      </c>
      <c r="Z292" s="57">
        <f t="shared" si="117"/>
        <v>0</v>
      </c>
      <c r="AA292" s="57">
        <f t="shared" si="117"/>
        <v>0</v>
      </c>
      <c r="AB292" s="57">
        <f t="shared" si="117"/>
        <v>0</v>
      </c>
      <c r="AC292" s="57">
        <f t="shared" si="117"/>
        <v>0</v>
      </c>
      <c r="AD292" s="57">
        <f t="shared" si="117"/>
        <v>0</v>
      </c>
      <c r="AE292" s="57">
        <f t="shared" si="115"/>
        <v>0</v>
      </c>
      <c r="AF292" s="57">
        <f t="shared" si="115"/>
        <v>0</v>
      </c>
      <c r="AG292" s="57">
        <f t="shared" si="115"/>
        <v>0</v>
      </c>
      <c r="AH292" s="57">
        <f t="shared" si="115"/>
        <v>0</v>
      </c>
      <c r="AI292" s="57">
        <f t="shared" si="115"/>
        <v>0</v>
      </c>
      <c r="AJ292" s="57">
        <f t="shared" si="115"/>
        <v>0</v>
      </c>
      <c r="AK292" s="57">
        <f t="shared" si="115"/>
        <v>0</v>
      </c>
      <c r="AL292" s="57">
        <f t="shared" si="115"/>
        <v>0</v>
      </c>
      <c r="AM292" s="57">
        <f t="shared" si="115"/>
        <v>0</v>
      </c>
      <c r="AN292" s="57">
        <f t="shared" si="115"/>
        <v>0</v>
      </c>
      <c r="AO292" s="57">
        <f t="shared" si="115"/>
        <v>0</v>
      </c>
      <c r="AP292" s="57">
        <f t="shared" si="115"/>
        <v>0</v>
      </c>
      <c r="AQ292" s="57" t="e">
        <f>INDEX('Fleet Input'!$C$10:$C$86, MATCH('Fleet Calculations'!N292, 'Fleet Input'!$B$10:$B$86, 0))</f>
        <v>#N/A</v>
      </c>
      <c r="AR292" s="57">
        <f t="shared" si="118"/>
        <v>0</v>
      </c>
      <c r="AS292" s="57">
        <f t="shared" si="118"/>
        <v>0</v>
      </c>
      <c r="AT292" s="57">
        <f t="shared" si="118"/>
        <v>0</v>
      </c>
      <c r="AU292" s="57">
        <f t="shared" si="118"/>
        <v>0</v>
      </c>
      <c r="AV292" s="57">
        <f t="shared" si="118"/>
        <v>0</v>
      </c>
      <c r="AW292" s="57">
        <f t="shared" si="118"/>
        <v>0</v>
      </c>
      <c r="AX292" s="57">
        <f t="shared" si="118"/>
        <v>0</v>
      </c>
      <c r="AY292" s="57">
        <f t="shared" si="118"/>
        <v>0</v>
      </c>
      <c r="AZ292" s="57">
        <f t="shared" si="118"/>
        <v>0</v>
      </c>
      <c r="BA292" s="57">
        <f t="shared" si="118"/>
        <v>0</v>
      </c>
      <c r="BB292" s="57">
        <f t="shared" si="118"/>
        <v>0</v>
      </c>
      <c r="BC292" s="57">
        <f t="shared" si="118"/>
        <v>0</v>
      </c>
      <c r="BD292" s="57">
        <f t="shared" si="118"/>
        <v>0</v>
      </c>
      <c r="BE292" s="57">
        <f t="shared" si="118"/>
        <v>0</v>
      </c>
      <c r="BF292" s="57">
        <f t="shared" si="118"/>
        <v>0</v>
      </c>
      <c r="BG292" s="57">
        <f t="shared" si="118"/>
        <v>0</v>
      </c>
      <c r="BH292" s="57">
        <f t="shared" si="116"/>
        <v>0</v>
      </c>
      <c r="BI292" s="57">
        <f t="shared" si="116"/>
        <v>0</v>
      </c>
      <c r="BJ292" s="57">
        <f t="shared" si="116"/>
        <v>0</v>
      </c>
      <c r="BK292" s="57">
        <f t="shared" si="116"/>
        <v>0</v>
      </c>
      <c r="BL292" s="57">
        <f t="shared" si="116"/>
        <v>0</v>
      </c>
      <c r="BM292" s="57">
        <f t="shared" si="116"/>
        <v>0</v>
      </c>
      <c r="BN292" s="57">
        <f t="shared" si="116"/>
        <v>0</v>
      </c>
      <c r="BO292" s="57">
        <f t="shared" si="116"/>
        <v>0</v>
      </c>
      <c r="BP292" s="57">
        <f t="shared" si="116"/>
        <v>0</v>
      </c>
      <c r="BQ292" s="57">
        <f t="shared" si="116"/>
        <v>0</v>
      </c>
      <c r="BR292" s="57">
        <f t="shared" si="116"/>
        <v>0</v>
      </c>
      <c r="BS292" s="57">
        <f t="shared" si="116"/>
        <v>0</v>
      </c>
    </row>
    <row r="293" spans="1:71" x14ac:dyDescent="0.25">
      <c r="A293">
        <f t="shared" ref="A293:A356" si="120">A80+1</f>
        <v>2</v>
      </c>
      <c r="B293">
        <f t="shared" ref="B293:B356" si="121">B80</f>
        <v>1</v>
      </c>
      <c r="C293">
        <f t="shared" si="114"/>
        <v>2</v>
      </c>
      <c r="D293" s="59">
        <f t="shared" si="103"/>
        <v>0</v>
      </c>
      <c r="E293" s="59">
        <f t="shared" si="103"/>
        <v>0</v>
      </c>
      <c r="F293" s="59">
        <f t="shared" si="103"/>
        <v>0</v>
      </c>
      <c r="G293" s="60" t="str">
        <f t="shared" si="104"/>
        <v>Electric</v>
      </c>
      <c r="H293" s="61">
        <f t="shared" ref="H293:H356" si="122">I80+1</f>
        <v>1</v>
      </c>
      <c r="I293" s="61">
        <f t="shared" si="106"/>
        <v>0</v>
      </c>
      <c r="J293" s="59">
        <f t="shared" si="107"/>
        <v>0</v>
      </c>
      <c r="K293" s="62" t="e">
        <f t="shared" si="108"/>
        <v>#N/A</v>
      </c>
      <c r="L293" s="59">
        <f t="shared" si="109"/>
        <v>0</v>
      </c>
      <c r="M293" s="59">
        <f t="shared" si="109"/>
        <v>0</v>
      </c>
      <c r="N293" s="59" t="str">
        <f t="shared" si="101"/>
        <v>Electric0</v>
      </c>
      <c r="O293" s="57">
        <f t="shared" si="117"/>
        <v>0</v>
      </c>
      <c r="P293" s="57">
        <f t="shared" si="117"/>
        <v>0</v>
      </c>
      <c r="Q293" s="57">
        <f t="shared" si="117"/>
        <v>0</v>
      </c>
      <c r="R293" s="57">
        <f t="shared" si="117"/>
        <v>0</v>
      </c>
      <c r="S293" s="57">
        <f t="shared" si="117"/>
        <v>0</v>
      </c>
      <c r="T293" s="57">
        <f t="shared" si="117"/>
        <v>0</v>
      </c>
      <c r="U293" s="57">
        <f t="shared" si="117"/>
        <v>0</v>
      </c>
      <c r="V293" s="57">
        <f t="shared" si="117"/>
        <v>0</v>
      </c>
      <c r="W293" s="57">
        <f t="shared" si="117"/>
        <v>0</v>
      </c>
      <c r="X293" s="57">
        <f t="shared" si="117"/>
        <v>0</v>
      </c>
      <c r="Y293" s="57">
        <f t="shared" si="117"/>
        <v>0</v>
      </c>
      <c r="Z293" s="57">
        <f t="shared" si="117"/>
        <v>0</v>
      </c>
      <c r="AA293" s="57">
        <f t="shared" si="117"/>
        <v>0</v>
      </c>
      <c r="AB293" s="57">
        <f t="shared" si="117"/>
        <v>0</v>
      </c>
      <c r="AC293" s="57">
        <f t="shared" si="117"/>
        <v>0</v>
      </c>
      <c r="AD293" s="57">
        <f t="shared" si="117"/>
        <v>0</v>
      </c>
      <c r="AE293" s="57">
        <f t="shared" si="115"/>
        <v>0</v>
      </c>
      <c r="AF293" s="57">
        <f t="shared" si="115"/>
        <v>0</v>
      </c>
      <c r="AG293" s="57">
        <f t="shared" si="115"/>
        <v>0</v>
      </c>
      <c r="AH293" s="57">
        <f t="shared" si="115"/>
        <v>0</v>
      </c>
      <c r="AI293" s="57">
        <f t="shared" si="115"/>
        <v>0</v>
      </c>
      <c r="AJ293" s="57">
        <f t="shared" si="115"/>
        <v>0</v>
      </c>
      <c r="AK293" s="57">
        <f t="shared" si="115"/>
        <v>0</v>
      </c>
      <c r="AL293" s="57">
        <f t="shared" si="115"/>
        <v>0</v>
      </c>
      <c r="AM293" s="57">
        <f t="shared" si="115"/>
        <v>0</v>
      </c>
      <c r="AN293" s="57">
        <f t="shared" si="115"/>
        <v>0</v>
      </c>
      <c r="AO293" s="57">
        <f t="shared" si="115"/>
        <v>0</v>
      </c>
      <c r="AP293" s="57">
        <f t="shared" si="115"/>
        <v>0</v>
      </c>
      <c r="AQ293" s="57" t="e">
        <f>INDEX('Fleet Input'!$C$10:$C$86, MATCH('Fleet Calculations'!N293, 'Fleet Input'!$B$10:$B$86, 0))</f>
        <v>#N/A</v>
      </c>
      <c r="AR293" s="57">
        <f t="shared" si="118"/>
        <v>0</v>
      </c>
      <c r="AS293" s="57">
        <f t="shared" si="118"/>
        <v>0</v>
      </c>
      <c r="AT293" s="57">
        <f t="shared" si="118"/>
        <v>0</v>
      </c>
      <c r="AU293" s="57">
        <f t="shared" si="118"/>
        <v>0</v>
      </c>
      <c r="AV293" s="57">
        <f t="shared" si="118"/>
        <v>0</v>
      </c>
      <c r="AW293" s="57">
        <f t="shared" si="118"/>
        <v>0</v>
      </c>
      <c r="AX293" s="57">
        <f t="shared" si="118"/>
        <v>0</v>
      </c>
      <c r="AY293" s="57">
        <f t="shared" si="118"/>
        <v>0</v>
      </c>
      <c r="AZ293" s="57">
        <f t="shared" si="118"/>
        <v>0</v>
      </c>
      <c r="BA293" s="57">
        <f t="shared" si="118"/>
        <v>0</v>
      </c>
      <c r="BB293" s="57">
        <f t="shared" si="118"/>
        <v>0</v>
      </c>
      <c r="BC293" s="57">
        <f t="shared" si="118"/>
        <v>0</v>
      </c>
      <c r="BD293" s="57">
        <f t="shared" si="118"/>
        <v>0</v>
      </c>
      <c r="BE293" s="57">
        <f t="shared" si="118"/>
        <v>0</v>
      </c>
      <c r="BF293" s="57">
        <f t="shared" si="118"/>
        <v>0</v>
      </c>
      <c r="BG293" s="57">
        <f t="shared" si="118"/>
        <v>0</v>
      </c>
      <c r="BH293" s="57">
        <f t="shared" si="116"/>
        <v>0</v>
      </c>
      <c r="BI293" s="57">
        <f t="shared" si="116"/>
        <v>0</v>
      </c>
      <c r="BJ293" s="57">
        <f t="shared" si="116"/>
        <v>0</v>
      </c>
      <c r="BK293" s="57">
        <f t="shared" si="116"/>
        <v>0</v>
      </c>
      <c r="BL293" s="57">
        <f t="shared" si="116"/>
        <v>0</v>
      </c>
      <c r="BM293" s="57">
        <f t="shared" si="116"/>
        <v>0</v>
      </c>
      <c r="BN293" s="57">
        <f t="shared" si="116"/>
        <v>0</v>
      </c>
      <c r="BO293" s="57">
        <f t="shared" si="116"/>
        <v>0</v>
      </c>
      <c r="BP293" s="57">
        <f t="shared" si="116"/>
        <v>0</v>
      </c>
      <c r="BQ293" s="57">
        <f t="shared" si="116"/>
        <v>0</v>
      </c>
      <c r="BR293" s="57">
        <f t="shared" si="116"/>
        <v>0</v>
      </c>
      <c r="BS293" s="57">
        <f t="shared" si="116"/>
        <v>0</v>
      </c>
    </row>
    <row r="294" spans="1:71" x14ac:dyDescent="0.25">
      <c r="A294">
        <f t="shared" si="120"/>
        <v>2</v>
      </c>
      <c r="B294">
        <f t="shared" si="121"/>
        <v>1</v>
      </c>
      <c r="C294">
        <f t="shared" si="114"/>
        <v>3</v>
      </c>
      <c r="D294" s="59">
        <f t="shared" si="103"/>
        <v>0</v>
      </c>
      <c r="E294" s="59">
        <f t="shared" si="103"/>
        <v>0</v>
      </c>
      <c r="F294" s="59">
        <f t="shared" si="103"/>
        <v>0</v>
      </c>
      <c r="G294" s="60" t="str">
        <f t="shared" si="104"/>
        <v>Fuel Cell</v>
      </c>
      <c r="H294" s="61">
        <f t="shared" si="122"/>
        <v>1</v>
      </c>
      <c r="I294" s="61">
        <f t="shared" si="106"/>
        <v>0</v>
      </c>
      <c r="J294" s="59">
        <f t="shared" si="107"/>
        <v>0</v>
      </c>
      <c r="K294" s="62" t="e">
        <f t="shared" si="108"/>
        <v>#N/A</v>
      </c>
      <c r="L294" s="59">
        <f t="shared" si="109"/>
        <v>0</v>
      </c>
      <c r="M294" s="59">
        <f t="shared" si="109"/>
        <v>0</v>
      </c>
      <c r="N294" s="59" t="str">
        <f t="shared" si="101"/>
        <v>Fuel Cell0</v>
      </c>
      <c r="O294" s="57">
        <f t="shared" si="117"/>
        <v>0</v>
      </c>
      <c r="P294" s="57">
        <f t="shared" si="117"/>
        <v>0</v>
      </c>
      <c r="Q294" s="57">
        <f t="shared" si="117"/>
        <v>0</v>
      </c>
      <c r="R294" s="57">
        <f t="shared" si="117"/>
        <v>0</v>
      </c>
      <c r="S294" s="57">
        <f t="shared" si="117"/>
        <v>0</v>
      </c>
      <c r="T294" s="57">
        <f t="shared" si="117"/>
        <v>0</v>
      </c>
      <c r="U294" s="57">
        <f t="shared" si="117"/>
        <v>0</v>
      </c>
      <c r="V294" s="57">
        <f t="shared" si="117"/>
        <v>0</v>
      </c>
      <c r="W294" s="57">
        <f t="shared" si="117"/>
        <v>0</v>
      </c>
      <c r="X294" s="57">
        <f t="shared" si="117"/>
        <v>0</v>
      </c>
      <c r="Y294" s="57">
        <f t="shared" si="117"/>
        <v>0</v>
      </c>
      <c r="Z294" s="57">
        <f t="shared" si="117"/>
        <v>0</v>
      </c>
      <c r="AA294" s="57">
        <f t="shared" si="117"/>
        <v>0</v>
      </c>
      <c r="AB294" s="57">
        <f t="shared" si="117"/>
        <v>0</v>
      </c>
      <c r="AC294" s="57">
        <f t="shared" si="117"/>
        <v>0</v>
      </c>
      <c r="AD294" s="57">
        <f t="shared" si="117"/>
        <v>0</v>
      </c>
      <c r="AE294" s="57">
        <f t="shared" si="115"/>
        <v>0</v>
      </c>
      <c r="AF294" s="57">
        <f t="shared" si="115"/>
        <v>0</v>
      </c>
      <c r="AG294" s="57">
        <f t="shared" si="115"/>
        <v>0</v>
      </c>
      <c r="AH294" s="57">
        <f t="shared" si="115"/>
        <v>0</v>
      </c>
      <c r="AI294" s="57">
        <f t="shared" si="115"/>
        <v>0</v>
      </c>
      <c r="AJ294" s="57">
        <f t="shared" si="115"/>
        <v>0</v>
      </c>
      <c r="AK294" s="57">
        <f t="shared" si="115"/>
        <v>0</v>
      </c>
      <c r="AL294" s="57">
        <f t="shared" si="115"/>
        <v>0</v>
      </c>
      <c r="AM294" s="57">
        <f t="shared" si="115"/>
        <v>0</v>
      </c>
      <c r="AN294" s="57">
        <f t="shared" si="115"/>
        <v>0</v>
      </c>
      <c r="AO294" s="57">
        <f t="shared" si="115"/>
        <v>0</v>
      </c>
      <c r="AP294" s="57">
        <f t="shared" si="115"/>
        <v>0</v>
      </c>
      <c r="AQ294" s="57" t="e">
        <f>INDEX('Fleet Input'!$C$10:$C$86, MATCH('Fleet Calculations'!N294, 'Fleet Input'!$B$10:$B$86, 0))</f>
        <v>#N/A</v>
      </c>
      <c r="AR294" s="57">
        <f t="shared" si="118"/>
        <v>0</v>
      </c>
      <c r="AS294" s="57">
        <f t="shared" si="118"/>
        <v>0</v>
      </c>
      <c r="AT294" s="57">
        <f t="shared" si="118"/>
        <v>0</v>
      </c>
      <c r="AU294" s="57">
        <f t="shared" si="118"/>
        <v>0</v>
      </c>
      <c r="AV294" s="57">
        <f t="shared" si="118"/>
        <v>0</v>
      </c>
      <c r="AW294" s="57">
        <f t="shared" si="118"/>
        <v>0</v>
      </c>
      <c r="AX294" s="57">
        <f t="shared" si="118"/>
        <v>0</v>
      </c>
      <c r="AY294" s="57">
        <f t="shared" si="118"/>
        <v>0</v>
      </c>
      <c r="AZ294" s="57">
        <f t="shared" si="118"/>
        <v>0</v>
      </c>
      <c r="BA294" s="57">
        <f t="shared" si="118"/>
        <v>0</v>
      </c>
      <c r="BB294" s="57">
        <f t="shared" si="118"/>
        <v>0</v>
      </c>
      <c r="BC294" s="57">
        <f t="shared" si="118"/>
        <v>0</v>
      </c>
      <c r="BD294" s="57">
        <f t="shared" si="118"/>
        <v>0</v>
      </c>
      <c r="BE294" s="57">
        <f t="shared" si="118"/>
        <v>0</v>
      </c>
      <c r="BF294" s="57">
        <f t="shared" si="118"/>
        <v>0</v>
      </c>
      <c r="BG294" s="57">
        <f t="shared" si="118"/>
        <v>0</v>
      </c>
      <c r="BH294" s="57">
        <f t="shared" si="116"/>
        <v>0</v>
      </c>
      <c r="BI294" s="57">
        <f t="shared" si="116"/>
        <v>0</v>
      </c>
      <c r="BJ294" s="57">
        <f t="shared" si="116"/>
        <v>0</v>
      </c>
      <c r="BK294" s="57">
        <f t="shared" si="116"/>
        <v>0</v>
      </c>
      <c r="BL294" s="57">
        <f t="shared" si="116"/>
        <v>0</v>
      </c>
      <c r="BM294" s="57">
        <f t="shared" si="116"/>
        <v>0</v>
      </c>
      <c r="BN294" s="57">
        <f t="shared" si="116"/>
        <v>0</v>
      </c>
      <c r="BO294" s="57">
        <f t="shared" si="116"/>
        <v>0</v>
      </c>
      <c r="BP294" s="57">
        <f t="shared" si="116"/>
        <v>0</v>
      </c>
      <c r="BQ294" s="57">
        <f t="shared" si="116"/>
        <v>0</v>
      </c>
      <c r="BR294" s="57">
        <f t="shared" si="116"/>
        <v>0</v>
      </c>
      <c r="BS294" s="57">
        <f t="shared" si="116"/>
        <v>0</v>
      </c>
    </row>
    <row r="295" spans="1:71" x14ac:dyDescent="0.25">
      <c r="A295">
        <f t="shared" si="120"/>
        <v>2</v>
      </c>
      <c r="B295">
        <f t="shared" si="121"/>
        <v>2</v>
      </c>
      <c r="C295">
        <f t="shared" si="114"/>
        <v>1</v>
      </c>
      <c r="D295" s="59">
        <f t="shared" si="103"/>
        <v>0</v>
      </c>
      <c r="E295" s="59">
        <f t="shared" si="103"/>
        <v>0</v>
      </c>
      <c r="F295" s="59">
        <f t="shared" si="103"/>
        <v>0</v>
      </c>
      <c r="G295" s="60" t="str">
        <f t="shared" si="104"/>
        <v>0</v>
      </c>
      <c r="H295" s="61">
        <f t="shared" si="122"/>
        <v>1</v>
      </c>
      <c r="I295" s="61">
        <f t="shared" si="106"/>
        <v>0</v>
      </c>
      <c r="J295" s="59">
        <f t="shared" si="107"/>
        <v>0</v>
      </c>
      <c r="K295" s="62" t="e">
        <f t="shared" si="108"/>
        <v>#N/A</v>
      </c>
      <c r="L295" s="59">
        <f t="shared" si="109"/>
        <v>0</v>
      </c>
      <c r="M295" s="59">
        <f t="shared" si="109"/>
        <v>0</v>
      </c>
      <c r="N295" s="59" t="str">
        <f t="shared" si="101"/>
        <v>00</v>
      </c>
      <c r="O295" s="57">
        <f t="shared" si="117"/>
        <v>0</v>
      </c>
      <c r="P295" s="57">
        <f t="shared" si="117"/>
        <v>0</v>
      </c>
      <c r="Q295" s="57">
        <f t="shared" si="117"/>
        <v>0</v>
      </c>
      <c r="R295" s="57">
        <f t="shared" si="117"/>
        <v>0</v>
      </c>
      <c r="S295" s="57">
        <f t="shared" si="117"/>
        <v>0</v>
      </c>
      <c r="T295" s="57">
        <f t="shared" si="117"/>
        <v>0</v>
      </c>
      <c r="U295" s="57">
        <f t="shared" si="117"/>
        <v>0</v>
      </c>
      <c r="V295" s="57">
        <f t="shared" si="117"/>
        <v>0</v>
      </c>
      <c r="W295" s="57">
        <f t="shared" si="117"/>
        <v>0</v>
      </c>
      <c r="X295" s="57">
        <f t="shared" si="117"/>
        <v>0</v>
      </c>
      <c r="Y295" s="57">
        <f t="shared" si="117"/>
        <v>0</v>
      </c>
      <c r="Z295" s="57">
        <f t="shared" si="117"/>
        <v>0</v>
      </c>
      <c r="AA295" s="57">
        <f t="shared" si="117"/>
        <v>0</v>
      </c>
      <c r="AB295" s="57">
        <f t="shared" si="117"/>
        <v>0</v>
      </c>
      <c r="AC295" s="57">
        <f t="shared" si="117"/>
        <v>0</v>
      </c>
      <c r="AD295" s="57">
        <f t="shared" si="117"/>
        <v>0</v>
      </c>
      <c r="AE295" s="57">
        <f t="shared" si="115"/>
        <v>0</v>
      </c>
      <c r="AF295" s="57">
        <f t="shared" si="115"/>
        <v>0</v>
      </c>
      <c r="AG295" s="57">
        <f t="shared" si="115"/>
        <v>0</v>
      </c>
      <c r="AH295" s="57">
        <f t="shared" si="115"/>
        <v>0</v>
      </c>
      <c r="AI295" s="57">
        <f t="shared" si="115"/>
        <v>0</v>
      </c>
      <c r="AJ295" s="57">
        <f t="shared" si="115"/>
        <v>0</v>
      </c>
      <c r="AK295" s="57">
        <f t="shared" si="115"/>
        <v>0</v>
      </c>
      <c r="AL295" s="57">
        <f t="shared" si="115"/>
        <v>0</v>
      </c>
      <c r="AM295" s="57">
        <f t="shared" si="115"/>
        <v>0</v>
      </c>
      <c r="AN295" s="57">
        <f t="shared" si="115"/>
        <v>0</v>
      </c>
      <c r="AO295" s="57">
        <f t="shared" si="115"/>
        <v>0</v>
      </c>
      <c r="AP295" s="57">
        <f t="shared" si="115"/>
        <v>0</v>
      </c>
      <c r="AQ295" s="57" t="e">
        <f>INDEX('Fleet Input'!$C$10:$C$86, MATCH('Fleet Calculations'!N295, 'Fleet Input'!$B$10:$B$86, 0))</f>
        <v>#N/A</v>
      </c>
      <c r="AR295" s="57">
        <f t="shared" si="118"/>
        <v>0</v>
      </c>
      <c r="AS295" s="57">
        <f t="shared" si="118"/>
        <v>0</v>
      </c>
      <c r="AT295" s="57">
        <f t="shared" si="118"/>
        <v>0</v>
      </c>
      <c r="AU295" s="57">
        <f t="shared" si="118"/>
        <v>0</v>
      </c>
      <c r="AV295" s="57">
        <f t="shared" si="118"/>
        <v>0</v>
      </c>
      <c r="AW295" s="57">
        <f t="shared" si="118"/>
        <v>0</v>
      </c>
      <c r="AX295" s="57">
        <f t="shared" si="118"/>
        <v>0</v>
      </c>
      <c r="AY295" s="57">
        <f t="shared" si="118"/>
        <v>0</v>
      </c>
      <c r="AZ295" s="57">
        <f t="shared" si="118"/>
        <v>0</v>
      </c>
      <c r="BA295" s="57">
        <f t="shared" si="118"/>
        <v>0</v>
      </c>
      <c r="BB295" s="57">
        <f t="shared" si="118"/>
        <v>0</v>
      </c>
      <c r="BC295" s="57">
        <f t="shared" si="118"/>
        <v>0</v>
      </c>
      <c r="BD295" s="57">
        <f t="shared" si="118"/>
        <v>0</v>
      </c>
      <c r="BE295" s="57">
        <f t="shared" si="118"/>
        <v>0</v>
      </c>
      <c r="BF295" s="57">
        <f t="shared" si="118"/>
        <v>0</v>
      </c>
      <c r="BG295" s="57">
        <f t="shared" si="118"/>
        <v>0</v>
      </c>
      <c r="BH295" s="57">
        <f t="shared" si="116"/>
        <v>0</v>
      </c>
      <c r="BI295" s="57">
        <f t="shared" si="116"/>
        <v>0</v>
      </c>
      <c r="BJ295" s="57">
        <f t="shared" si="116"/>
        <v>0</v>
      </c>
      <c r="BK295" s="57">
        <f t="shared" si="116"/>
        <v>0</v>
      </c>
      <c r="BL295" s="57">
        <f t="shared" si="116"/>
        <v>0</v>
      </c>
      <c r="BM295" s="57">
        <f t="shared" si="116"/>
        <v>0</v>
      </c>
      <c r="BN295" s="57">
        <f t="shared" si="116"/>
        <v>0</v>
      </c>
      <c r="BO295" s="57">
        <f t="shared" si="116"/>
        <v>0</v>
      </c>
      <c r="BP295" s="57">
        <f t="shared" si="116"/>
        <v>0</v>
      </c>
      <c r="BQ295" s="57">
        <f t="shared" si="116"/>
        <v>0</v>
      </c>
      <c r="BR295" s="57">
        <f t="shared" si="116"/>
        <v>0</v>
      </c>
      <c r="BS295" s="57">
        <f t="shared" si="116"/>
        <v>0</v>
      </c>
    </row>
    <row r="296" spans="1:71" x14ac:dyDescent="0.25">
      <c r="A296">
        <f t="shared" si="120"/>
        <v>2</v>
      </c>
      <c r="B296">
        <f t="shared" si="121"/>
        <v>2</v>
      </c>
      <c r="C296">
        <f t="shared" si="114"/>
        <v>2</v>
      </c>
      <c r="D296" s="59">
        <f t="shared" si="103"/>
        <v>0</v>
      </c>
      <c r="E296" s="59">
        <f t="shared" si="103"/>
        <v>0</v>
      </c>
      <c r="F296" s="59">
        <f t="shared" si="103"/>
        <v>0</v>
      </c>
      <c r="G296" s="60" t="str">
        <f t="shared" si="104"/>
        <v>Electric</v>
      </c>
      <c r="H296" s="61">
        <f t="shared" si="122"/>
        <v>1</v>
      </c>
      <c r="I296" s="61">
        <f t="shared" si="106"/>
        <v>0</v>
      </c>
      <c r="J296" s="59">
        <f t="shared" si="107"/>
        <v>0</v>
      </c>
      <c r="K296" s="62" t="e">
        <f t="shared" si="108"/>
        <v>#N/A</v>
      </c>
      <c r="L296" s="59">
        <f t="shared" si="109"/>
        <v>0</v>
      </c>
      <c r="M296" s="59">
        <f t="shared" si="109"/>
        <v>0</v>
      </c>
      <c r="N296" s="59" t="str">
        <f t="shared" si="101"/>
        <v>Electric0</v>
      </c>
      <c r="O296" s="57">
        <f t="shared" si="117"/>
        <v>0</v>
      </c>
      <c r="P296" s="57">
        <f t="shared" si="117"/>
        <v>0</v>
      </c>
      <c r="Q296" s="57">
        <f t="shared" si="117"/>
        <v>0</v>
      </c>
      <c r="R296" s="57">
        <f t="shared" si="117"/>
        <v>0</v>
      </c>
      <c r="S296" s="57">
        <f t="shared" si="117"/>
        <v>0</v>
      </c>
      <c r="T296" s="57">
        <f t="shared" si="117"/>
        <v>0</v>
      </c>
      <c r="U296" s="57">
        <f t="shared" si="117"/>
        <v>0</v>
      </c>
      <c r="V296" s="57">
        <f t="shared" si="117"/>
        <v>0</v>
      </c>
      <c r="W296" s="57">
        <f t="shared" si="117"/>
        <v>0</v>
      </c>
      <c r="X296" s="57">
        <f t="shared" si="117"/>
        <v>0</v>
      </c>
      <c r="Y296" s="57">
        <f t="shared" si="117"/>
        <v>0</v>
      </c>
      <c r="Z296" s="57">
        <f t="shared" si="117"/>
        <v>0</v>
      </c>
      <c r="AA296" s="57">
        <f t="shared" si="117"/>
        <v>0</v>
      </c>
      <c r="AB296" s="57">
        <f t="shared" si="117"/>
        <v>0</v>
      </c>
      <c r="AC296" s="57">
        <f t="shared" si="117"/>
        <v>0</v>
      </c>
      <c r="AD296" s="57">
        <f t="shared" si="117"/>
        <v>0</v>
      </c>
      <c r="AE296" s="57">
        <f t="shared" si="115"/>
        <v>0</v>
      </c>
      <c r="AF296" s="57">
        <f t="shared" si="115"/>
        <v>0</v>
      </c>
      <c r="AG296" s="57">
        <f t="shared" si="115"/>
        <v>0</v>
      </c>
      <c r="AH296" s="57">
        <f t="shared" si="115"/>
        <v>0</v>
      </c>
      <c r="AI296" s="57">
        <f t="shared" si="115"/>
        <v>0</v>
      </c>
      <c r="AJ296" s="57">
        <f t="shared" si="115"/>
        <v>0</v>
      </c>
      <c r="AK296" s="57">
        <f t="shared" si="115"/>
        <v>0</v>
      </c>
      <c r="AL296" s="57">
        <f t="shared" si="115"/>
        <v>0</v>
      </c>
      <c r="AM296" s="57">
        <f t="shared" si="115"/>
        <v>0</v>
      </c>
      <c r="AN296" s="57">
        <f t="shared" si="115"/>
        <v>0</v>
      </c>
      <c r="AO296" s="57">
        <f t="shared" si="115"/>
        <v>0</v>
      </c>
      <c r="AP296" s="57">
        <f t="shared" si="115"/>
        <v>0</v>
      </c>
      <c r="AQ296" s="57" t="e">
        <f>INDEX('Fleet Input'!$C$10:$C$86, MATCH('Fleet Calculations'!N296, 'Fleet Input'!$B$10:$B$86, 0))</f>
        <v>#N/A</v>
      </c>
      <c r="AR296" s="57">
        <f t="shared" si="118"/>
        <v>0</v>
      </c>
      <c r="AS296" s="57">
        <f t="shared" si="118"/>
        <v>0</v>
      </c>
      <c r="AT296" s="57">
        <f t="shared" si="118"/>
        <v>0</v>
      </c>
      <c r="AU296" s="57">
        <f t="shared" si="118"/>
        <v>0</v>
      </c>
      <c r="AV296" s="57">
        <f t="shared" si="118"/>
        <v>0</v>
      </c>
      <c r="AW296" s="57">
        <f t="shared" si="118"/>
        <v>0</v>
      </c>
      <c r="AX296" s="57">
        <f t="shared" si="118"/>
        <v>0</v>
      </c>
      <c r="AY296" s="57">
        <f t="shared" si="118"/>
        <v>0</v>
      </c>
      <c r="AZ296" s="57">
        <f t="shared" si="118"/>
        <v>0</v>
      </c>
      <c r="BA296" s="57">
        <f t="shared" si="118"/>
        <v>0</v>
      </c>
      <c r="BB296" s="57">
        <f t="shared" si="118"/>
        <v>0</v>
      </c>
      <c r="BC296" s="57">
        <f t="shared" si="118"/>
        <v>0</v>
      </c>
      <c r="BD296" s="57">
        <f t="shared" si="118"/>
        <v>0</v>
      </c>
      <c r="BE296" s="57">
        <f t="shared" si="118"/>
        <v>0</v>
      </c>
      <c r="BF296" s="57">
        <f t="shared" si="118"/>
        <v>0</v>
      </c>
      <c r="BG296" s="57">
        <f t="shared" si="118"/>
        <v>0</v>
      </c>
      <c r="BH296" s="57">
        <f t="shared" si="116"/>
        <v>0</v>
      </c>
      <c r="BI296" s="57">
        <f t="shared" si="116"/>
        <v>0</v>
      </c>
      <c r="BJ296" s="57">
        <f t="shared" si="116"/>
        <v>0</v>
      </c>
      <c r="BK296" s="57">
        <f t="shared" si="116"/>
        <v>0</v>
      </c>
      <c r="BL296" s="57">
        <f t="shared" si="116"/>
        <v>0</v>
      </c>
      <c r="BM296" s="57">
        <f t="shared" si="116"/>
        <v>0</v>
      </c>
      <c r="BN296" s="57">
        <f t="shared" si="116"/>
        <v>0</v>
      </c>
      <c r="BO296" s="57">
        <f t="shared" si="116"/>
        <v>0</v>
      </c>
      <c r="BP296" s="57">
        <f t="shared" si="116"/>
        <v>0</v>
      </c>
      <c r="BQ296" s="57">
        <f t="shared" si="116"/>
        <v>0</v>
      </c>
      <c r="BR296" s="57">
        <f t="shared" si="116"/>
        <v>0</v>
      </c>
      <c r="BS296" s="57">
        <f t="shared" si="116"/>
        <v>0</v>
      </c>
    </row>
    <row r="297" spans="1:71" x14ac:dyDescent="0.25">
      <c r="A297">
        <f t="shared" si="120"/>
        <v>2</v>
      </c>
      <c r="B297">
        <f t="shared" si="121"/>
        <v>2</v>
      </c>
      <c r="C297">
        <f t="shared" si="114"/>
        <v>3</v>
      </c>
      <c r="D297" s="59">
        <f t="shared" si="103"/>
        <v>0</v>
      </c>
      <c r="E297" s="59">
        <f t="shared" si="103"/>
        <v>0</v>
      </c>
      <c r="F297" s="59">
        <f t="shared" si="103"/>
        <v>0</v>
      </c>
      <c r="G297" s="60" t="str">
        <f t="shared" si="104"/>
        <v>Fuel Cell</v>
      </c>
      <c r="H297" s="61">
        <f t="shared" si="122"/>
        <v>1</v>
      </c>
      <c r="I297" s="61">
        <f t="shared" si="106"/>
        <v>0</v>
      </c>
      <c r="J297" s="59">
        <f t="shared" si="107"/>
        <v>0</v>
      </c>
      <c r="K297" s="62" t="e">
        <f t="shared" si="108"/>
        <v>#N/A</v>
      </c>
      <c r="L297" s="59">
        <f t="shared" si="109"/>
        <v>0</v>
      </c>
      <c r="M297" s="59">
        <f t="shared" si="109"/>
        <v>0</v>
      </c>
      <c r="N297" s="59" t="str">
        <f t="shared" si="101"/>
        <v>Fuel Cell0</v>
      </c>
      <c r="O297" s="57">
        <f t="shared" si="117"/>
        <v>0</v>
      </c>
      <c r="P297" s="57">
        <f t="shared" si="117"/>
        <v>0</v>
      </c>
      <c r="Q297" s="57">
        <f t="shared" si="117"/>
        <v>0</v>
      </c>
      <c r="R297" s="57">
        <f t="shared" si="117"/>
        <v>0</v>
      </c>
      <c r="S297" s="57">
        <f t="shared" si="117"/>
        <v>0</v>
      </c>
      <c r="T297" s="57">
        <f t="shared" si="117"/>
        <v>0</v>
      </c>
      <c r="U297" s="57">
        <f t="shared" si="117"/>
        <v>0</v>
      </c>
      <c r="V297" s="57">
        <f t="shared" si="117"/>
        <v>0</v>
      </c>
      <c r="W297" s="57">
        <f t="shared" si="117"/>
        <v>0</v>
      </c>
      <c r="X297" s="57">
        <f t="shared" si="117"/>
        <v>0</v>
      </c>
      <c r="Y297" s="57">
        <f t="shared" si="117"/>
        <v>0</v>
      </c>
      <c r="Z297" s="57">
        <f t="shared" si="117"/>
        <v>0</v>
      </c>
      <c r="AA297" s="57">
        <f t="shared" si="117"/>
        <v>0</v>
      </c>
      <c r="AB297" s="57">
        <f t="shared" si="117"/>
        <v>0</v>
      </c>
      <c r="AC297" s="57">
        <f t="shared" si="117"/>
        <v>0</v>
      </c>
      <c r="AD297" s="57">
        <f t="shared" si="117"/>
        <v>0</v>
      </c>
      <c r="AE297" s="57">
        <f t="shared" si="115"/>
        <v>0</v>
      </c>
      <c r="AF297" s="57">
        <f t="shared" si="115"/>
        <v>0</v>
      </c>
      <c r="AG297" s="57">
        <f t="shared" si="115"/>
        <v>0</v>
      </c>
      <c r="AH297" s="57">
        <f t="shared" si="115"/>
        <v>0</v>
      </c>
      <c r="AI297" s="57">
        <f t="shared" si="115"/>
        <v>0</v>
      </c>
      <c r="AJ297" s="57">
        <f t="shared" si="115"/>
        <v>0</v>
      </c>
      <c r="AK297" s="57">
        <f t="shared" si="115"/>
        <v>0</v>
      </c>
      <c r="AL297" s="57">
        <f t="shared" si="115"/>
        <v>0</v>
      </c>
      <c r="AM297" s="57">
        <f t="shared" si="115"/>
        <v>0</v>
      </c>
      <c r="AN297" s="57">
        <f t="shared" si="115"/>
        <v>0</v>
      </c>
      <c r="AO297" s="57">
        <f t="shared" si="115"/>
        <v>0</v>
      </c>
      <c r="AP297" s="57">
        <f t="shared" si="115"/>
        <v>0</v>
      </c>
      <c r="AQ297" s="57" t="e">
        <f>INDEX('Fleet Input'!$C$10:$C$86, MATCH('Fleet Calculations'!N297, 'Fleet Input'!$B$10:$B$86, 0))</f>
        <v>#N/A</v>
      </c>
      <c r="AR297" s="57">
        <f t="shared" si="118"/>
        <v>0</v>
      </c>
      <c r="AS297" s="57">
        <f t="shared" si="118"/>
        <v>0</v>
      </c>
      <c r="AT297" s="57">
        <f t="shared" si="118"/>
        <v>0</v>
      </c>
      <c r="AU297" s="57">
        <f t="shared" si="118"/>
        <v>0</v>
      </c>
      <c r="AV297" s="57">
        <f t="shared" si="118"/>
        <v>0</v>
      </c>
      <c r="AW297" s="57">
        <f t="shared" si="118"/>
        <v>0</v>
      </c>
      <c r="AX297" s="57">
        <f t="shared" si="118"/>
        <v>0</v>
      </c>
      <c r="AY297" s="57">
        <f t="shared" si="118"/>
        <v>0</v>
      </c>
      <c r="AZ297" s="57">
        <f t="shared" si="118"/>
        <v>0</v>
      </c>
      <c r="BA297" s="57">
        <f t="shared" si="118"/>
        <v>0</v>
      </c>
      <c r="BB297" s="57">
        <f t="shared" si="118"/>
        <v>0</v>
      </c>
      <c r="BC297" s="57">
        <f t="shared" si="118"/>
        <v>0</v>
      </c>
      <c r="BD297" s="57">
        <f t="shared" si="118"/>
        <v>0</v>
      </c>
      <c r="BE297" s="57">
        <f t="shared" si="118"/>
        <v>0</v>
      </c>
      <c r="BF297" s="57">
        <f t="shared" si="118"/>
        <v>0</v>
      </c>
      <c r="BG297" s="57">
        <f t="shared" si="118"/>
        <v>0</v>
      </c>
      <c r="BH297" s="57">
        <f t="shared" si="116"/>
        <v>0</v>
      </c>
      <c r="BI297" s="57">
        <f t="shared" si="116"/>
        <v>0</v>
      </c>
      <c r="BJ297" s="57">
        <f t="shared" si="116"/>
        <v>0</v>
      </c>
      <c r="BK297" s="57">
        <f t="shared" si="116"/>
        <v>0</v>
      </c>
      <c r="BL297" s="57">
        <f t="shared" si="116"/>
        <v>0</v>
      </c>
      <c r="BM297" s="57">
        <f t="shared" si="116"/>
        <v>0</v>
      </c>
      <c r="BN297" s="57">
        <f t="shared" si="116"/>
        <v>0</v>
      </c>
      <c r="BO297" s="57">
        <f t="shared" si="116"/>
        <v>0</v>
      </c>
      <c r="BP297" s="57">
        <f t="shared" si="116"/>
        <v>0</v>
      </c>
      <c r="BQ297" s="57">
        <f t="shared" si="116"/>
        <v>0</v>
      </c>
      <c r="BR297" s="57">
        <f t="shared" si="116"/>
        <v>0</v>
      </c>
      <c r="BS297" s="57">
        <f t="shared" si="116"/>
        <v>0</v>
      </c>
    </row>
    <row r="298" spans="1:71" x14ac:dyDescent="0.25">
      <c r="A298">
        <f t="shared" si="120"/>
        <v>2</v>
      </c>
      <c r="B298">
        <f t="shared" si="121"/>
        <v>3</v>
      </c>
      <c r="C298">
        <f t="shared" si="114"/>
        <v>1</v>
      </c>
      <c r="D298" s="59">
        <f t="shared" si="103"/>
        <v>0</v>
      </c>
      <c r="E298" s="59">
        <f t="shared" si="103"/>
        <v>0</v>
      </c>
      <c r="F298" s="59">
        <f t="shared" si="103"/>
        <v>0</v>
      </c>
      <c r="G298" s="60" t="str">
        <f t="shared" si="104"/>
        <v>0</v>
      </c>
      <c r="H298" s="61">
        <f t="shared" si="122"/>
        <v>1</v>
      </c>
      <c r="I298" s="61">
        <f t="shared" si="106"/>
        <v>0</v>
      </c>
      <c r="J298" s="59">
        <f t="shared" si="107"/>
        <v>0</v>
      </c>
      <c r="K298" s="62" t="e">
        <f t="shared" si="108"/>
        <v>#N/A</v>
      </c>
      <c r="L298" s="59">
        <f t="shared" si="109"/>
        <v>0</v>
      </c>
      <c r="M298" s="59">
        <f t="shared" si="109"/>
        <v>0</v>
      </c>
      <c r="N298" s="59" t="str">
        <f t="shared" si="101"/>
        <v>00</v>
      </c>
      <c r="O298" s="57">
        <f t="shared" si="117"/>
        <v>0</v>
      </c>
      <c r="P298" s="57">
        <f t="shared" si="117"/>
        <v>0</v>
      </c>
      <c r="Q298" s="57">
        <f t="shared" si="117"/>
        <v>0</v>
      </c>
      <c r="R298" s="57">
        <f t="shared" si="117"/>
        <v>0</v>
      </c>
      <c r="S298" s="57">
        <f t="shared" si="117"/>
        <v>0</v>
      </c>
      <c r="T298" s="57">
        <f t="shared" si="117"/>
        <v>0</v>
      </c>
      <c r="U298" s="57">
        <f t="shared" si="117"/>
        <v>0</v>
      </c>
      <c r="V298" s="57">
        <f t="shared" si="117"/>
        <v>0</v>
      </c>
      <c r="W298" s="57">
        <f t="shared" si="117"/>
        <v>0</v>
      </c>
      <c r="X298" s="57">
        <f t="shared" si="117"/>
        <v>0</v>
      </c>
      <c r="Y298" s="57">
        <f t="shared" si="117"/>
        <v>0</v>
      </c>
      <c r="Z298" s="57">
        <f t="shared" si="117"/>
        <v>0</v>
      </c>
      <c r="AA298" s="57">
        <f t="shared" si="117"/>
        <v>0</v>
      </c>
      <c r="AB298" s="57">
        <f t="shared" si="117"/>
        <v>0</v>
      </c>
      <c r="AC298" s="57">
        <f t="shared" si="117"/>
        <v>0</v>
      </c>
      <c r="AD298" s="57">
        <f t="shared" si="117"/>
        <v>0</v>
      </c>
      <c r="AE298" s="57">
        <f t="shared" si="115"/>
        <v>0</v>
      </c>
      <c r="AF298" s="57">
        <f t="shared" si="115"/>
        <v>0</v>
      </c>
      <c r="AG298" s="57">
        <f t="shared" si="115"/>
        <v>0</v>
      </c>
      <c r="AH298" s="57">
        <f t="shared" si="115"/>
        <v>0</v>
      </c>
      <c r="AI298" s="57">
        <f t="shared" si="115"/>
        <v>0</v>
      </c>
      <c r="AJ298" s="57">
        <f t="shared" si="115"/>
        <v>0</v>
      </c>
      <c r="AK298" s="57">
        <f t="shared" si="115"/>
        <v>0</v>
      </c>
      <c r="AL298" s="57">
        <f t="shared" si="115"/>
        <v>0</v>
      </c>
      <c r="AM298" s="57">
        <f t="shared" si="115"/>
        <v>0</v>
      </c>
      <c r="AN298" s="57">
        <f t="shared" si="115"/>
        <v>0</v>
      </c>
      <c r="AO298" s="57">
        <f t="shared" si="115"/>
        <v>0</v>
      </c>
      <c r="AP298" s="57">
        <f t="shared" si="115"/>
        <v>0</v>
      </c>
      <c r="AQ298" s="57" t="e">
        <f>INDEX('Fleet Input'!$C$10:$C$86, MATCH('Fleet Calculations'!N298, 'Fleet Input'!$B$10:$B$86, 0))</f>
        <v>#N/A</v>
      </c>
      <c r="AR298" s="57">
        <f t="shared" si="118"/>
        <v>0</v>
      </c>
      <c r="AS298" s="57">
        <f t="shared" si="118"/>
        <v>0</v>
      </c>
      <c r="AT298" s="57">
        <f t="shared" si="118"/>
        <v>0</v>
      </c>
      <c r="AU298" s="57">
        <f t="shared" si="118"/>
        <v>0</v>
      </c>
      <c r="AV298" s="57">
        <f t="shared" si="118"/>
        <v>0</v>
      </c>
      <c r="AW298" s="57">
        <f t="shared" si="118"/>
        <v>0</v>
      </c>
      <c r="AX298" s="57">
        <f t="shared" si="118"/>
        <v>0</v>
      </c>
      <c r="AY298" s="57">
        <f t="shared" si="118"/>
        <v>0</v>
      </c>
      <c r="AZ298" s="57">
        <f t="shared" si="118"/>
        <v>0</v>
      </c>
      <c r="BA298" s="57">
        <f t="shared" si="118"/>
        <v>0</v>
      </c>
      <c r="BB298" s="57">
        <f t="shared" si="118"/>
        <v>0</v>
      </c>
      <c r="BC298" s="57">
        <f t="shared" si="118"/>
        <v>0</v>
      </c>
      <c r="BD298" s="57">
        <f t="shared" si="118"/>
        <v>0</v>
      </c>
      <c r="BE298" s="57">
        <f t="shared" si="118"/>
        <v>0</v>
      </c>
      <c r="BF298" s="57">
        <f t="shared" si="118"/>
        <v>0</v>
      </c>
      <c r="BG298" s="57">
        <f t="shared" si="118"/>
        <v>0</v>
      </c>
      <c r="BH298" s="57">
        <f t="shared" si="116"/>
        <v>0</v>
      </c>
      <c r="BI298" s="57">
        <f t="shared" si="116"/>
        <v>0</v>
      </c>
      <c r="BJ298" s="57">
        <f t="shared" si="116"/>
        <v>0</v>
      </c>
      <c r="BK298" s="57">
        <f t="shared" si="116"/>
        <v>0</v>
      </c>
      <c r="BL298" s="57">
        <f t="shared" si="116"/>
        <v>0</v>
      </c>
      <c r="BM298" s="57">
        <f t="shared" si="116"/>
        <v>0</v>
      </c>
      <c r="BN298" s="57">
        <f t="shared" si="116"/>
        <v>0</v>
      </c>
      <c r="BO298" s="57">
        <f t="shared" si="116"/>
        <v>0</v>
      </c>
      <c r="BP298" s="57">
        <f t="shared" si="116"/>
        <v>0</v>
      </c>
      <c r="BQ298" s="57">
        <f t="shared" si="116"/>
        <v>0</v>
      </c>
      <c r="BR298" s="57">
        <f t="shared" si="116"/>
        <v>0</v>
      </c>
      <c r="BS298" s="57">
        <f t="shared" si="116"/>
        <v>0</v>
      </c>
    </row>
    <row r="299" spans="1:71" x14ac:dyDescent="0.25">
      <c r="A299">
        <f t="shared" si="120"/>
        <v>2</v>
      </c>
      <c r="B299">
        <f t="shared" si="121"/>
        <v>3</v>
      </c>
      <c r="C299">
        <f t="shared" si="114"/>
        <v>2</v>
      </c>
      <c r="D299" s="59">
        <f t="shared" si="103"/>
        <v>0</v>
      </c>
      <c r="E299" s="59">
        <f t="shared" si="103"/>
        <v>0</v>
      </c>
      <c r="F299" s="59">
        <f t="shared" si="103"/>
        <v>0</v>
      </c>
      <c r="G299" s="60" t="str">
        <f t="shared" si="104"/>
        <v>Electric</v>
      </c>
      <c r="H299" s="61">
        <f t="shared" si="122"/>
        <v>1</v>
      </c>
      <c r="I299" s="61">
        <f t="shared" si="106"/>
        <v>0</v>
      </c>
      <c r="J299" s="59">
        <f t="shared" si="107"/>
        <v>0</v>
      </c>
      <c r="K299" s="62" t="e">
        <f t="shared" si="108"/>
        <v>#N/A</v>
      </c>
      <c r="L299" s="59">
        <f t="shared" si="109"/>
        <v>0</v>
      </c>
      <c r="M299" s="59">
        <f t="shared" si="109"/>
        <v>0</v>
      </c>
      <c r="N299" s="59" t="str">
        <f t="shared" si="101"/>
        <v>Electric0</v>
      </c>
      <c r="O299" s="57">
        <f t="shared" si="117"/>
        <v>0</v>
      </c>
      <c r="P299" s="57">
        <f t="shared" si="117"/>
        <v>0</v>
      </c>
      <c r="Q299" s="57">
        <f t="shared" si="117"/>
        <v>0</v>
      </c>
      <c r="R299" s="57">
        <f t="shared" si="117"/>
        <v>0</v>
      </c>
      <c r="S299" s="57">
        <f t="shared" si="117"/>
        <v>0</v>
      </c>
      <c r="T299" s="57">
        <f t="shared" si="117"/>
        <v>0</v>
      </c>
      <c r="U299" s="57">
        <f t="shared" si="117"/>
        <v>0</v>
      </c>
      <c r="V299" s="57">
        <f t="shared" si="117"/>
        <v>0</v>
      </c>
      <c r="W299" s="57">
        <f t="shared" si="117"/>
        <v>0</v>
      </c>
      <c r="X299" s="57">
        <f t="shared" si="117"/>
        <v>0</v>
      </c>
      <c r="Y299" s="57">
        <f t="shared" si="117"/>
        <v>0</v>
      </c>
      <c r="Z299" s="57">
        <f t="shared" si="117"/>
        <v>0</v>
      </c>
      <c r="AA299" s="57">
        <f t="shared" si="117"/>
        <v>0</v>
      </c>
      <c r="AB299" s="57">
        <f t="shared" si="117"/>
        <v>0</v>
      </c>
      <c r="AC299" s="57">
        <f t="shared" si="117"/>
        <v>0</v>
      </c>
      <c r="AD299" s="57">
        <f t="shared" si="117"/>
        <v>0</v>
      </c>
      <c r="AE299" s="57">
        <f t="shared" si="115"/>
        <v>0</v>
      </c>
      <c r="AF299" s="57">
        <f t="shared" si="115"/>
        <v>0</v>
      </c>
      <c r="AG299" s="57">
        <f t="shared" si="115"/>
        <v>0</v>
      </c>
      <c r="AH299" s="57">
        <f t="shared" si="115"/>
        <v>0</v>
      </c>
      <c r="AI299" s="57">
        <f t="shared" si="115"/>
        <v>0</v>
      </c>
      <c r="AJ299" s="57">
        <f t="shared" si="115"/>
        <v>0</v>
      </c>
      <c r="AK299" s="57">
        <f t="shared" si="115"/>
        <v>0</v>
      </c>
      <c r="AL299" s="57">
        <f t="shared" si="115"/>
        <v>0</v>
      </c>
      <c r="AM299" s="57">
        <f t="shared" si="115"/>
        <v>0</v>
      </c>
      <c r="AN299" s="57">
        <f t="shared" si="115"/>
        <v>0</v>
      </c>
      <c r="AO299" s="57">
        <f t="shared" si="115"/>
        <v>0</v>
      </c>
      <c r="AP299" s="57">
        <f t="shared" si="115"/>
        <v>0</v>
      </c>
      <c r="AQ299" s="57" t="e">
        <f>INDEX('Fleet Input'!$C$10:$C$86, MATCH('Fleet Calculations'!N299, 'Fleet Input'!$B$10:$B$86, 0))</f>
        <v>#N/A</v>
      </c>
      <c r="AR299" s="57">
        <f t="shared" si="118"/>
        <v>0</v>
      </c>
      <c r="AS299" s="57">
        <f t="shared" si="118"/>
        <v>0</v>
      </c>
      <c r="AT299" s="57">
        <f t="shared" si="118"/>
        <v>0</v>
      </c>
      <c r="AU299" s="57">
        <f t="shared" si="118"/>
        <v>0</v>
      </c>
      <c r="AV299" s="57">
        <f t="shared" si="118"/>
        <v>0</v>
      </c>
      <c r="AW299" s="57">
        <f t="shared" si="118"/>
        <v>0</v>
      </c>
      <c r="AX299" s="57">
        <f t="shared" si="118"/>
        <v>0</v>
      </c>
      <c r="AY299" s="57">
        <f t="shared" si="118"/>
        <v>0</v>
      </c>
      <c r="AZ299" s="57">
        <f t="shared" si="118"/>
        <v>0</v>
      </c>
      <c r="BA299" s="57">
        <f t="shared" si="118"/>
        <v>0</v>
      </c>
      <c r="BB299" s="57">
        <f t="shared" si="118"/>
        <v>0</v>
      </c>
      <c r="BC299" s="57">
        <f t="shared" si="118"/>
        <v>0</v>
      </c>
      <c r="BD299" s="57">
        <f t="shared" si="118"/>
        <v>0</v>
      </c>
      <c r="BE299" s="57">
        <f t="shared" si="118"/>
        <v>0</v>
      </c>
      <c r="BF299" s="57">
        <f t="shared" si="118"/>
        <v>0</v>
      </c>
      <c r="BG299" s="57">
        <f t="shared" si="118"/>
        <v>0</v>
      </c>
      <c r="BH299" s="57">
        <f t="shared" si="116"/>
        <v>0</v>
      </c>
      <c r="BI299" s="57">
        <f t="shared" si="116"/>
        <v>0</v>
      </c>
      <c r="BJ299" s="57">
        <f t="shared" si="116"/>
        <v>0</v>
      </c>
      <c r="BK299" s="57">
        <f t="shared" si="116"/>
        <v>0</v>
      </c>
      <c r="BL299" s="57">
        <f t="shared" si="116"/>
        <v>0</v>
      </c>
      <c r="BM299" s="57">
        <f t="shared" si="116"/>
        <v>0</v>
      </c>
      <c r="BN299" s="57">
        <f t="shared" si="116"/>
        <v>0</v>
      </c>
      <c r="BO299" s="57">
        <f t="shared" si="116"/>
        <v>0</v>
      </c>
      <c r="BP299" s="57">
        <f t="shared" si="116"/>
        <v>0</v>
      </c>
      <c r="BQ299" s="57">
        <f t="shared" si="116"/>
        <v>0</v>
      </c>
      <c r="BR299" s="57">
        <f t="shared" si="116"/>
        <v>0</v>
      </c>
      <c r="BS299" s="57">
        <f t="shared" si="116"/>
        <v>0</v>
      </c>
    </row>
    <row r="300" spans="1:71" x14ac:dyDescent="0.25">
      <c r="A300">
        <f t="shared" si="120"/>
        <v>2</v>
      </c>
      <c r="B300">
        <f t="shared" si="121"/>
        <v>3</v>
      </c>
      <c r="C300">
        <f t="shared" si="114"/>
        <v>3</v>
      </c>
      <c r="D300" s="59">
        <f t="shared" si="103"/>
        <v>0</v>
      </c>
      <c r="E300" s="59">
        <f t="shared" si="103"/>
        <v>0</v>
      </c>
      <c r="F300" s="59">
        <f t="shared" si="103"/>
        <v>0</v>
      </c>
      <c r="G300" s="60" t="str">
        <f t="shared" si="104"/>
        <v>Fuel Cell</v>
      </c>
      <c r="H300" s="61">
        <f t="shared" si="122"/>
        <v>1</v>
      </c>
      <c r="I300" s="61">
        <f t="shared" si="106"/>
        <v>0</v>
      </c>
      <c r="J300" s="59">
        <f t="shared" si="107"/>
        <v>0</v>
      </c>
      <c r="K300" s="62" t="e">
        <f t="shared" si="108"/>
        <v>#N/A</v>
      </c>
      <c r="L300" s="59">
        <f t="shared" si="109"/>
        <v>0</v>
      </c>
      <c r="M300" s="59">
        <f t="shared" si="109"/>
        <v>0</v>
      </c>
      <c r="N300" s="59" t="str">
        <f t="shared" si="101"/>
        <v>Fuel Cell0</v>
      </c>
      <c r="O300" s="57">
        <f t="shared" si="117"/>
        <v>0</v>
      </c>
      <c r="P300" s="57">
        <f t="shared" si="117"/>
        <v>0</v>
      </c>
      <c r="Q300" s="57">
        <f t="shared" si="117"/>
        <v>0</v>
      </c>
      <c r="R300" s="57">
        <f t="shared" si="117"/>
        <v>0</v>
      </c>
      <c r="S300" s="57">
        <f t="shared" si="117"/>
        <v>0</v>
      </c>
      <c r="T300" s="57">
        <f t="shared" si="117"/>
        <v>0</v>
      </c>
      <c r="U300" s="57">
        <f t="shared" si="117"/>
        <v>0</v>
      </c>
      <c r="V300" s="57">
        <f t="shared" si="117"/>
        <v>0</v>
      </c>
      <c r="W300" s="57">
        <f t="shared" si="117"/>
        <v>0</v>
      </c>
      <c r="X300" s="57">
        <f t="shared" si="117"/>
        <v>0</v>
      </c>
      <c r="Y300" s="57">
        <f t="shared" si="117"/>
        <v>0</v>
      </c>
      <c r="Z300" s="57">
        <f t="shared" si="117"/>
        <v>0</v>
      </c>
      <c r="AA300" s="57">
        <f t="shared" si="117"/>
        <v>0</v>
      </c>
      <c r="AB300" s="57">
        <f t="shared" si="117"/>
        <v>0</v>
      </c>
      <c r="AC300" s="57">
        <f t="shared" si="117"/>
        <v>0</v>
      </c>
      <c r="AD300" s="57">
        <f t="shared" si="117"/>
        <v>0</v>
      </c>
      <c r="AE300" s="57">
        <f t="shared" si="115"/>
        <v>0</v>
      </c>
      <c r="AF300" s="57">
        <f t="shared" si="115"/>
        <v>0</v>
      </c>
      <c r="AG300" s="57">
        <f t="shared" si="115"/>
        <v>0</v>
      </c>
      <c r="AH300" s="57">
        <f t="shared" si="115"/>
        <v>0</v>
      </c>
      <c r="AI300" s="57">
        <f t="shared" si="115"/>
        <v>0</v>
      </c>
      <c r="AJ300" s="57">
        <f t="shared" si="115"/>
        <v>0</v>
      </c>
      <c r="AK300" s="57">
        <f t="shared" si="115"/>
        <v>0</v>
      </c>
      <c r="AL300" s="57">
        <f t="shared" si="115"/>
        <v>0</v>
      </c>
      <c r="AM300" s="57">
        <f t="shared" si="115"/>
        <v>0</v>
      </c>
      <c r="AN300" s="57">
        <f t="shared" si="115"/>
        <v>0</v>
      </c>
      <c r="AO300" s="57">
        <f t="shared" si="115"/>
        <v>0</v>
      </c>
      <c r="AP300" s="57">
        <f t="shared" si="115"/>
        <v>0</v>
      </c>
      <c r="AQ300" s="57" t="e">
        <f>INDEX('Fleet Input'!$C$10:$C$86, MATCH('Fleet Calculations'!N300, 'Fleet Input'!$B$10:$B$86, 0))</f>
        <v>#N/A</v>
      </c>
      <c r="AR300" s="57">
        <f t="shared" si="118"/>
        <v>0</v>
      </c>
      <c r="AS300" s="57">
        <f t="shared" si="118"/>
        <v>0</v>
      </c>
      <c r="AT300" s="57">
        <f t="shared" si="118"/>
        <v>0</v>
      </c>
      <c r="AU300" s="57">
        <f t="shared" si="118"/>
        <v>0</v>
      </c>
      <c r="AV300" s="57">
        <f t="shared" si="118"/>
        <v>0</v>
      </c>
      <c r="AW300" s="57">
        <f t="shared" si="118"/>
        <v>0</v>
      </c>
      <c r="AX300" s="57">
        <f t="shared" si="118"/>
        <v>0</v>
      </c>
      <c r="AY300" s="57">
        <f t="shared" si="118"/>
        <v>0</v>
      </c>
      <c r="AZ300" s="57">
        <f t="shared" si="118"/>
        <v>0</v>
      </c>
      <c r="BA300" s="57">
        <f t="shared" si="118"/>
        <v>0</v>
      </c>
      <c r="BB300" s="57">
        <f t="shared" si="118"/>
        <v>0</v>
      </c>
      <c r="BC300" s="57">
        <f t="shared" si="118"/>
        <v>0</v>
      </c>
      <c r="BD300" s="57">
        <f t="shared" si="118"/>
        <v>0</v>
      </c>
      <c r="BE300" s="57">
        <f t="shared" si="118"/>
        <v>0</v>
      </c>
      <c r="BF300" s="57">
        <f t="shared" si="118"/>
        <v>0</v>
      </c>
      <c r="BG300" s="57">
        <f t="shared" si="118"/>
        <v>0</v>
      </c>
      <c r="BH300" s="57">
        <f t="shared" si="116"/>
        <v>0</v>
      </c>
      <c r="BI300" s="57">
        <f t="shared" si="116"/>
        <v>0</v>
      </c>
      <c r="BJ300" s="57">
        <f t="shared" si="116"/>
        <v>0</v>
      </c>
      <c r="BK300" s="57">
        <f t="shared" si="116"/>
        <v>0</v>
      </c>
      <c r="BL300" s="57">
        <f t="shared" si="116"/>
        <v>0</v>
      </c>
      <c r="BM300" s="57">
        <f t="shared" si="116"/>
        <v>0</v>
      </c>
      <c r="BN300" s="57">
        <f t="shared" si="116"/>
        <v>0</v>
      </c>
      <c r="BO300" s="57">
        <f t="shared" si="116"/>
        <v>0</v>
      </c>
      <c r="BP300" s="57">
        <f t="shared" si="116"/>
        <v>0</v>
      </c>
      <c r="BQ300" s="57">
        <f t="shared" si="116"/>
        <v>0</v>
      </c>
      <c r="BR300" s="57">
        <f t="shared" si="116"/>
        <v>0</v>
      </c>
      <c r="BS300" s="57">
        <f t="shared" si="116"/>
        <v>0</v>
      </c>
    </row>
    <row r="301" spans="1:71" x14ac:dyDescent="0.25">
      <c r="A301">
        <f t="shared" si="120"/>
        <v>2</v>
      </c>
      <c r="B301">
        <f t="shared" si="121"/>
        <v>4</v>
      </c>
      <c r="C301">
        <f t="shared" si="114"/>
        <v>1</v>
      </c>
      <c r="D301" s="59">
        <f t="shared" si="103"/>
        <v>0</v>
      </c>
      <c r="E301" s="59">
        <f t="shared" si="103"/>
        <v>0</v>
      </c>
      <c r="F301" s="59">
        <f t="shared" si="103"/>
        <v>0</v>
      </c>
      <c r="G301" s="60" t="str">
        <f t="shared" si="104"/>
        <v>0</v>
      </c>
      <c r="H301" s="61">
        <f t="shared" si="122"/>
        <v>1</v>
      </c>
      <c r="I301" s="61">
        <f t="shared" si="106"/>
        <v>0</v>
      </c>
      <c r="J301" s="59">
        <f t="shared" si="107"/>
        <v>0</v>
      </c>
      <c r="K301" s="62" t="e">
        <f t="shared" si="108"/>
        <v>#N/A</v>
      </c>
      <c r="L301" s="59">
        <f t="shared" si="109"/>
        <v>0</v>
      </c>
      <c r="M301" s="59">
        <f t="shared" si="109"/>
        <v>0</v>
      </c>
      <c r="N301" s="59" t="str">
        <f t="shared" si="101"/>
        <v>00</v>
      </c>
      <c r="O301" s="57">
        <f t="shared" si="117"/>
        <v>0</v>
      </c>
      <c r="P301" s="57">
        <f t="shared" si="117"/>
        <v>0</v>
      </c>
      <c r="Q301" s="57">
        <f t="shared" si="117"/>
        <v>0</v>
      </c>
      <c r="R301" s="57">
        <f t="shared" si="117"/>
        <v>0</v>
      </c>
      <c r="S301" s="57">
        <f t="shared" si="117"/>
        <v>0</v>
      </c>
      <c r="T301" s="57">
        <f t="shared" si="117"/>
        <v>0</v>
      </c>
      <c r="U301" s="57">
        <f t="shared" si="117"/>
        <v>0</v>
      </c>
      <c r="V301" s="57">
        <f t="shared" si="117"/>
        <v>0</v>
      </c>
      <c r="W301" s="57">
        <f t="shared" si="117"/>
        <v>0</v>
      </c>
      <c r="X301" s="57">
        <f t="shared" si="117"/>
        <v>0</v>
      </c>
      <c r="Y301" s="57">
        <f t="shared" si="117"/>
        <v>0</v>
      </c>
      <c r="Z301" s="57">
        <f t="shared" si="117"/>
        <v>0</v>
      </c>
      <c r="AA301" s="57">
        <f t="shared" si="117"/>
        <v>0</v>
      </c>
      <c r="AB301" s="57">
        <f t="shared" si="117"/>
        <v>0</v>
      </c>
      <c r="AC301" s="57">
        <f t="shared" si="117"/>
        <v>0</v>
      </c>
      <c r="AD301" s="57">
        <f t="shared" si="117"/>
        <v>0</v>
      </c>
      <c r="AE301" s="57">
        <f t="shared" si="115"/>
        <v>0</v>
      </c>
      <c r="AF301" s="57">
        <f t="shared" si="115"/>
        <v>0</v>
      </c>
      <c r="AG301" s="57">
        <f t="shared" si="115"/>
        <v>0</v>
      </c>
      <c r="AH301" s="57">
        <f t="shared" si="115"/>
        <v>0</v>
      </c>
      <c r="AI301" s="57">
        <f t="shared" si="115"/>
        <v>0</v>
      </c>
      <c r="AJ301" s="57">
        <f t="shared" si="115"/>
        <v>0</v>
      </c>
      <c r="AK301" s="57">
        <f t="shared" si="115"/>
        <v>0</v>
      </c>
      <c r="AL301" s="57">
        <f t="shared" si="115"/>
        <v>0</v>
      </c>
      <c r="AM301" s="57">
        <f t="shared" si="115"/>
        <v>0</v>
      </c>
      <c r="AN301" s="57">
        <f t="shared" si="115"/>
        <v>0</v>
      </c>
      <c r="AO301" s="57">
        <f t="shared" si="115"/>
        <v>0</v>
      </c>
      <c r="AP301" s="57">
        <f t="shared" si="115"/>
        <v>0</v>
      </c>
      <c r="AQ301" s="57" t="e">
        <f>INDEX('Fleet Input'!$C$10:$C$86, MATCH('Fleet Calculations'!N301, 'Fleet Input'!$B$10:$B$86, 0))</f>
        <v>#N/A</v>
      </c>
      <c r="AR301" s="57">
        <f t="shared" si="118"/>
        <v>0</v>
      </c>
      <c r="AS301" s="57">
        <f t="shared" si="118"/>
        <v>0</v>
      </c>
      <c r="AT301" s="57">
        <f t="shared" si="118"/>
        <v>0</v>
      </c>
      <c r="AU301" s="57">
        <f t="shared" si="118"/>
        <v>0</v>
      </c>
      <c r="AV301" s="57">
        <f t="shared" si="118"/>
        <v>0</v>
      </c>
      <c r="AW301" s="57">
        <f t="shared" si="118"/>
        <v>0</v>
      </c>
      <c r="AX301" s="57">
        <f t="shared" si="118"/>
        <v>0</v>
      </c>
      <c r="AY301" s="57">
        <f t="shared" si="118"/>
        <v>0</v>
      </c>
      <c r="AZ301" s="57">
        <f t="shared" si="118"/>
        <v>0</v>
      </c>
      <c r="BA301" s="57">
        <f t="shared" si="118"/>
        <v>0</v>
      </c>
      <c r="BB301" s="57">
        <f t="shared" si="118"/>
        <v>0</v>
      </c>
      <c r="BC301" s="57">
        <f t="shared" si="118"/>
        <v>0</v>
      </c>
      <c r="BD301" s="57">
        <f t="shared" si="118"/>
        <v>0</v>
      </c>
      <c r="BE301" s="57">
        <f t="shared" si="118"/>
        <v>0</v>
      </c>
      <c r="BF301" s="57">
        <f t="shared" si="118"/>
        <v>0</v>
      </c>
      <c r="BG301" s="57">
        <f t="shared" si="118"/>
        <v>0</v>
      </c>
      <c r="BH301" s="57">
        <f t="shared" si="116"/>
        <v>0</v>
      </c>
      <c r="BI301" s="57">
        <f t="shared" si="116"/>
        <v>0</v>
      </c>
      <c r="BJ301" s="57">
        <f t="shared" si="116"/>
        <v>0</v>
      </c>
      <c r="BK301" s="57">
        <f t="shared" si="116"/>
        <v>0</v>
      </c>
      <c r="BL301" s="57">
        <f t="shared" si="116"/>
        <v>0</v>
      </c>
      <c r="BM301" s="57">
        <f t="shared" si="116"/>
        <v>0</v>
      </c>
      <c r="BN301" s="57">
        <f t="shared" si="116"/>
        <v>0</v>
      </c>
      <c r="BO301" s="57">
        <f t="shared" si="116"/>
        <v>0</v>
      </c>
      <c r="BP301" s="57">
        <f t="shared" si="116"/>
        <v>0</v>
      </c>
      <c r="BQ301" s="57">
        <f t="shared" si="116"/>
        <v>0</v>
      </c>
      <c r="BR301" s="57">
        <f t="shared" si="116"/>
        <v>0</v>
      </c>
      <c r="BS301" s="57">
        <f t="shared" si="116"/>
        <v>0</v>
      </c>
    </row>
    <row r="302" spans="1:71" x14ac:dyDescent="0.25">
      <c r="A302">
        <f t="shared" si="120"/>
        <v>2</v>
      </c>
      <c r="B302">
        <f t="shared" si="121"/>
        <v>4</v>
      </c>
      <c r="C302">
        <f t="shared" si="114"/>
        <v>2</v>
      </c>
      <c r="D302" s="59">
        <f t="shared" si="103"/>
        <v>0</v>
      </c>
      <c r="E302" s="59">
        <f t="shared" si="103"/>
        <v>0</v>
      </c>
      <c r="F302" s="59">
        <f t="shared" si="103"/>
        <v>0</v>
      </c>
      <c r="G302" s="60" t="str">
        <f t="shared" si="104"/>
        <v>Electric</v>
      </c>
      <c r="H302" s="61">
        <f t="shared" si="122"/>
        <v>1</v>
      </c>
      <c r="I302" s="61">
        <f t="shared" si="106"/>
        <v>0</v>
      </c>
      <c r="J302" s="59">
        <f t="shared" si="107"/>
        <v>0</v>
      </c>
      <c r="K302" s="62" t="e">
        <f t="shared" si="108"/>
        <v>#N/A</v>
      </c>
      <c r="L302" s="59">
        <f t="shared" si="109"/>
        <v>0</v>
      </c>
      <c r="M302" s="59">
        <f t="shared" si="109"/>
        <v>0</v>
      </c>
      <c r="N302" s="59" t="str">
        <f t="shared" si="101"/>
        <v>Electric0</v>
      </c>
      <c r="O302" s="57">
        <f t="shared" si="117"/>
        <v>0</v>
      </c>
      <c r="P302" s="57">
        <f t="shared" si="117"/>
        <v>0</v>
      </c>
      <c r="Q302" s="57">
        <f t="shared" si="117"/>
        <v>0</v>
      </c>
      <c r="R302" s="57">
        <f t="shared" si="117"/>
        <v>0</v>
      </c>
      <c r="S302" s="57">
        <f t="shared" si="117"/>
        <v>0</v>
      </c>
      <c r="T302" s="57">
        <f t="shared" si="117"/>
        <v>0</v>
      </c>
      <c r="U302" s="57">
        <f t="shared" si="117"/>
        <v>0</v>
      </c>
      <c r="V302" s="57">
        <f t="shared" si="117"/>
        <v>0</v>
      </c>
      <c r="W302" s="57">
        <f t="shared" si="117"/>
        <v>0</v>
      </c>
      <c r="X302" s="57">
        <f t="shared" si="117"/>
        <v>0</v>
      </c>
      <c r="Y302" s="57">
        <f t="shared" si="117"/>
        <v>0</v>
      </c>
      <c r="Z302" s="57">
        <f t="shared" si="117"/>
        <v>0</v>
      </c>
      <c r="AA302" s="57">
        <f t="shared" si="117"/>
        <v>0</v>
      </c>
      <c r="AB302" s="57">
        <f t="shared" si="117"/>
        <v>0</v>
      </c>
      <c r="AC302" s="57">
        <f t="shared" si="117"/>
        <v>0</v>
      </c>
      <c r="AD302" s="57">
        <f t="shared" si="117"/>
        <v>0</v>
      </c>
      <c r="AE302" s="57">
        <f t="shared" si="115"/>
        <v>0</v>
      </c>
      <c r="AF302" s="57">
        <f t="shared" si="115"/>
        <v>0</v>
      </c>
      <c r="AG302" s="57">
        <f t="shared" si="115"/>
        <v>0</v>
      </c>
      <c r="AH302" s="57">
        <f t="shared" si="115"/>
        <v>0</v>
      </c>
      <c r="AI302" s="57">
        <f t="shared" si="115"/>
        <v>0</v>
      </c>
      <c r="AJ302" s="57">
        <f t="shared" si="115"/>
        <v>0</v>
      </c>
      <c r="AK302" s="57">
        <f t="shared" si="115"/>
        <v>0</v>
      </c>
      <c r="AL302" s="57">
        <f t="shared" si="115"/>
        <v>0</v>
      </c>
      <c r="AM302" s="57">
        <f t="shared" si="115"/>
        <v>0</v>
      </c>
      <c r="AN302" s="57">
        <f t="shared" si="115"/>
        <v>0</v>
      </c>
      <c r="AO302" s="57">
        <f t="shared" si="115"/>
        <v>0</v>
      </c>
      <c r="AP302" s="57">
        <f t="shared" si="115"/>
        <v>0</v>
      </c>
      <c r="AQ302" s="57" t="e">
        <f>INDEX('Fleet Input'!$C$10:$C$86, MATCH('Fleet Calculations'!N302, 'Fleet Input'!$B$10:$B$86, 0))</f>
        <v>#N/A</v>
      </c>
      <c r="AR302" s="57">
        <f t="shared" si="118"/>
        <v>0</v>
      </c>
      <c r="AS302" s="57">
        <f t="shared" si="118"/>
        <v>0</v>
      </c>
      <c r="AT302" s="57">
        <f t="shared" si="118"/>
        <v>0</v>
      </c>
      <c r="AU302" s="57">
        <f t="shared" si="118"/>
        <v>0</v>
      </c>
      <c r="AV302" s="57">
        <f t="shared" si="118"/>
        <v>0</v>
      </c>
      <c r="AW302" s="57">
        <f t="shared" si="118"/>
        <v>0</v>
      </c>
      <c r="AX302" s="57">
        <f t="shared" si="118"/>
        <v>0</v>
      </c>
      <c r="AY302" s="57">
        <f t="shared" si="118"/>
        <v>0</v>
      </c>
      <c r="AZ302" s="57">
        <f t="shared" si="118"/>
        <v>0</v>
      </c>
      <c r="BA302" s="57">
        <f t="shared" si="118"/>
        <v>0</v>
      </c>
      <c r="BB302" s="57">
        <f t="shared" si="118"/>
        <v>0</v>
      </c>
      <c r="BC302" s="57">
        <f t="shared" si="118"/>
        <v>0</v>
      </c>
      <c r="BD302" s="57">
        <f t="shared" si="118"/>
        <v>0</v>
      </c>
      <c r="BE302" s="57">
        <f t="shared" si="118"/>
        <v>0</v>
      </c>
      <c r="BF302" s="57">
        <f t="shared" si="118"/>
        <v>0</v>
      </c>
      <c r="BG302" s="57">
        <f t="shared" si="118"/>
        <v>0</v>
      </c>
      <c r="BH302" s="57">
        <f t="shared" si="116"/>
        <v>0</v>
      </c>
      <c r="BI302" s="57">
        <f t="shared" si="116"/>
        <v>0</v>
      </c>
      <c r="BJ302" s="57">
        <f t="shared" si="116"/>
        <v>0</v>
      </c>
      <c r="BK302" s="57">
        <f t="shared" si="116"/>
        <v>0</v>
      </c>
      <c r="BL302" s="57">
        <f t="shared" si="116"/>
        <v>0</v>
      </c>
      <c r="BM302" s="57">
        <f t="shared" si="116"/>
        <v>0</v>
      </c>
      <c r="BN302" s="57">
        <f t="shared" si="116"/>
        <v>0</v>
      </c>
      <c r="BO302" s="57">
        <f t="shared" si="116"/>
        <v>0</v>
      </c>
      <c r="BP302" s="57">
        <f t="shared" si="116"/>
        <v>0</v>
      </c>
      <c r="BQ302" s="57">
        <f t="shared" si="116"/>
        <v>0</v>
      </c>
      <c r="BR302" s="57">
        <f t="shared" si="116"/>
        <v>0</v>
      </c>
      <c r="BS302" s="57">
        <f t="shared" si="116"/>
        <v>0</v>
      </c>
    </row>
    <row r="303" spans="1:71" x14ac:dyDescent="0.25">
      <c r="A303">
        <f t="shared" si="120"/>
        <v>2</v>
      </c>
      <c r="B303">
        <f t="shared" si="121"/>
        <v>4</v>
      </c>
      <c r="C303">
        <f t="shared" si="114"/>
        <v>3</v>
      </c>
      <c r="D303" s="59">
        <f t="shared" si="103"/>
        <v>0</v>
      </c>
      <c r="E303" s="59">
        <f t="shared" si="103"/>
        <v>0</v>
      </c>
      <c r="F303" s="59">
        <f t="shared" si="103"/>
        <v>0</v>
      </c>
      <c r="G303" s="60" t="str">
        <f t="shared" si="104"/>
        <v>Fuel Cell</v>
      </c>
      <c r="H303" s="61">
        <f t="shared" si="122"/>
        <v>1</v>
      </c>
      <c r="I303" s="61">
        <f t="shared" si="106"/>
        <v>0</v>
      </c>
      <c r="J303" s="59">
        <f t="shared" si="107"/>
        <v>0</v>
      </c>
      <c r="K303" s="62" t="e">
        <f t="shared" si="108"/>
        <v>#N/A</v>
      </c>
      <c r="L303" s="59">
        <f t="shared" si="109"/>
        <v>0</v>
      </c>
      <c r="M303" s="59">
        <f t="shared" si="109"/>
        <v>0</v>
      </c>
      <c r="N303" s="59" t="str">
        <f t="shared" si="101"/>
        <v>Fuel Cell0</v>
      </c>
      <c r="O303" s="57">
        <f t="shared" si="117"/>
        <v>0</v>
      </c>
      <c r="P303" s="57">
        <f t="shared" si="117"/>
        <v>0</v>
      </c>
      <c r="Q303" s="57">
        <f t="shared" si="117"/>
        <v>0</v>
      </c>
      <c r="R303" s="57">
        <f t="shared" si="117"/>
        <v>0</v>
      </c>
      <c r="S303" s="57">
        <f t="shared" si="117"/>
        <v>0</v>
      </c>
      <c r="T303" s="57">
        <f t="shared" si="117"/>
        <v>0</v>
      </c>
      <c r="U303" s="57">
        <f t="shared" si="117"/>
        <v>0</v>
      </c>
      <c r="V303" s="57">
        <f t="shared" si="117"/>
        <v>0</v>
      </c>
      <c r="W303" s="57">
        <f t="shared" si="117"/>
        <v>0</v>
      </c>
      <c r="X303" s="57">
        <f t="shared" si="117"/>
        <v>0</v>
      </c>
      <c r="Y303" s="57">
        <f t="shared" si="117"/>
        <v>0</v>
      </c>
      <c r="Z303" s="57">
        <f t="shared" si="117"/>
        <v>0</v>
      </c>
      <c r="AA303" s="57">
        <f t="shared" si="117"/>
        <v>0</v>
      </c>
      <c r="AB303" s="57">
        <f t="shared" si="117"/>
        <v>0</v>
      </c>
      <c r="AC303" s="57">
        <f t="shared" si="117"/>
        <v>0</v>
      </c>
      <c r="AD303" s="57">
        <f t="shared" si="117"/>
        <v>0</v>
      </c>
      <c r="AE303" s="57">
        <f t="shared" si="115"/>
        <v>0</v>
      </c>
      <c r="AF303" s="57">
        <f t="shared" si="115"/>
        <v>0</v>
      </c>
      <c r="AG303" s="57">
        <f t="shared" si="115"/>
        <v>0</v>
      </c>
      <c r="AH303" s="57">
        <f t="shared" si="115"/>
        <v>0</v>
      </c>
      <c r="AI303" s="57">
        <f t="shared" si="115"/>
        <v>0</v>
      </c>
      <c r="AJ303" s="57">
        <f t="shared" si="115"/>
        <v>0</v>
      </c>
      <c r="AK303" s="57">
        <f t="shared" si="115"/>
        <v>0</v>
      </c>
      <c r="AL303" s="57">
        <f t="shared" si="115"/>
        <v>0</v>
      </c>
      <c r="AM303" s="57">
        <f t="shared" si="115"/>
        <v>0</v>
      </c>
      <c r="AN303" s="57">
        <f t="shared" si="115"/>
        <v>0</v>
      </c>
      <c r="AO303" s="57">
        <f t="shared" si="115"/>
        <v>0</v>
      </c>
      <c r="AP303" s="57">
        <f t="shared" si="115"/>
        <v>0</v>
      </c>
      <c r="AQ303" s="57" t="e">
        <f>INDEX('Fleet Input'!$C$10:$C$86, MATCH('Fleet Calculations'!N303, 'Fleet Input'!$B$10:$B$86, 0))</f>
        <v>#N/A</v>
      </c>
      <c r="AR303" s="57">
        <f t="shared" si="118"/>
        <v>0</v>
      </c>
      <c r="AS303" s="57">
        <f t="shared" si="118"/>
        <v>0</v>
      </c>
      <c r="AT303" s="57">
        <f t="shared" si="118"/>
        <v>0</v>
      </c>
      <c r="AU303" s="57">
        <f t="shared" si="118"/>
        <v>0</v>
      </c>
      <c r="AV303" s="57">
        <f t="shared" si="118"/>
        <v>0</v>
      </c>
      <c r="AW303" s="57">
        <f t="shared" si="118"/>
        <v>0</v>
      </c>
      <c r="AX303" s="57">
        <f t="shared" si="118"/>
        <v>0</v>
      </c>
      <c r="AY303" s="57">
        <f t="shared" si="118"/>
        <v>0</v>
      </c>
      <c r="AZ303" s="57">
        <f t="shared" si="118"/>
        <v>0</v>
      </c>
      <c r="BA303" s="57">
        <f t="shared" si="118"/>
        <v>0</v>
      </c>
      <c r="BB303" s="57">
        <f t="shared" si="118"/>
        <v>0</v>
      </c>
      <c r="BC303" s="57">
        <f t="shared" si="118"/>
        <v>0</v>
      </c>
      <c r="BD303" s="57">
        <f t="shared" si="118"/>
        <v>0</v>
      </c>
      <c r="BE303" s="57">
        <f t="shared" si="118"/>
        <v>0</v>
      </c>
      <c r="BF303" s="57">
        <f t="shared" si="118"/>
        <v>0</v>
      </c>
      <c r="BG303" s="57">
        <f t="shared" si="118"/>
        <v>0</v>
      </c>
      <c r="BH303" s="57">
        <f t="shared" si="116"/>
        <v>0</v>
      </c>
      <c r="BI303" s="57">
        <f t="shared" si="116"/>
        <v>0</v>
      </c>
      <c r="BJ303" s="57">
        <f t="shared" si="116"/>
        <v>0</v>
      </c>
      <c r="BK303" s="57">
        <f t="shared" si="116"/>
        <v>0</v>
      </c>
      <c r="BL303" s="57">
        <f t="shared" si="116"/>
        <v>0</v>
      </c>
      <c r="BM303" s="57">
        <f t="shared" si="116"/>
        <v>0</v>
      </c>
      <c r="BN303" s="57">
        <f t="shared" si="116"/>
        <v>0</v>
      </c>
      <c r="BO303" s="57">
        <f t="shared" si="116"/>
        <v>0</v>
      </c>
      <c r="BP303" s="57">
        <f t="shared" si="116"/>
        <v>0</v>
      </c>
      <c r="BQ303" s="57">
        <f t="shared" si="116"/>
        <v>0</v>
      </c>
      <c r="BR303" s="57">
        <f t="shared" si="116"/>
        <v>0</v>
      </c>
      <c r="BS303" s="57">
        <f t="shared" si="116"/>
        <v>0</v>
      </c>
    </row>
    <row r="304" spans="1:71" x14ac:dyDescent="0.25">
      <c r="A304">
        <f t="shared" si="120"/>
        <v>2</v>
      </c>
      <c r="B304">
        <f t="shared" si="121"/>
        <v>5</v>
      </c>
      <c r="C304">
        <f t="shared" si="114"/>
        <v>1</v>
      </c>
      <c r="D304" s="59">
        <f t="shared" si="103"/>
        <v>0</v>
      </c>
      <c r="E304" s="59">
        <f t="shared" si="103"/>
        <v>0</v>
      </c>
      <c r="F304" s="59">
        <f t="shared" si="103"/>
        <v>0</v>
      </c>
      <c r="G304" s="60" t="str">
        <f t="shared" si="104"/>
        <v>0</v>
      </c>
      <c r="H304" s="61">
        <f t="shared" si="122"/>
        <v>1</v>
      </c>
      <c r="I304" s="61">
        <f t="shared" si="106"/>
        <v>0</v>
      </c>
      <c r="J304" s="59">
        <f t="shared" si="107"/>
        <v>0</v>
      </c>
      <c r="K304" s="62" t="e">
        <f t="shared" si="108"/>
        <v>#N/A</v>
      </c>
      <c r="L304" s="59">
        <f t="shared" si="109"/>
        <v>0</v>
      </c>
      <c r="M304" s="59">
        <f t="shared" si="109"/>
        <v>0</v>
      </c>
      <c r="N304" s="59" t="str">
        <f t="shared" si="101"/>
        <v>00</v>
      </c>
      <c r="O304" s="57">
        <f t="shared" si="117"/>
        <v>0</v>
      </c>
      <c r="P304" s="57">
        <f t="shared" si="117"/>
        <v>0</v>
      </c>
      <c r="Q304" s="57">
        <f t="shared" si="117"/>
        <v>0</v>
      </c>
      <c r="R304" s="57">
        <f t="shared" si="117"/>
        <v>0</v>
      </c>
      <c r="S304" s="57">
        <f t="shared" si="117"/>
        <v>0</v>
      </c>
      <c r="T304" s="57">
        <f t="shared" si="117"/>
        <v>0</v>
      </c>
      <c r="U304" s="57">
        <f t="shared" si="117"/>
        <v>0</v>
      </c>
      <c r="V304" s="57">
        <f t="shared" si="117"/>
        <v>0</v>
      </c>
      <c r="W304" s="57">
        <f t="shared" si="117"/>
        <v>0</v>
      </c>
      <c r="X304" s="57">
        <f t="shared" si="117"/>
        <v>0</v>
      </c>
      <c r="Y304" s="57">
        <f t="shared" si="117"/>
        <v>0</v>
      </c>
      <c r="Z304" s="57">
        <f t="shared" si="117"/>
        <v>0</v>
      </c>
      <c r="AA304" s="57">
        <f t="shared" si="117"/>
        <v>0</v>
      </c>
      <c r="AB304" s="57">
        <f t="shared" si="117"/>
        <v>0</v>
      </c>
      <c r="AC304" s="57">
        <f t="shared" si="117"/>
        <v>0</v>
      </c>
      <c r="AD304" s="57">
        <f t="shared" si="117"/>
        <v>0</v>
      </c>
      <c r="AE304" s="57">
        <f t="shared" si="115"/>
        <v>0</v>
      </c>
      <c r="AF304" s="57">
        <f t="shared" si="115"/>
        <v>0</v>
      </c>
      <c r="AG304" s="57">
        <f t="shared" si="115"/>
        <v>0</v>
      </c>
      <c r="AH304" s="57">
        <f t="shared" si="115"/>
        <v>0</v>
      </c>
      <c r="AI304" s="57">
        <f t="shared" si="115"/>
        <v>0</v>
      </c>
      <c r="AJ304" s="57">
        <f t="shared" si="115"/>
        <v>0</v>
      </c>
      <c r="AK304" s="57">
        <f t="shared" si="115"/>
        <v>0</v>
      </c>
      <c r="AL304" s="57">
        <f t="shared" si="115"/>
        <v>0</v>
      </c>
      <c r="AM304" s="57">
        <f t="shared" si="115"/>
        <v>0</v>
      </c>
      <c r="AN304" s="57">
        <f t="shared" si="115"/>
        <v>0</v>
      </c>
      <c r="AO304" s="57">
        <f t="shared" si="115"/>
        <v>0</v>
      </c>
      <c r="AP304" s="57">
        <f t="shared" si="115"/>
        <v>0</v>
      </c>
      <c r="AQ304" s="57" t="e">
        <f>INDEX('Fleet Input'!$C$10:$C$86, MATCH('Fleet Calculations'!N304, 'Fleet Input'!$B$10:$B$86, 0))</f>
        <v>#N/A</v>
      </c>
      <c r="AR304" s="57">
        <f t="shared" si="118"/>
        <v>0</v>
      </c>
      <c r="AS304" s="57">
        <f t="shared" si="118"/>
        <v>0</v>
      </c>
      <c r="AT304" s="57">
        <f t="shared" si="118"/>
        <v>0</v>
      </c>
      <c r="AU304" s="57">
        <f t="shared" si="118"/>
        <v>0</v>
      </c>
      <c r="AV304" s="57">
        <f t="shared" si="118"/>
        <v>0</v>
      </c>
      <c r="AW304" s="57">
        <f t="shared" si="118"/>
        <v>0</v>
      </c>
      <c r="AX304" s="57">
        <f t="shared" si="118"/>
        <v>0</v>
      </c>
      <c r="AY304" s="57">
        <f t="shared" si="118"/>
        <v>0</v>
      </c>
      <c r="AZ304" s="57">
        <f t="shared" si="118"/>
        <v>0</v>
      </c>
      <c r="BA304" s="57">
        <f t="shared" si="118"/>
        <v>0</v>
      </c>
      <c r="BB304" s="57">
        <f t="shared" si="118"/>
        <v>0</v>
      </c>
      <c r="BC304" s="57">
        <f t="shared" si="118"/>
        <v>0</v>
      </c>
      <c r="BD304" s="57">
        <f t="shared" si="118"/>
        <v>0</v>
      </c>
      <c r="BE304" s="57">
        <f t="shared" si="118"/>
        <v>0</v>
      </c>
      <c r="BF304" s="57">
        <f t="shared" si="118"/>
        <v>0</v>
      </c>
      <c r="BG304" s="57">
        <f t="shared" si="118"/>
        <v>0</v>
      </c>
      <c r="BH304" s="57">
        <f t="shared" si="116"/>
        <v>0</v>
      </c>
      <c r="BI304" s="57">
        <f t="shared" si="116"/>
        <v>0</v>
      </c>
      <c r="BJ304" s="57">
        <f t="shared" si="116"/>
        <v>0</v>
      </c>
      <c r="BK304" s="57">
        <f t="shared" si="116"/>
        <v>0</v>
      </c>
      <c r="BL304" s="57">
        <f t="shared" si="116"/>
        <v>0</v>
      </c>
      <c r="BM304" s="57">
        <f t="shared" si="116"/>
        <v>0</v>
      </c>
      <c r="BN304" s="57">
        <f t="shared" si="116"/>
        <v>0</v>
      </c>
      <c r="BO304" s="57">
        <f t="shared" si="116"/>
        <v>0</v>
      </c>
      <c r="BP304" s="57">
        <f t="shared" si="116"/>
        <v>0</v>
      </c>
      <c r="BQ304" s="57">
        <f t="shared" si="116"/>
        <v>0</v>
      </c>
      <c r="BR304" s="57">
        <f t="shared" si="116"/>
        <v>0</v>
      </c>
      <c r="BS304" s="57">
        <f t="shared" si="116"/>
        <v>0</v>
      </c>
    </row>
    <row r="305" spans="1:71" x14ac:dyDescent="0.25">
      <c r="A305">
        <f t="shared" si="120"/>
        <v>2</v>
      </c>
      <c r="B305">
        <f t="shared" si="121"/>
        <v>5</v>
      </c>
      <c r="C305">
        <f t="shared" si="114"/>
        <v>2</v>
      </c>
      <c r="D305" s="59">
        <f t="shared" si="103"/>
        <v>0</v>
      </c>
      <c r="E305" s="59">
        <f t="shared" si="103"/>
        <v>0</v>
      </c>
      <c r="F305" s="59">
        <f t="shared" si="103"/>
        <v>0</v>
      </c>
      <c r="G305" s="60" t="str">
        <f t="shared" si="104"/>
        <v>Electric</v>
      </c>
      <c r="H305" s="61">
        <f t="shared" si="122"/>
        <v>1</v>
      </c>
      <c r="I305" s="61">
        <f t="shared" si="106"/>
        <v>0</v>
      </c>
      <c r="J305" s="59">
        <f t="shared" si="107"/>
        <v>0</v>
      </c>
      <c r="K305" s="62" t="e">
        <f t="shared" si="108"/>
        <v>#N/A</v>
      </c>
      <c r="L305" s="59">
        <f t="shared" si="109"/>
        <v>0</v>
      </c>
      <c r="M305" s="59">
        <f t="shared" si="109"/>
        <v>0</v>
      </c>
      <c r="N305" s="59" t="str">
        <f t="shared" si="101"/>
        <v>Electric0</v>
      </c>
      <c r="O305" s="57">
        <f t="shared" si="117"/>
        <v>0</v>
      </c>
      <c r="P305" s="57">
        <f t="shared" si="117"/>
        <v>0</v>
      </c>
      <c r="Q305" s="57">
        <f t="shared" si="117"/>
        <v>0</v>
      </c>
      <c r="R305" s="57">
        <f t="shared" si="117"/>
        <v>0</v>
      </c>
      <c r="S305" s="57">
        <f t="shared" si="117"/>
        <v>0</v>
      </c>
      <c r="T305" s="57">
        <f t="shared" si="117"/>
        <v>0</v>
      </c>
      <c r="U305" s="57">
        <f t="shared" si="117"/>
        <v>0</v>
      </c>
      <c r="V305" s="57">
        <f t="shared" si="117"/>
        <v>0</v>
      </c>
      <c r="W305" s="57">
        <f t="shared" si="117"/>
        <v>0</v>
      </c>
      <c r="X305" s="57">
        <f t="shared" si="117"/>
        <v>0</v>
      </c>
      <c r="Y305" s="57">
        <f t="shared" si="117"/>
        <v>0</v>
      </c>
      <c r="Z305" s="57">
        <f t="shared" si="117"/>
        <v>0</v>
      </c>
      <c r="AA305" s="57">
        <f t="shared" si="117"/>
        <v>0</v>
      </c>
      <c r="AB305" s="57">
        <f t="shared" si="117"/>
        <v>0</v>
      </c>
      <c r="AC305" s="57">
        <f t="shared" si="117"/>
        <v>0</v>
      </c>
      <c r="AD305" s="57">
        <f t="shared" ref="AD305:AP320" si="123">IF(AND($I305&gt;=AD$7,$H305&lt;=AD$7),$K305,0)</f>
        <v>0</v>
      </c>
      <c r="AE305" s="57">
        <f t="shared" si="123"/>
        <v>0</v>
      </c>
      <c r="AF305" s="57">
        <f t="shared" si="123"/>
        <v>0</v>
      </c>
      <c r="AG305" s="57">
        <f t="shared" si="123"/>
        <v>0</v>
      </c>
      <c r="AH305" s="57">
        <f t="shared" si="123"/>
        <v>0</v>
      </c>
      <c r="AI305" s="57">
        <f t="shared" si="123"/>
        <v>0</v>
      </c>
      <c r="AJ305" s="57">
        <f t="shared" si="123"/>
        <v>0</v>
      </c>
      <c r="AK305" s="57">
        <f t="shared" si="123"/>
        <v>0</v>
      </c>
      <c r="AL305" s="57">
        <f t="shared" si="123"/>
        <v>0</v>
      </c>
      <c r="AM305" s="57">
        <f t="shared" si="123"/>
        <v>0</v>
      </c>
      <c r="AN305" s="57">
        <f t="shared" si="123"/>
        <v>0</v>
      </c>
      <c r="AO305" s="57">
        <f t="shared" si="123"/>
        <v>0</v>
      </c>
      <c r="AP305" s="57">
        <f t="shared" si="123"/>
        <v>0</v>
      </c>
      <c r="AQ305" s="57" t="e">
        <f>INDEX('Fleet Input'!$C$10:$C$86, MATCH('Fleet Calculations'!N305, 'Fleet Input'!$B$10:$B$86, 0))</f>
        <v>#N/A</v>
      </c>
      <c r="AR305" s="57">
        <f t="shared" si="118"/>
        <v>0</v>
      </c>
      <c r="AS305" s="57">
        <f t="shared" si="118"/>
        <v>0</v>
      </c>
      <c r="AT305" s="57">
        <f t="shared" si="118"/>
        <v>0</v>
      </c>
      <c r="AU305" s="57">
        <f t="shared" si="118"/>
        <v>0</v>
      </c>
      <c r="AV305" s="57">
        <f t="shared" si="118"/>
        <v>0</v>
      </c>
      <c r="AW305" s="57">
        <f t="shared" si="118"/>
        <v>0</v>
      </c>
      <c r="AX305" s="57">
        <f t="shared" si="118"/>
        <v>0</v>
      </c>
      <c r="AY305" s="57">
        <f t="shared" si="118"/>
        <v>0</v>
      </c>
      <c r="AZ305" s="57">
        <f t="shared" si="118"/>
        <v>0</v>
      </c>
      <c r="BA305" s="57">
        <f t="shared" si="118"/>
        <v>0</v>
      </c>
      <c r="BB305" s="57">
        <f t="shared" si="118"/>
        <v>0</v>
      </c>
      <c r="BC305" s="57">
        <f t="shared" si="118"/>
        <v>0</v>
      </c>
      <c r="BD305" s="57">
        <f t="shared" si="118"/>
        <v>0</v>
      </c>
      <c r="BE305" s="57">
        <f t="shared" si="118"/>
        <v>0</v>
      </c>
      <c r="BF305" s="57">
        <f t="shared" si="118"/>
        <v>0</v>
      </c>
      <c r="BG305" s="57">
        <f t="shared" ref="BG305:BS320" si="124">IF($H305=BG$7, $AQ305*$K305, 0)</f>
        <v>0</v>
      </c>
      <c r="BH305" s="57">
        <f t="shared" si="124"/>
        <v>0</v>
      </c>
      <c r="BI305" s="57">
        <f t="shared" si="116"/>
        <v>0</v>
      </c>
      <c r="BJ305" s="57">
        <f t="shared" si="116"/>
        <v>0</v>
      </c>
      <c r="BK305" s="57">
        <f t="shared" si="116"/>
        <v>0</v>
      </c>
      <c r="BL305" s="57">
        <f t="shared" si="116"/>
        <v>0</v>
      </c>
      <c r="BM305" s="57">
        <f t="shared" si="116"/>
        <v>0</v>
      </c>
      <c r="BN305" s="57">
        <f t="shared" si="116"/>
        <v>0</v>
      </c>
      <c r="BO305" s="57">
        <f t="shared" si="116"/>
        <v>0</v>
      </c>
      <c r="BP305" s="57">
        <f t="shared" si="116"/>
        <v>0</v>
      </c>
      <c r="BQ305" s="57">
        <f t="shared" si="116"/>
        <v>0</v>
      </c>
      <c r="BR305" s="57">
        <f t="shared" si="116"/>
        <v>0</v>
      </c>
      <c r="BS305" s="57">
        <f t="shared" si="116"/>
        <v>0</v>
      </c>
    </row>
    <row r="306" spans="1:71" x14ac:dyDescent="0.25">
      <c r="A306">
        <f t="shared" si="120"/>
        <v>2</v>
      </c>
      <c r="B306">
        <f t="shared" si="121"/>
        <v>5</v>
      </c>
      <c r="C306">
        <f t="shared" si="114"/>
        <v>3</v>
      </c>
      <c r="D306" s="59">
        <f t="shared" si="103"/>
        <v>0</v>
      </c>
      <c r="E306" s="59">
        <f t="shared" si="103"/>
        <v>0</v>
      </c>
      <c r="F306" s="59">
        <f t="shared" si="103"/>
        <v>0</v>
      </c>
      <c r="G306" s="60" t="str">
        <f t="shared" si="104"/>
        <v>Fuel Cell</v>
      </c>
      <c r="H306" s="61">
        <f t="shared" si="122"/>
        <v>1</v>
      </c>
      <c r="I306" s="61">
        <f t="shared" si="106"/>
        <v>0</v>
      </c>
      <c r="J306" s="59">
        <f t="shared" si="107"/>
        <v>0</v>
      </c>
      <c r="K306" s="62" t="e">
        <f t="shared" si="108"/>
        <v>#N/A</v>
      </c>
      <c r="L306" s="59">
        <f t="shared" si="109"/>
        <v>0</v>
      </c>
      <c r="M306" s="59">
        <f t="shared" si="109"/>
        <v>0</v>
      </c>
      <c r="N306" s="59" t="str">
        <f t="shared" si="101"/>
        <v>Fuel Cell0</v>
      </c>
      <c r="O306" s="57">
        <f t="shared" ref="O306:AD321" si="125">IF(AND($I306&gt;=O$7,$H306&lt;=O$7),$K306,0)</f>
        <v>0</v>
      </c>
      <c r="P306" s="57">
        <f t="shared" si="125"/>
        <v>0</v>
      </c>
      <c r="Q306" s="57">
        <f t="shared" si="125"/>
        <v>0</v>
      </c>
      <c r="R306" s="57">
        <f t="shared" si="125"/>
        <v>0</v>
      </c>
      <c r="S306" s="57">
        <f t="shared" si="125"/>
        <v>0</v>
      </c>
      <c r="T306" s="57">
        <f t="shared" si="125"/>
        <v>0</v>
      </c>
      <c r="U306" s="57">
        <f t="shared" si="125"/>
        <v>0</v>
      </c>
      <c r="V306" s="57">
        <f t="shared" si="125"/>
        <v>0</v>
      </c>
      <c r="W306" s="57">
        <f t="shared" si="125"/>
        <v>0</v>
      </c>
      <c r="X306" s="57">
        <f t="shared" si="125"/>
        <v>0</v>
      </c>
      <c r="Y306" s="57">
        <f t="shared" si="125"/>
        <v>0</v>
      </c>
      <c r="Z306" s="57">
        <f t="shared" si="125"/>
        <v>0</v>
      </c>
      <c r="AA306" s="57">
        <f t="shared" si="125"/>
        <v>0</v>
      </c>
      <c r="AB306" s="57">
        <f t="shared" si="125"/>
        <v>0</v>
      </c>
      <c r="AC306" s="57">
        <f t="shared" si="125"/>
        <v>0</v>
      </c>
      <c r="AD306" s="57">
        <f t="shared" si="125"/>
        <v>0</v>
      </c>
      <c r="AE306" s="57">
        <f t="shared" si="123"/>
        <v>0</v>
      </c>
      <c r="AF306" s="57">
        <f t="shared" si="123"/>
        <v>0</v>
      </c>
      <c r="AG306" s="57">
        <f t="shared" si="123"/>
        <v>0</v>
      </c>
      <c r="AH306" s="57">
        <f t="shared" si="123"/>
        <v>0</v>
      </c>
      <c r="AI306" s="57">
        <f t="shared" si="123"/>
        <v>0</v>
      </c>
      <c r="AJ306" s="57">
        <f t="shared" si="123"/>
        <v>0</v>
      </c>
      <c r="AK306" s="57">
        <f t="shared" si="123"/>
        <v>0</v>
      </c>
      <c r="AL306" s="57">
        <f t="shared" si="123"/>
        <v>0</v>
      </c>
      <c r="AM306" s="57">
        <f t="shared" si="123"/>
        <v>0</v>
      </c>
      <c r="AN306" s="57">
        <f t="shared" si="123"/>
        <v>0</v>
      </c>
      <c r="AO306" s="57">
        <f t="shared" si="123"/>
        <v>0</v>
      </c>
      <c r="AP306" s="57">
        <f t="shared" si="123"/>
        <v>0</v>
      </c>
      <c r="AQ306" s="57" t="e">
        <f>INDEX('Fleet Input'!$C$10:$C$86, MATCH('Fleet Calculations'!N306, 'Fleet Input'!$B$10:$B$86, 0))</f>
        <v>#N/A</v>
      </c>
      <c r="AR306" s="57">
        <f t="shared" ref="AR306:BG321" si="126">IF($H306=AR$7, $AQ306*$K306, 0)</f>
        <v>0</v>
      </c>
      <c r="AS306" s="57">
        <f t="shared" si="126"/>
        <v>0</v>
      </c>
      <c r="AT306" s="57">
        <f t="shared" si="126"/>
        <v>0</v>
      </c>
      <c r="AU306" s="57">
        <f t="shared" si="126"/>
        <v>0</v>
      </c>
      <c r="AV306" s="57">
        <f t="shared" si="126"/>
        <v>0</v>
      </c>
      <c r="AW306" s="57">
        <f t="shared" si="126"/>
        <v>0</v>
      </c>
      <c r="AX306" s="57">
        <f t="shared" si="126"/>
        <v>0</v>
      </c>
      <c r="AY306" s="57">
        <f t="shared" si="126"/>
        <v>0</v>
      </c>
      <c r="AZ306" s="57">
        <f t="shared" si="126"/>
        <v>0</v>
      </c>
      <c r="BA306" s="57">
        <f t="shared" si="126"/>
        <v>0</v>
      </c>
      <c r="BB306" s="57">
        <f t="shared" si="126"/>
        <v>0</v>
      </c>
      <c r="BC306" s="57">
        <f t="shared" si="126"/>
        <v>0</v>
      </c>
      <c r="BD306" s="57">
        <f t="shared" si="126"/>
        <v>0</v>
      </c>
      <c r="BE306" s="57">
        <f t="shared" si="126"/>
        <v>0</v>
      </c>
      <c r="BF306" s="57">
        <f t="shared" si="126"/>
        <v>0</v>
      </c>
      <c r="BG306" s="57">
        <f t="shared" si="126"/>
        <v>0</v>
      </c>
      <c r="BH306" s="57">
        <f t="shared" si="124"/>
        <v>0</v>
      </c>
      <c r="BI306" s="57">
        <f t="shared" si="124"/>
        <v>0</v>
      </c>
      <c r="BJ306" s="57">
        <f t="shared" si="124"/>
        <v>0</v>
      </c>
      <c r="BK306" s="57">
        <f t="shared" si="124"/>
        <v>0</v>
      </c>
      <c r="BL306" s="57">
        <f t="shared" si="124"/>
        <v>0</v>
      </c>
      <c r="BM306" s="57">
        <f t="shared" si="124"/>
        <v>0</v>
      </c>
      <c r="BN306" s="57">
        <f t="shared" si="124"/>
        <v>0</v>
      </c>
      <c r="BO306" s="57">
        <f t="shared" si="124"/>
        <v>0</v>
      </c>
      <c r="BP306" s="57">
        <f t="shared" si="124"/>
        <v>0</v>
      </c>
      <c r="BQ306" s="57">
        <f t="shared" si="124"/>
        <v>0</v>
      </c>
      <c r="BR306" s="57">
        <f t="shared" si="124"/>
        <v>0</v>
      </c>
      <c r="BS306" s="57">
        <f t="shared" si="124"/>
        <v>0</v>
      </c>
    </row>
    <row r="307" spans="1:71" x14ac:dyDescent="0.25">
      <c r="A307">
        <f t="shared" si="120"/>
        <v>2</v>
      </c>
      <c r="B307">
        <f t="shared" si="121"/>
        <v>6</v>
      </c>
      <c r="C307">
        <f t="shared" si="114"/>
        <v>1</v>
      </c>
      <c r="D307" s="59">
        <f t="shared" si="103"/>
        <v>0</v>
      </c>
      <c r="E307" s="59">
        <f t="shared" si="103"/>
        <v>0</v>
      </c>
      <c r="F307" s="59">
        <f t="shared" si="103"/>
        <v>0</v>
      </c>
      <c r="G307" s="60" t="str">
        <f t="shared" si="104"/>
        <v>0</v>
      </c>
      <c r="H307" s="61">
        <f t="shared" si="122"/>
        <v>1</v>
      </c>
      <c r="I307" s="61">
        <f t="shared" si="106"/>
        <v>0</v>
      </c>
      <c r="J307" s="59">
        <f t="shared" si="107"/>
        <v>0</v>
      </c>
      <c r="K307" s="62" t="e">
        <f t="shared" si="108"/>
        <v>#N/A</v>
      </c>
      <c r="L307" s="59">
        <f t="shared" si="109"/>
        <v>0</v>
      </c>
      <c r="M307" s="59">
        <f t="shared" si="109"/>
        <v>0</v>
      </c>
      <c r="N307" s="59" t="str">
        <f t="shared" si="101"/>
        <v>00</v>
      </c>
      <c r="O307" s="57">
        <f t="shared" si="125"/>
        <v>0</v>
      </c>
      <c r="P307" s="57">
        <f t="shared" si="125"/>
        <v>0</v>
      </c>
      <c r="Q307" s="57">
        <f t="shared" si="125"/>
        <v>0</v>
      </c>
      <c r="R307" s="57">
        <f t="shared" si="125"/>
        <v>0</v>
      </c>
      <c r="S307" s="57">
        <f t="shared" si="125"/>
        <v>0</v>
      </c>
      <c r="T307" s="57">
        <f t="shared" si="125"/>
        <v>0</v>
      </c>
      <c r="U307" s="57">
        <f t="shared" si="125"/>
        <v>0</v>
      </c>
      <c r="V307" s="57">
        <f t="shared" si="125"/>
        <v>0</v>
      </c>
      <c r="W307" s="57">
        <f t="shared" si="125"/>
        <v>0</v>
      </c>
      <c r="X307" s="57">
        <f t="shared" si="125"/>
        <v>0</v>
      </c>
      <c r="Y307" s="57">
        <f t="shared" si="125"/>
        <v>0</v>
      </c>
      <c r="Z307" s="57">
        <f t="shared" si="125"/>
        <v>0</v>
      </c>
      <c r="AA307" s="57">
        <f t="shared" si="125"/>
        <v>0</v>
      </c>
      <c r="AB307" s="57">
        <f t="shared" si="125"/>
        <v>0</v>
      </c>
      <c r="AC307" s="57">
        <f t="shared" si="125"/>
        <v>0</v>
      </c>
      <c r="AD307" s="57">
        <f t="shared" si="125"/>
        <v>0</v>
      </c>
      <c r="AE307" s="57">
        <f t="shared" si="123"/>
        <v>0</v>
      </c>
      <c r="AF307" s="57">
        <f t="shared" si="123"/>
        <v>0</v>
      </c>
      <c r="AG307" s="57">
        <f t="shared" si="123"/>
        <v>0</v>
      </c>
      <c r="AH307" s="57">
        <f t="shared" si="123"/>
        <v>0</v>
      </c>
      <c r="AI307" s="57">
        <f t="shared" si="123"/>
        <v>0</v>
      </c>
      <c r="AJ307" s="57">
        <f t="shared" si="123"/>
        <v>0</v>
      </c>
      <c r="AK307" s="57">
        <f t="shared" si="123"/>
        <v>0</v>
      </c>
      <c r="AL307" s="57">
        <f t="shared" si="123"/>
        <v>0</v>
      </c>
      <c r="AM307" s="57">
        <f t="shared" si="123"/>
        <v>0</v>
      </c>
      <c r="AN307" s="57">
        <f t="shared" si="123"/>
        <v>0</v>
      </c>
      <c r="AO307" s="57">
        <f t="shared" si="123"/>
        <v>0</v>
      </c>
      <c r="AP307" s="57">
        <f t="shared" si="123"/>
        <v>0</v>
      </c>
      <c r="AQ307" s="57" t="e">
        <f>INDEX('Fleet Input'!$C$10:$C$86, MATCH('Fleet Calculations'!N307, 'Fleet Input'!$B$10:$B$86, 0))</f>
        <v>#N/A</v>
      </c>
      <c r="AR307" s="57">
        <f t="shared" si="126"/>
        <v>0</v>
      </c>
      <c r="AS307" s="57">
        <f t="shared" si="126"/>
        <v>0</v>
      </c>
      <c r="AT307" s="57">
        <f t="shared" si="126"/>
        <v>0</v>
      </c>
      <c r="AU307" s="57">
        <f t="shared" si="126"/>
        <v>0</v>
      </c>
      <c r="AV307" s="57">
        <f t="shared" si="126"/>
        <v>0</v>
      </c>
      <c r="AW307" s="57">
        <f t="shared" si="126"/>
        <v>0</v>
      </c>
      <c r="AX307" s="57">
        <f t="shared" si="126"/>
        <v>0</v>
      </c>
      <c r="AY307" s="57">
        <f t="shared" si="126"/>
        <v>0</v>
      </c>
      <c r="AZ307" s="57">
        <f t="shared" si="126"/>
        <v>0</v>
      </c>
      <c r="BA307" s="57">
        <f t="shared" si="126"/>
        <v>0</v>
      </c>
      <c r="BB307" s="57">
        <f t="shared" si="126"/>
        <v>0</v>
      </c>
      <c r="BC307" s="57">
        <f t="shared" si="126"/>
        <v>0</v>
      </c>
      <c r="BD307" s="57">
        <f t="shared" si="126"/>
        <v>0</v>
      </c>
      <c r="BE307" s="57">
        <f t="shared" si="126"/>
        <v>0</v>
      </c>
      <c r="BF307" s="57">
        <f t="shared" si="126"/>
        <v>0</v>
      </c>
      <c r="BG307" s="57">
        <f t="shared" si="126"/>
        <v>0</v>
      </c>
      <c r="BH307" s="57">
        <f t="shared" si="124"/>
        <v>0</v>
      </c>
      <c r="BI307" s="57">
        <f t="shared" si="124"/>
        <v>0</v>
      </c>
      <c r="BJ307" s="57">
        <f t="shared" si="124"/>
        <v>0</v>
      </c>
      <c r="BK307" s="57">
        <f t="shared" si="124"/>
        <v>0</v>
      </c>
      <c r="BL307" s="57">
        <f t="shared" si="124"/>
        <v>0</v>
      </c>
      <c r="BM307" s="57">
        <f t="shared" si="124"/>
        <v>0</v>
      </c>
      <c r="BN307" s="57">
        <f t="shared" si="124"/>
        <v>0</v>
      </c>
      <c r="BO307" s="57">
        <f t="shared" si="124"/>
        <v>0</v>
      </c>
      <c r="BP307" s="57">
        <f t="shared" si="124"/>
        <v>0</v>
      </c>
      <c r="BQ307" s="57">
        <f t="shared" si="124"/>
        <v>0</v>
      </c>
      <c r="BR307" s="57">
        <f t="shared" si="124"/>
        <v>0</v>
      </c>
      <c r="BS307" s="57">
        <f t="shared" si="124"/>
        <v>0</v>
      </c>
    </row>
    <row r="308" spans="1:71" x14ac:dyDescent="0.25">
      <c r="A308">
        <f t="shared" si="120"/>
        <v>2</v>
      </c>
      <c r="B308">
        <f t="shared" si="121"/>
        <v>6</v>
      </c>
      <c r="C308">
        <f t="shared" si="114"/>
        <v>2</v>
      </c>
      <c r="D308" s="59">
        <f t="shared" si="103"/>
        <v>0</v>
      </c>
      <c r="E308" s="59">
        <f t="shared" si="103"/>
        <v>0</v>
      </c>
      <c r="F308" s="59">
        <f t="shared" si="103"/>
        <v>0</v>
      </c>
      <c r="G308" s="60" t="str">
        <f t="shared" si="104"/>
        <v>Electric</v>
      </c>
      <c r="H308" s="61">
        <f t="shared" si="122"/>
        <v>1</v>
      </c>
      <c r="I308" s="61">
        <f t="shared" si="106"/>
        <v>0</v>
      </c>
      <c r="J308" s="59">
        <f t="shared" si="107"/>
        <v>0</v>
      </c>
      <c r="K308" s="62" t="e">
        <f t="shared" si="108"/>
        <v>#N/A</v>
      </c>
      <c r="L308" s="59">
        <f t="shared" si="109"/>
        <v>0</v>
      </c>
      <c r="M308" s="59">
        <f t="shared" si="109"/>
        <v>0</v>
      </c>
      <c r="N308" s="59" t="str">
        <f t="shared" si="101"/>
        <v>Electric0</v>
      </c>
      <c r="O308" s="57">
        <f t="shared" si="125"/>
        <v>0</v>
      </c>
      <c r="P308" s="57">
        <f t="shared" si="125"/>
        <v>0</v>
      </c>
      <c r="Q308" s="57">
        <f t="shared" si="125"/>
        <v>0</v>
      </c>
      <c r="R308" s="57">
        <f t="shared" si="125"/>
        <v>0</v>
      </c>
      <c r="S308" s="57">
        <f t="shared" si="125"/>
        <v>0</v>
      </c>
      <c r="T308" s="57">
        <f t="shared" si="125"/>
        <v>0</v>
      </c>
      <c r="U308" s="57">
        <f t="shared" si="125"/>
        <v>0</v>
      </c>
      <c r="V308" s="57">
        <f t="shared" si="125"/>
        <v>0</v>
      </c>
      <c r="W308" s="57">
        <f t="shared" si="125"/>
        <v>0</v>
      </c>
      <c r="X308" s="57">
        <f t="shared" si="125"/>
        <v>0</v>
      </c>
      <c r="Y308" s="57">
        <f t="shared" si="125"/>
        <v>0</v>
      </c>
      <c r="Z308" s="57">
        <f t="shared" si="125"/>
        <v>0</v>
      </c>
      <c r="AA308" s="57">
        <f t="shared" si="125"/>
        <v>0</v>
      </c>
      <c r="AB308" s="57">
        <f t="shared" si="125"/>
        <v>0</v>
      </c>
      <c r="AC308" s="57">
        <f t="shared" si="125"/>
        <v>0</v>
      </c>
      <c r="AD308" s="57">
        <f t="shared" si="125"/>
        <v>0</v>
      </c>
      <c r="AE308" s="57">
        <f t="shared" si="123"/>
        <v>0</v>
      </c>
      <c r="AF308" s="57">
        <f t="shared" si="123"/>
        <v>0</v>
      </c>
      <c r="AG308" s="57">
        <f t="shared" si="123"/>
        <v>0</v>
      </c>
      <c r="AH308" s="57">
        <f t="shared" si="123"/>
        <v>0</v>
      </c>
      <c r="AI308" s="57">
        <f t="shared" si="123"/>
        <v>0</v>
      </c>
      <c r="AJ308" s="57">
        <f t="shared" si="123"/>
        <v>0</v>
      </c>
      <c r="AK308" s="57">
        <f t="shared" si="123"/>
        <v>0</v>
      </c>
      <c r="AL308" s="57">
        <f t="shared" si="123"/>
        <v>0</v>
      </c>
      <c r="AM308" s="57">
        <f t="shared" si="123"/>
        <v>0</v>
      </c>
      <c r="AN308" s="57">
        <f t="shared" si="123"/>
        <v>0</v>
      </c>
      <c r="AO308" s="57">
        <f t="shared" si="123"/>
        <v>0</v>
      </c>
      <c r="AP308" s="57">
        <f t="shared" si="123"/>
        <v>0</v>
      </c>
      <c r="AQ308" s="57" t="e">
        <f>INDEX('Fleet Input'!$C$10:$C$86, MATCH('Fleet Calculations'!N308, 'Fleet Input'!$B$10:$B$86, 0))</f>
        <v>#N/A</v>
      </c>
      <c r="AR308" s="57">
        <f t="shared" si="126"/>
        <v>0</v>
      </c>
      <c r="AS308" s="57">
        <f t="shared" si="126"/>
        <v>0</v>
      </c>
      <c r="AT308" s="57">
        <f t="shared" si="126"/>
        <v>0</v>
      </c>
      <c r="AU308" s="57">
        <f t="shared" si="126"/>
        <v>0</v>
      </c>
      <c r="AV308" s="57">
        <f t="shared" si="126"/>
        <v>0</v>
      </c>
      <c r="AW308" s="57">
        <f t="shared" si="126"/>
        <v>0</v>
      </c>
      <c r="AX308" s="57">
        <f t="shared" si="126"/>
        <v>0</v>
      </c>
      <c r="AY308" s="57">
        <f t="shared" si="126"/>
        <v>0</v>
      </c>
      <c r="AZ308" s="57">
        <f t="shared" si="126"/>
        <v>0</v>
      </c>
      <c r="BA308" s="57">
        <f t="shared" si="126"/>
        <v>0</v>
      </c>
      <c r="BB308" s="57">
        <f t="shared" si="126"/>
        <v>0</v>
      </c>
      <c r="BC308" s="57">
        <f t="shared" si="126"/>
        <v>0</v>
      </c>
      <c r="BD308" s="57">
        <f t="shared" si="126"/>
        <v>0</v>
      </c>
      <c r="BE308" s="57">
        <f t="shared" si="126"/>
        <v>0</v>
      </c>
      <c r="BF308" s="57">
        <f t="shared" si="126"/>
        <v>0</v>
      </c>
      <c r="BG308" s="57">
        <f t="shared" si="126"/>
        <v>0</v>
      </c>
      <c r="BH308" s="57">
        <f t="shared" si="124"/>
        <v>0</v>
      </c>
      <c r="BI308" s="57">
        <f t="shared" si="124"/>
        <v>0</v>
      </c>
      <c r="BJ308" s="57">
        <f t="shared" si="124"/>
        <v>0</v>
      </c>
      <c r="BK308" s="57">
        <f t="shared" si="124"/>
        <v>0</v>
      </c>
      <c r="BL308" s="57">
        <f t="shared" si="124"/>
        <v>0</v>
      </c>
      <c r="BM308" s="57">
        <f t="shared" si="124"/>
        <v>0</v>
      </c>
      <c r="BN308" s="57">
        <f t="shared" si="124"/>
        <v>0</v>
      </c>
      <c r="BO308" s="57">
        <f t="shared" si="124"/>
        <v>0</v>
      </c>
      <c r="BP308" s="57">
        <f t="shared" si="124"/>
        <v>0</v>
      </c>
      <c r="BQ308" s="57">
        <f t="shared" si="124"/>
        <v>0</v>
      </c>
      <c r="BR308" s="57">
        <f t="shared" si="124"/>
        <v>0</v>
      </c>
      <c r="BS308" s="57">
        <f t="shared" si="124"/>
        <v>0</v>
      </c>
    </row>
    <row r="309" spans="1:71" x14ac:dyDescent="0.25">
      <c r="A309">
        <f t="shared" si="120"/>
        <v>2</v>
      </c>
      <c r="B309">
        <f t="shared" si="121"/>
        <v>6</v>
      </c>
      <c r="C309">
        <f t="shared" si="114"/>
        <v>3</v>
      </c>
      <c r="D309" s="59">
        <f t="shared" si="103"/>
        <v>0</v>
      </c>
      <c r="E309" s="59">
        <f t="shared" si="103"/>
        <v>0</v>
      </c>
      <c r="F309" s="59">
        <f t="shared" si="103"/>
        <v>0</v>
      </c>
      <c r="G309" s="60" t="str">
        <f t="shared" si="104"/>
        <v>Fuel Cell</v>
      </c>
      <c r="H309" s="61">
        <f t="shared" si="122"/>
        <v>1</v>
      </c>
      <c r="I309" s="61">
        <f t="shared" si="106"/>
        <v>0</v>
      </c>
      <c r="J309" s="59">
        <f t="shared" si="107"/>
        <v>0</v>
      </c>
      <c r="K309" s="62" t="e">
        <f t="shared" si="108"/>
        <v>#N/A</v>
      </c>
      <c r="L309" s="59">
        <f t="shared" si="109"/>
        <v>0</v>
      </c>
      <c r="M309" s="59">
        <f t="shared" si="109"/>
        <v>0</v>
      </c>
      <c r="N309" s="59" t="str">
        <f t="shared" si="101"/>
        <v>Fuel Cell0</v>
      </c>
      <c r="O309" s="57">
        <f t="shared" si="125"/>
        <v>0</v>
      </c>
      <c r="P309" s="57">
        <f t="shared" si="125"/>
        <v>0</v>
      </c>
      <c r="Q309" s="57">
        <f t="shared" si="125"/>
        <v>0</v>
      </c>
      <c r="R309" s="57">
        <f t="shared" si="125"/>
        <v>0</v>
      </c>
      <c r="S309" s="57">
        <f t="shared" si="125"/>
        <v>0</v>
      </c>
      <c r="T309" s="57">
        <f t="shared" si="125"/>
        <v>0</v>
      </c>
      <c r="U309" s="57">
        <f t="shared" si="125"/>
        <v>0</v>
      </c>
      <c r="V309" s="57">
        <f t="shared" si="125"/>
        <v>0</v>
      </c>
      <c r="W309" s="57">
        <f t="shared" si="125"/>
        <v>0</v>
      </c>
      <c r="X309" s="57">
        <f t="shared" si="125"/>
        <v>0</v>
      </c>
      <c r="Y309" s="57">
        <f t="shared" si="125"/>
        <v>0</v>
      </c>
      <c r="Z309" s="57">
        <f t="shared" si="125"/>
        <v>0</v>
      </c>
      <c r="AA309" s="57">
        <f t="shared" si="125"/>
        <v>0</v>
      </c>
      <c r="AB309" s="57">
        <f t="shared" si="125"/>
        <v>0</v>
      </c>
      <c r="AC309" s="57">
        <f t="shared" si="125"/>
        <v>0</v>
      </c>
      <c r="AD309" s="57">
        <f t="shared" si="125"/>
        <v>0</v>
      </c>
      <c r="AE309" s="57">
        <f t="shared" si="123"/>
        <v>0</v>
      </c>
      <c r="AF309" s="57">
        <f t="shared" si="123"/>
        <v>0</v>
      </c>
      <c r="AG309" s="57">
        <f t="shared" si="123"/>
        <v>0</v>
      </c>
      <c r="AH309" s="57">
        <f t="shared" si="123"/>
        <v>0</v>
      </c>
      <c r="AI309" s="57">
        <f t="shared" si="123"/>
        <v>0</v>
      </c>
      <c r="AJ309" s="57">
        <f t="shared" si="123"/>
        <v>0</v>
      </c>
      <c r="AK309" s="57">
        <f t="shared" si="123"/>
        <v>0</v>
      </c>
      <c r="AL309" s="57">
        <f t="shared" si="123"/>
        <v>0</v>
      </c>
      <c r="AM309" s="57">
        <f t="shared" si="123"/>
        <v>0</v>
      </c>
      <c r="AN309" s="57">
        <f t="shared" si="123"/>
        <v>0</v>
      </c>
      <c r="AO309" s="57">
        <f t="shared" si="123"/>
        <v>0</v>
      </c>
      <c r="AP309" s="57">
        <f t="shared" si="123"/>
        <v>0</v>
      </c>
      <c r="AQ309" s="57" t="e">
        <f>INDEX('Fleet Input'!$C$10:$C$86, MATCH('Fleet Calculations'!N309, 'Fleet Input'!$B$10:$B$86, 0))</f>
        <v>#N/A</v>
      </c>
      <c r="AR309" s="57">
        <f t="shared" si="126"/>
        <v>0</v>
      </c>
      <c r="AS309" s="57">
        <f t="shared" si="126"/>
        <v>0</v>
      </c>
      <c r="AT309" s="57">
        <f t="shared" si="126"/>
        <v>0</v>
      </c>
      <c r="AU309" s="57">
        <f t="shared" si="126"/>
        <v>0</v>
      </c>
      <c r="AV309" s="57">
        <f t="shared" si="126"/>
        <v>0</v>
      </c>
      <c r="AW309" s="57">
        <f t="shared" si="126"/>
        <v>0</v>
      </c>
      <c r="AX309" s="57">
        <f t="shared" si="126"/>
        <v>0</v>
      </c>
      <c r="AY309" s="57">
        <f t="shared" si="126"/>
        <v>0</v>
      </c>
      <c r="AZ309" s="57">
        <f t="shared" si="126"/>
        <v>0</v>
      </c>
      <c r="BA309" s="57">
        <f t="shared" si="126"/>
        <v>0</v>
      </c>
      <c r="BB309" s="57">
        <f t="shared" si="126"/>
        <v>0</v>
      </c>
      <c r="BC309" s="57">
        <f t="shared" si="126"/>
        <v>0</v>
      </c>
      <c r="BD309" s="57">
        <f t="shared" si="126"/>
        <v>0</v>
      </c>
      <c r="BE309" s="57">
        <f t="shared" si="126"/>
        <v>0</v>
      </c>
      <c r="BF309" s="57">
        <f t="shared" si="126"/>
        <v>0</v>
      </c>
      <c r="BG309" s="57">
        <f t="shared" si="126"/>
        <v>0</v>
      </c>
      <c r="BH309" s="57">
        <f t="shared" si="124"/>
        <v>0</v>
      </c>
      <c r="BI309" s="57">
        <f t="shared" si="124"/>
        <v>0</v>
      </c>
      <c r="BJ309" s="57">
        <f t="shared" si="124"/>
        <v>0</v>
      </c>
      <c r="BK309" s="57">
        <f t="shared" si="124"/>
        <v>0</v>
      </c>
      <c r="BL309" s="57">
        <f t="shared" si="124"/>
        <v>0</v>
      </c>
      <c r="BM309" s="57">
        <f t="shared" si="124"/>
        <v>0</v>
      </c>
      <c r="BN309" s="57">
        <f t="shared" si="124"/>
        <v>0</v>
      </c>
      <c r="BO309" s="57">
        <f t="shared" si="124"/>
        <v>0</v>
      </c>
      <c r="BP309" s="57">
        <f t="shared" si="124"/>
        <v>0</v>
      </c>
      <c r="BQ309" s="57">
        <f t="shared" si="124"/>
        <v>0</v>
      </c>
      <c r="BR309" s="57">
        <f t="shared" si="124"/>
        <v>0</v>
      </c>
      <c r="BS309" s="57">
        <f t="shared" si="124"/>
        <v>0</v>
      </c>
    </row>
    <row r="310" spans="1:71" x14ac:dyDescent="0.25">
      <c r="A310">
        <f t="shared" si="120"/>
        <v>2</v>
      </c>
      <c r="B310">
        <f t="shared" si="121"/>
        <v>7</v>
      </c>
      <c r="C310">
        <f t="shared" si="114"/>
        <v>1</v>
      </c>
      <c r="D310" s="59">
        <f t="shared" si="103"/>
        <v>0</v>
      </c>
      <c r="E310" s="59">
        <f t="shared" si="103"/>
        <v>0</v>
      </c>
      <c r="F310" s="59">
        <f t="shared" si="103"/>
        <v>0</v>
      </c>
      <c r="G310" s="60" t="str">
        <f t="shared" si="104"/>
        <v>0</v>
      </c>
      <c r="H310" s="61">
        <f t="shared" si="122"/>
        <v>1</v>
      </c>
      <c r="I310" s="61">
        <f t="shared" si="106"/>
        <v>0</v>
      </c>
      <c r="J310" s="59">
        <f t="shared" si="107"/>
        <v>0</v>
      </c>
      <c r="K310" s="62" t="e">
        <f t="shared" si="108"/>
        <v>#N/A</v>
      </c>
      <c r="L310" s="59">
        <f t="shared" si="109"/>
        <v>0</v>
      </c>
      <c r="M310" s="59">
        <f t="shared" si="109"/>
        <v>0</v>
      </c>
      <c r="N310" s="59" t="str">
        <f t="shared" si="101"/>
        <v>00</v>
      </c>
      <c r="O310" s="57">
        <f t="shared" si="125"/>
        <v>0</v>
      </c>
      <c r="P310" s="57">
        <f t="shared" si="125"/>
        <v>0</v>
      </c>
      <c r="Q310" s="57">
        <f t="shared" si="125"/>
        <v>0</v>
      </c>
      <c r="R310" s="57">
        <f t="shared" si="125"/>
        <v>0</v>
      </c>
      <c r="S310" s="57">
        <f t="shared" si="125"/>
        <v>0</v>
      </c>
      <c r="T310" s="57">
        <f t="shared" si="125"/>
        <v>0</v>
      </c>
      <c r="U310" s="57">
        <f t="shared" si="125"/>
        <v>0</v>
      </c>
      <c r="V310" s="57">
        <f t="shared" si="125"/>
        <v>0</v>
      </c>
      <c r="W310" s="57">
        <f t="shared" si="125"/>
        <v>0</v>
      </c>
      <c r="X310" s="57">
        <f t="shared" si="125"/>
        <v>0</v>
      </c>
      <c r="Y310" s="57">
        <f t="shared" si="125"/>
        <v>0</v>
      </c>
      <c r="Z310" s="57">
        <f t="shared" si="125"/>
        <v>0</v>
      </c>
      <c r="AA310" s="57">
        <f t="shared" si="125"/>
        <v>0</v>
      </c>
      <c r="AB310" s="57">
        <f t="shared" si="125"/>
        <v>0</v>
      </c>
      <c r="AC310" s="57">
        <f t="shared" si="125"/>
        <v>0</v>
      </c>
      <c r="AD310" s="57">
        <f t="shared" si="125"/>
        <v>0</v>
      </c>
      <c r="AE310" s="57">
        <f t="shared" si="123"/>
        <v>0</v>
      </c>
      <c r="AF310" s="57">
        <f t="shared" si="123"/>
        <v>0</v>
      </c>
      <c r="AG310" s="57">
        <f t="shared" si="123"/>
        <v>0</v>
      </c>
      <c r="AH310" s="57">
        <f t="shared" si="123"/>
        <v>0</v>
      </c>
      <c r="AI310" s="57">
        <f t="shared" si="123"/>
        <v>0</v>
      </c>
      <c r="AJ310" s="57">
        <f t="shared" si="123"/>
        <v>0</v>
      </c>
      <c r="AK310" s="57">
        <f t="shared" si="123"/>
        <v>0</v>
      </c>
      <c r="AL310" s="57">
        <f t="shared" si="123"/>
        <v>0</v>
      </c>
      <c r="AM310" s="57">
        <f t="shared" si="123"/>
        <v>0</v>
      </c>
      <c r="AN310" s="57">
        <f t="shared" si="123"/>
        <v>0</v>
      </c>
      <c r="AO310" s="57">
        <f t="shared" si="123"/>
        <v>0</v>
      </c>
      <c r="AP310" s="57">
        <f t="shared" si="123"/>
        <v>0</v>
      </c>
      <c r="AQ310" s="57" t="e">
        <f>INDEX('Fleet Input'!$C$10:$C$86, MATCH('Fleet Calculations'!N310, 'Fleet Input'!$B$10:$B$86, 0))</f>
        <v>#N/A</v>
      </c>
      <c r="AR310" s="57">
        <f t="shared" si="126"/>
        <v>0</v>
      </c>
      <c r="AS310" s="57">
        <f t="shared" si="126"/>
        <v>0</v>
      </c>
      <c r="AT310" s="57">
        <f t="shared" si="126"/>
        <v>0</v>
      </c>
      <c r="AU310" s="57">
        <f t="shared" si="126"/>
        <v>0</v>
      </c>
      <c r="AV310" s="57">
        <f t="shared" si="126"/>
        <v>0</v>
      </c>
      <c r="AW310" s="57">
        <f t="shared" si="126"/>
        <v>0</v>
      </c>
      <c r="AX310" s="57">
        <f t="shared" si="126"/>
        <v>0</v>
      </c>
      <c r="AY310" s="57">
        <f t="shared" si="126"/>
        <v>0</v>
      </c>
      <c r="AZ310" s="57">
        <f t="shared" si="126"/>
        <v>0</v>
      </c>
      <c r="BA310" s="57">
        <f t="shared" si="126"/>
        <v>0</v>
      </c>
      <c r="BB310" s="57">
        <f t="shared" si="126"/>
        <v>0</v>
      </c>
      <c r="BC310" s="57">
        <f t="shared" si="126"/>
        <v>0</v>
      </c>
      <c r="BD310" s="57">
        <f t="shared" si="126"/>
        <v>0</v>
      </c>
      <c r="BE310" s="57">
        <f t="shared" si="126"/>
        <v>0</v>
      </c>
      <c r="BF310" s="57">
        <f t="shared" si="126"/>
        <v>0</v>
      </c>
      <c r="BG310" s="57">
        <f t="shared" si="126"/>
        <v>0</v>
      </c>
      <c r="BH310" s="57">
        <f t="shared" si="124"/>
        <v>0</v>
      </c>
      <c r="BI310" s="57">
        <f t="shared" si="124"/>
        <v>0</v>
      </c>
      <c r="BJ310" s="57">
        <f t="shared" si="124"/>
        <v>0</v>
      </c>
      <c r="BK310" s="57">
        <f t="shared" si="124"/>
        <v>0</v>
      </c>
      <c r="BL310" s="57">
        <f t="shared" si="124"/>
        <v>0</v>
      </c>
      <c r="BM310" s="57">
        <f t="shared" si="124"/>
        <v>0</v>
      </c>
      <c r="BN310" s="57">
        <f t="shared" si="124"/>
        <v>0</v>
      </c>
      <c r="BO310" s="57">
        <f t="shared" si="124"/>
        <v>0</v>
      </c>
      <c r="BP310" s="57">
        <f t="shared" si="124"/>
        <v>0</v>
      </c>
      <c r="BQ310" s="57">
        <f t="shared" si="124"/>
        <v>0</v>
      </c>
      <c r="BR310" s="57">
        <f t="shared" si="124"/>
        <v>0</v>
      </c>
      <c r="BS310" s="57">
        <f t="shared" si="124"/>
        <v>0</v>
      </c>
    </row>
    <row r="311" spans="1:71" x14ac:dyDescent="0.25">
      <c r="A311">
        <f t="shared" si="120"/>
        <v>2</v>
      </c>
      <c r="B311">
        <f t="shared" si="121"/>
        <v>7</v>
      </c>
      <c r="C311">
        <f t="shared" si="114"/>
        <v>2</v>
      </c>
      <c r="D311" s="59">
        <f t="shared" si="103"/>
        <v>0</v>
      </c>
      <c r="E311" s="59">
        <f t="shared" si="103"/>
        <v>0</v>
      </c>
      <c r="F311" s="59">
        <f t="shared" si="103"/>
        <v>0</v>
      </c>
      <c r="G311" s="60" t="str">
        <f t="shared" si="104"/>
        <v>Electric</v>
      </c>
      <c r="H311" s="61">
        <f t="shared" si="122"/>
        <v>1</v>
      </c>
      <c r="I311" s="61">
        <f t="shared" si="106"/>
        <v>0</v>
      </c>
      <c r="J311" s="59">
        <f t="shared" si="107"/>
        <v>0</v>
      </c>
      <c r="K311" s="62" t="e">
        <f t="shared" si="108"/>
        <v>#N/A</v>
      </c>
      <c r="L311" s="59">
        <f t="shared" si="109"/>
        <v>0</v>
      </c>
      <c r="M311" s="59">
        <f t="shared" si="109"/>
        <v>0</v>
      </c>
      <c r="N311" s="59" t="str">
        <f t="shared" si="101"/>
        <v>Electric0</v>
      </c>
      <c r="O311" s="57">
        <f t="shared" si="125"/>
        <v>0</v>
      </c>
      <c r="P311" s="57">
        <f t="shared" si="125"/>
        <v>0</v>
      </c>
      <c r="Q311" s="57">
        <f t="shared" si="125"/>
        <v>0</v>
      </c>
      <c r="R311" s="57">
        <f t="shared" si="125"/>
        <v>0</v>
      </c>
      <c r="S311" s="57">
        <f t="shared" si="125"/>
        <v>0</v>
      </c>
      <c r="T311" s="57">
        <f t="shared" si="125"/>
        <v>0</v>
      </c>
      <c r="U311" s="57">
        <f t="shared" si="125"/>
        <v>0</v>
      </c>
      <c r="V311" s="57">
        <f t="shared" si="125"/>
        <v>0</v>
      </c>
      <c r="W311" s="57">
        <f t="shared" si="125"/>
        <v>0</v>
      </c>
      <c r="X311" s="57">
        <f t="shared" si="125"/>
        <v>0</v>
      </c>
      <c r="Y311" s="57">
        <f t="shared" si="125"/>
        <v>0</v>
      </c>
      <c r="Z311" s="57">
        <f t="shared" si="125"/>
        <v>0</v>
      </c>
      <c r="AA311" s="57">
        <f t="shared" si="125"/>
        <v>0</v>
      </c>
      <c r="AB311" s="57">
        <f t="shared" si="125"/>
        <v>0</v>
      </c>
      <c r="AC311" s="57">
        <f t="shared" si="125"/>
        <v>0</v>
      </c>
      <c r="AD311" s="57">
        <f t="shared" si="125"/>
        <v>0</v>
      </c>
      <c r="AE311" s="57">
        <f t="shared" si="123"/>
        <v>0</v>
      </c>
      <c r="AF311" s="57">
        <f t="shared" si="123"/>
        <v>0</v>
      </c>
      <c r="AG311" s="57">
        <f t="shared" si="123"/>
        <v>0</v>
      </c>
      <c r="AH311" s="57">
        <f t="shared" si="123"/>
        <v>0</v>
      </c>
      <c r="AI311" s="57">
        <f t="shared" si="123"/>
        <v>0</v>
      </c>
      <c r="AJ311" s="57">
        <f t="shared" si="123"/>
        <v>0</v>
      </c>
      <c r="AK311" s="57">
        <f t="shared" si="123"/>
        <v>0</v>
      </c>
      <c r="AL311" s="57">
        <f t="shared" si="123"/>
        <v>0</v>
      </c>
      <c r="AM311" s="57">
        <f t="shared" si="123"/>
        <v>0</v>
      </c>
      <c r="AN311" s="57">
        <f t="shared" si="123"/>
        <v>0</v>
      </c>
      <c r="AO311" s="57">
        <f t="shared" si="123"/>
        <v>0</v>
      </c>
      <c r="AP311" s="57">
        <f t="shared" si="123"/>
        <v>0</v>
      </c>
      <c r="AQ311" s="57" t="e">
        <f>INDEX('Fleet Input'!$C$10:$C$86, MATCH('Fleet Calculations'!N311, 'Fleet Input'!$B$10:$B$86, 0))</f>
        <v>#N/A</v>
      </c>
      <c r="AR311" s="57">
        <f t="shared" si="126"/>
        <v>0</v>
      </c>
      <c r="AS311" s="57">
        <f t="shared" si="126"/>
        <v>0</v>
      </c>
      <c r="AT311" s="57">
        <f t="shared" si="126"/>
        <v>0</v>
      </c>
      <c r="AU311" s="57">
        <f t="shared" si="126"/>
        <v>0</v>
      </c>
      <c r="AV311" s="57">
        <f t="shared" si="126"/>
        <v>0</v>
      </c>
      <c r="AW311" s="57">
        <f t="shared" si="126"/>
        <v>0</v>
      </c>
      <c r="AX311" s="57">
        <f t="shared" si="126"/>
        <v>0</v>
      </c>
      <c r="AY311" s="57">
        <f t="shared" si="126"/>
        <v>0</v>
      </c>
      <c r="AZ311" s="57">
        <f t="shared" si="126"/>
        <v>0</v>
      </c>
      <c r="BA311" s="57">
        <f t="shared" si="126"/>
        <v>0</v>
      </c>
      <c r="BB311" s="57">
        <f t="shared" si="126"/>
        <v>0</v>
      </c>
      <c r="BC311" s="57">
        <f t="shared" si="126"/>
        <v>0</v>
      </c>
      <c r="BD311" s="57">
        <f t="shared" si="126"/>
        <v>0</v>
      </c>
      <c r="BE311" s="57">
        <f t="shared" si="126"/>
        <v>0</v>
      </c>
      <c r="BF311" s="57">
        <f t="shared" si="126"/>
        <v>0</v>
      </c>
      <c r="BG311" s="57">
        <f t="shared" si="126"/>
        <v>0</v>
      </c>
      <c r="BH311" s="57">
        <f t="shared" si="124"/>
        <v>0</v>
      </c>
      <c r="BI311" s="57">
        <f t="shared" si="124"/>
        <v>0</v>
      </c>
      <c r="BJ311" s="57">
        <f t="shared" si="124"/>
        <v>0</v>
      </c>
      <c r="BK311" s="57">
        <f t="shared" si="124"/>
        <v>0</v>
      </c>
      <c r="BL311" s="57">
        <f t="shared" si="124"/>
        <v>0</v>
      </c>
      <c r="BM311" s="57">
        <f t="shared" si="124"/>
        <v>0</v>
      </c>
      <c r="BN311" s="57">
        <f t="shared" si="124"/>
        <v>0</v>
      </c>
      <c r="BO311" s="57">
        <f t="shared" si="124"/>
        <v>0</v>
      </c>
      <c r="BP311" s="57">
        <f t="shared" si="124"/>
        <v>0</v>
      </c>
      <c r="BQ311" s="57">
        <f t="shared" si="124"/>
        <v>0</v>
      </c>
      <c r="BR311" s="57">
        <f t="shared" si="124"/>
        <v>0</v>
      </c>
      <c r="BS311" s="57">
        <f t="shared" si="124"/>
        <v>0</v>
      </c>
    </row>
    <row r="312" spans="1:71" x14ac:dyDescent="0.25">
      <c r="A312">
        <f t="shared" si="120"/>
        <v>2</v>
      </c>
      <c r="B312">
        <f t="shared" si="121"/>
        <v>7</v>
      </c>
      <c r="C312">
        <f t="shared" si="114"/>
        <v>3</v>
      </c>
      <c r="D312" s="59">
        <f t="shared" si="103"/>
        <v>0</v>
      </c>
      <c r="E312" s="59">
        <f t="shared" si="103"/>
        <v>0</v>
      </c>
      <c r="F312" s="59">
        <f t="shared" si="103"/>
        <v>0</v>
      </c>
      <c r="G312" s="60" t="str">
        <f t="shared" si="104"/>
        <v>Fuel Cell</v>
      </c>
      <c r="H312" s="61">
        <f t="shared" si="122"/>
        <v>1</v>
      </c>
      <c r="I312" s="61">
        <f t="shared" si="106"/>
        <v>0</v>
      </c>
      <c r="J312" s="59">
        <f t="shared" si="107"/>
        <v>0</v>
      </c>
      <c r="K312" s="62" t="e">
        <f t="shared" si="108"/>
        <v>#N/A</v>
      </c>
      <c r="L312" s="59">
        <f t="shared" si="109"/>
        <v>0</v>
      </c>
      <c r="M312" s="59">
        <f t="shared" si="109"/>
        <v>0</v>
      </c>
      <c r="N312" s="59" t="str">
        <f t="shared" si="101"/>
        <v>Fuel Cell0</v>
      </c>
      <c r="O312" s="57">
        <f t="shared" si="125"/>
        <v>0</v>
      </c>
      <c r="P312" s="57">
        <f t="shared" si="125"/>
        <v>0</v>
      </c>
      <c r="Q312" s="57">
        <f t="shared" si="125"/>
        <v>0</v>
      </c>
      <c r="R312" s="57">
        <f t="shared" si="125"/>
        <v>0</v>
      </c>
      <c r="S312" s="57">
        <f t="shared" si="125"/>
        <v>0</v>
      </c>
      <c r="T312" s="57">
        <f t="shared" si="125"/>
        <v>0</v>
      </c>
      <c r="U312" s="57">
        <f t="shared" si="125"/>
        <v>0</v>
      </c>
      <c r="V312" s="57">
        <f t="shared" si="125"/>
        <v>0</v>
      </c>
      <c r="W312" s="57">
        <f t="shared" si="125"/>
        <v>0</v>
      </c>
      <c r="X312" s="57">
        <f t="shared" si="125"/>
        <v>0</v>
      </c>
      <c r="Y312" s="57">
        <f t="shared" si="125"/>
        <v>0</v>
      </c>
      <c r="Z312" s="57">
        <f t="shared" si="125"/>
        <v>0</v>
      </c>
      <c r="AA312" s="57">
        <f t="shared" si="125"/>
        <v>0</v>
      </c>
      <c r="AB312" s="57">
        <f t="shared" si="125"/>
        <v>0</v>
      </c>
      <c r="AC312" s="57">
        <f t="shared" si="125"/>
        <v>0</v>
      </c>
      <c r="AD312" s="57">
        <f t="shared" si="125"/>
        <v>0</v>
      </c>
      <c r="AE312" s="57">
        <f t="shared" si="123"/>
        <v>0</v>
      </c>
      <c r="AF312" s="57">
        <f t="shared" si="123"/>
        <v>0</v>
      </c>
      <c r="AG312" s="57">
        <f t="shared" si="123"/>
        <v>0</v>
      </c>
      <c r="AH312" s="57">
        <f t="shared" si="123"/>
        <v>0</v>
      </c>
      <c r="AI312" s="57">
        <f t="shared" si="123"/>
        <v>0</v>
      </c>
      <c r="AJ312" s="57">
        <f t="shared" si="123"/>
        <v>0</v>
      </c>
      <c r="AK312" s="57">
        <f t="shared" si="123"/>
        <v>0</v>
      </c>
      <c r="AL312" s="57">
        <f t="shared" si="123"/>
        <v>0</v>
      </c>
      <c r="AM312" s="57">
        <f t="shared" si="123"/>
        <v>0</v>
      </c>
      <c r="AN312" s="57">
        <f t="shared" si="123"/>
        <v>0</v>
      </c>
      <c r="AO312" s="57">
        <f t="shared" si="123"/>
        <v>0</v>
      </c>
      <c r="AP312" s="57">
        <f t="shared" si="123"/>
        <v>0</v>
      </c>
      <c r="AQ312" s="57" t="e">
        <f>INDEX('Fleet Input'!$C$10:$C$86, MATCH('Fleet Calculations'!N312, 'Fleet Input'!$B$10:$B$86, 0))</f>
        <v>#N/A</v>
      </c>
      <c r="AR312" s="57">
        <f t="shared" si="126"/>
        <v>0</v>
      </c>
      <c r="AS312" s="57">
        <f t="shared" si="126"/>
        <v>0</v>
      </c>
      <c r="AT312" s="57">
        <f t="shared" si="126"/>
        <v>0</v>
      </c>
      <c r="AU312" s="57">
        <f t="shared" si="126"/>
        <v>0</v>
      </c>
      <c r="AV312" s="57">
        <f t="shared" si="126"/>
        <v>0</v>
      </c>
      <c r="AW312" s="57">
        <f t="shared" si="126"/>
        <v>0</v>
      </c>
      <c r="AX312" s="57">
        <f t="shared" si="126"/>
        <v>0</v>
      </c>
      <c r="AY312" s="57">
        <f t="shared" si="126"/>
        <v>0</v>
      </c>
      <c r="AZ312" s="57">
        <f t="shared" si="126"/>
        <v>0</v>
      </c>
      <c r="BA312" s="57">
        <f t="shared" si="126"/>
        <v>0</v>
      </c>
      <c r="BB312" s="57">
        <f t="shared" si="126"/>
        <v>0</v>
      </c>
      <c r="BC312" s="57">
        <f t="shared" si="126"/>
        <v>0</v>
      </c>
      <c r="BD312" s="57">
        <f t="shared" si="126"/>
        <v>0</v>
      </c>
      <c r="BE312" s="57">
        <f t="shared" si="126"/>
        <v>0</v>
      </c>
      <c r="BF312" s="57">
        <f t="shared" si="126"/>
        <v>0</v>
      </c>
      <c r="BG312" s="57">
        <f t="shared" si="126"/>
        <v>0</v>
      </c>
      <c r="BH312" s="57">
        <f t="shared" si="124"/>
        <v>0</v>
      </c>
      <c r="BI312" s="57">
        <f t="shared" si="124"/>
        <v>0</v>
      </c>
      <c r="BJ312" s="57">
        <f t="shared" si="124"/>
        <v>0</v>
      </c>
      <c r="BK312" s="57">
        <f t="shared" si="124"/>
        <v>0</v>
      </c>
      <c r="BL312" s="57">
        <f t="shared" si="124"/>
        <v>0</v>
      </c>
      <c r="BM312" s="57">
        <f t="shared" si="124"/>
        <v>0</v>
      </c>
      <c r="BN312" s="57">
        <f t="shared" si="124"/>
        <v>0</v>
      </c>
      <c r="BO312" s="57">
        <f t="shared" si="124"/>
        <v>0</v>
      </c>
      <c r="BP312" s="57">
        <f t="shared" si="124"/>
        <v>0</v>
      </c>
      <c r="BQ312" s="57">
        <f t="shared" si="124"/>
        <v>0</v>
      </c>
      <c r="BR312" s="57">
        <f t="shared" si="124"/>
        <v>0</v>
      </c>
      <c r="BS312" s="57">
        <f t="shared" si="124"/>
        <v>0</v>
      </c>
    </row>
    <row r="313" spans="1:71" x14ac:dyDescent="0.25">
      <c r="A313">
        <f t="shared" si="120"/>
        <v>2</v>
      </c>
      <c r="B313">
        <f t="shared" si="121"/>
        <v>8</v>
      </c>
      <c r="C313">
        <f t="shared" si="114"/>
        <v>1</v>
      </c>
      <c r="D313" s="59">
        <f t="shared" si="103"/>
        <v>0</v>
      </c>
      <c r="E313" s="59">
        <f t="shared" si="103"/>
        <v>0</v>
      </c>
      <c r="F313" s="59">
        <f t="shared" si="103"/>
        <v>0</v>
      </c>
      <c r="G313" s="60" t="str">
        <f t="shared" si="104"/>
        <v>0</v>
      </c>
      <c r="H313" s="61">
        <f t="shared" si="122"/>
        <v>1</v>
      </c>
      <c r="I313" s="61">
        <f t="shared" si="106"/>
        <v>0</v>
      </c>
      <c r="J313" s="59">
        <f t="shared" si="107"/>
        <v>0</v>
      </c>
      <c r="K313" s="62" t="e">
        <f t="shared" si="108"/>
        <v>#N/A</v>
      </c>
      <c r="L313" s="59">
        <f t="shared" si="109"/>
        <v>0</v>
      </c>
      <c r="M313" s="59">
        <f t="shared" si="109"/>
        <v>0</v>
      </c>
      <c r="N313" s="59" t="str">
        <f t="shared" si="101"/>
        <v>00</v>
      </c>
      <c r="O313" s="57">
        <f t="shared" si="125"/>
        <v>0</v>
      </c>
      <c r="P313" s="57">
        <f t="shared" si="125"/>
        <v>0</v>
      </c>
      <c r="Q313" s="57">
        <f t="shared" si="125"/>
        <v>0</v>
      </c>
      <c r="R313" s="57">
        <f t="shared" si="125"/>
        <v>0</v>
      </c>
      <c r="S313" s="57">
        <f t="shared" si="125"/>
        <v>0</v>
      </c>
      <c r="T313" s="57">
        <f t="shared" si="125"/>
        <v>0</v>
      </c>
      <c r="U313" s="57">
        <f t="shared" si="125"/>
        <v>0</v>
      </c>
      <c r="V313" s="57">
        <f t="shared" si="125"/>
        <v>0</v>
      </c>
      <c r="W313" s="57">
        <f t="shared" si="125"/>
        <v>0</v>
      </c>
      <c r="X313" s="57">
        <f t="shared" si="125"/>
        <v>0</v>
      </c>
      <c r="Y313" s="57">
        <f t="shared" si="125"/>
        <v>0</v>
      </c>
      <c r="Z313" s="57">
        <f t="shared" si="125"/>
        <v>0</v>
      </c>
      <c r="AA313" s="57">
        <f t="shared" si="125"/>
        <v>0</v>
      </c>
      <c r="AB313" s="57">
        <f t="shared" si="125"/>
        <v>0</v>
      </c>
      <c r="AC313" s="57">
        <f t="shared" si="125"/>
        <v>0</v>
      </c>
      <c r="AD313" s="57">
        <f t="shared" si="125"/>
        <v>0</v>
      </c>
      <c r="AE313" s="57">
        <f t="shared" si="123"/>
        <v>0</v>
      </c>
      <c r="AF313" s="57">
        <f t="shared" si="123"/>
        <v>0</v>
      </c>
      <c r="AG313" s="57">
        <f t="shared" si="123"/>
        <v>0</v>
      </c>
      <c r="AH313" s="57">
        <f t="shared" si="123"/>
        <v>0</v>
      </c>
      <c r="AI313" s="57">
        <f t="shared" si="123"/>
        <v>0</v>
      </c>
      <c r="AJ313" s="57">
        <f t="shared" si="123"/>
        <v>0</v>
      </c>
      <c r="AK313" s="57">
        <f t="shared" si="123"/>
        <v>0</v>
      </c>
      <c r="AL313" s="57">
        <f t="shared" si="123"/>
        <v>0</v>
      </c>
      <c r="AM313" s="57">
        <f t="shared" si="123"/>
        <v>0</v>
      </c>
      <c r="AN313" s="57">
        <f t="shared" si="123"/>
        <v>0</v>
      </c>
      <c r="AO313" s="57">
        <f t="shared" si="123"/>
        <v>0</v>
      </c>
      <c r="AP313" s="57">
        <f t="shared" si="123"/>
        <v>0</v>
      </c>
      <c r="AQ313" s="57" t="e">
        <f>INDEX('Fleet Input'!$C$10:$C$86, MATCH('Fleet Calculations'!N313, 'Fleet Input'!$B$10:$B$86, 0))</f>
        <v>#N/A</v>
      </c>
      <c r="AR313" s="57">
        <f t="shared" si="126"/>
        <v>0</v>
      </c>
      <c r="AS313" s="57">
        <f t="shared" si="126"/>
        <v>0</v>
      </c>
      <c r="AT313" s="57">
        <f t="shared" si="126"/>
        <v>0</v>
      </c>
      <c r="AU313" s="57">
        <f t="shared" si="126"/>
        <v>0</v>
      </c>
      <c r="AV313" s="57">
        <f t="shared" si="126"/>
        <v>0</v>
      </c>
      <c r="AW313" s="57">
        <f t="shared" si="126"/>
        <v>0</v>
      </c>
      <c r="AX313" s="57">
        <f t="shared" si="126"/>
        <v>0</v>
      </c>
      <c r="AY313" s="57">
        <f t="shared" si="126"/>
        <v>0</v>
      </c>
      <c r="AZ313" s="57">
        <f t="shared" si="126"/>
        <v>0</v>
      </c>
      <c r="BA313" s="57">
        <f t="shared" si="126"/>
        <v>0</v>
      </c>
      <c r="BB313" s="57">
        <f t="shared" si="126"/>
        <v>0</v>
      </c>
      <c r="BC313" s="57">
        <f t="shared" si="126"/>
        <v>0</v>
      </c>
      <c r="BD313" s="57">
        <f t="shared" si="126"/>
        <v>0</v>
      </c>
      <c r="BE313" s="57">
        <f t="shared" si="126"/>
        <v>0</v>
      </c>
      <c r="BF313" s="57">
        <f t="shared" si="126"/>
        <v>0</v>
      </c>
      <c r="BG313" s="57">
        <f t="shared" si="126"/>
        <v>0</v>
      </c>
      <c r="BH313" s="57">
        <f t="shared" si="124"/>
        <v>0</v>
      </c>
      <c r="BI313" s="57">
        <f t="shared" si="124"/>
        <v>0</v>
      </c>
      <c r="BJ313" s="57">
        <f t="shared" si="124"/>
        <v>0</v>
      </c>
      <c r="BK313" s="57">
        <f t="shared" si="124"/>
        <v>0</v>
      </c>
      <c r="BL313" s="57">
        <f t="shared" si="124"/>
        <v>0</v>
      </c>
      <c r="BM313" s="57">
        <f t="shared" si="124"/>
        <v>0</v>
      </c>
      <c r="BN313" s="57">
        <f t="shared" si="124"/>
        <v>0</v>
      </c>
      <c r="BO313" s="57">
        <f t="shared" si="124"/>
        <v>0</v>
      </c>
      <c r="BP313" s="57">
        <f t="shared" si="124"/>
        <v>0</v>
      </c>
      <c r="BQ313" s="57">
        <f t="shared" si="124"/>
        <v>0</v>
      </c>
      <c r="BR313" s="57">
        <f t="shared" si="124"/>
        <v>0</v>
      </c>
      <c r="BS313" s="57">
        <f t="shared" si="124"/>
        <v>0</v>
      </c>
    </row>
    <row r="314" spans="1:71" x14ac:dyDescent="0.25">
      <c r="A314">
        <f t="shared" si="120"/>
        <v>2</v>
      </c>
      <c r="B314">
        <f t="shared" si="121"/>
        <v>8</v>
      </c>
      <c r="C314">
        <f t="shared" si="114"/>
        <v>2</v>
      </c>
      <c r="D314" s="59">
        <f t="shared" si="103"/>
        <v>0</v>
      </c>
      <c r="E314" s="59">
        <f t="shared" si="103"/>
        <v>0</v>
      </c>
      <c r="F314" s="59">
        <f t="shared" si="103"/>
        <v>0</v>
      </c>
      <c r="G314" s="60" t="str">
        <f t="shared" si="104"/>
        <v>Electric</v>
      </c>
      <c r="H314" s="61">
        <f t="shared" si="122"/>
        <v>1</v>
      </c>
      <c r="I314" s="61">
        <f t="shared" si="106"/>
        <v>0</v>
      </c>
      <c r="J314" s="59">
        <f t="shared" si="107"/>
        <v>0</v>
      </c>
      <c r="K314" s="62" t="e">
        <f t="shared" si="108"/>
        <v>#N/A</v>
      </c>
      <c r="L314" s="59">
        <f t="shared" si="109"/>
        <v>0</v>
      </c>
      <c r="M314" s="59">
        <f t="shared" si="109"/>
        <v>0</v>
      </c>
      <c r="N314" s="59" t="str">
        <f t="shared" si="101"/>
        <v>Electric0</v>
      </c>
      <c r="O314" s="57">
        <f t="shared" si="125"/>
        <v>0</v>
      </c>
      <c r="P314" s="57">
        <f t="shared" si="125"/>
        <v>0</v>
      </c>
      <c r="Q314" s="57">
        <f t="shared" si="125"/>
        <v>0</v>
      </c>
      <c r="R314" s="57">
        <f t="shared" si="125"/>
        <v>0</v>
      </c>
      <c r="S314" s="57">
        <f t="shared" si="125"/>
        <v>0</v>
      </c>
      <c r="T314" s="57">
        <f t="shared" si="125"/>
        <v>0</v>
      </c>
      <c r="U314" s="57">
        <f t="shared" si="125"/>
        <v>0</v>
      </c>
      <c r="V314" s="57">
        <f t="shared" si="125"/>
        <v>0</v>
      </c>
      <c r="W314" s="57">
        <f t="shared" si="125"/>
        <v>0</v>
      </c>
      <c r="X314" s="57">
        <f t="shared" si="125"/>
        <v>0</v>
      </c>
      <c r="Y314" s="57">
        <f t="shared" si="125"/>
        <v>0</v>
      </c>
      <c r="Z314" s="57">
        <f t="shared" si="125"/>
        <v>0</v>
      </c>
      <c r="AA314" s="57">
        <f t="shared" si="125"/>
        <v>0</v>
      </c>
      <c r="AB314" s="57">
        <f t="shared" si="125"/>
        <v>0</v>
      </c>
      <c r="AC314" s="57">
        <f t="shared" si="125"/>
        <v>0</v>
      </c>
      <c r="AD314" s="57">
        <f t="shared" si="125"/>
        <v>0</v>
      </c>
      <c r="AE314" s="57">
        <f t="shared" si="123"/>
        <v>0</v>
      </c>
      <c r="AF314" s="57">
        <f t="shared" si="123"/>
        <v>0</v>
      </c>
      <c r="AG314" s="57">
        <f t="shared" si="123"/>
        <v>0</v>
      </c>
      <c r="AH314" s="57">
        <f t="shared" si="123"/>
        <v>0</v>
      </c>
      <c r="AI314" s="57">
        <f t="shared" si="123"/>
        <v>0</v>
      </c>
      <c r="AJ314" s="57">
        <f t="shared" si="123"/>
        <v>0</v>
      </c>
      <c r="AK314" s="57">
        <f t="shared" si="123"/>
        <v>0</v>
      </c>
      <c r="AL314" s="57">
        <f t="shared" si="123"/>
        <v>0</v>
      </c>
      <c r="AM314" s="57">
        <f t="shared" si="123"/>
        <v>0</v>
      </c>
      <c r="AN314" s="57">
        <f t="shared" si="123"/>
        <v>0</v>
      </c>
      <c r="AO314" s="57">
        <f t="shared" si="123"/>
        <v>0</v>
      </c>
      <c r="AP314" s="57">
        <f t="shared" si="123"/>
        <v>0</v>
      </c>
      <c r="AQ314" s="57" t="e">
        <f>INDEX('Fleet Input'!$C$10:$C$86, MATCH('Fleet Calculations'!N314, 'Fleet Input'!$B$10:$B$86, 0))</f>
        <v>#N/A</v>
      </c>
      <c r="AR314" s="57">
        <f t="shared" si="126"/>
        <v>0</v>
      </c>
      <c r="AS314" s="57">
        <f t="shared" si="126"/>
        <v>0</v>
      </c>
      <c r="AT314" s="57">
        <f t="shared" si="126"/>
        <v>0</v>
      </c>
      <c r="AU314" s="57">
        <f t="shared" si="126"/>
        <v>0</v>
      </c>
      <c r="AV314" s="57">
        <f t="shared" si="126"/>
        <v>0</v>
      </c>
      <c r="AW314" s="57">
        <f t="shared" si="126"/>
        <v>0</v>
      </c>
      <c r="AX314" s="57">
        <f t="shared" si="126"/>
        <v>0</v>
      </c>
      <c r="AY314" s="57">
        <f t="shared" si="126"/>
        <v>0</v>
      </c>
      <c r="AZ314" s="57">
        <f t="shared" si="126"/>
        <v>0</v>
      </c>
      <c r="BA314" s="57">
        <f t="shared" si="126"/>
        <v>0</v>
      </c>
      <c r="BB314" s="57">
        <f t="shared" si="126"/>
        <v>0</v>
      </c>
      <c r="BC314" s="57">
        <f t="shared" si="126"/>
        <v>0</v>
      </c>
      <c r="BD314" s="57">
        <f t="shared" si="126"/>
        <v>0</v>
      </c>
      <c r="BE314" s="57">
        <f t="shared" si="126"/>
        <v>0</v>
      </c>
      <c r="BF314" s="57">
        <f t="shared" si="126"/>
        <v>0</v>
      </c>
      <c r="BG314" s="57">
        <f t="shared" si="126"/>
        <v>0</v>
      </c>
      <c r="BH314" s="57">
        <f t="shared" si="124"/>
        <v>0</v>
      </c>
      <c r="BI314" s="57">
        <f t="shared" si="124"/>
        <v>0</v>
      </c>
      <c r="BJ314" s="57">
        <f t="shared" si="124"/>
        <v>0</v>
      </c>
      <c r="BK314" s="57">
        <f t="shared" si="124"/>
        <v>0</v>
      </c>
      <c r="BL314" s="57">
        <f t="shared" si="124"/>
        <v>0</v>
      </c>
      <c r="BM314" s="57">
        <f t="shared" si="124"/>
        <v>0</v>
      </c>
      <c r="BN314" s="57">
        <f t="shared" si="124"/>
        <v>0</v>
      </c>
      <c r="BO314" s="57">
        <f t="shared" si="124"/>
        <v>0</v>
      </c>
      <c r="BP314" s="57">
        <f t="shared" si="124"/>
        <v>0</v>
      </c>
      <c r="BQ314" s="57">
        <f t="shared" si="124"/>
        <v>0</v>
      </c>
      <c r="BR314" s="57">
        <f t="shared" si="124"/>
        <v>0</v>
      </c>
      <c r="BS314" s="57">
        <f t="shared" si="124"/>
        <v>0</v>
      </c>
    </row>
    <row r="315" spans="1:71" x14ac:dyDescent="0.25">
      <c r="A315">
        <f t="shared" si="120"/>
        <v>2</v>
      </c>
      <c r="B315">
        <f t="shared" si="121"/>
        <v>8</v>
      </c>
      <c r="C315">
        <f t="shared" si="114"/>
        <v>3</v>
      </c>
      <c r="D315" s="59">
        <f t="shared" si="103"/>
        <v>0</v>
      </c>
      <c r="E315" s="59">
        <f t="shared" si="103"/>
        <v>0</v>
      </c>
      <c r="F315" s="59">
        <f t="shared" si="103"/>
        <v>0</v>
      </c>
      <c r="G315" s="60" t="str">
        <f t="shared" si="104"/>
        <v>Fuel Cell</v>
      </c>
      <c r="H315" s="61">
        <f t="shared" si="122"/>
        <v>1</v>
      </c>
      <c r="I315" s="61">
        <f t="shared" si="106"/>
        <v>0</v>
      </c>
      <c r="J315" s="59">
        <f t="shared" si="107"/>
        <v>0</v>
      </c>
      <c r="K315" s="62" t="e">
        <f t="shared" si="108"/>
        <v>#N/A</v>
      </c>
      <c r="L315" s="59">
        <f t="shared" si="109"/>
        <v>0</v>
      </c>
      <c r="M315" s="59">
        <f t="shared" si="109"/>
        <v>0</v>
      </c>
      <c r="N315" s="59" t="str">
        <f t="shared" si="101"/>
        <v>Fuel Cell0</v>
      </c>
      <c r="O315" s="57">
        <f t="shared" si="125"/>
        <v>0</v>
      </c>
      <c r="P315" s="57">
        <f t="shared" si="125"/>
        <v>0</v>
      </c>
      <c r="Q315" s="57">
        <f t="shared" si="125"/>
        <v>0</v>
      </c>
      <c r="R315" s="57">
        <f t="shared" si="125"/>
        <v>0</v>
      </c>
      <c r="S315" s="57">
        <f t="shared" si="125"/>
        <v>0</v>
      </c>
      <c r="T315" s="57">
        <f t="shared" si="125"/>
        <v>0</v>
      </c>
      <c r="U315" s="57">
        <f t="shared" si="125"/>
        <v>0</v>
      </c>
      <c r="V315" s="57">
        <f t="shared" si="125"/>
        <v>0</v>
      </c>
      <c r="W315" s="57">
        <f t="shared" si="125"/>
        <v>0</v>
      </c>
      <c r="X315" s="57">
        <f t="shared" si="125"/>
        <v>0</v>
      </c>
      <c r="Y315" s="57">
        <f t="shared" si="125"/>
        <v>0</v>
      </c>
      <c r="Z315" s="57">
        <f t="shared" si="125"/>
        <v>0</v>
      </c>
      <c r="AA315" s="57">
        <f t="shared" si="125"/>
        <v>0</v>
      </c>
      <c r="AB315" s="57">
        <f t="shared" si="125"/>
        <v>0</v>
      </c>
      <c r="AC315" s="57">
        <f t="shared" si="125"/>
        <v>0</v>
      </c>
      <c r="AD315" s="57">
        <f t="shared" si="125"/>
        <v>0</v>
      </c>
      <c r="AE315" s="57">
        <f t="shared" si="123"/>
        <v>0</v>
      </c>
      <c r="AF315" s="57">
        <f t="shared" si="123"/>
        <v>0</v>
      </c>
      <c r="AG315" s="57">
        <f t="shared" si="123"/>
        <v>0</v>
      </c>
      <c r="AH315" s="57">
        <f t="shared" si="123"/>
        <v>0</v>
      </c>
      <c r="AI315" s="57">
        <f t="shared" si="123"/>
        <v>0</v>
      </c>
      <c r="AJ315" s="57">
        <f t="shared" si="123"/>
        <v>0</v>
      </c>
      <c r="AK315" s="57">
        <f t="shared" si="123"/>
        <v>0</v>
      </c>
      <c r="AL315" s="57">
        <f t="shared" si="123"/>
        <v>0</v>
      </c>
      <c r="AM315" s="57">
        <f t="shared" si="123"/>
        <v>0</v>
      </c>
      <c r="AN315" s="57">
        <f t="shared" si="123"/>
        <v>0</v>
      </c>
      <c r="AO315" s="57">
        <f t="shared" si="123"/>
        <v>0</v>
      </c>
      <c r="AP315" s="57">
        <f t="shared" si="123"/>
        <v>0</v>
      </c>
      <c r="AQ315" s="57" t="e">
        <f>INDEX('Fleet Input'!$C$10:$C$86, MATCH('Fleet Calculations'!N315, 'Fleet Input'!$B$10:$B$86, 0))</f>
        <v>#N/A</v>
      </c>
      <c r="AR315" s="57">
        <f t="shared" si="126"/>
        <v>0</v>
      </c>
      <c r="AS315" s="57">
        <f t="shared" si="126"/>
        <v>0</v>
      </c>
      <c r="AT315" s="57">
        <f t="shared" si="126"/>
        <v>0</v>
      </c>
      <c r="AU315" s="57">
        <f t="shared" si="126"/>
        <v>0</v>
      </c>
      <c r="AV315" s="57">
        <f t="shared" si="126"/>
        <v>0</v>
      </c>
      <c r="AW315" s="57">
        <f t="shared" si="126"/>
        <v>0</v>
      </c>
      <c r="AX315" s="57">
        <f t="shared" si="126"/>
        <v>0</v>
      </c>
      <c r="AY315" s="57">
        <f t="shared" si="126"/>
        <v>0</v>
      </c>
      <c r="AZ315" s="57">
        <f t="shared" si="126"/>
        <v>0</v>
      </c>
      <c r="BA315" s="57">
        <f t="shared" si="126"/>
        <v>0</v>
      </c>
      <c r="BB315" s="57">
        <f t="shared" si="126"/>
        <v>0</v>
      </c>
      <c r="BC315" s="57">
        <f t="shared" si="126"/>
        <v>0</v>
      </c>
      <c r="BD315" s="57">
        <f t="shared" si="126"/>
        <v>0</v>
      </c>
      <c r="BE315" s="57">
        <f t="shared" si="126"/>
        <v>0</v>
      </c>
      <c r="BF315" s="57">
        <f t="shared" si="126"/>
        <v>0</v>
      </c>
      <c r="BG315" s="57">
        <f t="shared" si="126"/>
        <v>0</v>
      </c>
      <c r="BH315" s="57">
        <f t="shared" si="124"/>
        <v>0</v>
      </c>
      <c r="BI315" s="57">
        <f t="shared" si="124"/>
        <v>0</v>
      </c>
      <c r="BJ315" s="57">
        <f t="shared" si="124"/>
        <v>0</v>
      </c>
      <c r="BK315" s="57">
        <f t="shared" si="124"/>
        <v>0</v>
      </c>
      <c r="BL315" s="57">
        <f t="shared" si="124"/>
        <v>0</v>
      </c>
      <c r="BM315" s="57">
        <f t="shared" si="124"/>
        <v>0</v>
      </c>
      <c r="BN315" s="57">
        <f t="shared" si="124"/>
        <v>0</v>
      </c>
      <c r="BO315" s="57">
        <f t="shared" si="124"/>
        <v>0</v>
      </c>
      <c r="BP315" s="57">
        <f t="shared" si="124"/>
        <v>0</v>
      </c>
      <c r="BQ315" s="57">
        <f t="shared" si="124"/>
        <v>0</v>
      </c>
      <c r="BR315" s="57">
        <f t="shared" si="124"/>
        <v>0</v>
      </c>
      <c r="BS315" s="57">
        <f t="shared" si="124"/>
        <v>0</v>
      </c>
    </row>
    <row r="316" spans="1:71" x14ac:dyDescent="0.25">
      <c r="A316">
        <f t="shared" si="120"/>
        <v>2</v>
      </c>
      <c r="B316">
        <f t="shared" si="121"/>
        <v>9</v>
      </c>
      <c r="C316">
        <f t="shared" si="114"/>
        <v>1</v>
      </c>
      <c r="D316" s="59">
        <f t="shared" si="103"/>
        <v>0</v>
      </c>
      <c r="E316" s="59">
        <f t="shared" si="103"/>
        <v>0</v>
      </c>
      <c r="F316" s="59">
        <f t="shared" si="103"/>
        <v>0</v>
      </c>
      <c r="G316" s="60" t="str">
        <f t="shared" si="104"/>
        <v>0</v>
      </c>
      <c r="H316" s="61">
        <f t="shared" si="122"/>
        <v>1</v>
      </c>
      <c r="I316" s="61">
        <f t="shared" si="106"/>
        <v>0</v>
      </c>
      <c r="J316" s="59">
        <f t="shared" si="107"/>
        <v>0</v>
      </c>
      <c r="K316" s="62" t="e">
        <f t="shared" si="108"/>
        <v>#N/A</v>
      </c>
      <c r="L316" s="59">
        <f t="shared" si="109"/>
        <v>0</v>
      </c>
      <c r="M316" s="59">
        <f t="shared" si="109"/>
        <v>0</v>
      </c>
      <c r="N316" s="59" t="str">
        <f t="shared" si="101"/>
        <v>00</v>
      </c>
      <c r="O316" s="57">
        <f t="shared" si="125"/>
        <v>0</v>
      </c>
      <c r="P316" s="57">
        <f t="shared" si="125"/>
        <v>0</v>
      </c>
      <c r="Q316" s="57">
        <f t="shared" si="125"/>
        <v>0</v>
      </c>
      <c r="R316" s="57">
        <f t="shared" si="125"/>
        <v>0</v>
      </c>
      <c r="S316" s="57">
        <f t="shared" si="125"/>
        <v>0</v>
      </c>
      <c r="T316" s="57">
        <f t="shared" si="125"/>
        <v>0</v>
      </c>
      <c r="U316" s="57">
        <f t="shared" si="125"/>
        <v>0</v>
      </c>
      <c r="V316" s="57">
        <f t="shared" si="125"/>
        <v>0</v>
      </c>
      <c r="W316" s="57">
        <f t="shared" si="125"/>
        <v>0</v>
      </c>
      <c r="X316" s="57">
        <f t="shared" si="125"/>
        <v>0</v>
      </c>
      <c r="Y316" s="57">
        <f t="shared" si="125"/>
        <v>0</v>
      </c>
      <c r="Z316" s="57">
        <f t="shared" si="125"/>
        <v>0</v>
      </c>
      <c r="AA316" s="57">
        <f t="shared" si="125"/>
        <v>0</v>
      </c>
      <c r="AB316" s="57">
        <f t="shared" si="125"/>
        <v>0</v>
      </c>
      <c r="AC316" s="57">
        <f t="shared" si="125"/>
        <v>0</v>
      </c>
      <c r="AD316" s="57">
        <f t="shared" si="125"/>
        <v>0</v>
      </c>
      <c r="AE316" s="57">
        <f t="shared" si="123"/>
        <v>0</v>
      </c>
      <c r="AF316" s="57">
        <f t="shared" si="123"/>
        <v>0</v>
      </c>
      <c r="AG316" s="57">
        <f t="shared" si="123"/>
        <v>0</v>
      </c>
      <c r="AH316" s="57">
        <f t="shared" si="123"/>
        <v>0</v>
      </c>
      <c r="AI316" s="57">
        <f t="shared" si="123"/>
        <v>0</v>
      </c>
      <c r="AJ316" s="57">
        <f t="shared" si="123"/>
        <v>0</v>
      </c>
      <c r="AK316" s="57">
        <f t="shared" si="123"/>
        <v>0</v>
      </c>
      <c r="AL316" s="57">
        <f t="shared" si="123"/>
        <v>0</v>
      </c>
      <c r="AM316" s="57">
        <f t="shared" si="123"/>
        <v>0</v>
      </c>
      <c r="AN316" s="57">
        <f t="shared" si="123"/>
        <v>0</v>
      </c>
      <c r="AO316" s="57">
        <f t="shared" si="123"/>
        <v>0</v>
      </c>
      <c r="AP316" s="57">
        <f t="shared" si="123"/>
        <v>0</v>
      </c>
      <c r="AQ316" s="57" t="e">
        <f>INDEX('Fleet Input'!$C$10:$C$86, MATCH('Fleet Calculations'!N316, 'Fleet Input'!$B$10:$B$86, 0))</f>
        <v>#N/A</v>
      </c>
      <c r="AR316" s="57">
        <f t="shared" si="126"/>
        <v>0</v>
      </c>
      <c r="AS316" s="57">
        <f t="shared" si="126"/>
        <v>0</v>
      </c>
      <c r="AT316" s="57">
        <f t="shared" si="126"/>
        <v>0</v>
      </c>
      <c r="AU316" s="57">
        <f t="shared" si="126"/>
        <v>0</v>
      </c>
      <c r="AV316" s="57">
        <f t="shared" si="126"/>
        <v>0</v>
      </c>
      <c r="AW316" s="57">
        <f t="shared" si="126"/>
        <v>0</v>
      </c>
      <c r="AX316" s="57">
        <f t="shared" si="126"/>
        <v>0</v>
      </c>
      <c r="AY316" s="57">
        <f t="shared" si="126"/>
        <v>0</v>
      </c>
      <c r="AZ316" s="57">
        <f t="shared" si="126"/>
        <v>0</v>
      </c>
      <c r="BA316" s="57">
        <f t="shared" si="126"/>
        <v>0</v>
      </c>
      <c r="BB316" s="57">
        <f t="shared" si="126"/>
        <v>0</v>
      </c>
      <c r="BC316" s="57">
        <f t="shared" si="126"/>
        <v>0</v>
      </c>
      <c r="BD316" s="57">
        <f t="shared" si="126"/>
        <v>0</v>
      </c>
      <c r="BE316" s="57">
        <f t="shared" si="126"/>
        <v>0</v>
      </c>
      <c r="BF316" s="57">
        <f t="shared" si="126"/>
        <v>0</v>
      </c>
      <c r="BG316" s="57">
        <f t="shared" si="126"/>
        <v>0</v>
      </c>
      <c r="BH316" s="57">
        <f t="shared" si="124"/>
        <v>0</v>
      </c>
      <c r="BI316" s="57">
        <f t="shared" si="124"/>
        <v>0</v>
      </c>
      <c r="BJ316" s="57">
        <f t="shared" si="124"/>
        <v>0</v>
      </c>
      <c r="BK316" s="57">
        <f t="shared" si="124"/>
        <v>0</v>
      </c>
      <c r="BL316" s="57">
        <f t="shared" si="124"/>
        <v>0</v>
      </c>
      <c r="BM316" s="57">
        <f t="shared" si="124"/>
        <v>0</v>
      </c>
      <c r="BN316" s="57">
        <f t="shared" si="124"/>
        <v>0</v>
      </c>
      <c r="BO316" s="57">
        <f t="shared" si="124"/>
        <v>0</v>
      </c>
      <c r="BP316" s="57">
        <f t="shared" si="124"/>
        <v>0</v>
      </c>
      <c r="BQ316" s="57">
        <f t="shared" si="124"/>
        <v>0</v>
      </c>
      <c r="BR316" s="57">
        <f t="shared" si="124"/>
        <v>0</v>
      </c>
      <c r="BS316" s="57">
        <f t="shared" si="124"/>
        <v>0</v>
      </c>
    </row>
    <row r="317" spans="1:71" x14ac:dyDescent="0.25">
      <c r="A317">
        <f t="shared" si="120"/>
        <v>2</v>
      </c>
      <c r="B317">
        <f t="shared" si="121"/>
        <v>9</v>
      </c>
      <c r="C317">
        <f t="shared" si="114"/>
        <v>2</v>
      </c>
      <c r="D317" s="59">
        <f t="shared" si="103"/>
        <v>0</v>
      </c>
      <c r="E317" s="59">
        <f t="shared" si="103"/>
        <v>0</v>
      </c>
      <c r="F317" s="59">
        <f t="shared" si="103"/>
        <v>0</v>
      </c>
      <c r="G317" s="60" t="str">
        <f t="shared" si="104"/>
        <v>Electric</v>
      </c>
      <c r="H317" s="61">
        <f t="shared" si="122"/>
        <v>1</v>
      </c>
      <c r="I317" s="61">
        <f t="shared" si="106"/>
        <v>0</v>
      </c>
      <c r="J317" s="59">
        <f t="shared" si="107"/>
        <v>0</v>
      </c>
      <c r="K317" s="62" t="e">
        <f t="shared" si="108"/>
        <v>#N/A</v>
      </c>
      <c r="L317" s="59">
        <f t="shared" si="109"/>
        <v>0</v>
      </c>
      <c r="M317" s="59">
        <f t="shared" si="109"/>
        <v>0</v>
      </c>
      <c r="N317" s="59" t="str">
        <f t="shared" si="101"/>
        <v>Electric0</v>
      </c>
      <c r="O317" s="57">
        <f t="shared" si="125"/>
        <v>0</v>
      </c>
      <c r="P317" s="57">
        <f t="shared" si="125"/>
        <v>0</v>
      </c>
      <c r="Q317" s="57">
        <f t="shared" si="125"/>
        <v>0</v>
      </c>
      <c r="R317" s="57">
        <f t="shared" si="125"/>
        <v>0</v>
      </c>
      <c r="S317" s="57">
        <f t="shared" si="125"/>
        <v>0</v>
      </c>
      <c r="T317" s="57">
        <f t="shared" si="125"/>
        <v>0</v>
      </c>
      <c r="U317" s="57">
        <f t="shared" si="125"/>
        <v>0</v>
      </c>
      <c r="V317" s="57">
        <f t="shared" si="125"/>
        <v>0</v>
      </c>
      <c r="W317" s="57">
        <f t="shared" si="125"/>
        <v>0</v>
      </c>
      <c r="X317" s="57">
        <f t="shared" si="125"/>
        <v>0</v>
      </c>
      <c r="Y317" s="57">
        <f t="shared" si="125"/>
        <v>0</v>
      </c>
      <c r="Z317" s="57">
        <f t="shared" si="125"/>
        <v>0</v>
      </c>
      <c r="AA317" s="57">
        <f t="shared" si="125"/>
        <v>0</v>
      </c>
      <c r="AB317" s="57">
        <f t="shared" si="125"/>
        <v>0</v>
      </c>
      <c r="AC317" s="57">
        <f t="shared" si="125"/>
        <v>0</v>
      </c>
      <c r="AD317" s="57">
        <f t="shared" si="125"/>
        <v>0</v>
      </c>
      <c r="AE317" s="57">
        <f t="shared" si="123"/>
        <v>0</v>
      </c>
      <c r="AF317" s="57">
        <f t="shared" si="123"/>
        <v>0</v>
      </c>
      <c r="AG317" s="57">
        <f t="shared" si="123"/>
        <v>0</v>
      </c>
      <c r="AH317" s="57">
        <f t="shared" si="123"/>
        <v>0</v>
      </c>
      <c r="AI317" s="57">
        <f t="shared" si="123"/>
        <v>0</v>
      </c>
      <c r="AJ317" s="57">
        <f t="shared" si="123"/>
        <v>0</v>
      </c>
      <c r="AK317" s="57">
        <f t="shared" si="123"/>
        <v>0</v>
      </c>
      <c r="AL317" s="57">
        <f t="shared" si="123"/>
        <v>0</v>
      </c>
      <c r="AM317" s="57">
        <f t="shared" si="123"/>
        <v>0</v>
      </c>
      <c r="AN317" s="57">
        <f t="shared" si="123"/>
        <v>0</v>
      </c>
      <c r="AO317" s="57">
        <f t="shared" si="123"/>
        <v>0</v>
      </c>
      <c r="AP317" s="57">
        <f t="shared" si="123"/>
        <v>0</v>
      </c>
      <c r="AQ317" s="57" t="e">
        <f>INDEX('Fleet Input'!$C$10:$C$86, MATCH('Fleet Calculations'!N317, 'Fleet Input'!$B$10:$B$86, 0))</f>
        <v>#N/A</v>
      </c>
      <c r="AR317" s="57">
        <f t="shared" si="126"/>
        <v>0</v>
      </c>
      <c r="AS317" s="57">
        <f t="shared" si="126"/>
        <v>0</v>
      </c>
      <c r="AT317" s="57">
        <f t="shared" si="126"/>
        <v>0</v>
      </c>
      <c r="AU317" s="57">
        <f t="shared" si="126"/>
        <v>0</v>
      </c>
      <c r="AV317" s="57">
        <f t="shared" si="126"/>
        <v>0</v>
      </c>
      <c r="AW317" s="57">
        <f t="shared" si="126"/>
        <v>0</v>
      </c>
      <c r="AX317" s="57">
        <f t="shared" si="126"/>
        <v>0</v>
      </c>
      <c r="AY317" s="57">
        <f t="shared" si="126"/>
        <v>0</v>
      </c>
      <c r="AZ317" s="57">
        <f t="shared" si="126"/>
        <v>0</v>
      </c>
      <c r="BA317" s="57">
        <f t="shared" si="126"/>
        <v>0</v>
      </c>
      <c r="BB317" s="57">
        <f t="shared" si="126"/>
        <v>0</v>
      </c>
      <c r="BC317" s="57">
        <f t="shared" si="126"/>
        <v>0</v>
      </c>
      <c r="BD317" s="57">
        <f t="shared" si="126"/>
        <v>0</v>
      </c>
      <c r="BE317" s="57">
        <f t="shared" si="126"/>
        <v>0</v>
      </c>
      <c r="BF317" s="57">
        <f t="shared" si="126"/>
        <v>0</v>
      </c>
      <c r="BG317" s="57">
        <f t="shared" si="126"/>
        <v>0</v>
      </c>
      <c r="BH317" s="57">
        <f t="shared" si="124"/>
        <v>0</v>
      </c>
      <c r="BI317" s="57">
        <f t="shared" si="124"/>
        <v>0</v>
      </c>
      <c r="BJ317" s="57">
        <f t="shared" si="124"/>
        <v>0</v>
      </c>
      <c r="BK317" s="57">
        <f t="shared" si="124"/>
        <v>0</v>
      </c>
      <c r="BL317" s="57">
        <f t="shared" si="124"/>
        <v>0</v>
      </c>
      <c r="BM317" s="57">
        <f t="shared" si="124"/>
        <v>0</v>
      </c>
      <c r="BN317" s="57">
        <f t="shared" si="124"/>
        <v>0</v>
      </c>
      <c r="BO317" s="57">
        <f t="shared" si="124"/>
        <v>0</v>
      </c>
      <c r="BP317" s="57">
        <f t="shared" si="124"/>
        <v>0</v>
      </c>
      <c r="BQ317" s="57">
        <f t="shared" si="124"/>
        <v>0</v>
      </c>
      <c r="BR317" s="57">
        <f t="shared" si="124"/>
        <v>0</v>
      </c>
      <c r="BS317" s="57">
        <f t="shared" si="124"/>
        <v>0</v>
      </c>
    </row>
    <row r="318" spans="1:71" x14ac:dyDescent="0.25">
      <c r="A318">
        <f t="shared" si="120"/>
        <v>2</v>
      </c>
      <c r="B318">
        <f t="shared" si="121"/>
        <v>9</v>
      </c>
      <c r="C318">
        <f t="shared" si="114"/>
        <v>3</v>
      </c>
      <c r="D318" s="59">
        <f t="shared" si="103"/>
        <v>0</v>
      </c>
      <c r="E318" s="59">
        <f t="shared" si="103"/>
        <v>0</v>
      </c>
      <c r="F318" s="59">
        <f t="shared" si="103"/>
        <v>0</v>
      </c>
      <c r="G318" s="60" t="str">
        <f t="shared" si="104"/>
        <v>Fuel Cell</v>
      </c>
      <c r="H318" s="61">
        <f t="shared" si="122"/>
        <v>1</v>
      </c>
      <c r="I318" s="61">
        <f t="shared" si="106"/>
        <v>0</v>
      </c>
      <c r="J318" s="59">
        <f t="shared" si="107"/>
        <v>0</v>
      </c>
      <c r="K318" s="62" t="e">
        <f t="shared" si="108"/>
        <v>#N/A</v>
      </c>
      <c r="L318" s="59">
        <f t="shared" si="109"/>
        <v>0</v>
      </c>
      <c r="M318" s="59">
        <f t="shared" si="109"/>
        <v>0</v>
      </c>
      <c r="N318" s="59" t="str">
        <f t="shared" si="101"/>
        <v>Fuel Cell0</v>
      </c>
      <c r="O318" s="57">
        <f t="shared" si="125"/>
        <v>0</v>
      </c>
      <c r="P318" s="57">
        <f t="shared" si="125"/>
        <v>0</v>
      </c>
      <c r="Q318" s="57">
        <f t="shared" si="125"/>
        <v>0</v>
      </c>
      <c r="R318" s="57">
        <f t="shared" si="125"/>
        <v>0</v>
      </c>
      <c r="S318" s="57">
        <f t="shared" si="125"/>
        <v>0</v>
      </c>
      <c r="T318" s="57">
        <f t="shared" si="125"/>
        <v>0</v>
      </c>
      <c r="U318" s="57">
        <f t="shared" si="125"/>
        <v>0</v>
      </c>
      <c r="V318" s="57">
        <f t="shared" si="125"/>
        <v>0</v>
      </c>
      <c r="W318" s="57">
        <f t="shared" si="125"/>
        <v>0</v>
      </c>
      <c r="X318" s="57">
        <f t="shared" si="125"/>
        <v>0</v>
      </c>
      <c r="Y318" s="57">
        <f t="shared" si="125"/>
        <v>0</v>
      </c>
      <c r="Z318" s="57">
        <f t="shared" si="125"/>
        <v>0</v>
      </c>
      <c r="AA318" s="57">
        <f t="shared" si="125"/>
        <v>0</v>
      </c>
      <c r="AB318" s="57">
        <f t="shared" si="125"/>
        <v>0</v>
      </c>
      <c r="AC318" s="57">
        <f t="shared" si="125"/>
        <v>0</v>
      </c>
      <c r="AD318" s="57">
        <f t="shared" si="125"/>
        <v>0</v>
      </c>
      <c r="AE318" s="57">
        <f t="shared" si="123"/>
        <v>0</v>
      </c>
      <c r="AF318" s="57">
        <f t="shared" si="123"/>
        <v>0</v>
      </c>
      <c r="AG318" s="57">
        <f t="shared" si="123"/>
        <v>0</v>
      </c>
      <c r="AH318" s="57">
        <f t="shared" si="123"/>
        <v>0</v>
      </c>
      <c r="AI318" s="57">
        <f t="shared" si="123"/>
        <v>0</v>
      </c>
      <c r="AJ318" s="57">
        <f t="shared" si="123"/>
        <v>0</v>
      </c>
      <c r="AK318" s="57">
        <f t="shared" si="123"/>
        <v>0</v>
      </c>
      <c r="AL318" s="57">
        <f t="shared" si="123"/>
        <v>0</v>
      </c>
      <c r="AM318" s="57">
        <f t="shared" si="123"/>
        <v>0</v>
      </c>
      <c r="AN318" s="57">
        <f t="shared" si="123"/>
        <v>0</v>
      </c>
      <c r="AO318" s="57">
        <f t="shared" si="123"/>
        <v>0</v>
      </c>
      <c r="AP318" s="57">
        <f t="shared" si="123"/>
        <v>0</v>
      </c>
      <c r="AQ318" s="57" t="e">
        <f>INDEX('Fleet Input'!$C$10:$C$86, MATCH('Fleet Calculations'!N318, 'Fleet Input'!$B$10:$B$86, 0))</f>
        <v>#N/A</v>
      </c>
      <c r="AR318" s="57">
        <f t="shared" si="126"/>
        <v>0</v>
      </c>
      <c r="AS318" s="57">
        <f t="shared" si="126"/>
        <v>0</v>
      </c>
      <c r="AT318" s="57">
        <f t="shared" si="126"/>
        <v>0</v>
      </c>
      <c r="AU318" s="57">
        <f t="shared" si="126"/>
        <v>0</v>
      </c>
      <c r="AV318" s="57">
        <f t="shared" si="126"/>
        <v>0</v>
      </c>
      <c r="AW318" s="57">
        <f t="shared" si="126"/>
        <v>0</v>
      </c>
      <c r="AX318" s="57">
        <f t="shared" si="126"/>
        <v>0</v>
      </c>
      <c r="AY318" s="57">
        <f t="shared" si="126"/>
        <v>0</v>
      </c>
      <c r="AZ318" s="57">
        <f t="shared" si="126"/>
        <v>0</v>
      </c>
      <c r="BA318" s="57">
        <f t="shared" si="126"/>
        <v>0</v>
      </c>
      <c r="BB318" s="57">
        <f t="shared" si="126"/>
        <v>0</v>
      </c>
      <c r="BC318" s="57">
        <f t="shared" si="126"/>
        <v>0</v>
      </c>
      <c r="BD318" s="57">
        <f t="shared" si="126"/>
        <v>0</v>
      </c>
      <c r="BE318" s="57">
        <f t="shared" si="126"/>
        <v>0</v>
      </c>
      <c r="BF318" s="57">
        <f t="shared" si="126"/>
        <v>0</v>
      </c>
      <c r="BG318" s="57">
        <f t="shared" si="126"/>
        <v>0</v>
      </c>
      <c r="BH318" s="57">
        <f t="shared" si="124"/>
        <v>0</v>
      </c>
      <c r="BI318" s="57">
        <f t="shared" si="124"/>
        <v>0</v>
      </c>
      <c r="BJ318" s="57">
        <f t="shared" si="124"/>
        <v>0</v>
      </c>
      <c r="BK318" s="57">
        <f t="shared" si="124"/>
        <v>0</v>
      </c>
      <c r="BL318" s="57">
        <f t="shared" si="124"/>
        <v>0</v>
      </c>
      <c r="BM318" s="57">
        <f t="shared" si="124"/>
        <v>0</v>
      </c>
      <c r="BN318" s="57">
        <f t="shared" si="124"/>
        <v>0</v>
      </c>
      <c r="BO318" s="57">
        <f t="shared" si="124"/>
        <v>0</v>
      </c>
      <c r="BP318" s="57">
        <f t="shared" si="124"/>
        <v>0</v>
      </c>
      <c r="BQ318" s="57">
        <f t="shared" si="124"/>
        <v>0</v>
      </c>
      <c r="BR318" s="57">
        <f t="shared" si="124"/>
        <v>0</v>
      </c>
      <c r="BS318" s="57">
        <f t="shared" si="124"/>
        <v>0</v>
      </c>
    </row>
    <row r="319" spans="1:71" x14ac:dyDescent="0.25">
      <c r="A319">
        <f t="shared" si="120"/>
        <v>2</v>
      </c>
      <c r="B319">
        <f t="shared" si="121"/>
        <v>10</v>
      </c>
      <c r="C319">
        <f t="shared" si="114"/>
        <v>1</v>
      </c>
      <c r="D319" s="59">
        <f t="shared" si="103"/>
        <v>0</v>
      </c>
      <c r="E319" s="59">
        <f t="shared" si="103"/>
        <v>0</v>
      </c>
      <c r="F319" s="59">
        <f t="shared" si="103"/>
        <v>0</v>
      </c>
      <c r="G319" s="60" t="str">
        <f t="shared" si="104"/>
        <v>0</v>
      </c>
      <c r="H319" s="61">
        <f t="shared" si="122"/>
        <v>1</v>
      </c>
      <c r="I319" s="61">
        <f t="shared" si="106"/>
        <v>0</v>
      </c>
      <c r="J319" s="59">
        <f t="shared" si="107"/>
        <v>0</v>
      </c>
      <c r="K319" s="62" t="e">
        <f t="shared" si="108"/>
        <v>#N/A</v>
      </c>
      <c r="L319" s="59">
        <f t="shared" si="109"/>
        <v>0</v>
      </c>
      <c r="M319" s="59">
        <f t="shared" si="109"/>
        <v>0</v>
      </c>
      <c r="N319" s="59" t="str">
        <f t="shared" si="101"/>
        <v>00</v>
      </c>
      <c r="O319" s="57">
        <f t="shared" si="125"/>
        <v>0</v>
      </c>
      <c r="P319" s="57">
        <f t="shared" si="125"/>
        <v>0</v>
      </c>
      <c r="Q319" s="57">
        <f t="shared" si="125"/>
        <v>0</v>
      </c>
      <c r="R319" s="57">
        <f t="shared" si="125"/>
        <v>0</v>
      </c>
      <c r="S319" s="57">
        <f t="shared" si="125"/>
        <v>0</v>
      </c>
      <c r="T319" s="57">
        <f t="shared" si="125"/>
        <v>0</v>
      </c>
      <c r="U319" s="57">
        <f t="shared" si="125"/>
        <v>0</v>
      </c>
      <c r="V319" s="57">
        <f t="shared" si="125"/>
        <v>0</v>
      </c>
      <c r="W319" s="57">
        <f t="shared" si="125"/>
        <v>0</v>
      </c>
      <c r="X319" s="57">
        <f t="shared" si="125"/>
        <v>0</v>
      </c>
      <c r="Y319" s="57">
        <f t="shared" si="125"/>
        <v>0</v>
      </c>
      <c r="Z319" s="57">
        <f t="shared" si="125"/>
        <v>0</v>
      </c>
      <c r="AA319" s="57">
        <f t="shared" si="125"/>
        <v>0</v>
      </c>
      <c r="AB319" s="57">
        <f t="shared" si="125"/>
        <v>0</v>
      </c>
      <c r="AC319" s="57">
        <f t="shared" si="125"/>
        <v>0</v>
      </c>
      <c r="AD319" s="57">
        <f t="shared" si="125"/>
        <v>0</v>
      </c>
      <c r="AE319" s="57">
        <f t="shared" si="123"/>
        <v>0</v>
      </c>
      <c r="AF319" s="57">
        <f t="shared" si="123"/>
        <v>0</v>
      </c>
      <c r="AG319" s="57">
        <f t="shared" si="123"/>
        <v>0</v>
      </c>
      <c r="AH319" s="57">
        <f t="shared" si="123"/>
        <v>0</v>
      </c>
      <c r="AI319" s="57">
        <f t="shared" si="123"/>
        <v>0</v>
      </c>
      <c r="AJ319" s="57">
        <f t="shared" si="123"/>
        <v>0</v>
      </c>
      <c r="AK319" s="57">
        <f t="shared" si="123"/>
        <v>0</v>
      </c>
      <c r="AL319" s="57">
        <f t="shared" si="123"/>
        <v>0</v>
      </c>
      <c r="AM319" s="57">
        <f t="shared" si="123"/>
        <v>0</v>
      </c>
      <c r="AN319" s="57">
        <f t="shared" si="123"/>
        <v>0</v>
      </c>
      <c r="AO319" s="57">
        <f t="shared" si="123"/>
        <v>0</v>
      </c>
      <c r="AP319" s="57">
        <f t="shared" si="123"/>
        <v>0</v>
      </c>
      <c r="AQ319" s="57" t="e">
        <f>INDEX('Fleet Input'!$C$10:$C$86, MATCH('Fleet Calculations'!N319, 'Fleet Input'!$B$10:$B$86, 0))</f>
        <v>#N/A</v>
      </c>
      <c r="AR319" s="57">
        <f t="shared" si="126"/>
        <v>0</v>
      </c>
      <c r="AS319" s="57">
        <f t="shared" si="126"/>
        <v>0</v>
      </c>
      <c r="AT319" s="57">
        <f t="shared" si="126"/>
        <v>0</v>
      </c>
      <c r="AU319" s="57">
        <f t="shared" si="126"/>
        <v>0</v>
      </c>
      <c r="AV319" s="57">
        <f t="shared" si="126"/>
        <v>0</v>
      </c>
      <c r="AW319" s="57">
        <f t="shared" si="126"/>
        <v>0</v>
      </c>
      <c r="AX319" s="57">
        <f t="shared" si="126"/>
        <v>0</v>
      </c>
      <c r="AY319" s="57">
        <f t="shared" si="126"/>
        <v>0</v>
      </c>
      <c r="AZ319" s="57">
        <f t="shared" si="126"/>
        <v>0</v>
      </c>
      <c r="BA319" s="57">
        <f t="shared" si="126"/>
        <v>0</v>
      </c>
      <c r="BB319" s="57">
        <f t="shared" si="126"/>
        <v>0</v>
      </c>
      <c r="BC319" s="57">
        <f t="shared" si="126"/>
        <v>0</v>
      </c>
      <c r="BD319" s="57">
        <f t="shared" si="126"/>
        <v>0</v>
      </c>
      <c r="BE319" s="57">
        <f t="shared" si="126"/>
        <v>0</v>
      </c>
      <c r="BF319" s="57">
        <f t="shared" si="126"/>
        <v>0</v>
      </c>
      <c r="BG319" s="57">
        <f t="shared" si="126"/>
        <v>0</v>
      </c>
      <c r="BH319" s="57">
        <f t="shared" si="124"/>
        <v>0</v>
      </c>
      <c r="BI319" s="57">
        <f t="shared" si="124"/>
        <v>0</v>
      </c>
      <c r="BJ319" s="57">
        <f t="shared" si="124"/>
        <v>0</v>
      </c>
      <c r="BK319" s="57">
        <f t="shared" si="124"/>
        <v>0</v>
      </c>
      <c r="BL319" s="57">
        <f t="shared" si="124"/>
        <v>0</v>
      </c>
      <c r="BM319" s="57">
        <f t="shared" si="124"/>
        <v>0</v>
      </c>
      <c r="BN319" s="57">
        <f t="shared" si="124"/>
        <v>0</v>
      </c>
      <c r="BO319" s="57">
        <f t="shared" si="124"/>
        <v>0</v>
      </c>
      <c r="BP319" s="57">
        <f t="shared" si="124"/>
        <v>0</v>
      </c>
      <c r="BQ319" s="57">
        <f t="shared" si="124"/>
        <v>0</v>
      </c>
      <c r="BR319" s="57">
        <f t="shared" si="124"/>
        <v>0</v>
      </c>
      <c r="BS319" s="57">
        <f t="shared" si="124"/>
        <v>0</v>
      </c>
    </row>
    <row r="320" spans="1:71" x14ac:dyDescent="0.25">
      <c r="A320">
        <f t="shared" si="120"/>
        <v>2</v>
      </c>
      <c r="B320">
        <f t="shared" si="121"/>
        <v>10</v>
      </c>
      <c r="C320">
        <f t="shared" si="114"/>
        <v>2</v>
      </c>
      <c r="D320" s="59">
        <f t="shared" si="103"/>
        <v>0</v>
      </c>
      <c r="E320" s="59">
        <f t="shared" si="103"/>
        <v>0</v>
      </c>
      <c r="F320" s="59">
        <f t="shared" si="103"/>
        <v>0</v>
      </c>
      <c r="G320" s="60" t="str">
        <f t="shared" si="104"/>
        <v>Electric</v>
      </c>
      <c r="H320" s="61">
        <f t="shared" si="122"/>
        <v>1</v>
      </c>
      <c r="I320" s="61">
        <f t="shared" si="106"/>
        <v>0</v>
      </c>
      <c r="J320" s="59">
        <f t="shared" si="107"/>
        <v>0</v>
      </c>
      <c r="K320" s="62" t="e">
        <f t="shared" si="108"/>
        <v>#N/A</v>
      </c>
      <c r="L320" s="59">
        <f t="shared" si="109"/>
        <v>0</v>
      </c>
      <c r="M320" s="59">
        <f t="shared" si="109"/>
        <v>0</v>
      </c>
      <c r="N320" s="59" t="str">
        <f t="shared" si="101"/>
        <v>Electric0</v>
      </c>
      <c r="O320" s="57">
        <f t="shared" si="125"/>
        <v>0</v>
      </c>
      <c r="P320" s="57">
        <f t="shared" si="125"/>
        <v>0</v>
      </c>
      <c r="Q320" s="57">
        <f t="shared" si="125"/>
        <v>0</v>
      </c>
      <c r="R320" s="57">
        <f t="shared" si="125"/>
        <v>0</v>
      </c>
      <c r="S320" s="57">
        <f t="shared" si="125"/>
        <v>0</v>
      </c>
      <c r="T320" s="57">
        <f t="shared" si="125"/>
        <v>0</v>
      </c>
      <c r="U320" s="57">
        <f t="shared" si="125"/>
        <v>0</v>
      </c>
      <c r="V320" s="57">
        <f t="shared" si="125"/>
        <v>0</v>
      </c>
      <c r="W320" s="57">
        <f t="shared" si="125"/>
        <v>0</v>
      </c>
      <c r="X320" s="57">
        <f t="shared" si="125"/>
        <v>0</v>
      </c>
      <c r="Y320" s="57">
        <f t="shared" si="125"/>
        <v>0</v>
      </c>
      <c r="Z320" s="57">
        <f t="shared" si="125"/>
        <v>0</v>
      </c>
      <c r="AA320" s="57">
        <f t="shared" si="125"/>
        <v>0</v>
      </c>
      <c r="AB320" s="57">
        <f t="shared" si="125"/>
        <v>0</v>
      </c>
      <c r="AC320" s="57">
        <f t="shared" si="125"/>
        <v>0</v>
      </c>
      <c r="AD320" s="57">
        <f t="shared" si="125"/>
        <v>0</v>
      </c>
      <c r="AE320" s="57">
        <f t="shared" si="123"/>
        <v>0</v>
      </c>
      <c r="AF320" s="57">
        <f t="shared" si="123"/>
        <v>0</v>
      </c>
      <c r="AG320" s="57">
        <f t="shared" si="123"/>
        <v>0</v>
      </c>
      <c r="AH320" s="57">
        <f t="shared" si="123"/>
        <v>0</v>
      </c>
      <c r="AI320" s="57">
        <f t="shared" si="123"/>
        <v>0</v>
      </c>
      <c r="AJ320" s="57">
        <f t="shared" si="123"/>
        <v>0</v>
      </c>
      <c r="AK320" s="57">
        <f t="shared" si="123"/>
        <v>0</v>
      </c>
      <c r="AL320" s="57">
        <f t="shared" si="123"/>
        <v>0</v>
      </c>
      <c r="AM320" s="57">
        <f t="shared" si="123"/>
        <v>0</v>
      </c>
      <c r="AN320" s="57">
        <f t="shared" si="123"/>
        <v>0</v>
      </c>
      <c r="AO320" s="57">
        <f t="shared" si="123"/>
        <v>0</v>
      </c>
      <c r="AP320" s="57">
        <f t="shared" si="123"/>
        <v>0</v>
      </c>
      <c r="AQ320" s="57" t="e">
        <f>INDEX('Fleet Input'!$C$10:$C$86, MATCH('Fleet Calculations'!N320, 'Fleet Input'!$B$10:$B$86, 0))</f>
        <v>#N/A</v>
      </c>
      <c r="AR320" s="57">
        <f t="shared" si="126"/>
        <v>0</v>
      </c>
      <c r="AS320" s="57">
        <f t="shared" si="126"/>
        <v>0</v>
      </c>
      <c r="AT320" s="57">
        <f t="shared" si="126"/>
        <v>0</v>
      </c>
      <c r="AU320" s="57">
        <f t="shared" si="126"/>
        <v>0</v>
      </c>
      <c r="AV320" s="57">
        <f t="shared" si="126"/>
        <v>0</v>
      </c>
      <c r="AW320" s="57">
        <f t="shared" si="126"/>
        <v>0</v>
      </c>
      <c r="AX320" s="57">
        <f t="shared" si="126"/>
        <v>0</v>
      </c>
      <c r="AY320" s="57">
        <f t="shared" si="126"/>
        <v>0</v>
      </c>
      <c r="AZ320" s="57">
        <f t="shared" si="126"/>
        <v>0</v>
      </c>
      <c r="BA320" s="57">
        <f t="shared" si="126"/>
        <v>0</v>
      </c>
      <c r="BB320" s="57">
        <f t="shared" si="126"/>
        <v>0</v>
      </c>
      <c r="BC320" s="57">
        <f t="shared" si="126"/>
        <v>0</v>
      </c>
      <c r="BD320" s="57">
        <f t="shared" si="126"/>
        <v>0</v>
      </c>
      <c r="BE320" s="57">
        <f t="shared" si="126"/>
        <v>0</v>
      </c>
      <c r="BF320" s="57">
        <f t="shared" si="126"/>
        <v>0</v>
      </c>
      <c r="BG320" s="57">
        <f t="shared" si="126"/>
        <v>0</v>
      </c>
      <c r="BH320" s="57">
        <f t="shared" si="124"/>
        <v>0</v>
      </c>
      <c r="BI320" s="57">
        <f t="shared" si="124"/>
        <v>0</v>
      </c>
      <c r="BJ320" s="57">
        <f t="shared" si="124"/>
        <v>0</v>
      </c>
      <c r="BK320" s="57">
        <f t="shared" si="124"/>
        <v>0</v>
      </c>
      <c r="BL320" s="57">
        <f t="shared" si="124"/>
        <v>0</v>
      </c>
      <c r="BM320" s="57">
        <f t="shared" si="124"/>
        <v>0</v>
      </c>
      <c r="BN320" s="57">
        <f t="shared" si="124"/>
        <v>0</v>
      </c>
      <c r="BO320" s="57">
        <f t="shared" si="124"/>
        <v>0</v>
      </c>
      <c r="BP320" s="57">
        <f t="shared" si="124"/>
        <v>0</v>
      </c>
      <c r="BQ320" s="57">
        <f t="shared" si="124"/>
        <v>0</v>
      </c>
      <c r="BR320" s="57">
        <f t="shared" si="124"/>
        <v>0</v>
      </c>
      <c r="BS320" s="57">
        <f t="shared" si="124"/>
        <v>0</v>
      </c>
    </row>
    <row r="321" spans="1:71" x14ac:dyDescent="0.25">
      <c r="A321">
        <f t="shared" si="120"/>
        <v>2</v>
      </c>
      <c r="B321">
        <f t="shared" si="121"/>
        <v>10</v>
      </c>
      <c r="C321">
        <f t="shared" si="114"/>
        <v>3</v>
      </c>
      <c r="D321" s="59">
        <f t="shared" si="103"/>
        <v>0</v>
      </c>
      <c r="E321" s="59">
        <f t="shared" si="103"/>
        <v>0</v>
      </c>
      <c r="F321" s="59">
        <f t="shared" si="103"/>
        <v>0</v>
      </c>
      <c r="G321" s="60" t="str">
        <f t="shared" si="104"/>
        <v>Fuel Cell</v>
      </c>
      <c r="H321" s="61">
        <f t="shared" si="122"/>
        <v>1</v>
      </c>
      <c r="I321" s="61">
        <f t="shared" si="106"/>
        <v>0</v>
      </c>
      <c r="J321" s="59">
        <f t="shared" si="107"/>
        <v>0</v>
      </c>
      <c r="K321" s="62" t="e">
        <f t="shared" si="108"/>
        <v>#N/A</v>
      </c>
      <c r="L321" s="59">
        <f t="shared" si="109"/>
        <v>0</v>
      </c>
      <c r="M321" s="59">
        <f t="shared" si="109"/>
        <v>0</v>
      </c>
      <c r="N321" s="59" t="str">
        <f t="shared" si="101"/>
        <v>Fuel Cell0</v>
      </c>
      <c r="O321" s="57">
        <f t="shared" si="125"/>
        <v>0</v>
      </c>
      <c r="P321" s="57">
        <f t="shared" si="125"/>
        <v>0</v>
      </c>
      <c r="Q321" s="57">
        <f t="shared" si="125"/>
        <v>0</v>
      </c>
      <c r="R321" s="57">
        <f t="shared" si="125"/>
        <v>0</v>
      </c>
      <c r="S321" s="57">
        <f t="shared" si="125"/>
        <v>0</v>
      </c>
      <c r="T321" s="57">
        <f t="shared" si="125"/>
        <v>0</v>
      </c>
      <c r="U321" s="57">
        <f t="shared" si="125"/>
        <v>0</v>
      </c>
      <c r="V321" s="57">
        <f t="shared" si="125"/>
        <v>0</v>
      </c>
      <c r="W321" s="57">
        <f t="shared" si="125"/>
        <v>0</v>
      </c>
      <c r="X321" s="57">
        <f t="shared" si="125"/>
        <v>0</v>
      </c>
      <c r="Y321" s="57">
        <f t="shared" si="125"/>
        <v>0</v>
      </c>
      <c r="Z321" s="57">
        <f t="shared" si="125"/>
        <v>0</v>
      </c>
      <c r="AA321" s="57">
        <f t="shared" si="125"/>
        <v>0</v>
      </c>
      <c r="AB321" s="57">
        <f t="shared" si="125"/>
        <v>0</v>
      </c>
      <c r="AC321" s="57">
        <f t="shared" si="125"/>
        <v>0</v>
      </c>
      <c r="AD321" s="57">
        <f t="shared" ref="AD321:AP336" si="127">IF(AND($I321&gt;=AD$7,$H321&lt;=AD$7),$K321,0)</f>
        <v>0</v>
      </c>
      <c r="AE321" s="57">
        <f t="shared" si="127"/>
        <v>0</v>
      </c>
      <c r="AF321" s="57">
        <f t="shared" si="127"/>
        <v>0</v>
      </c>
      <c r="AG321" s="57">
        <f t="shared" si="127"/>
        <v>0</v>
      </c>
      <c r="AH321" s="57">
        <f t="shared" si="127"/>
        <v>0</v>
      </c>
      <c r="AI321" s="57">
        <f t="shared" si="127"/>
        <v>0</v>
      </c>
      <c r="AJ321" s="57">
        <f t="shared" si="127"/>
        <v>0</v>
      </c>
      <c r="AK321" s="57">
        <f t="shared" si="127"/>
        <v>0</v>
      </c>
      <c r="AL321" s="57">
        <f t="shared" si="127"/>
        <v>0</v>
      </c>
      <c r="AM321" s="57">
        <f t="shared" si="127"/>
        <v>0</v>
      </c>
      <c r="AN321" s="57">
        <f t="shared" si="127"/>
        <v>0</v>
      </c>
      <c r="AO321" s="57">
        <f t="shared" si="127"/>
        <v>0</v>
      </c>
      <c r="AP321" s="57">
        <f t="shared" si="127"/>
        <v>0</v>
      </c>
      <c r="AQ321" s="57" t="e">
        <f>INDEX('Fleet Input'!$C$10:$C$86, MATCH('Fleet Calculations'!N321, 'Fleet Input'!$B$10:$B$86, 0))</f>
        <v>#N/A</v>
      </c>
      <c r="AR321" s="57">
        <f t="shared" si="126"/>
        <v>0</v>
      </c>
      <c r="AS321" s="57">
        <f t="shared" si="126"/>
        <v>0</v>
      </c>
      <c r="AT321" s="57">
        <f t="shared" si="126"/>
        <v>0</v>
      </c>
      <c r="AU321" s="57">
        <f t="shared" si="126"/>
        <v>0</v>
      </c>
      <c r="AV321" s="57">
        <f t="shared" si="126"/>
        <v>0</v>
      </c>
      <c r="AW321" s="57">
        <f t="shared" si="126"/>
        <v>0</v>
      </c>
      <c r="AX321" s="57">
        <f t="shared" si="126"/>
        <v>0</v>
      </c>
      <c r="AY321" s="57">
        <f t="shared" si="126"/>
        <v>0</v>
      </c>
      <c r="AZ321" s="57">
        <f t="shared" si="126"/>
        <v>0</v>
      </c>
      <c r="BA321" s="57">
        <f t="shared" si="126"/>
        <v>0</v>
      </c>
      <c r="BB321" s="57">
        <f t="shared" si="126"/>
        <v>0</v>
      </c>
      <c r="BC321" s="57">
        <f t="shared" si="126"/>
        <v>0</v>
      </c>
      <c r="BD321" s="57">
        <f t="shared" si="126"/>
        <v>0</v>
      </c>
      <c r="BE321" s="57">
        <f t="shared" si="126"/>
        <v>0</v>
      </c>
      <c r="BF321" s="57">
        <f t="shared" si="126"/>
        <v>0</v>
      </c>
      <c r="BG321" s="57">
        <f t="shared" ref="BG321:BS336" si="128">IF($H321=BG$7, $AQ321*$K321, 0)</f>
        <v>0</v>
      </c>
      <c r="BH321" s="57">
        <f t="shared" si="128"/>
        <v>0</v>
      </c>
      <c r="BI321" s="57">
        <f t="shared" si="128"/>
        <v>0</v>
      </c>
      <c r="BJ321" s="57">
        <f t="shared" si="128"/>
        <v>0</v>
      </c>
      <c r="BK321" s="57">
        <f t="shared" si="128"/>
        <v>0</v>
      </c>
      <c r="BL321" s="57">
        <f t="shared" si="128"/>
        <v>0</v>
      </c>
      <c r="BM321" s="57">
        <f t="shared" si="128"/>
        <v>0</v>
      </c>
      <c r="BN321" s="57">
        <f t="shared" si="128"/>
        <v>0</v>
      </c>
      <c r="BO321" s="57">
        <f t="shared" si="128"/>
        <v>0</v>
      </c>
      <c r="BP321" s="57">
        <f t="shared" si="128"/>
        <v>0</v>
      </c>
      <c r="BQ321" s="57">
        <f t="shared" si="128"/>
        <v>0</v>
      </c>
      <c r="BR321" s="57">
        <f t="shared" si="128"/>
        <v>0</v>
      </c>
      <c r="BS321" s="57">
        <f t="shared" si="128"/>
        <v>0</v>
      </c>
    </row>
    <row r="322" spans="1:71" x14ac:dyDescent="0.25">
      <c r="A322">
        <f t="shared" si="120"/>
        <v>2</v>
      </c>
      <c r="B322">
        <f t="shared" si="121"/>
        <v>11</v>
      </c>
      <c r="C322">
        <f t="shared" si="114"/>
        <v>1</v>
      </c>
      <c r="D322" s="59">
        <f t="shared" si="103"/>
        <v>0</v>
      </c>
      <c r="E322" s="59">
        <f t="shared" si="103"/>
        <v>0</v>
      </c>
      <c r="F322" s="59">
        <f t="shared" si="103"/>
        <v>0</v>
      </c>
      <c r="G322" s="60" t="str">
        <f t="shared" si="104"/>
        <v>0</v>
      </c>
      <c r="H322" s="61">
        <f t="shared" si="122"/>
        <v>1</v>
      </c>
      <c r="I322" s="61">
        <f t="shared" si="106"/>
        <v>0</v>
      </c>
      <c r="J322" s="59">
        <f t="shared" si="107"/>
        <v>0</v>
      </c>
      <c r="K322" s="62" t="e">
        <f t="shared" si="108"/>
        <v>#N/A</v>
      </c>
      <c r="L322" s="59">
        <f t="shared" si="109"/>
        <v>0</v>
      </c>
      <c r="M322" s="59">
        <f t="shared" si="109"/>
        <v>0</v>
      </c>
      <c r="N322" s="59" t="str">
        <f t="shared" si="101"/>
        <v>00</v>
      </c>
      <c r="O322" s="57">
        <f t="shared" ref="O322:AD337" si="129">IF(AND($I322&gt;=O$7,$H322&lt;=O$7),$K322,0)</f>
        <v>0</v>
      </c>
      <c r="P322" s="57">
        <f t="shared" si="129"/>
        <v>0</v>
      </c>
      <c r="Q322" s="57">
        <f t="shared" si="129"/>
        <v>0</v>
      </c>
      <c r="R322" s="57">
        <f t="shared" si="129"/>
        <v>0</v>
      </c>
      <c r="S322" s="57">
        <f t="shared" si="129"/>
        <v>0</v>
      </c>
      <c r="T322" s="57">
        <f t="shared" si="129"/>
        <v>0</v>
      </c>
      <c r="U322" s="57">
        <f t="shared" si="129"/>
        <v>0</v>
      </c>
      <c r="V322" s="57">
        <f t="shared" si="129"/>
        <v>0</v>
      </c>
      <c r="W322" s="57">
        <f t="shared" si="129"/>
        <v>0</v>
      </c>
      <c r="X322" s="57">
        <f t="shared" si="129"/>
        <v>0</v>
      </c>
      <c r="Y322" s="57">
        <f t="shared" si="129"/>
        <v>0</v>
      </c>
      <c r="Z322" s="57">
        <f t="shared" si="129"/>
        <v>0</v>
      </c>
      <c r="AA322" s="57">
        <f t="shared" si="129"/>
        <v>0</v>
      </c>
      <c r="AB322" s="57">
        <f t="shared" si="129"/>
        <v>0</v>
      </c>
      <c r="AC322" s="57">
        <f t="shared" si="129"/>
        <v>0</v>
      </c>
      <c r="AD322" s="57">
        <f t="shared" si="129"/>
        <v>0</v>
      </c>
      <c r="AE322" s="57">
        <f t="shared" si="127"/>
        <v>0</v>
      </c>
      <c r="AF322" s="57">
        <f t="shared" si="127"/>
        <v>0</v>
      </c>
      <c r="AG322" s="57">
        <f t="shared" si="127"/>
        <v>0</v>
      </c>
      <c r="AH322" s="57">
        <f t="shared" si="127"/>
        <v>0</v>
      </c>
      <c r="AI322" s="57">
        <f t="shared" si="127"/>
        <v>0</v>
      </c>
      <c r="AJ322" s="57">
        <f t="shared" si="127"/>
        <v>0</v>
      </c>
      <c r="AK322" s="57">
        <f t="shared" si="127"/>
        <v>0</v>
      </c>
      <c r="AL322" s="57">
        <f t="shared" si="127"/>
        <v>0</v>
      </c>
      <c r="AM322" s="57">
        <f t="shared" si="127"/>
        <v>0</v>
      </c>
      <c r="AN322" s="57">
        <f t="shared" si="127"/>
        <v>0</v>
      </c>
      <c r="AO322" s="57">
        <f t="shared" si="127"/>
        <v>0</v>
      </c>
      <c r="AP322" s="57">
        <f t="shared" si="127"/>
        <v>0</v>
      </c>
      <c r="AQ322" s="57" t="e">
        <f>INDEX('Fleet Input'!$C$10:$C$86, MATCH('Fleet Calculations'!N322, 'Fleet Input'!$B$10:$B$86, 0))</f>
        <v>#N/A</v>
      </c>
      <c r="AR322" s="57">
        <f t="shared" ref="AR322:BG337" si="130">IF($H322=AR$7, $AQ322*$K322, 0)</f>
        <v>0</v>
      </c>
      <c r="AS322" s="57">
        <f t="shared" si="130"/>
        <v>0</v>
      </c>
      <c r="AT322" s="57">
        <f t="shared" si="130"/>
        <v>0</v>
      </c>
      <c r="AU322" s="57">
        <f t="shared" si="130"/>
        <v>0</v>
      </c>
      <c r="AV322" s="57">
        <f t="shared" si="130"/>
        <v>0</v>
      </c>
      <c r="AW322" s="57">
        <f t="shared" si="130"/>
        <v>0</v>
      </c>
      <c r="AX322" s="57">
        <f t="shared" si="130"/>
        <v>0</v>
      </c>
      <c r="AY322" s="57">
        <f t="shared" si="130"/>
        <v>0</v>
      </c>
      <c r="AZ322" s="57">
        <f t="shared" si="130"/>
        <v>0</v>
      </c>
      <c r="BA322" s="57">
        <f t="shared" si="130"/>
        <v>0</v>
      </c>
      <c r="BB322" s="57">
        <f t="shared" si="130"/>
        <v>0</v>
      </c>
      <c r="BC322" s="57">
        <f t="shared" si="130"/>
        <v>0</v>
      </c>
      <c r="BD322" s="57">
        <f t="shared" si="130"/>
        <v>0</v>
      </c>
      <c r="BE322" s="57">
        <f t="shared" si="130"/>
        <v>0</v>
      </c>
      <c r="BF322" s="57">
        <f t="shared" si="130"/>
        <v>0</v>
      </c>
      <c r="BG322" s="57">
        <f t="shared" si="130"/>
        <v>0</v>
      </c>
      <c r="BH322" s="57">
        <f t="shared" si="128"/>
        <v>0</v>
      </c>
      <c r="BI322" s="57">
        <f t="shared" si="128"/>
        <v>0</v>
      </c>
      <c r="BJ322" s="57">
        <f t="shared" si="128"/>
        <v>0</v>
      </c>
      <c r="BK322" s="57">
        <f t="shared" si="128"/>
        <v>0</v>
      </c>
      <c r="BL322" s="57">
        <f t="shared" si="128"/>
        <v>0</v>
      </c>
      <c r="BM322" s="57">
        <f t="shared" si="128"/>
        <v>0</v>
      </c>
      <c r="BN322" s="57">
        <f t="shared" si="128"/>
        <v>0</v>
      </c>
      <c r="BO322" s="57">
        <f t="shared" si="128"/>
        <v>0</v>
      </c>
      <c r="BP322" s="57">
        <f t="shared" si="128"/>
        <v>0</v>
      </c>
      <c r="BQ322" s="57">
        <f t="shared" si="128"/>
        <v>0</v>
      </c>
      <c r="BR322" s="57">
        <f t="shared" si="128"/>
        <v>0</v>
      </c>
      <c r="BS322" s="57">
        <f t="shared" si="128"/>
        <v>0</v>
      </c>
    </row>
    <row r="323" spans="1:71" x14ac:dyDescent="0.25">
      <c r="A323">
        <f t="shared" si="120"/>
        <v>2</v>
      </c>
      <c r="B323">
        <f t="shared" si="121"/>
        <v>11</v>
      </c>
      <c r="C323">
        <f t="shared" si="114"/>
        <v>2</v>
      </c>
      <c r="D323" s="59">
        <f t="shared" si="103"/>
        <v>0</v>
      </c>
      <c r="E323" s="59">
        <f t="shared" si="103"/>
        <v>0</v>
      </c>
      <c r="F323" s="59">
        <f t="shared" si="103"/>
        <v>0</v>
      </c>
      <c r="G323" s="60" t="str">
        <f t="shared" si="104"/>
        <v>Electric</v>
      </c>
      <c r="H323" s="61">
        <f t="shared" si="122"/>
        <v>1</v>
      </c>
      <c r="I323" s="61">
        <f t="shared" si="106"/>
        <v>0</v>
      </c>
      <c r="J323" s="59">
        <f t="shared" si="107"/>
        <v>0</v>
      </c>
      <c r="K323" s="62" t="e">
        <f t="shared" si="108"/>
        <v>#N/A</v>
      </c>
      <c r="L323" s="59">
        <f t="shared" si="109"/>
        <v>0</v>
      </c>
      <c r="M323" s="59">
        <f t="shared" si="109"/>
        <v>0</v>
      </c>
      <c r="N323" s="59" t="str">
        <f t="shared" si="101"/>
        <v>Electric0</v>
      </c>
      <c r="O323" s="57">
        <f t="shared" si="129"/>
        <v>0</v>
      </c>
      <c r="P323" s="57">
        <f t="shared" si="129"/>
        <v>0</v>
      </c>
      <c r="Q323" s="57">
        <f t="shared" si="129"/>
        <v>0</v>
      </c>
      <c r="R323" s="57">
        <f t="shared" si="129"/>
        <v>0</v>
      </c>
      <c r="S323" s="57">
        <f t="shared" si="129"/>
        <v>0</v>
      </c>
      <c r="T323" s="57">
        <f t="shared" si="129"/>
        <v>0</v>
      </c>
      <c r="U323" s="57">
        <f t="shared" si="129"/>
        <v>0</v>
      </c>
      <c r="V323" s="57">
        <f t="shared" si="129"/>
        <v>0</v>
      </c>
      <c r="W323" s="57">
        <f t="shared" si="129"/>
        <v>0</v>
      </c>
      <c r="X323" s="57">
        <f t="shared" si="129"/>
        <v>0</v>
      </c>
      <c r="Y323" s="57">
        <f t="shared" si="129"/>
        <v>0</v>
      </c>
      <c r="Z323" s="57">
        <f t="shared" si="129"/>
        <v>0</v>
      </c>
      <c r="AA323" s="57">
        <f t="shared" si="129"/>
        <v>0</v>
      </c>
      <c r="AB323" s="57">
        <f t="shared" si="129"/>
        <v>0</v>
      </c>
      <c r="AC323" s="57">
        <f t="shared" si="129"/>
        <v>0</v>
      </c>
      <c r="AD323" s="57">
        <f t="shared" si="129"/>
        <v>0</v>
      </c>
      <c r="AE323" s="57">
        <f t="shared" si="127"/>
        <v>0</v>
      </c>
      <c r="AF323" s="57">
        <f t="shared" si="127"/>
        <v>0</v>
      </c>
      <c r="AG323" s="57">
        <f t="shared" si="127"/>
        <v>0</v>
      </c>
      <c r="AH323" s="57">
        <f t="shared" si="127"/>
        <v>0</v>
      </c>
      <c r="AI323" s="57">
        <f t="shared" si="127"/>
        <v>0</v>
      </c>
      <c r="AJ323" s="57">
        <f t="shared" si="127"/>
        <v>0</v>
      </c>
      <c r="AK323" s="57">
        <f t="shared" si="127"/>
        <v>0</v>
      </c>
      <c r="AL323" s="57">
        <f t="shared" si="127"/>
        <v>0</v>
      </c>
      <c r="AM323" s="57">
        <f t="shared" si="127"/>
        <v>0</v>
      </c>
      <c r="AN323" s="57">
        <f t="shared" si="127"/>
        <v>0</v>
      </c>
      <c r="AO323" s="57">
        <f t="shared" si="127"/>
        <v>0</v>
      </c>
      <c r="AP323" s="57">
        <f t="shared" si="127"/>
        <v>0</v>
      </c>
      <c r="AQ323" s="57" t="e">
        <f>INDEX('Fleet Input'!$C$10:$C$86, MATCH('Fleet Calculations'!N323, 'Fleet Input'!$B$10:$B$86, 0))</f>
        <v>#N/A</v>
      </c>
      <c r="AR323" s="57">
        <f t="shared" si="130"/>
        <v>0</v>
      </c>
      <c r="AS323" s="57">
        <f t="shared" si="130"/>
        <v>0</v>
      </c>
      <c r="AT323" s="57">
        <f t="shared" si="130"/>
        <v>0</v>
      </c>
      <c r="AU323" s="57">
        <f t="shared" si="130"/>
        <v>0</v>
      </c>
      <c r="AV323" s="57">
        <f t="shared" si="130"/>
        <v>0</v>
      </c>
      <c r="AW323" s="57">
        <f t="shared" si="130"/>
        <v>0</v>
      </c>
      <c r="AX323" s="57">
        <f t="shared" si="130"/>
        <v>0</v>
      </c>
      <c r="AY323" s="57">
        <f t="shared" si="130"/>
        <v>0</v>
      </c>
      <c r="AZ323" s="57">
        <f t="shared" si="130"/>
        <v>0</v>
      </c>
      <c r="BA323" s="57">
        <f t="shared" si="130"/>
        <v>0</v>
      </c>
      <c r="BB323" s="57">
        <f t="shared" si="130"/>
        <v>0</v>
      </c>
      <c r="BC323" s="57">
        <f t="shared" si="130"/>
        <v>0</v>
      </c>
      <c r="BD323" s="57">
        <f t="shared" si="130"/>
        <v>0</v>
      </c>
      <c r="BE323" s="57">
        <f t="shared" si="130"/>
        <v>0</v>
      </c>
      <c r="BF323" s="57">
        <f t="shared" si="130"/>
        <v>0</v>
      </c>
      <c r="BG323" s="57">
        <f t="shared" si="130"/>
        <v>0</v>
      </c>
      <c r="BH323" s="57">
        <f t="shared" si="128"/>
        <v>0</v>
      </c>
      <c r="BI323" s="57">
        <f t="shared" si="128"/>
        <v>0</v>
      </c>
      <c r="BJ323" s="57">
        <f t="shared" si="128"/>
        <v>0</v>
      </c>
      <c r="BK323" s="57">
        <f t="shared" si="128"/>
        <v>0</v>
      </c>
      <c r="BL323" s="57">
        <f t="shared" si="128"/>
        <v>0</v>
      </c>
      <c r="BM323" s="57">
        <f t="shared" si="128"/>
        <v>0</v>
      </c>
      <c r="BN323" s="57">
        <f t="shared" si="128"/>
        <v>0</v>
      </c>
      <c r="BO323" s="57">
        <f t="shared" si="128"/>
        <v>0</v>
      </c>
      <c r="BP323" s="57">
        <f t="shared" si="128"/>
        <v>0</v>
      </c>
      <c r="BQ323" s="57">
        <f t="shared" si="128"/>
        <v>0</v>
      </c>
      <c r="BR323" s="57">
        <f t="shared" si="128"/>
        <v>0</v>
      </c>
      <c r="BS323" s="57">
        <f t="shared" si="128"/>
        <v>0</v>
      </c>
    </row>
    <row r="324" spans="1:71" x14ac:dyDescent="0.25">
      <c r="A324">
        <f t="shared" si="120"/>
        <v>2</v>
      </c>
      <c r="B324">
        <f t="shared" si="121"/>
        <v>11</v>
      </c>
      <c r="C324">
        <f t="shared" si="114"/>
        <v>3</v>
      </c>
      <c r="D324" s="59">
        <f t="shared" si="103"/>
        <v>0</v>
      </c>
      <c r="E324" s="59">
        <f t="shared" si="103"/>
        <v>0</v>
      </c>
      <c r="F324" s="59">
        <f t="shared" si="103"/>
        <v>0</v>
      </c>
      <c r="G324" s="60" t="str">
        <f t="shared" si="104"/>
        <v>Fuel Cell</v>
      </c>
      <c r="H324" s="61">
        <f t="shared" si="122"/>
        <v>1</v>
      </c>
      <c r="I324" s="61">
        <f t="shared" si="106"/>
        <v>0</v>
      </c>
      <c r="J324" s="59">
        <f t="shared" si="107"/>
        <v>0</v>
      </c>
      <c r="K324" s="62" t="e">
        <f t="shared" si="108"/>
        <v>#N/A</v>
      </c>
      <c r="L324" s="59">
        <f t="shared" si="109"/>
        <v>0</v>
      </c>
      <c r="M324" s="59">
        <f t="shared" si="109"/>
        <v>0</v>
      </c>
      <c r="N324" s="59" t="str">
        <f t="shared" si="101"/>
        <v>Fuel Cell0</v>
      </c>
      <c r="O324" s="57">
        <f t="shared" si="129"/>
        <v>0</v>
      </c>
      <c r="P324" s="57">
        <f t="shared" si="129"/>
        <v>0</v>
      </c>
      <c r="Q324" s="57">
        <f t="shared" si="129"/>
        <v>0</v>
      </c>
      <c r="R324" s="57">
        <f t="shared" si="129"/>
        <v>0</v>
      </c>
      <c r="S324" s="57">
        <f t="shared" si="129"/>
        <v>0</v>
      </c>
      <c r="T324" s="57">
        <f t="shared" si="129"/>
        <v>0</v>
      </c>
      <c r="U324" s="57">
        <f t="shared" si="129"/>
        <v>0</v>
      </c>
      <c r="V324" s="57">
        <f t="shared" si="129"/>
        <v>0</v>
      </c>
      <c r="W324" s="57">
        <f t="shared" si="129"/>
        <v>0</v>
      </c>
      <c r="X324" s="57">
        <f t="shared" si="129"/>
        <v>0</v>
      </c>
      <c r="Y324" s="57">
        <f t="shared" si="129"/>
        <v>0</v>
      </c>
      <c r="Z324" s="57">
        <f t="shared" si="129"/>
        <v>0</v>
      </c>
      <c r="AA324" s="57">
        <f t="shared" si="129"/>
        <v>0</v>
      </c>
      <c r="AB324" s="57">
        <f t="shared" si="129"/>
        <v>0</v>
      </c>
      <c r="AC324" s="57">
        <f t="shared" si="129"/>
        <v>0</v>
      </c>
      <c r="AD324" s="57">
        <f t="shared" si="129"/>
        <v>0</v>
      </c>
      <c r="AE324" s="57">
        <f t="shared" si="127"/>
        <v>0</v>
      </c>
      <c r="AF324" s="57">
        <f t="shared" si="127"/>
        <v>0</v>
      </c>
      <c r="AG324" s="57">
        <f t="shared" si="127"/>
        <v>0</v>
      </c>
      <c r="AH324" s="57">
        <f t="shared" si="127"/>
        <v>0</v>
      </c>
      <c r="AI324" s="57">
        <f t="shared" si="127"/>
        <v>0</v>
      </c>
      <c r="AJ324" s="57">
        <f t="shared" si="127"/>
        <v>0</v>
      </c>
      <c r="AK324" s="57">
        <f t="shared" si="127"/>
        <v>0</v>
      </c>
      <c r="AL324" s="57">
        <f t="shared" si="127"/>
        <v>0</v>
      </c>
      <c r="AM324" s="57">
        <f t="shared" si="127"/>
        <v>0</v>
      </c>
      <c r="AN324" s="57">
        <f t="shared" si="127"/>
        <v>0</v>
      </c>
      <c r="AO324" s="57">
        <f t="shared" si="127"/>
        <v>0</v>
      </c>
      <c r="AP324" s="57">
        <f t="shared" si="127"/>
        <v>0</v>
      </c>
      <c r="AQ324" s="57" t="e">
        <f>INDEX('Fleet Input'!$C$10:$C$86, MATCH('Fleet Calculations'!N324, 'Fleet Input'!$B$10:$B$86, 0))</f>
        <v>#N/A</v>
      </c>
      <c r="AR324" s="57">
        <f t="shared" si="130"/>
        <v>0</v>
      </c>
      <c r="AS324" s="57">
        <f t="shared" si="130"/>
        <v>0</v>
      </c>
      <c r="AT324" s="57">
        <f t="shared" si="130"/>
        <v>0</v>
      </c>
      <c r="AU324" s="57">
        <f t="shared" si="130"/>
        <v>0</v>
      </c>
      <c r="AV324" s="57">
        <f t="shared" si="130"/>
        <v>0</v>
      </c>
      <c r="AW324" s="57">
        <f t="shared" si="130"/>
        <v>0</v>
      </c>
      <c r="AX324" s="57">
        <f t="shared" si="130"/>
        <v>0</v>
      </c>
      <c r="AY324" s="57">
        <f t="shared" si="130"/>
        <v>0</v>
      </c>
      <c r="AZ324" s="57">
        <f t="shared" si="130"/>
        <v>0</v>
      </c>
      <c r="BA324" s="57">
        <f t="shared" si="130"/>
        <v>0</v>
      </c>
      <c r="BB324" s="57">
        <f t="shared" si="130"/>
        <v>0</v>
      </c>
      <c r="BC324" s="57">
        <f t="shared" si="130"/>
        <v>0</v>
      </c>
      <c r="BD324" s="57">
        <f t="shared" si="130"/>
        <v>0</v>
      </c>
      <c r="BE324" s="57">
        <f t="shared" si="130"/>
        <v>0</v>
      </c>
      <c r="BF324" s="57">
        <f t="shared" si="130"/>
        <v>0</v>
      </c>
      <c r="BG324" s="57">
        <f t="shared" si="130"/>
        <v>0</v>
      </c>
      <c r="BH324" s="57">
        <f t="shared" si="128"/>
        <v>0</v>
      </c>
      <c r="BI324" s="57">
        <f t="shared" si="128"/>
        <v>0</v>
      </c>
      <c r="BJ324" s="57">
        <f t="shared" si="128"/>
        <v>0</v>
      </c>
      <c r="BK324" s="57">
        <f t="shared" si="128"/>
        <v>0</v>
      </c>
      <c r="BL324" s="57">
        <f t="shared" si="128"/>
        <v>0</v>
      </c>
      <c r="BM324" s="57">
        <f t="shared" si="128"/>
        <v>0</v>
      </c>
      <c r="BN324" s="57">
        <f t="shared" si="128"/>
        <v>0</v>
      </c>
      <c r="BO324" s="57">
        <f t="shared" si="128"/>
        <v>0</v>
      </c>
      <c r="BP324" s="57">
        <f t="shared" si="128"/>
        <v>0</v>
      </c>
      <c r="BQ324" s="57">
        <f t="shared" si="128"/>
        <v>0</v>
      </c>
      <c r="BR324" s="57">
        <f t="shared" si="128"/>
        <v>0</v>
      </c>
      <c r="BS324" s="57">
        <f t="shared" si="128"/>
        <v>0</v>
      </c>
    </row>
    <row r="325" spans="1:71" x14ac:dyDescent="0.25">
      <c r="A325">
        <f t="shared" si="120"/>
        <v>2</v>
      </c>
      <c r="B325">
        <f t="shared" si="121"/>
        <v>12</v>
      </c>
      <c r="C325">
        <f t="shared" si="114"/>
        <v>1</v>
      </c>
      <c r="D325" s="59">
        <f t="shared" si="103"/>
        <v>0</v>
      </c>
      <c r="E325" s="59">
        <f t="shared" si="103"/>
        <v>0</v>
      </c>
      <c r="F325" s="59">
        <f t="shared" si="103"/>
        <v>0</v>
      </c>
      <c r="G325" s="60" t="str">
        <f t="shared" si="104"/>
        <v>0</v>
      </c>
      <c r="H325" s="61">
        <f t="shared" si="122"/>
        <v>1</v>
      </c>
      <c r="I325" s="61">
        <f t="shared" si="106"/>
        <v>0</v>
      </c>
      <c r="J325" s="59">
        <f t="shared" si="107"/>
        <v>0</v>
      </c>
      <c r="K325" s="62" t="e">
        <f t="shared" si="108"/>
        <v>#N/A</v>
      </c>
      <c r="L325" s="59">
        <f t="shared" si="109"/>
        <v>0</v>
      </c>
      <c r="M325" s="59">
        <f t="shared" si="109"/>
        <v>0</v>
      </c>
      <c r="N325" s="59" t="str">
        <f t="shared" si="101"/>
        <v>00</v>
      </c>
      <c r="O325" s="57">
        <f t="shared" si="129"/>
        <v>0</v>
      </c>
      <c r="P325" s="57">
        <f t="shared" si="129"/>
        <v>0</v>
      </c>
      <c r="Q325" s="57">
        <f t="shared" si="129"/>
        <v>0</v>
      </c>
      <c r="R325" s="57">
        <f t="shared" si="129"/>
        <v>0</v>
      </c>
      <c r="S325" s="57">
        <f t="shared" si="129"/>
        <v>0</v>
      </c>
      <c r="T325" s="57">
        <f t="shared" si="129"/>
        <v>0</v>
      </c>
      <c r="U325" s="57">
        <f t="shared" si="129"/>
        <v>0</v>
      </c>
      <c r="V325" s="57">
        <f t="shared" si="129"/>
        <v>0</v>
      </c>
      <c r="W325" s="57">
        <f t="shared" si="129"/>
        <v>0</v>
      </c>
      <c r="X325" s="57">
        <f t="shared" si="129"/>
        <v>0</v>
      </c>
      <c r="Y325" s="57">
        <f t="shared" si="129"/>
        <v>0</v>
      </c>
      <c r="Z325" s="57">
        <f t="shared" si="129"/>
        <v>0</v>
      </c>
      <c r="AA325" s="57">
        <f t="shared" si="129"/>
        <v>0</v>
      </c>
      <c r="AB325" s="57">
        <f t="shared" si="129"/>
        <v>0</v>
      </c>
      <c r="AC325" s="57">
        <f t="shared" si="129"/>
        <v>0</v>
      </c>
      <c r="AD325" s="57">
        <f t="shared" si="129"/>
        <v>0</v>
      </c>
      <c r="AE325" s="57">
        <f t="shared" si="127"/>
        <v>0</v>
      </c>
      <c r="AF325" s="57">
        <f t="shared" si="127"/>
        <v>0</v>
      </c>
      <c r="AG325" s="57">
        <f t="shared" si="127"/>
        <v>0</v>
      </c>
      <c r="AH325" s="57">
        <f t="shared" si="127"/>
        <v>0</v>
      </c>
      <c r="AI325" s="57">
        <f t="shared" si="127"/>
        <v>0</v>
      </c>
      <c r="AJ325" s="57">
        <f t="shared" si="127"/>
        <v>0</v>
      </c>
      <c r="AK325" s="57">
        <f t="shared" si="127"/>
        <v>0</v>
      </c>
      <c r="AL325" s="57">
        <f t="shared" si="127"/>
        <v>0</v>
      </c>
      <c r="AM325" s="57">
        <f t="shared" si="127"/>
        <v>0</v>
      </c>
      <c r="AN325" s="57">
        <f t="shared" si="127"/>
        <v>0</v>
      </c>
      <c r="AO325" s="57">
        <f t="shared" si="127"/>
        <v>0</v>
      </c>
      <c r="AP325" s="57">
        <f t="shared" si="127"/>
        <v>0</v>
      </c>
      <c r="AQ325" s="57" t="e">
        <f>INDEX('Fleet Input'!$C$10:$C$86, MATCH('Fleet Calculations'!N325, 'Fleet Input'!$B$10:$B$86, 0))</f>
        <v>#N/A</v>
      </c>
      <c r="AR325" s="57">
        <f t="shared" si="130"/>
        <v>0</v>
      </c>
      <c r="AS325" s="57">
        <f t="shared" si="130"/>
        <v>0</v>
      </c>
      <c r="AT325" s="57">
        <f t="shared" si="130"/>
        <v>0</v>
      </c>
      <c r="AU325" s="57">
        <f t="shared" si="130"/>
        <v>0</v>
      </c>
      <c r="AV325" s="57">
        <f t="shared" si="130"/>
        <v>0</v>
      </c>
      <c r="AW325" s="57">
        <f t="shared" si="130"/>
        <v>0</v>
      </c>
      <c r="AX325" s="57">
        <f t="shared" si="130"/>
        <v>0</v>
      </c>
      <c r="AY325" s="57">
        <f t="shared" si="130"/>
        <v>0</v>
      </c>
      <c r="AZ325" s="57">
        <f t="shared" si="130"/>
        <v>0</v>
      </c>
      <c r="BA325" s="57">
        <f t="shared" si="130"/>
        <v>0</v>
      </c>
      <c r="BB325" s="57">
        <f t="shared" si="130"/>
        <v>0</v>
      </c>
      <c r="BC325" s="57">
        <f t="shared" si="130"/>
        <v>0</v>
      </c>
      <c r="BD325" s="57">
        <f t="shared" si="130"/>
        <v>0</v>
      </c>
      <c r="BE325" s="57">
        <f t="shared" si="130"/>
        <v>0</v>
      </c>
      <c r="BF325" s="57">
        <f t="shared" si="130"/>
        <v>0</v>
      </c>
      <c r="BG325" s="57">
        <f t="shared" si="130"/>
        <v>0</v>
      </c>
      <c r="BH325" s="57">
        <f t="shared" si="128"/>
        <v>0</v>
      </c>
      <c r="BI325" s="57">
        <f t="shared" si="128"/>
        <v>0</v>
      </c>
      <c r="BJ325" s="57">
        <f t="shared" si="128"/>
        <v>0</v>
      </c>
      <c r="BK325" s="57">
        <f t="shared" si="128"/>
        <v>0</v>
      </c>
      <c r="BL325" s="57">
        <f t="shared" si="128"/>
        <v>0</v>
      </c>
      <c r="BM325" s="57">
        <f t="shared" si="128"/>
        <v>0</v>
      </c>
      <c r="BN325" s="57">
        <f t="shared" si="128"/>
        <v>0</v>
      </c>
      <c r="BO325" s="57">
        <f t="shared" si="128"/>
        <v>0</v>
      </c>
      <c r="BP325" s="57">
        <f t="shared" si="128"/>
        <v>0</v>
      </c>
      <c r="BQ325" s="57">
        <f t="shared" si="128"/>
        <v>0</v>
      </c>
      <c r="BR325" s="57">
        <f t="shared" si="128"/>
        <v>0</v>
      </c>
      <c r="BS325" s="57">
        <f t="shared" si="128"/>
        <v>0</v>
      </c>
    </row>
    <row r="326" spans="1:71" x14ac:dyDescent="0.25">
      <c r="A326">
        <f t="shared" si="120"/>
        <v>2</v>
      </c>
      <c r="B326">
        <f t="shared" si="121"/>
        <v>12</v>
      </c>
      <c r="C326">
        <f t="shared" si="114"/>
        <v>2</v>
      </c>
      <c r="D326" s="59">
        <f t="shared" si="103"/>
        <v>0</v>
      </c>
      <c r="E326" s="59">
        <f t="shared" si="103"/>
        <v>0</v>
      </c>
      <c r="F326" s="59">
        <f t="shared" si="103"/>
        <v>0</v>
      </c>
      <c r="G326" s="60" t="str">
        <f t="shared" si="104"/>
        <v>Electric</v>
      </c>
      <c r="H326" s="61">
        <f t="shared" si="122"/>
        <v>1</v>
      </c>
      <c r="I326" s="61">
        <f t="shared" si="106"/>
        <v>0</v>
      </c>
      <c r="J326" s="59">
        <f t="shared" si="107"/>
        <v>0</v>
      </c>
      <c r="K326" s="62" t="e">
        <f t="shared" si="108"/>
        <v>#N/A</v>
      </c>
      <c r="L326" s="59">
        <f t="shared" si="109"/>
        <v>0</v>
      </c>
      <c r="M326" s="59">
        <f t="shared" si="109"/>
        <v>0</v>
      </c>
      <c r="N326" s="59" t="str">
        <f t="shared" si="101"/>
        <v>Electric0</v>
      </c>
      <c r="O326" s="57">
        <f t="shared" si="129"/>
        <v>0</v>
      </c>
      <c r="P326" s="57">
        <f t="shared" si="129"/>
        <v>0</v>
      </c>
      <c r="Q326" s="57">
        <f t="shared" si="129"/>
        <v>0</v>
      </c>
      <c r="R326" s="57">
        <f t="shared" si="129"/>
        <v>0</v>
      </c>
      <c r="S326" s="57">
        <f t="shared" si="129"/>
        <v>0</v>
      </c>
      <c r="T326" s="57">
        <f t="shared" si="129"/>
        <v>0</v>
      </c>
      <c r="U326" s="57">
        <f t="shared" si="129"/>
        <v>0</v>
      </c>
      <c r="V326" s="57">
        <f t="shared" si="129"/>
        <v>0</v>
      </c>
      <c r="W326" s="57">
        <f t="shared" si="129"/>
        <v>0</v>
      </c>
      <c r="X326" s="57">
        <f t="shared" si="129"/>
        <v>0</v>
      </c>
      <c r="Y326" s="57">
        <f t="shared" si="129"/>
        <v>0</v>
      </c>
      <c r="Z326" s="57">
        <f t="shared" si="129"/>
        <v>0</v>
      </c>
      <c r="AA326" s="57">
        <f t="shared" si="129"/>
        <v>0</v>
      </c>
      <c r="AB326" s="57">
        <f t="shared" si="129"/>
        <v>0</v>
      </c>
      <c r="AC326" s="57">
        <f t="shared" si="129"/>
        <v>0</v>
      </c>
      <c r="AD326" s="57">
        <f t="shared" si="129"/>
        <v>0</v>
      </c>
      <c r="AE326" s="57">
        <f t="shared" si="127"/>
        <v>0</v>
      </c>
      <c r="AF326" s="57">
        <f t="shared" si="127"/>
        <v>0</v>
      </c>
      <c r="AG326" s="57">
        <f t="shared" si="127"/>
        <v>0</v>
      </c>
      <c r="AH326" s="57">
        <f t="shared" si="127"/>
        <v>0</v>
      </c>
      <c r="AI326" s="57">
        <f t="shared" si="127"/>
        <v>0</v>
      </c>
      <c r="AJ326" s="57">
        <f t="shared" si="127"/>
        <v>0</v>
      </c>
      <c r="AK326" s="57">
        <f t="shared" si="127"/>
        <v>0</v>
      </c>
      <c r="AL326" s="57">
        <f t="shared" si="127"/>
        <v>0</v>
      </c>
      <c r="AM326" s="57">
        <f t="shared" si="127"/>
        <v>0</v>
      </c>
      <c r="AN326" s="57">
        <f t="shared" si="127"/>
        <v>0</v>
      </c>
      <c r="AO326" s="57">
        <f t="shared" si="127"/>
        <v>0</v>
      </c>
      <c r="AP326" s="57">
        <f t="shared" si="127"/>
        <v>0</v>
      </c>
      <c r="AQ326" s="57" t="e">
        <f>INDEX('Fleet Input'!$C$10:$C$86, MATCH('Fleet Calculations'!N326, 'Fleet Input'!$B$10:$B$86, 0))</f>
        <v>#N/A</v>
      </c>
      <c r="AR326" s="57">
        <f t="shared" si="130"/>
        <v>0</v>
      </c>
      <c r="AS326" s="57">
        <f t="shared" si="130"/>
        <v>0</v>
      </c>
      <c r="AT326" s="57">
        <f t="shared" si="130"/>
        <v>0</v>
      </c>
      <c r="AU326" s="57">
        <f t="shared" si="130"/>
        <v>0</v>
      </c>
      <c r="AV326" s="57">
        <f t="shared" si="130"/>
        <v>0</v>
      </c>
      <c r="AW326" s="57">
        <f t="shared" si="130"/>
        <v>0</v>
      </c>
      <c r="AX326" s="57">
        <f t="shared" si="130"/>
        <v>0</v>
      </c>
      <c r="AY326" s="57">
        <f t="shared" si="130"/>
        <v>0</v>
      </c>
      <c r="AZ326" s="57">
        <f t="shared" si="130"/>
        <v>0</v>
      </c>
      <c r="BA326" s="57">
        <f t="shared" si="130"/>
        <v>0</v>
      </c>
      <c r="BB326" s="57">
        <f t="shared" si="130"/>
        <v>0</v>
      </c>
      <c r="BC326" s="57">
        <f t="shared" si="130"/>
        <v>0</v>
      </c>
      <c r="BD326" s="57">
        <f t="shared" si="130"/>
        <v>0</v>
      </c>
      <c r="BE326" s="57">
        <f t="shared" si="130"/>
        <v>0</v>
      </c>
      <c r="BF326" s="57">
        <f t="shared" si="130"/>
        <v>0</v>
      </c>
      <c r="BG326" s="57">
        <f t="shared" si="130"/>
        <v>0</v>
      </c>
      <c r="BH326" s="57">
        <f t="shared" si="128"/>
        <v>0</v>
      </c>
      <c r="BI326" s="57">
        <f t="shared" si="128"/>
        <v>0</v>
      </c>
      <c r="BJ326" s="57">
        <f t="shared" si="128"/>
        <v>0</v>
      </c>
      <c r="BK326" s="57">
        <f t="shared" si="128"/>
        <v>0</v>
      </c>
      <c r="BL326" s="57">
        <f t="shared" si="128"/>
        <v>0</v>
      </c>
      <c r="BM326" s="57">
        <f t="shared" si="128"/>
        <v>0</v>
      </c>
      <c r="BN326" s="57">
        <f t="shared" si="128"/>
        <v>0</v>
      </c>
      <c r="BO326" s="57">
        <f t="shared" si="128"/>
        <v>0</v>
      </c>
      <c r="BP326" s="57">
        <f t="shared" si="128"/>
        <v>0</v>
      </c>
      <c r="BQ326" s="57">
        <f t="shared" si="128"/>
        <v>0</v>
      </c>
      <c r="BR326" s="57">
        <f t="shared" si="128"/>
        <v>0</v>
      </c>
      <c r="BS326" s="57">
        <f t="shared" si="128"/>
        <v>0</v>
      </c>
    </row>
    <row r="327" spans="1:71" x14ac:dyDescent="0.25">
      <c r="A327">
        <f t="shared" si="120"/>
        <v>2</v>
      </c>
      <c r="B327">
        <f t="shared" si="121"/>
        <v>12</v>
      </c>
      <c r="C327">
        <f t="shared" si="114"/>
        <v>3</v>
      </c>
      <c r="D327" s="59">
        <f t="shared" si="103"/>
        <v>0</v>
      </c>
      <c r="E327" s="59">
        <f t="shared" si="103"/>
        <v>0</v>
      </c>
      <c r="F327" s="59">
        <f t="shared" si="103"/>
        <v>0</v>
      </c>
      <c r="G327" s="60" t="str">
        <f t="shared" si="104"/>
        <v>Fuel Cell</v>
      </c>
      <c r="H327" s="61">
        <f t="shared" si="122"/>
        <v>1</v>
      </c>
      <c r="I327" s="61">
        <f t="shared" si="106"/>
        <v>0</v>
      </c>
      <c r="J327" s="59">
        <f t="shared" si="107"/>
        <v>0</v>
      </c>
      <c r="K327" s="62" t="e">
        <f t="shared" si="108"/>
        <v>#N/A</v>
      </c>
      <c r="L327" s="59">
        <f t="shared" si="109"/>
        <v>0</v>
      </c>
      <c r="M327" s="59">
        <f t="shared" si="109"/>
        <v>0</v>
      </c>
      <c r="N327" s="59" t="str">
        <f t="shared" si="101"/>
        <v>Fuel Cell0</v>
      </c>
      <c r="O327" s="57">
        <f t="shared" si="129"/>
        <v>0</v>
      </c>
      <c r="P327" s="57">
        <f t="shared" si="129"/>
        <v>0</v>
      </c>
      <c r="Q327" s="57">
        <f t="shared" si="129"/>
        <v>0</v>
      </c>
      <c r="R327" s="57">
        <f t="shared" si="129"/>
        <v>0</v>
      </c>
      <c r="S327" s="57">
        <f t="shared" si="129"/>
        <v>0</v>
      </c>
      <c r="T327" s="57">
        <f t="shared" si="129"/>
        <v>0</v>
      </c>
      <c r="U327" s="57">
        <f t="shared" si="129"/>
        <v>0</v>
      </c>
      <c r="V327" s="57">
        <f t="shared" si="129"/>
        <v>0</v>
      </c>
      <c r="W327" s="57">
        <f t="shared" si="129"/>
        <v>0</v>
      </c>
      <c r="X327" s="57">
        <f t="shared" si="129"/>
        <v>0</v>
      </c>
      <c r="Y327" s="57">
        <f t="shared" si="129"/>
        <v>0</v>
      </c>
      <c r="Z327" s="57">
        <f t="shared" si="129"/>
        <v>0</v>
      </c>
      <c r="AA327" s="57">
        <f t="shared" si="129"/>
        <v>0</v>
      </c>
      <c r="AB327" s="57">
        <f t="shared" si="129"/>
        <v>0</v>
      </c>
      <c r="AC327" s="57">
        <f t="shared" si="129"/>
        <v>0</v>
      </c>
      <c r="AD327" s="57">
        <f t="shared" si="129"/>
        <v>0</v>
      </c>
      <c r="AE327" s="57">
        <f t="shared" si="127"/>
        <v>0</v>
      </c>
      <c r="AF327" s="57">
        <f t="shared" si="127"/>
        <v>0</v>
      </c>
      <c r="AG327" s="57">
        <f t="shared" si="127"/>
        <v>0</v>
      </c>
      <c r="AH327" s="57">
        <f t="shared" si="127"/>
        <v>0</v>
      </c>
      <c r="AI327" s="57">
        <f t="shared" si="127"/>
        <v>0</v>
      </c>
      <c r="AJ327" s="57">
        <f t="shared" si="127"/>
        <v>0</v>
      </c>
      <c r="AK327" s="57">
        <f t="shared" si="127"/>
        <v>0</v>
      </c>
      <c r="AL327" s="57">
        <f t="shared" si="127"/>
        <v>0</v>
      </c>
      <c r="AM327" s="57">
        <f t="shared" si="127"/>
        <v>0</v>
      </c>
      <c r="AN327" s="57">
        <f t="shared" si="127"/>
        <v>0</v>
      </c>
      <c r="AO327" s="57">
        <f t="shared" si="127"/>
        <v>0</v>
      </c>
      <c r="AP327" s="57">
        <f t="shared" si="127"/>
        <v>0</v>
      </c>
      <c r="AQ327" s="57" t="e">
        <f>INDEX('Fleet Input'!$C$10:$C$86, MATCH('Fleet Calculations'!N327, 'Fleet Input'!$B$10:$B$86, 0))</f>
        <v>#N/A</v>
      </c>
      <c r="AR327" s="57">
        <f t="shared" si="130"/>
        <v>0</v>
      </c>
      <c r="AS327" s="57">
        <f t="shared" si="130"/>
        <v>0</v>
      </c>
      <c r="AT327" s="57">
        <f t="shared" si="130"/>
        <v>0</v>
      </c>
      <c r="AU327" s="57">
        <f t="shared" si="130"/>
        <v>0</v>
      </c>
      <c r="AV327" s="57">
        <f t="shared" si="130"/>
        <v>0</v>
      </c>
      <c r="AW327" s="57">
        <f t="shared" si="130"/>
        <v>0</v>
      </c>
      <c r="AX327" s="57">
        <f t="shared" si="130"/>
        <v>0</v>
      </c>
      <c r="AY327" s="57">
        <f t="shared" si="130"/>
        <v>0</v>
      </c>
      <c r="AZ327" s="57">
        <f t="shared" si="130"/>
        <v>0</v>
      </c>
      <c r="BA327" s="57">
        <f t="shared" si="130"/>
        <v>0</v>
      </c>
      <c r="BB327" s="57">
        <f t="shared" si="130"/>
        <v>0</v>
      </c>
      <c r="BC327" s="57">
        <f t="shared" si="130"/>
        <v>0</v>
      </c>
      <c r="BD327" s="57">
        <f t="shared" si="130"/>
        <v>0</v>
      </c>
      <c r="BE327" s="57">
        <f t="shared" si="130"/>
        <v>0</v>
      </c>
      <c r="BF327" s="57">
        <f t="shared" si="130"/>
        <v>0</v>
      </c>
      <c r="BG327" s="57">
        <f t="shared" si="130"/>
        <v>0</v>
      </c>
      <c r="BH327" s="57">
        <f t="shared" si="128"/>
        <v>0</v>
      </c>
      <c r="BI327" s="57">
        <f t="shared" si="128"/>
        <v>0</v>
      </c>
      <c r="BJ327" s="57">
        <f t="shared" si="128"/>
        <v>0</v>
      </c>
      <c r="BK327" s="57">
        <f t="shared" si="128"/>
        <v>0</v>
      </c>
      <c r="BL327" s="57">
        <f t="shared" si="128"/>
        <v>0</v>
      </c>
      <c r="BM327" s="57">
        <f t="shared" si="128"/>
        <v>0</v>
      </c>
      <c r="BN327" s="57">
        <f t="shared" si="128"/>
        <v>0</v>
      </c>
      <c r="BO327" s="57">
        <f t="shared" si="128"/>
        <v>0</v>
      </c>
      <c r="BP327" s="57">
        <f t="shared" si="128"/>
        <v>0</v>
      </c>
      <c r="BQ327" s="57">
        <f t="shared" si="128"/>
        <v>0</v>
      </c>
      <c r="BR327" s="57">
        <f t="shared" si="128"/>
        <v>0</v>
      </c>
      <c r="BS327" s="57">
        <f t="shared" si="128"/>
        <v>0</v>
      </c>
    </row>
    <row r="328" spans="1:71" x14ac:dyDescent="0.25">
      <c r="A328">
        <f t="shared" si="120"/>
        <v>2</v>
      </c>
      <c r="B328">
        <f t="shared" si="121"/>
        <v>13</v>
      </c>
      <c r="C328">
        <f t="shared" si="114"/>
        <v>1</v>
      </c>
      <c r="D328" s="59">
        <f t="shared" si="103"/>
        <v>0</v>
      </c>
      <c r="E328" s="59">
        <f t="shared" si="103"/>
        <v>0</v>
      </c>
      <c r="F328" s="59">
        <f t="shared" si="103"/>
        <v>0</v>
      </c>
      <c r="G328" s="60" t="str">
        <f t="shared" si="104"/>
        <v>0</v>
      </c>
      <c r="H328" s="61">
        <f t="shared" si="122"/>
        <v>1</v>
      </c>
      <c r="I328" s="61">
        <f t="shared" si="106"/>
        <v>0</v>
      </c>
      <c r="J328" s="59">
        <f t="shared" si="107"/>
        <v>0</v>
      </c>
      <c r="K328" s="62" t="e">
        <f t="shared" si="108"/>
        <v>#N/A</v>
      </c>
      <c r="L328" s="59">
        <f t="shared" si="109"/>
        <v>0</v>
      </c>
      <c r="M328" s="59">
        <f t="shared" si="109"/>
        <v>0</v>
      </c>
      <c r="N328" s="59" t="str">
        <f t="shared" si="101"/>
        <v>00</v>
      </c>
      <c r="O328" s="57">
        <f t="shared" si="129"/>
        <v>0</v>
      </c>
      <c r="P328" s="57">
        <f t="shared" si="129"/>
        <v>0</v>
      </c>
      <c r="Q328" s="57">
        <f t="shared" si="129"/>
        <v>0</v>
      </c>
      <c r="R328" s="57">
        <f t="shared" si="129"/>
        <v>0</v>
      </c>
      <c r="S328" s="57">
        <f t="shared" si="129"/>
        <v>0</v>
      </c>
      <c r="T328" s="57">
        <f t="shared" si="129"/>
        <v>0</v>
      </c>
      <c r="U328" s="57">
        <f t="shared" si="129"/>
        <v>0</v>
      </c>
      <c r="V328" s="57">
        <f t="shared" si="129"/>
        <v>0</v>
      </c>
      <c r="W328" s="57">
        <f t="shared" si="129"/>
        <v>0</v>
      </c>
      <c r="X328" s="57">
        <f t="shared" si="129"/>
        <v>0</v>
      </c>
      <c r="Y328" s="57">
        <f t="shared" si="129"/>
        <v>0</v>
      </c>
      <c r="Z328" s="57">
        <f t="shared" si="129"/>
        <v>0</v>
      </c>
      <c r="AA328" s="57">
        <f t="shared" si="129"/>
        <v>0</v>
      </c>
      <c r="AB328" s="57">
        <f t="shared" si="129"/>
        <v>0</v>
      </c>
      <c r="AC328" s="57">
        <f t="shared" si="129"/>
        <v>0</v>
      </c>
      <c r="AD328" s="57">
        <f t="shared" si="129"/>
        <v>0</v>
      </c>
      <c r="AE328" s="57">
        <f t="shared" si="127"/>
        <v>0</v>
      </c>
      <c r="AF328" s="57">
        <f t="shared" si="127"/>
        <v>0</v>
      </c>
      <c r="AG328" s="57">
        <f t="shared" si="127"/>
        <v>0</v>
      </c>
      <c r="AH328" s="57">
        <f t="shared" si="127"/>
        <v>0</v>
      </c>
      <c r="AI328" s="57">
        <f t="shared" si="127"/>
        <v>0</v>
      </c>
      <c r="AJ328" s="57">
        <f t="shared" si="127"/>
        <v>0</v>
      </c>
      <c r="AK328" s="57">
        <f t="shared" si="127"/>
        <v>0</v>
      </c>
      <c r="AL328" s="57">
        <f t="shared" si="127"/>
        <v>0</v>
      </c>
      <c r="AM328" s="57">
        <f t="shared" si="127"/>
        <v>0</v>
      </c>
      <c r="AN328" s="57">
        <f t="shared" si="127"/>
        <v>0</v>
      </c>
      <c r="AO328" s="57">
        <f t="shared" si="127"/>
        <v>0</v>
      </c>
      <c r="AP328" s="57">
        <f t="shared" si="127"/>
        <v>0</v>
      </c>
      <c r="AQ328" s="57" t="e">
        <f>INDEX('Fleet Input'!$C$10:$C$86, MATCH('Fleet Calculations'!N328, 'Fleet Input'!$B$10:$B$86, 0))</f>
        <v>#N/A</v>
      </c>
      <c r="AR328" s="57">
        <f t="shared" si="130"/>
        <v>0</v>
      </c>
      <c r="AS328" s="57">
        <f t="shared" si="130"/>
        <v>0</v>
      </c>
      <c r="AT328" s="57">
        <f t="shared" si="130"/>
        <v>0</v>
      </c>
      <c r="AU328" s="57">
        <f t="shared" si="130"/>
        <v>0</v>
      </c>
      <c r="AV328" s="57">
        <f t="shared" si="130"/>
        <v>0</v>
      </c>
      <c r="AW328" s="57">
        <f t="shared" si="130"/>
        <v>0</v>
      </c>
      <c r="AX328" s="57">
        <f t="shared" si="130"/>
        <v>0</v>
      </c>
      <c r="AY328" s="57">
        <f t="shared" si="130"/>
        <v>0</v>
      </c>
      <c r="AZ328" s="57">
        <f t="shared" si="130"/>
        <v>0</v>
      </c>
      <c r="BA328" s="57">
        <f t="shared" si="130"/>
        <v>0</v>
      </c>
      <c r="BB328" s="57">
        <f t="shared" si="130"/>
        <v>0</v>
      </c>
      <c r="BC328" s="57">
        <f t="shared" si="130"/>
        <v>0</v>
      </c>
      <c r="BD328" s="57">
        <f t="shared" si="130"/>
        <v>0</v>
      </c>
      <c r="BE328" s="57">
        <f t="shared" si="130"/>
        <v>0</v>
      </c>
      <c r="BF328" s="57">
        <f t="shared" si="130"/>
        <v>0</v>
      </c>
      <c r="BG328" s="57">
        <f t="shared" si="130"/>
        <v>0</v>
      </c>
      <c r="BH328" s="57">
        <f t="shared" si="128"/>
        <v>0</v>
      </c>
      <c r="BI328" s="57">
        <f t="shared" si="128"/>
        <v>0</v>
      </c>
      <c r="BJ328" s="57">
        <f t="shared" si="128"/>
        <v>0</v>
      </c>
      <c r="BK328" s="57">
        <f t="shared" si="128"/>
        <v>0</v>
      </c>
      <c r="BL328" s="57">
        <f t="shared" si="128"/>
        <v>0</v>
      </c>
      <c r="BM328" s="57">
        <f t="shared" si="128"/>
        <v>0</v>
      </c>
      <c r="BN328" s="57">
        <f t="shared" si="128"/>
        <v>0</v>
      </c>
      <c r="BO328" s="57">
        <f t="shared" si="128"/>
        <v>0</v>
      </c>
      <c r="BP328" s="57">
        <f t="shared" si="128"/>
        <v>0</v>
      </c>
      <c r="BQ328" s="57">
        <f t="shared" si="128"/>
        <v>0</v>
      </c>
      <c r="BR328" s="57">
        <f t="shared" si="128"/>
        <v>0</v>
      </c>
      <c r="BS328" s="57">
        <f t="shared" si="128"/>
        <v>0</v>
      </c>
    </row>
    <row r="329" spans="1:71" x14ac:dyDescent="0.25">
      <c r="A329">
        <f t="shared" si="120"/>
        <v>2</v>
      </c>
      <c r="B329">
        <f t="shared" si="121"/>
        <v>13</v>
      </c>
      <c r="C329">
        <f t="shared" si="114"/>
        <v>2</v>
      </c>
      <c r="D329" s="59">
        <f t="shared" si="103"/>
        <v>0</v>
      </c>
      <c r="E329" s="59">
        <f t="shared" si="103"/>
        <v>0</v>
      </c>
      <c r="F329" s="59">
        <f t="shared" si="103"/>
        <v>0</v>
      </c>
      <c r="G329" s="60" t="str">
        <f t="shared" si="104"/>
        <v>Electric</v>
      </c>
      <c r="H329" s="61">
        <f t="shared" si="122"/>
        <v>1</v>
      </c>
      <c r="I329" s="61">
        <f t="shared" si="106"/>
        <v>0</v>
      </c>
      <c r="J329" s="59">
        <f t="shared" si="107"/>
        <v>0</v>
      </c>
      <c r="K329" s="62" t="e">
        <f t="shared" si="108"/>
        <v>#N/A</v>
      </c>
      <c r="L329" s="59">
        <f t="shared" si="109"/>
        <v>0</v>
      </c>
      <c r="M329" s="59">
        <f t="shared" si="109"/>
        <v>0</v>
      </c>
      <c r="N329" s="59" t="str">
        <f t="shared" ref="N329:N392" si="131">G329&amp;E329</f>
        <v>Electric0</v>
      </c>
      <c r="O329" s="57">
        <f t="shared" si="129"/>
        <v>0</v>
      </c>
      <c r="P329" s="57">
        <f t="shared" si="129"/>
        <v>0</v>
      </c>
      <c r="Q329" s="57">
        <f t="shared" si="129"/>
        <v>0</v>
      </c>
      <c r="R329" s="57">
        <f t="shared" si="129"/>
        <v>0</v>
      </c>
      <c r="S329" s="57">
        <f t="shared" si="129"/>
        <v>0</v>
      </c>
      <c r="T329" s="57">
        <f t="shared" si="129"/>
        <v>0</v>
      </c>
      <c r="U329" s="57">
        <f t="shared" si="129"/>
        <v>0</v>
      </c>
      <c r="V329" s="57">
        <f t="shared" si="129"/>
        <v>0</v>
      </c>
      <c r="W329" s="57">
        <f t="shared" si="129"/>
        <v>0</v>
      </c>
      <c r="X329" s="57">
        <f t="shared" si="129"/>
        <v>0</v>
      </c>
      <c r="Y329" s="57">
        <f t="shared" si="129"/>
        <v>0</v>
      </c>
      <c r="Z329" s="57">
        <f t="shared" si="129"/>
        <v>0</v>
      </c>
      <c r="AA329" s="57">
        <f t="shared" si="129"/>
        <v>0</v>
      </c>
      <c r="AB329" s="57">
        <f t="shared" si="129"/>
        <v>0</v>
      </c>
      <c r="AC329" s="57">
        <f t="shared" si="129"/>
        <v>0</v>
      </c>
      <c r="AD329" s="57">
        <f t="shared" si="129"/>
        <v>0</v>
      </c>
      <c r="AE329" s="57">
        <f t="shared" si="127"/>
        <v>0</v>
      </c>
      <c r="AF329" s="57">
        <f t="shared" si="127"/>
        <v>0</v>
      </c>
      <c r="AG329" s="57">
        <f t="shared" si="127"/>
        <v>0</v>
      </c>
      <c r="AH329" s="57">
        <f t="shared" si="127"/>
        <v>0</v>
      </c>
      <c r="AI329" s="57">
        <f t="shared" si="127"/>
        <v>0</v>
      </c>
      <c r="AJ329" s="57">
        <f t="shared" si="127"/>
        <v>0</v>
      </c>
      <c r="AK329" s="57">
        <f t="shared" si="127"/>
        <v>0</v>
      </c>
      <c r="AL329" s="57">
        <f t="shared" si="127"/>
        <v>0</v>
      </c>
      <c r="AM329" s="57">
        <f t="shared" si="127"/>
        <v>0</v>
      </c>
      <c r="AN329" s="57">
        <f t="shared" si="127"/>
        <v>0</v>
      </c>
      <c r="AO329" s="57">
        <f t="shared" si="127"/>
        <v>0</v>
      </c>
      <c r="AP329" s="57">
        <f t="shared" si="127"/>
        <v>0</v>
      </c>
      <c r="AQ329" s="57" t="e">
        <f>INDEX('Fleet Input'!$C$10:$C$86, MATCH('Fleet Calculations'!N329, 'Fleet Input'!$B$10:$B$86, 0))</f>
        <v>#N/A</v>
      </c>
      <c r="AR329" s="57">
        <f t="shared" si="130"/>
        <v>0</v>
      </c>
      <c r="AS329" s="57">
        <f t="shared" si="130"/>
        <v>0</v>
      </c>
      <c r="AT329" s="57">
        <f t="shared" si="130"/>
        <v>0</v>
      </c>
      <c r="AU329" s="57">
        <f t="shared" si="130"/>
        <v>0</v>
      </c>
      <c r="AV329" s="57">
        <f t="shared" si="130"/>
        <v>0</v>
      </c>
      <c r="AW329" s="57">
        <f t="shared" si="130"/>
        <v>0</v>
      </c>
      <c r="AX329" s="57">
        <f t="shared" si="130"/>
        <v>0</v>
      </c>
      <c r="AY329" s="57">
        <f t="shared" si="130"/>
        <v>0</v>
      </c>
      <c r="AZ329" s="57">
        <f t="shared" si="130"/>
        <v>0</v>
      </c>
      <c r="BA329" s="57">
        <f t="shared" si="130"/>
        <v>0</v>
      </c>
      <c r="BB329" s="57">
        <f t="shared" si="130"/>
        <v>0</v>
      </c>
      <c r="BC329" s="57">
        <f t="shared" si="130"/>
        <v>0</v>
      </c>
      <c r="BD329" s="57">
        <f t="shared" si="130"/>
        <v>0</v>
      </c>
      <c r="BE329" s="57">
        <f t="shared" si="130"/>
        <v>0</v>
      </c>
      <c r="BF329" s="57">
        <f t="shared" si="130"/>
        <v>0</v>
      </c>
      <c r="BG329" s="57">
        <f t="shared" si="130"/>
        <v>0</v>
      </c>
      <c r="BH329" s="57">
        <f t="shared" si="128"/>
        <v>0</v>
      </c>
      <c r="BI329" s="57">
        <f t="shared" si="128"/>
        <v>0</v>
      </c>
      <c r="BJ329" s="57">
        <f t="shared" si="128"/>
        <v>0</v>
      </c>
      <c r="BK329" s="57">
        <f t="shared" si="128"/>
        <v>0</v>
      </c>
      <c r="BL329" s="57">
        <f t="shared" si="128"/>
        <v>0</v>
      </c>
      <c r="BM329" s="57">
        <f t="shared" si="128"/>
        <v>0</v>
      </c>
      <c r="BN329" s="57">
        <f t="shared" si="128"/>
        <v>0</v>
      </c>
      <c r="BO329" s="57">
        <f t="shared" si="128"/>
        <v>0</v>
      </c>
      <c r="BP329" s="57">
        <f t="shared" si="128"/>
        <v>0</v>
      </c>
      <c r="BQ329" s="57">
        <f t="shared" si="128"/>
        <v>0</v>
      </c>
      <c r="BR329" s="57">
        <f t="shared" si="128"/>
        <v>0</v>
      </c>
      <c r="BS329" s="57">
        <f t="shared" si="128"/>
        <v>0</v>
      </c>
    </row>
    <row r="330" spans="1:71" x14ac:dyDescent="0.25">
      <c r="A330">
        <f t="shared" si="120"/>
        <v>2</v>
      </c>
      <c r="B330">
        <f t="shared" si="121"/>
        <v>13</v>
      </c>
      <c r="C330">
        <f t="shared" si="114"/>
        <v>3</v>
      </c>
      <c r="D330" s="59">
        <f t="shared" si="103"/>
        <v>0</v>
      </c>
      <c r="E330" s="59">
        <f t="shared" si="103"/>
        <v>0</v>
      </c>
      <c r="F330" s="59">
        <f t="shared" si="103"/>
        <v>0</v>
      </c>
      <c r="G330" s="60" t="str">
        <f t="shared" si="104"/>
        <v>Fuel Cell</v>
      </c>
      <c r="H330" s="61">
        <f t="shared" si="122"/>
        <v>1</v>
      </c>
      <c r="I330" s="61">
        <f t="shared" si="106"/>
        <v>0</v>
      </c>
      <c r="J330" s="59">
        <f t="shared" si="107"/>
        <v>0</v>
      </c>
      <c r="K330" s="62" t="e">
        <f t="shared" si="108"/>
        <v>#N/A</v>
      </c>
      <c r="L330" s="59">
        <f t="shared" si="109"/>
        <v>0</v>
      </c>
      <c r="M330" s="59">
        <f t="shared" si="109"/>
        <v>0</v>
      </c>
      <c r="N330" s="59" t="str">
        <f t="shared" si="131"/>
        <v>Fuel Cell0</v>
      </c>
      <c r="O330" s="57">
        <f t="shared" si="129"/>
        <v>0</v>
      </c>
      <c r="P330" s="57">
        <f t="shared" si="129"/>
        <v>0</v>
      </c>
      <c r="Q330" s="57">
        <f t="shared" si="129"/>
        <v>0</v>
      </c>
      <c r="R330" s="57">
        <f t="shared" si="129"/>
        <v>0</v>
      </c>
      <c r="S330" s="57">
        <f t="shared" si="129"/>
        <v>0</v>
      </c>
      <c r="T330" s="57">
        <f t="shared" si="129"/>
        <v>0</v>
      </c>
      <c r="U330" s="57">
        <f t="shared" si="129"/>
        <v>0</v>
      </c>
      <c r="V330" s="57">
        <f t="shared" si="129"/>
        <v>0</v>
      </c>
      <c r="W330" s="57">
        <f t="shared" si="129"/>
        <v>0</v>
      </c>
      <c r="X330" s="57">
        <f t="shared" si="129"/>
        <v>0</v>
      </c>
      <c r="Y330" s="57">
        <f t="shared" si="129"/>
        <v>0</v>
      </c>
      <c r="Z330" s="57">
        <f t="shared" si="129"/>
        <v>0</v>
      </c>
      <c r="AA330" s="57">
        <f t="shared" si="129"/>
        <v>0</v>
      </c>
      <c r="AB330" s="57">
        <f t="shared" si="129"/>
        <v>0</v>
      </c>
      <c r="AC330" s="57">
        <f t="shared" si="129"/>
        <v>0</v>
      </c>
      <c r="AD330" s="57">
        <f t="shared" si="129"/>
        <v>0</v>
      </c>
      <c r="AE330" s="57">
        <f t="shared" si="127"/>
        <v>0</v>
      </c>
      <c r="AF330" s="57">
        <f t="shared" si="127"/>
        <v>0</v>
      </c>
      <c r="AG330" s="57">
        <f t="shared" si="127"/>
        <v>0</v>
      </c>
      <c r="AH330" s="57">
        <f t="shared" si="127"/>
        <v>0</v>
      </c>
      <c r="AI330" s="57">
        <f t="shared" si="127"/>
        <v>0</v>
      </c>
      <c r="AJ330" s="57">
        <f t="shared" si="127"/>
        <v>0</v>
      </c>
      <c r="AK330" s="57">
        <f t="shared" si="127"/>
        <v>0</v>
      </c>
      <c r="AL330" s="57">
        <f t="shared" si="127"/>
        <v>0</v>
      </c>
      <c r="AM330" s="57">
        <f t="shared" si="127"/>
        <v>0</v>
      </c>
      <c r="AN330" s="57">
        <f t="shared" si="127"/>
        <v>0</v>
      </c>
      <c r="AO330" s="57">
        <f t="shared" si="127"/>
        <v>0</v>
      </c>
      <c r="AP330" s="57">
        <f t="shared" si="127"/>
        <v>0</v>
      </c>
      <c r="AQ330" s="57" t="e">
        <f>INDEX('Fleet Input'!$C$10:$C$86, MATCH('Fleet Calculations'!N330, 'Fleet Input'!$B$10:$B$86, 0))</f>
        <v>#N/A</v>
      </c>
      <c r="AR330" s="57">
        <f t="shared" si="130"/>
        <v>0</v>
      </c>
      <c r="AS330" s="57">
        <f t="shared" si="130"/>
        <v>0</v>
      </c>
      <c r="AT330" s="57">
        <f t="shared" si="130"/>
        <v>0</v>
      </c>
      <c r="AU330" s="57">
        <f t="shared" si="130"/>
        <v>0</v>
      </c>
      <c r="AV330" s="57">
        <f t="shared" si="130"/>
        <v>0</v>
      </c>
      <c r="AW330" s="57">
        <f t="shared" si="130"/>
        <v>0</v>
      </c>
      <c r="AX330" s="57">
        <f t="shared" si="130"/>
        <v>0</v>
      </c>
      <c r="AY330" s="57">
        <f t="shared" si="130"/>
        <v>0</v>
      </c>
      <c r="AZ330" s="57">
        <f t="shared" si="130"/>
        <v>0</v>
      </c>
      <c r="BA330" s="57">
        <f t="shared" si="130"/>
        <v>0</v>
      </c>
      <c r="BB330" s="57">
        <f t="shared" si="130"/>
        <v>0</v>
      </c>
      <c r="BC330" s="57">
        <f t="shared" si="130"/>
        <v>0</v>
      </c>
      <c r="BD330" s="57">
        <f t="shared" si="130"/>
        <v>0</v>
      </c>
      <c r="BE330" s="57">
        <f t="shared" si="130"/>
        <v>0</v>
      </c>
      <c r="BF330" s="57">
        <f t="shared" si="130"/>
        <v>0</v>
      </c>
      <c r="BG330" s="57">
        <f t="shared" si="130"/>
        <v>0</v>
      </c>
      <c r="BH330" s="57">
        <f t="shared" si="128"/>
        <v>0</v>
      </c>
      <c r="BI330" s="57">
        <f t="shared" si="128"/>
        <v>0</v>
      </c>
      <c r="BJ330" s="57">
        <f t="shared" si="128"/>
        <v>0</v>
      </c>
      <c r="BK330" s="57">
        <f t="shared" si="128"/>
        <v>0</v>
      </c>
      <c r="BL330" s="57">
        <f t="shared" si="128"/>
        <v>0</v>
      </c>
      <c r="BM330" s="57">
        <f t="shared" si="128"/>
        <v>0</v>
      </c>
      <c r="BN330" s="57">
        <f t="shared" si="128"/>
        <v>0</v>
      </c>
      <c r="BO330" s="57">
        <f t="shared" si="128"/>
        <v>0</v>
      </c>
      <c r="BP330" s="57">
        <f t="shared" si="128"/>
        <v>0</v>
      </c>
      <c r="BQ330" s="57">
        <f t="shared" si="128"/>
        <v>0</v>
      </c>
      <c r="BR330" s="57">
        <f t="shared" si="128"/>
        <v>0</v>
      </c>
      <c r="BS330" s="57">
        <f t="shared" si="128"/>
        <v>0</v>
      </c>
    </row>
    <row r="331" spans="1:71" x14ac:dyDescent="0.25">
      <c r="A331">
        <f t="shared" si="120"/>
        <v>2</v>
      </c>
      <c r="B331">
        <f t="shared" si="121"/>
        <v>14</v>
      </c>
      <c r="C331">
        <f t="shared" si="114"/>
        <v>1</v>
      </c>
      <c r="D331" s="59">
        <f t="shared" si="103"/>
        <v>0</v>
      </c>
      <c r="E331" s="59">
        <f t="shared" si="103"/>
        <v>0</v>
      </c>
      <c r="F331" s="59">
        <f t="shared" si="103"/>
        <v>0</v>
      </c>
      <c r="G331" s="60" t="str">
        <f t="shared" si="104"/>
        <v>0</v>
      </c>
      <c r="H331" s="61">
        <f t="shared" si="122"/>
        <v>1</v>
      </c>
      <c r="I331" s="61">
        <f t="shared" si="106"/>
        <v>0</v>
      </c>
      <c r="J331" s="59">
        <f t="shared" si="107"/>
        <v>0</v>
      </c>
      <c r="K331" s="62" t="e">
        <f t="shared" si="108"/>
        <v>#N/A</v>
      </c>
      <c r="L331" s="59">
        <f t="shared" si="109"/>
        <v>0</v>
      </c>
      <c r="M331" s="59">
        <f t="shared" si="109"/>
        <v>0</v>
      </c>
      <c r="N331" s="59" t="str">
        <f t="shared" si="131"/>
        <v>00</v>
      </c>
      <c r="O331" s="57">
        <f t="shared" si="129"/>
        <v>0</v>
      </c>
      <c r="P331" s="57">
        <f t="shared" si="129"/>
        <v>0</v>
      </c>
      <c r="Q331" s="57">
        <f t="shared" si="129"/>
        <v>0</v>
      </c>
      <c r="R331" s="57">
        <f t="shared" si="129"/>
        <v>0</v>
      </c>
      <c r="S331" s="57">
        <f t="shared" si="129"/>
        <v>0</v>
      </c>
      <c r="T331" s="57">
        <f t="shared" si="129"/>
        <v>0</v>
      </c>
      <c r="U331" s="57">
        <f t="shared" si="129"/>
        <v>0</v>
      </c>
      <c r="V331" s="57">
        <f t="shared" si="129"/>
        <v>0</v>
      </c>
      <c r="W331" s="57">
        <f t="shared" si="129"/>
        <v>0</v>
      </c>
      <c r="X331" s="57">
        <f t="shared" si="129"/>
        <v>0</v>
      </c>
      <c r="Y331" s="57">
        <f t="shared" si="129"/>
        <v>0</v>
      </c>
      <c r="Z331" s="57">
        <f t="shared" si="129"/>
        <v>0</v>
      </c>
      <c r="AA331" s="57">
        <f t="shared" si="129"/>
        <v>0</v>
      </c>
      <c r="AB331" s="57">
        <f t="shared" si="129"/>
        <v>0</v>
      </c>
      <c r="AC331" s="57">
        <f t="shared" si="129"/>
        <v>0</v>
      </c>
      <c r="AD331" s="57">
        <f t="shared" si="129"/>
        <v>0</v>
      </c>
      <c r="AE331" s="57">
        <f t="shared" si="127"/>
        <v>0</v>
      </c>
      <c r="AF331" s="57">
        <f t="shared" si="127"/>
        <v>0</v>
      </c>
      <c r="AG331" s="57">
        <f t="shared" si="127"/>
        <v>0</v>
      </c>
      <c r="AH331" s="57">
        <f t="shared" si="127"/>
        <v>0</v>
      </c>
      <c r="AI331" s="57">
        <f t="shared" si="127"/>
        <v>0</v>
      </c>
      <c r="AJ331" s="57">
        <f t="shared" si="127"/>
        <v>0</v>
      </c>
      <c r="AK331" s="57">
        <f t="shared" si="127"/>
        <v>0</v>
      </c>
      <c r="AL331" s="57">
        <f t="shared" si="127"/>
        <v>0</v>
      </c>
      <c r="AM331" s="57">
        <f t="shared" si="127"/>
        <v>0</v>
      </c>
      <c r="AN331" s="57">
        <f t="shared" si="127"/>
        <v>0</v>
      </c>
      <c r="AO331" s="57">
        <f t="shared" si="127"/>
        <v>0</v>
      </c>
      <c r="AP331" s="57">
        <f t="shared" si="127"/>
        <v>0</v>
      </c>
      <c r="AQ331" s="57" t="e">
        <f>INDEX('Fleet Input'!$C$10:$C$86, MATCH('Fleet Calculations'!N331, 'Fleet Input'!$B$10:$B$86, 0))</f>
        <v>#N/A</v>
      </c>
      <c r="AR331" s="57">
        <f t="shared" si="130"/>
        <v>0</v>
      </c>
      <c r="AS331" s="57">
        <f t="shared" si="130"/>
        <v>0</v>
      </c>
      <c r="AT331" s="57">
        <f t="shared" si="130"/>
        <v>0</v>
      </c>
      <c r="AU331" s="57">
        <f t="shared" si="130"/>
        <v>0</v>
      </c>
      <c r="AV331" s="57">
        <f t="shared" si="130"/>
        <v>0</v>
      </c>
      <c r="AW331" s="57">
        <f t="shared" si="130"/>
        <v>0</v>
      </c>
      <c r="AX331" s="57">
        <f t="shared" si="130"/>
        <v>0</v>
      </c>
      <c r="AY331" s="57">
        <f t="shared" si="130"/>
        <v>0</v>
      </c>
      <c r="AZ331" s="57">
        <f t="shared" si="130"/>
        <v>0</v>
      </c>
      <c r="BA331" s="57">
        <f t="shared" si="130"/>
        <v>0</v>
      </c>
      <c r="BB331" s="57">
        <f t="shared" si="130"/>
        <v>0</v>
      </c>
      <c r="BC331" s="57">
        <f t="shared" si="130"/>
        <v>0</v>
      </c>
      <c r="BD331" s="57">
        <f t="shared" si="130"/>
        <v>0</v>
      </c>
      <c r="BE331" s="57">
        <f t="shared" si="130"/>
        <v>0</v>
      </c>
      <c r="BF331" s="57">
        <f t="shared" si="130"/>
        <v>0</v>
      </c>
      <c r="BG331" s="57">
        <f t="shared" si="130"/>
        <v>0</v>
      </c>
      <c r="BH331" s="57">
        <f t="shared" si="128"/>
        <v>0</v>
      </c>
      <c r="BI331" s="57">
        <f t="shared" si="128"/>
        <v>0</v>
      </c>
      <c r="BJ331" s="57">
        <f t="shared" si="128"/>
        <v>0</v>
      </c>
      <c r="BK331" s="57">
        <f t="shared" si="128"/>
        <v>0</v>
      </c>
      <c r="BL331" s="57">
        <f t="shared" si="128"/>
        <v>0</v>
      </c>
      <c r="BM331" s="57">
        <f t="shared" si="128"/>
        <v>0</v>
      </c>
      <c r="BN331" s="57">
        <f t="shared" si="128"/>
        <v>0</v>
      </c>
      <c r="BO331" s="57">
        <f t="shared" si="128"/>
        <v>0</v>
      </c>
      <c r="BP331" s="57">
        <f t="shared" si="128"/>
        <v>0</v>
      </c>
      <c r="BQ331" s="57">
        <f t="shared" si="128"/>
        <v>0</v>
      </c>
      <c r="BR331" s="57">
        <f t="shared" si="128"/>
        <v>0</v>
      </c>
      <c r="BS331" s="57">
        <f t="shared" si="128"/>
        <v>0</v>
      </c>
    </row>
    <row r="332" spans="1:71" x14ac:dyDescent="0.25">
      <c r="A332">
        <f t="shared" si="120"/>
        <v>2</v>
      </c>
      <c r="B332">
        <f t="shared" si="121"/>
        <v>14</v>
      </c>
      <c r="C332">
        <f t="shared" si="114"/>
        <v>2</v>
      </c>
      <c r="D332" s="59">
        <f t="shared" si="103"/>
        <v>0</v>
      </c>
      <c r="E332" s="59">
        <f t="shared" si="103"/>
        <v>0</v>
      </c>
      <c r="F332" s="59">
        <f t="shared" si="103"/>
        <v>0</v>
      </c>
      <c r="G332" s="60" t="str">
        <f t="shared" si="104"/>
        <v>Electric</v>
      </c>
      <c r="H332" s="61">
        <f t="shared" si="122"/>
        <v>1</v>
      </c>
      <c r="I332" s="61">
        <f t="shared" si="106"/>
        <v>0</v>
      </c>
      <c r="J332" s="59">
        <f t="shared" si="107"/>
        <v>0</v>
      </c>
      <c r="K332" s="62" t="e">
        <f t="shared" si="108"/>
        <v>#N/A</v>
      </c>
      <c r="L332" s="59">
        <f t="shared" si="109"/>
        <v>0</v>
      </c>
      <c r="M332" s="59">
        <f t="shared" si="109"/>
        <v>0</v>
      </c>
      <c r="N332" s="59" t="str">
        <f t="shared" si="131"/>
        <v>Electric0</v>
      </c>
      <c r="O332" s="57">
        <f t="shared" si="129"/>
        <v>0</v>
      </c>
      <c r="P332" s="57">
        <f t="shared" si="129"/>
        <v>0</v>
      </c>
      <c r="Q332" s="57">
        <f t="shared" si="129"/>
        <v>0</v>
      </c>
      <c r="R332" s="57">
        <f t="shared" si="129"/>
        <v>0</v>
      </c>
      <c r="S332" s="57">
        <f t="shared" si="129"/>
        <v>0</v>
      </c>
      <c r="T332" s="57">
        <f t="shared" si="129"/>
        <v>0</v>
      </c>
      <c r="U332" s="57">
        <f t="shared" si="129"/>
        <v>0</v>
      </c>
      <c r="V332" s="57">
        <f t="shared" si="129"/>
        <v>0</v>
      </c>
      <c r="W332" s="57">
        <f t="shared" si="129"/>
        <v>0</v>
      </c>
      <c r="X332" s="57">
        <f t="shared" si="129"/>
        <v>0</v>
      </c>
      <c r="Y332" s="57">
        <f t="shared" si="129"/>
        <v>0</v>
      </c>
      <c r="Z332" s="57">
        <f t="shared" si="129"/>
        <v>0</v>
      </c>
      <c r="AA332" s="57">
        <f t="shared" si="129"/>
        <v>0</v>
      </c>
      <c r="AB332" s="57">
        <f t="shared" si="129"/>
        <v>0</v>
      </c>
      <c r="AC332" s="57">
        <f t="shared" si="129"/>
        <v>0</v>
      </c>
      <c r="AD332" s="57">
        <f t="shared" si="129"/>
        <v>0</v>
      </c>
      <c r="AE332" s="57">
        <f t="shared" si="127"/>
        <v>0</v>
      </c>
      <c r="AF332" s="57">
        <f t="shared" si="127"/>
        <v>0</v>
      </c>
      <c r="AG332" s="57">
        <f t="shared" si="127"/>
        <v>0</v>
      </c>
      <c r="AH332" s="57">
        <f t="shared" si="127"/>
        <v>0</v>
      </c>
      <c r="AI332" s="57">
        <f t="shared" si="127"/>
        <v>0</v>
      </c>
      <c r="AJ332" s="57">
        <f t="shared" si="127"/>
        <v>0</v>
      </c>
      <c r="AK332" s="57">
        <f t="shared" si="127"/>
        <v>0</v>
      </c>
      <c r="AL332" s="57">
        <f t="shared" si="127"/>
        <v>0</v>
      </c>
      <c r="AM332" s="57">
        <f t="shared" si="127"/>
        <v>0</v>
      </c>
      <c r="AN332" s="57">
        <f t="shared" si="127"/>
        <v>0</v>
      </c>
      <c r="AO332" s="57">
        <f t="shared" si="127"/>
        <v>0</v>
      </c>
      <c r="AP332" s="57">
        <f t="shared" si="127"/>
        <v>0</v>
      </c>
      <c r="AQ332" s="57" t="e">
        <f>INDEX('Fleet Input'!$C$10:$C$86, MATCH('Fleet Calculations'!N332, 'Fleet Input'!$B$10:$B$86, 0))</f>
        <v>#N/A</v>
      </c>
      <c r="AR332" s="57">
        <f t="shared" si="130"/>
        <v>0</v>
      </c>
      <c r="AS332" s="57">
        <f t="shared" si="130"/>
        <v>0</v>
      </c>
      <c r="AT332" s="57">
        <f t="shared" si="130"/>
        <v>0</v>
      </c>
      <c r="AU332" s="57">
        <f t="shared" si="130"/>
        <v>0</v>
      </c>
      <c r="AV332" s="57">
        <f t="shared" si="130"/>
        <v>0</v>
      </c>
      <c r="AW332" s="57">
        <f t="shared" si="130"/>
        <v>0</v>
      </c>
      <c r="AX332" s="57">
        <f t="shared" si="130"/>
        <v>0</v>
      </c>
      <c r="AY332" s="57">
        <f t="shared" si="130"/>
        <v>0</v>
      </c>
      <c r="AZ332" s="57">
        <f t="shared" si="130"/>
        <v>0</v>
      </c>
      <c r="BA332" s="57">
        <f t="shared" si="130"/>
        <v>0</v>
      </c>
      <c r="BB332" s="57">
        <f t="shared" si="130"/>
        <v>0</v>
      </c>
      <c r="BC332" s="57">
        <f t="shared" si="130"/>
        <v>0</v>
      </c>
      <c r="BD332" s="57">
        <f t="shared" si="130"/>
        <v>0</v>
      </c>
      <c r="BE332" s="57">
        <f t="shared" si="130"/>
        <v>0</v>
      </c>
      <c r="BF332" s="57">
        <f t="shared" si="130"/>
        <v>0</v>
      </c>
      <c r="BG332" s="57">
        <f t="shared" si="130"/>
        <v>0</v>
      </c>
      <c r="BH332" s="57">
        <f t="shared" si="128"/>
        <v>0</v>
      </c>
      <c r="BI332" s="57">
        <f t="shared" si="128"/>
        <v>0</v>
      </c>
      <c r="BJ332" s="57">
        <f t="shared" si="128"/>
        <v>0</v>
      </c>
      <c r="BK332" s="57">
        <f t="shared" si="128"/>
        <v>0</v>
      </c>
      <c r="BL332" s="57">
        <f t="shared" si="128"/>
        <v>0</v>
      </c>
      <c r="BM332" s="57">
        <f t="shared" si="128"/>
        <v>0</v>
      </c>
      <c r="BN332" s="57">
        <f t="shared" si="128"/>
        <v>0</v>
      </c>
      <c r="BO332" s="57">
        <f t="shared" si="128"/>
        <v>0</v>
      </c>
      <c r="BP332" s="57">
        <f t="shared" si="128"/>
        <v>0</v>
      </c>
      <c r="BQ332" s="57">
        <f t="shared" si="128"/>
        <v>0</v>
      </c>
      <c r="BR332" s="57">
        <f t="shared" si="128"/>
        <v>0</v>
      </c>
      <c r="BS332" s="57">
        <f t="shared" si="128"/>
        <v>0</v>
      </c>
    </row>
    <row r="333" spans="1:71" x14ac:dyDescent="0.25">
      <c r="A333">
        <f t="shared" si="120"/>
        <v>2</v>
      </c>
      <c r="B333">
        <f t="shared" si="121"/>
        <v>14</v>
      </c>
      <c r="C333">
        <f t="shared" si="114"/>
        <v>3</v>
      </c>
      <c r="D333" s="59">
        <f t="shared" si="103"/>
        <v>0</v>
      </c>
      <c r="E333" s="59">
        <f t="shared" si="103"/>
        <v>0</v>
      </c>
      <c r="F333" s="59">
        <f t="shared" si="103"/>
        <v>0</v>
      </c>
      <c r="G333" s="60" t="str">
        <f t="shared" si="104"/>
        <v>Fuel Cell</v>
      </c>
      <c r="H333" s="61">
        <f t="shared" si="122"/>
        <v>1</v>
      </c>
      <c r="I333" s="61">
        <f t="shared" si="106"/>
        <v>0</v>
      </c>
      <c r="J333" s="59">
        <f t="shared" si="107"/>
        <v>0</v>
      </c>
      <c r="K333" s="62" t="e">
        <f t="shared" si="108"/>
        <v>#N/A</v>
      </c>
      <c r="L333" s="59">
        <f t="shared" si="109"/>
        <v>0</v>
      </c>
      <c r="M333" s="59">
        <f t="shared" si="109"/>
        <v>0</v>
      </c>
      <c r="N333" s="59" t="str">
        <f t="shared" si="131"/>
        <v>Fuel Cell0</v>
      </c>
      <c r="O333" s="57">
        <f t="shared" si="129"/>
        <v>0</v>
      </c>
      <c r="P333" s="57">
        <f t="shared" si="129"/>
        <v>0</v>
      </c>
      <c r="Q333" s="57">
        <f t="shared" si="129"/>
        <v>0</v>
      </c>
      <c r="R333" s="57">
        <f t="shared" si="129"/>
        <v>0</v>
      </c>
      <c r="S333" s="57">
        <f t="shared" si="129"/>
        <v>0</v>
      </c>
      <c r="T333" s="57">
        <f t="shared" si="129"/>
        <v>0</v>
      </c>
      <c r="U333" s="57">
        <f t="shared" si="129"/>
        <v>0</v>
      </c>
      <c r="V333" s="57">
        <f t="shared" si="129"/>
        <v>0</v>
      </c>
      <c r="W333" s="57">
        <f t="shared" si="129"/>
        <v>0</v>
      </c>
      <c r="X333" s="57">
        <f t="shared" si="129"/>
        <v>0</v>
      </c>
      <c r="Y333" s="57">
        <f t="shared" si="129"/>
        <v>0</v>
      </c>
      <c r="Z333" s="57">
        <f t="shared" si="129"/>
        <v>0</v>
      </c>
      <c r="AA333" s="57">
        <f t="shared" si="129"/>
        <v>0</v>
      </c>
      <c r="AB333" s="57">
        <f t="shared" si="129"/>
        <v>0</v>
      </c>
      <c r="AC333" s="57">
        <f t="shared" si="129"/>
        <v>0</v>
      </c>
      <c r="AD333" s="57">
        <f t="shared" si="129"/>
        <v>0</v>
      </c>
      <c r="AE333" s="57">
        <f t="shared" si="127"/>
        <v>0</v>
      </c>
      <c r="AF333" s="57">
        <f t="shared" si="127"/>
        <v>0</v>
      </c>
      <c r="AG333" s="57">
        <f t="shared" si="127"/>
        <v>0</v>
      </c>
      <c r="AH333" s="57">
        <f t="shared" si="127"/>
        <v>0</v>
      </c>
      <c r="AI333" s="57">
        <f t="shared" si="127"/>
        <v>0</v>
      </c>
      <c r="AJ333" s="57">
        <f t="shared" si="127"/>
        <v>0</v>
      </c>
      <c r="AK333" s="57">
        <f t="shared" si="127"/>
        <v>0</v>
      </c>
      <c r="AL333" s="57">
        <f t="shared" si="127"/>
        <v>0</v>
      </c>
      <c r="AM333" s="57">
        <f t="shared" si="127"/>
        <v>0</v>
      </c>
      <c r="AN333" s="57">
        <f t="shared" si="127"/>
        <v>0</v>
      </c>
      <c r="AO333" s="57">
        <f t="shared" si="127"/>
        <v>0</v>
      </c>
      <c r="AP333" s="57">
        <f t="shared" si="127"/>
        <v>0</v>
      </c>
      <c r="AQ333" s="57" t="e">
        <f>INDEX('Fleet Input'!$C$10:$C$86, MATCH('Fleet Calculations'!N333, 'Fleet Input'!$B$10:$B$86, 0))</f>
        <v>#N/A</v>
      </c>
      <c r="AR333" s="57">
        <f t="shared" si="130"/>
        <v>0</v>
      </c>
      <c r="AS333" s="57">
        <f t="shared" si="130"/>
        <v>0</v>
      </c>
      <c r="AT333" s="57">
        <f t="shared" si="130"/>
        <v>0</v>
      </c>
      <c r="AU333" s="57">
        <f t="shared" si="130"/>
        <v>0</v>
      </c>
      <c r="AV333" s="57">
        <f t="shared" si="130"/>
        <v>0</v>
      </c>
      <c r="AW333" s="57">
        <f t="shared" si="130"/>
        <v>0</v>
      </c>
      <c r="AX333" s="57">
        <f t="shared" si="130"/>
        <v>0</v>
      </c>
      <c r="AY333" s="57">
        <f t="shared" si="130"/>
        <v>0</v>
      </c>
      <c r="AZ333" s="57">
        <f t="shared" si="130"/>
        <v>0</v>
      </c>
      <c r="BA333" s="57">
        <f t="shared" si="130"/>
        <v>0</v>
      </c>
      <c r="BB333" s="57">
        <f t="shared" si="130"/>
        <v>0</v>
      </c>
      <c r="BC333" s="57">
        <f t="shared" si="130"/>
        <v>0</v>
      </c>
      <c r="BD333" s="57">
        <f t="shared" si="130"/>
        <v>0</v>
      </c>
      <c r="BE333" s="57">
        <f t="shared" si="130"/>
        <v>0</v>
      </c>
      <c r="BF333" s="57">
        <f t="shared" si="130"/>
        <v>0</v>
      </c>
      <c r="BG333" s="57">
        <f t="shared" si="130"/>
        <v>0</v>
      </c>
      <c r="BH333" s="57">
        <f t="shared" si="128"/>
        <v>0</v>
      </c>
      <c r="BI333" s="57">
        <f t="shared" si="128"/>
        <v>0</v>
      </c>
      <c r="BJ333" s="57">
        <f t="shared" si="128"/>
        <v>0</v>
      </c>
      <c r="BK333" s="57">
        <f t="shared" si="128"/>
        <v>0</v>
      </c>
      <c r="BL333" s="57">
        <f t="shared" si="128"/>
        <v>0</v>
      </c>
      <c r="BM333" s="57">
        <f t="shared" si="128"/>
        <v>0</v>
      </c>
      <c r="BN333" s="57">
        <f t="shared" si="128"/>
        <v>0</v>
      </c>
      <c r="BO333" s="57">
        <f t="shared" si="128"/>
        <v>0</v>
      </c>
      <c r="BP333" s="57">
        <f t="shared" si="128"/>
        <v>0</v>
      </c>
      <c r="BQ333" s="57">
        <f t="shared" si="128"/>
        <v>0</v>
      </c>
      <c r="BR333" s="57">
        <f t="shared" si="128"/>
        <v>0</v>
      </c>
      <c r="BS333" s="57">
        <f t="shared" si="128"/>
        <v>0</v>
      </c>
    </row>
    <row r="334" spans="1:71" x14ac:dyDescent="0.25">
      <c r="A334">
        <f t="shared" si="120"/>
        <v>2</v>
      </c>
      <c r="B334">
        <f t="shared" si="121"/>
        <v>15</v>
      </c>
      <c r="C334">
        <f t="shared" si="114"/>
        <v>1</v>
      </c>
      <c r="D334" s="59">
        <f t="shared" si="103"/>
        <v>0</v>
      </c>
      <c r="E334" s="59">
        <f t="shared" si="103"/>
        <v>0</v>
      </c>
      <c r="F334" s="59">
        <f t="shared" si="103"/>
        <v>0</v>
      </c>
      <c r="G334" s="60" t="str">
        <f t="shared" si="104"/>
        <v>0</v>
      </c>
      <c r="H334" s="61">
        <f t="shared" si="122"/>
        <v>1</v>
      </c>
      <c r="I334" s="61">
        <f t="shared" si="106"/>
        <v>0</v>
      </c>
      <c r="J334" s="59">
        <f t="shared" si="107"/>
        <v>0</v>
      </c>
      <c r="K334" s="62" t="e">
        <f t="shared" si="108"/>
        <v>#N/A</v>
      </c>
      <c r="L334" s="59">
        <f t="shared" si="109"/>
        <v>0</v>
      </c>
      <c r="M334" s="59">
        <f t="shared" si="109"/>
        <v>0</v>
      </c>
      <c r="N334" s="59" t="str">
        <f t="shared" si="131"/>
        <v>00</v>
      </c>
      <c r="O334" s="57">
        <f t="shared" si="129"/>
        <v>0</v>
      </c>
      <c r="P334" s="57">
        <f t="shared" si="129"/>
        <v>0</v>
      </c>
      <c r="Q334" s="57">
        <f t="shared" si="129"/>
        <v>0</v>
      </c>
      <c r="R334" s="57">
        <f t="shared" si="129"/>
        <v>0</v>
      </c>
      <c r="S334" s="57">
        <f t="shared" si="129"/>
        <v>0</v>
      </c>
      <c r="T334" s="57">
        <f t="shared" si="129"/>
        <v>0</v>
      </c>
      <c r="U334" s="57">
        <f t="shared" si="129"/>
        <v>0</v>
      </c>
      <c r="V334" s="57">
        <f t="shared" si="129"/>
        <v>0</v>
      </c>
      <c r="W334" s="57">
        <f t="shared" si="129"/>
        <v>0</v>
      </c>
      <c r="X334" s="57">
        <f t="shared" si="129"/>
        <v>0</v>
      </c>
      <c r="Y334" s="57">
        <f t="shared" si="129"/>
        <v>0</v>
      </c>
      <c r="Z334" s="57">
        <f t="shared" si="129"/>
        <v>0</v>
      </c>
      <c r="AA334" s="57">
        <f t="shared" si="129"/>
        <v>0</v>
      </c>
      <c r="AB334" s="57">
        <f t="shared" si="129"/>
        <v>0</v>
      </c>
      <c r="AC334" s="57">
        <f t="shared" si="129"/>
        <v>0</v>
      </c>
      <c r="AD334" s="57">
        <f t="shared" si="129"/>
        <v>0</v>
      </c>
      <c r="AE334" s="57">
        <f t="shared" si="127"/>
        <v>0</v>
      </c>
      <c r="AF334" s="57">
        <f t="shared" si="127"/>
        <v>0</v>
      </c>
      <c r="AG334" s="57">
        <f t="shared" si="127"/>
        <v>0</v>
      </c>
      <c r="AH334" s="57">
        <f t="shared" si="127"/>
        <v>0</v>
      </c>
      <c r="AI334" s="57">
        <f t="shared" si="127"/>
        <v>0</v>
      </c>
      <c r="AJ334" s="57">
        <f t="shared" si="127"/>
        <v>0</v>
      </c>
      <c r="AK334" s="57">
        <f t="shared" si="127"/>
        <v>0</v>
      </c>
      <c r="AL334" s="57">
        <f t="shared" si="127"/>
        <v>0</v>
      </c>
      <c r="AM334" s="57">
        <f t="shared" si="127"/>
        <v>0</v>
      </c>
      <c r="AN334" s="57">
        <f t="shared" si="127"/>
        <v>0</v>
      </c>
      <c r="AO334" s="57">
        <f t="shared" si="127"/>
        <v>0</v>
      </c>
      <c r="AP334" s="57">
        <f t="shared" si="127"/>
        <v>0</v>
      </c>
      <c r="AQ334" s="57" t="e">
        <f>INDEX('Fleet Input'!$C$10:$C$86, MATCH('Fleet Calculations'!N334, 'Fleet Input'!$B$10:$B$86, 0))</f>
        <v>#N/A</v>
      </c>
      <c r="AR334" s="57">
        <f t="shared" si="130"/>
        <v>0</v>
      </c>
      <c r="AS334" s="57">
        <f t="shared" si="130"/>
        <v>0</v>
      </c>
      <c r="AT334" s="57">
        <f t="shared" si="130"/>
        <v>0</v>
      </c>
      <c r="AU334" s="57">
        <f t="shared" si="130"/>
        <v>0</v>
      </c>
      <c r="AV334" s="57">
        <f t="shared" si="130"/>
        <v>0</v>
      </c>
      <c r="AW334" s="57">
        <f t="shared" si="130"/>
        <v>0</v>
      </c>
      <c r="AX334" s="57">
        <f t="shared" si="130"/>
        <v>0</v>
      </c>
      <c r="AY334" s="57">
        <f t="shared" si="130"/>
        <v>0</v>
      </c>
      <c r="AZ334" s="57">
        <f t="shared" si="130"/>
        <v>0</v>
      </c>
      <c r="BA334" s="57">
        <f t="shared" si="130"/>
        <v>0</v>
      </c>
      <c r="BB334" s="57">
        <f t="shared" si="130"/>
        <v>0</v>
      </c>
      <c r="BC334" s="57">
        <f t="shared" si="130"/>
        <v>0</v>
      </c>
      <c r="BD334" s="57">
        <f t="shared" si="130"/>
        <v>0</v>
      </c>
      <c r="BE334" s="57">
        <f t="shared" si="130"/>
        <v>0</v>
      </c>
      <c r="BF334" s="57">
        <f t="shared" si="130"/>
        <v>0</v>
      </c>
      <c r="BG334" s="57">
        <f t="shared" si="130"/>
        <v>0</v>
      </c>
      <c r="BH334" s="57">
        <f t="shared" si="128"/>
        <v>0</v>
      </c>
      <c r="BI334" s="57">
        <f t="shared" si="128"/>
        <v>0</v>
      </c>
      <c r="BJ334" s="57">
        <f t="shared" si="128"/>
        <v>0</v>
      </c>
      <c r="BK334" s="57">
        <f t="shared" si="128"/>
        <v>0</v>
      </c>
      <c r="BL334" s="57">
        <f t="shared" si="128"/>
        <v>0</v>
      </c>
      <c r="BM334" s="57">
        <f t="shared" si="128"/>
        <v>0</v>
      </c>
      <c r="BN334" s="57">
        <f t="shared" si="128"/>
        <v>0</v>
      </c>
      <c r="BO334" s="57">
        <f t="shared" si="128"/>
        <v>0</v>
      </c>
      <c r="BP334" s="57">
        <f t="shared" si="128"/>
        <v>0</v>
      </c>
      <c r="BQ334" s="57">
        <f t="shared" si="128"/>
        <v>0</v>
      </c>
      <c r="BR334" s="57">
        <f t="shared" si="128"/>
        <v>0</v>
      </c>
      <c r="BS334" s="57">
        <f t="shared" si="128"/>
        <v>0</v>
      </c>
    </row>
    <row r="335" spans="1:71" x14ac:dyDescent="0.25">
      <c r="A335">
        <f t="shared" si="120"/>
        <v>2</v>
      </c>
      <c r="B335">
        <f t="shared" si="121"/>
        <v>15</v>
      </c>
      <c r="C335">
        <f t="shared" si="114"/>
        <v>2</v>
      </c>
      <c r="D335" s="59">
        <f t="shared" si="103"/>
        <v>0</v>
      </c>
      <c r="E335" s="59">
        <f t="shared" si="103"/>
        <v>0</v>
      </c>
      <c r="F335" s="59">
        <f t="shared" si="103"/>
        <v>0</v>
      </c>
      <c r="G335" s="60" t="str">
        <f t="shared" si="104"/>
        <v>Electric</v>
      </c>
      <c r="H335" s="61">
        <f t="shared" si="122"/>
        <v>1</v>
      </c>
      <c r="I335" s="61">
        <f t="shared" si="106"/>
        <v>0</v>
      </c>
      <c r="J335" s="59">
        <f t="shared" si="107"/>
        <v>0</v>
      </c>
      <c r="K335" s="62" t="e">
        <f t="shared" si="108"/>
        <v>#N/A</v>
      </c>
      <c r="L335" s="59">
        <f t="shared" si="109"/>
        <v>0</v>
      </c>
      <c r="M335" s="59">
        <f t="shared" si="109"/>
        <v>0</v>
      </c>
      <c r="N335" s="59" t="str">
        <f t="shared" si="131"/>
        <v>Electric0</v>
      </c>
      <c r="O335" s="57">
        <f t="shared" si="129"/>
        <v>0</v>
      </c>
      <c r="P335" s="57">
        <f t="shared" si="129"/>
        <v>0</v>
      </c>
      <c r="Q335" s="57">
        <f t="shared" si="129"/>
        <v>0</v>
      </c>
      <c r="R335" s="57">
        <f t="shared" si="129"/>
        <v>0</v>
      </c>
      <c r="S335" s="57">
        <f t="shared" si="129"/>
        <v>0</v>
      </c>
      <c r="T335" s="57">
        <f t="shared" si="129"/>
        <v>0</v>
      </c>
      <c r="U335" s="57">
        <f t="shared" si="129"/>
        <v>0</v>
      </c>
      <c r="V335" s="57">
        <f t="shared" si="129"/>
        <v>0</v>
      </c>
      <c r="W335" s="57">
        <f t="shared" si="129"/>
        <v>0</v>
      </c>
      <c r="X335" s="57">
        <f t="shared" si="129"/>
        <v>0</v>
      </c>
      <c r="Y335" s="57">
        <f t="shared" si="129"/>
        <v>0</v>
      </c>
      <c r="Z335" s="57">
        <f t="shared" si="129"/>
        <v>0</v>
      </c>
      <c r="AA335" s="57">
        <f t="shared" si="129"/>
        <v>0</v>
      </c>
      <c r="AB335" s="57">
        <f t="shared" si="129"/>
        <v>0</v>
      </c>
      <c r="AC335" s="57">
        <f t="shared" si="129"/>
        <v>0</v>
      </c>
      <c r="AD335" s="57">
        <f t="shared" si="129"/>
        <v>0</v>
      </c>
      <c r="AE335" s="57">
        <f t="shared" si="127"/>
        <v>0</v>
      </c>
      <c r="AF335" s="57">
        <f t="shared" si="127"/>
        <v>0</v>
      </c>
      <c r="AG335" s="57">
        <f t="shared" si="127"/>
        <v>0</v>
      </c>
      <c r="AH335" s="57">
        <f t="shared" si="127"/>
        <v>0</v>
      </c>
      <c r="AI335" s="57">
        <f t="shared" si="127"/>
        <v>0</v>
      </c>
      <c r="AJ335" s="57">
        <f t="shared" si="127"/>
        <v>0</v>
      </c>
      <c r="AK335" s="57">
        <f t="shared" si="127"/>
        <v>0</v>
      </c>
      <c r="AL335" s="57">
        <f t="shared" si="127"/>
        <v>0</v>
      </c>
      <c r="AM335" s="57">
        <f t="shared" si="127"/>
        <v>0</v>
      </c>
      <c r="AN335" s="57">
        <f t="shared" si="127"/>
        <v>0</v>
      </c>
      <c r="AO335" s="57">
        <f t="shared" si="127"/>
        <v>0</v>
      </c>
      <c r="AP335" s="57">
        <f t="shared" si="127"/>
        <v>0</v>
      </c>
      <c r="AQ335" s="57" t="e">
        <f>INDEX('Fleet Input'!$C$10:$C$86, MATCH('Fleet Calculations'!N335, 'Fleet Input'!$B$10:$B$86, 0))</f>
        <v>#N/A</v>
      </c>
      <c r="AR335" s="57">
        <f t="shared" si="130"/>
        <v>0</v>
      </c>
      <c r="AS335" s="57">
        <f t="shared" si="130"/>
        <v>0</v>
      </c>
      <c r="AT335" s="57">
        <f t="shared" si="130"/>
        <v>0</v>
      </c>
      <c r="AU335" s="57">
        <f t="shared" si="130"/>
        <v>0</v>
      </c>
      <c r="AV335" s="57">
        <f t="shared" si="130"/>
        <v>0</v>
      </c>
      <c r="AW335" s="57">
        <f t="shared" si="130"/>
        <v>0</v>
      </c>
      <c r="AX335" s="57">
        <f t="shared" si="130"/>
        <v>0</v>
      </c>
      <c r="AY335" s="57">
        <f t="shared" si="130"/>
        <v>0</v>
      </c>
      <c r="AZ335" s="57">
        <f t="shared" si="130"/>
        <v>0</v>
      </c>
      <c r="BA335" s="57">
        <f t="shared" si="130"/>
        <v>0</v>
      </c>
      <c r="BB335" s="57">
        <f t="shared" si="130"/>
        <v>0</v>
      </c>
      <c r="BC335" s="57">
        <f t="shared" si="130"/>
        <v>0</v>
      </c>
      <c r="BD335" s="57">
        <f t="shared" si="130"/>
        <v>0</v>
      </c>
      <c r="BE335" s="57">
        <f t="shared" si="130"/>
        <v>0</v>
      </c>
      <c r="BF335" s="57">
        <f t="shared" si="130"/>
        <v>0</v>
      </c>
      <c r="BG335" s="57">
        <f t="shared" si="130"/>
        <v>0</v>
      </c>
      <c r="BH335" s="57">
        <f t="shared" si="128"/>
        <v>0</v>
      </c>
      <c r="BI335" s="57">
        <f t="shared" si="128"/>
        <v>0</v>
      </c>
      <c r="BJ335" s="57">
        <f t="shared" si="128"/>
        <v>0</v>
      </c>
      <c r="BK335" s="57">
        <f t="shared" si="128"/>
        <v>0</v>
      </c>
      <c r="BL335" s="57">
        <f t="shared" si="128"/>
        <v>0</v>
      </c>
      <c r="BM335" s="57">
        <f t="shared" si="128"/>
        <v>0</v>
      </c>
      <c r="BN335" s="57">
        <f t="shared" si="128"/>
        <v>0</v>
      </c>
      <c r="BO335" s="57">
        <f t="shared" si="128"/>
        <v>0</v>
      </c>
      <c r="BP335" s="57">
        <f t="shared" si="128"/>
        <v>0</v>
      </c>
      <c r="BQ335" s="57">
        <f t="shared" si="128"/>
        <v>0</v>
      </c>
      <c r="BR335" s="57">
        <f t="shared" si="128"/>
        <v>0</v>
      </c>
      <c r="BS335" s="57">
        <f t="shared" si="128"/>
        <v>0</v>
      </c>
    </row>
    <row r="336" spans="1:71" x14ac:dyDescent="0.25">
      <c r="A336">
        <f t="shared" si="120"/>
        <v>2</v>
      </c>
      <c r="B336">
        <f t="shared" si="121"/>
        <v>15</v>
      </c>
      <c r="C336">
        <f t="shared" si="114"/>
        <v>3</v>
      </c>
      <c r="D336" s="59">
        <f t="shared" ref="D336:F399" si="132">INDEX(D$8:D$78,MATCH($B336,$B$8:$B$78, 0))</f>
        <v>0</v>
      </c>
      <c r="E336" s="59">
        <f t="shared" si="132"/>
        <v>0</v>
      </c>
      <c r="F336" s="59">
        <f t="shared" si="132"/>
        <v>0</v>
      </c>
      <c r="G336" s="60" t="str">
        <f t="shared" ref="G336:G399" si="133">IF(C336=1, INDEX(G$8:G$78,MATCH($B336,$B$8:$B$78, 0)), "") &amp; IF(C336=2, "Electric", "") &amp; IF(C336=3, "Fuel Cell", "")</f>
        <v>Fuel Cell</v>
      </c>
      <c r="H336" s="61">
        <f t="shared" si="122"/>
        <v>1</v>
      </c>
      <c r="I336" s="61">
        <f t="shared" ref="I336:I399" si="134">H336+J336-1</f>
        <v>0</v>
      </c>
      <c r="J336" s="59">
        <f t="shared" ref="J336:J399" si="135">INDEX(J$8:J$78,MATCH($B336,$B$8:$B$78, 0))</f>
        <v>0</v>
      </c>
      <c r="K336" s="62" t="e">
        <f t="shared" ref="K336:K399" si="136">ROUND(IF(C336=1, INDEX(K$8:K$78,MATCH($B336,$B$8:$B$78)) - SUM(K337:K338)), 0) + ROUND(IF(C336=2, INDEX($P$2:$AP$2, 1, MATCH(H336, $P$1:$AP$1))*INDEX(K$8:K$78,MATCH($B336,$B$8:$B$78))), 0) + ROUND(IF(C336=3, INDEX($P$3:$AP$3, 1, MATCH(H336, $P$1:$AP$1))*INDEX(K$8:K$78,MATCH($B336,$B$8:$B$78)), 0)-0.01, 0)</f>
        <v>#N/A</v>
      </c>
      <c r="L336" s="59">
        <f t="shared" ref="L336:M399" si="137">INDEX(L$8:L$78,MATCH($B336,$B$8:$B$78, 0))</f>
        <v>0</v>
      </c>
      <c r="M336" s="59">
        <f t="shared" si="137"/>
        <v>0</v>
      </c>
      <c r="N336" s="59" t="str">
        <f t="shared" si="131"/>
        <v>Fuel Cell0</v>
      </c>
      <c r="O336" s="57">
        <f t="shared" si="129"/>
        <v>0</v>
      </c>
      <c r="P336" s="57">
        <f t="shared" si="129"/>
        <v>0</v>
      </c>
      <c r="Q336" s="57">
        <f t="shared" si="129"/>
        <v>0</v>
      </c>
      <c r="R336" s="57">
        <f t="shared" si="129"/>
        <v>0</v>
      </c>
      <c r="S336" s="57">
        <f t="shared" si="129"/>
        <v>0</v>
      </c>
      <c r="T336" s="57">
        <f t="shared" si="129"/>
        <v>0</v>
      </c>
      <c r="U336" s="57">
        <f t="shared" si="129"/>
        <v>0</v>
      </c>
      <c r="V336" s="57">
        <f t="shared" si="129"/>
        <v>0</v>
      </c>
      <c r="W336" s="57">
        <f t="shared" si="129"/>
        <v>0</v>
      </c>
      <c r="X336" s="57">
        <f t="shared" si="129"/>
        <v>0</v>
      </c>
      <c r="Y336" s="57">
        <f t="shared" si="129"/>
        <v>0</v>
      </c>
      <c r="Z336" s="57">
        <f t="shared" si="129"/>
        <v>0</v>
      </c>
      <c r="AA336" s="57">
        <f t="shared" si="129"/>
        <v>0</v>
      </c>
      <c r="AB336" s="57">
        <f t="shared" si="129"/>
        <v>0</v>
      </c>
      <c r="AC336" s="57">
        <f t="shared" si="129"/>
        <v>0</v>
      </c>
      <c r="AD336" s="57">
        <f t="shared" si="129"/>
        <v>0</v>
      </c>
      <c r="AE336" s="57">
        <f t="shared" si="127"/>
        <v>0</v>
      </c>
      <c r="AF336" s="57">
        <f t="shared" si="127"/>
        <v>0</v>
      </c>
      <c r="AG336" s="57">
        <f t="shared" si="127"/>
        <v>0</v>
      </c>
      <c r="AH336" s="57">
        <f t="shared" si="127"/>
        <v>0</v>
      </c>
      <c r="AI336" s="57">
        <f t="shared" si="127"/>
        <v>0</v>
      </c>
      <c r="AJ336" s="57">
        <f t="shared" si="127"/>
        <v>0</v>
      </c>
      <c r="AK336" s="57">
        <f t="shared" si="127"/>
        <v>0</v>
      </c>
      <c r="AL336" s="57">
        <f t="shared" si="127"/>
        <v>0</v>
      </c>
      <c r="AM336" s="57">
        <f t="shared" si="127"/>
        <v>0</v>
      </c>
      <c r="AN336" s="57">
        <f t="shared" si="127"/>
        <v>0</v>
      </c>
      <c r="AO336" s="57">
        <f t="shared" si="127"/>
        <v>0</v>
      </c>
      <c r="AP336" s="57">
        <f t="shared" si="127"/>
        <v>0</v>
      </c>
      <c r="AQ336" s="57" t="e">
        <f>INDEX('Fleet Input'!$C$10:$C$86, MATCH('Fleet Calculations'!N336, 'Fleet Input'!$B$10:$B$86, 0))</f>
        <v>#N/A</v>
      </c>
      <c r="AR336" s="57">
        <f t="shared" si="130"/>
        <v>0</v>
      </c>
      <c r="AS336" s="57">
        <f t="shared" si="130"/>
        <v>0</v>
      </c>
      <c r="AT336" s="57">
        <f t="shared" si="130"/>
        <v>0</v>
      </c>
      <c r="AU336" s="57">
        <f t="shared" si="130"/>
        <v>0</v>
      </c>
      <c r="AV336" s="57">
        <f t="shared" si="130"/>
        <v>0</v>
      </c>
      <c r="AW336" s="57">
        <f t="shared" si="130"/>
        <v>0</v>
      </c>
      <c r="AX336" s="57">
        <f t="shared" si="130"/>
        <v>0</v>
      </c>
      <c r="AY336" s="57">
        <f t="shared" si="130"/>
        <v>0</v>
      </c>
      <c r="AZ336" s="57">
        <f t="shared" si="130"/>
        <v>0</v>
      </c>
      <c r="BA336" s="57">
        <f t="shared" si="130"/>
        <v>0</v>
      </c>
      <c r="BB336" s="57">
        <f t="shared" si="130"/>
        <v>0</v>
      </c>
      <c r="BC336" s="57">
        <f t="shared" si="130"/>
        <v>0</v>
      </c>
      <c r="BD336" s="57">
        <f t="shared" si="130"/>
        <v>0</v>
      </c>
      <c r="BE336" s="57">
        <f t="shared" si="130"/>
        <v>0</v>
      </c>
      <c r="BF336" s="57">
        <f t="shared" si="130"/>
        <v>0</v>
      </c>
      <c r="BG336" s="57">
        <f t="shared" si="130"/>
        <v>0</v>
      </c>
      <c r="BH336" s="57">
        <f t="shared" si="128"/>
        <v>0</v>
      </c>
      <c r="BI336" s="57">
        <f t="shared" si="128"/>
        <v>0</v>
      </c>
      <c r="BJ336" s="57">
        <f t="shared" si="128"/>
        <v>0</v>
      </c>
      <c r="BK336" s="57">
        <f t="shared" si="128"/>
        <v>0</v>
      </c>
      <c r="BL336" s="57">
        <f t="shared" si="128"/>
        <v>0</v>
      </c>
      <c r="BM336" s="57">
        <f t="shared" si="128"/>
        <v>0</v>
      </c>
      <c r="BN336" s="57">
        <f t="shared" si="128"/>
        <v>0</v>
      </c>
      <c r="BO336" s="57">
        <f t="shared" si="128"/>
        <v>0</v>
      </c>
      <c r="BP336" s="57">
        <f t="shared" si="128"/>
        <v>0</v>
      </c>
      <c r="BQ336" s="57">
        <f t="shared" si="128"/>
        <v>0</v>
      </c>
      <c r="BR336" s="57">
        <f t="shared" si="128"/>
        <v>0</v>
      </c>
      <c r="BS336" s="57">
        <f t="shared" si="128"/>
        <v>0</v>
      </c>
    </row>
    <row r="337" spans="1:71" x14ac:dyDescent="0.25">
      <c r="A337">
        <f t="shared" si="120"/>
        <v>2</v>
      </c>
      <c r="B337">
        <f t="shared" si="121"/>
        <v>16</v>
      </c>
      <c r="C337">
        <f t="shared" si="114"/>
        <v>1</v>
      </c>
      <c r="D337" s="59">
        <f t="shared" si="132"/>
        <v>0</v>
      </c>
      <c r="E337" s="59">
        <f t="shared" si="132"/>
        <v>0</v>
      </c>
      <c r="F337" s="59">
        <f t="shared" si="132"/>
        <v>0</v>
      </c>
      <c r="G337" s="60" t="str">
        <f t="shared" si="133"/>
        <v>0</v>
      </c>
      <c r="H337" s="61">
        <f t="shared" si="122"/>
        <v>1</v>
      </c>
      <c r="I337" s="61">
        <f t="shared" si="134"/>
        <v>0</v>
      </c>
      <c r="J337" s="59">
        <f t="shared" si="135"/>
        <v>0</v>
      </c>
      <c r="K337" s="62" t="e">
        <f t="shared" si="136"/>
        <v>#N/A</v>
      </c>
      <c r="L337" s="59">
        <f t="shared" si="137"/>
        <v>0</v>
      </c>
      <c r="M337" s="59">
        <f t="shared" si="137"/>
        <v>0</v>
      </c>
      <c r="N337" s="59" t="str">
        <f t="shared" si="131"/>
        <v>00</v>
      </c>
      <c r="O337" s="57">
        <f t="shared" si="129"/>
        <v>0</v>
      </c>
      <c r="P337" s="57">
        <f t="shared" si="129"/>
        <v>0</v>
      </c>
      <c r="Q337" s="57">
        <f t="shared" si="129"/>
        <v>0</v>
      </c>
      <c r="R337" s="57">
        <f t="shared" si="129"/>
        <v>0</v>
      </c>
      <c r="S337" s="57">
        <f t="shared" si="129"/>
        <v>0</v>
      </c>
      <c r="T337" s="57">
        <f t="shared" si="129"/>
        <v>0</v>
      </c>
      <c r="U337" s="57">
        <f t="shared" si="129"/>
        <v>0</v>
      </c>
      <c r="V337" s="57">
        <f t="shared" si="129"/>
        <v>0</v>
      </c>
      <c r="W337" s="57">
        <f t="shared" si="129"/>
        <v>0</v>
      </c>
      <c r="X337" s="57">
        <f t="shared" si="129"/>
        <v>0</v>
      </c>
      <c r="Y337" s="57">
        <f t="shared" si="129"/>
        <v>0</v>
      </c>
      <c r="Z337" s="57">
        <f t="shared" si="129"/>
        <v>0</v>
      </c>
      <c r="AA337" s="57">
        <f t="shared" si="129"/>
        <v>0</v>
      </c>
      <c r="AB337" s="57">
        <f t="shared" si="129"/>
        <v>0</v>
      </c>
      <c r="AC337" s="57">
        <f t="shared" si="129"/>
        <v>0</v>
      </c>
      <c r="AD337" s="57">
        <f t="shared" ref="AD337:AP352" si="138">IF(AND($I337&gt;=AD$7,$H337&lt;=AD$7),$K337,0)</f>
        <v>0</v>
      </c>
      <c r="AE337" s="57">
        <f t="shared" si="138"/>
        <v>0</v>
      </c>
      <c r="AF337" s="57">
        <f t="shared" si="138"/>
        <v>0</v>
      </c>
      <c r="AG337" s="57">
        <f t="shared" si="138"/>
        <v>0</v>
      </c>
      <c r="AH337" s="57">
        <f t="shared" si="138"/>
        <v>0</v>
      </c>
      <c r="AI337" s="57">
        <f t="shared" si="138"/>
        <v>0</v>
      </c>
      <c r="AJ337" s="57">
        <f t="shared" si="138"/>
        <v>0</v>
      </c>
      <c r="AK337" s="57">
        <f t="shared" si="138"/>
        <v>0</v>
      </c>
      <c r="AL337" s="57">
        <f t="shared" si="138"/>
        <v>0</v>
      </c>
      <c r="AM337" s="57">
        <f t="shared" si="138"/>
        <v>0</v>
      </c>
      <c r="AN337" s="57">
        <f t="shared" si="138"/>
        <v>0</v>
      </c>
      <c r="AO337" s="57">
        <f t="shared" si="138"/>
        <v>0</v>
      </c>
      <c r="AP337" s="57">
        <f t="shared" si="138"/>
        <v>0</v>
      </c>
      <c r="AQ337" s="57" t="e">
        <f>INDEX('Fleet Input'!$C$10:$C$86, MATCH('Fleet Calculations'!N337, 'Fleet Input'!$B$10:$B$86, 0))</f>
        <v>#N/A</v>
      </c>
      <c r="AR337" s="57">
        <f t="shared" si="130"/>
        <v>0</v>
      </c>
      <c r="AS337" s="57">
        <f t="shared" si="130"/>
        <v>0</v>
      </c>
      <c r="AT337" s="57">
        <f t="shared" si="130"/>
        <v>0</v>
      </c>
      <c r="AU337" s="57">
        <f t="shared" si="130"/>
        <v>0</v>
      </c>
      <c r="AV337" s="57">
        <f t="shared" si="130"/>
        <v>0</v>
      </c>
      <c r="AW337" s="57">
        <f t="shared" si="130"/>
        <v>0</v>
      </c>
      <c r="AX337" s="57">
        <f t="shared" si="130"/>
        <v>0</v>
      </c>
      <c r="AY337" s="57">
        <f t="shared" si="130"/>
        <v>0</v>
      </c>
      <c r="AZ337" s="57">
        <f t="shared" si="130"/>
        <v>0</v>
      </c>
      <c r="BA337" s="57">
        <f t="shared" si="130"/>
        <v>0</v>
      </c>
      <c r="BB337" s="57">
        <f t="shared" si="130"/>
        <v>0</v>
      </c>
      <c r="BC337" s="57">
        <f t="shared" si="130"/>
        <v>0</v>
      </c>
      <c r="BD337" s="57">
        <f t="shared" si="130"/>
        <v>0</v>
      </c>
      <c r="BE337" s="57">
        <f t="shared" si="130"/>
        <v>0</v>
      </c>
      <c r="BF337" s="57">
        <f t="shared" si="130"/>
        <v>0</v>
      </c>
      <c r="BG337" s="57">
        <f t="shared" ref="BG337:BS352" si="139">IF($H337=BG$7, $AQ337*$K337, 0)</f>
        <v>0</v>
      </c>
      <c r="BH337" s="57">
        <f t="shared" si="139"/>
        <v>0</v>
      </c>
      <c r="BI337" s="57">
        <f t="shared" si="139"/>
        <v>0</v>
      </c>
      <c r="BJ337" s="57">
        <f t="shared" si="139"/>
        <v>0</v>
      </c>
      <c r="BK337" s="57">
        <f t="shared" si="139"/>
        <v>0</v>
      </c>
      <c r="BL337" s="57">
        <f t="shared" si="139"/>
        <v>0</v>
      </c>
      <c r="BM337" s="57">
        <f t="shared" si="139"/>
        <v>0</v>
      </c>
      <c r="BN337" s="57">
        <f t="shared" si="139"/>
        <v>0</v>
      </c>
      <c r="BO337" s="57">
        <f t="shared" si="139"/>
        <v>0</v>
      </c>
      <c r="BP337" s="57">
        <f t="shared" si="139"/>
        <v>0</v>
      </c>
      <c r="BQ337" s="57">
        <f t="shared" si="139"/>
        <v>0</v>
      </c>
      <c r="BR337" s="57">
        <f t="shared" si="139"/>
        <v>0</v>
      </c>
      <c r="BS337" s="57">
        <f t="shared" si="139"/>
        <v>0</v>
      </c>
    </row>
    <row r="338" spans="1:71" x14ac:dyDescent="0.25">
      <c r="A338">
        <f t="shared" si="120"/>
        <v>2</v>
      </c>
      <c r="B338">
        <f t="shared" si="121"/>
        <v>16</v>
      </c>
      <c r="C338">
        <f t="shared" si="114"/>
        <v>2</v>
      </c>
      <c r="D338" s="59">
        <f t="shared" si="132"/>
        <v>0</v>
      </c>
      <c r="E338" s="59">
        <f t="shared" si="132"/>
        <v>0</v>
      </c>
      <c r="F338" s="59">
        <f t="shared" si="132"/>
        <v>0</v>
      </c>
      <c r="G338" s="60" t="str">
        <f t="shared" si="133"/>
        <v>Electric</v>
      </c>
      <c r="H338" s="61">
        <f t="shared" si="122"/>
        <v>1</v>
      </c>
      <c r="I338" s="61">
        <f t="shared" si="134"/>
        <v>0</v>
      </c>
      <c r="J338" s="59">
        <f t="shared" si="135"/>
        <v>0</v>
      </c>
      <c r="K338" s="62" t="e">
        <f t="shared" si="136"/>
        <v>#N/A</v>
      </c>
      <c r="L338" s="59">
        <f t="shared" si="137"/>
        <v>0</v>
      </c>
      <c r="M338" s="59">
        <f t="shared" si="137"/>
        <v>0</v>
      </c>
      <c r="N338" s="59" t="str">
        <f t="shared" si="131"/>
        <v>Electric0</v>
      </c>
      <c r="O338" s="57">
        <f t="shared" ref="O338:AD353" si="140">IF(AND($I338&gt;=O$7,$H338&lt;=O$7),$K338,0)</f>
        <v>0</v>
      </c>
      <c r="P338" s="57">
        <f t="shared" si="140"/>
        <v>0</v>
      </c>
      <c r="Q338" s="57">
        <f t="shared" si="140"/>
        <v>0</v>
      </c>
      <c r="R338" s="57">
        <f t="shared" si="140"/>
        <v>0</v>
      </c>
      <c r="S338" s="57">
        <f t="shared" si="140"/>
        <v>0</v>
      </c>
      <c r="T338" s="57">
        <f t="shared" si="140"/>
        <v>0</v>
      </c>
      <c r="U338" s="57">
        <f t="shared" si="140"/>
        <v>0</v>
      </c>
      <c r="V338" s="57">
        <f t="shared" si="140"/>
        <v>0</v>
      </c>
      <c r="W338" s="57">
        <f t="shared" si="140"/>
        <v>0</v>
      </c>
      <c r="X338" s="57">
        <f t="shared" si="140"/>
        <v>0</v>
      </c>
      <c r="Y338" s="57">
        <f t="shared" si="140"/>
        <v>0</v>
      </c>
      <c r="Z338" s="57">
        <f t="shared" si="140"/>
        <v>0</v>
      </c>
      <c r="AA338" s="57">
        <f t="shared" si="140"/>
        <v>0</v>
      </c>
      <c r="AB338" s="57">
        <f t="shared" si="140"/>
        <v>0</v>
      </c>
      <c r="AC338" s="57">
        <f t="shared" si="140"/>
        <v>0</v>
      </c>
      <c r="AD338" s="57">
        <f t="shared" si="140"/>
        <v>0</v>
      </c>
      <c r="AE338" s="57">
        <f t="shared" si="138"/>
        <v>0</v>
      </c>
      <c r="AF338" s="57">
        <f t="shared" si="138"/>
        <v>0</v>
      </c>
      <c r="AG338" s="57">
        <f t="shared" si="138"/>
        <v>0</v>
      </c>
      <c r="AH338" s="57">
        <f t="shared" si="138"/>
        <v>0</v>
      </c>
      <c r="AI338" s="57">
        <f t="shared" si="138"/>
        <v>0</v>
      </c>
      <c r="AJ338" s="57">
        <f t="shared" si="138"/>
        <v>0</v>
      </c>
      <c r="AK338" s="57">
        <f t="shared" si="138"/>
        <v>0</v>
      </c>
      <c r="AL338" s="57">
        <f t="shared" si="138"/>
        <v>0</v>
      </c>
      <c r="AM338" s="57">
        <f t="shared" si="138"/>
        <v>0</v>
      </c>
      <c r="AN338" s="57">
        <f t="shared" si="138"/>
        <v>0</v>
      </c>
      <c r="AO338" s="57">
        <f t="shared" si="138"/>
        <v>0</v>
      </c>
      <c r="AP338" s="57">
        <f t="shared" si="138"/>
        <v>0</v>
      </c>
      <c r="AQ338" s="57" t="e">
        <f>INDEX('Fleet Input'!$C$10:$C$86, MATCH('Fleet Calculations'!N338, 'Fleet Input'!$B$10:$B$86, 0))</f>
        <v>#N/A</v>
      </c>
      <c r="AR338" s="57">
        <f t="shared" ref="AR338:BG353" si="141">IF($H338=AR$7, $AQ338*$K338, 0)</f>
        <v>0</v>
      </c>
      <c r="AS338" s="57">
        <f t="shared" si="141"/>
        <v>0</v>
      </c>
      <c r="AT338" s="57">
        <f t="shared" si="141"/>
        <v>0</v>
      </c>
      <c r="AU338" s="57">
        <f t="shared" si="141"/>
        <v>0</v>
      </c>
      <c r="AV338" s="57">
        <f t="shared" si="141"/>
        <v>0</v>
      </c>
      <c r="AW338" s="57">
        <f t="shared" si="141"/>
        <v>0</v>
      </c>
      <c r="AX338" s="57">
        <f t="shared" si="141"/>
        <v>0</v>
      </c>
      <c r="AY338" s="57">
        <f t="shared" si="141"/>
        <v>0</v>
      </c>
      <c r="AZ338" s="57">
        <f t="shared" si="141"/>
        <v>0</v>
      </c>
      <c r="BA338" s="57">
        <f t="shared" si="141"/>
        <v>0</v>
      </c>
      <c r="BB338" s="57">
        <f t="shared" si="141"/>
        <v>0</v>
      </c>
      <c r="BC338" s="57">
        <f t="shared" si="141"/>
        <v>0</v>
      </c>
      <c r="BD338" s="57">
        <f t="shared" si="141"/>
        <v>0</v>
      </c>
      <c r="BE338" s="57">
        <f t="shared" si="141"/>
        <v>0</v>
      </c>
      <c r="BF338" s="57">
        <f t="shared" si="141"/>
        <v>0</v>
      </c>
      <c r="BG338" s="57">
        <f t="shared" si="141"/>
        <v>0</v>
      </c>
      <c r="BH338" s="57">
        <f t="shared" si="139"/>
        <v>0</v>
      </c>
      <c r="BI338" s="57">
        <f t="shared" si="139"/>
        <v>0</v>
      </c>
      <c r="BJ338" s="57">
        <f t="shared" si="139"/>
        <v>0</v>
      </c>
      <c r="BK338" s="57">
        <f t="shared" si="139"/>
        <v>0</v>
      </c>
      <c r="BL338" s="57">
        <f t="shared" si="139"/>
        <v>0</v>
      </c>
      <c r="BM338" s="57">
        <f t="shared" si="139"/>
        <v>0</v>
      </c>
      <c r="BN338" s="57">
        <f t="shared" si="139"/>
        <v>0</v>
      </c>
      <c r="BO338" s="57">
        <f t="shared" si="139"/>
        <v>0</v>
      </c>
      <c r="BP338" s="57">
        <f t="shared" si="139"/>
        <v>0</v>
      </c>
      <c r="BQ338" s="57">
        <f t="shared" si="139"/>
        <v>0</v>
      </c>
      <c r="BR338" s="57">
        <f t="shared" si="139"/>
        <v>0</v>
      </c>
      <c r="BS338" s="57">
        <f t="shared" si="139"/>
        <v>0</v>
      </c>
    </row>
    <row r="339" spans="1:71" x14ac:dyDescent="0.25">
      <c r="A339">
        <f t="shared" si="120"/>
        <v>2</v>
      </c>
      <c r="B339">
        <f t="shared" si="121"/>
        <v>16</v>
      </c>
      <c r="C339">
        <f t="shared" ref="C339:C402" si="142">C336</f>
        <v>3</v>
      </c>
      <c r="D339" s="59">
        <f t="shared" si="132"/>
        <v>0</v>
      </c>
      <c r="E339" s="59">
        <f t="shared" si="132"/>
        <v>0</v>
      </c>
      <c r="F339" s="59">
        <f t="shared" si="132"/>
        <v>0</v>
      </c>
      <c r="G339" s="60" t="str">
        <f t="shared" si="133"/>
        <v>Fuel Cell</v>
      </c>
      <c r="H339" s="61">
        <f t="shared" si="122"/>
        <v>1</v>
      </c>
      <c r="I339" s="61">
        <f t="shared" si="134"/>
        <v>0</v>
      </c>
      <c r="J339" s="59">
        <f t="shared" si="135"/>
        <v>0</v>
      </c>
      <c r="K339" s="62" t="e">
        <f t="shared" si="136"/>
        <v>#N/A</v>
      </c>
      <c r="L339" s="59">
        <f t="shared" si="137"/>
        <v>0</v>
      </c>
      <c r="M339" s="59">
        <f t="shared" si="137"/>
        <v>0</v>
      </c>
      <c r="N339" s="59" t="str">
        <f t="shared" si="131"/>
        <v>Fuel Cell0</v>
      </c>
      <c r="O339" s="57">
        <f t="shared" si="140"/>
        <v>0</v>
      </c>
      <c r="P339" s="57">
        <f t="shared" si="140"/>
        <v>0</v>
      </c>
      <c r="Q339" s="57">
        <f t="shared" si="140"/>
        <v>0</v>
      </c>
      <c r="R339" s="57">
        <f t="shared" si="140"/>
        <v>0</v>
      </c>
      <c r="S339" s="57">
        <f t="shared" si="140"/>
        <v>0</v>
      </c>
      <c r="T339" s="57">
        <f t="shared" si="140"/>
        <v>0</v>
      </c>
      <c r="U339" s="57">
        <f t="shared" si="140"/>
        <v>0</v>
      </c>
      <c r="V339" s="57">
        <f t="shared" si="140"/>
        <v>0</v>
      </c>
      <c r="W339" s="57">
        <f t="shared" si="140"/>
        <v>0</v>
      </c>
      <c r="X339" s="57">
        <f t="shared" si="140"/>
        <v>0</v>
      </c>
      <c r="Y339" s="57">
        <f t="shared" si="140"/>
        <v>0</v>
      </c>
      <c r="Z339" s="57">
        <f t="shared" si="140"/>
        <v>0</v>
      </c>
      <c r="AA339" s="57">
        <f t="shared" si="140"/>
        <v>0</v>
      </c>
      <c r="AB339" s="57">
        <f t="shared" si="140"/>
        <v>0</v>
      </c>
      <c r="AC339" s="57">
        <f t="shared" si="140"/>
        <v>0</v>
      </c>
      <c r="AD339" s="57">
        <f t="shared" si="140"/>
        <v>0</v>
      </c>
      <c r="AE339" s="57">
        <f t="shared" si="138"/>
        <v>0</v>
      </c>
      <c r="AF339" s="57">
        <f t="shared" si="138"/>
        <v>0</v>
      </c>
      <c r="AG339" s="57">
        <f t="shared" si="138"/>
        <v>0</v>
      </c>
      <c r="AH339" s="57">
        <f t="shared" si="138"/>
        <v>0</v>
      </c>
      <c r="AI339" s="57">
        <f t="shared" si="138"/>
        <v>0</v>
      </c>
      <c r="AJ339" s="57">
        <f t="shared" si="138"/>
        <v>0</v>
      </c>
      <c r="AK339" s="57">
        <f t="shared" si="138"/>
        <v>0</v>
      </c>
      <c r="AL339" s="57">
        <f t="shared" si="138"/>
        <v>0</v>
      </c>
      <c r="AM339" s="57">
        <f t="shared" si="138"/>
        <v>0</v>
      </c>
      <c r="AN339" s="57">
        <f t="shared" si="138"/>
        <v>0</v>
      </c>
      <c r="AO339" s="57">
        <f t="shared" si="138"/>
        <v>0</v>
      </c>
      <c r="AP339" s="57">
        <f t="shared" si="138"/>
        <v>0</v>
      </c>
      <c r="AQ339" s="57" t="e">
        <f>INDEX('Fleet Input'!$C$10:$C$86, MATCH('Fleet Calculations'!N339, 'Fleet Input'!$B$10:$B$86, 0))</f>
        <v>#N/A</v>
      </c>
      <c r="AR339" s="57">
        <f t="shared" si="141"/>
        <v>0</v>
      </c>
      <c r="AS339" s="57">
        <f t="shared" si="141"/>
        <v>0</v>
      </c>
      <c r="AT339" s="57">
        <f t="shared" si="141"/>
        <v>0</v>
      </c>
      <c r="AU339" s="57">
        <f t="shared" si="141"/>
        <v>0</v>
      </c>
      <c r="AV339" s="57">
        <f t="shared" si="141"/>
        <v>0</v>
      </c>
      <c r="AW339" s="57">
        <f t="shared" si="141"/>
        <v>0</v>
      </c>
      <c r="AX339" s="57">
        <f t="shared" si="141"/>
        <v>0</v>
      </c>
      <c r="AY339" s="57">
        <f t="shared" si="141"/>
        <v>0</v>
      </c>
      <c r="AZ339" s="57">
        <f t="shared" si="141"/>
        <v>0</v>
      </c>
      <c r="BA339" s="57">
        <f t="shared" si="141"/>
        <v>0</v>
      </c>
      <c r="BB339" s="57">
        <f t="shared" si="141"/>
        <v>0</v>
      </c>
      <c r="BC339" s="57">
        <f t="shared" si="141"/>
        <v>0</v>
      </c>
      <c r="BD339" s="57">
        <f t="shared" si="141"/>
        <v>0</v>
      </c>
      <c r="BE339" s="57">
        <f t="shared" si="141"/>
        <v>0</v>
      </c>
      <c r="BF339" s="57">
        <f t="shared" si="141"/>
        <v>0</v>
      </c>
      <c r="BG339" s="57">
        <f t="shared" si="141"/>
        <v>0</v>
      </c>
      <c r="BH339" s="57">
        <f t="shared" si="139"/>
        <v>0</v>
      </c>
      <c r="BI339" s="57">
        <f t="shared" si="139"/>
        <v>0</v>
      </c>
      <c r="BJ339" s="57">
        <f t="shared" si="139"/>
        <v>0</v>
      </c>
      <c r="BK339" s="57">
        <f t="shared" si="139"/>
        <v>0</v>
      </c>
      <c r="BL339" s="57">
        <f t="shared" si="139"/>
        <v>0</v>
      </c>
      <c r="BM339" s="57">
        <f t="shared" si="139"/>
        <v>0</v>
      </c>
      <c r="BN339" s="57">
        <f t="shared" si="139"/>
        <v>0</v>
      </c>
      <c r="BO339" s="57">
        <f t="shared" si="139"/>
        <v>0</v>
      </c>
      <c r="BP339" s="57">
        <f t="shared" si="139"/>
        <v>0</v>
      </c>
      <c r="BQ339" s="57">
        <f t="shared" si="139"/>
        <v>0</v>
      </c>
      <c r="BR339" s="57">
        <f t="shared" si="139"/>
        <v>0</v>
      </c>
      <c r="BS339" s="57">
        <f t="shared" si="139"/>
        <v>0</v>
      </c>
    </row>
    <row r="340" spans="1:71" x14ac:dyDescent="0.25">
      <c r="A340">
        <f t="shared" si="120"/>
        <v>2</v>
      </c>
      <c r="B340">
        <f t="shared" si="121"/>
        <v>17</v>
      </c>
      <c r="C340">
        <f t="shared" si="142"/>
        <v>1</v>
      </c>
      <c r="D340" s="59">
        <f t="shared" si="132"/>
        <v>0</v>
      </c>
      <c r="E340" s="59">
        <f t="shared" si="132"/>
        <v>0</v>
      </c>
      <c r="F340" s="59">
        <f t="shared" si="132"/>
        <v>0</v>
      </c>
      <c r="G340" s="60" t="str">
        <f t="shared" si="133"/>
        <v>0</v>
      </c>
      <c r="H340" s="61">
        <f t="shared" si="122"/>
        <v>1</v>
      </c>
      <c r="I340" s="61">
        <f t="shared" si="134"/>
        <v>0</v>
      </c>
      <c r="J340" s="59">
        <f t="shared" si="135"/>
        <v>0</v>
      </c>
      <c r="K340" s="62" t="e">
        <f t="shared" si="136"/>
        <v>#N/A</v>
      </c>
      <c r="L340" s="59">
        <f t="shared" si="137"/>
        <v>0</v>
      </c>
      <c r="M340" s="59">
        <f t="shared" si="137"/>
        <v>0</v>
      </c>
      <c r="N340" s="59" t="str">
        <f t="shared" si="131"/>
        <v>00</v>
      </c>
      <c r="O340" s="57">
        <f t="shared" si="140"/>
        <v>0</v>
      </c>
      <c r="P340" s="57">
        <f t="shared" si="140"/>
        <v>0</v>
      </c>
      <c r="Q340" s="57">
        <f t="shared" si="140"/>
        <v>0</v>
      </c>
      <c r="R340" s="57">
        <f t="shared" si="140"/>
        <v>0</v>
      </c>
      <c r="S340" s="57">
        <f t="shared" si="140"/>
        <v>0</v>
      </c>
      <c r="T340" s="57">
        <f t="shared" si="140"/>
        <v>0</v>
      </c>
      <c r="U340" s="57">
        <f t="shared" si="140"/>
        <v>0</v>
      </c>
      <c r="V340" s="57">
        <f t="shared" si="140"/>
        <v>0</v>
      </c>
      <c r="W340" s="57">
        <f t="shared" si="140"/>
        <v>0</v>
      </c>
      <c r="X340" s="57">
        <f t="shared" si="140"/>
        <v>0</v>
      </c>
      <c r="Y340" s="57">
        <f t="shared" si="140"/>
        <v>0</v>
      </c>
      <c r="Z340" s="57">
        <f t="shared" si="140"/>
        <v>0</v>
      </c>
      <c r="AA340" s="57">
        <f t="shared" si="140"/>
        <v>0</v>
      </c>
      <c r="AB340" s="57">
        <f t="shared" si="140"/>
        <v>0</v>
      </c>
      <c r="AC340" s="57">
        <f t="shared" si="140"/>
        <v>0</v>
      </c>
      <c r="AD340" s="57">
        <f t="shared" si="140"/>
        <v>0</v>
      </c>
      <c r="AE340" s="57">
        <f t="shared" si="138"/>
        <v>0</v>
      </c>
      <c r="AF340" s="57">
        <f t="shared" si="138"/>
        <v>0</v>
      </c>
      <c r="AG340" s="57">
        <f t="shared" si="138"/>
        <v>0</v>
      </c>
      <c r="AH340" s="57">
        <f t="shared" si="138"/>
        <v>0</v>
      </c>
      <c r="AI340" s="57">
        <f t="shared" si="138"/>
        <v>0</v>
      </c>
      <c r="AJ340" s="57">
        <f t="shared" si="138"/>
        <v>0</v>
      </c>
      <c r="AK340" s="57">
        <f t="shared" si="138"/>
        <v>0</v>
      </c>
      <c r="AL340" s="57">
        <f t="shared" si="138"/>
        <v>0</v>
      </c>
      <c r="AM340" s="57">
        <f t="shared" si="138"/>
        <v>0</v>
      </c>
      <c r="AN340" s="57">
        <f t="shared" si="138"/>
        <v>0</v>
      </c>
      <c r="AO340" s="57">
        <f t="shared" si="138"/>
        <v>0</v>
      </c>
      <c r="AP340" s="57">
        <f t="shared" si="138"/>
        <v>0</v>
      </c>
      <c r="AQ340" s="57" t="e">
        <f>INDEX('Fleet Input'!$C$10:$C$86, MATCH('Fleet Calculations'!N340, 'Fleet Input'!$B$10:$B$86, 0))</f>
        <v>#N/A</v>
      </c>
      <c r="AR340" s="57">
        <f t="shared" si="141"/>
        <v>0</v>
      </c>
      <c r="AS340" s="57">
        <f t="shared" si="141"/>
        <v>0</v>
      </c>
      <c r="AT340" s="57">
        <f t="shared" si="141"/>
        <v>0</v>
      </c>
      <c r="AU340" s="57">
        <f t="shared" si="141"/>
        <v>0</v>
      </c>
      <c r="AV340" s="57">
        <f t="shared" si="141"/>
        <v>0</v>
      </c>
      <c r="AW340" s="57">
        <f t="shared" si="141"/>
        <v>0</v>
      </c>
      <c r="AX340" s="57">
        <f t="shared" si="141"/>
        <v>0</v>
      </c>
      <c r="AY340" s="57">
        <f t="shared" si="141"/>
        <v>0</v>
      </c>
      <c r="AZ340" s="57">
        <f t="shared" si="141"/>
        <v>0</v>
      </c>
      <c r="BA340" s="57">
        <f t="shared" si="141"/>
        <v>0</v>
      </c>
      <c r="BB340" s="57">
        <f t="shared" si="141"/>
        <v>0</v>
      </c>
      <c r="BC340" s="57">
        <f t="shared" si="141"/>
        <v>0</v>
      </c>
      <c r="BD340" s="57">
        <f t="shared" si="141"/>
        <v>0</v>
      </c>
      <c r="BE340" s="57">
        <f t="shared" si="141"/>
        <v>0</v>
      </c>
      <c r="BF340" s="57">
        <f t="shared" si="141"/>
        <v>0</v>
      </c>
      <c r="BG340" s="57">
        <f t="shared" si="141"/>
        <v>0</v>
      </c>
      <c r="BH340" s="57">
        <f t="shared" si="139"/>
        <v>0</v>
      </c>
      <c r="BI340" s="57">
        <f t="shared" si="139"/>
        <v>0</v>
      </c>
      <c r="BJ340" s="57">
        <f t="shared" si="139"/>
        <v>0</v>
      </c>
      <c r="BK340" s="57">
        <f t="shared" si="139"/>
        <v>0</v>
      </c>
      <c r="BL340" s="57">
        <f t="shared" si="139"/>
        <v>0</v>
      </c>
      <c r="BM340" s="57">
        <f t="shared" si="139"/>
        <v>0</v>
      </c>
      <c r="BN340" s="57">
        <f t="shared" si="139"/>
        <v>0</v>
      </c>
      <c r="BO340" s="57">
        <f t="shared" si="139"/>
        <v>0</v>
      </c>
      <c r="BP340" s="57">
        <f t="shared" si="139"/>
        <v>0</v>
      </c>
      <c r="BQ340" s="57">
        <f t="shared" si="139"/>
        <v>0</v>
      </c>
      <c r="BR340" s="57">
        <f t="shared" si="139"/>
        <v>0</v>
      </c>
      <c r="BS340" s="57">
        <f t="shared" si="139"/>
        <v>0</v>
      </c>
    </row>
    <row r="341" spans="1:71" x14ac:dyDescent="0.25">
      <c r="A341">
        <f t="shared" si="120"/>
        <v>2</v>
      </c>
      <c r="B341">
        <f t="shared" si="121"/>
        <v>17</v>
      </c>
      <c r="C341">
        <f t="shared" si="142"/>
        <v>2</v>
      </c>
      <c r="D341" s="59">
        <f t="shared" si="132"/>
        <v>0</v>
      </c>
      <c r="E341" s="59">
        <f t="shared" si="132"/>
        <v>0</v>
      </c>
      <c r="F341" s="59">
        <f t="shared" si="132"/>
        <v>0</v>
      </c>
      <c r="G341" s="60" t="str">
        <f t="shared" si="133"/>
        <v>Electric</v>
      </c>
      <c r="H341" s="61">
        <f t="shared" si="122"/>
        <v>1</v>
      </c>
      <c r="I341" s="61">
        <f t="shared" si="134"/>
        <v>0</v>
      </c>
      <c r="J341" s="59">
        <f t="shared" si="135"/>
        <v>0</v>
      </c>
      <c r="K341" s="62" t="e">
        <f t="shared" si="136"/>
        <v>#N/A</v>
      </c>
      <c r="L341" s="59">
        <f t="shared" si="137"/>
        <v>0</v>
      </c>
      <c r="M341" s="59">
        <f t="shared" si="137"/>
        <v>0</v>
      </c>
      <c r="N341" s="59" t="str">
        <f t="shared" si="131"/>
        <v>Electric0</v>
      </c>
      <c r="O341" s="57">
        <f t="shared" si="140"/>
        <v>0</v>
      </c>
      <c r="P341" s="57">
        <f t="shared" si="140"/>
        <v>0</v>
      </c>
      <c r="Q341" s="57">
        <f t="shared" si="140"/>
        <v>0</v>
      </c>
      <c r="R341" s="57">
        <f t="shared" si="140"/>
        <v>0</v>
      </c>
      <c r="S341" s="57">
        <f t="shared" si="140"/>
        <v>0</v>
      </c>
      <c r="T341" s="57">
        <f t="shared" si="140"/>
        <v>0</v>
      </c>
      <c r="U341" s="57">
        <f t="shared" si="140"/>
        <v>0</v>
      </c>
      <c r="V341" s="57">
        <f t="shared" si="140"/>
        <v>0</v>
      </c>
      <c r="W341" s="57">
        <f t="shared" si="140"/>
        <v>0</v>
      </c>
      <c r="X341" s="57">
        <f t="shared" si="140"/>
        <v>0</v>
      </c>
      <c r="Y341" s="57">
        <f t="shared" si="140"/>
        <v>0</v>
      </c>
      <c r="Z341" s="57">
        <f t="shared" si="140"/>
        <v>0</v>
      </c>
      <c r="AA341" s="57">
        <f t="shared" si="140"/>
        <v>0</v>
      </c>
      <c r="AB341" s="57">
        <f t="shared" si="140"/>
        <v>0</v>
      </c>
      <c r="AC341" s="57">
        <f t="shared" si="140"/>
        <v>0</v>
      </c>
      <c r="AD341" s="57">
        <f t="shared" si="140"/>
        <v>0</v>
      </c>
      <c r="AE341" s="57">
        <f t="shared" si="138"/>
        <v>0</v>
      </c>
      <c r="AF341" s="57">
        <f t="shared" si="138"/>
        <v>0</v>
      </c>
      <c r="AG341" s="57">
        <f t="shared" si="138"/>
        <v>0</v>
      </c>
      <c r="AH341" s="57">
        <f t="shared" si="138"/>
        <v>0</v>
      </c>
      <c r="AI341" s="57">
        <f t="shared" si="138"/>
        <v>0</v>
      </c>
      <c r="AJ341" s="57">
        <f t="shared" si="138"/>
        <v>0</v>
      </c>
      <c r="AK341" s="57">
        <f t="shared" si="138"/>
        <v>0</v>
      </c>
      <c r="AL341" s="57">
        <f t="shared" si="138"/>
        <v>0</v>
      </c>
      <c r="AM341" s="57">
        <f t="shared" si="138"/>
        <v>0</v>
      </c>
      <c r="AN341" s="57">
        <f t="shared" si="138"/>
        <v>0</v>
      </c>
      <c r="AO341" s="57">
        <f t="shared" si="138"/>
        <v>0</v>
      </c>
      <c r="AP341" s="57">
        <f t="shared" si="138"/>
        <v>0</v>
      </c>
      <c r="AQ341" s="57" t="e">
        <f>INDEX('Fleet Input'!$C$10:$C$86, MATCH('Fleet Calculations'!N341, 'Fleet Input'!$B$10:$B$86, 0))</f>
        <v>#N/A</v>
      </c>
      <c r="AR341" s="57">
        <f t="shared" si="141"/>
        <v>0</v>
      </c>
      <c r="AS341" s="57">
        <f t="shared" si="141"/>
        <v>0</v>
      </c>
      <c r="AT341" s="57">
        <f t="shared" si="141"/>
        <v>0</v>
      </c>
      <c r="AU341" s="57">
        <f t="shared" si="141"/>
        <v>0</v>
      </c>
      <c r="AV341" s="57">
        <f t="shared" si="141"/>
        <v>0</v>
      </c>
      <c r="AW341" s="57">
        <f t="shared" si="141"/>
        <v>0</v>
      </c>
      <c r="AX341" s="57">
        <f t="shared" si="141"/>
        <v>0</v>
      </c>
      <c r="AY341" s="57">
        <f t="shared" si="141"/>
        <v>0</v>
      </c>
      <c r="AZ341" s="57">
        <f t="shared" si="141"/>
        <v>0</v>
      </c>
      <c r="BA341" s="57">
        <f t="shared" si="141"/>
        <v>0</v>
      </c>
      <c r="BB341" s="57">
        <f t="shared" si="141"/>
        <v>0</v>
      </c>
      <c r="BC341" s="57">
        <f t="shared" si="141"/>
        <v>0</v>
      </c>
      <c r="BD341" s="57">
        <f t="shared" si="141"/>
        <v>0</v>
      </c>
      <c r="BE341" s="57">
        <f t="shared" si="141"/>
        <v>0</v>
      </c>
      <c r="BF341" s="57">
        <f t="shared" si="141"/>
        <v>0</v>
      </c>
      <c r="BG341" s="57">
        <f t="shared" si="141"/>
        <v>0</v>
      </c>
      <c r="BH341" s="57">
        <f t="shared" si="139"/>
        <v>0</v>
      </c>
      <c r="BI341" s="57">
        <f t="shared" si="139"/>
        <v>0</v>
      </c>
      <c r="BJ341" s="57">
        <f t="shared" si="139"/>
        <v>0</v>
      </c>
      <c r="BK341" s="57">
        <f t="shared" si="139"/>
        <v>0</v>
      </c>
      <c r="BL341" s="57">
        <f t="shared" si="139"/>
        <v>0</v>
      </c>
      <c r="BM341" s="57">
        <f t="shared" si="139"/>
        <v>0</v>
      </c>
      <c r="BN341" s="57">
        <f t="shared" si="139"/>
        <v>0</v>
      </c>
      <c r="BO341" s="57">
        <f t="shared" si="139"/>
        <v>0</v>
      </c>
      <c r="BP341" s="57">
        <f t="shared" si="139"/>
        <v>0</v>
      </c>
      <c r="BQ341" s="57">
        <f t="shared" si="139"/>
        <v>0</v>
      </c>
      <c r="BR341" s="57">
        <f t="shared" si="139"/>
        <v>0</v>
      </c>
      <c r="BS341" s="57">
        <f t="shared" si="139"/>
        <v>0</v>
      </c>
    </row>
    <row r="342" spans="1:71" x14ac:dyDescent="0.25">
      <c r="A342">
        <f t="shared" si="120"/>
        <v>2</v>
      </c>
      <c r="B342">
        <f t="shared" si="121"/>
        <v>17</v>
      </c>
      <c r="C342">
        <f t="shared" si="142"/>
        <v>3</v>
      </c>
      <c r="D342" s="59">
        <f t="shared" si="132"/>
        <v>0</v>
      </c>
      <c r="E342" s="59">
        <f t="shared" si="132"/>
        <v>0</v>
      </c>
      <c r="F342" s="59">
        <f t="shared" si="132"/>
        <v>0</v>
      </c>
      <c r="G342" s="60" t="str">
        <f t="shared" si="133"/>
        <v>Fuel Cell</v>
      </c>
      <c r="H342" s="61">
        <f t="shared" si="122"/>
        <v>1</v>
      </c>
      <c r="I342" s="61">
        <f t="shared" si="134"/>
        <v>0</v>
      </c>
      <c r="J342" s="59">
        <f t="shared" si="135"/>
        <v>0</v>
      </c>
      <c r="K342" s="62" t="e">
        <f t="shared" si="136"/>
        <v>#N/A</v>
      </c>
      <c r="L342" s="59">
        <f t="shared" si="137"/>
        <v>0</v>
      </c>
      <c r="M342" s="59">
        <f t="shared" si="137"/>
        <v>0</v>
      </c>
      <c r="N342" s="59" t="str">
        <f t="shared" si="131"/>
        <v>Fuel Cell0</v>
      </c>
      <c r="O342" s="57">
        <f t="shared" si="140"/>
        <v>0</v>
      </c>
      <c r="P342" s="57">
        <f t="shared" si="140"/>
        <v>0</v>
      </c>
      <c r="Q342" s="57">
        <f t="shared" si="140"/>
        <v>0</v>
      </c>
      <c r="R342" s="57">
        <f t="shared" si="140"/>
        <v>0</v>
      </c>
      <c r="S342" s="57">
        <f t="shared" si="140"/>
        <v>0</v>
      </c>
      <c r="T342" s="57">
        <f t="shared" si="140"/>
        <v>0</v>
      </c>
      <c r="U342" s="57">
        <f t="shared" si="140"/>
        <v>0</v>
      </c>
      <c r="V342" s="57">
        <f t="shared" si="140"/>
        <v>0</v>
      </c>
      <c r="W342" s="57">
        <f t="shared" si="140"/>
        <v>0</v>
      </c>
      <c r="X342" s="57">
        <f t="shared" si="140"/>
        <v>0</v>
      </c>
      <c r="Y342" s="57">
        <f t="shared" si="140"/>
        <v>0</v>
      </c>
      <c r="Z342" s="57">
        <f t="shared" si="140"/>
        <v>0</v>
      </c>
      <c r="AA342" s="57">
        <f t="shared" si="140"/>
        <v>0</v>
      </c>
      <c r="AB342" s="57">
        <f t="shared" si="140"/>
        <v>0</v>
      </c>
      <c r="AC342" s="57">
        <f t="shared" si="140"/>
        <v>0</v>
      </c>
      <c r="AD342" s="57">
        <f t="shared" si="140"/>
        <v>0</v>
      </c>
      <c r="AE342" s="57">
        <f t="shared" si="138"/>
        <v>0</v>
      </c>
      <c r="AF342" s="57">
        <f t="shared" si="138"/>
        <v>0</v>
      </c>
      <c r="AG342" s="57">
        <f t="shared" si="138"/>
        <v>0</v>
      </c>
      <c r="AH342" s="57">
        <f t="shared" si="138"/>
        <v>0</v>
      </c>
      <c r="AI342" s="57">
        <f t="shared" si="138"/>
        <v>0</v>
      </c>
      <c r="AJ342" s="57">
        <f t="shared" si="138"/>
        <v>0</v>
      </c>
      <c r="AK342" s="57">
        <f t="shared" si="138"/>
        <v>0</v>
      </c>
      <c r="AL342" s="57">
        <f t="shared" si="138"/>
        <v>0</v>
      </c>
      <c r="AM342" s="57">
        <f t="shared" si="138"/>
        <v>0</v>
      </c>
      <c r="AN342" s="57">
        <f t="shared" si="138"/>
        <v>0</v>
      </c>
      <c r="AO342" s="57">
        <f t="shared" si="138"/>
        <v>0</v>
      </c>
      <c r="AP342" s="57">
        <f t="shared" si="138"/>
        <v>0</v>
      </c>
      <c r="AQ342" s="57" t="e">
        <f>INDEX('Fleet Input'!$C$10:$C$86, MATCH('Fleet Calculations'!N342, 'Fleet Input'!$B$10:$B$86, 0))</f>
        <v>#N/A</v>
      </c>
      <c r="AR342" s="57">
        <f t="shared" si="141"/>
        <v>0</v>
      </c>
      <c r="AS342" s="57">
        <f t="shared" si="141"/>
        <v>0</v>
      </c>
      <c r="AT342" s="57">
        <f t="shared" si="141"/>
        <v>0</v>
      </c>
      <c r="AU342" s="57">
        <f t="shared" si="141"/>
        <v>0</v>
      </c>
      <c r="AV342" s="57">
        <f t="shared" si="141"/>
        <v>0</v>
      </c>
      <c r="AW342" s="57">
        <f t="shared" si="141"/>
        <v>0</v>
      </c>
      <c r="AX342" s="57">
        <f t="shared" si="141"/>
        <v>0</v>
      </c>
      <c r="AY342" s="57">
        <f t="shared" si="141"/>
        <v>0</v>
      </c>
      <c r="AZ342" s="57">
        <f t="shared" si="141"/>
        <v>0</v>
      </c>
      <c r="BA342" s="57">
        <f t="shared" si="141"/>
        <v>0</v>
      </c>
      <c r="BB342" s="57">
        <f t="shared" si="141"/>
        <v>0</v>
      </c>
      <c r="BC342" s="57">
        <f t="shared" si="141"/>
        <v>0</v>
      </c>
      <c r="BD342" s="57">
        <f t="shared" si="141"/>
        <v>0</v>
      </c>
      <c r="BE342" s="57">
        <f t="shared" si="141"/>
        <v>0</v>
      </c>
      <c r="BF342" s="57">
        <f t="shared" si="141"/>
        <v>0</v>
      </c>
      <c r="BG342" s="57">
        <f t="shared" si="141"/>
        <v>0</v>
      </c>
      <c r="BH342" s="57">
        <f t="shared" si="139"/>
        <v>0</v>
      </c>
      <c r="BI342" s="57">
        <f t="shared" si="139"/>
        <v>0</v>
      </c>
      <c r="BJ342" s="57">
        <f t="shared" si="139"/>
        <v>0</v>
      </c>
      <c r="BK342" s="57">
        <f t="shared" si="139"/>
        <v>0</v>
      </c>
      <c r="BL342" s="57">
        <f t="shared" si="139"/>
        <v>0</v>
      </c>
      <c r="BM342" s="57">
        <f t="shared" si="139"/>
        <v>0</v>
      </c>
      <c r="BN342" s="57">
        <f t="shared" si="139"/>
        <v>0</v>
      </c>
      <c r="BO342" s="57">
        <f t="shared" si="139"/>
        <v>0</v>
      </c>
      <c r="BP342" s="57">
        <f t="shared" si="139"/>
        <v>0</v>
      </c>
      <c r="BQ342" s="57">
        <f t="shared" si="139"/>
        <v>0</v>
      </c>
      <c r="BR342" s="57">
        <f t="shared" si="139"/>
        <v>0</v>
      </c>
      <c r="BS342" s="57">
        <f t="shared" si="139"/>
        <v>0</v>
      </c>
    </row>
    <row r="343" spans="1:71" x14ac:dyDescent="0.25">
      <c r="A343">
        <f t="shared" si="120"/>
        <v>2</v>
      </c>
      <c r="B343">
        <f t="shared" si="121"/>
        <v>18</v>
      </c>
      <c r="C343">
        <f t="shared" si="142"/>
        <v>1</v>
      </c>
      <c r="D343" s="59">
        <f t="shared" si="132"/>
        <v>0</v>
      </c>
      <c r="E343" s="59">
        <f t="shared" si="132"/>
        <v>0</v>
      </c>
      <c r="F343" s="59">
        <f t="shared" si="132"/>
        <v>0</v>
      </c>
      <c r="G343" s="60" t="str">
        <f t="shared" si="133"/>
        <v>0</v>
      </c>
      <c r="H343" s="61">
        <f t="shared" si="122"/>
        <v>1</v>
      </c>
      <c r="I343" s="61">
        <f t="shared" si="134"/>
        <v>0</v>
      </c>
      <c r="J343" s="59">
        <f t="shared" si="135"/>
        <v>0</v>
      </c>
      <c r="K343" s="62" t="e">
        <f t="shared" si="136"/>
        <v>#N/A</v>
      </c>
      <c r="L343" s="59">
        <f t="shared" si="137"/>
        <v>0</v>
      </c>
      <c r="M343" s="59">
        <f t="shared" si="137"/>
        <v>0</v>
      </c>
      <c r="N343" s="59" t="str">
        <f t="shared" si="131"/>
        <v>00</v>
      </c>
      <c r="O343" s="57">
        <f t="shared" si="140"/>
        <v>0</v>
      </c>
      <c r="P343" s="57">
        <f t="shared" si="140"/>
        <v>0</v>
      </c>
      <c r="Q343" s="57">
        <f t="shared" si="140"/>
        <v>0</v>
      </c>
      <c r="R343" s="57">
        <f t="shared" si="140"/>
        <v>0</v>
      </c>
      <c r="S343" s="57">
        <f t="shared" si="140"/>
        <v>0</v>
      </c>
      <c r="T343" s="57">
        <f t="shared" si="140"/>
        <v>0</v>
      </c>
      <c r="U343" s="57">
        <f t="shared" si="140"/>
        <v>0</v>
      </c>
      <c r="V343" s="57">
        <f t="shared" si="140"/>
        <v>0</v>
      </c>
      <c r="W343" s="57">
        <f t="shared" si="140"/>
        <v>0</v>
      </c>
      <c r="X343" s="57">
        <f t="shared" si="140"/>
        <v>0</v>
      </c>
      <c r="Y343" s="57">
        <f t="shared" si="140"/>
        <v>0</v>
      </c>
      <c r="Z343" s="57">
        <f t="shared" si="140"/>
        <v>0</v>
      </c>
      <c r="AA343" s="57">
        <f t="shared" si="140"/>
        <v>0</v>
      </c>
      <c r="AB343" s="57">
        <f t="shared" si="140"/>
        <v>0</v>
      </c>
      <c r="AC343" s="57">
        <f t="shared" si="140"/>
        <v>0</v>
      </c>
      <c r="AD343" s="57">
        <f t="shared" si="140"/>
        <v>0</v>
      </c>
      <c r="AE343" s="57">
        <f t="shared" si="138"/>
        <v>0</v>
      </c>
      <c r="AF343" s="57">
        <f t="shared" si="138"/>
        <v>0</v>
      </c>
      <c r="AG343" s="57">
        <f t="shared" si="138"/>
        <v>0</v>
      </c>
      <c r="AH343" s="57">
        <f t="shared" si="138"/>
        <v>0</v>
      </c>
      <c r="AI343" s="57">
        <f t="shared" si="138"/>
        <v>0</v>
      </c>
      <c r="AJ343" s="57">
        <f t="shared" si="138"/>
        <v>0</v>
      </c>
      <c r="AK343" s="57">
        <f t="shared" si="138"/>
        <v>0</v>
      </c>
      <c r="AL343" s="57">
        <f t="shared" si="138"/>
        <v>0</v>
      </c>
      <c r="AM343" s="57">
        <f t="shared" si="138"/>
        <v>0</v>
      </c>
      <c r="AN343" s="57">
        <f t="shared" si="138"/>
        <v>0</v>
      </c>
      <c r="AO343" s="57">
        <f t="shared" si="138"/>
        <v>0</v>
      </c>
      <c r="AP343" s="57">
        <f t="shared" si="138"/>
        <v>0</v>
      </c>
      <c r="AQ343" s="57" t="e">
        <f>INDEX('Fleet Input'!$C$10:$C$86, MATCH('Fleet Calculations'!N343, 'Fleet Input'!$B$10:$B$86, 0))</f>
        <v>#N/A</v>
      </c>
      <c r="AR343" s="57">
        <f t="shared" si="141"/>
        <v>0</v>
      </c>
      <c r="AS343" s="57">
        <f t="shared" si="141"/>
        <v>0</v>
      </c>
      <c r="AT343" s="57">
        <f t="shared" si="141"/>
        <v>0</v>
      </c>
      <c r="AU343" s="57">
        <f t="shared" si="141"/>
        <v>0</v>
      </c>
      <c r="AV343" s="57">
        <f t="shared" si="141"/>
        <v>0</v>
      </c>
      <c r="AW343" s="57">
        <f t="shared" si="141"/>
        <v>0</v>
      </c>
      <c r="AX343" s="57">
        <f t="shared" si="141"/>
        <v>0</v>
      </c>
      <c r="AY343" s="57">
        <f t="shared" si="141"/>
        <v>0</v>
      </c>
      <c r="AZ343" s="57">
        <f t="shared" si="141"/>
        <v>0</v>
      </c>
      <c r="BA343" s="57">
        <f t="shared" si="141"/>
        <v>0</v>
      </c>
      <c r="BB343" s="57">
        <f t="shared" si="141"/>
        <v>0</v>
      </c>
      <c r="BC343" s="57">
        <f t="shared" si="141"/>
        <v>0</v>
      </c>
      <c r="BD343" s="57">
        <f t="shared" si="141"/>
        <v>0</v>
      </c>
      <c r="BE343" s="57">
        <f t="shared" si="141"/>
        <v>0</v>
      </c>
      <c r="BF343" s="57">
        <f t="shared" si="141"/>
        <v>0</v>
      </c>
      <c r="BG343" s="57">
        <f t="shared" si="141"/>
        <v>0</v>
      </c>
      <c r="BH343" s="57">
        <f t="shared" si="139"/>
        <v>0</v>
      </c>
      <c r="BI343" s="57">
        <f t="shared" si="139"/>
        <v>0</v>
      </c>
      <c r="BJ343" s="57">
        <f t="shared" si="139"/>
        <v>0</v>
      </c>
      <c r="BK343" s="57">
        <f t="shared" si="139"/>
        <v>0</v>
      </c>
      <c r="BL343" s="57">
        <f t="shared" si="139"/>
        <v>0</v>
      </c>
      <c r="BM343" s="57">
        <f t="shared" si="139"/>
        <v>0</v>
      </c>
      <c r="BN343" s="57">
        <f t="shared" si="139"/>
        <v>0</v>
      </c>
      <c r="BO343" s="57">
        <f t="shared" si="139"/>
        <v>0</v>
      </c>
      <c r="BP343" s="57">
        <f t="shared" si="139"/>
        <v>0</v>
      </c>
      <c r="BQ343" s="57">
        <f t="shared" si="139"/>
        <v>0</v>
      </c>
      <c r="BR343" s="57">
        <f t="shared" si="139"/>
        <v>0</v>
      </c>
      <c r="BS343" s="57">
        <f t="shared" si="139"/>
        <v>0</v>
      </c>
    </row>
    <row r="344" spans="1:71" x14ac:dyDescent="0.25">
      <c r="A344">
        <f t="shared" si="120"/>
        <v>2</v>
      </c>
      <c r="B344">
        <f t="shared" si="121"/>
        <v>18</v>
      </c>
      <c r="C344">
        <f t="shared" si="142"/>
        <v>2</v>
      </c>
      <c r="D344" s="59">
        <f t="shared" si="132"/>
        <v>0</v>
      </c>
      <c r="E344" s="59">
        <f t="shared" si="132"/>
        <v>0</v>
      </c>
      <c r="F344" s="59">
        <f t="shared" si="132"/>
        <v>0</v>
      </c>
      <c r="G344" s="60" t="str">
        <f t="shared" si="133"/>
        <v>Electric</v>
      </c>
      <c r="H344" s="61">
        <f t="shared" si="122"/>
        <v>1</v>
      </c>
      <c r="I344" s="61">
        <f t="shared" si="134"/>
        <v>0</v>
      </c>
      <c r="J344" s="59">
        <f t="shared" si="135"/>
        <v>0</v>
      </c>
      <c r="K344" s="62" t="e">
        <f t="shared" si="136"/>
        <v>#N/A</v>
      </c>
      <c r="L344" s="59">
        <f t="shared" si="137"/>
        <v>0</v>
      </c>
      <c r="M344" s="59">
        <f t="shared" si="137"/>
        <v>0</v>
      </c>
      <c r="N344" s="59" t="str">
        <f t="shared" si="131"/>
        <v>Electric0</v>
      </c>
      <c r="O344" s="57">
        <f t="shared" si="140"/>
        <v>0</v>
      </c>
      <c r="P344" s="57">
        <f t="shared" si="140"/>
        <v>0</v>
      </c>
      <c r="Q344" s="57">
        <f t="shared" si="140"/>
        <v>0</v>
      </c>
      <c r="R344" s="57">
        <f t="shared" si="140"/>
        <v>0</v>
      </c>
      <c r="S344" s="57">
        <f t="shared" si="140"/>
        <v>0</v>
      </c>
      <c r="T344" s="57">
        <f t="shared" si="140"/>
        <v>0</v>
      </c>
      <c r="U344" s="57">
        <f t="shared" si="140"/>
        <v>0</v>
      </c>
      <c r="V344" s="57">
        <f t="shared" si="140"/>
        <v>0</v>
      </c>
      <c r="W344" s="57">
        <f t="shared" si="140"/>
        <v>0</v>
      </c>
      <c r="X344" s="57">
        <f t="shared" si="140"/>
        <v>0</v>
      </c>
      <c r="Y344" s="57">
        <f t="shared" si="140"/>
        <v>0</v>
      </c>
      <c r="Z344" s="57">
        <f t="shared" si="140"/>
        <v>0</v>
      </c>
      <c r="AA344" s="57">
        <f t="shared" si="140"/>
        <v>0</v>
      </c>
      <c r="AB344" s="57">
        <f t="shared" si="140"/>
        <v>0</v>
      </c>
      <c r="AC344" s="57">
        <f t="shared" si="140"/>
        <v>0</v>
      </c>
      <c r="AD344" s="57">
        <f t="shared" si="140"/>
        <v>0</v>
      </c>
      <c r="AE344" s="57">
        <f t="shared" si="138"/>
        <v>0</v>
      </c>
      <c r="AF344" s="57">
        <f t="shared" si="138"/>
        <v>0</v>
      </c>
      <c r="AG344" s="57">
        <f t="shared" si="138"/>
        <v>0</v>
      </c>
      <c r="AH344" s="57">
        <f t="shared" si="138"/>
        <v>0</v>
      </c>
      <c r="AI344" s="57">
        <f t="shared" si="138"/>
        <v>0</v>
      </c>
      <c r="AJ344" s="57">
        <f t="shared" si="138"/>
        <v>0</v>
      </c>
      <c r="AK344" s="57">
        <f t="shared" si="138"/>
        <v>0</v>
      </c>
      <c r="AL344" s="57">
        <f t="shared" si="138"/>
        <v>0</v>
      </c>
      <c r="AM344" s="57">
        <f t="shared" si="138"/>
        <v>0</v>
      </c>
      <c r="AN344" s="57">
        <f t="shared" si="138"/>
        <v>0</v>
      </c>
      <c r="AO344" s="57">
        <f t="shared" si="138"/>
        <v>0</v>
      </c>
      <c r="AP344" s="57">
        <f t="shared" si="138"/>
        <v>0</v>
      </c>
      <c r="AQ344" s="57" t="e">
        <f>INDEX('Fleet Input'!$C$10:$C$86, MATCH('Fleet Calculations'!N344, 'Fleet Input'!$B$10:$B$86, 0))</f>
        <v>#N/A</v>
      </c>
      <c r="AR344" s="57">
        <f t="shared" si="141"/>
        <v>0</v>
      </c>
      <c r="AS344" s="57">
        <f t="shared" si="141"/>
        <v>0</v>
      </c>
      <c r="AT344" s="57">
        <f t="shared" si="141"/>
        <v>0</v>
      </c>
      <c r="AU344" s="57">
        <f t="shared" si="141"/>
        <v>0</v>
      </c>
      <c r="AV344" s="57">
        <f t="shared" si="141"/>
        <v>0</v>
      </c>
      <c r="AW344" s="57">
        <f t="shared" si="141"/>
        <v>0</v>
      </c>
      <c r="AX344" s="57">
        <f t="shared" si="141"/>
        <v>0</v>
      </c>
      <c r="AY344" s="57">
        <f t="shared" si="141"/>
        <v>0</v>
      </c>
      <c r="AZ344" s="57">
        <f t="shared" si="141"/>
        <v>0</v>
      </c>
      <c r="BA344" s="57">
        <f t="shared" si="141"/>
        <v>0</v>
      </c>
      <c r="BB344" s="57">
        <f t="shared" si="141"/>
        <v>0</v>
      </c>
      <c r="BC344" s="57">
        <f t="shared" si="141"/>
        <v>0</v>
      </c>
      <c r="BD344" s="57">
        <f t="shared" si="141"/>
        <v>0</v>
      </c>
      <c r="BE344" s="57">
        <f t="shared" si="141"/>
        <v>0</v>
      </c>
      <c r="BF344" s="57">
        <f t="shared" si="141"/>
        <v>0</v>
      </c>
      <c r="BG344" s="57">
        <f t="shared" si="141"/>
        <v>0</v>
      </c>
      <c r="BH344" s="57">
        <f t="shared" si="139"/>
        <v>0</v>
      </c>
      <c r="BI344" s="57">
        <f t="shared" si="139"/>
        <v>0</v>
      </c>
      <c r="BJ344" s="57">
        <f t="shared" si="139"/>
        <v>0</v>
      </c>
      <c r="BK344" s="57">
        <f t="shared" si="139"/>
        <v>0</v>
      </c>
      <c r="BL344" s="57">
        <f t="shared" si="139"/>
        <v>0</v>
      </c>
      <c r="BM344" s="57">
        <f t="shared" si="139"/>
        <v>0</v>
      </c>
      <c r="BN344" s="57">
        <f t="shared" si="139"/>
        <v>0</v>
      </c>
      <c r="BO344" s="57">
        <f t="shared" si="139"/>
        <v>0</v>
      </c>
      <c r="BP344" s="57">
        <f t="shared" si="139"/>
        <v>0</v>
      </c>
      <c r="BQ344" s="57">
        <f t="shared" si="139"/>
        <v>0</v>
      </c>
      <c r="BR344" s="57">
        <f t="shared" si="139"/>
        <v>0</v>
      </c>
      <c r="BS344" s="57">
        <f t="shared" si="139"/>
        <v>0</v>
      </c>
    </row>
    <row r="345" spans="1:71" x14ac:dyDescent="0.25">
      <c r="A345">
        <f t="shared" si="120"/>
        <v>2</v>
      </c>
      <c r="B345">
        <f t="shared" si="121"/>
        <v>18</v>
      </c>
      <c r="C345">
        <f t="shared" si="142"/>
        <v>3</v>
      </c>
      <c r="D345" s="59">
        <f t="shared" si="132"/>
        <v>0</v>
      </c>
      <c r="E345" s="59">
        <f t="shared" si="132"/>
        <v>0</v>
      </c>
      <c r="F345" s="59">
        <f t="shared" si="132"/>
        <v>0</v>
      </c>
      <c r="G345" s="60" t="str">
        <f t="shared" si="133"/>
        <v>Fuel Cell</v>
      </c>
      <c r="H345" s="61">
        <f t="shared" si="122"/>
        <v>1</v>
      </c>
      <c r="I345" s="61">
        <f t="shared" si="134"/>
        <v>0</v>
      </c>
      <c r="J345" s="59">
        <f t="shared" si="135"/>
        <v>0</v>
      </c>
      <c r="K345" s="62" t="e">
        <f t="shared" si="136"/>
        <v>#N/A</v>
      </c>
      <c r="L345" s="59">
        <f t="shared" si="137"/>
        <v>0</v>
      </c>
      <c r="M345" s="59">
        <f t="shared" si="137"/>
        <v>0</v>
      </c>
      <c r="N345" s="59" t="str">
        <f t="shared" si="131"/>
        <v>Fuel Cell0</v>
      </c>
      <c r="O345" s="57">
        <f t="shared" si="140"/>
        <v>0</v>
      </c>
      <c r="P345" s="57">
        <f t="shared" si="140"/>
        <v>0</v>
      </c>
      <c r="Q345" s="57">
        <f t="shared" si="140"/>
        <v>0</v>
      </c>
      <c r="R345" s="57">
        <f t="shared" si="140"/>
        <v>0</v>
      </c>
      <c r="S345" s="57">
        <f t="shared" si="140"/>
        <v>0</v>
      </c>
      <c r="T345" s="57">
        <f t="shared" si="140"/>
        <v>0</v>
      </c>
      <c r="U345" s="57">
        <f t="shared" si="140"/>
        <v>0</v>
      </c>
      <c r="V345" s="57">
        <f t="shared" si="140"/>
        <v>0</v>
      </c>
      <c r="W345" s="57">
        <f t="shared" si="140"/>
        <v>0</v>
      </c>
      <c r="X345" s="57">
        <f t="shared" si="140"/>
        <v>0</v>
      </c>
      <c r="Y345" s="57">
        <f t="shared" si="140"/>
        <v>0</v>
      </c>
      <c r="Z345" s="57">
        <f t="shared" si="140"/>
        <v>0</v>
      </c>
      <c r="AA345" s="57">
        <f t="shared" si="140"/>
        <v>0</v>
      </c>
      <c r="AB345" s="57">
        <f t="shared" si="140"/>
        <v>0</v>
      </c>
      <c r="AC345" s="57">
        <f t="shared" si="140"/>
        <v>0</v>
      </c>
      <c r="AD345" s="57">
        <f t="shared" si="140"/>
        <v>0</v>
      </c>
      <c r="AE345" s="57">
        <f t="shared" si="138"/>
        <v>0</v>
      </c>
      <c r="AF345" s="57">
        <f t="shared" si="138"/>
        <v>0</v>
      </c>
      <c r="AG345" s="57">
        <f t="shared" si="138"/>
        <v>0</v>
      </c>
      <c r="AH345" s="57">
        <f t="shared" si="138"/>
        <v>0</v>
      </c>
      <c r="AI345" s="57">
        <f t="shared" si="138"/>
        <v>0</v>
      </c>
      <c r="AJ345" s="57">
        <f t="shared" si="138"/>
        <v>0</v>
      </c>
      <c r="AK345" s="57">
        <f t="shared" si="138"/>
        <v>0</v>
      </c>
      <c r="AL345" s="57">
        <f t="shared" si="138"/>
        <v>0</v>
      </c>
      <c r="AM345" s="57">
        <f t="shared" si="138"/>
        <v>0</v>
      </c>
      <c r="AN345" s="57">
        <f t="shared" si="138"/>
        <v>0</v>
      </c>
      <c r="AO345" s="57">
        <f t="shared" si="138"/>
        <v>0</v>
      </c>
      <c r="AP345" s="57">
        <f t="shared" si="138"/>
        <v>0</v>
      </c>
      <c r="AQ345" s="57" t="e">
        <f>INDEX('Fleet Input'!$C$10:$C$86, MATCH('Fleet Calculations'!N345, 'Fleet Input'!$B$10:$B$86, 0))</f>
        <v>#N/A</v>
      </c>
      <c r="AR345" s="57">
        <f t="shared" si="141"/>
        <v>0</v>
      </c>
      <c r="AS345" s="57">
        <f t="shared" si="141"/>
        <v>0</v>
      </c>
      <c r="AT345" s="57">
        <f t="shared" si="141"/>
        <v>0</v>
      </c>
      <c r="AU345" s="57">
        <f t="shared" si="141"/>
        <v>0</v>
      </c>
      <c r="AV345" s="57">
        <f t="shared" si="141"/>
        <v>0</v>
      </c>
      <c r="AW345" s="57">
        <f t="shared" si="141"/>
        <v>0</v>
      </c>
      <c r="AX345" s="57">
        <f t="shared" si="141"/>
        <v>0</v>
      </c>
      <c r="AY345" s="57">
        <f t="shared" si="141"/>
        <v>0</v>
      </c>
      <c r="AZ345" s="57">
        <f t="shared" si="141"/>
        <v>0</v>
      </c>
      <c r="BA345" s="57">
        <f t="shared" si="141"/>
        <v>0</v>
      </c>
      <c r="BB345" s="57">
        <f t="shared" si="141"/>
        <v>0</v>
      </c>
      <c r="BC345" s="57">
        <f t="shared" si="141"/>
        <v>0</v>
      </c>
      <c r="BD345" s="57">
        <f t="shared" si="141"/>
        <v>0</v>
      </c>
      <c r="BE345" s="57">
        <f t="shared" si="141"/>
        <v>0</v>
      </c>
      <c r="BF345" s="57">
        <f t="shared" si="141"/>
        <v>0</v>
      </c>
      <c r="BG345" s="57">
        <f t="shared" si="141"/>
        <v>0</v>
      </c>
      <c r="BH345" s="57">
        <f t="shared" si="139"/>
        <v>0</v>
      </c>
      <c r="BI345" s="57">
        <f t="shared" si="139"/>
        <v>0</v>
      </c>
      <c r="BJ345" s="57">
        <f t="shared" si="139"/>
        <v>0</v>
      </c>
      <c r="BK345" s="57">
        <f t="shared" si="139"/>
        <v>0</v>
      </c>
      <c r="BL345" s="57">
        <f t="shared" si="139"/>
        <v>0</v>
      </c>
      <c r="BM345" s="57">
        <f t="shared" si="139"/>
        <v>0</v>
      </c>
      <c r="BN345" s="57">
        <f t="shared" si="139"/>
        <v>0</v>
      </c>
      <c r="BO345" s="57">
        <f t="shared" si="139"/>
        <v>0</v>
      </c>
      <c r="BP345" s="57">
        <f t="shared" si="139"/>
        <v>0</v>
      </c>
      <c r="BQ345" s="57">
        <f t="shared" si="139"/>
        <v>0</v>
      </c>
      <c r="BR345" s="57">
        <f t="shared" si="139"/>
        <v>0</v>
      </c>
      <c r="BS345" s="57">
        <f t="shared" si="139"/>
        <v>0</v>
      </c>
    </row>
    <row r="346" spans="1:71" x14ac:dyDescent="0.25">
      <c r="A346">
        <f t="shared" si="120"/>
        <v>2</v>
      </c>
      <c r="B346">
        <f t="shared" si="121"/>
        <v>19</v>
      </c>
      <c r="C346">
        <f t="shared" si="142"/>
        <v>1</v>
      </c>
      <c r="D346" s="59">
        <f t="shared" si="132"/>
        <v>0</v>
      </c>
      <c r="E346" s="59">
        <f t="shared" si="132"/>
        <v>0</v>
      </c>
      <c r="F346" s="59">
        <f t="shared" si="132"/>
        <v>0</v>
      </c>
      <c r="G346" s="60" t="str">
        <f t="shared" si="133"/>
        <v>0</v>
      </c>
      <c r="H346" s="61">
        <f t="shared" si="122"/>
        <v>1</v>
      </c>
      <c r="I346" s="61">
        <f t="shared" si="134"/>
        <v>0</v>
      </c>
      <c r="J346" s="59">
        <f t="shared" si="135"/>
        <v>0</v>
      </c>
      <c r="K346" s="62" t="e">
        <f t="shared" si="136"/>
        <v>#N/A</v>
      </c>
      <c r="L346" s="59">
        <f t="shared" si="137"/>
        <v>0</v>
      </c>
      <c r="M346" s="59">
        <f t="shared" si="137"/>
        <v>0</v>
      </c>
      <c r="N346" s="59" t="str">
        <f t="shared" si="131"/>
        <v>00</v>
      </c>
      <c r="O346" s="57">
        <f t="shared" si="140"/>
        <v>0</v>
      </c>
      <c r="P346" s="57">
        <f t="shared" si="140"/>
        <v>0</v>
      </c>
      <c r="Q346" s="57">
        <f t="shared" si="140"/>
        <v>0</v>
      </c>
      <c r="R346" s="57">
        <f t="shared" si="140"/>
        <v>0</v>
      </c>
      <c r="S346" s="57">
        <f t="shared" si="140"/>
        <v>0</v>
      </c>
      <c r="T346" s="57">
        <f t="shared" si="140"/>
        <v>0</v>
      </c>
      <c r="U346" s="57">
        <f t="shared" si="140"/>
        <v>0</v>
      </c>
      <c r="V346" s="57">
        <f t="shared" si="140"/>
        <v>0</v>
      </c>
      <c r="W346" s="57">
        <f t="shared" si="140"/>
        <v>0</v>
      </c>
      <c r="X346" s="57">
        <f t="shared" si="140"/>
        <v>0</v>
      </c>
      <c r="Y346" s="57">
        <f t="shared" si="140"/>
        <v>0</v>
      </c>
      <c r="Z346" s="57">
        <f t="shared" si="140"/>
        <v>0</v>
      </c>
      <c r="AA346" s="57">
        <f t="shared" si="140"/>
        <v>0</v>
      </c>
      <c r="AB346" s="57">
        <f t="shared" si="140"/>
        <v>0</v>
      </c>
      <c r="AC346" s="57">
        <f t="shared" si="140"/>
        <v>0</v>
      </c>
      <c r="AD346" s="57">
        <f t="shared" si="140"/>
        <v>0</v>
      </c>
      <c r="AE346" s="57">
        <f t="shared" si="138"/>
        <v>0</v>
      </c>
      <c r="AF346" s="57">
        <f t="shared" si="138"/>
        <v>0</v>
      </c>
      <c r="AG346" s="57">
        <f t="shared" si="138"/>
        <v>0</v>
      </c>
      <c r="AH346" s="57">
        <f t="shared" si="138"/>
        <v>0</v>
      </c>
      <c r="AI346" s="57">
        <f t="shared" si="138"/>
        <v>0</v>
      </c>
      <c r="AJ346" s="57">
        <f t="shared" si="138"/>
        <v>0</v>
      </c>
      <c r="AK346" s="57">
        <f t="shared" si="138"/>
        <v>0</v>
      </c>
      <c r="AL346" s="57">
        <f t="shared" si="138"/>
        <v>0</v>
      </c>
      <c r="AM346" s="57">
        <f t="shared" si="138"/>
        <v>0</v>
      </c>
      <c r="AN346" s="57">
        <f t="shared" si="138"/>
        <v>0</v>
      </c>
      <c r="AO346" s="57">
        <f t="shared" si="138"/>
        <v>0</v>
      </c>
      <c r="AP346" s="57">
        <f t="shared" si="138"/>
        <v>0</v>
      </c>
      <c r="AQ346" s="57" t="e">
        <f>INDEX('Fleet Input'!$C$10:$C$86, MATCH('Fleet Calculations'!N346, 'Fleet Input'!$B$10:$B$86, 0))</f>
        <v>#N/A</v>
      </c>
      <c r="AR346" s="57">
        <f t="shared" si="141"/>
        <v>0</v>
      </c>
      <c r="AS346" s="57">
        <f t="shared" si="141"/>
        <v>0</v>
      </c>
      <c r="AT346" s="57">
        <f t="shared" si="141"/>
        <v>0</v>
      </c>
      <c r="AU346" s="57">
        <f t="shared" si="141"/>
        <v>0</v>
      </c>
      <c r="AV346" s="57">
        <f t="shared" si="141"/>
        <v>0</v>
      </c>
      <c r="AW346" s="57">
        <f t="shared" si="141"/>
        <v>0</v>
      </c>
      <c r="AX346" s="57">
        <f t="shared" si="141"/>
        <v>0</v>
      </c>
      <c r="AY346" s="57">
        <f t="shared" si="141"/>
        <v>0</v>
      </c>
      <c r="AZ346" s="57">
        <f t="shared" si="141"/>
        <v>0</v>
      </c>
      <c r="BA346" s="57">
        <f t="shared" si="141"/>
        <v>0</v>
      </c>
      <c r="BB346" s="57">
        <f t="shared" si="141"/>
        <v>0</v>
      </c>
      <c r="BC346" s="57">
        <f t="shared" si="141"/>
        <v>0</v>
      </c>
      <c r="BD346" s="57">
        <f t="shared" si="141"/>
        <v>0</v>
      </c>
      <c r="BE346" s="57">
        <f t="shared" si="141"/>
        <v>0</v>
      </c>
      <c r="BF346" s="57">
        <f t="shared" si="141"/>
        <v>0</v>
      </c>
      <c r="BG346" s="57">
        <f t="shared" si="141"/>
        <v>0</v>
      </c>
      <c r="BH346" s="57">
        <f t="shared" si="139"/>
        <v>0</v>
      </c>
      <c r="BI346" s="57">
        <f t="shared" si="139"/>
        <v>0</v>
      </c>
      <c r="BJ346" s="57">
        <f t="shared" si="139"/>
        <v>0</v>
      </c>
      <c r="BK346" s="57">
        <f t="shared" si="139"/>
        <v>0</v>
      </c>
      <c r="BL346" s="57">
        <f t="shared" si="139"/>
        <v>0</v>
      </c>
      <c r="BM346" s="57">
        <f t="shared" si="139"/>
        <v>0</v>
      </c>
      <c r="BN346" s="57">
        <f t="shared" si="139"/>
        <v>0</v>
      </c>
      <c r="BO346" s="57">
        <f t="shared" si="139"/>
        <v>0</v>
      </c>
      <c r="BP346" s="57">
        <f t="shared" si="139"/>
        <v>0</v>
      </c>
      <c r="BQ346" s="57">
        <f t="shared" si="139"/>
        <v>0</v>
      </c>
      <c r="BR346" s="57">
        <f t="shared" si="139"/>
        <v>0</v>
      </c>
      <c r="BS346" s="57">
        <f t="shared" si="139"/>
        <v>0</v>
      </c>
    </row>
    <row r="347" spans="1:71" x14ac:dyDescent="0.25">
      <c r="A347">
        <f t="shared" si="120"/>
        <v>2</v>
      </c>
      <c r="B347">
        <f t="shared" si="121"/>
        <v>19</v>
      </c>
      <c r="C347">
        <f t="shared" si="142"/>
        <v>2</v>
      </c>
      <c r="D347" s="59">
        <f t="shared" si="132"/>
        <v>0</v>
      </c>
      <c r="E347" s="59">
        <f t="shared" si="132"/>
        <v>0</v>
      </c>
      <c r="F347" s="59">
        <f t="shared" si="132"/>
        <v>0</v>
      </c>
      <c r="G347" s="60" t="str">
        <f t="shared" si="133"/>
        <v>Electric</v>
      </c>
      <c r="H347" s="61">
        <f t="shared" si="122"/>
        <v>1</v>
      </c>
      <c r="I347" s="61">
        <f t="shared" si="134"/>
        <v>0</v>
      </c>
      <c r="J347" s="59">
        <f t="shared" si="135"/>
        <v>0</v>
      </c>
      <c r="K347" s="62" t="e">
        <f t="shared" si="136"/>
        <v>#N/A</v>
      </c>
      <c r="L347" s="59">
        <f t="shared" si="137"/>
        <v>0</v>
      </c>
      <c r="M347" s="59">
        <f t="shared" si="137"/>
        <v>0</v>
      </c>
      <c r="N347" s="59" t="str">
        <f t="shared" si="131"/>
        <v>Electric0</v>
      </c>
      <c r="O347" s="57">
        <f t="shared" si="140"/>
        <v>0</v>
      </c>
      <c r="P347" s="57">
        <f t="shared" si="140"/>
        <v>0</v>
      </c>
      <c r="Q347" s="57">
        <f t="shared" si="140"/>
        <v>0</v>
      </c>
      <c r="R347" s="57">
        <f t="shared" si="140"/>
        <v>0</v>
      </c>
      <c r="S347" s="57">
        <f t="shared" si="140"/>
        <v>0</v>
      </c>
      <c r="T347" s="57">
        <f t="shared" si="140"/>
        <v>0</v>
      </c>
      <c r="U347" s="57">
        <f t="shared" si="140"/>
        <v>0</v>
      </c>
      <c r="V347" s="57">
        <f t="shared" si="140"/>
        <v>0</v>
      </c>
      <c r="W347" s="57">
        <f t="shared" si="140"/>
        <v>0</v>
      </c>
      <c r="X347" s="57">
        <f t="shared" si="140"/>
        <v>0</v>
      </c>
      <c r="Y347" s="57">
        <f t="shared" si="140"/>
        <v>0</v>
      </c>
      <c r="Z347" s="57">
        <f t="shared" si="140"/>
        <v>0</v>
      </c>
      <c r="AA347" s="57">
        <f t="shared" si="140"/>
        <v>0</v>
      </c>
      <c r="AB347" s="57">
        <f t="shared" si="140"/>
        <v>0</v>
      </c>
      <c r="AC347" s="57">
        <f t="shared" si="140"/>
        <v>0</v>
      </c>
      <c r="AD347" s="57">
        <f t="shared" si="140"/>
        <v>0</v>
      </c>
      <c r="AE347" s="57">
        <f t="shared" si="138"/>
        <v>0</v>
      </c>
      <c r="AF347" s="57">
        <f t="shared" si="138"/>
        <v>0</v>
      </c>
      <c r="AG347" s="57">
        <f t="shared" si="138"/>
        <v>0</v>
      </c>
      <c r="AH347" s="57">
        <f t="shared" si="138"/>
        <v>0</v>
      </c>
      <c r="AI347" s="57">
        <f t="shared" si="138"/>
        <v>0</v>
      </c>
      <c r="AJ347" s="57">
        <f t="shared" si="138"/>
        <v>0</v>
      </c>
      <c r="AK347" s="57">
        <f t="shared" si="138"/>
        <v>0</v>
      </c>
      <c r="AL347" s="57">
        <f t="shared" si="138"/>
        <v>0</v>
      </c>
      <c r="AM347" s="57">
        <f t="shared" si="138"/>
        <v>0</v>
      </c>
      <c r="AN347" s="57">
        <f t="shared" si="138"/>
        <v>0</v>
      </c>
      <c r="AO347" s="57">
        <f t="shared" si="138"/>
        <v>0</v>
      </c>
      <c r="AP347" s="57">
        <f t="shared" si="138"/>
        <v>0</v>
      </c>
      <c r="AQ347" s="57" t="e">
        <f>INDEX('Fleet Input'!$C$10:$C$86, MATCH('Fleet Calculations'!N347, 'Fleet Input'!$B$10:$B$86, 0))</f>
        <v>#N/A</v>
      </c>
      <c r="AR347" s="57">
        <f t="shared" si="141"/>
        <v>0</v>
      </c>
      <c r="AS347" s="57">
        <f t="shared" si="141"/>
        <v>0</v>
      </c>
      <c r="AT347" s="57">
        <f t="shared" si="141"/>
        <v>0</v>
      </c>
      <c r="AU347" s="57">
        <f t="shared" si="141"/>
        <v>0</v>
      </c>
      <c r="AV347" s="57">
        <f t="shared" si="141"/>
        <v>0</v>
      </c>
      <c r="AW347" s="57">
        <f t="shared" si="141"/>
        <v>0</v>
      </c>
      <c r="AX347" s="57">
        <f t="shared" si="141"/>
        <v>0</v>
      </c>
      <c r="AY347" s="57">
        <f t="shared" si="141"/>
        <v>0</v>
      </c>
      <c r="AZ347" s="57">
        <f t="shared" si="141"/>
        <v>0</v>
      </c>
      <c r="BA347" s="57">
        <f t="shared" si="141"/>
        <v>0</v>
      </c>
      <c r="BB347" s="57">
        <f t="shared" si="141"/>
        <v>0</v>
      </c>
      <c r="BC347" s="57">
        <f t="shared" si="141"/>
        <v>0</v>
      </c>
      <c r="BD347" s="57">
        <f t="shared" si="141"/>
        <v>0</v>
      </c>
      <c r="BE347" s="57">
        <f t="shared" si="141"/>
        <v>0</v>
      </c>
      <c r="BF347" s="57">
        <f t="shared" si="141"/>
        <v>0</v>
      </c>
      <c r="BG347" s="57">
        <f t="shared" si="141"/>
        <v>0</v>
      </c>
      <c r="BH347" s="57">
        <f t="shared" si="139"/>
        <v>0</v>
      </c>
      <c r="BI347" s="57">
        <f t="shared" si="139"/>
        <v>0</v>
      </c>
      <c r="BJ347" s="57">
        <f t="shared" si="139"/>
        <v>0</v>
      </c>
      <c r="BK347" s="57">
        <f t="shared" si="139"/>
        <v>0</v>
      </c>
      <c r="BL347" s="57">
        <f t="shared" si="139"/>
        <v>0</v>
      </c>
      <c r="BM347" s="57">
        <f t="shared" si="139"/>
        <v>0</v>
      </c>
      <c r="BN347" s="57">
        <f t="shared" si="139"/>
        <v>0</v>
      </c>
      <c r="BO347" s="57">
        <f t="shared" si="139"/>
        <v>0</v>
      </c>
      <c r="BP347" s="57">
        <f t="shared" si="139"/>
        <v>0</v>
      </c>
      <c r="BQ347" s="57">
        <f t="shared" si="139"/>
        <v>0</v>
      </c>
      <c r="BR347" s="57">
        <f t="shared" si="139"/>
        <v>0</v>
      </c>
      <c r="BS347" s="57">
        <f t="shared" si="139"/>
        <v>0</v>
      </c>
    </row>
    <row r="348" spans="1:71" x14ac:dyDescent="0.25">
      <c r="A348">
        <f t="shared" si="120"/>
        <v>2</v>
      </c>
      <c r="B348">
        <f t="shared" si="121"/>
        <v>19</v>
      </c>
      <c r="C348">
        <f t="shared" si="142"/>
        <v>3</v>
      </c>
      <c r="D348" s="59">
        <f t="shared" si="132"/>
        <v>0</v>
      </c>
      <c r="E348" s="59">
        <f t="shared" si="132"/>
        <v>0</v>
      </c>
      <c r="F348" s="59">
        <f t="shared" si="132"/>
        <v>0</v>
      </c>
      <c r="G348" s="60" t="str">
        <f t="shared" si="133"/>
        <v>Fuel Cell</v>
      </c>
      <c r="H348" s="61">
        <f t="shared" si="122"/>
        <v>1</v>
      </c>
      <c r="I348" s="61">
        <f t="shared" si="134"/>
        <v>0</v>
      </c>
      <c r="J348" s="59">
        <f t="shared" si="135"/>
        <v>0</v>
      </c>
      <c r="K348" s="62" t="e">
        <f t="shared" si="136"/>
        <v>#N/A</v>
      </c>
      <c r="L348" s="59">
        <f t="shared" si="137"/>
        <v>0</v>
      </c>
      <c r="M348" s="59">
        <f t="shared" si="137"/>
        <v>0</v>
      </c>
      <c r="N348" s="59" t="str">
        <f t="shared" si="131"/>
        <v>Fuel Cell0</v>
      </c>
      <c r="O348" s="57">
        <f t="shared" si="140"/>
        <v>0</v>
      </c>
      <c r="P348" s="57">
        <f t="shared" si="140"/>
        <v>0</v>
      </c>
      <c r="Q348" s="57">
        <f t="shared" si="140"/>
        <v>0</v>
      </c>
      <c r="R348" s="57">
        <f t="shared" si="140"/>
        <v>0</v>
      </c>
      <c r="S348" s="57">
        <f t="shared" si="140"/>
        <v>0</v>
      </c>
      <c r="T348" s="57">
        <f t="shared" si="140"/>
        <v>0</v>
      </c>
      <c r="U348" s="57">
        <f t="shared" si="140"/>
        <v>0</v>
      </c>
      <c r="V348" s="57">
        <f t="shared" si="140"/>
        <v>0</v>
      </c>
      <c r="W348" s="57">
        <f t="shared" si="140"/>
        <v>0</v>
      </c>
      <c r="X348" s="57">
        <f t="shared" si="140"/>
        <v>0</v>
      </c>
      <c r="Y348" s="57">
        <f t="shared" si="140"/>
        <v>0</v>
      </c>
      <c r="Z348" s="57">
        <f t="shared" si="140"/>
        <v>0</v>
      </c>
      <c r="AA348" s="57">
        <f t="shared" si="140"/>
        <v>0</v>
      </c>
      <c r="AB348" s="57">
        <f t="shared" si="140"/>
        <v>0</v>
      </c>
      <c r="AC348" s="57">
        <f t="shared" si="140"/>
        <v>0</v>
      </c>
      <c r="AD348" s="57">
        <f t="shared" si="140"/>
        <v>0</v>
      </c>
      <c r="AE348" s="57">
        <f t="shared" si="138"/>
        <v>0</v>
      </c>
      <c r="AF348" s="57">
        <f t="shared" si="138"/>
        <v>0</v>
      </c>
      <c r="AG348" s="57">
        <f t="shared" si="138"/>
        <v>0</v>
      </c>
      <c r="AH348" s="57">
        <f t="shared" si="138"/>
        <v>0</v>
      </c>
      <c r="AI348" s="57">
        <f t="shared" si="138"/>
        <v>0</v>
      </c>
      <c r="AJ348" s="57">
        <f t="shared" si="138"/>
        <v>0</v>
      </c>
      <c r="AK348" s="57">
        <f t="shared" si="138"/>
        <v>0</v>
      </c>
      <c r="AL348" s="57">
        <f t="shared" si="138"/>
        <v>0</v>
      </c>
      <c r="AM348" s="57">
        <f t="shared" si="138"/>
        <v>0</v>
      </c>
      <c r="AN348" s="57">
        <f t="shared" si="138"/>
        <v>0</v>
      </c>
      <c r="AO348" s="57">
        <f t="shared" si="138"/>
        <v>0</v>
      </c>
      <c r="AP348" s="57">
        <f t="shared" si="138"/>
        <v>0</v>
      </c>
      <c r="AQ348" s="57" t="e">
        <f>INDEX('Fleet Input'!$C$10:$C$86, MATCH('Fleet Calculations'!N348, 'Fleet Input'!$B$10:$B$86, 0))</f>
        <v>#N/A</v>
      </c>
      <c r="AR348" s="57">
        <f t="shared" si="141"/>
        <v>0</v>
      </c>
      <c r="AS348" s="57">
        <f t="shared" si="141"/>
        <v>0</v>
      </c>
      <c r="AT348" s="57">
        <f t="shared" si="141"/>
        <v>0</v>
      </c>
      <c r="AU348" s="57">
        <f t="shared" si="141"/>
        <v>0</v>
      </c>
      <c r="AV348" s="57">
        <f t="shared" si="141"/>
        <v>0</v>
      </c>
      <c r="AW348" s="57">
        <f t="shared" si="141"/>
        <v>0</v>
      </c>
      <c r="AX348" s="57">
        <f t="shared" si="141"/>
        <v>0</v>
      </c>
      <c r="AY348" s="57">
        <f t="shared" si="141"/>
        <v>0</v>
      </c>
      <c r="AZ348" s="57">
        <f t="shared" si="141"/>
        <v>0</v>
      </c>
      <c r="BA348" s="57">
        <f t="shared" si="141"/>
        <v>0</v>
      </c>
      <c r="BB348" s="57">
        <f t="shared" si="141"/>
        <v>0</v>
      </c>
      <c r="BC348" s="57">
        <f t="shared" si="141"/>
        <v>0</v>
      </c>
      <c r="BD348" s="57">
        <f t="shared" si="141"/>
        <v>0</v>
      </c>
      <c r="BE348" s="57">
        <f t="shared" si="141"/>
        <v>0</v>
      </c>
      <c r="BF348" s="57">
        <f t="shared" si="141"/>
        <v>0</v>
      </c>
      <c r="BG348" s="57">
        <f t="shared" si="141"/>
        <v>0</v>
      </c>
      <c r="BH348" s="57">
        <f t="shared" si="139"/>
        <v>0</v>
      </c>
      <c r="BI348" s="57">
        <f t="shared" si="139"/>
        <v>0</v>
      </c>
      <c r="BJ348" s="57">
        <f t="shared" si="139"/>
        <v>0</v>
      </c>
      <c r="BK348" s="57">
        <f t="shared" si="139"/>
        <v>0</v>
      </c>
      <c r="BL348" s="57">
        <f t="shared" si="139"/>
        <v>0</v>
      </c>
      <c r="BM348" s="57">
        <f t="shared" si="139"/>
        <v>0</v>
      </c>
      <c r="BN348" s="57">
        <f t="shared" si="139"/>
        <v>0</v>
      </c>
      <c r="BO348" s="57">
        <f t="shared" si="139"/>
        <v>0</v>
      </c>
      <c r="BP348" s="57">
        <f t="shared" si="139"/>
        <v>0</v>
      </c>
      <c r="BQ348" s="57">
        <f t="shared" si="139"/>
        <v>0</v>
      </c>
      <c r="BR348" s="57">
        <f t="shared" si="139"/>
        <v>0</v>
      </c>
      <c r="BS348" s="57">
        <f t="shared" si="139"/>
        <v>0</v>
      </c>
    </row>
    <row r="349" spans="1:71" x14ac:dyDescent="0.25">
      <c r="A349">
        <f t="shared" si="120"/>
        <v>2</v>
      </c>
      <c r="B349">
        <f t="shared" si="121"/>
        <v>20</v>
      </c>
      <c r="C349">
        <f t="shared" si="142"/>
        <v>1</v>
      </c>
      <c r="D349" s="59">
        <f t="shared" si="132"/>
        <v>0</v>
      </c>
      <c r="E349" s="59">
        <f t="shared" si="132"/>
        <v>0</v>
      </c>
      <c r="F349" s="59">
        <f t="shared" si="132"/>
        <v>0</v>
      </c>
      <c r="G349" s="60" t="str">
        <f t="shared" si="133"/>
        <v>0</v>
      </c>
      <c r="H349" s="61">
        <f t="shared" si="122"/>
        <v>1</v>
      </c>
      <c r="I349" s="61">
        <f t="shared" si="134"/>
        <v>0</v>
      </c>
      <c r="J349" s="59">
        <f t="shared" si="135"/>
        <v>0</v>
      </c>
      <c r="K349" s="62" t="e">
        <f t="shared" si="136"/>
        <v>#N/A</v>
      </c>
      <c r="L349" s="59">
        <f t="shared" si="137"/>
        <v>0</v>
      </c>
      <c r="M349" s="59">
        <f t="shared" si="137"/>
        <v>0</v>
      </c>
      <c r="N349" s="59" t="str">
        <f t="shared" si="131"/>
        <v>00</v>
      </c>
      <c r="O349" s="57">
        <f t="shared" si="140"/>
        <v>0</v>
      </c>
      <c r="P349" s="57">
        <f t="shared" si="140"/>
        <v>0</v>
      </c>
      <c r="Q349" s="57">
        <f t="shared" si="140"/>
        <v>0</v>
      </c>
      <c r="R349" s="57">
        <f t="shared" si="140"/>
        <v>0</v>
      </c>
      <c r="S349" s="57">
        <f t="shared" si="140"/>
        <v>0</v>
      </c>
      <c r="T349" s="57">
        <f t="shared" si="140"/>
        <v>0</v>
      </c>
      <c r="U349" s="57">
        <f t="shared" si="140"/>
        <v>0</v>
      </c>
      <c r="V349" s="57">
        <f t="shared" si="140"/>
        <v>0</v>
      </c>
      <c r="W349" s="57">
        <f t="shared" si="140"/>
        <v>0</v>
      </c>
      <c r="X349" s="57">
        <f t="shared" si="140"/>
        <v>0</v>
      </c>
      <c r="Y349" s="57">
        <f t="shared" si="140"/>
        <v>0</v>
      </c>
      <c r="Z349" s="57">
        <f t="shared" si="140"/>
        <v>0</v>
      </c>
      <c r="AA349" s="57">
        <f t="shared" si="140"/>
        <v>0</v>
      </c>
      <c r="AB349" s="57">
        <f t="shared" si="140"/>
        <v>0</v>
      </c>
      <c r="AC349" s="57">
        <f t="shared" si="140"/>
        <v>0</v>
      </c>
      <c r="AD349" s="57">
        <f t="shared" si="140"/>
        <v>0</v>
      </c>
      <c r="AE349" s="57">
        <f t="shared" si="138"/>
        <v>0</v>
      </c>
      <c r="AF349" s="57">
        <f t="shared" si="138"/>
        <v>0</v>
      </c>
      <c r="AG349" s="57">
        <f t="shared" si="138"/>
        <v>0</v>
      </c>
      <c r="AH349" s="57">
        <f t="shared" si="138"/>
        <v>0</v>
      </c>
      <c r="AI349" s="57">
        <f t="shared" si="138"/>
        <v>0</v>
      </c>
      <c r="AJ349" s="57">
        <f t="shared" si="138"/>
        <v>0</v>
      </c>
      <c r="AK349" s="57">
        <f t="shared" si="138"/>
        <v>0</v>
      </c>
      <c r="AL349" s="57">
        <f t="shared" si="138"/>
        <v>0</v>
      </c>
      <c r="AM349" s="57">
        <f t="shared" si="138"/>
        <v>0</v>
      </c>
      <c r="AN349" s="57">
        <f t="shared" si="138"/>
        <v>0</v>
      </c>
      <c r="AO349" s="57">
        <f t="shared" si="138"/>
        <v>0</v>
      </c>
      <c r="AP349" s="57">
        <f t="shared" si="138"/>
        <v>0</v>
      </c>
      <c r="AQ349" s="57" t="e">
        <f>INDEX('Fleet Input'!$C$10:$C$86, MATCH('Fleet Calculations'!N349, 'Fleet Input'!$B$10:$B$86, 0))</f>
        <v>#N/A</v>
      </c>
      <c r="AR349" s="57">
        <f t="shared" si="141"/>
        <v>0</v>
      </c>
      <c r="AS349" s="57">
        <f t="shared" si="141"/>
        <v>0</v>
      </c>
      <c r="AT349" s="57">
        <f t="shared" si="141"/>
        <v>0</v>
      </c>
      <c r="AU349" s="57">
        <f t="shared" si="141"/>
        <v>0</v>
      </c>
      <c r="AV349" s="57">
        <f t="shared" si="141"/>
        <v>0</v>
      </c>
      <c r="AW349" s="57">
        <f t="shared" si="141"/>
        <v>0</v>
      </c>
      <c r="AX349" s="57">
        <f t="shared" si="141"/>
        <v>0</v>
      </c>
      <c r="AY349" s="57">
        <f t="shared" si="141"/>
        <v>0</v>
      </c>
      <c r="AZ349" s="57">
        <f t="shared" si="141"/>
        <v>0</v>
      </c>
      <c r="BA349" s="57">
        <f t="shared" si="141"/>
        <v>0</v>
      </c>
      <c r="BB349" s="57">
        <f t="shared" si="141"/>
        <v>0</v>
      </c>
      <c r="BC349" s="57">
        <f t="shared" si="141"/>
        <v>0</v>
      </c>
      <c r="BD349" s="57">
        <f t="shared" si="141"/>
        <v>0</v>
      </c>
      <c r="BE349" s="57">
        <f t="shared" si="141"/>
        <v>0</v>
      </c>
      <c r="BF349" s="57">
        <f t="shared" si="141"/>
        <v>0</v>
      </c>
      <c r="BG349" s="57">
        <f t="shared" si="141"/>
        <v>0</v>
      </c>
      <c r="BH349" s="57">
        <f t="shared" si="139"/>
        <v>0</v>
      </c>
      <c r="BI349" s="57">
        <f t="shared" si="139"/>
        <v>0</v>
      </c>
      <c r="BJ349" s="57">
        <f t="shared" si="139"/>
        <v>0</v>
      </c>
      <c r="BK349" s="57">
        <f t="shared" si="139"/>
        <v>0</v>
      </c>
      <c r="BL349" s="57">
        <f t="shared" si="139"/>
        <v>0</v>
      </c>
      <c r="BM349" s="57">
        <f t="shared" si="139"/>
        <v>0</v>
      </c>
      <c r="BN349" s="57">
        <f t="shared" si="139"/>
        <v>0</v>
      </c>
      <c r="BO349" s="57">
        <f t="shared" si="139"/>
        <v>0</v>
      </c>
      <c r="BP349" s="57">
        <f t="shared" si="139"/>
        <v>0</v>
      </c>
      <c r="BQ349" s="57">
        <f t="shared" si="139"/>
        <v>0</v>
      </c>
      <c r="BR349" s="57">
        <f t="shared" si="139"/>
        <v>0</v>
      </c>
      <c r="BS349" s="57">
        <f t="shared" si="139"/>
        <v>0</v>
      </c>
    </row>
    <row r="350" spans="1:71" x14ac:dyDescent="0.25">
      <c r="A350">
        <f t="shared" si="120"/>
        <v>2</v>
      </c>
      <c r="B350">
        <f t="shared" si="121"/>
        <v>20</v>
      </c>
      <c r="C350">
        <f t="shared" si="142"/>
        <v>2</v>
      </c>
      <c r="D350" s="59">
        <f t="shared" si="132"/>
        <v>0</v>
      </c>
      <c r="E350" s="59">
        <f t="shared" si="132"/>
        <v>0</v>
      </c>
      <c r="F350" s="59">
        <f t="shared" si="132"/>
        <v>0</v>
      </c>
      <c r="G350" s="60" t="str">
        <f t="shared" si="133"/>
        <v>Electric</v>
      </c>
      <c r="H350" s="61">
        <f t="shared" si="122"/>
        <v>1</v>
      </c>
      <c r="I350" s="61">
        <f t="shared" si="134"/>
        <v>0</v>
      </c>
      <c r="J350" s="59">
        <f t="shared" si="135"/>
        <v>0</v>
      </c>
      <c r="K350" s="62" t="e">
        <f t="shared" si="136"/>
        <v>#N/A</v>
      </c>
      <c r="L350" s="59">
        <f t="shared" si="137"/>
        <v>0</v>
      </c>
      <c r="M350" s="59">
        <f t="shared" si="137"/>
        <v>0</v>
      </c>
      <c r="N350" s="59" t="str">
        <f t="shared" si="131"/>
        <v>Electric0</v>
      </c>
      <c r="O350" s="57">
        <f t="shared" si="140"/>
        <v>0</v>
      </c>
      <c r="P350" s="57">
        <f t="shared" si="140"/>
        <v>0</v>
      </c>
      <c r="Q350" s="57">
        <f t="shared" si="140"/>
        <v>0</v>
      </c>
      <c r="R350" s="57">
        <f t="shared" si="140"/>
        <v>0</v>
      </c>
      <c r="S350" s="57">
        <f t="shared" si="140"/>
        <v>0</v>
      </c>
      <c r="T350" s="57">
        <f t="shared" si="140"/>
        <v>0</v>
      </c>
      <c r="U350" s="57">
        <f t="shared" si="140"/>
        <v>0</v>
      </c>
      <c r="V350" s="57">
        <f t="shared" si="140"/>
        <v>0</v>
      </c>
      <c r="W350" s="57">
        <f t="shared" si="140"/>
        <v>0</v>
      </c>
      <c r="X350" s="57">
        <f t="shared" si="140"/>
        <v>0</v>
      </c>
      <c r="Y350" s="57">
        <f t="shared" si="140"/>
        <v>0</v>
      </c>
      <c r="Z350" s="57">
        <f t="shared" si="140"/>
        <v>0</v>
      </c>
      <c r="AA350" s="57">
        <f t="shared" si="140"/>
        <v>0</v>
      </c>
      <c r="AB350" s="57">
        <f t="shared" si="140"/>
        <v>0</v>
      </c>
      <c r="AC350" s="57">
        <f t="shared" si="140"/>
        <v>0</v>
      </c>
      <c r="AD350" s="57">
        <f t="shared" si="140"/>
        <v>0</v>
      </c>
      <c r="AE350" s="57">
        <f t="shared" si="138"/>
        <v>0</v>
      </c>
      <c r="AF350" s="57">
        <f t="shared" si="138"/>
        <v>0</v>
      </c>
      <c r="AG350" s="57">
        <f t="shared" si="138"/>
        <v>0</v>
      </c>
      <c r="AH350" s="57">
        <f t="shared" si="138"/>
        <v>0</v>
      </c>
      <c r="AI350" s="57">
        <f t="shared" si="138"/>
        <v>0</v>
      </c>
      <c r="AJ350" s="57">
        <f t="shared" si="138"/>
        <v>0</v>
      </c>
      <c r="AK350" s="57">
        <f t="shared" si="138"/>
        <v>0</v>
      </c>
      <c r="AL350" s="57">
        <f t="shared" si="138"/>
        <v>0</v>
      </c>
      <c r="AM350" s="57">
        <f t="shared" si="138"/>
        <v>0</v>
      </c>
      <c r="AN350" s="57">
        <f t="shared" si="138"/>
        <v>0</v>
      </c>
      <c r="AO350" s="57">
        <f t="shared" si="138"/>
        <v>0</v>
      </c>
      <c r="AP350" s="57">
        <f t="shared" si="138"/>
        <v>0</v>
      </c>
      <c r="AQ350" s="57" t="e">
        <f>INDEX('Fleet Input'!$C$10:$C$86, MATCH('Fleet Calculations'!N350, 'Fleet Input'!$B$10:$B$86, 0))</f>
        <v>#N/A</v>
      </c>
      <c r="AR350" s="57">
        <f t="shared" si="141"/>
        <v>0</v>
      </c>
      <c r="AS350" s="57">
        <f t="shared" si="141"/>
        <v>0</v>
      </c>
      <c r="AT350" s="57">
        <f t="shared" si="141"/>
        <v>0</v>
      </c>
      <c r="AU350" s="57">
        <f t="shared" si="141"/>
        <v>0</v>
      </c>
      <c r="AV350" s="57">
        <f t="shared" si="141"/>
        <v>0</v>
      </c>
      <c r="AW350" s="57">
        <f t="shared" si="141"/>
        <v>0</v>
      </c>
      <c r="AX350" s="57">
        <f t="shared" si="141"/>
        <v>0</v>
      </c>
      <c r="AY350" s="57">
        <f t="shared" si="141"/>
        <v>0</v>
      </c>
      <c r="AZ350" s="57">
        <f t="shared" si="141"/>
        <v>0</v>
      </c>
      <c r="BA350" s="57">
        <f t="shared" si="141"/>
        <v>0</v>
      </c>
      <c r="BB350" s="57">
        <f t="shared" si="141"/>
        <v>0</v>
      </c>
      <c r="BC350" s="57">
        <f t="shared" si="141"/>
        <v>0</v>
      </c>
      <c r="BD350" s="57">
        <f t="shared" si="141"/>
        <v>0</v>
      </c>
      <c r="BE350" s="57">
        <f t="shared" si="141"/>
        <v>0</v>
      </c>
      <c r="BF350" s="57">
        <f t="shared" si="141"/>
        <v>0</v>
      </c>
      <c r="BG350" s="57">
        <f t="shared" si="141"/>
        <v>0</v>
      </c>
      <c r="BH350" s="57">
        <f t="shared" si="139"/>
        <v>0</v>
      </c>
      <c r="BI350" s="57">
        <f t="shared" si="139"/>
        <v>0</v>
      </c>
      <c r="BJ350" s="57">
        <f t="shared" si="139"/>
        <v>0</v>
      </c>
      <c r="BK350" s="57">
        <f t="shared" si="139"/>
        <v>0</v>
      </c>
      <c r="BL350" s="57">
        <f t="shared" si="139"/>
        <v>0</v>
      </c>
      <c r="BM350" s="57">
        <f t="shared" si="139"/>
        <v>0</v>
      </c>
      <c r="BN350" s="57">
        <f t="shared" si="139"/>
        <v>0</v>
      </c>
      <c r="BO350" s="57">
        <f t="shared" si="139"/>
        <v>0</v>
      </c>
      <c r="BP350" s="57">
        <f t="shared" si="139"/>
        <v>0</v>
      </c>
      <c r="BQ350" s="57">
        <f t="shared" si="139"/>
        <v>0</v>
      </c>
      <c r="BR350" s="57">
        <f t="shared" si="139"/>
        <v>0</v>
      </c>
      <c r="BS350" s="57">
        <f t="shared" si="139"/>
        <v>0</v>
      </c>
    </row>
    <row r="351" spans="1:71" x14ac:dyDescent="0.25">
      <c r="A351">
        <f t="shared" si="120"/>
        <v>2</v>
      </c>
      <c r="B351">
        <f t="shared" si="121"/>
        <v>20</v>
      </c>
      <c r="C351">
        <f t="shared" si="142"/>
        <v>3</v>
      </c>
      <c r="D351" s="59">
        <f t="shared" si="132"/>
        <v>0</v>
      </c>
      <c r="E351" s="59">
        <f t="shared" si="132"/>
        <v>0</v>
      </c>
      <c r="F351" s="59">
        <f t="shared" si="132"/>
        <v>0</v>
      </c>
      <c r="G351" s="60" t="str">
        <f t="shared" si="133"/>
        <v>Fuel Cell</v>
      </c>
      <c r="H351" s="61">
        <f t="shared" si="122"/>
        <v>1</v>
      </c>
      <c r="I351" s="61">
        <f t="shared" si="134"/>
        <v>0</v>
      </c>
      <c r="J351" s="59">
        <f t="shared" si="135"/>
        <v>0</v>
      </c>
      <c r="K351" s="62" t="e">
        <f t="shared" si="136"/>
        <v>#N/A</v>
      </c>
      <c r="L351" s="59">
        <f t="shared" si="137"/>
        <v>0</v>
      </c>
      <c r="M351" s="59">
        <f t="shared" si="137"/>
        <v>0</v>
      </c>
      <c r="N351" s="59" t="str">
        <f t="shared" si="131"/>
        <v>Fuel Cell0</v>
      </c>
      <c r="O351" s="57">
        <f t="shared" si="140"/>
        <v>0</v>
      </c>
      <c r="P351" s="57">
        <f t="shared" si="140"/>
        <v>0</v>
      </c>
      <c r="Q351" s="57">
        <f t="shared" si="140"/>
        <v>0</v>
      </c>
      <c r="R351" s="57">
        <f t="shared" si="140"/>
        <v>0</v>
      </c>
      <c r="S351" s="57">
        <f t="shared" si="140"/>
        <v>0</v>
      </c>
      <c r="T351" s="57">
        <f t="shared" si="140"/>
        <v>0</v>
      </c>
      <c r="U351" s="57">
        <f t="shared" si="140"/>
        <v>0</v>
      </c>
      <c r="V351" s="57">
        <f t="shared" si="140"/>
        <v>0</v>
      </c>
      <c r="W351" s="57">
        <f t="shared" si="140"/>
        <v>0</v>
      </c>
      <c r="X351" s="57">
        <f t="shared" si="140"/>
        <v>0</v>
      </c>
      <c r="Y351" s="57">
        <f t="shared" si="140"/>
        <v>0</v>
      </c>
      <c r="Z351" s="57">
        <f t="shared" si="140"/>
        <v>0</v>
      </c>
      <c r="AA351" s="57">
        <f t="shared" si="140"/>
        <v>0</v>
      </c>
      <c r="AB351" s="57">
        <f t="shared" si="140"/>
        <v>0</v>
      </c>
      <c r="AC351" s="57">
        <f t="shared" si="140"/>
        <v>0</v>
      </c>
      <c r="AD351" s="57">
        <f t="shared" si="140"/>
        <v>0</v>
      </c>
      <c r="AE351" s="57">
        <f t="shared" si="138"/>
        <v>0</v>
      </c>
      <c r="AF351" s="57">
        <f t="shared" si="138"/>
        <v>0</v>
      </c>
      <c r="AG351" s="57">
        <f t="shared" si="138"/>
        <v>0</v>
      </c>
      <c r="AH351" s="57">
        <f t="shared" si="138"/>
        <v>0</v>
      </c>
      <c r="AI351" s="57">
        <f t="shared" si="138"/>
        <v>0</v>
      </c>
      <c r="AJ351" s="57">
        <f t="shared" si="138"/>
        <v>0</v>
      </c>
      <c r="AK351" s="57">
        <f t="shared" si="138"/>
        <v>0</v>
      </c>
      <c r="AL351" s="57">
        <f t="shared" si="138"/>
        <v>0</v>
      </c>
      <c r="AM351" s="57">
        <f t="shared" si="138"/>
        <v>0</v>
      </c>
      <c r="AN351" s="57">
        <f t="shared" si="138"/>
        <v>0</v>
      </c>
      <c r="AO351" s="57">
        <f t="shared" si="138"/>
        <v>0</v>
      </c>
      <c r="AP351" s="57">
        <f t="shared" si="138"/>
        <v>0</v>
      </c>
      <c r="AQ351" s="57" t="e">
        <f>INDEX('Fleet Input'!$C$10:$C$86, MATCH('Fleet Calculations'!N351, 'Fleet Input'!$B$10:$B$86, 0))</f>
        <v>#N/A</v>
      </c>
      <c r="AR351" s="57">
        <f t="shared" si="141"/>
        <v>0</v>
      </c>
      <c r="AS351" s="57">
        <f t="shared" si="141"/>
        <v>0</v>
      </c>
      <c r="AT351" s="57">
        <f t="shared" si="141"/>
        <v>0</v>
      </c>
      <c r="AU351" s="57">
        <f t="shared" si="141"/>
        <v>0</v>
      </c>
      <c r="AV351" s="57">
        <f t="shared" si="141"/>
        <v>0</v>
      </c>
      <c r="AW351" s="57">
        <f t="shared" si="141"/>
        <v>0</v>
      </c>
      <c r="AX351" s="57">
        <f t="shared" si="141"/>
        <v>0</v>
      </c>
      <c r="AY351" s="57">
        <f t="shared" si="141"/>
        <v>0</v>
      </c>
      <c r="AZ351" s="57">
        <f t="shared" si="141"/>
        <v>0</v>
      </c>
      <c r="BA351" s="57">
        <f t="shared" si="141"/>
        <v>0</v>
      </c>
      <c r="BB351" s="57">
        <f t="shared" si="141"/>
        <v>0</v>
      </c>
      <c r="BC351" s="57">
        <f t="shared" si="141"/>
        <v>0</v>
      </c>
      <c r="BD351" s="57">
        <f t="shared" si="141"/>
        <v>0</v>
      </c>
      <c r="BE351" s="57">
        <f t="shared" si="141"/>
        <v>0</v>
      </c>
      <c r="BF351" s="57">
        <f t="shared" si="141"/>
        <v>0</v>
      </c>
      <c r="BG351" s="57">
        <f t="shared" si="141"/>
        <v>0</v>
      </c>
      <c r="BH351" s="57">
        <f t="shared" si="139"/>
        <v>0</v>
      </c>
      <c r="BI351" s="57">
        <f t="shared" si="139"/>
        <v>0</v>
      </c>
      <c r="BJ351" s="57">
        <f t="shared" si="139"/>
        <v>0</v>
      </c>
      <c r="BK351" s="57">
        <f t="shared" si="139"/>
        <v>0</v>
      </c>
      <c r="BL351" s="57">
        <f t="shared" si="139"/>
        <v>0</v>
      </c>
      <c r="BM351" s="57">
        <f t="shared" si="139"/>
        <v>0</v>
      </c>
      <c r="BN351" s="57">
        <f t="shared" si="139"/>
        <v>0</v>
      </c>
      <c r="BO351" s="57">
        <f t="shared" si="139"/>
        <v>0</v>
      </c>
      <c r="BP351" s="57">
        <f t="shared" si="139"/>
        <v>0</v>
      </c>
      <c r="BQ351" s="57">
        <f t="shared" si="139"/>
        <v>0</v>
      </c>
      <c r="BR351" s="57">
        <f t="shared" si="139"/>
        <v>0</v>
      </c>
      <c r="BS351" s="57">
        <f t="shared" si="139"/>
        <v>0</v>
      </c>
    </row>
    <row r="352" spans="1:71" x14ac:dyDescent="0.25">
      <c r="A352">
        <f t="shared" si="120"/>
        <v>2</v>
      </c>
      <c r="B352">
        <f t="shared" si="121"/>
        <v>21</v>
      </c>
      <c r="C352">
        <f t="shared" si="142"/>
        <v>1</v>
      </c>
      <c r="D352" s="59">
        <f t="shared" si="132"/>
        <v>0</v>
      </c>
      <c r="E352" s="59">
        <f t="shared" si="132"/>
        <v>0</v>
      </c>
      <c r="F352" s="59">
        <f t="shared" si="132"/>
        <v>0</v>
      </c>
      <c r="G352" s="60" t="str">
        <f t="shared" si="133"/>
        <v>0</v>
      </c>
      <c r="H352" s="61">
        <f t="shared" si="122"/>
        <v>1</v>
      </c>
      <c r="I352" s="61">
        <f t="shared" si="134"/>
        <v>0</v>
      </c>
      <c r="J352" s="59">
        <f t="shared" si="135"/>
        <v>0</v>
      </c>
      <c r="K352" s="62" t="e">
        <f t="shared" si="136"/>
        <v>#N/A</v>
      </c>
      <c r="L352" s="59">
        <f t="shared" si="137"/>
        <v>0</v>
      </c>
      <c r="M352" s="59">
        <f t="shared" si="137"/>
        <v>0</v>
      </c>
      <c r="N352" s="59" t="str">
        <f t="shared" si="131"/>
        <v>00</v>
      </c>
      <c r="O352" s="57">
        <f t="shared" si="140"/>
        <v>0</v>
      </c>
      <c r="P352" s="57">
        <f t="shared" si="140"/>
        <v>0</v>
      </c>
      <c r="Q352" s="57">
        <f t="shared" si="140"/>
        <v>0</v>
      </c>
      <c r="R352" s="57">
        <f t="shared" si="140"/>
        <v>0</v>
      </c>
      <c r="S352" s="57">
        <f t="shared" si="140"/>
        <v>0</v>
      </c>
      <c r="T352" s="57">
        <f t="shared" si="140"/>
        <v>0</v>
      </c>
      <c r="U352" s="57">
        <f t="shared" si="140"/>
        <v>0</v>
      </c>
      <c r="V352" s="57">
        <f t="shared" si="140"/>
        <v>0</v>
      </c>
      <c r="W352" s="57">
        <f t="shared" si="140"/>
        <v>0</v>
      </c>
      <c r="X352" s="57">
        <f t="shared" si="140"/>
        <v>0</v>
      </c>
      <c r="Y352" s="57">
        <f t="shared" si="140"/>
        <v>0</v>
      </c>
      <c r="Z352" s="57">
        <f t="shared" si="140"/>
        <v>0</v>
      </c>
      <c r="AA352" s="57">
        <f t="shared" si="140"/>
        <v>0</v>
      </c>
      <c r="AB352" s="57">
        <f t="shared" si="140"/>
        <v>0</v>
      </c>
      <c r="AC352" s="57">
        <f t="shared" si="140"/>
        <v>0</v>
      </c>
      <c r="AD352" s="57">
        <f t="shared" si="140"/>
        <v>0</v>
      </c>
      <c r="AE352" s="57">
        <f t="shared" si="138"/>
        <v>0</v>
      </c>
      <c r="AF352" s="57">
        <f t="shared" si="138"/>
        <v>0</v>
      </c>
      <c r="AG352" s="57">
        <f t="shared" si="138"/>
        <v>0</v>
      </c>
      <c r="AH352" s="57">
        <f t="shared" si="138"/>
        <v>0</v>
      </c>
      <c r="AI352" s="57">
        <f t="shared" si="138"/>
        <v>0</v>
      </c>
      <c r="AJ352" s="57">
        <f t="shared" si="138"/>
        <v>0</v>
      </c>
      <c r="AK352" s="57">
        <f t="shared" si="138"/>
        <v>0</v>
      </c>
      <c r="AL352" s="57">
        <f t="shared" si="138"/>
        <v>0</v>
      </c>
      <c r="AM352" s="57">
        <f t="shared" si="138"/>
        <v>0</v>
      </c>
      <c r="AN352" s="57">
        <f t="shared" si="138"/>
        <v>0</v>
      </c>
      <c r="AO352" s="57">
        <f t="shared" si="138"/>
        <v>0</v>
      </c>
      <c r="AP352" s="57">
        <f t="shared" si="138"/>
        <v>0</v>
      </c>
      <c r="AQ352" s="57" t="e">
        <f>INDEX('Fleet Input'!$C$10:$C$86, MATCH('Fleet Calculations'!N352, 'Fleet Input'!$B$10:$B$86, 0))</f>
        <v>#N/A</v>
      </c>
      <c r="AR352" s="57">
        <f t="shared" si="141"/>
        <v>0</v>
      </c>
      <c r="AS352" s="57">
        <f t="shared" si="141"/>
        <v>0</v>
      </c>
      <c r="AT352" s="57">
        <f t="shared" si="141"/>
        <v>0</v>
      </c>
      <c r="AU352" s="57">
        <f t="shared" si="141"/>
        <v>0</v>
      </c>
      <c r="AV352" s="57">
        <f t="shared" si="141"/>
        <v>0</v>
      </c>
      <c r="AW352" s="57">
        <f t="shared" si="141"/>
        <v>0</v>
      </c>
      <c r="AX352" s="57">
        <f t="shared" si="141"/>
        <v>0</v>
      </c>
      <c r="AY352" s="57">
        <f t="shared" si="141"/>
        <v>0</v>
      </c>
      <c r="AZ352" s="57">
        <f t="shared" si="141"/>
        <v>0</v>
      </c>
      <c r="BA352" s="57">
        <f t="shared" si="141"/>
        <v>0</v>
      </c>
      <c r="BB352" s="57">
        <f t="shared" si="141"/>
        <v>0</v>
      </c>
      <c r="BC352" s="57">
        <f t="shared" si="141"/>
        <v>0</v>
      </c>
      <c r="BD352" s="57">
        <f t="shared" si="141"/>
        <v>0</v>
      </c>
      <c r="BE352" s="57">
        <f t="shared" si="141"/>
        <v>0</v>
      </c>
      <c r="BF352" s="57">
        <f t="shared" si="141"/>
        <v>0</v>
      </c>
      <c r="BG352" s="57">
        <f t="shared" si="141"/>
        <v>0</v>
      </c>
      <c r="BH352" s="57">
        <f t="shared" si="139"/>
        <v>0</v>
      </c>
      <c r="BI352" s="57">
        <f t="shared" si="139"/>
        <v>0</v>
      </c>
      <c r="BJ352" s="57">
        <f t="shared" si="139"/>
        <v>0</v>
      </c>
      <c r="BK352" s="57">
        <f t="shared" si="139"/>
        <v>0</v>
      </c>
      <c r="BL352" s="57">
        <f t="shared" si="139"/>
        <v>0</v>
      </c>
      <c r="BM352" s="57">
        <f t="shared" si="139"/>
        <v>0</v>
      </c>
      <c r="BN352" s="57">
        <f t="shared" si="139"/>
        <v>0</v>
      </c>
      <c r="BO352" s="57">
        <f t="shared" si="139"/>
        <v>0</v>
      </c>
      <c r="BP352" s="57">
        <f t="shared" si="139"/>
        <v>0</v>
      </c>
      <c r="BQ352" s="57">
        <f t="shared" si="139"/>
        <v>0</v>
      </c>
      <c r="BR352" s="57">
        <f t="shared" si="139"/>
        <v>0</v>
      </c>
      <c r="BS352" s="57">
        <f t="shared" si="139"/>
        <v>0</v>
      </c>
    </row>
    <row r="353" spans="1:71" x14ac:dyDescent="0.25">
      <c r="A353">
        <f t="shared" si="120"/>
        <v>2</v>
      </c>
      <c r="B353">
        <f t="shared" si="121"/>
        <v>21</v>
      </c>
      <c r="C353">
        <f t="shared" si="142"/>
        <v>2</v>
      </c>
      <c r="D353" s="59">
        <f t="shared" si="132"/>
        <v>0</v>
      </c>
      <c r="E353" s="59">
        <f t="shared" si="132"/>
        <v>0</v>
      </c>
      <c r="F353" s="59">
        <f t="shared" si="132"/>
        <v>0</v>
      </c>
      <c r="G353" s="60" t="str">
        <f t="shared" si="133"/>
        <v>Electric</v>
      </c>
      <c r="H353" s="61">
        <f t="shared" si="122"/>
        <v>1</v>
      </c>
      <c r="I353" s="61">
        <f t="shared" si="134"/>
        <v>0</v>
      </c>
      <c r="J353" s="59">
        <f t="shared" si="135"/>
        <v>0</v>
      </c>
      <c r="K353" s="62" t="e">
        <f t="shared" si="136"/>
        <v>#N/A</v>
      </c>
      <c r="L353" s="59">
        <f t="shared" si="137"/>
        <v>0</v>
      </c>
      <c r="M353" s="59">
        <f t="shared" si="137"/>
        <v>0</v>
      </c>
      <c r="N353" s="59" t="str">
        <f t="shared" si="131"/>
        <v>Electric0</v>
      </c>
      <c r="O353" s="57">
        <f t="shared" si="140"/>
        <v>0</v>
      </c>
      <c r="P353" s="57">
        <f t="shared" si="140"/>
        <v>0</v>
      </c>
      <c r="Q353" s="57">
        <f t="shared" si="140"/>
        <v>0</v>
      </c>
      <c r="R353" s="57">
        <f t="shared" si="140"/>
        <v>0</v>
      </c>
      <c r="S353" s="57">
        <f t="shared" si="140"/>
        <v>0</v>
      </c>
      <c r="T353" s="57">
        <f t="shared" si="140"/>
        <v>0</v>
      </c>
      <c r="U353" s="57">
        <f t="shared" si="140"/>
        <v>0</v>
      </c>
      <c r="V353" s="57">
        <f t="shared" si="140"/>
        <v>0</v>
      </c>
      <c r="W353" s="57">
        <f t="shared" si="140"/>
        <v>0</v>
      </c>
      <c r="X353" s="57">
        <f t="shared" si="140"/>
        <v>0</v>
      </c>
      <c r="Y353" s="57">
        <f t="shared" si="140"/>
        <v>0</v>
      </c>
      <c r="Z353" s="57">
        <f t="shared" si="140"/>
        <v>0</v>
      </c>
      <c r="AA353" s="57">
        <f t="shared" si="140"/>
        <v>0</v>
      </c>
      <c r="AB353" s="57">
        <f t="shared" si="140"/>
        <v>0</v>
      </c>
      <c r="AC353" s="57">
        <f t="shared" si="140"/>
        <v>0</v>
      </c>
      <c r="AD353" s="57">
        <f t="shared" ref="AD353:AP368" si="143">IF(AND($I353&gt;=AD$7,$H353&lt;=AD$7),$K353,0)</f>
        <v>0</v>
      </c>
      <c r="AE353" s="57">
        <f t="shared" si="143"/>
        <v>0</v>
      </c>
      <c r="AF353" s="57">
        <f t="shared" si="143"/>
        <v>0</v>
      </c>
      <c r="AG353" s="57">
        <f t="shared" si="143"/>
        <v>0</v>
      </c>
      <c r="AH353" s="57">
        <f t="shared" si="143"/>
        <v>0</v>
      </c>
      <c r="AI353" s="57">
        <f t="shared" si="143"/>
        <v>0</v>
      </c>
      <c r="AJ353" s="57">
        <f t="shared" si="143"/>
        <v>0</v>
      </c>
      <c r="AK353" s="57">
        <f t="shared" si="143"/>
        <v>0</v>
      </c>
      <c r="AL353" s="57">
        <f t="shared" si="143"/>
        <v>0</v>
      </c>
      <c r="AM353" s="57">
        <f t="shared" si="143"/>
        <v>0</v>
      </c>
      <c r="AN353" s="57">
        <f t="shared" si="143"/>
        <v>0</v>
      </c>
      <c r="AO353" s="57">
        <f t="shared" si="143"/>
        <v>0</v>
      </c>
      <c r="AP353" s="57">
        <f t="shared" si="143"/>
        <v>0</v>
      </c>
      <c r="AQ353" s="57" t="e">
        <f>INDEX('Fleet Input'!$C$10:$C$86, MATCH('Fleet Calculations'!N353, 'Fleet Input'!$B$10:$B$86, 0))</f>
        <v>#N/A</v>
      </c>
      <c r="AR353" s="57">
        <f t="shared" si="141"/>
        <v>0</v>
      </c>
      <c r="AS353" s="57">
        <f t="shared" si="141"/>
        <v>0</v>
      </c>
      <c r="AT353" s="57">
        <f t="shared" si="141"/>
        <v>0</v>
      </c>
      <c r="AU353" s="57">
        <f t="shared" si="141"/>
        <v>0</v>
      </c>
      <c r="AV353" s="57">
        <f t="shared" si="141"/>
        <v>0</v>
      </c>
      <c r="AW353" s="57">
        <f t="shared" si="141"/>
        <v>0</v>
      </c>
      <c r="AX353" s="57">
        <f t="shared" si="141"/>
        <v>0</v>
      </c>
      <c r="AY353" s="57">
        <f t="shared" si="141"/>
        <v>0</v>
      </c>
      <c r="AZ353" s="57">
        <f t="shared" si="141"/>
        <v>0</v>
      </c>
      <c r="BA353" s="57">
        <f t="shared" si="141"/>
        <v>0</v>
      </c>
      <c r="BB353" s="57">
        <f t="shared" si="141"/>
        <v>0</v>
      </c>
      <c r="BC353" s="57">
        <f t="shared" si="141"/>
        <v>0</v>
      </c>
      <c r="BD353" s="57">
        <f t="shared" si="141"/>
        <v>0</v>
      </c>
      <c r="BE353" s="57">
        <f t="shared" si="141"/>
        <v>0</v>
      </c>
      <c r="BF353" s="57">
        <f t="shared" si="141"/>
        <v>0</v>
      </c>
      <c r="BG353" s="57">
        <f t="shared" ref="BG353:BS368" si="144">IF($H353=BG$7, $AQ353*$K353, 0)</f>
        <v>0</v>
      </c>
      <c r="BH353" s="57">
        <f t="shared" si="144"/>
        <v>0</v>
      </c>
      <c r="BI353" s="57">
        <f t="shared" si="144"/>
        <v>0</v>
      </c>
      <c r="BJ353" s="57">
        <f t="shared" si="144"/>
        <v>0</v>
      </c>
      <c r="BK353" s="57">
        <f t="shared" si="144"/>
        <v>0</v>
      </c>
      <c r="BL353" s="57">
        <f t="shared" si="144"/>
        <v>0</v>
      </c>
      <c r="BM353" s="57">
        <f t="shared" si="144"/>
        <v>0</v>
      </c>
      <c r="BN353" s="57">
        <f t="shared" si="144"/>
        <v>0</v>
      </c>
      <c r="BO353" s="57">
        <f t="shared" si="144"/>
        <v>0</v>
      </c>
      <c r="BP353" s="57">
        <f t="shared" si="144"/>
        <v>0</v>
      </c>
      <c r="BQ353" s="57">
        <f t="shared" si="144"/>
        <v>0</v>
      </c>
      <c r="BR353" s="57">
        <f t="shared" si="144"/>
        <v>0</v>
      </c>
      <c r="BS353" s="57">
        <f t="shared" si="144"/>
        <v>0</v>
      </c>
    </row>
    <row r="354" spans="1:71" x14ac:dyDescent="0.25">
      <c r="A354">
        <f t="shared" si="120"/>
        <v>2</v>
      </c>
      <c r="B354">
        <f t="shared" si="121"/>
        <v>21</v>
      </c>
      <c r="C354">
        <f t="shared" si="142"/>
        <v>3</v>
      </c>
      <c r="D354" s="59">
        <f t="shared" si="132"/>
        <v>0</v>
      </c>
      <c r="E354" s="59">
        <f t="shared" si="132"/>
        <v>0</v>
      </c>
      <c r="F354" s="59">
        <f t="shared" si="132"/>
        <v>0</v>
      </c>
      <c r="G354" s="60" t="str">
        <f t="shared" si="133"/>
        <v>Fuel Cell</v>
      </c>
      <c r="H354" s="61">
        <f t="shared" si="122"/>
        <v>1</v>
      </c>
      <c r="I354" s="61">
        <f t="shared" si="134"/>
        <v>0</v>
      </c>
      <c r="J354" s="59">
        <f t="shared" si="135"/>
        <v>0</v>
      </c>
      <c r="K354" s="62" t="e">
        <f t="shared" si="136"/>
        <v>#N/A</v>
      </c>
      <c r="L354" s="59">
        <f t="shared" si="137"/>
        <v>0</v>
      </c>
      <c r="M354" s="59">
        <f t="shared" si="137"/>
        <v>0</v>
      </c>
      <c r="N354" s="59" t="str">
        <f t="shared" si="131"/>
        <v>Fuel Cell0</v>
      </c>
      <c r="O354" s="57">
        <f t="shared" ref="O354:AD369" si="145">IF(AND($I354&gt;=O$7,$H354&lt;=O$7),$K354,0)</f>
        <v>0</v>
      </c>
      <c r="P354" s="57">
        <f t="shared" si="145"/>
        <v>0</v>
      </c>
      <c r="Q354" s="57">
        <f t="shared" si="145"/>
        <v>0</v>
      </c>
      <c r="R354" s="57">
        <f t="shared" si="145"/>
        <v>0</v>
      </c>
      <c r="S354" s="57">
        <f t="shared" si="145"/>
        <v>0</v>
      </c>
      <c r="T354" s="57">
        <f t="shared" si="145"/>
        <v>0</v>
      </c>
      <c r="U354" s="57">
        <f t="shared" si="145"/>
        <v>0</v>
      </c>
      <c r="V354" s="57">
        <f t="shared" si="145"/>
        <v>0</v>
      </c>
      <c r="W354" s="57">
        <f t="shared" si="145"/>
        <v>0</v>
      </c>
      <c r="X354" s="57">
        <f t="shared" si="145"/>
        <v>0</v>
      </c>
      <c r="Y354" s="57">
        <f t="shared" si="145"/>
        <v>0</v>
      </c>
      <c r="Z354" s="57">
        <f t="shared" si="145"/>
        <v>0</v>
      </c>
      <c r="AA354" s="57">
        <f t="shared" si="145"/>
        <v>0</v>
      </c>
      <c r="AB354" s="57">
        <f t="shared" si="145"/>
        <v>0</v>
      </c>
      <c r="AC354" s="57">
        <f t="shared" si="145"/>
        <v>0</v>
      </c>
      <c r="AD354" s="57">
        <f t="shared" si="145"/>
        <v>0</v>
      </c>
      <c r="AE354" s="57">
        <f t="shared" si="143"/>
        <v>0</v>
      </c>
      <c r="AF354" s="57">
        <f t="shared" si="143"/>
        <v>0</v>
      </c>
      <c r="AG354" s="57">
        <f t="shared" si="143"/>
        <v>0</v>
      </c>
      <c r="AH354" s="57">
        <f t="shared" si="143"/>
        <v>0</v>
      </c>
      <c r="AI354" s="57">
        <f t="shared" si="143"/>
        <v>0</v>
      </c>
      <c r="AJ354" s="57">
        <f t="shared" si="143"/>
        <v>0</v>
      </c>
      <c r="AK354" s="57">
        <f t="shared" si="143"/>
        <v>0</v>
      </c>
      <c r="AL354" s="57">
        <f t="shared" si="143"/>
        <v>0</v>
      </c>
      <c r="AM354" s="57">
        <f t="shared" si="143"/>
        <v>0</v>
      </c>
      <c r="AN354" s="57">
        <f t="shared" si="143"/>
        <v>0</v>
      </c>
      <c r="AO354" s="57">
        <f t="shared" si="143"/>
        <v>0</v>
      </c>
      <c r="AP354" s="57">
        <f t="shared" si="143"/>
        <v>0</v>
      </c>
      <c r="AQ354" s="57" t="e">
        <f>INDEX('Fleet Input'!$C$10:$C$86, MATCH('Fleet Calculations'!N354, 'Fleet Input'!$B$10:$B$86, 0))</f>
        <v>#N/A</v>
      </c>
      <c r="AR354" s="57">
        <f t="shared" ref="AR354:BG369" si="146">IF($H354=AR$7, $AQ354*$K354, 0)</f>
        <v>0</v>
      </c>
      <c r="AS354" s="57">
        <f t="shared" si="146"/>
        <v>0</v>
      </c>
      <c r="AT354" s="57">
        <f t="shared" si="146"/>
        <v>0</v>
      </c>
      <c r="AU354" s="57">
        <f t="shared" si="146"/>
        <v>0</v>
      </c>
      <c r="AV354" s="57">
        <f t="shared" si="146"/>
        <v>0</v>
      </c>
      <c r="AW354" s="57">
        <f t="shared" si="146"/>
        <v>0</v>
      </c>
      <c r="AX354" s="57">
        <f t="shared" si="146"/>
        <v>0</v>
      </c>
      <c r="AY354" s="57">
        <f t="shared" si="146"/>
        <v>0</v>
      </c>
      <c r="AZ354" s="57">
        <f t="shared" si="146"/>
        <v>0</v>
      </c>
      <c r="BA354" s="57">
        <f t="shared" si="146"/>
        <v>0</v>
      </c>
      <c r="BB354" s="57">
        <f t="shared" si="146"/>
        <v>0</v>
      </c>
      <c r="BC354" s="57">
        <f t="shared" si="146"/>
        <v>0</v>
      </c>
      <c r="BD354" s="57">
        <f t="shared" si="146"/>
        <v>0</v>
      </c>
      <c r="BE354" s="57">
        <f t="shared" si="146"/>
        <v>0</v>
      </c>
      <c r="BF354" s="57">
        <f t="shared" si="146"/>
        <v>0</v>
      </c>
      <c r="BG354" s="57">
        <f t="shared" si="146"/>
        <v>0</v>
      </c>
      <c r="BH354" s="57">
        <f t="shared" si="144"/>
        <v>0</v>
      </c>
      <c r="BI354" s="57">
        <f t="shared" si="144"/>
        <v>0</v>
      </c>
      <c r="BJ354" s="57">
        <f t="shared" si="144"/>
        <v>0</v>
      </c>
      <c r="BK354" s="57">
        <f t="shared" si="144"/>
        <v>0</v>
      </c>
      <c r="BL354" s="57">
        <f t="shared" si="144"/>
        <v>0</v>
      </c>
      <c r="BM354" s="57">
        <f t="shared" si="144"/>
        <v>0</v>
      </c>
      <c r="BN354" s="57">
        <f t="shared" si="144"/>
        <v>0</v>
      </c>
      <c r="BO354" s="57">
        <f t="shared" si="144"/>
        <v>0</v>
      </c>
      <c r="BP354" s="57">
        <f t="shared" si="144"/>
        <v>0</v>
      </c>
      <c r="BQ354" s="57">
        <f t="shared" si="144"/>
        <v>0</v>
      </c>
      <c r="BR354" s="57">
        <f t="shared" si="144"/>
        <v>0</v>
      </c>
      <c r="BS354" s="57">
        <f t="shared" si="144"/>
        <v>0</v>
      </c>
    </row>
    <row r="355" spans="1:71" x14ac:dyDescent="0.25">
      <c r="A355">
        <f t="shared" si="120"/>
        <v>2</v>
      </c>
      <c r="B355">
        <f t="shared" si="121"/>
        <v>22</v>
      </c>
      <c r="C355">
        <f t="shared" si="142"/>
        <v>1</v>
      </c>
      <c r="D355" s="59">
        <f t="shared" si="132"/>
        <v>0</v>
      </c>
      <c r="E355" s="59">
        <f t="shared" si="132"/>
        <v>0</v>
      </c>
      <c r="F355" s="59">
        <f t="shared" si="132"/>
        <v>0</v>
      </c>
      <c r="G355" s="60" t="str">
        <f t="shared" si="133"/>
        <v>0</v>
      </c>
      <c r="H355" s="61">
        <f t="shared" si="122"/>
        <v>1</v>
      </c>
      <c r="I355" s="61">
        <f t="shared" si="134"/>
        <v>0</v>
      </c>
      <c r="J355" s="59">
        <f t="shared" si="135"/>
        <v>0</v>
      </c>
      <c r="K355" s="62" t="e">
        <f t="shared" si="136"/>
        <v>#N/A</v>
      </c>
      <c r="L355" s="59">
        <f t="shared" si="137"/>
        <v>0</v>
      </c>
      <c r="M355" s="59">
        <f t="shared" si="137"/>
        <v>0</v>
      </c>
      <c r="N355" s="59" t="str">
        <f t="shared" si="131"/>
        <v>00</v>
      </c>
      <c r="O355" s="57">
        <f t="shared" si="145"/>
        <v>0</v>
      </c>
      <c r="P355" s="57">
        <f t="shared" si="145"/>
        <v>0</v>
      </c>
      <c r="Q355" s="57">
        <f t="shared" si="145"/>
        <v>0</v>
      </c>
      <c r="R355" s="57">
        <f t="shared" si="145"/>
        <v>0</v>
      </c>
      <c r="S355" s="57">
        <f t="shared" si="145"/>
        <v>0</v>
      </c>
      <c r="T355" s="57">
        <f t="shared" si="145"/>
        <v>0</v>
      </c>
      <c r="U355" s="57">
        <f t="shared" si="145"/>
        <v>0</v>
      </c>
      <c r="V355" s="57">
        <f t="shared" si="145"/>
        <v>0</v>
      </c>
      <c r="W355" s="57">
        <f t="shared" si="145"/>
        <v>0</v>
      </c>
      <c r="X355" s="57">
        <f t="shared" si="145"/>
        <v>0</v>
      </c>
      <c r="Y355" s="57">
        <f t="shared" si="145"/>
        <v>0</v>
      </c>
      <c r="Z355" s="57">
        <f t="shared" si="145"/>
        <v>0</v>
      </c>
      <c r="AA355" s="57">
        <f t="shared" si="145"/>
        <v>0</v>
      </c>
      <c r="AB355" s="57">
        <f t="shared" si="145"/>
        <v>0</v>
      </c>
      <c r="AC355" s="57">
        <f t="shared" si="145"/>
        <v>0</v>
      </c>
      <c r="AD355" s="57">
        <f t="shared" si="145"/>
        <v>0</v>
      </c>
      <c r="AE355" s="57">
        <f t="shared" si="143"/>
        <v>0</v>
      </c>
      <c r="AF355" s="57">
        <f t="shared" si="143"/>
        <v>0</v>
      </c>
      <c r="AG355" s="57">
        <f t="shared" si="143"/>
        <v>0</v>
      </c>
      <c r="AH355" s="57">
        <f t="shared" si="143"/>
        <v>0</v>
      </c>
      <c r="AI355" s="57">
        <f t="shared" si="143"/>
        <v>0</v>
      </c>
      <c r="AJ355" s="57">
        <f t="shared" si="143"/>
        <v>0</v>
      </c>
      <c r="AK355" s="57">
        <f t="shared" si="143"/>
        <v>0</v>
      </c>
      <c r="AL355" s="57">
        <f t="shared" si="143"/>
        <v>0</v>
      </c>
      <c r="AM355" s="57">
        <f t="shared" si="143"/>
        <v>0</v>
      </c>
      <c r="AN355" s="57">
        <f t="shared" si="143"/>
        <v>0</v>
      </c>
      <c r="AO355" s="57">
        <f t="shared" si="143"/>
        <v>0</v>
      </c>
      <c r="AP355" s="57">
        <f t="shared" si="143"/>
        <v>0</v>
      </c>
      <c r="AQ355" s="57" t="e">
        <f>INDEX('Fleet Input'!$C$10:$C$86, MATCH('Fleet Calculations'!N355, 'Fleet Input'!$B$10:$B$86, 0))</f>
        <v>#N/A</v>
      </c>
      <c r="AR355" s="57">
        <f t="shared" si="146"/>
        <v>0</v>
      </c>
      <c r="AS355" s="57">
        <f t="shared" si="146"/>
        <v>0</v>
      </c>
      <c r="AT355" s="57">
        <f t="shared" si="146"/>
        <v>0</v>
      </c>
      <c r="AU355" s="57">
        <f t="shared" si="146"/>
        <v>0</v>
      </c>
      <c r="AV355" s="57">
        <f t="shared" si="146"/>
        <v>0</v>
      </c>
      <c r="AW355" s="57">
        <f t="shared" si="146"/>
        <v>0</v>
      </c>
      <c r="AX355" s="57">
        <f t="shared" si="146"/>
        <v>0</v>
      </c>
      <c r="AY355" s="57">
        <f t="shared" si="146"/>
        <v>0</v>
      </c>
      <c r="AZ355" s="57">
        <f t="shared" si="146"/>
        <v>0</v>
      </c>
      <c r="BA355" s="57">
        <f t="shared" si="146"/>
        <v>0</v>
      </c>
      <c r="BB355" s="57">
        <f t="shared" si="146"/>
        <v>0</v>
      </c>
      <c r="BC355" s="57">
        <f t="shared" si="146"/>
        <v>0</v>
      </c>
      <c r="BD355" s="57">
        <f t="shared" si="146"/>
        <v>0</v>
      </c>
      <c r="BE355" s="57">
        <f t="shared" si="146"/>
        <v>0</v>
      </c>
      <c r="BF355" s="57">
        <f t="shared" si="146"/>
        <v>0</v>
      </c>
      <c r="BG355" s="57">
        <f t="shared" si="146"/>
        <v>0</v>
      </c>
      <c r="BH355" s="57">
        <f t="shared" si="144"/>
        <v>0</v>
      </c>
      <c r="BI355" s="57">
        <f t="shared" si="144"/>
        <v>0</v>
      </c>
      <c r="BJ355" s="57">
        <f t="shared" si="144"/>
        <v>0</v>
      </c>
      <c r="BK355" s="57">
        <f t="shared" si="144"/>
        <v>0</v>
      </c>
      <c r="BL355" s="57">
        <f t="shared" si="144"/>
        <v>0</v>
      </c>
      <c r="BM355" s="57">
        <f t="shared" si="144"/>
        <v>0</v>
      </c>
      <c r="BN355" s="57">
        <f t="shared" si="144"/>
        <v>0</v>
      </c>
      <c r="BO355" s="57">
        <f t="shared" si="144"/>
        <v>0</v>
      </c>
      <c r="BP355" s="57">
        <f t="shared" si="144"/>
        <v>0</v>
      </c>
      <c r="BQ355" s="57">
        <f t="shared" si="144"/>
        <v>0</v>
      </c>
      <c r="BR355" s="57">
        <f t="shared" si="144"/>
        <v>0</v>
      </c>
      <c r="BS355" s="57">
        <f t="shared" si="144"/>
        <v>0</v>
      </c>
    </row>
    <row r="356" spans="1:71" x14ac:dyDescent="0.25">
      <c r="A356">
        <f t="shared" si="120"/>
        <v>2</v>
      </c>
      <c r="B356">
        <f t="shared" si="121"/>
        <v>22</v>
      </c>
      <c r="C356">
        <f t="shared" si="142"/>
        <v>2</v>
      </c>
      <c r="D356" s="59">
        <f t="shared" si="132"/>
        <v>0</v>
      </c>
      <c r="E356" s="59">
        <f t="shared" si="132"/>
        <v>0</v>
      </c>
      <c r="F356" s="59">
        <f t="shared" si="132"/>
        <v>0</v>
      </c>
      <c r="G356" s="60" t="str">
        <f t="shared" si="133"/>
        <v>Electric</v>
      </c>
      <c r="H356" s="61">
        <f t="shared" si="122"/>
        <v>1</v>
      </c>
      <c r="I356" s="61">
        <f t="shared" si="134"/>
        <v>0</v>
      </c>
      <c r="J356" s="59">
        <f t="shared" si="135"/>
        <v>0</v>
      </c>
      <c r="K356" s="62" t="e">
        <f t="shared" si="136"/>
        <v>#N/A</v>
      </c>
      <c r="L356" s="59">
        <f t="shared" si="137"/>
        <v>0</v>
      </c>
      <c r="M356" s="59">
        <f t="shared" si="137"/>
        <v>0</v>
      </c>
      <c r="N356" s="59" t="str">
        <f t="shared" si="131"/>
        <v>Electric0</v>
      </c>
      <c r="O356" s="57">
        <f t="shared" si="145"/>
        <v>0</v>
      </c>
      <c r="P356" s="57">
        <f t="shared" si="145"/>
        <v>0</v>
      </c>
      <c r="Q356" s="57">
        <f t="shared" si="145"/>
        <v>0</v>
      </c>
      <c r="R356" s="57">
        <f t="shared" si="145"/>
        <v>0</v>
      </c>
      <c r="S356" s="57">
        <f t="shared" si="145"/>
        <v>0</v>
      </c>
      <c r="T356" s="57">
        <f t="shared" si="145"/>
        <v>0</v>
      </c>
      <c r="U356" s="57">
        <f t="shared" si="145"/>
        <v>0</v>
      </c>
      <c r="V356" s="57">
        <f t="shared" si="145"/>
        <v>0</v>
      </c>
      <c r="W356" s="57">
        <f t="shared" si="145"/>
        <v>0</v>
      </c>
      <c r="X356" s="57">
        <f t="shared" si="145"/>
        <v>0</v>
      </c>
      <c r="Y356" s="57">
        <f t="shared" si="145"/>
        <v>0</v>
      </c>
      <c r="Z356" s="57">
        <f t="shared" si="145"/>
        <v>0</v>
      </c>
      <c r="AA356" s="57">
        <f t="shared" si="145"/>
        <v>0</v>
      </c>
      <c r="AB356" s="57">
        <f t="shared" si="145"/>
        <v>0</v>
      </c>
      <c r="AC356" s="57">
        <f t="shared" si="145"/>
        <v>0</v>
      </c>
      <c r="AD356" s="57">
        <f t="shared" si="145"/>
        <v>0</v>
      </c>
      <c r="AE356" s="57">
        <f t="shared" si="143"/>
        <v>0</v>
      </c>
      <c r="AF356" s="57">
        <f t="shared" si="143"/>
        <v>0</v>
      </c>
      <c r="AG356" s="57">
        <f t="shared" si="143"/>
        <v>0</v>
      </c>
      <c r="AH356" s="57">
        <f t="shared" si="143"/>
        <v>0</v>
      </c>
      <c r="AI356" s="57">
        <f t="shared" si="143"/>
        <v>0</v>
      </c>
      <c r="AJ356" s="57">
        <f t="shared" si="143"/>
        <v>0</v>
      </c>
      <c r="AK356" s="57">
        <f t="shared" si="143"/>
        <v>0</v>
      </c>
      <c r="AL356" s="57">
        <f t="shared" si="143"/>
        <v>0</v>
      </c>
      <c r="AM356" s="57">
        <f t="shared" si="143"/>
        <v>0</v>
      </c>
      <c r="AN356" s="57">
        <f t="shared" si="143"/>
        <v>0</v>
      </c>
      <c r="AO356" s="57">
        <f t="shared" si="143"/>
        <v>0</v>
      </c>
      <c r="AP356" s="57">
        <f t="shared" si="143"/>
        <v>0</v>
      </c>
      <c r="AQ356" s="57" t="e">
        <f>INDEX('Fleet Input'!$C$10:$C$86, MATCH('Fleet Calculations'!N356, 'Fleet Input'!$B$10:$B$86, 0))</f>
        <v>#N/A</v>
      </c>
      <c r="AR356" s="57">
        <f t="shared" si="146"/>
        <v>0</v>
      </c>
      <c r="AS356" s="57">
        <f t="shared" si="146"/>
        <v>0</v>
      </c>
      <c r="AT356" s="57">
        <f t="shared" si="146"/>
        <v>0</v>
      </c>
      <c r="AU356" s="57">
        <f t="shared" si="146"/>
        <v>0</v>
      </c>
      <c r="AV356" s="57">
        <f t="shared" si="146"/>
        <v>0</v>
      </c>
      <c r="AW356" s="57">
        <f t="shared" si="146"/>
        <v>0</v>
      </c>
      <c r="AX356" s="57">
        <f t="shared" si="146"/>
        <v>0</v>
      </c>
      <c r="AY356" s="57">
        <f t="shared" si="146"/>
        <v>0</v>
      </c>
      <c r="AZ356" s="57">
        <f t="shared" si="146"/>
        <v>0</v>
      </c>
      <c r="BA356" s="57">
        <f t="shared" si="146"/>
        <v>0</v>
      </c>
      <c r="BB356" s="57">
        <f t="shared" si="146"/>
        <v>0</v>
      </c>
      <c r="BC356" s="57">
        <f t="shared" si="146"/>
        <v>0</v>
      </c>
      <c r="BD356" s="57">
        <f t="shared" si="146"/>
        <v>0</v>
      </c>
      <c r="BE356" s="57">
        <f t="shared" si="146"/>
        <v>0</v>
      </c>
      <c r="BF356" s="57">
        <f t="shared" si="146"/>
        <v>0</v>
      </c>
      <c r="BG356" s="57">
        <f t="shared" si="146"/>
        <v>0</v>
      </c>
      <c r="BH356" s="57">
        <f t="shared" si="144"/>
        <v>0</v>
      </c>
      <c r="BI356" s="57">
        <f t="shared" si="144"/>
        <v>0</v>
      </c>
      <c r="BJ356" s="57">
        <f t="shared" si="144"/>
        <v>0</v>
      </c>
      <c r="BK356" s="57">
        <f t="shared" si="144"/>
        <v>0</v>
      </c>
      <c r="BL356" s="57">
        <f t="shared" si="144"/>
        <v>0</v>
      </c>
      <c r="BM356" s="57">
        <f t="shared" si="144"/>
        <v>0</v>
      </c>
      <c r="BN356" s="57">
        <f t="shared" si="144"/>
        <v>0</v>
      </c>
      <c r="BO356" s="57">
        <f t="shared" si="144"/>
        <v>0</v>
      </c>
      <c r="BP356" s="57">
        <f t="shared" si="144"/>
        <v>0</v>
      </c>
      <c r="BQ356" s="57">
        <f t="shared" si="144"/>
        <v>0</v>
      </c>
      <c r="BR356" s="57">
        <f t="shared" si="144"/>
        <v>0</v>
      </c>
      <c r="BS356" s="57">
        <f t="shared" si="144"/>
        <v>0</v>
      </c>
    </row>
    <row r="357" spans="1:71" x14ac:dyDescent="0.25">
      <c r="A357">
        <f t="shared" ref="A357:A392" si="147">A144+1</f>
        <v>2</v>
      </c>
      <c r="B357">
        <f t="shared" ref="B357:B420" si="148">B144</f>
        <v>22</v>
      </c>
      <c r="C357">
        <f t="shared" si="142"/>
        <v>3</v>
      </c>
      <c r="D357" s="59">
        <f t="shared" si="132"/>
        <v>0</v>
      </c>
      <c r="E357" s="59">
        <f t="shared" si="132"/>
        <v>0</v>
      </c>
      <c r="F357" s="59">
        <f t="shared" si="132"/>
        <v>0</v>
      </c>
      <c r="G357" s="60" t="str">
        <f t="shared" si="133"/>
        <v>Fuel Cell</v>
      </c>
      <c r="H357" s="61">
        <f t="shared" ref="H357:H420" si="149">I144+1</f>
        <v>1</v>
      </c>
      <c r="I357" s="61">
        <f t="shared" si="134"/>
        <v>0</v>
      </c>
      <c r="J357" s="59">
        <f t="shared" si="135"/>
        <v>0</v>
      </c>
      <c r="K357" s="62" t="e">
        <f t="shared" si="136"/>
        <v>#N/A</v>
      </c>
      <c r="L357" s="59">
        <f t="shared" si="137"/>
        <v>0</v>
      </c>
      <c r="M357" s="59">
        <f t="shared" si="137"/>
        <v>0</v>
      </c>
      <c r="N357" s="59" t="str">
        <f t="shared" si="131"/>
        <v>Fuel Cell0</v>
      </c>
      <c r="O357" s="57">
        <f t="shared" si="145"/>
        <v>0</v>
      </c>
      <c r="P357" s="57">
        <f t="shared" si="145"/>
        <v>0</v>
      </c>
      <c r="Q357" s="57">
        <f t="shared" si="145"/>
        <v>0</v>
      </c>
      <c r="R357" s="57">
        <f t="shared" si="145"/>
        <v>0</v>
      </c>
      <c r="S357" s="57">
        <f t="shared" si="145"/>
        <v>0</v>
      </c>
      <c r="T357" s="57">
        <f t="shared" si="145"/>
        <v>0</v>
      </c>
      <c r="U357" s="57">
        <f t="shared" si="145"/>
        <v>0</v>
      </c>
      <c r="V357" s="57">
        <f t="shared" si="145"/>
        <v>0</v>
      </c>
      <c r="W357" s="57">
        <f t="shared" si="145"/>
        <v>0</v>
      </c>
      <c r="X357" s="57">
        <f t="shared" si="145"/>
        <v>0</v>
      </c>
      <c r="Y357" s="57">
        <f t="shared" si="145"/>
        <v>0</v>
      </c>
      <c r="Z357" s="57">
        <f t="shared" si="145"/>
        <v>0</v>
      </c>
      <c r="AA357" s="57">
        <f t="shared" si="145"/>
        <v>0</v>
      </c>
      <c r="AB357" s="57">
        <f t="shared" si="145"/>
        <v>0</v>
      </c>
      <c r="AC357" s="57">
        <f t="shared" si="145"/>
        <v>0</v>
      </c>
      <c r="AD357" s="57">
        <f t="shared" si="145"/>
        <v>0</v>
      </c>
      <c r="AE357" s="57">
        <f t="shared" si="143"/>
        <v>0</v>
      </c>
      <c r="AF357" s="57">
        <f t="shared" si="143"/>
        <v>0</v>
      </c>
      <c r="AG357" s="57">
        <f t="shared" si="143"/>
        <v>0</v>
      </c>
      <c r="AH357" s="57">
        <f t="shared" si="143"/>
        <v>0</v>
      </c>
      <c r="AI357" s="57">
        <f t="shared" si="143"/>
        <v>0</v>
      </c>
      <c r="AJ357" s="57">
        <f t="shared" si="143"/>
        <v>0</v>
      </c>
      <c r="AK357" s="57">
        <f t="shared" si="143"/>
        <v>0</v>
      </c>
      <c r="AL357" s="57">
        <f t="shared" si="143"/>
        <v>0</v>
      </c>
      <c r="AM357" s="57">
        <f t="shared" si="143"/>
        <v>0</v>
      </c>
      <c r="AN357" s="57">
        <f t="shared" si="143"/>
        <v>0</v>
      </c>
      <c r="AO357" s="57">
        <f t="shared" si="143"/>
        <v>0</v>
      </c>
      <c r="AP357" s="57">
        <f t="shared" si="143"/>
        <v>0</v>
      </c>
      <c r="AQ357" s="57" t="e">
        <f>INDEX('Fleet Input'!$C$10:$C$86, MATCH('Fleet Calculations'!N357, 'Fleet Input'!$B$10:$B$86, 0))</f>
        <v>#N/A</v>
      </c>
      <c r="AR357" s="57">
        <f t="shared" si="146"/>
        <v>0</v>
      </c>
      <c r="AS357" s="57">
        <f t="shared" si="146"/>
        <v>0</v>
      </c>
      <c r="AT357" s="57">
        <f t="shared" si="146"/>
        <v>0</v>
      </c>
      <c r="AU357" s="57">
        <f t="shared" si="146"/>
        <v>0</v>
      </c>
      <c r="AV357" s="57">
        <f t="shared" si="146"/>
        <v>0</v>
      </c>
      <c r="AW357" s="57">
        <f t="shared" si="146"/>
        <v>0</v>
      </c>
      <c r="AX357" s="57">
        <f t="shared" si="146"/>
        <v>0</v>
      </c>
      <c r="AY357" s="57">
        <f t="shared" si="146"/>
        <v>0</v>
      </c>
      <c r="AZ357" s="57">
        <f t="shared" si="146"/>
        <v>0</v>
      </c>
      <c r="BA357" s="57">
        <f t="shared" si="146"/>
        <v>0</v>
      </c>
      <c r="BB357" s="57">
        <f t="shared" si="146"/>
        <v>0</v>
      </c>
      <c r="BC357" s="57">
        <f t="shared" si="146"/>
        <v>0</v>
      </c>
      <c r="BD357" s="57">
        <f t="shared" si="146"/>
        <v>0</v>
      </c>
      <c r="BE357" s="57">
        <f t="shared" si="146"/>
        <v>0</v>
      </c>
      <c r="BF357" s="57">
        <f t="shared" si="146"/>
        <v>0</v>
      </c>
      <c r="BG357" s="57">
        <f t="shared" si="146"/>
        <v>0</v>
      </c>
      <c r="BH357" s="57">
        <f t="shared" si="144"/>
        <v>0</v>
      </c>
      <c r="BI357" s="57">
        <f t="shared" si="144"/>
        <v>0</v>
      </c>
      <c r="BJ357" s="57">
        <f t="shared" si="144"/>
        <v>0</v>
      </c>
      <c r="BK357" s="57">
        <f t="shared" si="144"/>
        <v>0</v>
      </c>
      <c r="BL357" s="57">
        <f t="shared" si="144"/>
        <v>0</v>
      </c>
      <c r="BM357" s="57">
        <f t="shared" si="144"/>
        <v>0</v>
      </c>
      <c r="BN357" s="57">
        <f t="shared" si="144"/>
        <v>0</v>
      </c>
      <c r="BO357" s="57">
        <f t="shared" si="144"/>
        <v>0</v>
      </c>
      <c r="BP357" s="57">
        <f t="shared" si="144"/>
        <v>0</v>
      </c>
      <c r="BQ357" s="57">
        <f t="shared" si="144"/>
        <v>0</v>
      </c>
      <c r="BR357" s="57">
        <f t="shared" si="144"/>
        <v>0</v>
      </c>
      <c r="BS357" s="57">
        <f t="shared" si="144"/>
        <v>0</v>
      </c>
    </row>
    <row r="358" spans="1:71" x14ac:dyDescent="0.25">
      <c r="A358">
        <f t="shared" si="147"/>
        <v>2</v>
      </c>
      <c r="B358">
        <f t="shared" si="148"/>
        <v>23</v>
      </c>
      <c r="C358">
        <f t="shared" si="142"/>
        <v>1</v>
      </c>
      <c r="D358" s="59">
        <f t="shared" si="132"/>
        <v>0</v>
      </c>
      <c r="E358" s="59">
        <f t="shared" si="132"/>
        <v>0</v>
      </c>
      <c r="F358" s="59">
        <f t="shared" si="132"/>
        <v>0</v>
      </c>
      <c r="G358" s="60" t="str">
        <f t="shared" si="133"/>
        <v>0</v>
      </c>
      <c r="H358" s="61">
        <f t="shared" si="149"/>
        <v>1</v>
      </c>
      <c r="I358" s="61">
        <f t="shared" si="134"/>
        <v>0</v>
      </c>
      <c r="J358" s="59">
        <f t="shared" si="135"/>
        <v>0</v>
      </c>
      <c r="K358" s="62" t="e">
        <f t="shared" si="136"/>
        <v>#N/A</v>
      </c>
      <c r="L358" s="59">
        <f t="shared" si="137"/>
        <v>0</v>
      </c>
      <c r="M358" s="59">
        <f t="shared" si="137"/>
        <v>0</v>
      </c>
      <c r="N358" s="59" t="str">
        <f t="shared" si="131"/>
        <v>00</v>
      </c>
      <c r="O358" s="57">
        <f t="shared" si="145"/>
        <v>0</v>
      </c>
      <c r="P358" s="57">
        <f t="shared" si="145"/>
        <v>0</v>
      </c>
      <c r="Q358" s="57">
        <f t="shared" si="145"/>
        <v>0</v>
      </c>
      <c r="R358" s="57">
        <f t="shared" si="145"/>
        <v>0</v>
      </c>
      <c r="S358" s="57">
        <f t="shared" si="145"/>
        <v>0</v>
      </c>
      <c r="T358" s="57">
        <f t="shared" si="145"/>
        <v>0</v>
      </c>
      <c r="U358" s="57">
        <f t="shared" si="145"/>
        <v>0</v>
      </c>
      <c r="V358" s="57">
        <f t="shared" si="145"/>
        <v>0</v>
      </c>
      <c r="W358" s="57">
        <f t="shared" si="145"/>
        <v>0</v>
      </c>
      <c r="X358" s="57">
        <f t="shared" si="145"/>
        <v>0</v>
      </c>
      <c r="Y358" s="57">
        <f t="shared" si="145"/>
        <v>0</v>
      </c>
      <c r="Z358" s="57">
        <f t="shared" si="145"/>
        <v>0</v>
      </c>
      <c r="AA358" s="57">
        <f t="shared" si="145"/>
        <v>0</v>
      </c>
      <c r="AB358" s="57">
        <f t="shared" si="145"/>
        <v>0</v>
      </c>
      <c r="AC358" s="57">
        <f t="shared" si="145"/>
        <v>0</v>
      </c>
      <c r="AD358" s="57">
        <f t="shared" si="145"/>
        <v>0</v>
      </c>
      <c r="AE358" s="57">
        <f t="shared" si="143"/>
        <v>0</v>
      </c>
      <c r="AF358" s="57">
        <f t="shared" si="143"/>
        <v>0</v>
      </c>
      <c r="AG358" s="57">
        <f t="shared" si="143"/>
        <v>0</v>
      </c>
      <c r="AH358" s="57">
        <f t="shared" si="143"/>
        <v>0</v>
      </c>
      <c r="AI358" s="57">
        <f t="shared" si="143"/>
        <v>0</v>
      </c>
      <c r="AJ358" s="57">
        <f t="shared" si="143"/>
        <v>0</v>
      </c>
      <c r="AK358" s="57">
        <f t="shared" si="143"/>
        <v>0</v>
      </c>
      <c r="AL358" s="57">
        <f t="shared" si="143"/>
        <v>0</v>
      </c>
      <c r="AM358" s="57">
        <f t="shared" si="143"/>
        <v>0</v>
      </c>
      <c r="AN358" s="57">
        <f t="shared" si="143"/>
        <v>0</v>
      </c>
      <c r="AO358" s="57">
        <f t="shared" si="143"/>
        <v>0</v>
      </c>
      <c r="AP358" s="57">
        <f t="shared" si="143"/>
        <v>0</v>
      </c>
      <c r="AQ358" s="57" t="e">
        <f>INDEX('Fleet Input'!$C$10:$C$86, MATCH('Fleet Calculations'!N358, 'Fleet Input'!$B$10:$B$86, 0))</f>
        <v>#N/A</v>
      </c>
      <c r="AR358" s="57">
        <f t="shared" si="146"/>
        <v>0</v>
      </c>
      <c r="AS358" s="57">
        <f t="shared" si="146"/>
        <v>0</v>
      </c>
      <c r="AT358" s="57">
        <f t="shared" si="146"/>
        <v>0</v>
      </c>
      <c r="AU358" s="57">
        <f t="shared" si="146"/>
        <v>0</v>
      </c>
      <c r="AV358" s="57">
        <f t="shared" si="146"/>
        <v>0</v>
      </c>
      <c r="AW358" s="57">
        <f t="shared" si="146"/>
        <v>0</v>
      </c>
      <c r="AX358" s="57">
        <f t="shared" si="146"/>
        <v>0</v>
      </c>
      <c r="AY358" s="57">
        <f t="shared" si="146"/>
        <v>0</v>
      </c>
      <c r="AZ358" s="57">
        <f t="shared" si="146"/>
        <v>0</v>
      </c>
      <c r="BA358" s="57">
        <f t="shared" si="146"/>
        <v>0</v>
      </c>
      <c r="BB358" s="57">
        <f t="shared" si="146"/>
        <v>0</v>
      </c>
      <c r="BC358" s="57">
        <f t="shared" si="146"/>
        <v>0</v>
      </c>
      <c r="BD358" s="57">
        <f t="shared" si="146"/>
        <v>0</v>
      </c>
      <c r="BE358" s="57">
        <f t="shared" si="146"/>
        <v>0</v>
      </c>
      <c r="BF358" s="57">
        <f t="shared" si="146"/>
        <v>0</v>
      </c>
      <c r="BG358" s="57">
        <f t="shared" si="146"/>
        <v>0</v>
      </c>
      <c r="BH358" s="57">
        <f t="shared" si="144"/>
        <v>0</v>
      </c>
      <c r="BI358" s="57">
        <f t="shared" si="144"/>
        <v>0</v>
      </c>
      <c r="BJ358" s="57">
        <f t="shared" si="144"/>
        <v>0</v>
      </c>
      <c r="BK358" s="57">
        <f t="shared" si="144"/>
        <v>0</v>
      </c>
      <c r="BL358" s="57">
        <f t="shared" si="144"/>
        <v>0</v>
      </c>
      <c r="BM358" s="57">
        <f t="shared" si="144"/>
        <v>0</v>
      </c>
      <c r="BN358" s="57">
        <f t="shared" si="144"/>
        <v>0</v>
      </c>
      <c r="BO358" s="57">
        <f t="shared" si="144"/>
        <v>0</v>
      </c>
      <c r="BP358" s="57">
        <f t="shared" si="144"/>
        <v>0</v>
      </c>
      <c r="BQ358" s="57">
        <f t="shared" si="144"/>
        <v>0</v>
      </c>
      <c r="BR358" s="57">
        <f t="shared" si="144"/>
        <v>0</v>
      </c>
      <c r="BS358" s="57">
        <f t="shared" si="144"/>
        <v>0</v>
      </c>
    </row>
    <row r="359" spans="1:71" x14ac:dyDescent="0.25">
      <c r="A359">
        <f t="shared" si="147"/>
        <v>2</v>
      </c>
      <c r="B359">
        <f t="shared" si="148"/>
        <v>23</v>
      </c>
      <c r="C359">
        <f t="shared" si="142"/>
        <v>2</v>
      </c>
      <c r="D359" s="59">
        <f t="shared" si="132"/>
        <v>0</v>
      </c>
      <c r="E359" s="59">
        <f t="shared" si="132"/>
        <v>0</v>
      </c>
      <c r="F359" s="59">
        <f t="shared" si="132"/>
        <v>0</v>
      </c>
      <c r="G359" s="60" t="str">
        <f t="shared" si="133"/>
        <v>Electric</v>
      </c>
      <c r="H359" s="61">
        <f t="shared" si="149"/>
        <v>1</v>
      </c>
      <c r="I359" s="61">
        <f t="shared" si="134"/>
        <v>0</v>
      </c>
      <c r="J359" s="59">
        <f t="shared" si="135"/>
        <v>0</v>
      </c>
      <c r="K359" s="62" t="e">
        <f t="shared" si="136"/>
        <v>#N/A</v>
      </c>
      <c r="L359" s="59">
        <f t="shared" si="137"/>
        <v>0</v>
      </c>
      <c r="M359" s="59">
        <f t="shared" si="137"/>
        <v>0</v>
      </c>
      <c r="N359" s="59" t="str">
        <f t="shared" si="131"/>
        <v>Electric0</v>
      </c>
      <c r="O359" s="57">
        <f t="shared" si="145"/>
        <v>0</v>
      </c>
      <c r="P359" s="57">
        <f t="shared" si="145"/>
        <v>0</v>
      </c>
      <c r="Q359" s="57">
        <f t="shared" si="145"/>
        <v>0</v>
      </c>
      <c r="R359" s="57">
        <f t="shared" si="145"/>
        <v>0</v>
      </c>
      <c r="S359" s="57">
        <f t="shared" si="145"/>
        <v>0</v>
      </c>
      <c r="T359" s="57">
        <f t="shared" si="145"/>
        <v>0</v>
      </c>
      <c r="U359" s="57">
        <f t="shared" si="145"/>
        <v>0</v>
      </c>
      <c r="V359" s="57">
        <f t="shared" si="145"/>
        <v>0</v>
      </c>
      <c r="W359" s="57">
        <f t="shared" si="145"/>
        <v>0</v>
      </c>
      <c r="X359" s="57">
        <f t="shared" si="145"/>
        <v>0</v>
      </c>
      <c r="Y359" s="57">
        <f t="shared" si="145"/>
        <v>0</v>
      </c>
      <c r="Z359" s="57">
        <f t="shared" si="145"/>
        <v>0</v>
      </c>
      <c r="AA359" s="57">
        <f t="shared" si="145"/>
        <v>0</v>
      </c>
      <c r="AB359" s="57">
        <f t="shared" si="145"/>
        <v>0</v>
      </c>
      <c r="AC359" s="57">
        <f t="shared" si="145"/>
        <v>0</v>
      </c>
      <c r="AD359" s="57">
        <f t="shared" si="145"/>
        <v>0</v>
      </c>
      <c r="AE359" s="57">
        <f t="shared" si="143"/>
        <v>0</v>
      </c>
      <c r="AF359" s="57">
        <f t="shared" si="143"/>
        <v>0</v>
      </c>
      <c r="AG359" s="57">
        <f t="shared" si="143"/>
        <v>0</v>
      </c>
      <c r="AH359" s="57">
        <f t="shared" si="143"/>
        <v>0</v>
      </c>
      <c r="AI359" s="57">
        <f t="shared" si="143"/>
        <v>0</v>
      </c>
      <c r="AJ359" s="57">
        <f t="shared" si="143"/>
        <v>0</v>
      </c>
      <c r="AK359" s="57">
        <f t="shared" si="143"/>
        <v>0</v>
      </c>
      <c r="AL359" s="57">
        <f t="shared" si="143"/>
        <v>0</v>
      </c>
      <c r="AM359" s="57">
        <f t="shared" si="143"/>
        <v>0</v>
      </c>
      <c r="AN359" s="57">
        <f t="shared" si="143"/>
        <v>0</v>
      </c>
      <c r="AO359" s="57">
        <f t="shared" si="143"/>
        <v>0</v>
      </c>
      <c r="AP359" s="57">
        <f t="shared" si="143"/>
        <v>0</v>
      </c>
      <c r="AQ359" s="57" t="e">
        <f>INDEX('Fleet Input'!$C$10:$C$86, MATCH('Fleet Calculations'!N359, 'Fleet Input'!$B$10:$B$86, 0))</f>
        <v>#N/A</v>
      </c>
      <c r="AR359" s="57">
        <f t="shared" si="146"/>
        <v>0</v>
      </c>
      <c r="AS359" s="57">
        <f t="shared" si="146"/>
        <v>0</v>
      </c>
      <c r="AT359" s="57">
        <f t="shared" si="146"/>
        <v>0</v>
      </c>
      <c r="AU359" s="57">
        <f t="shared" si="146"/>
        <v>0</v>
      </c>
      <c r="AV359" s="57">
        <f t="shared" si="146"/>
        <v>0</v>
      </c>
      <c r="AW359" s="57">
        <f t="shared" si="146"/>
        <v>0</v>
      </c>
      <c r="AX359" s="57">
        <f t="shared" si="146"/>
        <v>0</v>
      </c>
      <c r="AY359" s="57">
        <f t="shared" si="146"/>
        <v>0</v>
      </c>
      <c r="AZ359" s="57">
        <f t="shared" si="146"/>
        <v>0</v>
      </c>
      <c r="BA359" s="57">
        <f t="shared" si="146"/>
        <v>0</v>
      </c>
      <c r="BB359" s="57">
        <f t="shared" si="146"/>
        <v>0</v>
      </c>
      <c r="BC359" s="57">
        <f t="shared" si="146"/>
        <v>0</v>
      </c>
      <c r="BD359" s="57">
        <f t="shared" si="146"/>
        <v>0</v>
      </c>
      <c r="BE359" s="57">
        <f t="shared" si="146"/>
        <v>0</v>
      </c>
      <c r="BF359" s="57">
        <f t="shared" si="146"/>
        <v>0</v>
      </c>
      <c r="BG359" s="57">
        <f t="shared" si="146"/>
        <v>0</v>
      </c>
      <c r="BH359" s="57">
        <f t="shared" si="144"/>
        <v>0</v>
      </c>
      <c r="BI359" s="57">
        <f t="shared" si="144"/>
        <v>0</v>
      </c>
      <c r="BJ359" s="57">
        <f t="shared" si="144"/>
        <v>0</v>
      </c>
      <c r="BK359" s="57">
        <f t="shared" si="144"/>
        <v>0</v>
      </c>
      <c r="BL359" s="57">
        <f t="shared" si="144"/>
        <v>0</v>
      </c>
      <c r="BM359" s="57">
        <f t="shared" si="144"/>
        <v>0</v>
      </c>
      <c r="BN359" s="57">
        <f t="shared" si="144"/>
        <v>0</v>
      </c>
      <c r="BO359" s="57">
        <f t="shared" si="144"/>
        <v>0</v>
      </c>
      <c r="BP359" s="57">
        <f t="shared" si="144"/>
        <v>0</v>
      </c>
      <c r="BQ359" s="57">
        <f t="shared" si="144"/>
        <v>0</v>
      </c>
      <c r="BR359" s="57">
        <f t="shared" si="144"/>
        <v>0</v>
      </c>
      <c r="BS359" s="57">
        <f t="shared" si="144"/>
        <v>0</v>
      </c>
    </row>
    <row r="360" spans="1:71" x14ac:dyDescent="0.25">
      <c r="A360">
        <f t="shared" si="147"/>
        <v>2</v>
      </c>
      <c r="B360">
        <f t="shared" si="148"/>
        <v>23</v>
      </c>
      <c r="C360">
        <f t="shared" si="142"/>
        <v>3</v>
      </c>
      <c r="D360" s="59">
        <f t="shared" si="132"/>
        <v>0</v>
      </c>
      <c r="E360" s="59">
        <f t="shared" si="132"/>
        <v>0</v>
      </c>
      <c r="F360" s="59">
        <f t="shared" si="132"/>
        <v>0</v>
      </c>
      <c r="G360" s="60" t="str">
        <f t="shared" si="133"/>
        <v>Fuel Cell</v>
      </c>
      <c r="H360" s="61">
        <f t="shared" si="149"/>
        <v>1</v>
      </c>
      <c r="I360" s="61">
        <f t="shared" si="134"/>
        <v>0</v>
      </c>
      <c r="J360" s="59">
        <f t="shared" si="135"/>
        <v>0</v>
      </c>
      <c r="K360" s="62" t="e">
        <f t="shared" si="136"/>
        <v>#N/A</v>
      </c>
      <c r="L360" s="59">
        <f t="shared" si="137"/>
        <v>0</v>
      </c>
      <c r="M360" s="59">
        <f t="shared" si="137"/>
        <v>0</v>
      </c>
      <c r="N360" s="59" t="str">
        <f t="shared" si="131"/>
        <v>Fuel Cell0</v>
      </c>
      <c r="O360" s="57">
        <f t="shared" si="145"/>
        <v>0</v>
      </c>
      <c r="P360" s="57">
        <f t="shared" si="145"/>
        <v>0</v>
      </c>
      <c r="Q360" s="57">
        <f t="shared" si="145"/>
        <v>0</v>
      </c>
      <c r="R360" s="57">
        <f t="shared" si="145"/>
        <v>0</v>
      </c>
      <c r="S360" s="57">
        <f t="shared" si="145"/>
        <v>0</v>
      </c>
      <c r="T360" s="57">
        <f t="shared" si="145"/>
        <v>0</v>
      </c>
      <c r="U360" s="57">
        <f t="shared" si="145"/>
        <v>0</v>
      </c>
      <c r="V360" s="57">
        <f t="shared" si="145"/>
        <v>0</v>
      </c>
      <c r="W360" s="57">
        <f t="shared" si="145"/>
        <v>0</v>
      </c>
      <c r="X360" s="57">
        <f t="shared" si="145"/>
        <v>0</v>
      </c>
      <c r="Y360" s="57">
        <f t="shared" si="145"/>
        <v>0</v>
      </c>
      <c r="Z360" s="57">
        <f t="shared" si="145"/>
        <v>0</v>
      </c>
      <c r="AA360" s="57">
        <f t="shared" si="145"/>
        <v>0</v>
      </c>
      <c r="AB360" s="57">
        <f t="shared" si="145"/>
        <v>0</v>
      </c>
      <c r="AC360" s="57">
        <f t="shared" si="145"/>
        <v>0</v>
      </c>
      <c r="AD360" s="57">
        <f t="shared" si="145"/>
        <v>0</v>
      </c>
      <c r="AE360" s="57">
        <f t="shared" si="143"/>
        <v>0</v>
      </c>
      <c r="AF360" s="57">
        <f t="shared" si="143"/>
        <v>0</v>
      </c>
      <c r="AG360" s="57">
        <f t="shared" si="143"/>
        <v>0</v>
      </c>
      <c r="AH360" s="57">
        <f t="shared" si="143"/>
        <v>0</v>
      </c>
      <c r="AI360" s="57">
        <f t="shared" si="143"/>
        <v>0</v>
      </c>
      <c r="AJ360" s="57">
        <f t="shared" si="143"/>
        <v>0</v>
      </c>
      <c r="AK360" s="57">
        <f t="shared" si="143"/>
        <v>0</v>
      </c>
      <c r="AL360" s="57">
        <f t="shared" si="143"/>
        <v>0</v>
      </c>
      <c r="AM360" s="57">
        <f t="shared" si="143"/>
        <v>0</v>
      </c>
      <c r="AN360" s="57">
        <f t="shared" si="143"/>
        <v>0</v>
      </c>
      <c r="AO360" s="57">
        <f t="shared" si="143"/>
        <v>0</v>
      </c>
      <c r="AP360" s="57">
        <f t="shared" si="143"/>
        <v>0</v>
      </c>
      <c r="AQ360" s="57" t="e">
        <f>INDEX('Fleet Input'!$C$10:$C$86, MATCH('Fleet Calculations'!N360, 'Fleet Input'!$B$10:$B$86, 0))</f>
        <v>#N/A</v>
      </c>
      <c r="AR360" s="57">
        <f t="shared" si="146"/>
        <v>0</v>
      </c>
      <c r="AS360" s="57">
        <f t="shared" si="146"/>
        <v>0</v>
      </c>
      <c r="AT360" s="57">
        <f t="shared" si="146"/>
        <v>0</v>
      </c>
      <c r="AU360" s="57">
        <f t="shared" si="146"/>
        <v>0</v>
      </c>
      <c r="AV360" s="57">
        <f t="shared" si="146"/>
        <v>0</v>
      </c>
      <c r="AW360" s="57">
        <f t="shared" si="146"/>
        <v>0</v>
      </c>
      <c r="AX360" s="57">
        <f t="shared" si="146"/>
        <v>0</v>
      </c>
      <c r="AY360" s="57">
        <f t="shared" si="146"/>
        <v>0</v>
      </c>
      <c r="AZ360" s="57">
        <f t="shared" si="146"/>
        <v>0</v>
      </c>
      <c r="BA360" s="57">
        <f t="shared" si="146"/>
        <v>0</v>
      </c>
      <c r="BB360" s="57">
        <f t="shared" si="146"/>
        <v>0</v>
      </c>
      <c r="BC360" s="57">
        <f t="shared" si="146"/>
        <v>0</v>
      </c>
      <c r="BD360" s="57">
        <f t="shared" si="146"/>
        <v>0</v>
      </c>
      <c r="BE360" s="57">
        <f t="shared" si="146"/>
        <v>0</v>
      </c>
      <c r="BF360" s="57">
        <f t="shared" si="146"/>
        <v>0</v>
      </c>
      <c r="BG360" s="57">
        <f t="shared" si="146"/>
        <v>0</v>
      </c>
      <c r="BH360" s="57">
        <f t="shared" si="144"/>
        <v>0</v>
      </c>
      <c r="BI360" s="57">
        <f t="shared" si="144"/>
        <v>0</v>
      </c>
      <c r="BJ360" s="57">
        <f t="shared" si="144"/>
        <v>0</v>
      </c>
      <c r="BK360" s="57">
        <f t="shared" si="144"/>
        <v>0</v>
      </c>
      <c r="BL360" s="57">
        <f t="shared" si="144"/>
        <v>0</v>
      </c>
      <c r="BM360" s="57">
        <f t="shared" si="144"/>
        <v>0</v>
      </c>
      <c r="BN360" s="57">
        <f t="shared" si="144"/>
        <v>0</v>
      </c>
      <c r="BO360" s="57">
        <f t="shared" si="144"/>
        <v>0</v>
      </c>
      <c r="BP360" s="57">
        <f t="shared" si="144"/>
        <v>0</v>
      </c>
      <c r="BQ360" s="57">
        <f t="shared" si="144"/>
        <v>0</v>
      </c>
      <c r="BR360" s="57">
        <f t="shared" si="144"/>
        <v>0</v>
      </c>
      <c r="BS360" s="57">
        <f t="shared" si="144"/>
        <v>0</v>
      </c>
    </row>
    <row r="361" spans="1:71" x14ac:dyDescent="0.25">
      <c r="A361">
        <f t="shared" si="147"/>
        <v>2</v>
      </c>
      <c r="B361">
        <f t="shared" si="148"/>
        <v>24</v>
      </c>
      <c r="C361">
        <f t="shared" si="142"/>
        <v>1</v>
      </c>
      <c r="D361" s="59">
        <f t="shared" si="132"/>
        <v>0</v>
      </c>
      <c r="E361" s="59">
        <f t="shared" si="132"/>
        <v>0</v>
      </c>
      <c r="F361" s="59">
        <f t="shared" si="132"/>
        <v>0</v>
      </c>
      <c r="G361" s="60" t="str">
        <f t="shared" si="133"/>
        <v>0</v>
      </c>
      <c r="H361" s="61">
        <f t="shared" si="149"/>
        <v>1</v>
      </c>
      <c r="I361" s="61">
        <f t="shared" si="134"/>
        <v>0</v>
      </c>
      <c r="J361" s="59">
        <f t="shared" si="135"/>
        <v>0</v>
      </c>
      <c r="K361" s="62" t="e">
        <f t="shared" si="136"/>
        <v>#N/A</v>
      </c>
      <c r="L361" s="59">
        <f t="shared" si="137"/>
        <v>0</v>
      </c>
      <c r="M361" s="59">
        <f t="shared" si="137"/>
        <v>0</v>
      </c>
      <c r="N361" s="59" t="str">
        <f t="shared" si="131"/>
        <v>00</v>
      </c>
      <c r="O361" s="57">
        <f t="shared" si="145"/>
        <v>0</v>
      </c>
      <c r="P361" s="57">
        <f t="shared" si="145"/>
        <v>0</v>
      </c>
      <c r="Q361" s="57">
        <f t="shared" si="145"/>
        <v>0</v>
      </c>
      <c r="R361" s="57">
        <f t="shared" si="145"/>
        <v>0</v>
      </c>
      <c r="S361" s="57">
        <f t="shared" si="145"/>
        <v>0</v>
      </c>
      <c r="T361" s="57">
        <f t="shared" si="145"/>
        <v>0</v>
      </c>
      <c r="U361" s="57">
        <f t="shared" si="145"/>
        <v>0</v>
      </c>
      <c r="V361" s="57">
        <f t="shared" si="145"/>
        <v>0</v>
      </c>
      <c r="W361" s="57">
        <f t="shared" si="145"/>
        <v>0</v>
      </c>
      <c r="X361" s="57">
        <f t="shared" si="145"/>
        <v>0</v>
      </c>
      <c r="Y361" s="57">
        <f t="shared" si="145"/>
        <v>0</v>
      </c>
      <c r="Z361" s="57">
        <f t="shared" si="145"/>
        <v>0</v>
      </c>
      <c r="AA361" s="57">
        <f t="shared" si="145"/>
        <v>0</v>
      </c>
      <c r="AB361" s="57">
        <f t="shared" si="145"/>
        <v>0</v>
      </c>
      <c r="AC361" s="57">
        <f t="shared" si="145"/>
        <v>0</v>
      </c>
      <c r="AD361" s="57">
        <f t="shared" si="145"/>
        <v>0</v>
      </c>
      <c r="AE361" s="57">
        <f t="shared" si="143"/>
        <v>0</v>
      </c>
      <c r="AF361" s="57">
        <f t="shared" si="143"/>
        <v>0</v>
      </c>
      <c r="AG361" s="57">
        <f t="shared" si="143"/>
        <v>0</v>
      </c>
      <c r="AH361" s="57">
        <f t="shared" si="143"/>
        <v>0</v>
      </c>
      <c r="AI361" s="57">
        <f t="shared" si="143"/>
        <v>0</v>
      </c>
      <c r="AJ361" s="57">
        <f t="shared" si="143"/>
        <v>0</v>
      </c>
      <c r="AK361" s="57">
        <f t="shared" si="143"/>
        <v>0</v>
      </c>
      <c r="AL361" s="57">
        <f t="shared" si="143"/>
        <v>0</v>
      </c>
      <c r="AM361" s="57">
        <f t="shared" si="143"/>
        <v>0</v>
      </c>
      <c r="AN361" s="57">
        <f t="shared" si="143"/>
        <v>0</v>
      </c>
      <c r="AO361" s="57">
        <f t="shared" si="143"/>
        <v>0</v>
      </c>
      <c r="AP361" s="57">
        <f t="shared" si="143"/>
        <v>0</v>
      </c>
      <c r="AQ361" s="57" t="e">
        <f>INDEX('Fleet Input'!$C$10:$C$86, MATCH('Fleet Calculations'!N361, 'Fleet Input'!$B$10:$B$86, 0))</f>
        <v>#N/A</v>
      </c>
      <c r="AR361" s="57">
        <f t="shared" si="146"/>
        <v>0</v>
      </c>
      <c r="AS361" s="57">
        <f t="shared" si="146"/>
        <v>0</v>
      </c>
      <c r="AT361" s="57">
        <f t="shared" si="146"/>
        <v>0</v>
      </c>
      <c r="AU361" s="57">
        <f t="shared" si="146"/>
        <v>0</v>
      </c>
      <c r="AV361" s="57">
        <f t="shared" si="146"/>
        <v>0</v>
      </c>
      <c r="AW361" s="57">
        <f t="shared" si="146"/>
        <v>0</v>
      </c>
      <c r="AX361" s="57">
        <f t="shared" si="146"/>
        <v>0</v>
      </c>
      <c r="AY361" s="57">
        <f t="shared" si="146"/>
        <v>0</v>
      </c>
      <c r="AZ361" s="57">
        <f t="shared" si="146"/>
        <v>0</v>
      </c>
      <c r="BA361" s="57">
        <f t="shared" si="146"/>
        <v>0</v>
      </c>
      <c r="BB361" s="57">
        <f t="shared" si="146"/>
        <v>0</v>
      </c>
      <c r="BC361" s="57">
        <f t="shared" si="146"/>
        <v>0</v>
      </c>
      <c r="BD361" s="57">
        <f t="shared" si="146"/>
        <v>0</v>
      </c>
      <c r="BE361" s="57">
        <f t="shared" si="146"/>
        <v>0</v>
      </c>
      <c r="BF361" s="57">
        <f t="shared" si="146"/>
        <v>0</v>
      </c>
      <c r="BG361" s="57">
        <f t="shared" si="146"/>
        <v>0</v>
      </c>
      <c r="BH361" s="57">
        <f t="shared" si="144"/>
        <v>0</v>
      </c>
      <c r="BI361" s="57">
        <f t="shared" si="144"/>
        <v>0</v>
      </c>
      <c r="BJ361" s="57">
        <f t="shared" si="144"/>
        <v>0</v>
      </c>
      <c r="BK361" s="57">
        <f t="shared" si="144"/>
        <v>0</v>
      </c>
      <c r="BL361" s="57">
        <f t="shared" si="144"/>
        <v>0</v>
      </c>
      <c r="BM361" s="57">
        <f t="shared" si="144"/>
        <v>0</v>
      </c>
      <c r="BN361" s="57">
        <f t="shared" si="144"/>
        <v>0</v>
      </c>
      <c r="BO361" s="57">
        <f t="shared" si="144"/>
        <v>0</v>
      </c>
      <c r="BP361" s="57">
        <f t="shared" si="144"/>
        <v>0</v>
      </c>
      <c r="BQ361" s="57">
        <f t="shared" si="144"/>
        <v>0</v>
      </c>
      <c r="BR361" s="57">
        <f t="shared" si="144"/>
        <v>0</v>
      </c>
      <c r="BS361" s="57">
        <f t="shared" si="144"/>
        <v>0</v>
      </c>
    </row>
    <row r="362" spans="1:71" x14ac:dyDescent="0.25">
      <c r="A362">
        <f t="shared" si="147"/>
        <v>2</v>
      </c>
      <c r="B362">
        <f t="shared" si="148"/>
        <v>24</v>
      </c>
      <c r="C362">
        <f t="shared" si="142"/>
        <v>2</v>
      </c>
      <c r="D362" s="59">
        <f t="shared" si="132"/>
        <v>0</v>
      </c>
      <c r="E362" s="59">
        <f t="shared" si="132"/>
        <v>0</v>
      </c>
      <c r="F362" s="59">
        <f t="shared" si="132"/>
        <v>0</v>
      </c>
      <c r="G362" s="60" t="str">
        <f t="shared" si="133"/>
        <v>Electric</v>
      </c>
      <c r="H362" s="61">
        <f t="shared" si="149"/>
        <v>1</v>
      </c>
      <c r="I362" s="61">
        <f t="shared" si="134"/>
        <v>0</v>
      </c>
      <c r="J362" s="59">
        <f t="shared" si="135"/>
        <v>0</v>
      </c>
      <c r="K362" s="62" t="e">
        <f t="shared" si="136"/>
        <v>#N/A</v>
      </c>
      <c r="L362" s="59">
        <f t="shared" si="137"/>
        <v>0</v>
      </c>
      <c r="M362" s="59">
        <f t="shared" si="137"/>
        <v>0</v>
      </c>
      <c r="N362" s="59" t="str">
        <f t="shared" si="131"/>
        <v>Electric0</v>
      </c>
      <c r="O362" s="57">
        <f t="shared" si="145"/>
        <v>0</v>
      </c>
      <c r="P362" s="57">
        <f t="shared" si="145"/>
        <v>0</v>
      </c>
      <c r="Q362" s="57">
        <f t="shared" si="145"/>
        <v>0</v>
      </c>
      <c r="R362" s="57">
        <f t="shared" si="145"/>
        <v>0</v>
      </c>
      <c r="S362" s="57">
        <f t="shared" si="145"/>
        <v>0</v>
      </c>
      <c r="T362" s="57">
        <f t="shared" si="145"/>
        <v>0</v>
      </c>
      <c r="U362" s="57">
        <f t="shared" si="145"/>
        <v>0</v>
      </c>
      <c r="V362" s="57">
        <f t="shared" si="145"/>
        <v>0</v>
      </c>
      <c r="W362" s="57">
        <f t="shared" si="145"/>
        <v>0</v>
      </c>
      <c r="X362" s="57">
        <f t="shared" si="145"/>
        <v>0</v>
      </c>
      <c r="Y362" s="57">
        <f t="shared" si="145"/>
        <v>0</v>
      </c>
      <c r="Z362" s="57">
        <f t="shared" si="145"/>
        <v>0</v>
      </c>
      <c r="AA362" s="57">
        <f t="shared" si="145"/>
        <v>0</v>
      </c>
      <c r="AB362" s="57">
        <f t="shared" si="145"/>
        <v>0</v>
      </c>
      <c r="AC362" s="57">
        <f t="shared" si="145"/>
        <v>0</v>
      </c>
      <c r="AD362" s="57">
        <f t="shared" si="145"/>
        <v>0</v>
      </c>
      <c r="AE362" s="57">
        <f t="shared" si="143"/>
        <v>0</v>
      </c>
      <c r="AF362" s="57">
        <f t="shared" si="143"/>
        <v>0</v>
      </c>
      <c r="AG362" s="57">
        <f t="shared" si="143"/>
        <v>0</v>
      </c>
      <c r="AH362" s="57">
        <f t="shared" si="143"/>
        <v>0</v>
      </c>
      <c r="AI362" s="57">
        <f t="shared" si="143"/>
        <v>0</v>
      </c>
      <c r="AJ362" s="57">
        <f t="shared" si="143"/>
        <v>0</v>
      </c>
      <c r="AK362" s="57">
        <f t="shared" si="143"/>
        <v>0</v>
      </c>
      <c r="AL362" s="57">
        <f t="shared" si="143"/>
        <v>0</v>
      </c>
      <c r="AM362" s="57">
        <f t="shared" si="143"/>
        <v>0</v>
      </c>
      <c r="AN362" s="57">
        <f t="shared" si="143"/>
        <v>0</v>
      </c>
      <c r="AO362" s="57">
        <f t="shared" si="143"/>
        <v>0</v>
      </c>
      <c r="AP362" s="57">
        <f t="shared" si="143"/>
        <v>0</v>
      </c>
      <c r="AQ362" s="57" t="e">
        <f>INDEX('Fleet Input'!$C$10:$C$86, MATCH('Fleet Calculations'!N362, 'Fleet Input'!$B$10:$B$86, 0))</f>
        <v>#N/A</v>
      </c>
      <c r="AR362" s="57">
        <f t="shared" si="146"/>
        <v>0</v>
      </c>
      <c r="AS362" s="57">
        <f t="shared" si="146"/>
        <v>0</v>
      </c>
      <c r="AT362" s="57">
        <f t="shared" si="146"/>
        <v>0</v>
      </c>
      <c r="AU362" s="57">
        <f t="shared" si="146"/>
        <v>0</v>
      </c>
      <c r="AV362" s="57">
        <f t="shared" si="146"/>
        <v>0</v>
      </c>
      <c r="AW362" s="57">
        <f t="shared" si="146"/>
        <v>0</v>
      </c>
      <c r="AX362" s="57">
        <f t="shared" si="146"/>
        <v>0</v>
      </c>
      <c r="AY362" s="57">
        <f t="shared" si="146"/>
        <v>0</v>
      </c>
      <c r="AZ362" s="57">
        <f t="shared" si="146"/>
        <v>0</v>
      </c>
      <c r="BA362" s="57">
        <f t="shared" si="146"/>
        <v>0</v>
      </c>
      <c r="BB362" s="57">
        <f t="shared" si="146"/>
        <v>0</v>
      </c>
      <c r="BC362" s="57">
        <f t="shared" si="146"/>
        <v>0</v>
      </c>
      <c r="BD362" s="57">
        <f t="shared" si="146"/>
        <v>0</v>
      </c>
      <c r="BE362" s="57">
        <f t="shared" si="146"/>
        <v>0</v>
      </c>
      <c r="BF362" s="57">
        <f t="shared" si="146"/>
        <v>0</v>
      </c>
      <c r="BG362" s="57">
        <f t="shared" si="146"/>
        <v>0</v>
      </c>
      <c r="BH362" s="57">
        <f t="shared" si="144"/>
        <v>0</v>
      </c>
      <c r="BI362" s="57">
        <f t="shared" si="144"/>
        <v>0</v>
      </c>
      <c r="BJ362" s="57">
        <f t="shared" si="144"/>
        <v>0</v>
      </c>
      <c r="BK362" s="57">
        <f t="shared" si="144"/>
        <v>0</v>
      </c>
      <c r="BL362" s="57">
        <f t="shared" si="144"/>
        <v>0</v>
      </c>
      <c r="BM362" s="57">
        <f t="shared" si="144"/>
        <v>0</v>
      </c>
      <c r="BN362" s="57">
        <f t="shared" si="144"/>
        <v>0</v>
      </c>
      <c r="BO362" s="57">
        <f t="shared" si="144"/>
        <v>0</v>
      </c>
      <c r="BP362" s="57">
        <f t="shared" si="144"/>
        <v>0</v>
      </c>
      <c r="BQ362" s="57">
        <f t="shared" si="144"/>
        <v>0</v>
      </c>
      <c r="BR362" s="57">
        <f t="shared" si="144"/>
        <v>0</v>
      </c>
      <c r="BS362" s="57">
        <f t="shared" si="144"/>
        <v>0</v>
      </c>
    </row>
    <row r="363" spans="1:71" x14ac:dyDescent="0.25">
      <c r="A363">
        <f t="shared" si="147"/>
        <v>2</v>
      </c>
      <c r="B363">
        <f t="shared" si="148"/>
        <v>24</v>
      </c>
      <c r="C363">
        <f t="shared" si="142"/>
        <v>3</v>
      </c>
      <c r="D363" s="59">
        <f t="shared" si="132"/>
        <v>0</v>
      </c>
      <c r="E363" s="59">
        <f t="shared" si="132"/>
        <v>0</v>
      </c>
      <c r="F363" s="59">
        <f t="shared" si="132"/>
        <v>0</v>
      </c>
      <c r="G363" s="60" t="str">
        <f t="shared" si="133"/>
        <v>Fuel Cell</v>
      </c>
      <c r="H363" s="61">
        <f t="shared" si="149"/>
        <v>1</v>
      </c>
      <c r="I363" s="61">
        <f t="shared" si="134"/>
        <v>0</v>
      </c>
      <c r="J363" s="59">
        <f t="shared" si="135"/>
        <v>0</v>
      </c>
      <c r="K363" s="62" t="e">
        <f t="shared" si="136"/>
        <v>#N/A</v>
      </c>
      <c r="L363" s="59">
        <f t="shared" si="137"/>
        <v>0</v>
      </c>
      <c r="M363" s="59">
        <f t="shared" si="137"/>
        <v>0</v>
      </c>
      <c r="N363" s="59" t="str">
        <f t="shared" si="131"/>
        <v>Fuel Cell0</v>
      </c>
      <c r="O363" s="57">
        <f t="shared" si="145"/>
        <v>0</v>
      </c>
      <c r="P363" s="57">
        <f t="shared" si="145"/>
        <v>0</v>
      </c>
      <c r="Q363" s="57">
        <f t="shared" si="145"/>
        <v>0</v>
      </c>
      <c r="R363" s="57">
        <f t="shared" si="145"/>
        <v>0</v>
      </c>
      <c r="S363" s="57">
        <f t="shared" si="145"/>
        <v>0</v>
      </c>
      <c r="T363" s="57">
        <f t="shared" si="145"/>
        <v>0</v>
      </c>
      <c r="U363" s="57">
        <f t="shared" si="145"/>
        <v>0</v>
      </c>
      <c r="V363" s="57">
        <f t="shared" si="145"/>
        <v>0</v>
      </c>
      <c r="W363" s="57">
        <f t="shared" si="145"/>
        <v>0</v>
      </c>
      <c r="X363" s="57">
        <f t="shared" si="145"/>
        <v>0</v>
      </c>
      <c r="Y363" s="57">
        <f t="shared" si="145"/>
        <v>0</v>
      </c>
      <c r="Z363" s="57">
        <f t="shared" si="145"/>
        <v>0</v>
      </c>
      <c r="AA363" s="57">
        <f t="shared" si="145"/>
        <v>0</v>
      </c>
      <c r="AB363" s="57">
        <f t="shared" si="145"/>
        <v>0</v>
      </c>
      <c r="AC363" s="57">
        <f t="shared" si="145"/>
        <v>0</v>
      </c>
      <c r="AD363" s="57">
        <f t="shared" si="145"/>
        <v>0</v>
      </c>
      <c r="AE363" s="57">
        <f t="shared" si="143"/>
        <v>0</v>
      </c>
      <c r="AF363" s="57">
        <f t="shared" si="143"/>
        <v>0</v>
      </c>
      <c r="AG363" s="57">
        <f t="shared" si="143"/>
        <v>0</v>
      </c>
      <c r="AH363" s="57">
        <f t="shared" si="143"/>
        <v>0</v>
      </c>
      <c r="AI363" s="57">
        <f t="shared" si="143"/>
        <v>0</v>
      </c>
      <c r="AJ363" s="57">
        <f t="shared" si="143"/>
        <v>0</v>
      </c>
      <c r="AK363" s="57">
        <f t="shared" si="143"/>
        <v>0</v>
      </c>
      <c r="AL363" s="57">
        <f t="shared" si="143"/>
        <v>0</v>
      </c>
      <c r="AM363" s="57">
        <f t="shared" si="143"/>
        <v>0</v>
      </c>
      <c r="AN363" s="57">
        <f t="shared" si="143"/>
        <v>0</v>
      </c>
      <c r="AO363" s="57">
        <f t="shared" si="143"/>
        <v>0</v>
      </c>
      <c r="AP363" s="57">
        <f t="shared" si="143"/>
        <v>0</v>
      </c>
      <c r="AQ363" s="57" t="e">
        <f>INDEX('Fleet Input'!$C$10:$C$86, MATCH('Fleet Calculations'!N363, 'Fleet Input'!$B$10:$B$86, 0))</f>
        <v>#N/A</v>
      </c>
      <c r="AR363" s="57">
        <f t="shared" si="146"/>
        <v>0</v>
      </c>
      <c r="AS363" s="57">
        <f t="shared" si="146"/>
        <v>0</v>
      </c>
      <c r="AT363" s="57">
        <f t="shared" si="146"/>
        <v>0</v>
      </c>
      <c r="AU363" s="57">
        <f t="shared" si="146"/>
        <v>0</v>
      </c>
      <c r="AV363" s="57">
        <f t="shared" si="146"/>
        <v>0</v>
      </c>
      <c r="AW363" s="57">
        <f t="shared" si="146"/>
        <v>0</v>
      </c>
      <c r="AX363" s="57">
        <f t="shared" si="146"/>
        <v>0</v>
      </c>
      <c r="AY363" s="57">
        <f t="shared" si="146"/>
        <v>0</v>
      </c>
      <c r="AZ363" s="57">
        <f t="shared" si="146"/>
        <v>0</v>
      </c>
      <c r="BA363" s="57">
        <f t="shared" si="146"/>
        <v>0</v>
      </c>
      <c r="BB363" s="57">
        <f t="shared" si="146"/>
        <v>0</v>
      </c>
      <c r="BC363" s="57">
        <f t="shared" si="146"/>
        <v>0</v>
      </c>
      <c r="BD363" s="57">
        <f t="shared" si="146"/>
        <v>0</v>
      </c>
      <c r="BE363" s="57">
        <f t="shared" si="146"/>
        <v>0</v>
      </c>
      <c r="BF363" s="57">
        <f t="shared" si="146"/>
        <v>0</v>
      </c>
      <c r="BG363" s="57">
        <f t="shared" si="146"/>
        <v>0</v>
      </c>
      <c r="BH363" s="57">
        <f t="shared" si="144"/>
        <v>0</v>
      </c>
      <c r="BI363" s="57">
        <f t="shared" si="144"/>
        <v>0</v>
      </c>
      <c r="BJ363" s="57">
        <f t="shared" si="144"/>
        <v>0</v>
      </c>
      <c r="BK363" s="57">
        <f t="shared" si="144"/>
        <v>0</v>
      </c>
      <c r="BL363" s="57">
        <f t="shared" si="144"/>
        <v>0</v>
      </c>
      <c r="BM363" s="57">
        <f t="shared" si="144"/>
        <v>0</v>
      </c>
      <c r="BN363" s="57">
        <f t="shared" si="144"/>
        <v>0</v>
      </c>
      <c r="BO363" s="57">
        <f t="shared" si="144"/>
        <v>0</v>
      </c>
      <c r="BP363" s="57">
        <f t="shared" si="144"/>
        <v>0</v>
      </c>
      <c r="BQ363" s="57">
        <f t="shared" si="144"/>
        <v>0</v>
      </c>
      <c r="BR363" s="57">
        <f t="shared" si="144"/>
        <v>0</v>
      </c>
      <c r="BS363" s="57">
        <f t="shared" si="144"/>
        <v>0</v>
      </c>
    </row>
    <row r="364" spans="1:71" x14ac:dyDescent="0.25">
      <c r="A364">
        <f t="shared" si="147"/>
        <v>2</v>
      </c>
      <c r="B364">
        <f t="shared" si="148"/>
        <v>25</v>
      </c>
      <c r="C364">
        <f t="shared" si="142"/>
        <v>1</v>
      </c>
      <c r="D364" s="59">
        <f t="shared" si="132"/>
        <v>0</v>
      </c>
      <c r="E364" s="59">
        <f t="shared" si="132"/>
        <v>0</v>
      </c>
      <c r="F364" s="59">
        <f t="shared" si="132"/>
        <v>0</v>
      </c>
      <c r="G364" s="60" t="str">
        <f t="shared" si="133"/>
        <v>0</v>
      </c>
      <c r="H364" s="61">
        <f t="shared" si="149"/>
        <v>1</v>
      </c>
      <c r="I364" s="61">
        <f t="shared" si="134"/>
        <v>0</v>
      </c>
      <c r="J364" s="59">
        <f t="shared" si="135"/>
        <v>0</v>
      </c>
      <c r="K364" s="62" t="e">
        <f t="shared" si="136"/>
        <v>#N/A</v>
      </c>
      <c r="L364" s="59">
        <f t="shared" si="137"/>
        <v>0</v>
      </c>
      <c r="M364" s="59">
        <f t="shared" si="137"/>
        <v>0</v>
      </c>
      <c r="N364" s="59" t="str">
        <f t="shared" si="131"/>
        <v>00</v>
      </c>
      <c r="O364" s="57">
        <f t="shared" si="145"/>
        <v>0</v>
      </c>
      <c r="P364" s="57">
        <f t="shared" si="145"/>
        <v>0</v>
      </c>
      <c r="Q364" s="57">
        <f t="shared" si="145"/>
        <v>0</v>
      </c>
      <c r="R364" s="57">
        <f t="shared" si="145"/>
        <v>0</v>
      </c>
      <c r="S364" s="57">
        <f t="shared" si="145"/>
        <v>0</v>
      </c>
      <c r="T364" s="57">
        <f t="shared" si="145"/>
        <v>0</v>
      </c>
      <c r="U364" s="57">
        <f t="shared" si="145"/>
        <v>0</v>
      </c>
      <c r="V364" s="57">
        <f t="shared" si="145"/>
        <v>0</v>
      </c>
      <c r="W364" s="57">
        <f t="shared" si="145"/>
        <v>0</v>
      </c>
      <c r="X364" s="57">
        <f t="shared" si="145"/>
        <v>0</v>
      </c>
      <c r="Y364" s="57">
        <f t="shared" si="145"/>
        <v>0</v>
      </c>
      <c r="Z364" s="57">
        <f t="shared" si="145"/>
        <v>0</v>
      </c>
      <c r="AA364" s="57">
        <f t="shared" si="145"/>
        <v>0</v>
      </c>
      <c r="AB364" s="57">
        <f t="shared" si="145"/>
        <v>0</v>
      </c>
      <c r="AC364" s="57">
        <f t="shared" si="145"/>
        <v>0</v>
      </c>
      <c r="AD364" s="57">
        <f t="shared" si="145"/>
        <v>0</v>
      </c>
      <c r="AE364" s="57">
        <f t="shared" si="143"/>
        <v>0</v>
      </c>
      <c r="AF364" s="57">
        <f t="shared" si="143"/>
        <v>0</v>
      </c>
      <c r="AG364" s="57">
        <f t="shared" si="143"/>
        <v>0</v>
      </c>
      <c r="AH364" s="57">
        <f t="shared" si="143"/>
        <v>0</v>
      </c>
      <c r="AI364" s="57">
        <f t="shared" si="143"/>
        <v>0</v>
      </c>
      <c r="AJ364" s="57">
        <f t="shared" si="143"/>
        <v>0</v>
      </c>
      <c r="AK364" s="57">
        <f t="shared" si="143"/>
        <v>0</v>
      </c>
      <c r="AL364" s="57">
        <f t="shared" si="143"/>
        <v>0</v>
      </c>
      <c r="AM364" s="57">
        <f t="shared" si="143"/>
        <v>0</v>
      </c>
      <c r="AN364" s="57">
        <f t="shared" si="143"/>
        <v>0</v>
      </c>
      <c r="AO364" s="57">
        <f t="shared" si="143"/>
        <v>0</v>
      </c>
      <c r="AP364" s="57">
        <f t="shared" si="143"/>
        <v>0</v>
      </c>
      <c r="AQ364" s="57" t="e">
        <f>INDEX('Fleet Input'!$C$10:$C$86, MATCH('Fleet Calculations'!N364, 'Fleet Input'!$B$10:$B$86, 0))</f>
        <v>#N/A</v>
      </c>
      <c r="AR364" s="57">
        <f t="shared" si="146"/>
        <v>0</v>
      </c>
      <c r="AS364" s="57">
        <f t="shared" si="146"/>
        <v>0</v>
      </c>
      <c r="AT364" s="57">
        <f t="shared" si="146"/>
        <v>0</v>
      </c>
      <c r="AU364" s="57">
        <f t="shared" si="146"/>
        <v>0</v>
      </c>
      <c r="AV364" s="57">
        <f t="shared" si="146"/>
        <v>0</v>
      </c>
      <c r="AW364" s="57">
        <f t="shared" si="146"/>
        <v>0</v>
      </c>
      <c r="AX364" s="57">
        <f t="shared" si="146"/>
        <v>0</v>
      </c>
      <c r="AY364" s="57">
        <f t="shared" si="146"/>
        <v>0</v>
      </c>
      <c r="AZ364" s="57">
        <f t="shared" si="146"/>
        <v>0</v>
      </c>
      <c r="BA364" s="57">
        <f t="shared" si="146"/>
        <v>0</v>
      </c>
      <c r="BB364" s="57">
        <f t="shared" si="146"/>
        <v>0</v>
      </c>
      <c r="BC364" s="57">
        <f t="shared" si="146"/>
        <v>0</v>
      </c>
      <c r="BD364" s="57">
        <f t="shared" si="146"/>
        <v>0</v>
      </c>
      <c r="BE364" s="57">
        <f t="shared" si="146"/>
        <v>0</v>
      </c>
      <c r="BF364" s="57">
        <f t="shared" si="146"/>
        <v>0</v>
      </c>
      <c r="BG364" s="57">
        <f t="shared" si="146"/>
        <v>0</v>
      </c>
      <c r="BH364" s="57">
        <f t="shared" si="144"/>
        <v>0</v>
      </c>
      <c r="BI364" s="57">
        <f t="shared" si="144"/>
        <v>0</v>
      </c>
      <c r="BJ364" s="57">
        <f t="shared" si="144"/>
        <v>0</v>
      </c>
      <c r="BK364" s="57">
        <f t="shared" si="144"/>
        <v>0</v>
      </c>
      <c r="BL364" s="57">
        <f t="shared" si="144"/>
        <v>0</v>
      </c>
      <c r="BM364" s="57">
        <f t="shared" si="144"/>
        <v>0</v>
      </c>
      <c r="BN364" s="57">
        <f t="shared" si="144"/>
        <v>0</v>
      </c>
      <c r="BO364" s="57">
        <f t="shared" si="144"/>
        <v>0</v>
      </c>
      <c r="BP364" s="57">
        <f t="shared" si="144"/>
        <v>0</v>
      </c>
      <c r="BQ364" s="57">
        <f t="shared" si="144"/>
        <v>0</v>
      </c>
      <c r="BR364" s="57">
        <f t="shared" si="144"/>
        <v>0</v>
      </c>
      <c r="BS364" s="57">
        <f t="shared" si="144"/>
        <v>0</v>
      </c>
    </row>
    <row r="365" spans="1:71" x14ac:dyDescent="0.25">
      <c r="A365">
        <f t="shared" si="147"/>
        <v>2</v>
      </c>
      <c r="B365">
        <f t="shared" si="148"/>
        <v>25</v>
      </c>
      <c r="C365">
        <f t="shared" si="142"/>
        <v>2</v>
      </c>
      <c r="D365" s="59">
        <f t="shared" si="132"/>
        <v>0</v>
      </c>
      <c r="E365" s="59">
        <f t="shared" si="132"/>
        <v>0</v>
      </c>
      <c r="F365" s="59">
        <f t="shared" si="132"/>
        <v>0</v>
      </c>
      <c r="G365" s="60" t="str">
        <f t="shared" si="133"/>
        <v>Electric</v>
      </c>
      <c r="H365" s="61">
        <f t="shared" si="149"/>
        <v>1</v>
      </c>
      <c r="I365" s="61">
        <f t="shared" si="134"/>
        <v>0</v>
      </c>
      <c r="J365" s="59">
        <f t="shared" si="135"/>
        <v>0</v>
      </c>
      <c r="K365" s="62" t="e">
        <f t="shared" si="136"/>
        <v>#N/A</v>
      </c>
      <c r="L365" s="59">
        <f t="shared" si="137"/>
        <v>0</v>
      </c>
      <c r="M365" s="59">
        <f t="shared" si="137"/>
        <v>0</v>
      </c>
      <c r="N365" s="59" t="str">
        <f t="shared" si="131"/>
        <v>Electric0</v>
      </c>
      <c r="O365" s="57">
        <f t="shared" si="145"/>
        <v>0</v>
      </c>
      <c r="P365" s="57">
        <f t="shared" si="145"/>
        <v>0</v>
      </c>
      <c r="Q365" s="57">
        <f t="shared" si="145"/>
        <v>0</v>
      </c>
      <c r="R365" s="57">
        <f t="shared" si="145"/>
        <v>0</v>
      </c>
      <c r="S365" s="57">
        <f t="shared" si="145"/>
        <v>0</v>
      </c>
      <c r="T365" s="57">
        <f t="shared" si="145"/>
        <v>0</v>
      </c>
      <c r="U365" s="57">
        <f t="shared" si="145"/>
        <v>0</v>
      </c>
      <c r="V365" s="57">
        <f t="shared" si="145"/>
        <v>0</v>
      </c>
      <c r="W365" s="57">
        <f t="shared" si="145"/>
        <v>0</v>
      </c>
      <c r="X365" s="57">
        <f t="shared" si="145"/>
        <v>0</v>
      </c>
      <c r="Y365" s="57">
        <f t="shared" si="145"/>
        <v>0</v>
      </c>
      <c r="Z365" s="57">
        <f t="shared" si="145"/>
        <v>0</v>
      </c>
      <c r="AA365" s="57">
        <f t="shared" si="145"/>
        <v>0</v>
      </c>
      <c r="AB365" s="57">
        <f t="shared" si="145"/>
        <v>0</v>
      </c>
      <c r="AC365" s="57">
        <f t="shared" si="145"/>
        <v>0</v>
      </c>
      <c r="AD365" s="57">
        <f t="shared" si="145"/>
        <v>0</v>
      </c>
      <c r="AE365" s="57">
        <f t="shared" si="143"/>
        <v>0</v>
      </c>
      <c r="AF365" s="57">
        <f t="shared" si="143"/>
        <v>0</v>
      </c>
      <c r="AG365" s="57">
        <f t="shared" si="143"/>
        <v>0</v>
      </c>
      <c r="AH365" s="57">
        <f t="shared" si="143"/>
        <v>0</v>
      </c>
      <c r="AI365" s="57">
        <f t="shared" si="143"/>
        <v>0</v>
      </c>
      <c r="AJ365" s="57">
        <f t="shared" si="143"/>
        <v>0</v>
      </c>
      <c r="AK365" s="57">
        <f t="shared" si="143"/>
        <v>0</v>
      </c>
      <c r="AL365" s="57">
        <f t="shared" si="143"/>
        <v>0</v>
      </c>
      <c r="AM365" s="57">
        <f t="shared" si="143"/>
        <v>0</v>
      </c>
      <c r="AN365" s="57">
        <f t="shared" si="143"/>
        <v>0</v>
      </c>
      <c r="AO365" s="57">
        <f t="shared" si="143"/>
        <v>0</v>
      </c>
      <c r="AP365" s="57">
        <f t="shared" si="143"/>
        <v>0</v>
      </c>
      <c r="AQ365" s="57" t="e">
        <f>INDEX('Fleet Input'!$C$10:$C$86, MATCH('Fleet Calculations'!N365, 'Fleet Input'!$B$10:$B$86, 0))</f>
        <v>#N/A</v>
      </c>
      <c r="AR365" s="57">
        <f t="shared" si="146"/>
        <v>0</v>
      </c>
      <c r="AS365" s="57">
        <f t="shared" si="146"/>
        <v>0</v>
      </c>
      <c r="AT365" s="57">
        <f t="shared" si="146"/>
        <v>0</v>
      </c>
      <c r="AU365" s="57">
        <f t="shared" si="146"/>
        <v>0</v>
      </c>
      <c r="AV365" s="57">
        <f t="shared" si="146"/>
        <v>0</v>
      </c>
      <c r="AW365" s="57">
        <f t="shared" si="146"/>
        <v>0</v>
      </c>
      <c r="AX365" s="57">
        <f t="shared" si="146"/>
        <v>0</v>
      </c>
      <c r="AY365" s="57">
        <f t="shared" si="146"/>
        <v>0</v>
      </c>
      <c r="AZ365" s="57">
        <f t="shared" si="146"/>
        <v>0</v>
      </c>
      <c r="BA365" s="57">
        <f t="shared" si="146"/>
        <v>0</v>
      </c>
      <c r="BB365" s="57">
        <f t="shared" si="146"/>
        <v>0</v>
      </c>
      <c r="BC365" s="57">
        <f t="shared" si="146"/>
        <v>0</v>
      </c>
      <c r="BD365" s="57">
        <f t="shared" si="146"/>
        <v>0</v>
      </c>
      <c r="BE365" s="57">
        <f t="shared" si="146"/>
        <v>0</v>
      </c>
      <c r="BF365" s="57">
        <f t="shared" si="146"/>
        <v>0</v>
      </c>
      <c r="BG365" s="57">
        <f t="shared" si="146"/>
        <v>0</v>
      </c>
      <c r="BH365" s="57">
        <f t="shared" si="144"/>
        <v>0</v>
      </c>
      <c r="BI365" s="57">
        <f t="shared" si="144"/>
        <v>0</v>
      </c>
      <c r="BJ365" s="57">
        <f t="shared" si="144"/>
        <v>0</v>
      </c>
      <c r="BK365" s="57">
        <f t="shared" si="144"/>
        <v>0</v>
      </c>
      <c r="BL365" s="57">
        <f t="shared" si="144"/>
        <v>0</v>
      </c>
      <c r="BM365" s="57">
        <f t="shared" si="144"/>
        <v>0</v>
      </c>
      <c r="BN365" s="57">
        <f t="shared" si="144"/>
        <v>0</v>
      </c>
      <c r="BO365" s="57">
        <f t="shared" si="144"/>
        <v>0</v>
      </c>
      <c r="BP365" s="57">
        <f t="shared" si="144"/>
        <v>0</v>
      </c>
      <c r="BQ365" s="57">
        <f t="shared" si="144"/>
        <v>0</v>
      </c>
      <c r="BR365" s="57">
        <f t="shared" si="144"/>
        <v>0</v>
      </c>
      <c r="BS365" s="57">
        <f t="shared" si="144"/>
        <v>0</v>
      </c>
    </row>
    <row r="366" spans="1:71" x14ac:dyDescent="0.25">
      <c r="A366">
        <f t="shared" si="147"/>
        <v>2</v>
      </c>
      <c r="B366">
        <f t="shared" si="148"/>
        <v>25</v>
      </c>
      <c r="C366">
        <f t="shared" si="142"/>
        <v>3</v>
      </c>
      <c r="D366" s="59">
        <f t="shared" si="132"/>
        <v>0</v>
      </c>
      <c r="E366" s="59">
        <f t="shared" si="132"/>
        <v>0</v>
      </c>
      <c r="F366" s="59">
        <f t="shared" si="132"/>
        <v>0</v>
      </c>
      <c r="G366" s="60" t="str">
        <f t="shared" si="133"/>
        <v>Fuel Cell</v>
      </c>
      <c r="H366" s="61">
        <f t="shared" si="149"/>
        <v>1</v>
      </c>
      <c r="I366" s="61">
        <f t="shared" si="134"/>
        <v>0</v>
      </c>
      <c r="J366" s="59">
        <f t="shared" si="135"/>
        <v>0</v>
      </c>
      <c r="K366" s="62" t="e">
        <f t="shared" si="136"/>
        <v>#N/A</v>
      </c>
      <c r="L366" s="59">
        <f t="shared" si="137"/>
        <v>0</v>
      </c>
      <c r="M366" s="59">
        <f t="shared" si="137"/>
        <v>0</v>
      </c>
      <c r="N366" s="59" t="str">
        <f t="shared" si="131"/>
        <v>Fuel Cell0</v>
      </c>
      <c r="O366" s="57">
        <f t="shared" si="145"/>
        <v>0</v>
      </c>
      <c r="P366" s="57">
        <f t="shared" si="145"/>
        <v>0</v>
      </c>
      <c r="Q366" s="57">
        <f t="shared" si="145"/>
        <v>0</v>
      </c>
      <c r="R366" s="57">
        <f t="shared" si="145"/>
        <v>0</v>
      </c>
      <c r="S366" s="57">
        <f t="shared" si="145"/>
        <v>0</v>
      </c>
      <c r="T366" s="57">
        <f t="shared" si="145"/>
        <v>0</v>
      </c>
      <c r="U366" s="57">
        <f t="shared" si="145"/>
        <v>0</v>
      </c>
      <c r="V366" s="57">
        <f t="shared" si="145"/>
        <v>0</v>
      </c>
      <c r="W366" s="57">
        <f t="shared" si="145"/>
        <v>0</v>
      </c>
      <c r="X366" s="57">
        <f t="shared" si="145"/>
        <v>0</v>
      </c>
      <c r="Y366" s="57">
        <f t="shared" si="145"/>
        <v>0</v>
      </c>
      <c r="Z366" s="57">
        <f t="shared" si="145"/>
        <v>0</v>
      </c>
      <c r="AA366" s="57">
        <f t="shared" si="145"/>
        <v>0</v>
      </c>
      <c r="AB366" s="57">
        <f t="shared" si="145"/>
        <v>0</v>
      </c>
      <c r="AC366" s="57">
        <f t="shared" si="145"/>
        <v>0</v>
      </c>
      <c r="AD366" s="57">
        <f t="shared" si="145"/>
        <v>0</v>
      </c>
      <c r="AE366" s="57">
        <f t="shared" si="143"/>
        <v>0</v>
      </c>
      <c r="AF366" s="57">
        <f t="shared" si="143"/>
        <v>0</v>
      </c>
      <c r="AG366" s="57">
        <f t="shared" si="143"/>
        <v>0</v>
      </c>
      <c r="AH366" s="57">
        <f t="shared" si="143"/>
        <v>0</v>
      </c>
      <c r="AI366" s="57">
        <f t="shared" si="143"/>
        <v>0</v>
      </c>
      <c r="AJ366" s="57">
        <f t="shared" si="143"/>
        <v>0</v>
      </c>
      <c r="AK366" s="57">
        <f t="shared" si="143"/>
        <v>0</v>
      </c>
      <c r="AL366" s="57">
        <f t="shared" si="143"/>
        <v>0</v>
      </c>
      <c r="AM366" s="57">
        <f t="shared" si="143"/>
        <v>0</v>
      </c>
      <c r="AN366" s="57">
        <f t="shared" si="143"/>
        <v>0</v>
      </c>
      <c r="AO366" s="57">
        <f t="shared" si="143"/>
        <v>0</v>
      </c>
      <c r="AP366" s="57">
        <f t="shared" si="143"/>
        <v>0</v>
      </c>
      <c r="AQ366" s="57" t="e">
        <f>INDEX('Fleet Input'!$C$10:$C$86, MATCH('Fleet Calculations'!N366, 'Fleet Input'!$B$10:$B$86, 0))</f>
        <v>#N/A</v>
      </c>
      <c r="AR366" s="57">
        <f t="shared" si="146"/>
        <v>0</v>
      </c>
      <c r="AS366" s="57">
        <f t="shared" si="146"/>
        <v>0</v>
      </c>
      <c r="AT366" s="57">
        <f t="shared" si="146"/>
        <v>0</v>
      </c>
      <c r="AU366" s="57">
        <f t="shared" si="146"/>
        <v>0</v>
      </c>
      <c r="AV366" s="57">
        <f t="shared" si="146"/>
        <v>0</v>
      </c>
      <c r="AW366" s="57">
        <f t="shared" si="146"/>
        <v>0</v>
      </c>
      <c r="AX366" s="57">
        <f t="shared" si="146"/>
        <v>0</v>
      </c>
      <c r="AY366" s="57">
        <f t="shared" si="146"/>
        <v>0</v>
      </c>
      <c r="AZ366" s="57">
        <f t="shared" si="146"/>
        <v>0</v>
      </c>
      <c r="BA366" s="57">
        <f t="shared" si="146"/>
        <v>0</v>
      </c>
      <c r="BB366" s="57">
        <f t="shared" si="146"/>
        <v>0</v>
      </c>
      <c r="BC366" s="57">
        <f t="shared" si="146"/>
        <v>0</v>
      </c>
      <c r="BD366" s="57">
        <f t="shared" si="146"/>
        <v>0</v>
      </c>
      <c r="BE366" s="57">
        <f t="shared" si="146"/>
        <v>0</v>
      </c>
      <c r="BF366" s="57">
        <f t="shared" si="146"/>
        <v>0</v>
      </c>
      <c r="BG366" s="57">
        <f t="shared" si="146"/>
        <v>0</v>
      </c>
      <c r="BH366" s="57">
        <f t="shared" si="144"/>
        <v>0</v>
      </c>
      <c r="BI366" s="57">
        <f t="shared" si="144"/>
        <v>0</v>
      </c>
      <c r="BJ366" s="57">
        <f t="shared" si="144"/>
        <v>0</v>
      </c>
      <c r="BK366" s="57">
        <f t="shared" si="144"/>
        <v>0</v>
      </c>
      <c r="BL366" s="57">
        <f t="shared" si="144"/>
        <v>0</v>
      </c>
      <c r="BM366" s="57">
        <f t="shared" si="144"/>
        <v>0</v>
      </c>
      <c r="BN366" s="57">
        <f t="shared" si="144"/>
        <v>0</v>
      </c>
      <c r="BO366" s="57">
        <f t="shared" si="144"/>
        <v>0</v>
      </c>
      <c r="BP366" s="57">
        <f t="shared" si="144"/>
        <v>0</v>
      </c>
      <c r="BQ366" s="57">
        <f t="shared" si="144"/>
        <v>0</v>
      </c>
      <c r="BR366" s="57">
        <f t="shared" si="144"/>
        <v>0</v>
      </c>
      <c r="BS366" s="57">
        <f t="shared" si="144"/>
        <v>0</v>
      </c>
    </row>
    <row r="367" spans="1:71" x14ac:dyDescent="0.25">
      <c r="A367">
        <f t="shared" si="147"/>
        <v>2</v>
      </c>
      <c r="B367">
        <f t="shared" si="148"/>
        <v>26</v>
      </c>
      <c r="C367">
        <f t="shared" si="142"/>
        <v>1</v>
      </c>
      <c r="D367" s="59">
        <f t="shared" si="132"/>
        <v>0</v>
      </c>
      <c r="E367" s="59">
        <f t="shared" si="132"/>
        <v>0</v>
      </c>
      <c r="F367" s="59">
        <f t="shared" si="132"/>
        <v>0</v>
      </c>
      <c r="G367" s="60" t="str">
        <f t="shared" si="133"/>
        <v>0</v>
      </c>
      <c r="H367" s="61">
        <f t="shared" si="149"/>
        <v>1</v>
      </c>
      <c r="I367" s="61">
        <f t="shared" si="134"/>
        <v>0</v>
      </c>
      <c r="J367" s="59">
        <f t="shared" si="135"/>
        <v>0</v>
      </c>
      <c r="K367" s="62" t="e">
        <f t="shared" si="136"/>
        <v>#N/A</v>
      </c>
      <c r="L367" s="59">
        <f t="shared" si="137"/>
        <v>0</v>
      </c>
      <c r="M367" s="59">
        <f t="shared" si="137"/>
        <v>0</v>
      </c>
      <c r="N367" s="59" t="str">
        <f t="shared" si="131"/>
        <v>00</v>
      </c>
      <c r="O367" s="57">
        <f t="shared" si="145"/>
        <v>0</v>
      </c>
      <c r="P367" s="57">
        <f t="shared" si="145"/>
        <v>0</v>
      </c>
      <c r="Q367" s="57">
        <f t="shared" si="145"/>
        <v>0</v>
      </c>
      <c r="R367" s="57">
        <f t="shared" si="145"/>
        <v>0</v>
      </c>
      <c r="S367" s="57">
        <f t="shared" si="145"/>
        <v>0</v>
      </c>
      <c r="T367" s="57">
        <f t="shared" si="145"/>
        <v>0</v>
      </c>
      <c r="U367" s="57">
        <f t="shared" si="145"/>
        <v>0</v>
      </c>
      <c r="V367" s="57">
        <f t="shared" si="145"/>
        <v>0</v>
      </c>
      <c r="W367" s="57">
        <f t="shared" si="145"/>
        <v>0</v>
      </c>
      <c r="X367" s="57">
        <f t="shared" si="145"/>
        <v>0</v>
      </c>
      <c r="Y367" s="57">
        <f t="shared" si="145"/>
        <v>0</v>
      </c>
      <c r="Z367" s="57">
        <f t="shared" si="145"/>
        <v>0</v>
      </c>
      <c r="AA367" s="57">
        <f t="shared" si="145"/>
        <v>0</v>
      </c>
      <c r="AB367" s="57">
        <f t="shared" si="145"/>
        <v>0</v>
      </c>
      <c r="AC367" s="57">
        <f t="shared" si="145"/>
        <v>0</v>
      </c>
      <c r="AD367" s="57">
        <f t="shared" si="145"/>
        <v>0</v>
      </c>
      <c r="AE367" s="57">
        <f t="shared" si="143"/>
        <v>0</v>
      </c>
      <c r="AF367" s="57">
        <f t="shared" si="143"/>
        <v>0</v>
      </c>
      <c r="AG367" s="57">
        <f t="shared" si="143"/>
        <v>0</v>
      </c>
      <c r="AH367" s="57">
        <f t="shared" si="143"/>
        <v>0</v>
      </c>
      <c r="AI367" s="57">
        <f t="shared" si="143"/>
        <v>0</v>
      </c>
      <c r="AJ367" s="57">
        <f t="shared" si="143"/>
        <v>0</v>
      </c>
      <c r="AK367" s="57">
        <f t="shared" si="143"/>
        <v>0</v>
      </c>
      <c r="AL367" s="57">
        <f t="shared" si="143"/>
        <v>0</v>
      </c>
      <c r="AM367" s="57">
        <f t="shared" si="143"/>
        <v>0</v>
      </c>
      <c r="AN367" s="57">
        <f t="shared" si="143"/>
        <v>0</v>
      </c>
      <c r="AO367" s="57">
        <f t="shared" si="143"/>
        <v>0</v>
      </c>
      <c r="AP367" s="57">
        <f t="shared" si="143"/>
        <v>0</v>
      </c>
      <c r="AQ367" s="57" t="e">
        <f>INDEX('Fleet Input'!$C$10:$C$86, MATCH('Fleet Calculations'!N367, 'Fleet Input'!$B$10:$B$86, 0))</f>
        <v>#N/A</v>
      </c>
      <c r="AR367" s="57">
        <f t="shared" si="146"/>
        <v>0</v>
      </c>
      <c r="AS367" s="57">
        <f t="shared" si="146"/>
        <v>0</v>
      </c>
      <c r="AT367" s="57">
        <f t="shared" si="146"/>
        <v>0</v>
      </c>
      <c r="AU367" s="57">
        <f t="shared" si="146"/>
        <v>0</v>
      </c>
      <c r="AV367" s="57">
        <f t="shared" si="146"/>
        <v>0</v>
      </c>
      <c r="AW367" s="57">
        <f t="shared" si="146"/>
        <v>0</v>
      </c>
      <c r="AX367" s="57">
        <f t="shared" si="146"/>
        <v>0</v>
      </c>
      <c r="AY367" s="57">
        <f t="shared" si="146"/>
        <v>0</v>
      </c>
      <c r="AZ367" s="57">
        <f t="shared" si="146"/>
        <v>0</v>
      </c>
      <c r="BA367" s="57">
        <f t="shared" si="146"/>
        <v>0</v>
      </c>
      <c r="BB367" s="57">
        <f t="shared" si="146"/>
        <v>0</v>
      </c>
      <c r="BC367" s="57">
        <f t="shared" si="146"/>
        <v>0</v>
      </c>
      <c r="BD367" s="57">
        <f t="shared" si="146"/>
        <v>0</v>
      </c>
      <c r="BE367" s="57">
        <f t="shared" si="146"/>
        <v>0</v>
      </c>
      <c r="BF367" s="57">
        <f t="shared" si="146"/>
        <v>0</v>
      </c>
      <c r="BG367" s="57">
        <f t="shared" si="146"/>
        <v>0</v>
      </c>
      <c r="BH367" s="57">
        <f t="shared" si="144"/>
        <v>0</v>
      </c>
      <c r="BI367" s="57">
        <f t="shared" si="144"/>
        <v>0</v>
      </c>
      <c r="BJ367" s="57">
        <f t="shared" si="144"/>
        <v>0</v>
      </c>
      <c r="BK367" s="57">
        <f t="shared" si="144"/>
        <v>0</v>
      </c>
      <c r="BL367" s="57">
        <f t="shared" si="144"/>
        <v>0</v>
      </c>
      <c r="BM367" s="57">
        <f t="shared" si="144"/>
        <v>0</v>
      </c>
      <c r="BN367" s="57">
        <f t="shared" si="144"/>
        <v>0</v>
      </c>
      <c r="BO367" s="57">
        <f t="shared" si="144"/>
        <v>0</v>
      </c>
      <c r="BP367" s="57">
        <f t="shared" si="144"/>
        <v>0</v>
      </c>
      <c r="BQ367" s="57">
        <f t="shared" si="144"/>
        <v>0</v>
      </c>
      <c r="BR367" s="57">
        <f t="shared" si="144"/>
        <v>0</v>
      </c>
      <c r="BS367" s="57">
        <f t="shared" si="144"/>
        <v>0</v>
      </c>
    </row>
    <row r="368" spans="1:71" x14ac:dyDescent="0.25">
      <c r="A368">
        <f t="shared" si="147"/>
        <v>2</v>
      </c>
      <c r="B368">
        <f t="shared" si="148"/>
        <v>26</v>
      </c>
      <c r="C368">
        <f t="shared" si="142"/>
        <v>2</v>
      </c>
      <c r="D368" s="59">
        <f t="shared" si="132"/>
        <v>0</v>
      </c>
      <c r="E368" s="59">
        <f t="shared" si="132"/>
        <v>0</v>
      </c>
      <c r="F368" s="59">
        <f t="shared" si="132"/>
        <v>0</v>
      </c>
      <c r="G368" s="60" t="str">
        <f t="shared" si="133"/>
        <v>Electric</v>
      </c>
      <c r="H368" s="61">
        <f t="shared" si="149"/>
        <v>1</v>
      </c>
      <c r="I368" s="61">
        <f t="shared" si="134"/>
        <v>0</v>
      </c>
      <c r="J368" s="59">
        <f t="shared" si="135"/>
        <v>0</v>
      </c>
      <c r="K368" s="62" t="e">
        <f t="shared" si="136"/>
        <v>#N/A</v>
      </c>
      <c r="L368" s="59">
        <f t="shared" si="137"/>
        <v>0</v>
      </c>
      <c r="M368" s="59">
        <f t="shared" si="137"/>
        <v>0</v>
      </c>
      <c r="N368" s="59" t="str">
        <f t="shared" si="131"/>
        <v>Electric0</v>
      </c>
      <c r="O368" s="57">
        <f t="shared" si="145"/>
        <v>0</v>
      </c>
      <c r="P368" s="57">
        <f t="shared" si="145"/>
        <v>0</v>
      </c>
      <c r="Q368" s="57">
        <f t="shared" si="145"/>
        <v>0</v>
      </c>
      <c r="R368" s="57">
        <f t="shared" si="145"/>
        <v>0</v>
      </c>
      <c r="S368" s="57">
        <f t="shared" si="145"/>
        <v>0</v>
      </c>
      <c r="T368" s="57">
        <f t="shared" si="145"/>
        <v>0</v>
      </c>
      <c r="U368" s="57">
        <f t="shared" si="145"/>
        <v>0</v>
      </c>
      <c r="V368" s="57">
        <f t="shared" si="145"/>
        <v>0</v>
      </c>
      <c r="W368" s="57">
        <f t="shared" si="145"/>
        <v>0</v>
      </c>
      <c r="X368" s="57">
        <f t="shared" si="145"/>
        <v>0</v>
      </c>
      <c r="Y368" s="57">
        <f t="shared" si="145"/>
        <v>0</v>
      </c>
      <c r="Z368" s="57">
        <f t="shared" si="145"/>
        <v>0</v>
      </c>
      <c r="AA368" s="57">
        <f t="shared" si="145"/>
        <v>0</v>
      </c>
      <c r="AB368" s="57">
        <f t="shared" si="145"/>
        <v>0</v>
      </c>
      <c r="AC368" s="57">
        <f t="shared" si="145"/>
        <v>0</v>
      </c>
      <c r="AD368" s="57">
        <f t="shared" si="145"/>
        <v>0</v>
      </c>
      <c r="AE368" s="57">
        <f t="shared" si="143"/>
        <v>0</v>
      </c>
      <c r="AF368" s="57">
        <f t="shared" si="143"/>
        <v>0</v>
      </c>
      <c r="AG368" s="57">
        <f t="shared" si="143"/>
        <v>0</v>
      </c>
      <c r="AH368" s="57">
        <f t="shared" si="143"/>
        <v>0</v>
      </c>
      <c r="AI368" s="57">
        <f t="shared" si="143"/>
        <v>0</v>
      </c>
      <c r="AJ368" s="57">
        <f t="shared" si="143"/>
        <v>0</v>
      </c>
      <c r="AK368" s="57">
        <f t="shared" si="143"/>
        <v>0</v>
      </c>
      <c r="AL368" s="57">
        <f t="shared" si="143"/>
        <v>0</v>
      </c>
      <c r="AM368" s="57">
        <f t="shared" si="143"/>
        <v>0</v>
      </c>
      <c r="AN368" s="57">
        <f t="shared" si="143"/>
        <v>0</v>
      </c>
      <c r="AO368" s="57">
        <f t="shared" si="143"/>
        <v>0</v>
      </c>
      <c r="AP368" s="57">
        <f t="shared" si="143"/>
        <v>0</v>
      </c>
      <c r="AQ368" s="57" t="e">
        <f>INDEX('Fleet Input'!$C$10:$C$86, MATCH('Fleet Calculations'!N368, 'Fleet Input'!$B$10:$B$86, 0))</f>
        <v>#N/A</v>
      </c>
      <c r="AR368" s="57">
        <f t="shared" si="146"/>
        <v>0</v>
      </c>
      <c r="AS368" s="57">
        <f t="shared" si="146"/>
        <v>0</v>
      </c>
      <c r="AT368" s="57">
        <f t="shared" si="146"/>
        <v>0</v>
      </c>
      <c r="AU368" s="57">
        <f t="shared" si="146"/>
        <v>0</v>
      </c>
      <c r="AV368" s="57">
        <f t="shared" si="146"/>
        <v>0</v>
      </c>
      <c r="AW368" s="57">
        <f t="shared" si="146"/>
        <v>0</v>
      </c>
      <c r="AX368" s="57">
        <f t="shared" si="146"/>
        <v>0</v>
      </c>
      <c r="AY368" s="57">
        <f t="shared" si="146"/>
        <v>0</v>
      </c>
      <c r="AZ368" s="57">
        <f t="shared" si="146"/>
        <v>0</v>
      </c>
      <c r="BA368" s="57">
        <f t="shared" si="146"/>
        <v>0</v>
      </c>
      <c r="BB368" s="57">
        <f t="shared" si="146"/>
        <v>0</v>
      </c>
      <c r="BC368" s="57">
        <f t="shared" si="146"/>
        <v>0</v>
      </c>
      <c r="BD368" s="57">
        <f t="shared" si="146"/>
        <v>0</v>
      </c>
      <c r="BE368" s="57">
        <f t="shared" si="146"/>
        <v>0</v>
      </c>
      <c r="BF368" s="57">
        <f t="shared" si="146"/>
        <v>0</v>
      </c>
      <c r="BG368" s="57">
        <f t="shared" si="146"/>
        <v>0</v>
      </c>
      <c r="BH368" s="57">
        <f t="shared" si="144"/>
        <v>0</v>
      </c>
      <c r="BI368" s="57">
        <f t="shared" si="144"/>
        <v>0</v>
      </c>
      <c r="BJ368" s="57">
        <f t="shared" si="144"/>
        <v>0</v>
      </c>
      <c r="BK368" s="57">
        <f t="shared" si="144"/>
        <v>0</v>
      </c>
      <c r="BL368" s="57">
        <f t="shared" si="144"/>
        <v>0</v>
      </c>
      <c r="BM368" s="57">
        <f t="shared" si="144"/>
        <v>0</v>
      </c>
      <c r="BN368" s="57">
        <f t="shared" si="144"/>
        <v>0</v>
      </c>
      <c r="BO368" s="57">
        <f t="shared" si="144"/>
        <v>0</v>
      </c>
      <c r="BP368" s="57">
        <f t="shared" si="144"/>
        <v>0</v>
      </c>
      <c r="BQ368" s="57">
        <f t="shared" si="144"/>
        <v>0</v>
      </c>
      <c r="BR368" s="57">
        <f t="shared" si="144"/>
        <v>0</v>
      </c>
      <c r="BS368" s="57">
        <f t="shared" si="144"/>
        <v>0</v>
      </c>
    </row>
    <row r="369" spans="1:71" x14ac:dyDescent="0.25">
      <c r="A369">
        <f t="shared" si="147"/>
        <v>2</v>
      </c>
      <c r="B369">
        <f t="shared" si="148"/>
        <v>26</v>
      </c>
      <c r="C369">
        <f t="shared" si="142"/>
        <v>3</v>
      </c>
      <c r="D369" s="59">
        <f t="shared" si="132"/>
        <v>0</v>
      </c>
      <c r="E369" s="59">
        <f t="shared" si="132"/>
        <v>0</v>
      </c>
      <c r="F369" s="59">
        <f t="shared" si="132"/>
        <v>0</v>
      </c>
      <c r="G369" s="60" t="str">
        <f t="shared" si="133"/>
        <v>Fuel Cell</v>
      </c>
      <c r="H369" s="61">
        <f t="shared" si="149"/>
        <v>1</v>
      </c>
      <c r="I369" s="61">
        <f t="shared" si="134"/>
        <v>0</v>
      </c>
      <c r="J369" s="59">
        <f t="shared" si="135"/>
        <v>0</v>
      </c>
      <c r="K369" s="62" t="e">
        <f t="shared" si="136"/>
        <v>#N/A</v>
      </c>
      <c r="L369" s="59">
        <f t="shared" si="137"/>
        <v>0</v>
      </c>
      <c r="M369" s="59">
        <f t="shared" si="137"/>
        <v>0</v>
      </c>
      <c r="N369" s="59" t="str">
        <f t="shared" si="131"/>
        <v>Fuel Cell0</v>
      </c>
      <c r="O369" s="57">
        <f t="shared" si="145"/>
        <v>0</v>
      </c>
      <c r="P369" s="57">
        <f t="shared" si="145"/>
        <v>0</v>
      </c>
      <c r="Q369" s="57">
        <f t="shared" si="145"/>
        <v>0</v>
      </c>
      <c r="R369" s="57">
        <f t="shared" si="145"/>
        <v>0</v>
      </c>
      <c r="S369" s="57">
        <f t="shared" si="145"/>
        <v>0</v>
      </c>
      <c r="T369" s="57">
        <f t="shared" si="145"/>
        <v>0</v>
      </c>
      <c r="U369" s="57">
        <f t="shared" si="145"/>
        <v>0</v>
      </c>
      <c r="V369" s="57">
        <f t="shared" si="145"/>
        <v>0</v>
      </c>
      <c r="W369" s="57">
        <f t="shared" si="145"/>
        <v>0</v>
      </c>
      <c r="X369" s="57">
        <f t="shared" si="145"/>
        <v>0</v>
      </c>
      <c r="Y369" s="57">
        <f t="shared" si="145"/>
        <v>0</v>
      </c>
      <c r="Z369" s="57">
        <f t="shared" si="145"/>
        <v>0</v>
      </c>
      <c r="AA369" s="57">
        <f t="shared" si="145"/>
        <v>0</v>
      </c>
      <c r="AB369" s="57">
        <f t="shared" si="145"/>
        <v>0</v>
      </c>
      <c r="AC369" s="57">
        <f t="shared" si="145"/>
        <v>0</v>
      </c>
      <c r="AD369" s="57">
        <f t="shared" ref="AD369:AP384" si="150">IF(AND($I369&gt;=AD$7,$H369&lt;=AD$7),$K369,0)</f>
        <v>0</v>
      </c>
      <c r="AE369" s="57">
        <f t="shared" si="150"/>
        <v>0</v>
      </c>
      <c r="AF369" s="57">
        <f t="shared" si="150"/>
        <v>0</v>
      </c>
      <c r="AG369" s="57">
        <f t="shared" si="150"/>
        <v>0</v>
      </c>
      <c r="AH369" s="57">
        <f t="shared" si="150"/>
        <v>0</v>
      </c>
      <c r="AI369" s="57">
        <f t="shared" si="150"/>
        <v>0</v>
      </c>
      <c r="AJ369" s="57">
        <f t="shared" si="150"/>
        <v>0</v>
      </c>
      <c r="AK369" s="57">
        <f t="shared" si="150"/>
        <v>0</v>
      </c>
      <c r="AL369" s="57">
        <f t="shared" si="150"/>
        <v>0</v>
      </c>
      <c r="AM369" s="57">
        <f t="shared" si="150"/>
        <v>0</v>
      </c>
      <c r="AN369" s="57">
        <f t="shared" si="150"/>
        <v>0</v>
      </c>
      <c r="AO369" s="57">
        <f t="shared" si="150"/>
        <v>0</v>
      </c>
      <c r="AP369" s="57">
        <f t="shared" si="150"/>
        <v>0</v>
      </c>
      <c r="AQ369" s="57" t="e">
        <f>INDEX('Fleet Input'!$C$10:$C$86, MATCH('Fleet Calculations'!N369, 'Fleet Input'!$B$10:$B$86, 0))</f>
        <v>#N/A</v>
      </c>
      <c r="AR369" s="57">
        <f t="shared" si="146"/>
        <v>0</v>
      </c>
      <c r="AS369" s="57">
        <f t="shared" si="146"/>
        <v>0</v>
      </c>
      <c r="AT369" s="57">
        <f t="shared" si="146"/>
        <v>0</v>
      </c>
      <c r="AU369" s="57">
        <f t="shared" si="146"/>
        <v>0</v>
      </c>
      <c r="AV369" s="57">
        <f t="shared" si="146"/>
        <v>0</v>
      </c>
      <c r="AW369" s="57">
        <f t="shared" si="146"/>
        <v>0</v>
      </c>
      <c r="AX369" s="57">
        <f t="shared" si="146"/>
        <v>0</v>
      </c>
      <c r="AY369" s="57">
        <f t="shared" si="146"/>
        <v>0</v>
      </c>
      <c r="AZ369" s="57">
        <f t="shared" si="146"/>
        <v>0</v>
      </c>
      <c r="BA369" s="57">
        <f t="shared" si="146"/>
        <v>0</v>
      </c>
      <c r="BB369" s="57">
        <f t="shared" si="146"/>
        <v>0</v>
      </c>
      <c r="BC369" s="57">
        <f t="shared" si="146"/>
        <v>0</v>
      </c>
      <c r="BD369" s="57">
        <f t="shared" si="146"/>
        <v>0</v>
      </c>
      <c r="BE369" s="57">
        <f t="shared" si="146"/>
        <v>0</v>
      </c>
      <c r="BF369" s="57">
        <f t="shared" si="146"/>
        <v>0</v>
      </c>
      <c r="BG369" s="57">
        <f t="shared" ref="BG369:BS384" si="151">IF($H369=BG$7, $AQ369*$K369, 0)</f>
        <v>0</v>
      </c>
      <c r="BH369" s="57">
        <f t="shared" si="151"/>
        <v>0</v>
      </c>
      <c r="BI369" s="57">
        <f t="shared" si="151"/>
        <v>0</v>
      </c>
      <c r="BJ369" s="57">
        <f t="shared" si="151"/>
        <v>0</v>
      </c>
      <c r="BK369" s="57">
        <f t="shared" si="151"/>
        <v>0</v>
      </c>
      <c r="BL369" s="57">
        <f t="shared" si="151"/>
        <v>0</v>
      </c>
      <c r="BM369" s="57">
        <f t="shared" si="151"/>
        <v>0</v>
      </c>
      <c r="BN369" s="57">
        <f t="shared" si="151"/>
        <v>0</v>
      </c>
      <c r="BO369" s="57">
        <f t="shared" si="151"/>
        <v>0</v>
      </c>
      <c r="BP369" s="57">
        <f t="shared" si="151"/>
        <v>0</v>
      </c>
      <c r="BQ369" s="57">
        <f t="shared" si="151"/>
        <v>0</v>
      </c>
      <c r="BR369" s="57">
        <f t="shared" si="151"/>
        <v>0</v>
      </c>
      <c r="BS369" s="57">
        <f t="shared" si="151"/>
        <v>0</v>
      </c>
    </row>
    <row r="370" spans="1:71" x14ac:dyDescent="0.25">
      <c r="A370">
        <f t="shared" si="147"/>
        <v>2</v>
      </c>
      <c r="B370">
        <f t="shared" si="148"/>
        <v>27</v>
      </c>
      <c r="C370">
        <f t="shared" si="142"/>
        <v>1</v>
      </c>
      <c r="D370" s="59">
        <f t="shared" si="132"/>
        <v>0</v>
      </c>
      <c r="E370" s="59">
        <f t="shared" si="132"/>
        <v>0</v>
      </c>
      <c r="F370" s="59">
        <f t="shared" si="132"/>
        <v>0</v>
      </c>
      <c r="G370" s="60" t="str">
        <f t="shared" si="133"/>
        <v>0</v>
      </c>
      <c r="H370" s="61">
        <f t="shared" si="149"/>
        <v>1</v>
      </c>
      <c r="I370" s="61">
        <f t="shared" si="134"/>
        <v>0</v>
      </c>
      <c r="J370" s="59">
        <f t="shared" si="135"/>
        <v>0</v>
      </c>
      <c r="K370" s="62" t="e">
        <f t="shared" si="136"/>
        <v>#N/A</v>
      </c>
      <c r="L370" s="59">
        <f t="shared" si="137"/>
        <v>0</v>
      </c>
      <c r="M370" s="59">
        <f t="shared" si="137"/>
        <v>0</v>
      </c>
      <c r="N370" s="59" t="str">
        <f t="shared" si="131"/>
        <v>00</v>
      </c>
      <c r="O370" s="57">
        <f t="shared" ref="O370:AD385" si="152">IF(AND($I370&gt;=O$7,$H370&lt;=O$7),$K370,0)</f>
        <v>0</v>
      </c>
      <c r="P370" s="57">
        <f t="shared" si="152"/>
        <v>0</v>
      </c>
      <c r="Q370" s="57">
        <f t="shared" si="152"/>
        <v>0</v>
      </c>
      <c r="R370" s="57">
        <f t="shared" si="152"/>
        <v>0</v>
      </c>
      <c r="S370" s="57">
        <f t="shared" si="152"/>
        <v>0</v>
      </c>
      <c r="T370" s="57">
        <f t="shared" si="152"/>
        <v>0</v>
      </c>
      <c r="U370" s="57">
        <f t="shared" si="152"/>
        <v>0</v>
      </c>
      <c r="V370" s="57">
        <f t="shared" si="152"/>
        <v>0</v>
      </c>
      <c r="W370" s="57">
        <f t="shared" si="152"/>
        <v>0</v>
      </c>
      <c r="X370" s="57">
        <f t="shared" si="152"/>
        <v>0</v>
      </c>
      <c r="Y370" s="57">
        <f t="shared" si="152"/>
        <v>0</v>
      </c>
      <c r="Z370" s="57">
        <f t="shared" si="152"/>
        <v>0</v>
      </c>
      <c r="AA370" s="57">
        <f t="shared" si="152"/>
        <v>0</v>
      </c>
      <c r="AB370" s="57">
        <f t="shared" si="152"/>
        <v>0</v>
      </c>
      <c r="AC370" s="57">
        <f t="shared" si="152"/>
        <v>0</v>
      </c>
      <c r="AD370" s="57">
        <f t="shared" si="152"/>
        <v>0</v>
      </c>
      <c r="AE370" s="57">
        <f t="shared" si="150"/>
        <v>0</v>
      </c>
      <c r="AF370" s="57">
        <f t="shared" si="150"/>
        <v>0</v>
      </c>
      <c r="AG370" s="57">
        <f t="shared" si="150"/>
        <v>0</v>
      </c>
      <c r="AH370" s="57">
        <f t="shared" si="150"/>
        <v>0</v>
      </c>
      <c r="AI370" s="57">
        <f t="shared" si="150"/>
        <v>0</v>
      </c>
      <c r="AJ370" s="57">
        <f t="shared" si="150"/>
        <v>0</v>
      </c>
      <c r="AK370" s="57">
        <f t="shared" si="150"/>
        <v>0</v>
      </c>
      <c r="AL370" s="57">
        <f t="shared" si="150"/>
        <v>0</v>
      </c>
      <c r="AM370" s="57">
        <f t="shared" si="150"/>
        <v>0</v>
      </c>
      <c r="AN370" s="57">
        <f t="shared" si="150"/>
        <v>0</v>
      </c>
      <c r="AO370" s="57">
        <f t="shared" si="150"/>
        <v>0</v>
      </c>
      <c r="AP370" s="57">
        <f t="shared" si="150"/>
        <v>0</v>
      </c>
      <c r="AQ370" s="57" t="e">
        <f>INDEX('Fleet Input'!$C$10:$C$86, MATCH('Fleet Calculations'!N370, 'Fleet Input'!$B$10:$B$86, 0))</f>
        <v>#N/A</v>
      </c>
      <c r="AR370" s="57">
        <f t="shared" ref="AR370:BG385" si="153">IF($H370=AR$7, $AQ370*$K370, 0)</f>
        <v>0</v>
      </c>
      <c r="AS370" s="57">
        <f t="shared" si="153"/>
        <v>0</v>
      </c>
      <c r="AT370" s="57">
        <f t="shared" si="153"/>
        <v>0</v>
      </c>
      <c r="AU370" s="57">
        <f t="shared" si="153"/>
        <v>0</v>
      </c>
      <c r="AV370" s="57">
        <f t="shared" si="153"/>
        <v>0</v>
      </c>
      <c r="AW370" s="57">
        <f t="shared" si="153"/>
        <v>0</v>
      </c>
      <c r="AX370" s="57">
        <f t="shared" si="153"/>
        <v>0</v>
      </c>
      <c r="AY370" s="57">
        <f t="shared" si="153"/>
        <v>0</v>
      </c>
      <c r="AZ370" s="57">
        <f t="shared" si="153"/>
        <v>0</v>
      </c>
      <c r="BA370" s="57">
        <f t="shared" si="153"/>
        <v>0</v>
      </c>
      <c r="BB370" s="57">
        <f t="shared" si="153"/>
        <v>0</v>
      </c>
      <c r="BC370" s="57">
        <f t="shared" si="153"/>
        <v>0</v>
      </c>
      <c r="BD370" s="57">
        <f t="shared" si="153"/>
        <v>0</v>
      </c>
      <c r="BE370" s="57">
        <f t="shared" si="153"/>
        <v>0</v>
      </c>
      <c r="BF370" s="57">
        <f t="shared" si="153"/>
        <v>0</v>
      </c>
      <c r="BG370" s="57">
        <f t="shared" si="153"/>
        <v>0</v>
      </c>
      <c r="BH370" s="57">
        <f t="shared" si="151"/>
        <v>0</v>
      </c>
      <c r="BI370" s="57">
        <f t="shared" si="151"/>
        <v>0</v>
      </c>
      <c r="BJ370" s="57">
        <f t="shared" si="151"/>
        <v>0</v>
      </c>
      <c r="BK370" s="57">
        <f t="shared" si="151"/>
        <v>0</v>
      </c>
      <c r="BL370" s="57">
        <f t="shared" si="151"/>
        <v>0</v>
      </c>
      <c r="BM370" s="57">
        <f t="shared" si="151"/>
        <v>0</v>
      </c>
      <c r="BN370" s="57">
        <f t="shared" si="151"/>
        <v>0</v>
      </c>
      <c r="BO370" s="57">
        <f t="shared" si="151"/>
        <v>0</v>
      </c>
      <c r="BP370" s="57">
        <f t="shared" si="151"/>
        <v>0</v>
      </c>
      <c r="BQ370" s="57">
        <f t="shared" si="151"/>
        <v>0</v>
      </c>
      <c r="BR370" s="57">
        <f t="shared" si="151"/>
        <v>0</v>
      </c>
      <c r="BS370" s="57">
        <f t="shared" si="151"/>
        <v>0</v>
      </c>
    </row>
    <row r="371" spans="1:71" x14ac:dyDescent="0.25">
      <c r="A371">
        <f t="shared" si="147"/>
        <v>2</v>
      </c>
      <c r="B371">
        <f t="shared" si="148"/>
        <v>27</v>
      </c>
      <c r="C371">
        <f t="shared" si="142"/>
        <v>2</v>
      </c>
      <c r="D371" s="59">
        <f t="shared" si="132"/>
        <v>0</v>
      </c>
      <c r="E371" s="59">
        <f t="shared" si="132"/>
        <v>0</v>
      </c>
      <c r="F371" s="59">
        <f t="shared" si="132"/>
        <v>0</v>
      </c>
      <c r="G371" s="60" t="str">
        <f t="shared" si="133"/>
        <v>Electric</v>
      </c>
      <c r="H371" s="61">
        <f t="shared" si="149"/>
        <v>1</v>
      </c>
      <c r="I371" s="61">
        <f t="shared" si="134"/>
        <v>0</v>
      </c>
      <c r="J371" s="59">
        <f t="shared" si="135"/>
        <v>0</v>
      </c>
      <c r="K371" s="62" t="e">
        <f t="shared" si="136"/>
        <v>#N/A</v>
      </c>
      <c r="L371" s="59">
        <f t="shared" si="137"/>
        <v>0</v>
      </c>
      <c r="M371" s="59">
        <f t="shared" si="137"/>
        <v>0</v>
      </c>
      <c r="N371" s="59" t="str">
        <f t="shared" si="131"/>
        <v>Electric0</v>
      </c>
      <c r="O371" s="57">
        <f t="shared" si="152"/>
        <v>0</v>
      </c>
      <c r="P371" s="57">
        <f t="shared" si="152"/>
        <v>0</v>
      </c>
      <c r="Q371" s="57">
        <f t="shared" si="152"/>
        <v>0</v>
      </c>
      <c r="R371" s="57">
        <f t="shared" si="152"/>
        <v>0</v>
      </c>
      <c r="S371" s="57">
        <f t="shared" si="152"/>
        <v>0</v>
      </c>
      <c r="T371" s="57">
        <f t="shared" si="152"/>
        <v>0</v>
      </c>
      <c r="U371" s="57">
        <f t="shared" si="152"/>
        <v>0</v>
      </c>
      <c r="V371" s="57">
        <f t="shared" si="152"/>
        <v>0</v>
      </c>
      <c r="W371" s="57">
        <f t="shared" si="152"/>
        <v>0</v>
      </c>
      <c r="X371" s="57">
        <f t="shared" si="152"/>
        <v>0</v>
      </c>
      <c r="Y371" s="57">
        <f t="shared" si="152"/>
        <v>0</v>
      </c>
      <c r="Z371" s="57">
        <f t="shared" si="152"/>
        <v>0</v>
      </c>
      <c r="AA371" s="57">
        <f t="shared" si="152"/>
        <v>0</v>
      </c>
      <c r="AB371" s="57">
        <f t="shared" si="152"/>
        <v>0</v>
      </c>
      <c r="AC371" s="57">
        <f t="shared" si="152"/>
        <v>0</v>
      </c>
      <c r="AD371" s="57">
        <f t="shared" si="152"/>
        <v>0</v>
      </c>
      <c r="AE371" s="57">
        <f t="shared" si="150"/>
        <v>0</v>
      </c>
      <c r="AF371" s="57">
        <f t="shared" si="150"/>
        <v>0</v>
      </c>
      <c r="AG371" s="57">
        <f t="shared" si="150"/>
        <v>0</v>
      </c>
      <c r="AH371" s="57">
        <f t="shared" si="150"/>
        <v>0</v>
      </c>
      <c r="AI371" s="57">
        <f t="shared" si="150"/>
        <v>0</v>
      </c>
      <c r="AJ371" s="57">
        <f t="shared" si="150"/>
        <v>0</v>
      </c>
      <c r="AK371" s="57">
        <f t="shared" si="150"/>
        <v>0</v>
      </c>
      <c r="AL371" s="57">
        <f t="shared" si="150"/>
        <v>0</v>
      </c>
      <c r="AM371" s="57">
        <f t="shared" si="150"/>
        <v>0</v>
      </c>
      <c r="AN371" s="57">
        <f t="shared" si="150"/>
        <v>0</v>
      </c>
      <c r="AO371" s="57">
        <f t="shared" si="150"/>
        <v>0</v>
      </c>
      <c r="AP371" s="57">
        <f t="shared" si="150"/>
        <v>0</v>
      </c>
      <c r="AQ371" s="57" t="e">
        <f>INDEX('Fleet Input'!$C$10:$C$86, MATCH('Fleet Calculations'!N371, 'Fleet Input'!$B$10:$B$86, 0))</f>
        <v>#N/A</v>
      </c>
      <c r="AR371" s="57">
        <f t="shared" si="153"/>
        <v>0</v>
      </c>
      <c r="AS371" s="57">
        <f t="shared" si="153"/>
        <v>0</v>
      </c>
      <c r="AT371" s="57">
        <f t="shared" si="153"/>
        <v>0</v>
      </c>
      <c r="AU371" s="57">
        <f t="shared" si="153"/>
        <v>0</v>
      </c>
      <c r="AV371" s="57">
        <f t="shared" si="153"/>
        <v>0</v>
      </c>
      <c r="AW371" s="57">
        <f t="shared" si="153"/>
        <v>0</v>
      </c>
      <c r="AX371" s="57">
        <f t="shared" si="153"/>
        <v>0</v>
      </c>
      <c r="AY371" s="57">
        <f t="shared" si="153"/>
        <v>0</v>
      </c>
      <c r="AZ371" s="57">
        <f t="shared" si="153"/>
        <v>0</v>
      </c>
      <c r="BA371" s="57">
        <f t="shared" si="153"/>
        <v>0</v>
      </c>
      <c r="BB371" s="57">
        <f t="shared" si="153"/>
        <v>0</v>
      </c>
      <c r="BC371" s="57">
        <f t="shared" si="153"/>
        <v>0</v>
      </c>
      <c r="BD371" s="57">
        <f t="shared" si="153"/>
        <v>0</v>
      </c>
      <c r="BE371" s="57">
        <f t="shared" si="153"/>
        <v>0</v>
      </c>
      <c r="BF371" s="57">
        <f t="shared" si="153"/>
        <v>0</v>
      </c>
      <c r="BG371" s="57">
        <f t="shared" si="153"/>
        <v>0</v>
      </c>
      <c r="BH371" s="57">
        <f t="shared" si="151"/>
        <v>0</v>
      </c>
      <c r="BI371" s="57">
        <f t="shared" si="151"/>
        <v>0</v>
      </c>
      <c r="BJ371" s="57">
        <f t="shared" si="151"/>
        <v>0</v>
      </c>
      <c r="BK371" s="57">
        <f t="shared" si="151"/>
        <v>0</v>
      </c>
      <c r="BL371" s="57">
        <f t="shared" si="151"/>
        <v>0</v>
      </c>
      <c r="BM371" s="57">
        <f t="shared" si="151"/>
        <v>0</v>
      </c>
      <c r="BN371" s="57">
        <f t="shared" si="151"/>
        <v>0</v>
      </c>
      <c r="BO371" s="57">
        <f t="shared" si="151"/>
        <v>0</v>
      </c>
      <c r="BP371" s="57">
        <f t="shared" si="151"/>
        <v>0</v>
      </c>
      <c r="BQ371" s="57">
        <f t="shared" si="151"/>
        <v>0</v>
      </c>
      <c r="BR371" s="57">
        <f t="shared" si="151"/>
        <v>0</v>
      </c>
      <c r="BS371" s="57">
        <f t="shared" si="151"/>
        <v>0</v>
      </c>
    </row>
    <row r="372" spans="1:71" x14ac:dyDescent="0.25">
      <c r="A372">
        <f t="shared" si="147"/>
        <v>2</v>
      </c>
      <c r="B372">
        <f t="shared" si="148"/>
        <v>27</v>
      </c>
      <c r="C372">
        <f t="shared" si="142"/>
        <v>3</v>
      </c>
      <c r="D372" s="59">
        <f t="shared" si="132"/>
        <v>0</v>
      </c>
      <c r="E372" s="59">
        <f t="shared" si="132"/>
        <v>0</v>
      </c>
      <c r="F372" s="59">
        <f t="shared" si="132"/>
        <v>0</v>
      </c>
      <c r="G372" s="60" t="str">
        <f t="shared" si="133"/>
        <v>Fuel Cell</v>
      </c>
      <c r="H372" s="61">
        <f t="shared" si="149"/>
        <v>1</v>
      </c>
      <c r="I372" s="61">
        <f t="shared" si="134"/>
        <v>0</v>
      </c>
      <c r="J372" s="59">
        <f t="shared" si="135"/>
        <v>0</v>
      </c>
      <c r="K372" s="62" t="e">
        <f t="shared" si="136"/>
        <v>#N/A</v>
      </c>
      <c r="L372" s="59">
        <f t="shared" si="137"/>
        <v>0</v>
      </c>
      <c r="M372" s="59">
        <f t="shared" si="137"/>
        <v>0</v>
      </c>
      <c r="N372" s="59" t="str">
        <f t="shared" si="131"/>
        <v>Fuel Cell0</v>
      </c>
      <c r="O372" s="57">
        <f t="shared" si="152"/>
        <v>0</v>
      </c>
      <c r="P372" s="57">
        <f t="shared" si="152"/>
        <v>0</v>
      </c>
      <c r="Q372" s="57">
        <f t="shared" si="152"/>
        <v>0</v>
      </c>
      <c r="R372" s="57">
        <f t="shared" si="152"/>
        <v>0</v>
      </c>
      <c r="S372" s="57">
        <f t="shared" si="152"/>
        <v>0</v>
      </c>
      <c r="T372" s="57">
        <f t="shared" si="152"/>
        <v>0</v>
      </c>
      <c r="U372" s="57">
        <f t="shared" si="152"/>
        <v>0</v>
      </c>
      <c r="V372" s="57">
        <f t="shared" si="152"/>
        <v>0</v>
      </c>
      <c r="W372" s="57">
        <f t="shared" si="152"/>
        <v>0</v>
      </c>
      <c r="X372" s="57">
        <f t="shared" si="152"/>
        <v>0</v>
      </c>
      <c r="Y372" s="57">
        <f t="shared" si="152"/>
        <v>0</v>
      </c>
      <c r="Z372" s="57">
        <f t="shared" si="152"/>
        <v>0</v>
      </c>
      <c r="AA372" s="57">
        <f t="shared" si="152"/>
        <v>0</v>
      </c>
      <c r="AB372" s="57">
        <f t="shared" si="152"/>
        <v>0</v>
      </c>
      <c r="AC372" s="57">
        <f t="shared" si="152"/>
        <v>0</v>
      </c>
      <c r="AD372" s="57">
        <f t="shared" si="152"/>
        <v>0</v>
      </c>
      <c r="AE372" s="57">
        <f t="shared" si="150"/>
        <v>0</v>
      </c>
      <c r="AF372" s="57">
        <f t="shared" si="150"/>
        <v>0</v>
      </c>
      <c r="AG372" s="57">
        <f t="shared" si="150"/>
        <v>0</v>
      </c>
      <c r="AH372" s="57">
        <f t="shared" si="150"/>
        <v>0</v>
      </c>
      <c r="AI372" s="57">
        <f t="shared" si="150"/>
        <v>0</v>
      </c>
      <c r="AJ372" s="57">
        <f t="shared" si="150"/>
        <v>0</v>
      </c>
      <c r="AK372" s="57">
        <f t="shared" si="150"/>
        <v>0</v>
      </c>
      <c r="AL372" s="57">
        <f t="shared" si="150"/>
        <v>0</v>
      </c>
      <c r="AM372" s="57">
        <f t="shared" si="150"/>
        <v>0</v>
      </c>
      <c r="AN372" s="57">
        <f t="shared" si="150"/>
        <v>0</v>
      </c>
      <c r="AO372" s="57">
        <f t="shared" si="150"/>
        <v>0</v>
      </c>
      <c r="AP372" s="57">
        <f t="shared" si="150"/>
        <v>0</v>
      </c>
      <c r="AQ372" s="57" t="e">
        <f>INDEX('Fleet Input'!$C$10:$C$86, MATCH('Fleet Calculations'!N372, 'Fleet Input'!$B$10:$B$86, 0))</f>
        <v>#N/A</v>
      </c>
      <c r="AR372" s="57">
        <f t="shared" si="153"/>
        <v>0</v>
      </c>
      <c r="AS372" s="57">
        <f t="shared" si="153"/>
        <v>0</v>
      </c>
      <c r="AT372" s="57">
        <f t="shared" si="153"/>
        <v>0</v>
      </c>
      <c r="AU372" s="57">
        <f t="shared" si="153"/>
        <v>0</v>
      </c>
      <c r="AV372" s="57">
        <f t="shared" si="153"/>
        <v>0</v>
      </c>
      <c r="AW372" s="57">
        <f t="shared" si="153"/>
        <v>0</v>
      </c>
      <c r="AX372" s="57">
        <f t="shared" si="153"/>
        <v>0</v>
      </c>
      <c r="AY372" s="57">
        <f t="shared" si="153"/>
        <v>0</v>
      </c>
      <c r="AZ372" s="57">
        <f t="shared" si="153"/>
        <v>0</v>
      </c>
      <c r="BA372" s="57">
        <f t="shared" si="153"/>
        <v>0</v>
      </c>
      <c r="BB372" s="57">
        <f t="shared" si="153"/>
        <v>0</v>
      </c>
      <c r="BC372" s="57">
        <f t="shared" si="153"/>
        <v>0</v>
      </c>
      <c r="BD372" s="57">
        <f t="shared" si="153"/>
        <v>0</v>
      </c>
      <c r="BE372" s="57">
        <f t="shared" si="153"/>
        <v>0</v>
      </c>
      <c r="BF372" s="57">
        <f t="shared" si="153"/>
        <v>0</v>
      </c>
      <c r="BG372" s="57">
        <f t="shared" si="153"/>
        <v>0</v>
      </c>
      <c r="BH372" s="57">
        <f t="shared" si="151"/>
        <v>0</v>
      </c>
      <c r="BI372" s="57">
        <f t="shared" si="151"/>
        <v>0</v>
      </c>
      <c r="BJ372" s="57">
        <f t="shared" si="151"/>
        <v>0</v>
      </c>
      <c r="BK372" s="57">
        <f t="shared" si="151"/>
        <v>0</v>
      </c>
      <c r="BL372" s="57">
        <f t="shared" si="151"/>
        <v>0</v>
      </c>
      <c r="BM372" s="57">
        <f t="shared" si="151"/>
        <v>0</v>
      </c>
      <c r="BN372" s="57">
        <f t="shared" si="151"/>
        <v>0</v>
      </c>
      <c r="BO372" s="57">
        <f t="shared" si="151"/>
        <v>0</v>
      </c>
      <c r="BP372" s="57">
        <f t="shared" si="151"/>
        <v>0</v>
      </c>
      <c r="BQ372" s="57">
        <f t="shared" si="151"/>
        <v>0</v>
      </c>
      <c r="BR372" s="57">
        <f t="shared" si="151"/>
        <v>0</v>
      </c>
      <c r="BS372" s="57">
        <f t="shared" si="151"/>
        <v>0</v>
      </c>
    </row>
    <row r="373" spans="1:71" x14ac:dyDescent="0.25">
      <c r="A373">
        <f t="shared" si="147"/>
        <v>2</v>
      </c>
      <c r="B373">
        <f t="shared" si="148"/>
        <v>28</v>
      </c>
      <c r="C373">
        <f t="shared" si="142"/>
        <v>1</v>
      </c>
      <c r="D373" s="59">
        <f t="shared" si="132"/>
        <v>0</v>
      </c>
      <c r="E373" s="59">
        <f t="shared" si="132"/>
        <v>0</v>
      </c>
      <c r="F373" s="59">
        <f t="shared" si="132"/>
        <v>0</v>
      </c>
      <c r="G373" s="60" t="str">
        <f t="shared" si="133"/>
        <v>0</v>
      </c>
      <c r="H373" s="61">
        <f t="shared" si="149"/>
        <v>1</v>
      </c>
      <c r="I373" s="61">
        <f t="shared" si="134"/>
        <v>0</v>
      </c>
      <c r="J373" s="59">
        <f t="shared" si="135"/>
        <v>0</v>
      </c>
      <c r="K373" s="62" t="e">
        <f t="shared" si="136"/>
        <v>#N/A</v>
      </c>
      <c r="L373" s="59">
        <f t="shared" si="137"/>
        <v>0</v>
      </c>
      <c r="M373" s="59">
        <f t="shared" si="137"/>
        <v>0</v>
      </c>
      <c r="N373" s="59" t="str">
        <f t="shared" si="131"/>
        <v>00</v>
      </c>
      <c r="O373" s="57">
        <f t="shared" si="152"/>
        <v>0</v>
      </c>
      <c r="P373" s="57">
        <f t="shared" si="152"/>
        <v>0</v>
      </c>
      <c r="Q373" s="57">
        <f t="shared" si="152"/>
        <v>0</v>
      </c>
      <c r="R373" s="57">
        <f t="shared" si="152"/>
        <v>0</v>
      </c>
      <c r="S373" s="57">
        <f t="shared" si="152"/>
        <v>0</v>
      </c>
      <c r="T373" s="57">
        <f t="shared" si="152"/>
        <v>0</v>
      </c>
      <c r="U373" s="57">
        <f t="shared" si="152"/>
        <v>0</v>
      </c>
      <c r="V373" s="57">
        <f t="shared" si="152"/>
        <v>0</v>
      </c>
      <c r="W373" s="57">
        <f t="shared" si="152"/>
        <v>0</v>
      </c>
      <c r="X373" s="57">
        <f t="shared" si="152"/>
        <v>0</v>
      </c>
      <c r="Y373" s="57">
        <f t="shared" si="152"/>
        <v>0</v>
      </c>
      <c r="Z373" s="57">
        <f t="shared" si="152"/>
        <v>0</v>
      </c>
      <c r="AA373" s="57">
        <f t="shared" si="152"/>
        <v>0</v>
      </c>
      <c r="AB373" s="57">
        <f t="shared" si="152"/>
        <v>0</v>
      </c>
      <c r="AC373" s="57">
        <f t="shared" si="152"/>
        <v>0</v>
      </c>
      <c r="AD373" s="57">
        <f t="shared" si="152"/>
        <v>0</v>
      </c>
      <c r="AE373" s="57">
        <f t="shared" si="150"/>
        <v>0</v>
      </c>
      <c r="AF373" s="57">
        <f t="shared" si="150"/>
        <v>0</v>
      </c>
      <c r="AG373" s="57">
        <f t="shared" si="150"/>
        <v>0</v>
      </c>
      <c r="AH373" s="57">
        <f t="shared" si="150"/>
        <v>0</v>
      </c>
      <c r="AI373" s="57">
        <f t="shared" si="150"/>
        <v>0</v>
      </c>
      <c r="AJ373" s="57">
        <f t="shared" si="150"/>
        <v>0</v>
      </c>
      <c r="AK373" s="57">
        <f t="shared" si="150"/>
        <v>0</v>
      </c>
      <c r="AL373" s="57">
        <f t="shared" si="150"/>
        <v>0</v>
      </c>
      <c r="AM373" s="57">
        <f t="shared" si="150"/>
        <v>0</v>
      </c>
      <c r="AN373" s="57">
        <f t="shared" si="150"/>
        <v>0</v>
      </c>
      <c r="AO373" s="57">
        <f t="shared" si="150"/>
        <v>0</v>
      </c>
      <c r="AP373" s="57">
        <f t="shared" si="150"/>
        <v>0</v>
      </c>
      <c r="AQ373" s="57" t="e">
        <f>INDEX('Fleet Input'!$C$10:$C$86, MATCH('Fleet Calculations'!N373, 'Fleet Input'!$B$10:$B$86, 0))</f>
        <v>#N/A</v>
      </c>
      <c r="AR373" s="57">
        <f t="shared" si="153"/>
        <v>0</v>
      </c>
      <c r="AS373" s="57">
        <f t="shared" si="153"/>
        <v>0</v>
      </c>
      <c r="AT373" s="57">
        <f t="shared" si="153"/>
        <v>0</v>
      </c>
      <c r="AU373" s="57">
        <f t="shared" si="153"/>
        <v>0</v>
      </c>
      <c r="AV373" s="57">
        <f t="shared" si="153"/>
        <v>0</v>
      </c>
      <c r="AW373" s="57">
        <f t="shared" si="153"/>
        <v>0</v>
      </c>
      <c r="AX373" s="57">
        <f t="shared" si="153"/>
        <v>0</v>
      </c>
      <c r="AY373" s="57">
        <f t="shared" si="153"/>
        <v>0</v>
      </c>
      <c r="AZ373" s="57">
        <f t="shared" si="153"/>
        <v>0</v>
      </c>
      <c r="BA373" s="57">
        <f t="shared" si="153"/>
        <v>0</v>
      </c>
      <c r="BB373" s="57">
        <f t="shared" si="153"/>
        <v>0</v>
      </c>
      <c r="BC373" s="57">
        <f t="shared" si="153"/>
        <v>0</v>
      </c>
      <c r="BD373" s="57">
        <f t="shared" si="153"/>
        <v>0</v>
      </c>
      <c r="BE373" s="57">
        <f t="shared" si="153"/>
        <v>0</v>
      </c>
      <c r="BF373" s="57">
        <f t="shared" si="153"/>
        <v>0</v>
      </c>
      <c r="BG373" s="57">
        <f t="shared" si="153"/>
        <v>0</v>
      </c>
      <c r="BH373" s="57">
        <f t="shared" si="151"/>
        <v>0</v>
      </c>
      <c r="BI373" s="57">
        <f t="shared" si="151"/>
        <v>0</v>
      </c>
      <c r="BJ373" s="57">
        <f t="shared" si="151"/>
        <v>0</v>
      </c>
      <c r="BK373" s="57">
        <f t="shared" si="151"/>
        <v>0</v>
      </c>
      <c r="BL373" s="57">
        <f t="shared" si="151"/>
        <v>0</v>
      </c>
      <c r="BM373" s="57">
        <f t="shared" si="151"/>
        <v>0</v>
      </c>
      <c r="BN373" s="57">
        <f t="shared" si="151"/>
        <v>0</v>
      </c>
      <c r="BO373" s="57">
        <f t="shared" si="151"/>
        <v>0</v>
      </c>
      <c r="BP373" s="57">
        <f t="shared" si="151"/>
        <v>0</v>
      </c>
      <c r="BQ373" s="57">
        <f t="shared" si="151"/>
        <v>0</v>
      </c>
      <c r="BR373" s="57">
        <f t="shared" si="151"/>
        <v>0</v>
      </c>
      <c r="BS373" s="57">
        <f t="shared" si="151"/>
        <v>0</v>
      </c>
    </row>
    <row r="374" spans="1:71" x14ac:dyDescent="0.25">
      <c r="A374">
        <f t="shared" si="147"/>
        <v>2</v>
      </c>
      <c r="B374">
        <f t="shared" si="148"/>
        <v>28</v>
      </c>
      <c r="C374">
        <f t="shared" si="142"/>
        <v>2</v>
      </c>
      <c r="D374" s="59">
        <f t="shared" si="132"/>
        <v>0</v>
      </c>
      <c r="E374" s="59">
        <f t="shared" si="132"/>
        <v>0</v>
      </c>
      <c r="F374" s="59">
        <f t="shared" si="132"/>
        <v>0</v>
      </c>
      <c r="G374" s="60" t="str">
        <f t="shared" si="133"/>
        <v>Electric</v>
      </c>
      <c r="H374" s="61">
        <f t="shared" si="149"/>
        <v>1</v>
      </c>
      <c r="I374" s="61">
        <f t="shared" si="134"/>
        <v>0</v>
      </c>
      <c r="J374" s="59">
        <f t="shared" si="135"/>
        <v>0</v>
      </c>
      <c r="K374" s="62" t="e">
        <f t="shared" si="136"/>
        <v>#N/A</v>
      </c>
      <c r="L374" s="59">
        <f t="shared" si="137"/>
        <v>0</v>
      </c>
      <c r="M374" s="59">
        <f t="shared" si="137"/>
        <v>0</v>
      </c>
      <c r="N374" s="59" t="str">
        <f t="shared" si="131"/>
        <v>Electric0</v>
      </c>
      <c r="O374" s="57">
        <f t="shared" si="152"/>
        <v>0</v>
      </c>
      <c r="P374" s="57">
        <f t="shared" si="152"/>
        <v>0</v>
      </c>
      <c r="Q374" s="57">
        <f t="shared" si="152"/>
        <v>0</v>
      </c>
      <c r="R374" s="57">
        <f t="shared" si="152"/>
        <v>0</v>
      </c>
      <c r="S374" s="57">
        <f t="shared" si="152"/>
        <v>0</v>
      </c>
      <c r="T374" s="57">
        <f t="shared" si="152"/>
        <v>0</v>
      </c>
      <c r="U374" s="57">
        <f t="shared" si="152"/>
        <v>0</v>
      </c>
      <c r="V374" s="57">
        <f t="shared" si="152"/>
        <v>0</v>
      </c>
      <c r="W374" s="57">
        <f t="shared" si="152"/>
        <v>0</v>
      </c>
      <c r="X374" s="57">
        <f t="shared" si="152"/>
        <v>0</v>
      </c>
      <c r="Y374" s="57">
        <f t="shared" si="152"/>
        <v>0</v>
      </c>
      <c r="Z374" s="57">
        <f t="shared" si="152"/>
        <v>0</v>
      </c>
      <c r="AA374" s="57">
        <f t="shared" si="152"/>
        <v>0</v>
      </c>
      <c r="AB374" s="57">
        <f t="shared" si="152"/>
        <v>0</v>
      </c>
      <c r="AC374" s="57">
        <f t="shared" si="152"/>
        <v>0</v>
      </c>
      <c r="AD374" s="57">
        <f t="shared" si="152"/>
        <v>0</v>
      </c>
      <c r="AE374" s="57">
        <f t="shared" si="150"/>
        <v>0</v>
      </c>
      <c r="AF374" s="57">
        <f t="shared" si="150"/>
        <v>0</v>
      </c>
      <c r="AG374" s="57">
        <f t="shared" si="150"/>
        <v>0</v>
      </c>
      <c r="AH374" s="57">
        <f t="shared" si="150"/>
        <v>0</v>
      </c>
      <c r="AI374" s="57">
        <f t="shared" si="150"/>
        <v>0</v>
      </c>
      <c r="AJ374" s="57">
        <f t="shared" si="150"/>
        <v>0</v>
      </c>
      <c r="AK374" s="57">
        <f t="shared" si="150"/>
        <v>0</v>
      </c>
      <c r="AL374" s="57">
        <f t="shared" si="150"/>
        <v>0</v>
      </c>
      <c r="AM374" s="57">
        <f t="shared" si="150"/>
        <v>0</v>
      </c>
      <c r="AN374" s="57">
        <f t="shared" si="150"/>
        <v>0</v>
      </c>
      <c r="AO374" s="57">
        <f t="shared" si="150"/>
        <v>0</v>
      </c>
      <c r="AP374" s="57">
        <f t="shared" si="150"/>
        <v>0</v>
      </c>
      <c r="AQ374" s="57" t="e">
        <f>INDEX('Fleet Input'!$C$10:$C$86, MATCH('Fleet Calculations'!N374, 'Fleet Input'!$B$10:$B$86, 0))</f>
        <v>#N/A</v>
      </c>
      <c r="AR374" s="57">
        <f t="shared" si="153"/>
        <v>0</v>
      </c>
      <c r="AS374" s="57">
        <f t="shared" si="153"/>
        <v>0</v>
      </c>
      <c r="AT374" s="57">
        <f t="shared" si="153"/>
        <v>0</v>
      </c>
      <c r="AU374" s="57">
        <f t="shared" si="153"/>
        <v>0</v>
      </c>
      <c r="AV374" s="57">
        <f t="shared" si="153"/>
        <v>0</v>
      </c>
      <c r="AW374" s="57">
        <f t="shared" si="153"/>
        <v>0</v>
      </c>
      <c r="AX374" s="57">
        <f t="shared" si="153"/>
        <v>0</v>
      </c>
      <c r="AY374" s="57">
        <f t="shared" si="153"/>
        <v>0</v>
      </c>
      <c r="AZ374" s="57">
        <f t="shared" si="153"/>
        <v>0</v>
      </c>
      <c r="BA374" s="57">
        <f t="shared" si="153"/>
        <v>0</v>
      </c>
      <c r="BB374" s="57">
        <f t="shared" si="153"/>
        <v>0</v>
      </c>
      <c r="BC374" s="57">
        <f t="shared" si="153"/>
        <v>0</v>
      </c>
      <c r="BD374" s="57">
        <f t="shared" si="153"/>
        <v>0</v>
      </c>
      <c r="BE374" s="57">
        <f t="shared" si="153"/>
        <v>0</v>
      </c>
      <c r="BF374" s="57">
        <f t="shared" si="153"/>
        <v>0</v>
      </c>
      <c r="BG374" s="57">
        <f t="shared" si="153"/>
        <v>0</v>
      </c>
      <c r="BH374" s="57">
        <f t="shared" si="151"/>
        <v>0</v>
      </c>
      <c r="BI374" s="57">
        <f t="shared" si="151"/>
        <v>0</v>
      </c>
      <c r="BJ374" s="57">
        <f t="shared" si="151"/>
        <v>0</v>
      </c>
      <c r="BK374" s="57">
        <f t="shared" si="151"/>
        <v>0</v>
      </c>
      <c r="BL374" s="57">
        <f t="shared" si="151"/>
        <v>0</v>
      </c>
      <c r="BM374" s="57">
        <f t="shared" si="151"/>
        <v>0</v>
      </c>
      <c r="BN374" s="57">
        <f t="shared" si="151"/>
        <v>0</v>
      </c>
      <c r="BO374" s="57">
        <f t="shared" si="151"/>
        <v>0</v>
      </c>
      <c r="BP374" s="57">
        <f t="shared" si="151"/>
        <v>0</v>
      </c>
      <c r="BQ374" s="57">
        <f t="shared" si="151"/>
        <v>0</v>
      </c>
      <c r="BR374" s="57">
        <f t="shared" si="151"/>
        <v>0</v>
      </c>
      <c r="BS374" s="57">
        <f t="shared" si="151"/>
        <v>0</v>
      </c>
    </row>
    <row r="375" spans="1:71" x14ac:dyDescent="0.25">
      <c r="A375">
        <f t="shared" si="147"/>
        <v>2</v>
      </c>
      <c r="B375">
        <f t="shared" si="148"/>
        <v>28</v>
      </c>
      <c r="C375">
        <f t="shared" si="142"/>
        <v>3</v>
      </c>
      <c r="D375" s="59">
        <f t="shared" si="132"/>
        <v>0</v>
      </c>
      <c r="E375" s="59">
        <f t="shared" si="132"/>
        <v>0</v>
      </c>
      <c r="F375" s="59">
        <f t="shared" si="132"/>
        <v>0</v>
      </c>
      <c r="G375" s="60" t="str">
        <f t="shared" si="133"/>
        <v>Fuel Cell</v>
      </c>
      <c r="H375" s="61">
        <f t="shared" si="149"/>
        <v>1</v>
      </c>
      <c r="I375" s="61">
        <f t="shared" si="134"/>
        <v>0</v>
      </c>
      <c r="J375" s="59">
        <f t="shared" si="135"/>
        <v>0</v>
      </c>
      <c r="K375" s="62" t="e">
        <f t="shared" si="136"/>
        <v>#N/A</v>
      </c>
      <c r="L375" s="59">
        <f t="shared" si="137"/>
        <v>0</v>
      </c>
      <c r="M375" s="59">
        <f t="shared" si="137"/>
        <v>0</v>
      </c>
      <c r="N375" s="59" t="str">
        <f t="shared" si="131"/>
        <v>Fuel Cell0</v>
      </c>
      <c r="O375" s="57">
        <f t="shared" si="152"/>
        <v>0</v>
      </c>
      <c r="P375" s="57">
        <f t="shared" si="152"/>
        <v>0</v>
      </c>
      <c r="Q375" s="57">
        <f t="shared" si="152"/>
        <v>0</v>
      </c>
      <c r="R375" s="57">
        <f t="shared" si="152"/>
        <v>0</v>
      </c>
      <c r="S375" s="57">
        <f t="shared" si="152"/>
        <v>0</v>
      </c>
      <c r="T375" s="57">
        <f t="shared" si="152"/>
        <v>0</v>
      </c>
      <c r="U375" s="57">
        <f t="shared" si="152"/>
        <v>0</v>
      </c>
      <c r="V375" s="57">
        <f t="shared" si="152"/>
        <v>0</v>
      </c>
      <c r="W375" s="57">
        <f t="shared" si="152"/>
        <v>0</v>
      </c>
      <c r="X375" s="57">
        <f t="shared" si="152"/>
        <v>0</v>
      </c>
      <c r="Y375" s="57">
        <f t="shared" si="152"/>
        <v>0</v>
      </c>
      <c r="Z375" s="57">
        <f t="shared" si="152"/>
        <v>0</v>
      </c>
      <c r="AA375" s="57">
        <f t="shared" si="152"/>
        <v>0</v>
      </c>
      <c r="AB375" s="57">
        <f t="shared" si="152"/>
        <v>0</v>
      </c>
      <c r="AC375" s="57">
        <f t="shared" si="152"/>
        <v>0</v>
      </c>
      <c r="AD375" s="57">
        <f t="shared" si="152"/>
        <v>0</v>
      </c>
      <c r="AE375" s="57">
        <f t="shared" si="150"/>
        <v>0</v>
      </c>
      <c r="AF375" s="57">
        <f t="shared" si="150"/>
        <v>0</v>
      </c>
      <c r="AG375" s="57">
        <f t="shared" si="150"/>
        <v>0</v>
      </c>
      <c r="AH375" s="57">
        <f t="shared" si="150"/>
        <v>0</v>
      </c>
      <c r="AI375" s="57">
        <f t="shared" si="150"/>
        <v>0</v>
      </c>
      <c r="AJ375" s="57">
        <f t="shared" si="150"/>
        <v>0</v>
      </c>
      <c r="AK375" s="57">
        <f t="shared" si="150"/>
        <v>0</v>
      </c>
      <c r="AL375" s="57">
        <f t="shared" si="150"/>
        <v>0</v>
      </c>
      <c r="AM375" s="57">
        <f t="shared" si="150"/>
        <v>0</v>
      </c>
      <c r="AN375" s="57">
        <f t="shared" si="150"/>
        <v>0</v>
      </c>
      <c r="AO375" s="57">
        <f t="shared" si="150"/>
        <v>0</v>
      </c>
      <c r="AP375" s="57">
        <f t="shared" si="150"/>
        <v>0</v>
      </c>
      <c r="AQ375" s="57" t="e">
        <f>INDEX('Fleet Input'!$C$10:$C$86, MATCH('Fleet Calculations'!N375, 'Fleet Input'!$B$10:$B$86, 0))</f>
        <v>#N/A</v>
      </c>
      <c r="AR375" s="57">
        <f t="shared" si="153"/>
        <v>0</v>
      </c>
      <c r="AS375" s="57">
        <f t="shared" si="153"/>
        <v>0</v>
      </c>
      <c r="AT375" s="57">
        <f t="shared" si="153"/>
        <v>0</v>
      </c>
      <c r="AU375" s="57">
        <f t="shared" si="153"/>
        <v>0</v>
      </c>
      <c r="AV375" s="57">
        <f t="shared" si="153"/>
        <v>0</v>
      </c>
      <c r="AW375" s="57">
        <f t="shared" si="153"/>
        <v>0</v>
      </c>
      <c r="AX375" s="57">
        <f t="shared" si="153"/>
        <v>0</v>
      </c>
      <c r="AY375" s="57">
        <f t="shared" si="153"/>
        <v>0</v>
      </c>
      <c r="AZ375" s="57">
        <f t="shared" si="153"/>
        <v>0</v>
      </c>
      <c r="BA375" s="57">
        <f t="shared" si="153"/>
        <v>0</v>
      </c>
      <c r="BB375" s="57">
        <f t="shared" si="153"/>
        <v>0</v>
      </c>
      <c r="BC375" s="57">
        <f t="shared" si="153"/>
        <v>0</v>
      </c>
      <c r="BD375" s="57">
        <f t="shared" si="153"/>
        <v>0</v>
      </c>
      <c r="BE375" s="57">
        <f t="shared" si="153"/>
        <v>0</v>
      </c>
      <c r="BF375" s="57">
        <f t="shared" si="153"/>
        <v>0</v>
      </c>
      <c r="BG375" s="57">
        <f t="shared" si="153"/>
        <v>0</v>
      </c>
      <c r="BH375" s="57">
        <f t="shared" si="151"/>
        <v>0</v>
      </c>
      <c r="BI375" s="57">
        <f t="shared" si="151"/>
        <v>0</v>
      </c>
      <c r="BJ375" s="57">
        <f t="shared" si="151"/>
        <v>0</v>
      </c>
      <c r="BK375" s="57">
        <f t="shared" si="151"/>
        <v>0</v>
      </c>
      <c r="BL375" s="57">
        <f t="shared" si="151"/>
        <v>0</v>
      </c>
      <c r="BM375" s="57">
        <f t="shared" si="151"/>
        <v>0</v>
      </c>
      <c r="BN375" s="57">
        <f t="shared" si="151"/>
        <v>0</v>
      </c>
      <c r="BO375" s="57">
        <f t="shared" si="151"/>
        <v>0</v>
      </c>
      <c r="BP375" s="57">
        <f t="shared" si="151"/>
        <v>0</v>
      </c>
      <c r="BQ375" s="57">
        <f t="shared" si="151"/>
        <v>0</v>
      </c>
      <c r="BR375" s="57">
        <f t="shared" si="151"/>
        <v>0</v>
      </c>
      <c r="BS375" s="57">
        <f t="shared" si="151"/>
        <v>0</v>
      </c>
    </row>
    <row r="376" spans="1:71" x14ac:dyDescent="0.25">
      <c r="A376">
        <f t="shared" si="147"/>
        <v>2</v>
      </c>
      <c r="B376">
        <f t="shared" si="148"/>
        <v>29</v>
      </c>
      <c r="C376">
        <f t="shared" si="142"/>
        <v>1</v>
      </c>
      <c r="D376" s="59">
        <f t="shared" si="132"/>
        <v>0</v>
      </c>
      <c r="E376" s="59">
        <f t="shared" si="132"/>
        <v>0</v>
      </c>
      <c r="F376" s="59">
        <f t="shared" si="132"/>
        <v>0</v>
      </c>
      <c r="G376" s="60" t="str">
        <f t="shared" si="133"/>
        <v>0</v>
      </c>
      <c r="H376" s="61">
        <f t="shared" si="149"/>
        <v>1</v>
      </c>
      <c r="I376" s="61">
        <f t="shared" si="134"/>
        <v>0</v>
      </c>
      <c r="J376" s="59">
        <f t="shared" si="135"/>
        <v>0</v>
      </c>
      <c r="K376" s="62" t="e">
        <f t="shared" si="136"/>
        <v>#N/A</v>
      </c>
      <c r="L376" s="59">
        <f t="shared" si="137"/>
        <v>0</v>
      </c>
      <c r="M376" s="59">
        <f t="shared" si="137"/>
        <v>0</v>
      </c>
      <c r="N376" s="59" t="str">
        <f t="shared" si="131"/>
        <v>00</v>
      </c>
      <c r="O376" s="57">
        <f t="shared" si="152"/>
        <v>0</v>
      </c>
      <c r="P376" s="57">
        <f t="shared" si="152"/>
        <v>0</v>
      </c>
      <c r="Q376" s="57">
        <f t="shared" si="152"/>
        <v>0</v>
      </c>
      <c r="R376" s="57">
        <f t="shared" si="152"/>
        <v>0</v>
      </c>
      <c r="S376" s="57">
        <f t="shared" si="152"/>
        <v>0</v>
      </c>
      <c r="T376" s="57">
        <f t="shared" si="152"/>
        <v>0</v>
      </c>
      <c r="U376" s="57">
        <f t="shared" si="152"/>
        <v>0</v>
      </c>
      <c r="V376" s="57">
        <f t="shared" si="152"/>
        <v>0</v>
      </c>
      <c r="W376" s="57">
        <f t="shared" si="152"/>
        <v>0</v>
      </c>
      <c r="X376" s="57">
        <f t="shared" si="152"/>
        <v>0</v>
      </c>
      <c r="Y376" s="57">
        <f t="shared" si="152"/>
        <v>0</v>
      </c>
      <c r="Z376" s="57">
        <f t="shared" si="152"/>
        <v>0</v>
      </c>
      <c r="AA376" s="57">
        <f t="shared" si="152"/>
        <v>0</v>
      </c>
      <c r="AB376" s="57">
        <f t="shared" si="152"/>
        <v>0</v>
      </c>
      <c r="AC376" s="57">
        <f t="shared" si="152"/>
        <v>0</v>
      </c>
      <c r="AD376" s="57">
        <f t="shared" si="152"/>
        <v>0</v>
      </c>
      <c r="AE376" s="57">
        <f t="shared" si="150"/>
        <v>0</v>
      </c>
      <c r="AF376" s="57">
        <f t="shared" si="150"/>
        <v>0</v>
      </c>
      <c r="AG376" s="57">
        <f t="shared" si="150"/>
        <v>0</v>
      </c>
      <c r="AH376" s="57">
        <f t="shared" si="150"/>
        <v>0</v>
      </c>
      <c r="AI376" s="57">
        <f t="shared" si="150"/>
        <v>0</v>
      </c>
      <c r="AJ376" s="57">
        <f t="shared" si="150"/>
        <v>0</v>
      </c>
      <c r="AK376" s="57">
        <f t="shared" si="150"/>
        <v>0</v>
      </c>
      <c r="AL376" s="57">
        <f t="shared" si="150"/>
        <v>0</v>
      </c>
      <c r="AM376" s="57">
        <f t="shared" si="150"/>
        <v>0</v>
      </c>
      <c r="AN376" s="57">
        <f t="shared" si="150"/>
        <v>0</v>
      </c>
      <c r="AO376" s="57">
        <f t="shared" si="150"/>
        <v>0</v>
      </c>
      <c r="AP376" s="57">
        <f t="shared" si="150"/>
        <v>0</v>
      </c>
      <c r="AQ376" s="57" t="e">
        <f>INDEX('Fleet Input'!$C$10:$C$86, MATCH('Fleet Calculations'!N376, 'Fleet Input'!$B$10:$B$86, 0))</f>
        <v>#N/A</v>
      </c>
      <c r="AR376" s="57">
        <f t="shared" si="153"/>
        <v>0</v>
      </c>
      <c r="AS376" s="57">
        <f t="shared" si="153"/>
        <v>0</v>
      </c>
      <c r="AT376" s="57">
        <f t="shared" si="153"/>
        <v>0</v>
      </c>
      <c r="AU376" s="57">
        <f t="shared" si="153"/>
        <v>0</v>
      </c>
      <c r="AV376" s="57">
        <f t="shared" si="153"/>
        <v>0</v>
      </c>
      <c r="AW376" s="57">
        <f t="shared" si="153"/>
        <v>0</v>
      </c>
      <c r="AX376" s="57">
        <f t="shared" si="153"/>
        <v>0</v>
      </c>
      <c r="AY376" s="57">
        <f t="shared" si="153"/>
        <v>0</v>
      </c>
      <c r="AZ376" s="57">
        <f t="shared" si="153"/>
        <v>0</v>
      </c>
      <c r="BA376" s="57">
        <f t="shared" si="153"/>
        <v>0</v>
      </c>
      <c r="BB376" s="57">
        <f t="shared" si="153"/>
        <v>0</v>
      </c>
      <c r="BC376" s="57">
        <f t="shared" si="153"/>
        <v>0</v>
      </c>
      <c r="BD376" s="57">
        <f t="shared" si="153"/>
        <v>0</v>
      </c>
      <c r="BE376" s="57">
        <f t="shared" si="153"/>
        <v>0</v>
      </c>
      <c r="BF376" s="57">
        <f t="shared" si="153"/>
        <v>0</v>
      </c>
      <c r="BG376" s="57">
        <f t="shared" si="153"/>
        <v>0</v>
      </c>
      <c r="BH376" s="57">
        <f t="shared" si="151"/>
        <v>0</v>
      </c>
      <c r="BI376" s="57">
        <f t="shared" si="151"/>
        <v>0</v>
      </c>
      <c r="BJ376" s="57">
        <f t="shared" si="151"/>
        <v>0</v>
      </c>
      <c r="BK376" s="57">
        <f t="shared" si="151"/>
        <v>0</v>
      </c>
      <c r="BL376" s="57">
        <f t="shared" si="151"/>
        <v>0</v>
      </c>
      <c r="BM376" s="57">
        <f t="shared" si="151"/>
        <v>0</v>
      </c>
      <c r="BN376" s="57">
        <f t="shared" si="151"/>
        <v>0</v>
      </c>
      <c r="BO376" s="57">
        <f t="shared" si="151"/>
        <v>0</v>
      </c>
      <c r="BP376" s="57">
        <f t="shared" si="151"/>
        <v>0</v>
      </c>
      <c r="BQ376" s="57">
        <f t="shared" si="151"/>
        <v>0</v>
      </c>
      <c r="BR376" s="57">
        <f t="shared" si="151"/>
        <v>0</v>
      </c>
      <c r="BS376" s="57">
        <f t="shared" si="151"/>
        <v>0</v>
      </c>
    </row>
    <row r="377" spans="1:71" x14ac:dyDescent="0.25">
      <c r="A377">
        <f t="shared" si="147"/>
        <v>2</v>
      </c>
      <c r="B377">
        <f t="shared" si="148"/>
        <v>29</v>
      </c>
      <c r="C377">
        <f t="shared" si="142"/>
        <v>2</v>
      </c>
      <c r="D377" s="59">
        <f t="shared" si="132"/>
        <v>0</v>
      </c>
      <c r="E377" s="59">
        <f t="shared" si="132"/>
        <v>0</v>
      </c>
      <c r="F377" s="59">
        <f t="shared" si="132"/>
        <v>0</v>
      </c>
      <c r="G377" s="60" t="str">
        <f t="shared" si="133"/>
        <v>Electric</v>
      </c>
      <c r="H377" s="61">
        <f t="shared" si="149"/>
        <v>1</v>
      </c>
      <c r="I377" s="61">
        <f t="shared" si="134"/>
        <v>0</v>
      </c>
      <c r="J377" s="59">
        <f t="shared" si="135"/>
        <v>0</v>
      </c>
      <c r="K377" s="62" t="e">
        <f t="shared" si="136"/>
        <v>#N/A</v>
      </c>
      <c r="L377" s="59">
        <f t="shared" si="137"/>
        <v>0</v>
      </c>
      <c r="M377" s="59">
        <f t="shared" si="137"/>
        <v>0</v>
      </c>
      <c r="N377" s="59" t="str">
        <f t="shared" si="131"/>
        <v>Electric0</v>
      </c>
      <c r="O377" s="57">
        <f t="shared" si="152"/>
        <v>0</v>
      </c>
      <c r="P377" s="57">
        <f t="shared" si="152"/>
        <v>0</v>
      </c>
      <c r="Q377" s="57">
        <f t="shared" si="152"/>
        <v>0</v>
      </c>
      <c r="R377" s="57">
        <f t="shared" si="152"/>
        <v>0</v>
      </c>
      <c r="S377" s="57">
        <f t="shared" si="152"/>
        <v>0</v>
      </c>
      <c r="T377" s="57">
        <f t="shared" si="152"/>
        <v>0</v>
      </c>
      <c r="U377" s="57">
        <f t="shared" si="152"/>
        <v>0</v>
      </c>
      <c r="V377" s="57">
        <f t="shared" si="152"/>
        <v>0</v>
      </c>
      <c r="W377" s="57">
        <f t="shared" si="152"/>
        <v>0</v>
      </c>
      <c r="X377" s="57">
        <f t="shared" si="152"/>
        <v>0</v>
      </c>
      <c r="Y377" s="57">
        <f t="shared" si="152"/>
        <v>0</v>
      </c>
      <c r="Z377" s="57">
        <f t="shared" si="152"/>
        <v>0</v>
      </c>
      <c r="AA377" s="57">
        <f t="shared" si="152"/>
        <v>0</v>
      </c>
      <c r="AB377" s="57">
        <f t="shared" si="152"/>
        <v>0</v>
      </c>
      <c r="AC377" s="57">
        <f t="shared" si="152"/>
        <v>0</v>
      </c>
      <c r="AD377" s="57">
        <f t="shared" si="152"/>
        <v>0</v>
      </c>
      <c r="AE377" s="57">
        <f t="shared" si="150"/>
        <v>0</v>
      </c>
      <c r="AF377" s="57">
        <f t="shared" si="150"/>
        <v>0</v>
      </c>
      <c r="AG377" s="57">
        <f t="shared" si="150"/>
        <v>0</v>
      </c>
      <c r="AH377" s="57">
        <f t="shared" si="150"/>
        <v>0</v>
      </c>
      <c r="AI377" s="57">
        <f t="shared" si="150"/>
        <v>0</v>
      </c>
      <c r="AJ377" s="57">
        <f t="shared" si="150"/>
        <v>0</v>
      </c>
      <c r="AK377" s="57">
        <f t="shared" si="150"/>
        <v>0</v>
      </c>
      <c r="AL377" s="57">
        <f t="shared" si="150"/>
        <v>0</v>
      </c>
      <c r="AM377" s="57">
        <f t="shared" si="150"/>
        <v>0</v>
      </c>
      <c r="AN377" s="57">
        <f t="shared" si="150"/>
        <v>0</v>
      </c>
      <c r="AO377" s="57">
        <f t="shared" si="150"/>
        <v>0</v>
      </c>
      <c r="AP377" s="57">
        <f t="shared" si="150"/>
        <v>0</v>
      </c>
      <c r="AQ377" s="57" t="e">
        <f>INDEX('Fleet Input'!$C$10:$C$86, MATCH('Fleet Calculations'!N377, 'Fleet Input'!$B$10:$B$86, 0))</f>
        <v>#N/A</v>
      </c>
      <c r="AR377" s="57">
        <f t="shared" si="153"/>
        <v>0</v>
      </c>
      <c r="AS377" s="57">
        <f t="shared" si="153"/>
        <v>0</v>
      </c>
      <c r="AT377" s="57">
        <f t="shared" si="153"/>
        <v>0</v>
      </c>
      <c r="AU377" s="57">
        <f t="shared" si="153"/>
        <v>0</v>
      </c>
      <c r="AV377" s="57">
        <f t="shared" si="153"/>
        <v>0</v>
      </c>
      <c r="AW377" s="57">
        <f t="shared" si="153"/>
        <v>0</v>
      </c>
      <c r="AX377" s="57">
        <f t="shared" si="153"/>
        <v>0</v>
      </c>
      <c r="AY377" s="57">
        <f t="shared" si="153"/>
        <v>0</v>
      </c>
      <c r="AZ377" s="57">
        <f t="shared" si="153"/>
        <v>0</v>
      </c>
      <c r="BA377" s="57">
        <f t="shared" si="153"/>
        <v>0</v>
      </c>
      <c r="BB377" s="57">
        <f t="shared" si="153"/>
        <v>0</v>
      </c>
      <c r="BC377" s="57">
        <f t="shared" si="153"/>
        <v>0</v>
      </c>
      <c r="BD377" s="57">
        <f t="shared" si="153"/>
        <v>0</v>
      </c>
      <c r="BE377" s="57">
        <f t="shared" si="153"/>
        <v>0</v>
      </c>
      <c r="BF377" s="57">
        <f t="shared" si="153"/>
        <v>0</v>
      </c>
      <c r="BG377" s="57">
        <f t="shared" si="153"/>
        <v>0</v>
      </c>
      <c r="BH377" s="57">
        <f t="shared" si="151"/>
        <v>0</v>
      </c>
      <c r="BI377" s="57">
        <f t="shared" si="151"/>
        <v>0</v>
      </c>
      <c r="BJ377" s="57">
        <f t="shared" si="151"/>
        <v>0</v>
      </c>
      <c r="BK377" s="57">
        <f t="shared" si="151"/>
        <v>0</v>
      </c>
      <c r="BL377" s="57">
        <f t="shared" si="151"/>
        <v>0</v>
      </c>
      <c r="BM377" s="57">
        <f t="shared" si="151"/>
        <v>0</v>
      </c>
      <c r="BN377" s="57">
        <f t="shared" si="151"/>
        <v>0</v>
      </c>
      <c r="BO377" s="57">
        <f t="shared" si="151"/>
        <v>0</v>
      </c>
      <c r="BP377" s="57">
        <f t="shared" si="151"/>
        <v>0</v>
      </c>
      <c r="BQ377" s="57">
        <f t="shared" si="151"/>
        <v>0</v>
      </c>
      <c r="BR377" s="57">
        <f t="shared" si="151"/>
        <v>0</v>
      </c>
      <c r="BS377" s="57">
        <f t="shared" si="151"/>
        <v>0</v>
      </c>
    </row>
    <row r="378" spans="1:71" x14ac:dyDescent="0.25">
      <c r="A378">
        <f t="shared" si="147"/>
        <v>2</v>
      </c>
      <c r="B378">
        <f t="shared" si="148"/>
        <v>29</v>
      </c>
      <c r="C378">
        <f t="shared" si="142"/>
        <v>3</v>
      </c>
      <c r="D378" s="59">
        <f t="shared" si="132"/>
        <v>0</v>
      </c>
      <c r="E378" s="59">
        <f t="shared" si="132"/>
        <v>0</v>
      </c>
      <c r="F378" s="59">
        <f t="shared" si="132"/>
        <v>0</v>
      </c>
      <c r="G378" s="60" t="str">
        <f t="shared" si="133"/>
        <v>Fuel Cell</v>
      </c>
      <c r="H378" s="61">
        <f t="shared" si="149"/>
        <v>1</v>
      </c>
      <c r="I378" s="61">
        <f t="shared" si="134"/>
        <v>0</v>
      </c>
      <c r="J378" s="59">
        <f t="shared" si="135"/>
        <v>0</v>
      </c>
      <c r="K378" s="62" t="e">
        <f t="shared" si="136"/>
        <v>#N/A</v>
      </c>
      <c r="L378" s="59">
        <f t="shared" si="137"/>
        <v>0</v>
      </c>
      <c r="M378" s="59">
        <f t="shared" si="137"/>
        <v>0</v>
      </c>
      <c r="N378" s="59" t="str">
        <f t="shared" si="131"/>
        <v>Fuel Cell0</v>
      </c>
      <c r="O378" s="57">
        <f t="shared" si="152"/>
        <v>0</v>
      </c>
      <c r="P378" s="57">
        <f t="shared" si="152"/>
        <v>0</v>
      </c>
      <c r="Q378" s="57">
        <f t="shared" si="152"/>
        <v>0</v>
      </c>
      <c r="R378" s="57">
        <f t="shared" si="152"/>
        <v>0</v>
      </c>
      <c r="S378" s="57">
        <f t="shared" si="152"/>
        <v>0</v>
      </c>
      <c r="T378" s="57">
        <f t="shared" si="152"/>
        <v>0</v>
      </c>
      <c r="U378" s="57">
        <f t="shared" si="152"/>
        <v>0</v>
      </c>
      <c r="V378" s="57">
        <f t="shared" si="152"/>
        <v>0</v>
      </c>
      <c r="W378" s="57">
        <f t="shared" si="152"/>
        <v>0</v>
      </c>
      <c r="X378" s="57">
        <f t="shared" si="152"/>
        <v>0</v>
      </c>
      <c r="Y378" s="57">
        <f t="shared" si="152"/>
        <v>0</v>
      </c>
      <c r="Z378" s="57">
        <f t="shared" si="152"/>
        <v>0</v>
      </c>
      <c r="AA378" s="57">
        <f t="shared" si="152"/>
        <v>0</v>
      </c>
      <c r="AB378" s="57">
        <f t="shared" si="152"/>
        <v>0</v>
      </c>
      <c r="AC378" s="57">
        <f t="shared" si="152"/>
        <v>0</v>
      </c>
      <c r="AD378" s="57">
        <f t="shared" si="152"/>
        <v>0</v>
      </c>
      <c r="AE378" s="57">
        <f t="shared" si="150"/>
        <v>0</v>
      </c>
      <c r="AF378" s="57">
        <f t="shared" si="150"/>
        <v>0</v>
      </c>
      <c r="AG378" s="57">
        <f t="shared" si="150"/>
        <v>0</v>
      </c>
      <c r="AH378" s="57">
        <f t="shared" si="150"/>
        <v>0</v>
      </c>
      <c r="AI378" s="57">
        <f t="shared" si="150"/>
        <v>0</v>
      </c>
      <c r="AJ378" s="57">
        <f t="shared" si="150"/>
        <v>0</v>
      </c>
      <c r="AK378" s="57">
        <f t="shared" si="150"/>
        <v>0</v>
      </c>
      <c r="AL378" s="57">
        <f t="shared" si="150"/>
        <v>0</v>
      </c>
      <c r="AM378" s="57">
        <f t="shared" si="150"/>
        <v>0</v>
      </c>
      <c r="AN378" s="57">
        <f t="shared" si="150"/>
        <v>0</v>
      </c>
      <c r="AO378" s="57">
        <f t="shared" si="150"/>
        <v>0</v>
      </c>
      <c r="AP378" s="57">
        <f t="shared" si="150"/>
        <v>0</v>
      </c>
      <c r="AQ378" s="57" t="e">
        <f>INDEX('Fleet Input'!$C$10:$C$86, MATCH('Fleet Calculations'!N378, 'Fleet Input'!$B$10:$B$86, 0))</f>
        <v>#N/A</v>
      </c>
      <c r="AR378" s="57">
        <f t="shared" si="153"/>
        <v>0</v>
      </c>
      <c r="AS378" s="57">
        <f t="shared" si="153"/>
        <v>0</v>
      </c>
      <c r="AT378" s="57">
        <f t="shared" si="153"/>
        <v>0</v>
      </c>
      <c r="AU378" s="57">
        <f t="shared" si="153"/>
        <v>0</v>
      </c>
      <c r="AV378" s="57">
        <f t="shared" si="153"/>
        <v>0</v>
      </c>
      <c r="AW378" s="57">
        <f t="shared" si="153"/>
        <v>0</v>
      </c>
      <c r="AX378" s="57">
        <f t="shared" si="153"/>
        <v>0</v>
      </c>
      <c r="AY378" s="57">
        <f t="shared" si="153"/>
        <v>0</v>
      </c>
      <c r="AZ378" s="57">
        <f t="shared" si="153"/>
        <v>0</v>
      </c>
      <c r="BA378" s="57">
        <f t="shared" si="153"/>
        <v>0</v>
      </c>
      <c r="BB378" s="57">
        <f t="shared" si="153"/>
        <v>0</v>
      </c>
      <c r="BC378" s="57">
        <f t="shared" si="153"/>
        <v>0</v>
      </c>
      <c r="BD378" s="57">
        <f t="shared" si="153"/>
        <v>0</v>
      </c>
      <c r="BE378" s="57">
        <f t="shared" si="153"/>
        <v>0</v>
      </c>
      <c r="BF378" s="57">
        <f t="shared" si="153"/>
        <v>0</v>
      </c>
      <c r="BG378" s="57">
        <f t="shared" si="153"/>
        <v>0</v>
      </c>
      <c r="BH378" s="57">
        <f t="shared" si="151"/>
        <v>0</v>
      </c>
      <c r="BI378" s="57">
        <f t="shared" si="151"/>
        <v>0</v>
      </c>
      <c r="BJ378" s="57">
        <f t="shared" si="151"/>
        <v>0</v>
      </c>
      <c r="BK378" s="57">
        <f t="shared" si="151"/>
        <v>0</v>
      </c>
      <c r="BL378" s="57">
        <f t="shared" si="151"/>
        <v>0</v>
      </c>
      <c r="BM378" s="57">
        <f t="shared" si="151"/>
        <v>0</v>
      </c>
      <c r="BN378" s="57">
        <f t="shared" si="151"/>
        <v>0</v>
      </c>
      <c r="BO378" s="57">
        <f t="shared" si="151"/>
        <v>0</v>
      </c>
      <c r="BP378" s="57">
        <f t="shared" si="151"/>
        <v>0</v>
      </c>
      <c r="BQ378" s="57">
        <f t="shared" si="151"/>
        <v>0</v>
      </c>
      <c r="BR378" s="57">
        <f t="shared" si="151"/>
        <v>0</v>
      </c>
      <c r="BS378" s="57">
        <f t="shared" si="151"/>
        <v>0</v>
      </c>
    </row>
    <row r="379" spans="1:71" x14ac:dyDescent="0.25">
      <c r="A379">
        <f t="shared" si="147"/>
        <v>2</v>
      </c>
      <c r="B379">
        <f t="shared" si="148"/>
        <v>30</v>
      </c>
      <c r="C379">
        <f t="shared" si="142"/>
        <v>1</v>
      </c>
      <c r="D379" s="59">
        <f t="shared" si="132"/>
        <v>0</v>
      </c>
      <c r="E379" s="59">
        <f t="shared" si="132"/>
        <v>0</v>
      </c>
      <c r="F379" s="59">
        <f t="shared" si="132"/>
        <v>0</v>
      </c>
      <c r="G379" s="60" t="str">
        <f t="shared" si="133"/>
        <v>0</v>
      </c>
      <c r="H379" s="61">
        <f t="shared" si="149"/>
        <v>1</v>
      </c>
      <c r="I379" s="61">
        <f t="shared" si="134"/>
        <v>0</v>
      </c>
      <c r="J379" s="59">
        <f t="shared" si="135"/>
        <v>0</v>
      </c>
      <c r="K379" s="62" t="e">
        <f t="shared" si="136"/>
        <v>#N/A</v>
      </c>
      <c r="L379" s="59">
        <f t="shared" si="137"/>
        <v>0</v>
      </c>
      <c r="M379" s="59">
        <f t="shared" si="137"/>
        <v>0</v>
      </c>
      <c r="N379" s="59" t="str">
        <f t="shared" si="131"/>
        <v>00</v>
      </c>
      <c r="O379" s="57">
        <f t="shared" si="152"/>
        <v>0</v>
      </c>
      <c r="P379" s="57">
        <f t="shared" si="152"/>
        <v>0</v>
      </c>
      <c r="Q379" s="57">
        <f t="shared" si="152"/>
        <v>0</v>
      </c>
      <c r="R379" s="57">
        <f t="shared" si="152"/>
        <v>0</v>
      </c>
      <c r="S379" s="57">
        <f t="shared" si="152"/>
        <v>0</v>
      </c>
      <c r="T379" s="57">
        <f t="shared" si="152"/>
        <v>0</v>
      </c>
      <c r="U379" s="57">
        <f t="shared" si="152"/>
        <v>0</v>
      </c>
      <c r="V379" s="57">
        <f t="shared" si="152"/>
        <v>0</v>
      </c>
      <c r="W379" s="57">
        <f t="shared" si="152"/>
        <v>0</v>
      </c>
      <c r="X379" s="57">
        <f t="shared" si="152"/>
        <v>0</v>
      </c>
      <c r="Y379" s="57">
        <f t="shared" si="152"/>
        <v>0</v>
      </c>
      <c r="Z379" s="57">
        <f t="shared" si="152"/>
        <v>0</v>
      </c>
      <c r="AA379" s="57">
        <f t="shared" si="152"/>
        <v>0</v>
      </c>
      <c r="AB379" s="57">
        <f t="shared" si="152"/>
        <v>0</v>
      </c>
      <c r="AC379" s="57">
        <f t="shared" si="152"/>
        <v>0</v>
      </c>
      <c r="AD379" s="57">
        <f t="shared" si="152"/>
        <v>0</v>
      </c>
      <c r="AE379" s="57">
        <f t="shared" si="150"/>
        <v>0</v>
      </c>
      <c r="AF379" s="57">
        <f t="shared" si="150"/>
        <v>0</v>
      </c>
      <c r="AG379" s="57">
        <f t="shared" si="150"/>
        <v>0</v>
      </c>
      <c r="AH379" s="57">
        <f t="shared" si="150"/>
        <v>0</v>
      </c>
      <c r="AI379" s="57">
        <f t="shared" si="150"/>
        <v>0</v>
      </c>
      <c r="AJ379" s="57">
        <f t="shared" si="150"/>
        <v>0</v>
      </c>
      <c r="AK379" s="57">
        <f t="shared" si="150"/>
        <v>0</v>
      </c>
      <c r="AL379" s="57">
        <f t="shared" si="150"/>
        <v>0</v>
      </c>
      <c r="AM379" s="57">
        <f t="shared" si="150"/>
        <v>0</v>
      </c>
      <c r="AN379" s="57">
        <f t="shared" si="150"/>
        <v>0</v>
      </c>
      <c r="AO379" s="57">
        <f t="shared" si="150"/>
        <v>0</v>
      </c>
      <c r="AP379" s="57">
        <f t="shared" si="150"/>
        <v>0</v>
      </c>
      <c r="AQ379" s="57" t="e">
        <f>INDEX('Fleet Input'!$C$10:$C$86, MATCH('Fleet Calculations'!N379, 'Fleet Input'!$B$10:$B$86, 0))</f>
        <v>#N/A</v>
      </c>
      <c r="AR379" s="57">
        <f t="shared" si="153"/>
        <v>0</v>
      </c>
      <c r="AS379" s="57">
        <f t="shared" si="153"/>
        <v>0</v>
      </c>
      <c r="AT379" s="57">
        <f t="shared" si="153"/>
        <v>0</v>
      </c>
      <c r="AU379" s="57">
        <f t="shared" si="153"/>
        <v>0</v>
      </c>
      <c r="AV379" s="57">
        <f t="shared" si="153"/>
        <v>0</v>
      </c>
      <c r="AW379" s="57">
        <f t="shared" si="153"/>
        <v>0</v>
      </c>
      <c r="AX379" s="57">
        <f t="shared" si="153"/>
        <v>0</v>
      </c>
      <c r="AY379" s="57">
        <f t="shared" si="153"/>
        <v>0</v>
      </c>
      <c r="AZ379" s="57">
        <f t="shared" si="153"/>
        <v>0</v>
      </c>
      <c r="BA379" s="57">
        <f t="shared" si="153"/>
        <v>0</v>
      </c>
      <c r="BB379" s="57">
        <f t="shared" si="153"/>
        <v>0</v>
      </c>
      <c r="BC379" s="57">
        <f t="shared" si="153"/>
        <v>0</v>
      </c>
      <c r="BD379" s="57">
        <f t="shared" si="153"/>
        <v>0</v>
      </c>
      <c r="BE379" s="57">
        <f t="shared" si="153"/>
        <v>0</v>
      </c>
      <c r="BF379" s="57">
        <f t="shared" si="153"/>
        <v>0</v>
      </c>
      <c r="BG379" s="57">
        <f t="shared" si="153"/>
        <v>0</v>
      </c>
      <c r="BH379" s="57">
        <f t="shared" si="151"/>
        <v>0</v>
      </c>
      <c r="BI379" s="57">
        <f t="shared" si="151"/>
        <v>0</v>
      </c>
      <c r="BJ379" s="57">
        <f t="shared" si="151"/>
        <v>0</v>
      </c>
      <c r="BK379" s="57">
        <f t="shared" si="151"/>
        <v>0</v>
      </c>
      <c r="BL379" s="57">
        <f t="shared" si="151"/>
        <v>0</v>
      </c>
      <c r="BM379" s="57">
        <f t="shared" si="151"/>
        <v>0</v>
      </c>
      <c r="BN379" s="57">
        <f t="shared" si="151"/>
        <v>0</v>
      </c>
      <c r="BO379" s="57">
        <f t="shared" si="151"/>
        <v>0</v>
      </c>
      <c r="BP379" s="57">
        <f t="shared" si="151"/>
        <v>0</v>
      </c>
      <c r="BQ379" s="57">
        <f t="shared" si="151"/>
        <v>0</v>
      </c>
      <c r="BR379" s="57">
        <f t="shared" si="151"/>
        <v>0</v>
      </c>
      <c r="BS379" s="57">
        <f t="shared" si="151"/>
        <v>0</v>
      </c>
    </row>
    <row r="380" spans="1:71" x14ac:dyDescent="0.25">
      <c r="A380">
        <f t="shared" si="147"/>
        <v>2</v>
      </c>
      <c r="B380">
        <f t="shared" si="148"/>
        <v>30</v>
      </c>
      <c r="C380">
        <f t="shared" si="142"/>
        <v>2</v>
      </c>
      <c r="D380" s="59">
        <f t="shared" si="132"/>
        <v>0</v>
      </c>
      <c r="E380" s="59">
        <f t="shared" si="132"/>
        <v>0</v>
      </c>
      <c r="F380" s="59">
        <f t="shared" si="132"/>
        <v>0</v>
      </c>
      <c r="G380" s="60" t="str">
        <f t="shared" si="133"/>
        <v>Electric</v>
      </c>
      <c r="H380" s="61">
        <f t="shared" si="149"/>
        <v>1</v>
      </c>
      <c r="I380" s="61">
        <f t="shared" si="134"/>
        <v>0</v>
      </c>
      <c r="J380" s="59">
        <f t="shared" si="135"/>
        <v>0</v>
      </c>
      <c r="K380" s="62" t="e">
        <f t="shared" si="136"/>
        <v>#N/A</v>
      </c>
      <c r="L380" s="59">
        <f t="shared" si="137"/>
        <v>0</v>
      </c>
      <c r="M380" s="59">
        <f t="shared" si="137"/>
        <v>0</v>
      </c>
      <c r="N380" s="59" t="str">
        <f t="shared" si="131"/>
        <v>Electric0</v>
      </c>
      <c r="O380" s="57">
        <f t="shared" si="152"/>
        <v>0</v>
      </c>
      <c r="P380" s="57">
        <f t="shared" si="152"/>
        <v>0</v>
      </c>
      <c r="Q380" s="57">
        <f t="shared" si="152"/>
        <v>0</v>
      </c>
      <c r="R380" s="57">
        <f t="shared" si="152"/>
        <v>0</v>
      </c>
      <c r="S380" s="57">
        <f t="shared" si="152"/>
        <v>0</v>
      </c>
      <c r="T380" s="57">
        <f t="shared" si="152"/>
        <v>0</v>
      </c>
      <c r="U380" s="57">
        <f t="shared" si="152"/>
        <v>0</v>
      </c>
      <c r="V380" s="57">
        <f t="shared" si="152"/>
        <v>0</v>
      </c>
      <c r="W380" s="57">
        <f t="shared" si="152"/>
        <v>0</v>
      </c>
      <c r="X380" s="57">
        <f t="shared" si="152"/>
        <v>0</v>
      </c>
      <c r="Y380" s="57">
        <f t="shared" si="152"/>
        <v>0</v>
      </c>
      <c r="Z380" s="57">
        <f t="shared" si="152"/>
        <v>0</v>
      </c>
      <c r="AA380" s="57">
        <f t="shared" si="152"/>
        <v>0</v>
      </c>
      <c r="AB380" s="57">
        <f t="shared" si="152"/>
        <v>0</v>
      </c>
      <c r="AC380" s="57">
        <f t="shared" si="152"/>
        <v>0</v>
      </c>
      <c r="AD380" s="57">
        <f t="shared" si="152"/>
        <v>0</v>
      </c>
      <c r="AE380" s="57">
        <f t="shared" si="150"/>
        <v>0</v>
      </c>
      <c r="AF380" s="57">
        <f t="shared" si="150"/>
        <v>0</v>
      </c>
      <c r="AG380" s="57">
        <f t="shared" si="150"/>
        <v>0</v>
      </c>
      <c r="AH380" s="57">
        <f t="shared" si="150"/>
        <v>0</v>
      </c>
      <c r="AI380" s="57">
        <f t="shared" si="150"/>
        <v>0</v>
      </c>
      <c r="AJ380" s="57">
        <f t="shared" si="150"/>
        <v>0</v>
      </c>
      <c r="AK380" s="57">
        <f t="shared" si="150"/>
        <v>0</v>
      </c>
      <c r="AL380" s="57">
        <f t="shared" si="150"/>
        <v>0</v>
      </c>
      <c r="AM380" s="57">
        <f t="shared" si="150"/>
        <v>0</v>
      </c>
      <c r="AN380" s="57">
        <f t="shared" si="150"/>
        <v>0</v>
      </c>
      <c r="AO380" s="57">
        <f t="shared" si="150"/>
        <v>0</v>
      </c>
      <c r="AP380" s="57">
        <f t="shared" si="150"/>
        <v>0</v>
      </c>
      <c r="AQ380" s="57" t="e">
        <f>INDEX('Fleet Input'!$C$10:$C$86, MATCH('Fleet Calculations'!N380, 'Fleet Input'!$B$10:$B$86, 0))</f>
        <v>#N/A</v>
      </c>
      <c r="AR380" s="57">
        <f t="shared" si="153"/>
        <v>0</v>
      </c>
      <c r="AS380" s="57">
        <f t="shared" si="153"/>
        <v>0</v>
      </c>
      <c r="AT380" s="57">
        <f t="shared" si="153"/>
        <v>0</v>
      </c>
      <c r="AU380" s="57">
        <f t="shared" si="153"/>
        <v>0</v>
      </c>
      <c r="AV380" s="57">
        <f t="shared" si="153"/>
        <v>0</v>
      </c>
      <c r="AW380" s="57">
        <f t="shared" si="153"/>
        <v>0</v>
      </c>
      <c r="AX380" s="57">
        <f t="shared" si="153"/>
        <v>0</v>
      </c>
      <c r="AY380" s="57">
        <f t="shared" si="153"/>
        <v>0</v>
      </c>
      <c r="AZ380" s="57">
        <f t="shared" si="153"/>
        <v>0</v>
      </c>
      <c r="BA380" s="57">
        <f t="shared" si="153"/>
        <v>0</v>
      </c>
      <c r="BB380" s="57">
        <f t="shared" si="153"/>
        <v>0</v>
      </c>
      <c r="BC380" s="57">
        <f t="shared" si="153"/>
        <v>0</v>
      </c>
      <c r="BD380" s="57">
        <f t="shared" si="153"/>
        <v>0</v>
      </c>
      <c r="BE380" s="57">
        <f t="shared" si="153"/>
        <v>0</v>
      </c>
      <c r="BF380" s="57">
        <f t="shared" si="153"/>
        <v>0</v>
      </c>
      <c r="BG380" s="57">
        <f t="shared" si="153"/>
        <v>0</v>
      </c>
      <c r="BH380" s="57">
        <f t="shared" si="151"/>
        <v>0</v>
      </c>
      <c r="BI380" s="57">
        <f t="shared" si="151"/>
        <v>0</v>
      </c>
      <c r="BJ380" s="57">
        <f t="shared" si="151"/>
        <v>0</v>
      </c>
      <c r="BK380" s="57">
        <f t="shared" si="151"/>
        <v>0</v>
      </c>
      <c r="BL380" s="57">
        <f t="shared" si="151"/>
        <v>0</v>
      </c>
      <c r="BM380" s="57">
        <f t="shared" si="151"/>
        <v>0</v>
      </c>
      <c r="BN380" s="57">
        <f t="shared" si="151"/>
        <v>0</v>
      </c>
      <c r="BO380" s="57">
        <f t="shared" si="151"/>
        <v>0</v>
      </c>
      <c r="BP380" s="57">
        <f t="shared" si="151"/>
        <v>0</v>
      </c>
      <c r="BQ380" s="57">
        <f t="shared" si="151"/>
        <v>0</v>
      </c>
      <c r="BR380" s="57">
        <f t="shared" si="151"/>
        <v>0</v>
      </c>
      <c r="BS380" s="57">
        <f t="shared" si="151"/>
        <v>0</v>
      </c>
    </row>
    <row r="381" spans="1:71" x14ac:dyDescent="0.25">
      <c r="A381">
        <f t="shared" si="147"/>
        <v>2</v>
      </c>
      <c r="B381">
        <f t="shared" si="148"/>
        <v>30</v>
      </c>
      <c r="C381">
        <f t="shared" si="142"/>
        <v>3</v>
      </c>
      <c r="D381" s="59">
        <f t="shared" si="132"/>
        <v>0</v>
      </c>
      <c r="E381" s="59">
        <f t="shared" si="132"/>
        <v>0</v>
      </c>
      <c r="F381" s="59">
        <f t="shared" si="132"/>
        <v>0</v>
      </c>
      <c r="G381" s="60" t="str">
        <f t="shared" si="133"/>
        <v>Fuel Cell</v>
      </c>
      <c r="H381" s="61">
        <f t="shared" si="149"/>
        <v>1</v>
      </c>
      <c r="I381" s="61">
        <f t="shared" si="134"/>
        <v>0</v>
      </c>
      <c r="J381" s="59">
        <f t="shared" si="135"/>
        <v>0</v>
      </c>
      <c r="K381" s="62" t="e">
        <f t="shared" si="136"/>
        <v>#N/A</v>
      </c>
      <c r="L381" s="59">
        <f t="shared" si="137"/>
        <v>0</v>
      </c>
      <c r="M381" s="59">
        <f t="shared" si="137"/>
        <v>0</v>
      </c>
      <c r="N381" s="59" t="str">
        <f t="shared" si="131"/>
        <v>Fuel Cell0</v>
      </c>
      <c r="O381" s="57">
        <f t="shared" si="152"/>
        <v>0</v>
      </c>
      <c r="P381" s="57">
        <f t="shared" si="152"/>
        <v>0</v>
      </c>
      <c r="Q381" s="57">
        <f t="shared" si="152"/>
        <v>0</v>
      </c>
      <c r="R381" s="57">
        <f t="shared" si="152"/>
        <v>0</v>
      </c>
      <c r="S381" s="57">
        <f t="shared" si="152"/>
        <v>0</v>
      </c>
      <c r="T381" s="57">
        <f t="shared" si="152"/>
        <v>0</v>
      </c>
      <c r="U381" s="57">
        <f t="shared" si="152"/>
        <v>0</v>
      </c>
      <c r="V381" s="57">
        <f t="shared" si="152"/>
        <v>0</v>
      </c>
      <c r="W381" s="57">
        <f t="shared" si="152"/>
        <v>0</v>
      </c>
      <c r="X381" s="57">
        <f t="shared" si="152"/>
        <v>0</v>
      </c>
      <c r="Y381" s="57">
        <f t="shared" si="152"/>
        <v>0</v>
      </c>
      <c r="Z381" s="57">
        <f t="shared" si="152"/>
        <v>0</v>
      </c>
      <c r="AA381" s="57">
        <f t="shared" si="152"/>
        <v>0</v>
      </c>
      <c r="AB381" s="57">
        <f t="shared" si="152"/>
        <v>0</v>
      </c>
      <c r="AC381" s="57">
        <f t="shared" si="152"/>
        <v>0</v>
      </c>
      <c r="AD381" s="57">
        <f t="shared" si="152"/>
        <v>0</v>
      </c>
      <c r="AE381" s="57">
        <f t="shared" si="150"/>
        <v>0</v>
      </c>
      <c r="AF381" s="57">
        <f t="shared" si="150"/>
        <v>0</v>
      </c>
      <c r="AG381" s="57">
        <f t="shared" si="150"/>
        <v>0</v>
      </c>
      <c r="AH381" s="57">
        <f t="shared" si="150"/>
        <v>0</v>
      </c>
      <c r="AI381" s="57">
        <f t="shared" si="150"/>
        <v>0</v>
      </c>
      <c r="AJ381" s="57">
        <f t="shared" si="150"/>
        <v>0</v>
      </c>
      <c r="AK381" s="57">
        <f t="shared" si="150"/>
        <v>0</v>
      </c>
      <c r="AL381" s="57">
        <f t="shared" si="150"/>
        <v>0</v>
      </c>
      <c r="AM381" s="57">
        <f t="shared" si="150"/>
        <v>0</v>
      </c>
      <c r="AN381" s="57">
        <f t="shared" si="150"/>
        <v>0</v>
      </c>
      <c r="AO381" s="57">
        <f t="shared" si="150"/>
        <v>0</v>
      </c>
      <c r="AP381" s="57">
        <f t="shared" si="150"/>
        <v>0</v>
      </c>
      <c r="AQ381" s="57" t="e">
        <f>INDEX('Fleet Input'!$C$10:$C$86, MATCH('Fleet Calculations'!N381, 'Fleet Input'!$B$10:$B$86, 0))</f>
        <v>#N/A</v>
      </c>
      <c r="AR381" s="57">
        <f t="shared" si="153"/>
        <v>0</v>
      </c>
      <c r="AS381" s="57">
        <f t="shared" si="153"/>
        <v>0</v>
      </c>
      <c r="AT381" s="57">
        <f t="shared" si="153"/>
        <v>0</v>
      </c>
      <c r="AU381" s="57">
        <f t="shared" si="153"/>
        <v>0</v>
      </c>
      <c r="AV381" s="57">
        <f t="shared" si="153"/>
        <v>0</v>
      </c>
      <c r="AW381" s="57">
        <f t="shared" si="153"/>
        <v>0</v>
      </c>
      <c r="AX381" s="57">
        <f t="shared" si="153"/>
        <v>0</v>
      </c>
      <c r="AY381" s="57">
        <f t="shared" si="153"/>
        <v>0</v>
      </c>
      <c r="AZ381" s="57">
        <f t="shared" si="153"/>
        <v>0</v>
      </c>
      <c r="BA381" s="57">
        <f t="shared" si="153"/>
        <v>0</v>
      </c>
      <c r="BB381" s="57">
        <f t="shared" si="153"/>
        <v>0</v>
      </c>
      <c r="BC381" s="57">
        <f t="shared" si="153"/>
        <v>0</v>
      </c>
      <c r="BD381" s="57">
        <f t="shared" si="153"/>
        <v>0</v>
      </c>
      <c r="BE381" s="57">
        <f t="shared" si="153"/>
        <v>0</v>
      </c>
      <c r="BF381" s="57">
        <f t="shared" si="153"/>
        <v>0</v>
      </c>
      <c r="BG381" s="57">
        <f t="shared" si="153"/>
        <v>0</v>
      </c>
      <c r="BH381" s="57">
        <f t="shared" si="151"/>
        <v>0</v>
      </c>
      <c r="BI381" s="57">
        <f t="shared" si="151"/>
        <v>0</v>
      </c>
      <c r="BJ381" s="57">
        <f t="shared" si="151"/>
        <v>0</v>
      </c>
      <c r="BK381" s="57">
        <f t="shared" si="151"/>
        <v>0</v>
      </c>
      <c r="BL381" s="57">
        <f t="shared" si="151"/>
        <v>0</v>
      </c>
      <c r="BM381" s="57">
        <f t="shared" si="151"/>
        <v>0</v>
      </c>
      <c r="BN381" s="57">
        <f t="shared" si="151"/>
        <v>0</v>
      </c>
      <c r="BO381" s="57">
        <f t="shared" si="151"/>
        <v>0</v>
      </c>
      <c r="BP381" s="57">
        <f t="shared" si="151"/>
        <v>0</v>
      </c>
      <c r="BQ381" s="57">
        <f t="shared" si="151"/>
        <v>0</v>
      </c>
      <c r="BR381" s="57">
        <f t="shared" si="151"/>
        <v>0</v>
      </c>
      <c r="BS381" s="57">
        <f t="shared" si="151"/>
        <v>0</v>
      </c>
    </row>
    <row r="382" spans="1:71" x14ac:dyDescent="0.25">
      <c r="A382">
        <f t="shared" si="147"/>
        <v>2</v>
      </c>
      <c r="B382">
        <f t="shared" si="148"/>
        <v>31</v>
      </c>
      <c r="C382">
        <f t="shared" si="142"/>
        <v>1</v>
      </c>
      <c r="D382" s="59">
        <f t="shared" si="132"/>
        <v>0</v>
      </c>
      <c r="E382" s="59">
        <f t="shared" si="132"/>
        <v>0</v>
      </c>
      <c r="F382" s="59">
        <f t="shared" si="132"/>
        <v>0</v>
      </c>
      <c r="G382" s="60" t="str">
        <f t="shared" si="133"/>
        <v>0</v>
      </c>
      <c r="H382" s="61">
        <f t="shared" si="149"/>
        <v>1</v>
      </c>
      <c r="I382" s="61">
        <f t="shared" si="134"/>
        <v>0</v>
      </c>
      <c r="J382" s="59">
        <f t="shared" si="135"/>
        <v>0</v>
      </c>
      <c r="K382" s="62" t="e">
        <f t="shared" si="136"/>
        <v>#N/A</v>
      </c>
      <c r="L382" s="59">
        <f t="shared" si="137"/>
        <v>0</v>
      </c>
      <c r="M382" s="59">
        <f t="shared" si="137"/>
        <v>0</v>
      </c>
      <c r="N382" s="59" t="str">
        <f t="shared" si="131"/>
        <v>00</v>
      </c>
      <c r="O382" s="57">
        <f t="shared" si="152"/>
        <v>0</v>
      </c>
      <c r="P382" s="57">
        <f t="shared" si="152"/>
        <v>0</v>
      </c>
      <c r="Q382" s="57">
        <f t="shared" si="152"/>
        <v>0</v>
      </c>
      <c r="R382" s="57">
        <f t="shared" si="152"/>
        <v>0</v>
      </c>
      <c r="S382" s="57">
        <f t="shared" si="152"/>
        <v>0</v>
      </c>
      <c r="T382" s="57">
        <f t="shared" si="152"/>
        <v>0</v>
      </c>
      <c r="U382" s="57">
        <f t="shared" si="152"/>
        <v>0</v>
      </c>
      <c r="V382" s="57">
        <f t="shared" si="152"/>
        <v>0</v>
      </c>
      <c r="W382" s="57">
        <f t="shared" si="152"/>
        <v>0</v>
      </c>
      <c r="X382" s="57">
        <f t="shared" si="152"/>
        <v>0</v>
      </c>
      <c r="Y382" s="57">
        <f t="shared" si="152"/>
        <v>0</v>
      </c>
      <c r="Z382" s="57">
        <f t="shared" si="152"/>
        <v>0</v>
      </c>
      <c r="AA382" s="57">
        <f t="shared" si="152"/>
        <v>0</v>
      </c>
      <c r="AB382" s="57">
        <f t="shared" si="152"/>
        <v>0</v>
      </c>
      <c r="AC382" s="57">
        <f t="shared" si="152"/>
        <v>0</v>
      </c>
      <c r="AD382" s="57">
        <f t="shared" si="152"/>
        <v>0</v>
      </c>
      <c r="AE382" s="57">
        <f t="shared" si="150"/>
        <v>0</v>
      </c>
      <c r="AF382" s="57">
        <f t="shared" si="150"/>
        <v>0</v>
      </c>
      <c r="AG382" s="57">
        <f t="shared" si="150"/>
        <v>0</v>
      </c>
      <c r="AH382" s="57">
        <f t="shared" si="150"/>
        <v>0</v>
      </c>
      <c r="AI382" s="57">
        <f t="shared" si="150"/>
        <v>0</v>
      </c>
      <c r="AJ382" s="57">
        <f t="shared" si="150"/>
        <v>0</v>
      </c>
      <c r="AK382" s="57">
        <f t="shared" si="150"/>
        <v>0</v>
      </c>
      <c r="AL382" s="57">
        <f t="shared" si="150"/>
        <v>0</v>
      </c>
      <c r="AM382" s="57">
        <f t="shared" si="150"/>
        <v>0</v>
      </c>
      <c r="AN382" s="57">
        <f t="shared" si="150"/>
        <v>0</v>
      </c>
      <c r="AO382" s="57">
        <f t="shared" si="150"/>
        <v>0</v>
      </c>
      <c r="AP382" s="57">
        <f t="shared" si="150"/>
        <v>0</v>
      </c>
      <c r="AQ382" s="57" t="e">
        <f>INDEX('Fleet Input'!$C$10:$C$86, MATCH('Fleet Calculations'!N382, 'Fleet Input'!$B$10:$B$86, 0))</f>
        <v>#N/A</v>
      </c>
      <c r="AR382" s="57">
        <f t="shared" si="153"/>
        <v>0</v>
      </c>
      <c r="AS382" s="57">
        <f t="shared" si="153"/>
        <v>0</v>
      </c>
      <c r="AT382" s="57">
        <f t="shared" si="153"/>
        <v>0</v>
      </c>
      <c r="AU382" s="57">
        <f t="shared" si="153"/>
        <v>0</v>
      </c>
      <c r="AV382" s="57">
        <f t="shared" si="153"/>
        <v>0</v>
      </c>
      <c r="AW382" s="57">
        <f t="shared" si="153"/>
        <v>0</v>
      </c>
      <c r="AX382" s="57">
        <f t="shared" si="153"/>
        <v>0</v>
      </c>
      <c r="AY382" s="57">
        <f t="shared" si="153"/>
        <v>0</v>
      </c>
      <c r="AZ382" s="57">
        <f t="shared" si="153"/>
        <v>0</v>
      </c>
      <c r="BA382" s="57">
        <f t="shared" si="153"/>
        <v>0</v>
      </c>
      <c r="BB382" s="57">
        <f t="shared" si="153"/>
        <v>0</v>
      </c>
      <c r="BC382" s="57">
        <f t="shared" si="153"/>
        <v>0</v>
      </c>
      <c r="BD382" s="57">
        <f t="shared" si="153"/>
        <v>0</v>
      </c>
      <c r="BE382" s="57">
        <f t="shared" si="153"/>
        <v>0</v>
      </c>
      <c r="BF382" s="57">
        <f t="shared" si="153"/>
        <v>0</v>
      </c>
      <c r="BG382" s="57">
        <f t="shared" si="153"/>
        <v>0</v>
      </c>
      <c r="BH382" s="57">
        <f t="shared" si="151"/>
        <v>0</v>
      </c>
      <c r="BI382" s="57">
        <f t="shared" si="151"/>
        <v>0</v>
      </c>
      <c r="BJ382" s="57">
        <f t="shared" si="151"/>
        <v>0</v>
      </c>
      <c r="BK382" s="57">
        <f t="shared" si="151"/>
        <v>0</v>
      </c>
      <c r="BL382" s="57">
        <f t="shared" si="151"/>
        <v>0</v>
      </c>
      <c r="BM382" s="57">
        <f t="shared" si="151"/>
        <v>0</v>
      </c>
      <c r="BN382" s="57">
        <f t="shared" si="151"/>
        <v>0</v>
      </c>
      <c r="BO382" s="57">
        <f t="shared" si="151"/>
        <v>0</v>
      </c>
      <c r="BP382" s="57">
        <f t="shared" si="151"/>
        <v>0</v>
      </c>
      <c r="BQ382" s="57">
        <f t="shared" si="151"/>
        <v>0</v>
      </c>
      <c r="BR382" s="57">
        <f t="shared" si="151"/>
        <v>0</v>
      </c>
      <c r="BS382" s="57">
        <f t="shared" si="151"/>
        <v>0</v>
      </c>
    </row>
    <row r="383" spans="1:71" x14ac:dyDescent="0.25">
      <c r="A383">
        <f t="shared" si="147"/>
        <v>2</v>
      </c>
      <c r="B383">
        <f t="shared" si="148"/>
        <v>31</v>
      </c>
      <c r="C383">
        <f t="shared" si="142"/>
        <v>2</v>
      </c>
      <c r="D383" s="59">
        <f t="shared" si="132"/>
        <v>0</v>
      </c>
      <c r="E383" s="59">
        <f t="shared" si="132"/>
        <v>0</v>
      </c>
      <c r="F383" s="59">
        <f t="shared" si="132"/>
        <v>0</v>
      </c>
      <c r="G383" s="60" t="str">
        <f t="shared" si="133"/>
        <v>Electric</v>
      </c>
      <c r="H383" s="61">
        <f t="shared" si="149"/>
        <v>1</v>
      </c>
      <c r="I383" s="61">
        <f t="shared" si="134"/>
        <v>0</v>
      </c>
      <c r="J383" s="59">
        <f t="shared" si="135"/>
        <v>0</v>
      </c>
      <c r="K383" s="62" t="e">
        <f t="shared" si="136"/>
        <v>#N/A</v>
      </c>
      <c r="L383" s="59">
        <f t="shared" si="137"/>
        <v>0</v>
      </c>
      <c r="M383" s="59">
        <f t="shared" si="137"/>
        <v>0</v>
      </c>
      <c r="N383" s="59" t="str">
        <f t="shared" si="131"/>
        <v>Electric0</v>
      </c>
      <c r="O383" s="57">
        <f t="shared" si="152"/>
        <v>0</v>
      </c>
      <c r="P383" s="57">
        <f t="shared" si="152"/>
        <v>0</v>
      </c>
      <c r="Q383" s="57">
        <f t="shared" si="152"/>
        <v>0</v>
      </c>
      <c r="R383" s="57">
        <f t="shared" si="152"/>
        <v>0</v>
      </c>
      <c r="S383" s="57">
        <f t="shared" si="152"/>
        <v>0</v>
      </c>
      <c r="T383" s="57">
        <f t="shared" si="152"/>
        <v>0</v>
      </c>
      <c r="U383" s="57">
        <f t="shared" si="152"/>
        <v>0</v>
      </c>
      <c r="V383" s="57">
        <f t="shared" si="152"/>
        <v>0</v>
      </c>
      <c r="W383" s="57">
        <f t="shared" si="152"/>
        <v>0</v>
      </c>
      <c r="X383" s="57">
        <f t="shared" si="152"/>
        <v>0</v>
      </c>
      <c r="Y383" s="57">
        <f t="shared" si="152"/>
        <v>0</v>
      </c>
      <c r="Z383" s="57">
        <f t="shared" si="152"/>
        <v>0</v>
      </c>
      <c r="AA383" s="57">
        <f t="shared" si="152"/>
        <v>0</v>
      </c>
      <c r="AB383" s="57">
        <f t="shared" si="152"/>
        <v>0</v>
      </c>
      <c r="AC383" s="57">
        <f t="shared" si="152"/>
        <v>0</v>
      </c>
      <c r="AD383" s="57">
        <f t="shared" si="152"/>
        <v>0</v>
      </c>
      <c r="AE383" s="57">
        <f t="shared" si="150"/>
        <v>0</v>
      </c>
      <c r="AF383" s="57">
        <f t="shared" si="150"/>
        <v>0</v>
      </c>
      <c r="AG383" s="57">
        <f t="shared" si="150"/>
        <v>0</v>
      </c>
      <c r="AH383" s="57">
        <f t="shared" si="150"/>
        <v>0</v>
      </c>
      <c r="AI383" s="57">
        <f t="shared" si="150"/>
        <v>0</v>
      </c>
      <c r="AJ383" s="57">
        <f t="shared" si="150"/>
        <v>0</v>
      </c>
      <c r="AK383" s="57">
        <f t="shared" si="150"/>
        <v>0</v>
      </c>
      <c r="AL383" s="57">
        <f t="shared" si="150"/>
        <v>0</v>
      </c>
      <c r="AM383" s="57">
        <f t="shared" si="150"/>
        <v>0</v>
      </c>
      <c r="AN383" s="57">
        <f t="shared" si="150"/>
        <v>0</v>
      </c>
      <c r="AO383" s="57">
        <f t="shared" si="150"/>
        <v>0</v>
      </c>
      <c r="AP383" s="57">
        <f t="shared" si="150"/>
        <v>0</v>
      </c>
      <c r="AQ383" s="57" t="e">
        <f>INDEX('Fleet Input'!$C$10:$C$86, MATCH('Fleet Calculations'!N383, 'Fleet Input'!$B$10:$B$86, 0))</f>
        <v>#N/A</v>
      </c>
      <c r="AR383" s="57">
        <f t="shared" si="153"/>
        <v>0</v>
      </c>
      <c r="AS383" s="57">
        <f t="shared" si="153"/>
        <v>0</v>
      </c>
      <c r="AT383" s="57">
        <f t="shared" si="153"/>
        <v>0</v>
      </c>
      <c r="AU383" s="57">
        <f t="shared" si="153"/>
        <v>0</v>
      </c>
      <c r="AV383" s="57">
        <f t="shared" si="153"/>
        <v>0</v>
      </c>
      <c r="AW383" s="57">
        <f t="shared" si="153"/>
        <v>0</v>
      </c>
      <c r="AX383" s="57">
        <f t="shared" si="153"/>
        <v>0</v>
      </c>
      <c r="AY383" s="57">
        <f t="shared" si="153"/>
        <v>0</v>
      </c>
      <c r="AZ383" s="57">
        <f t="shared" si="153"/>
        <v>0</v>
      </c>
      <c r="BA383" s="57">
        <f t="shared" si="153"/>
        <v>0</v>
      </c>
      <c r="BB383" s="57">
        <f t="shared" si="153"/>
        <v>0</v>
      </c>
      <c r="BC383" s="57">
        <f t="shared" si="153"/>
        <v>0</v>
      </c>
      <c r="BD383" s="57">
        <f t="shared" si="153"/>
        <v>0</v>
      </c>
      <c r="BE383" s="57">
        <f t="shared" si="153"/>
        <v>0</v>
      </c>
      <c r="BF383" s="57">
        <f t="shared" si="153"/>
        <v>0</v>
      </c>
      <c r="BG383" s="57">
        <f t="shared" si="153"/>
        <v>0</v>
      </c>
      <c r="BH383" s="57">
        <f t="shared" si="151"/>
        <v>0</v>
      </c>
      <c r="BI383" s="57">
        <f t="shared" si="151"/>
        <v>0</v>
      </c>
      <c r="BJ383" s="57">
        <f t="shared" si="151"/>
        <v>0</v>
      </c>
      <c r="BK383" s="57">
        <f t="shared" si="151"/>
        <v>0</v>
      </c>
      <c r="BL383" s="57">
        <f t="shared" si="151"/>
        <v>0</v>
      </c>
      <c r="BM383" s="57">
        <f t="shared" si="151"/>
        <v>0</v>
      </c>
      <c r="BN383" s="57">
        <f t="shared" si="151"/>
        <v>0</v>
      </c>
      <c r="BO383" s="57">
        <f t="shared" si="151"/>
        <v>0</v>
      </c>
      <c r="BP383" s="57">
        <f t="shared" si="151"/>
        <v>0</v>
      </c>
      <c r="BQ383" s="57">
        <f t="shared" si="151"/>
        <v>0</v>
      </c>
      <c r="BR383" s="57">
        <f t="shared" si="151"/>
        <v>0</v>
      </c>
      <c r="BS383" s="57">
        <f t="shared" si="151"/>
        <v>0</v>
      </c>
    </row>
    <row r="384" spans="1:71" x14ac:dyDescent="0.25">
      <c r="A384">
        <f t="shared" si="147"/>
        <v>2</v>
      </c>
      <c r="B384">
        <f t="shared" si="148"/>
        <v>31</v>
      </c>
      <c r="C384">
        <f t="shared" si="142"/>
        <v>3</v>
      </c>
      <c r="D384" s="59">
        <f t="shared" si="132"/>
        <v>0</v>
      </c>
      <c r="E384" s="59">
        <f t="shared" si="132"/>
        <v>0</v>
      </c>
      <c r="F384" s="59">
        <f t="shared" si="132"/>
        <v>0</v>
      </c>
      <c r="G384" s="60" t="str">
        <f t="shared" si="133"/>
        <v>Fuel Cell</v>
      </c>
      <c r="H384" s="61">
        <f t="shared" si="149"/>
        <v>1</v>
      </c>
      <c r="I384" s="61">
        <f t="shared" si="134"/>
        <v>0</v>
      </c>
      <c r="J384" s="59">
        <f t="shared" si="135"/>
        <v>0</v>
      </c>
      <c r="K384" s="62" t="e">
        <f t="shared" si="136"/>
        <v>#N/A</v>
      </c>
      <c r="L384" s="59">
        <f t="shared" si="137"/>
        <v>0</v>
      </c>
      <c r="M384" s="59">
        <f t="shared" si="137"/>
        <v>0</v>
      </c>
      <c r="N384" s="59" t="str">
        <f t="shared" si="131"/>
        <v>Fuel Cell0</v>
      </c>
      <c r="O384" s="57">
        <f t="shared" si="152"/>
        <v>0</v>
      </c>
      <c r="P384" s="57">
        <f t="shared" si="152"/>
        <v>0</v>
      </c>
      <c r="Q384" s="57">
        <f t="shared" si="152"/>
        <v>0</v>
      </c>
      <c r="R384" s="57">
        <f t="shared" si="152"/>
        <v>0</v>
      </c>
      <c r="S384" s="57">
        <f t="shared" si="152"/>
        <v>0</v>
      </c>
      <c r="T384" s="57">
        <f t="shared" si="152"/>
        <v>0</v>
      </c>
      <c r="U384" s="57">
        <f t="shared" si="152"/>
        <v>0</v>
      </c>
      <c r="V384" s="57">
        <f t="shared" si="152"/>
        <v>0</v>
      </c>
      <c r="W384" s="57">
        <f t="shared" si="152"/>
        <v>0</v>
      </c>
      <c r="X384" s="57">
        <f t="shared" si="152"/>
        <v>0</v>
      </c>
      <c r="Y384" s="57">
        <f t="shared" si="152"/>
        <v>0</v>
      </c>
      <c r="Z384" s="57">
        <f t="shared" si="152"/>
        <v>0</v>
      </c>
      <c r="AA384" s="57">
        <f t="shared" si="152"/>
        <v>0</v>
      </c>
      <c r="AB384" s="57">
        <f t="shared" si="152"/>
        <v>0</v>
      </c>
      <c r="AC384" s="57">
        <f t="shared" si="152"/>
        <v>0</v>
      </c>
      <c r="AD384" s="57">
        <f t="shared" si="152"/>
        <v>0</v>
      </c>
      <c r="AE384" s="57">
        <f t="shared" si="150"/>
        <v>0</v>
      </c>
      <c r="AF384" s="57">
        <f t="shared" si="150"/>
        <v>0</v>
      </c>
      <c r="AG384" s="57">
        <f t="shared" si="150"/>
        <v>0</v>
      </c>
      <c r="AH384" s="57">
        <f t="shared" si="150"/>
        <v>0</v>
      </c>
      <c r="AI384" s="57">
        <f t="shared" si="150"/>
        <v>0</v>
      </c>
      <c r="AJ384" s="57">
        <f t="shared" si="150"/>
        <v>0</v>
      </c>
      <c r="AK384" s="57">
        <f t="shared" si="150"/>
        <v>0</v>
      </c>
      <c r="AL384" s="57">
        <f t="shared" si="150"/>
        <v>0</v>
      </c>
      <c r="AM384" s="57">
        <f t="shared" si="150"/>
        <v>0</v>
      </c>
      <c r="AN384" s="57">
        <f t="shared" si="150"/>
        <v>0</v>
      </c>
      <c r="AO384" s="57">
        <f t="shared" si="150"/>
        <v>0</v>
      </c>
      <c r="AP384" s="57">
        <f t="shared" si="150"/>
        <v>0</v>
      </c>
      <c r="AQ384" s="57" t="e">
        <f>INDEX('Fleet Input'!$C$10:$C$86, MATCH('Fleet Calculations'!N384, 'Fleet Input'!$B$10:$B$86, 0))</f>
        <v>#N/A</v>
      </c>
      <c r="AR384" s="57">
        <f t="shared" si="153"/>
        <v>0</v>
      </c>
      <c r="AS384" s="57">
        <f t="shared" si="153"/>
        <v>0</v>
      </c>
      <c r="AT384" s="57">
        <f t="shared" si="153"/>
        <v>0</v>
      </c>
      <c r="AU384" s="57">
        <f t="shared" si="153"/>
        <v>0</v>
      </c>
      <c r="AV384" s="57">
        <f t="shared" si="153"/>
        <v>0</v>
      </c>
      <c r="AW384" s="57">
        <f t="shared" si="153"/>
        <v>0</v>
      </c>
      <c r="AX384" s="57">
        <f t="shared" si="153"/>
        <v>0</v>
      </c>
      <c r="AY384" s="57">
        <f t="shared" si="153"/>
        <v>0</v>
      </c>
      <c r="AZ384" s="57">
        <f t="shared" si="153"/>
        <v>0</v>
      </c>
      <c r="BA384" s="57">
        <f t="shared" si="153"/>
        <v>0</v>
      </c>
      <c r="BB384" s="57">
        <f t="shared" si="153"/>
        <v>0</v>
      </c>
      <c r="BC384" s="57">
        <f t="shared" si="153"/>
        <v>0</v>
      </c>
      <c r="BD384" s="57">
        <f t="shared" si="153"/>
        <v>0</v>
      </c>
      <c r="BE384" s="57">
        <f t="shared" si="153"/>
        <v>0</v>
      </c>
      <c r="BF384" s="57">
        <f t="shared" si="153"/>
        <v>0</v>
      </c>
      <c r="BG384" s="57">
        <f t="shared" si="153"/>
        <v>0</v>
      </c>
      <c r="BH384" s="57">
        <f t="shared" si="151"/>
        <v>0</v>
      </c>
      <c r="BI384" s="57">
        <f t="shared" si="151"/>
        <v>0</v>
      </c>
      <c r="BJ384" s="57">
        <f t="shared" si="151"/>
        <v>0</v>
      </c>
      <c r="BK384" s="57">
        <f t="shared" si="151"/>
        <v>0</v>
      </c>
      <c r="BL384" s="57">
        <f t="shared" si="151"/>
        <v>0</v>
      </c>
      <c r="BM384" s="57">
        <f t="shared" si="151"/>
        <v>0</v>
      </c>
      <c r="BN384" s="57">
        <f t="shared" si="151"/>
        <v>0</v>
      </c>
      <c r="BO384" s="57">
        <f t="shared" si="151"/>
        <v>0</v>
      </c>
      <c r="BP384" s="57">
        <f t="shared" si="151"/>
        <v>0</v>
      </c>
      <c r="BQ384" s="57">
        <f t="shared" si="151"/>
        <v>0</v>
      </c>
      <c r="BR384" s="57">
        <f t="shared" si="151"/>
        <v>0</v>
      </c>
      <c r="BS384" s="57">
        <f t="shared" si="151"/>
        <v>0</v>
      </c>
    </row>
    <row r="385" spans="1:71" x14ac:dyDescent="0.25">
      <c r="A385">
        <f t="shared" si="147"/>
        <v>2</v>
      </c>
      <c r="B385">
        <f t="shared" si="148"/>
        <v>32</v>
      </c>
      <c r="C385">
        <f t="shared" si="142"/>
        <v>1</v>
      </c>
      <c r="D385" s="59">
        <f t="shared" si="132"/>
        <v>0</v>
      </c>
      <c r="E385" s="59">
        <f t="shared" si="132"/>
        <v>0</v>
      </c>
      <c r="F385" s="59">
        <f t="shared" si="132"/>
        <v>0</v>
      </c>
      <c r="G385" s="60" t="str">
        <f t="shared" si="133"/>
        <v>0</v>
      </c>
      <c r="H385" s="61">
        <f t="shared" si="149"/>
        <v>1</v>
      </c>
      <c r="I385" s="61">
        <f t="shared" si="134"/>
        <v>0</v>
      </c>
      <c r="J385" s="59">
        <f t="shared" si="135"/>
        <v>0</v>
      </c>
      <c r="K385" s="62" t="e">
        <f t="shared" si="136"/>
        <v>#N/A</v>
      </c>
      <c r="L385" s="59">
        <f t="shared" si="137"/>
        <v>0</v>
      </c>
      <c r="M385" s="59">
        <f t="shared" si="137"/>
        <v>0</v>
      </c>
      <c r="N385" s="59" t="str">
        <f t="shared" si="131"/>
        <v>00</v>
      </c>
      <c r="O385" s="57">
        <f t="shared" si="152"/>
        <v>0</v>
      </c>
      <c r="P385" s="57">
        <f t="shared" si="152"/>
        <v>0</v>
      </c>
      <c r="Q385" s="57">
        <f t="shared" si="152"/>
        <v>0</v>
      </c>
      <c r="R385" s="57">
        <f t="shared" si="152"/>
        <v>0</v>
      </c>
      <c r="S385" s="57">
        <f t="shared" si="152"/>
        <v>0</v>
      </c>
      <c r="T385" s="57">
        <f t="shared" si="152"/>
        <v>0</v>
      </c>
      <c r="U385" s="57">
        <f t="shared" si="152"/>
        <v>0</v>
      </c>
      <c r="V385" s="57">
        <f t="shared" si="152"/>
        <v>0</v>
      </c>
      <c r="W385" s="57">
        <f t="shared" si="152"/>
        <v>0</v>
      </c>
      <c r="X385" s="57">
        <f t="shared" si="152"/>
        <v>0</v>
      </c>
      <c r="Y385" s="57">
        <f t="shared" si="152"/>
        <v>0</v>
      </c>
      <c r="Z385" s="57">
        <f t="shared" si="152"/>
        <v>0</v>
      </c>
      <c r="AA385" s="57">
        <f t="shared" si="152"/>
        <v>0</v>
      </c>
      <c r="AB385" s="57">
        <f t="shared" si="152"/>
        <v>0</v>
      </c>
      <c r="AC385" s="57">
        <f t="shared" si="152"/>
        <v>0</v>
      </c>
      <c r="AD385" s="57">
        <f t="shared" ref="AD385:AP400" si="154">IF(AND($I385&gt;=AD$7,$H385&lt;=AD$7),$K385,0)</f>
        <v>0</v>
      </c>
      <c r="AE385" s="57">
        <f t="shared" si="154"/>
        <v>0</v>
      </c>
      <c r="AF385" s="57">
        <f t="shared" si="154"/>
        <v>0</v>
      </c>
      <c r="AG385" s="57">
        <f t="shared" si="154"/>
        <v>0</v>
      </c>
      <c r="AH385" s="57">
        <f t="shared" si="154"/>
        <v>0</v>
      </c>
      <c r="AI385" s="57">
        <f t="shared" si="154"/>
        <v>0</v>
      </c>
      <c r="AJ385" s="57">
        <f t="shared" si="154"/>
        <v>0</v>
      </c>
      <c r="AK385" s="57">
        <f t="shared" si="154"/>
        <v>0</v>
      </c>
      <c r="AL385" s="57">
        <f t="shared" si="154"/>
        <v>0</v>
      </c>
      <c r="AM385" s="57">
        <f t="shared" si="154"/>
        <v>0</v>
      </c>
      <c r="AN385" s="57">
        <f t="shared" si="154"/>
        <v>0</v>
      </c>
      <c r="AO385" s="57">
        <f t="shared" si="154"/>
        <v>0</v>
      </c>
      <c r="AP385" s="57">
        <f t="shared" si="154"/>
        <v>0</v>
      </c>
      <c r="AQ385" s="57" t="e">
        <f>INDEX('Fleet Input'!$C$10:$C$86, MATCH('Fleet Calculations'!N385, 'Fleet Input'!$B$10:$B$86, 0))</f>
        <v>#N/A</v>
      </c>
      <c r="AR385" s="57">
        <f t="shared" si="153"/>
        <v>0</v>
      </c>
      <c r="AS385" s="57">
        <f t="shared" si="153"/>
        <v>0</v>
      </c>
      <c r="AT385" s="57">
        <f t="shared" si="153"/>
        <v>0</v>
      </c>
      <c r="AU385" s="57">
        <f t="shared" si="153"/>
        <v>0</v>
      </c>
      <c r="AV385" s="57">
        <f t="shared" si="153"/>
        <v>0</v>
      </c>
      <c r="AW385" s="57">
        <f t="shared" si="153"/>
        <v>0</v>
      </c>
      <c r="AX385" s="57">
        <f t="shared" si="153"/>
        <v>0</v>
      </c>
      <c r="AY385" s="57">
        <f t="shared" si="153"/>
        <v>0</v>
      </c>
      <c r="AZ385" s="57">
        <f t="shared" si="153"/>
        <v>0</v>
      </c>
      <c r="BA385" s="57">
        <f t="shared" si="153"/>
        <v>0</v>
      </c>
      <c r="BB385" s="57">
        <f t="shared" si="153"/>
        <v>0</v>
      </c>
      <c r="BC385" s="57">
        <f t="shared" si="153"/>
        <v>0</v>
      </c>
      <c r="BD385" s="57">
        <f t="shared" si="153"/>
        <v>0</v>
      </c>
      <c r="BE385" s="57">
        <f t="shared" si="153"/>
        <v>0</v>
      </c>
      <c r="BF385" s="57">
        <f t="shared" si="153"/>
        <v>0</v>
      </c>
      <c r="BG385" s="57">
        <f t="shared" ref="BG385:BS400" si="155">IF($H385=BG$7, $AQ385*$K385, 0)</f>
        <v>0</v>
      </c>
      <c r="BH385" s="57">
        <f t="shared" si="155"/>
        <v>0</v>
      </c>
      <c r="BI385" s="57">
        <f t="shared" si="155"/>
        <v>0</v>
      </c>
      <c r="BJ385" s="57">
        <f t="shared" si="155"/>
        <v>0</v>
      </c>
      <c r="BK385" s="57">
        <f t="shared" si="155"/>
        <v>0</v>
      </c>
      <c r="BL385" s="57">
        <f t="shared" si="155"/>
        <v>0</v>
      </c>
      <c r="BM385" s="57">
        <f t="shared" si="155"/>
        <v>0</v>
      </c>
      <c r="BN385" s="57">
        <f t="shared" si="155"/>
        <v>0</v>
      </c>
      <c r="BO385" s="57">
        <f t="shared" si="155"/>
        <v>0</v>
      </c>
      <c r="BP385" s="57">
        <f t="shared" si="155"/>
        <v>0</v>
      </c>
      <c r="BQ385" s="57">
        <f t="shared" si="155"/>
        <v>0</v>
      </c>
      <c r="BR385" s="57">
        <f t="shared" si="155"/>
        <v>0</v>
      </c>
      <c r="BS385" s="57">
        <f t="shared" si="155"/>
        <v>0</v>
      </c>
    </row>
    <row r="386" spans="1:71" x14ac:dyDescent="0.25">
      <c r="A386">
        <f t="shared" si="147"/>
        <v>2</v>
      </c>
      <c r="B386">
        <f t="shared" si="148"/>
        <v>32</v>
      </c>
      <c r="C386">
        <f t="shared" si="142"/>
        <v>2</v>
      </c>
      <c r="D386" s="59">
        <f t="shared" si="132"/>
        <v>0</v>
      </c>
      <c r="E386" s="59">
        <f t="shared" si="132"/>
        <v>0</v>
      </c>
      <c r="F386" s="59">
        <f t="shared" si="132"/>
        <v>0</v>
      </c>
      <c r="G386" s="60" t="str">
        <f t="shared" si="133"/>
        <v>Electric</v>
      </c>
      <c r="H386" s="61">
        <f t="shared" si="149"/>
        <v>1</v>
      </c>
      <c r="I386" s="61">
        <f t="shared" si="134"/>
        <v>0</v>
      </c>
      <c r="J386" s="59">
        <f t="shared" si="135"/>
        <v>0</v>
      </c>
      <c r="K386" s="62" t="e">
        <f t="shared" si="136"/>
        <v>#N/A</v>
      </c>
      <c r="L386" s="59">
        <f t="shared" si="137"/>
        <v>0</v>
      </c>
      <c r="M386" s="59">
        <f t="shared" si="137"/>
        <v>0</v>
      </c>
      <c r="N386" s="59" t="str">
        <f t="shared" si="131"/>
        <v>Electric0</v>
      </c>
      <c r="O386" s="57">
        <f t="shared" ref="O386:AD401" si="156">IF(AND($I386&gt;=O$7,$H386&lt;=O$7),$K386,0)</f>
        <v>0</v>
      </c>
      <c r="P386" s="57">
        <f t="shared" si="156"/>
        <v>0</v>
      </c>
      <c r="Q386" s="57">
        <f t="shared" si="156"/>
        <v>0</v>
      </c>
      <c r="R386" s="57">
        <f t="shared" si="156"/>
        <v>0</v>
      </c>
      <c r="S386" s="57">
        <f t="shared" si="156"/>
        <v>0</v>
      </c>
      <c r="T386" s="57">
        <f t="shared" si="156"/>
        <v>0</v>
      </c>
      <c r="U386" s="57">
        <f t="shared" si="156"/>
        <v>0</v>
      </c>
      <c r="V386" s="57">
        <f t="shared" si="156"/>
        <v>0</v>
      </c>
      <c r="W386" s="57">
        <f t="shared" si="156"/>
        <v>0</v>
      </c>
      <c r="X386" s="57">
        <f t="shared" si="156"/>
        <v>0</v>
      </c>
      <c r="Y386" s="57">
        <f t="shared" si="156"/>
        <v>0</v>
      </c>
      <c r="Z386" s="57">
        <f t="shared" si="156"/>
        <v>0</v>
      </c>
      <c r="AA386" s="57">
        <f t="shared" si="156"/>
        <v>0</v>
      </c>
      <c r="AB386" s="57">
        <f t="shared" si="156"/>
        <v>0</v>
      </c>
      <c r="AC386" s="57">
        <f t="shared" si="156"/>
        <v>0</v>
      </c>
      <c r="AD386" s="57">
        <f t="shared" si="156"/>
        <v>0</v>
      </c>
      <c r="AE386" s="57">
        <f t="shared" si="154"/>
        <v>0</v>
      </c>
      <c r="AF386" s="57">
        <f t="shared" si="154"/>
        <v>0</v>
      </c>
      <c r="AG386" s="57">
        <f t="shared" si="154"/>
        <v>0</v>
      </c>
      <c r="AH386" s="57">
        <f t="shared" si="154"/>
        <v>0</v>
      </c>
      <c r="AI386" s="57">
        <f t="shared" si="154"/>
        <v>0</v>
      </c>
      <c r="AJ386" s="57">
        <f t="shared" si="154"/>
        <v>0</v>
      </c>
      <c r="AK386" s="57">
        <f t="shared" si="154"/>
        <v>0</v>
      </c>
      <c r="AL386" s="57">
        <f t="shared" si="154"/>
        <v>0</v>
      </c>
      <c r="AM386" s="57">
        <f t="shared" si="154"/>
        <v>0</v>
      </c>
      <c r="AN386" s="57">
        <f t="shared" si="154"/>
        <v>0</v>
      </c>
      <c r="AO386" s="57">
        <f t="shared" si="154"/>
        <v>0</v>
      </c>
      <c r="AP386" s="57">
        <f t="shared" si="154"/>
        <v>0</v>
      </c>
      <c r="AQ386" s="57" t="e">
        <f>INDEX('Fleet Input'!$C$10:$C$86, MATCH('Fleet Calculations'!N386, 'Fleet Input'!$B$10:$B$86, 0))</f>
        <v>#N/A</v>
      </c>
      <c r="AR386" s="57">
        <f t="shared" ref="AR386:BG401" si="157">IF($H386=AR$7, $AQ386*$K386, 0)</f>
        <v>0</v>
      </c>
      <c r="AS386" s="57">
        <f t="shared" si="157"/>
        <v>0</v>
      </c>
      <c r="AT386" s="57">
        <f t="shared" si="157"/>
        <v>0</v>
      </c>
      <c r="AU386" s="57">
        <f t="shared" si="157"/>
        <v>0</v>
      </c>
      <c r="AV386" s="57">
        <f t="shared" si="157"/>
        <v>0</v>
      </c>
      <c r="AW386" s="57">
        <f t="shared" si="157"/>
        <v>0</v>
      </c>
      <c r="AX386" s="57">
        <f t="shared" si="157"/>
        <v>0</v>
      </c>
      <c r="AY386" s="57">
        <f t="shared" si="157"/>
        <v>0</v>
      </c>
      <c r="AZ386" s="57">
        <f t="shared" si="157"/>
        <v>0</v>
      </c>
      <c r="BA386" s="57">
        <f t="shared" si="157"/>
        <v>0</v>
      </c>
      <c r="BB386" s="57">
        <f t="shared" si="157"/>
        <v>0</v>
      </c>
      <c r="BC386" s="57">
        <f t="shared" si="157"/>
        <v>0</v>
      </c>
      <c r="BD386" s="57">
        <f t="shared" si="157"/>
        <v>0</v>
      </c>
      <c r="BE386" s="57">
        <f t="shared" si="157"/>
        <v>0</v>
      </c>
      <c r="BF386" s="57">
        <f t="shared" si="157"/>
        <v>0</v>
      </c>
      <c r="BG386" s="57">
        <f t="shared" si="157"/>
        <v>0</v>
      </c>
      <c r="BH386" s="57">
        <f t="shared" si="155"/>
        <v>0</v>
      </c>
      <c r="BI386" s="57">
        <f t="shared" si="155"/>
        <v>0</v>
      </c>
      <c r="BJ386" s="57">
        <f t="shared" si="155"/>
        <v>0</v>
      </c>
      <c r="BK386" s="57">
        <f t="shared" si="155"/>
        <v>0</v>
      </c>
      <c r="BL386" s="57">
        <f t="shared" si="155"/>
        <v>0</v>
      </c>
      <c r="BM386" s="57">
        <f t="shared" si="155"/>
        <v>0</v>
      </c>
      <c r="BN386" s="57">
        <f t="shared" si="155"/>
        <v>0</v>
      </c>
      <c r="BO386" s="57">
        <f t="shared" si="155"/>
        <v>0</v>
      </c>
      <c r="BP386" s="57">
        <f t="shared" si="155"/>
        <v>0</v>
      </c>
      <c r="BQ386" s="57">
        <f t="shared" si="155"/>
        <v>0</v>
      </c>
      <c r="BR386" s="57">
        <f t="shared" si="155"/>
        <v>0</v>
      </c>
      <c r="BS386" s="57">
        <f t="shared" si="155"/>
        <v>0</v>
      </c>
    </row>
    <row r="387" spans="1:71" x14ac:dyDescent="0.25">
      <c r="A387">
        <f t="shared" si="147"/>
        <v>2</v>
      </c>
      <c r="B387">
        <f t="shared" si="148"/>
        <v>32</v>
      </c>
      <c r="C387">
        <f t="shared" si="142"/>
        <v>3</v>
      </c>
      <c r="D387" s="59">
        <f t="shared" si="132"/>
        <v>0</v>
      </c>
      <c r="E387" s="59">
        <f t="shared" si="132"/>
        <v>0</v>
      </c>
      <c r="F387" s="59">
        <f t="shared" si="132"/>
        <v>0</v>
      </c>
      <c r="G387" s="60" t="str">
        <f t="shared" si="133"/>
        <v>Fuel Cell</v>
      </c>
      <c r="H387" s="61">
        <f t="shared" si="149"/>
        <v>1</v>
      </c>
      <c r="I387" s="61">
        <f t="shared" si="134"/>
        <v>0</v>
      </c>
      <c r="J387" s="59">
        <f t="shared" si="135"/>
        <v>0</v>
      </c>
      <c r="K387" s="62" t="e">
        <f t="shared" si="136"/>
        <v>#N/A</v>
      </c>
      <c r="L387" s="59">
        <f t="shared" si="137"/>
        <v>0</v>
      </c>
      <c r="M387" s="59">
        <f t="shared" si="137"/>
        <v>0</v>
      </c>
      <c r="N387" s="59" t="str">
        <f t="shared" si="131"/>
        <v>Fuel Cell0</v>
      </c>
      <c r="O387" s="57">
        <f t="shared" si="156"/>
        <v>0</v>
      </c>
      <c r="P387" s="57">
        <f t="shared" si="156"/>
        <v>0</v>
      </c>
      <c r="Q387" s="57">
        <f t="shared" si="156"/>
        <v>0</v>
      </c>
      <c r="R387" s="57">
        <f t="shared" si="156"/>
        <v>0</v>
      </c>
      <c r="S387" s="57">
        <f t="shared" si="156"/>
        <v>0</v>
      </c>
      <c r="T387" s="57">
        <f t="shared" si="156"/>
        <v>0</v>
      </c>
      <c r="U387" s="57">
        <f t="shared" si="156"/>
        <v>0</v>
      </c>
      <c r="V387" s="57">
        <f t="shared" si="156"/>
        <v>0</v>
      </c>
      <c r="W387" s="57">
        <f t="shared" si="156"/>
        <v>0</v>
      </c>
      <c r="X387" s="57">
        <f t="shared" si="156"/>
        <v>0</v>
      </c>
      <c r="Y387" s="57">
        <f t="shared" si="156"/>
        <v>0</v>
      </c>
      <c r="Z387" s="57">
        <f t="shared" si="156"/>
        <v>0</v>
      </c>
      <c r="AA387" s="57">
        <f t="shared" si="156"/>
        <v>0</v>
      </c>
      <c r="AB387" s="57">
        <f t="shared" si="156"/>
        <v>0</v>
      </c>
      <c r="AC387" s="57">
        <f t="shared" si="156"/>
        <v>0</v>
      </c>
      <c r="AD387" s="57">
        <f t="shared" si="156"/>
        <v>0</v>
      </c>
      <c r="AE387" s="57">
        <f t="shared" si="154"/>
        <v>0</v>
      </c>
      <c r="AF387" s="57">
        <f t="shared" si="154"/>
        <v>0</v>
      </c>
      <c r="AG387" s="57">
        <f t="shared" si="154"/>
        <v>0</v>
      </c>
      <c r="AH387" s="57">
        <f t="shared" si="154"/>
        <v>0</v>
      </c>
      <c r="AI387" s="57">
        <f t="shared" si="154"/>
        <v>0</v>
      </c>
      <c r="AJ387" s="57">
        <f t="shared" si="154"/>
        <v>0</v>
      </c>
      <c r="AK387" s="57">
        <f t="shared" si="154"/>
        <v>0</v>
      </c>
      <c r="AL387" s="57">
        <f t="shared" si="154"/>
        <v>0</v>
      </c>
      <c r="AM387" s="57">
        <f t="shared" si="154"/>
        <v>0</v>
      </c>
      <c r="AN387" s="57">
        <f t="shared" si="154"/>
        <v>0</v>
      </c>
      <c r="AO387" s="57">
        <f t="shared" si="154"/>
        <v>0</v>
      </c>
      <c r="AP387" s="57">
        <f t="shared" si="154"/>
        <v>0</v>
      </c>
      <c r="AQ387" s="57" t="e">
        <f>INDEX('Fleet Input'!$C$10:$C$86, MATCH('Fleet Calculations'!N387, 'Fleet Input'!$B$10:$B$86, 0))</f>
        <v>#N/A</v>
      </c>
      <c r="AR387" s="57">
        <f t="shared" si="157"/>
        <v>0</v>
      </c>
      <c r="AS387" s="57">
        <f t="shared" si="157"/>
        <v>0</v>
      </c>
      <c r="AT387" s="57">
        <f t="shared" si="157"/>
        <v>0</v>
      </c>
      <c r="AU387" s="57">
        <f t="shared" si="157"/>
        <v>0</v>
      </c>
      <c r="AV387" s="57">
        <f t="shared" si="157"/>
        <v>0</v>
      </c>
      <c r="AW387" s="57">
        <f t="shared" si="157"/>
        <v>0</v>
      </c>
      <c r="AX387" s="57">
        <f t="shared" si="157"/>
        <v>0</v>
      </c>
      <c r="AY387" s="57">
        <f t="shared" si="157"/>
        <v>0</v>
      </c>
      <c r="AZ387" s="57">
        <f t="shared" si="157"/>
        <v>0</v>
      </c>
      <c r="BA387" s="57">
        <f t="shared" si="157"/>
        <v>0</v>
      </c>
      <c r="BB387" s="57">
        <f t="shared" si="157"/>
        <v>0</v>
      </c>
      <c r="BC387" s="57">
        <f t="shared" si="157"/>
        <v>0</v>
      </c>
      <c r="BD387" s="57">
        <f t="shared" si="157"/>
        <v>0</v>
      </c>
      <c r="BE387" s="57">
        <f t="shared" si="157"/>
        <v>0</v>
      </c>
      <c r="BF387" s="57">
        <f t="shared" si="157"/>
        <v>0</v>
      </c>
      <c r="BG387" s="57">
        <f t="shared" si="157"/>
        <v>0</v>
      </c>
      <c r="BH387" s="57">
        <f t="shared" si="155"/>
        <v>0</v>
      </c>
      <c r="BI387" s="57">
        <f t="shared" si="155"/>
        <v>0</v>
      </c>
      <c r="BJ387" s="57">
        <f t="shared" si="155"/>
        <v>0</v>
      </c>
      <c r="BK387" s="57">
        <f t="shared" si="155"/>
        <v>0</v>
      </c>
      <c r="BL387" s="57">
        <f t="shared" si="155"/>
        <v>0</v>
      </c>
      <c r="BM387" s="57">
        <f t="shared" si="155"/>
        <v>0</v>
      </c>
      <c r="BN387" s="57">
        <f t="shared" si="155"/>
        <v>0</v>
      </c>
      <c r="BO387" s="57">
        <f t="shared" si="155"/>
        <v>0</v>
      </c>
      <c r="BP387" s="57">
        <f t="shared" si="155"/>
        <v>0</v>
      </c>
      <c r="BQ387" s="57">
        <f t="shared" si="155"/>
        <v>0</v>
      </c>
      <c r="BR387" s="57">
        <f t="shared" si="155"/>
        <v>0</v>
      </c>
      <c r="BS387" s="57">
        <f t="shared" si="155"/>
        <v>0</v>
      </c>
    </row>
    <row r="388" spans="1:71" x14ac:dyDescent="0.25">
      <c r="A388">
        <f t="shared" si="147"/>
        <v>2</v>
      </c>
      <c r="B388">
        <f t="shared" si="148"/>
        <v>33</v>
      </c>
      <c r="C388">
        <f t="shared" si="142"/>
        <v>1</v>
      </c>
      <c r="D388" s="59">
        <f t="shared" si="132"/>
        <v>0</v>
      </c>
      <c r="E388" s="59">
        <f t="shared" si="132"/>
        <v>0</v>
      </c>
      <c r="F388" s="59">
        <f t="shared" si="132"/>
        <v>0</v>
      </c>
      <c r="G388" s="60" t="str">
        <f t="shared" si="133"/>
        <v>0</v>
      </c>
      <c r="H388" s="61">
        <f t="shared" si="149"/>
        <v>1</v>
      </c>
      <c r="I388" s="61">
        <f t="shared" si="134"/>
        <v>0</v>
      </c>
      <c r="J388" s="59">
        <f t="shared" si="135"/>
        <v>0</v>
      </c>
      <c r="K388" s="62" t="e">
        <f t="shared" si="136"/>
        <v>#N/A</v>
      </c>
      <c r="L388" s="59">
        <f t="shared" si="137"/>
        <v>0</v>
      </c>
      <c r="M388" s="59">
        <f t="shared" si="137"/>
        <v>0</v>
      </c>
      <c r="N388" s="59" t="str">
        <f t="shared" si="131"/>
        <v>00</v>
      </c>
      <c r="O388" s="57">
        <f t="shared" si="156"/>
        <v>0</v>
      </c>
      <c r="P388" s="57">
        <f t="shared" si="156"/>
        <v>0</v>
      </c>
      <c r="Q388" s="57">
        <f t="shared" si="156"/>
        <v>0</v>
      </c>
      <c r="R388" s="57">
        <f t="shared" si="156"/>
        <v>0</v>
      </c>
      <c r="S388" s="57">
        <f t="shared" si="156"/>
        <v>0</v>
      </c>
      <c r="T388" s="57">
        <f t="shared" si="156"/>
        <v>0</v>
      </c>
      <c r="U388" s="57">
        <f t="shared" si="156"/>
        <v>0</v>
      </c>
      <c r="V388" s="57">
        <f t="shared" si="156"/>
        <v>0</v>
      </c>
      <c r="W388" s="57">
        <f t="shared" si="156"/>
        <v>0</v>
      </c>
      <c r="X388" s="57">
        <f t="shared" si="156"/>
        <v>0</v>
      </c>
      <c r="Y388" s="57">
        <f t="shared" si="156"/>
        <v>0</v>
      </c>
      <c r="Z388" s="57">
        <f t="shared" si="156"/>
        <v>0</v>
      </c>
      <c r="AA388" s="57">
        <f t="shared" si="156"/>
        <v>0</v>
      </c>
      <c r="AB388" s="57">
        <f t="shared" si="156"/>
        <v>0</v>
      </c>
      <c r="AC388" s="57">
        <f t="shared" si="156"/>
        <v>0</v>
      </c>
      <c r="AD388" s="57">
        <f t="shared" si="156"/>
        <v>0</v>
      </c>
      <c r="AE388" s="57">
        <f t="shared" si="154"/>
        <v>0</v>
      </c>
      <c r="AF388" s="57">
        <f t="shared" si="154"/>
        <v>0</v>
      </c>
      <c r="AG388" s="57">
        <f t="shared" si="154"/>
        <v>0</v>
      </c>
      <c r="AH388" s="57">
        <f t="shared" si="154"/>
        <v>0</v>
      </c>
      <c r="AI388" s="57">
        <f t="shared" si="154"/>
        <v>0</v>
      </c>
      <c r="AJ388" s="57">
        <f t="shared" si="154"/>
        <v>0</v>
      </c>
      <c r="AK388" s="57">
        <f t="shared" si="154"/>
        <v>0</v>
      </c>
      <c r="AL388" s="57">
        <f t="shared" si="154"/>
        <v>0</v>
      </c>
      <c r="AM388" s="57">
        <f t="shared" si="154"/>
        <v>0</v>
      </c>
      <c r="AN388" s="57">
        <f t="shared" si="154"/>
        <v>0</v>
      </c>
      <c r="AO388" s="57">
        <f t="shared" si="154"/>
        <v>0</v>
      </c>
      <c r="AP388" s="57">
        <f t="shared" si="154"/>
        <v>0</v>
      </c>
      <c r="AQ388" s="57" t="e">
        <f>INDEX('Fleet Input'!$C$10:$C$86, MATCH('Fleet Calculations'!N388, 'Fleet Input'!$B$10:$B$86, 0))</f>
        <v>#N/A</v>
      </c>
      <c r="AR388" s="57">
        <f t="shared" si="157"/>
        <v>0</v>
      </c>
      <c r="AS388" s="57">
        <f t="shared" si="157"/>
        <v>0</v>
      </c>
      <c r="AT388" s="57">
        <f t="shared" si="157"/>
        <v>0</v>
      </c>
      <c r="AU388" s="57">
        <f t="shared" si="157"/>
        <v>0</v>
      </c>
      <c r="AV388" s="57">
        <f t="shared" si="157"/>
        <v>0</v>
      </c>
      <c r="AW388" s="57">
        <f t="shared" si="157"/>
        <v>0</v>
      </c>
      <c r="AX388" s="57">
        <f t="shared" si="157"/>
        <v>0</v>
      </c>
      <c r="AY388" s="57">
        <f t="shared" si="157"/>
        <v>0</v>
      </c>
      <c r="AZ388" s="57">
        <f t="shared" si="157"/>
        <v>0</v>
      </c>
      <c r="BA388" s="57">
        <f t="shared" si="157"/>
        <v>0</v>
      </c>
      <c r="BB388" s="57">
        <f t="shared" si="157"/>
        <v>0</v>
      </c>
      <c r="BC388" s="57">
        <f t="shared" si="157"/>
        <v>0</v>
      </c>
      <c r="BD388" s="57">
        <f t="shared" si="157"/>
        <v>0</v>
      </c>
      <c r="BE388" s="57">
        <f t="shared" si="157"/>
        <v>0</v>
      </c>
      <c r="BF388" s="57">
        <f t="shared" si="157"/>
        <v>0</v>
      </c>
      <c r="BG388" s="57">
        <f t="shared" si="157"/>
        <v>0</v>
      </c>
      <c r="BH388" s="57">
        <f t="shared" si="155"/>
        <v>0</v>
      </c>
      <c r="BI388" s="57">
        <f t="shared" si="155"/>
        <v>0</v>
      </c>
      <c r="BJ388" s="57">
        <f t="shared" si="155"/>
        <v>0</v>
      </c>
      <c r="BK388" s="57">
        <f t="shared" si="155"/>
        <v>0</v>
      </c>
      <c r="BL388" s="57">
        <f t="shared" si="155"/>
        <v>0</v>
      </c>
      <c r="BM388" s="57">
        <f t="shared" si="155"/>
        <v>0</v>
      </c>
      <c r="BN388" s="57">
        <f t="shared" si="155"/>
        <v>0</v>
      </c>
      <c r="BO388" s="57">
        <f t="shared" si="155"/>
        <v>0</v>
      </c>
      <c r="BP388" s="57">
        <f t="shared" si="155"/>
        <v>0</v>
      </c>
      <c r="BQ388" s="57">
        <f t="shared" si="155"/>
        <v>0</v>
      </c>
      <c r="BR388" s="57">
        <f t="shared" si="155"/>
        <v>0</v>
      </c>
      <c r="BS388" s="57">
        <f t="shared" si="155"/>
        <v>0</v>
      </c>
    </row>
    <row r="389" spans="1:71" x14ac:dyDescent="0.25">
      <c r="A389">
        <f t="shared" si="147"/>
        <v>2</v>
      </c>
      <c r="B389">
        <f t="shared" si="148"/>
        <v>33</v>
      </c>
      <c r="C389">
        <f t="shared" si="142"/>
        <v>2</v>
      </c>
      <c r="D389" s="59">
        <f t="shared" si="132"/>
        <v>0</v>
      </c>
      <c r="E389" s="59">
        <f t="shared" si="132"/>
        <v>0</v>
      </c>
      <c r="F389" s="59">
        <f t="shared" si="132"/>
        <v>0</v>
      </c>
      <c r="G389" s="60" t="str">
        <f t="shared" si="133"/>
        <v>Electric</v>
      </c>
      <c r="H389" s="61">
        <f t="shared" si="149"/>
        <v>1</v>
      </c>
      <c r="I389" s="61">
        <f t="shared" si="134"/>
        <v>0</v>
      </c>
      <c r="J389" s="59">
        <f t="shared" si="135"/>
        <v>0</v>
      </c>
      <c r="K389" s="62" t="e">
        <f t="shared" si="136"/>
        <v>#N/A</v>
      </c>
      <c r="L389" s="59">
        <f t="shared" si="137"/>
        <v>0</v>
      </c>
      <c r="M389" s="59">
        <f t="shared" si="137"/>
        <v>0</v>
      </c>
      <c r="N389" s="59" t="str">
        <f t="shared" si="131"/>
        <v>Electric0</v>
      </c>
      <c r="O389" s="57">
        <f t="shared" si="156"/>
        <v>0</v>
      </c>
      <c r="P389" s="57">
        <f t="shared" si="156"/>
        <v>0</v>
      </c>
      <c r="Q389" s="57">
        <f t="shared" si="156"/>
        <v>0</v>
      </c>
      <c r="R389" s="57">
        <f t="shared" si="156"/>
        <v>0</v>
      </c>
      <c r="S389" s="57">
        <f t="shared" si="156"/>
        <v>0</v>
      </c>
      <c r="T389" s="57">
        <f t="shared" si="156"/>
        <v>0</v>
      </c>
      <c r="U389" s="57">
        <f t="shared" si="156"/>
        <v>0</v>
      </c>
      <c r="V389" s="57">
        <f t="shared" si="156"/>
        <v>0</v>
      </c>
      <c r="W389" s="57">
        <f t="shared" si="156"/>
        <v>0</v>
      </c>
      <c r="X389" s="57">
        <f t="shared" si="156"/>
        <v>0</v>
      </c>
      <c r="Y389" s="57">
        <f t="shared" si="156"/>
        <v>0</v>
      </c>
      <c r="Z389" s="57">
        <f t="shared" si="156"/>
        <v>0</v>
      </c>
      <c r="AA389" s="57">
        <f t="shared" si="156"/>
        <v>0</v>
      </c>
      <c r="AB389" s="57">
        <f t="shared" si="156"/>
        <v>0</v>
      </c>
      <c r="AC389" s="57">
        <f t="shared" si="156"/>
        <v>0</v>
      </c>
      <c r="AD389" s="57">
        <f t="shared" si="156"/>
        <v>0</v>
      </c>
      <c r="AE389" s="57">
        <f t="shared" si="154"/>
        <v>0</v>
      </c>
      <c r="AF389" s="57">
        <f t="shared" si="154"/>
        <v>0</v>
      </c>
      <c r="AG389" s="57">
        <f t="shared" si="154"/>
        <v>0</v>
      </c>
      <c r="AH389" s="57">
        <f t="shared" si="154"/>
        <v>0</v>
      </c>
      <c r="AI389" s="57">
        <f t="shared" si="154"/>
        <v>0</v>
      </c>
      <c r="AJ389" s="57">
        <f t="shared" si="154"/>
        <v>0</v>
      </c>
      <c r="AK389" s="57">
        <f t="shared" si="154"/>
        <v>0</v>
      </c>
      <c r="AL389" s="57">
        <f t="shared" si="154"/>
        <v>0</v>
      </c>
      <c r="AM389" s="57">
        <f t="shared" si="154"/>
        <v>0</v>
      </c>
      <c r="AN389" s="57">
        <f t="shared" si="154"/>
        <v>0</v>
      </c>
      <c r="AO389" s="57">
        <f t="shared" si="154"/>
        <v>0</v>
      </c>
      <c r="AP389" s="57">
        <f t="shared" si="154"/>
        <v>0</v>
      </c>
      <c r="AQ389" s="57" t="e">
        <f>INDEX('Fleet Input'!$C$10:$C$86, MATCH('Fleet Calculations'!N389, 'Fleet Input'!$B$10:$B$86, 0))</f>
        <v>#N/A</v>
      </c>
      <c r="AR389" s="57">
        <f t="shared" si="157"/>
        <v>0</v>
      </c>
      <c r="AS389" s="57">
        <f t="shared" si="157"/>
        <v>0</v>
      </c>
      <c r="AT389" s="57">
        <f t="shared" si="157"/>
        <v>0</v>
      </c>
      <c r="AU389" s="57">
        <f t="shared" si="157"/>
        <v>0</v>
      </c>
      <c r="AV389" s="57">
        <f t="shared" si="157"/>
        <v>0</v>
      </c>
      <c r="AW389" s="57">
        <f t="shared" si="157"/>
        <v>0</v>
      </c>
      <c r="AX389" s="57">
        <f t="shared" si="157"/>
        <v>0</v>
      </c>
      <c r="AY389" s="57">
        <f t="shared" si="157"/>
        <v>0</v>
      </c>
      <c r="AZ389" s="57">
        <f t="shared" si="157"/>
        <v>0</v>
      </c>
      <c r="BA389" s="57">
        <f t="shared" si="157"/>
        <v>0</v>
      </c>
      <c r="BB389" s="57">
        <f t="shared" si="157"/>
        <v>0</v>
      </c>
      <c r="BC389" s="57">
        <f t="shared" si="157"/>
        <v>0</v>
      </c>
      <c r="BD389" s="57">
        <f t="shared" si="157"/>
        <v>0</v>
      </c>
      <c r="BE389" s="57">
        <f t="shared" si="157"/>
        <v>0</v>
      </c>
      <c r="BF389" s="57">
        <f t="shared" si="157"/>
        <v>0</v>
      </c>
      <c r="BG389" s="57">
        <f t="shared" si="157"/>
        <v>0</v>
      </c>
      <c r="BH389" s="57">
        <f t="shared" si="155"/>
        <v>0</v>
      </c>
      <c r="BI389" s="57">
        <f t="shared" si="155"/>
        <v>0</v>
      </c>
      <c r="BJ389" s="57">
        <f t="shared" si="155"/>
        <v>0</v>
      </c>
      <c r="BK389" s="57">
        <f t="shared" si="155"/>
        <v>0</v>
      </c>
      <c r="BL389" s="57">
        <f t="shared" si="155"/>
        <v>0</v>
      </c>
      <c r="BM389" s="57">
        <f t="shared" si="155"/>
        <v>0</v>
      </c>
      <c r="BN389" s="57">
        <f t="shared" si="155"/>
        <v>0</v>
      </c>
      <c r="BO389" s="57">
        <f t="shared" si="155"/>
        <v>0</v>
      </c>
      <c r="BP389" s="57">
        <f t="shared" si="155"/>
        <v>0</v>
      </c>
      <c r="BQ389" s="57">
        <f t="shared" si="155"/>
        <v>0</v>
      </c>
      <c r="BR389" s="57">
        <f t="shared" si="155"/>
        <v>0</v>
      </c>
      <c r="BS389" s="57">
        <f t="shared" si="155"/>
        <v>0</v>
      </c>
    </row>
    <row r="390" spans="1:71" x14ac:dyDescent="0.25">
      <c r="A390">
        <f t="shared" si="147"/>
        <v>2</v>
      </c>
      <c r="B390">
        <f t="shared" si="148"/>
        <v>33</v>
      </c>
      <c r="C390">
        <f t="shared" si="142"/>
        <v>3</v>
      </c>
      <c r="D390" s="59">
        <f t="shared" si="132"/>
        <v>0</v>
      </c>
      <c r="E390" s="59">
        <f t="shared" si="132"/>
        <v>0</v>
      </c>
      <c r="F390" s="59">
        <f t="shared" si="132"/>
        <v>0</v>
      </c>
      <c r="G390" s="60" t="str">
        <f t="shared" si="133"/>
        <v>Fuel Cell</v>
      </c>
      <c r="H390" s="61">
        <f t="shared" si="149"/>
        <v>1</v>
      </c>
      <c r="I390" s="61">
        <f t="shared" si="134"/>
        <v>0</v>
      </c>
      <c r="J390" s="59">
        <f t="shared" si="135"/>
        <v>0</v>
      </c>
      <c r="K390" s="62" t="e">
        <f t="shared" si="136"/>
        <v>#N/A</v>
      </c>
      <c r="L390" s="59">
        <f t="shared" si="137"/>
        <v>0</v>
      </c>
      <c r="M390" s="59">
        <f t="shared" si="137"/>
        <v>0</v>
      </c>
      <c r="N390" s="59" t="str">
        <f t="shared" si="131"/>
        <v>Fuel Cell0</v>
      </c>
      <c r="O390" s="57">
        <f t="shared" si="156"/>
        <v>0</v>
      </c>
      <c r="P390" s="57">
        <f t="shared" si="156"/>
        <v>0</v>
      </c>
      <c r="Q390" s="57">
        <f t="shared" si="156"/>
        <v>0</v>
      </c>
      <c r="R390" s="57">
        <f t="shared" si="156"/>
        <v>0</v>
      </c>
      <c r="S390" s="57">
        <f t="shared" si="156"/>
        <v>0</v>
      </c>
      <c r="T390" s="57">
        <f t="shared" si="156"/>
        <v>0</v>
      </c>
      <c r="U390" s="57">
        <f t="shared" si="156"/>
        <v>0</v>
      </c>
      <c r="V390" s="57">
        <f t="shared" si="156"/>
        <v>0</v>
      </c>
      <c r="W390" s="57">
        <f t="shared" si="156"/>
        <v>0</v>
      </c>
      <c r="X390" s="57">
        <f t="shared" si="156"/>
        <v>0</v>
      </c>
      <c r="Y390" s="57">
        <f t="shared" si="156"/>
        <v>0</v>
      </c>
      <c r="Z390" s="57">
        <f t="shared" si="156"/>
        <v>0</v>
      </c>
      <c r="AA390" s="57">
        <f t="shared" si="156"/>
        <v>0</v>
      </c>
      <c r="AB390" s="57">
        <f t="shared" si="156"/>
        <v>0</v>
      </c>
      <c r="AC390" s="57">
        <f t="shared" si="156"/>
        <v>0</v>
      </c>
      <c r="AD390" s="57">
        <f t="shared" si="156"/>
        <v>0</v>
      </c>
      <c r="AE390" s="57">
        <f t="shared" si="154"/>
        <v>0</v>
      </c>
      <c r="AF390" s="57">
        <f t="shared" si="154"/>
        <v>0</v>
      </c>
      <c r="AG390" s="57">
        <f t="shared" si="154"/>
        <v>0</v>
      </c>
      <c r="AH390" s="57">
        <f t="shared" si="154"/>
        <v>0</v>
      </c>
      <c r="AI390" s="57">
        <f t="shared" si="154"/>
        <v>0</v>
      </c>
      <c r="AJ390" s="57">
        <f t="shared" si="154"/>
        <v>0</v>
      </c>
      <c r="AK390" s="57">
        <f t="shared" si="154"/>
        <v>0</v>
      </c>
      <c r="AL390" s="57">
        <f t="shared" si="154"/>
        <v>0</v>
      </c>
      <c r="AM390" s="57">
        <f t="shared" si="154"/>
        <v>0</v>
      </c>
      <c r="AN390" s="57">
        <f t="shared" si="154"/>
        <v>0</v>
      </c>
      <c r="AO390" s="57">
        <f t="shared" si="154"/>
        <v>0</v>
      </c>
      <c r="AP390" s="57">
        <f t="shared" si="154"/>
        <v>0</v>
      </c>
      <c r="AQ390" s="57" t="e">
        <f>INDEX('Fleet Input'!$C$10:$C$86, MATCH('Fleet Calculations'!N390, 'Fleet Input'!$B$10:$B$86, 0))</f>
        <v>#N/A</v>
      </c>
      <c r="AR390" s="57">
        <f t="shared" si="157"/>
        <v>0</v>
      </c>
      <c r="AS390" s="57">
        <f t="shared" si="157"/>
        <v>0</v>
      </c>
      <c r="AT390" s="57">
        <f t="shared" si="157"/>
        <v>0</v>
      </c>
      <c r="AU390" s="57">
        <f t="shared" si="157"/>
        <v>0</v>
      </c>
      <c r="AV390" s="57">
        <f t="shared" si="157"/>
        <v>0</v>
      </c>
      <c r="AW390" s="57">
        <f t="shared" si="157"/>
        <v>0</v>
      </c>
      <c r="AX390" s="57">
        <f t="shared" si="157"/>
        <v>0</v>
      </c>
      <c r="AY390" s="57">
        <f t="shared" si="157"/>
        <v>0</v>
      </c>
      <c r="AZ390" s="57">
        <f t="shared" si="157"/>
        <v>0</v>
      </c>
      <c r="BA390" s="57">
        <f t="shared" si="157"/>
        <v>0</v>
      </c>
      <c r="BB390" s="57">
        <f t="shared" si="157"/>
        <v>0</v>
      </c>
      <c r="BC390" s="57">
        <f t="shared" si="157"/>
        <v>0</v>
      </c>
      <c r="BD390" s="57">
        <f t="shared" si="157"/>
        <v>0</v>
      </c>
      <c r="BE390" s="57">
        <f t="shared" si="157"/>
        <v>0</v>
      </c>
      <c r="BF390" s="57">
        <f t="shared" si="157"/>
        <v>0</v>
      </c>
      <c r="BG390" s="57">
        <f t="shared" si="157"/>
        <v>0</v>
      </c>
      <c r="BH390" s="57">
        <f t="shared" si="155"/>
        <v>0</v>
      </c>
      <c r="BI390" s="57">
        <f t="shared" si="155"/>
        <v>0</v>
      </c>
      <c r="BJ390" s="57">
        <f t="shared" si="155"/>
        <v>0</v>
      </c>
      <c r="BK390" s="57">
        <f t="shared" si="155"/>
        <v>0</v>
      </c>
      <c r="BL390" s="57">
        <f t="shared" si="155"/>
        <v>0</v>
      </c>
      <c r="BM390" s="57">
        <f t="shared" si="155"/>
        <v>0</v>
      </c>
      <c r="BN390" s="57">
        <f t="shared" si="155"/>
        <v>0</v>
      </c>
      <c r="BO390" s="57">
        <f t="shared" si="155"/>
        <v>0</v>
      </c>
      <c r="BP390" s="57">
        <f t="shared" si="155"/>
        <v>0</v>
      </c>
      <c r="BQ390" s="57">
        <f t="shared" si="155"/>
        <v>0</v>
      </c>
      <c r="BR390" s="57">
        <f t="shared" si="155"/>
        <v>0</v>
      </c>
      <c r="BS390" s="57">
        <f t="shared" si="155"/>
        <v>0</v>
      </c>
    </row>
    <row r="391" spans="1:71" x14ac:dyDescent="0.25">
      <c r="A391">
        <f t="shared" si="147"/>
        <v>2</v>
      </c>
      <c r="B391">
        <f t="shared" si="148"/>
        <v>34</v>
      </c>
      <c r="C391">
        <f t="shared" si="142"/>
        <v>1</v>
      </c>
      <c r="D391" s="59">
        <f t="shared" si="132"/>
        <v>0</v>
      </c>
      <c r="E391" s="59">
        <f t="shared" si="132"/>
        <v>0</v>
      </c>
      <c r="F391" s="59">
        <f t="shared" si="132"/>
        <v>0</v>
      </c>
      <c r="G391" s="60" t="str">
        <f t="shared" si="133"/>
        <v>0</v>
      </c>
      <c r="H391" s="61">
        <f t="shared" si="149"/>
        <v>1</v>
      </c>
      <c r="I391" s="61">
        <f t="shared" si="134"/>
        <v>0</v>
      </c>
      <c r="J391" s="59">
        <f t="shared" si="135"/>
        <v>0</v>
      </c>
      <c r="K391" s="62" t="e">
        <f t="shared" si="136"/>
        <v>#N/A</v>
      </c>
      <c r="L391" s="59">
        <f t="shared" si="137"/>
        <v>0</v>
      </c>
      <c r="M391" s="59">
        <f t="shared" si="137"/>
        <v>0</v>
      </c>
      <c r="N391" s="59" t="str">
        <f t="shared" si="131"/>
        <v>00</v>
      </c>
      <c r="O391" s="57">
        <f t="shared" si="156"/>
        <v>0</v>
      </c>
      <c r="P391" s="57">
        <f t="shared" si="156"/>
        <v>0</v>
      </c>
      <c r="Q391" s="57">
        <f t="shared" si="156"/>
        <v>0</v>
      </c>
      <c r="R391" s="57">
        <f t="shared" si="156"/>
        <v>0</v>
      </c>
      <c r="S391" s="57">
        <f t="shared" si="156"/>
        <v>0</v>
      </c>
      <c r="T391" s="57">
        <f t="shared" si="156"/>
        <v>0</v>
      </c>
      <c r="U391" s="57">
        <f t="shared" si="156"/>
        <v>0</v>
      </c>
      <c r="V391" s="57">
        <f t="shared" si="156"/>
        <v>0</v>
      </c>
      <c r="W391" s="57">
        <f t="shared" si="156"/>
        <v>0</v>
      </c>
      <c r="X391" s="57">
        <f t="shared" si="156"/>
        <v>0</v>
      </c>
      <c r="Y391" s="57">
        <f t="shared" si="156"/>
        <v>0</v>
      </c>
      <c r="Z391" s="57">
        <f t="shared" si="156"/>
        <v>0</v>
      </c>
      <c r="AA391" s="57">
        <f t="shared" si="156"/>
        <v>0</v>
      </c>
      <c r="AB391" s="57">
        <f t="shared" si="156"/>
        <v>0</v>
      </c>
      <c r="AC391" s="57">
        <f t="shared" si="156"/>
        <v>0</v>
      </c>
      <c r="AD391" s="57">
        <f t="shared" si="156"/>
        <v>0</v>
      </c>
      <c r="AE391" s="57">
        <f t="shared" si="154"/>
        <v>0</v>
      </c>
      <c r="AF391" s="57">
        <f t="shared" si="154"/>
        <v>0</v>
      </c>
      <c r="AG391" s="57">
        <f t="shared" si="154"/>
        <v>0</v>
      </c>
      <c r="AH391" s="57">
        <f t="shared" si="154"/>
        <v>0</v>
      </c>
      <c r="AI391" s="57">
        <f t="shared" si="154"/>
        <v>0</v>
      </c>
      <c r="AJ391" s="57">
        <f t="shared" si="154"/>
        <v>0</v>
      </c>
      <c r="AK391" s="57">
        <f t="shared" si="154"/>
        <v>0</v>
      </c>
      <c r="AL391" s="57">
        <f t="shared" si="154"/>
        <v>0</v>
      </c>
      <c r="AM391" s="57">
        <f t="shared" si="154"/>
        <v>0</v>
      </c>
      <c r="AN391" s="57">
        <f t="shared" si="154"/>
        <v>0</v>
      </c>
      <c r="AO391" s="57">
        <f t="shared" si="154"/>
        <v>0</v>
      </c>
      <c r="AP391" s="57">
        <f t="shared" si="154"/>
        <v>0</v>
      </c>
      <c r="AQ391" s="57" t="e">
        <f>INDEX('Fleet Input'!$C$10:$C$86, MATCH('Fleet Calculations'!N391, 'Fleet Input'!$B$10:$B$86, 0))</f>
        <v>#N/A</v>
      </c>
      <c r="AR391" s="57">
        <f t="shared" si="157"/>
        <v>0</v>
      </c>
      <c r="AS391" s="57">
        <f t="shared" si="157"/>
        <v>0</v>
      </c>
      <c r="AT391" s="57">
        <f t="shared" si="157"/>
        <v>0</v>
      </c>
      <c r="AU391" s="57">
        <f t="shared" si="157"/>
        <v>0</v>
      </c>
      <c r="AV391" s="57">
        <f t="shared" si="157"/>
        <v>0</v>
      </c>
      <c r="AW391" s="57">
        <f t="shared" si="157"/>
        <v>0</v>
      </c>
      <c r="AX391" s="57">
        <f t="shared" si="157"/>
        <v>0</v>
      </c>
      <c r="AY391" s="57">
        <f t="shared" si="157"/>
        <v>0</v>
      </c>
      <c r="AZ391" s="57">
        <f t="shared" si="157"/>
        <v>0</v>
      </c>
      <c r="BA391" s="57">
        <f t="shared" si="157"/>
        <v>0</v>
      </c>
      <c r="BB391" s="57">
        <f t="shared" si="157"/>
        <v>0</v>
      </c>
      <c r="BC391" s="57">
        <f t="shared" si="157"/>
        <v>0</v>
      </c>
      <c r="BD391" s="57">
        <f t="shared" si="157"/>
        <v>0</v>
      </c>
      <c r="BE391" s="57">
        <f t="shared" si="157"/>
        <v>0</v>
      </c>
      <c r="BF391" s="57">
        <f t="shared" si="157"/>
        <v>0</v>
      </c>
      <c r="BG391" s="57">
        <f t="shared" si="157"/>
        <v>0</v>
      </c>
      <c r="BH391" s="57">
        <f t="shared" si="155"/>
        <v>0</v>
      </c>
      <c r="BI391" s="57">
        <f t="shared" si="155"/>
        <v>0</v>
      </c>
      <c r="BJ391" s="57">
        <f t="shared" si="155"/>
        <v>0</v>
      </c>
      <c r="BK391" s="57">
        <f t="shared" si="155"/>
        <v>0</v>
      </c>
      <c r="BL391" s="57">
        <f t="shared" si="155"/>
        <v>0</v>
      </c>
      <c r="BM391" s="57">
        <f t="shared" si="155"/>
        <v>0</v>
      </c>
      <c r="BN391" s="57">
        <f t="shared" si="155"/>
        <v>0</v>
      </c>
      <c r="BO391" s="57">
        <f t="shared" si="155"/>
        <v>0</v>
      </c>
      <c r="BP391" s="57">
        <f t="shared" si="155"/>
        <v>0</v>
      </c>
      <c r="BQ391" s="57">
        <f t="shared" si="155"/>
        <v>0</v>
      </c>
      <c r="BR391" s="57">
        <f t="shared" si="155"/>
        <v>0</v>
      </c>
      <c r="BS391" s="57">
        <f t="shared" si="155"/>
        <v>0</v>
      </c>
    </row>
    <row r="392" spans="1:71" x14ac:dyDescent="0.25">
      <c r="A392">
        <f t="shared" si="147"/>
        <v>2</v>
      </c>
      <c r="B392">
        <f t="shared" si="148"/>
        <v>34</v>
      </c>
      <c r="C392">
        <f t="shared" si="142"/>
        <v>2</v>
      </c>
      <c r="D392" s="59">
        <f t="shared" si="132"/>
        <v>0</v>
      </c>
      <c r="E392" s="59">
        <f t="shared" si="132"/>
        <v>0</v>
      </c>
      <c r="F392" s="59">
        <f t="shared" si="132"/>
        <v>0</v>
      </c>
      <c r="G392" s="60" t="str">
        <f t="shared" si="133"/>
        <v>Electric</v>
      </c>
      <c r="H392" s="61">
        <f t="shared" si="149"/>
        <v>1</v>
      </c>
      <c r="I392" s="61">
        <f t="shared" si="134"/>
        <v>0</v>
      </c>
      <c r="J392" s="59">
        <f t="shared" si="135"/>
        <v>0</v>
      </c>
      <c r="K392" s="62" t="e">
        <f t="shared" si="136"/>
        <v>#N/A</v>
      </c>
      <c r="L392" s="59">
        <f t="shared" si="137"/>
        <v>0</v>
      </c>
      <c r="M392" s="59">
        <f t="shared" si="137"/>
        <v>0</v>
      </c>
      <c r="N392" s="59" t="str">
        <f t="shared" si="131"/>
        <v>Electric0</v>
      </c>
      <c r="O392" s="57">
        <f t="shared" si="156"/>
        <v>0</v>
      </c>
      <c r="P392" s="57">
        <f t="shared" si="156"/>
        <v>0</v>
      </c>
      <c r="Q392" s="57">
        <f t="shared" si="156"/>
        <v>0</v>
      </c>
      <c r="R392" s="57">
        <f t="shared" si="156"/>
        <v>0</v>
      </c>
      <c r="S392" s="57">
        <f t="shared" si="156"/>
        <v>0</v>
      </c>
      <c r="T392" s="57">
        <f t="shared" si="156"/>
        <v>0</v>
      </c>
      <c r="U392" s="57">
        <f t="shared" si="156"/>
        <v>0</v>
      </c>
      <c r="V392" s="57">
        <f t="shared" si="156"/>
        <v>0</v>
      </c>
      <c r="W392" s="57">
        <f t="shared" si="156"/>
        <v>0</v>
      </c>
      <c r="X392" s="57">
        <f t="shared" si="156"/>
        <v>0</v>
      </c>
      <c r="Y392" s="57">
        <f t="shared" si="156"/>
        <v>0</v>
      </c>
      <c r="Z392" s="57">
        <f t="shared" si="156"/>
        <v>0</v>
      </c>
      <c r="AA392" s="57">
        <f t="shared" si="156"/>
        <v>0</v>
      </c>
      <c r="AB392" s="57">
        <f t="shared" si="156"/>
        <v>0</v>
      </c>
      <c r="AC392" s="57">
        <f t="shared" si="156"/>
        <v>0</v>
      </c>
      <c r="AD392" s="57">
        <f t="shared" si="156"/>
        <v>0</v>
      </c>
      <c r="AE392" s="57">
        <f t="shared" si="154"/>
        <v>0</v>
      </c>
      <c r="AF392" s="57">
        <f t="shared" si="154"/>
        <v>0</v>
      </c>
      <c r="AG392" s="57">
        <f t="shared" si="154"/>
        <v>0</v>
      </c>
      <c r="AH392" s="57">
        <f t="shared" si="154"/>
        <v>0</v>
      </c>
      <c r="AI392" s="57">
        <f t="shared" si="154"/>
        <v>0</v>
      </c>
      <c r="AJ392" s="57">
        <f t="shared" si="154"/>
        <v>0</v>
      </c>
      <c r="AK392" s="57">
        <f t="shared" si="154"/>
        <v>0</v>
      </c>
      <c r="AL392" s="57">
        <f t="shared" si="154"/>
        <v>0</v>
      </c>
      <c r="AM392" s="57">
        <f t="shared" si="154"/>
        <v>0</v>
      </c>
      <c r="AN392" s="57">
        <f t="shared" si="154"/>
        <v>0</v>
      </c>
      <c r="AO392" s="57">
        <f t="shared" si="154"/>
        <v>0</v>
      </c>
      <c r="AP392" s="57">
        <f t="shared" si="154"/>
        <v>0</v>
      </c>
      <c r="AQ392" s="57" t="e">
        <f>INDEX('Fleet Input'!$C$10:$C$86, MATCH('Fleet Calculations'!N392, 'Fleet Input'!$B$10:$B$86, 0))</f>
        <v>#N/A</v>
      </c>
      <c r="AR392" s="57">
        <f t="shared" si="157"/>
        <v>0</v>
      </c>
      <c r="AS392" s="57">
        <f t="shared" si="157"/>
        <v>0</v>
      </c>
      <c r="AT392" s="57">
        <f t="shared" si="157"/>
        <v>0</v>
      </c>
      <c r="AU392" s="57">
        <f t="shared" si="157"/>
        <v>0</v>
      </c>
      <c r="AV392" s="57">
        <f t="shared" si="157"/>
        <v>0</v>
      </c>
      <c r="AW392" s="57">
        <f t="shared" si="157"/>
        <v>0</v>
      </c>
      <c r="AX392" s="57">
        <f t="shared" si="157"/>
        <v>0</v>
      </c>
      <c r="AY392" s="57">
        <f t="shared" si="157"/>
        <v>0</v>
      </c>
      <c r="AZ392" s="57">
        <f t="shared" si="157"/>
        <v>0</v>
      </c>
      <c r="BA392" s="57">
        <f t="shared" si="157"/>
        <v>0</v>
      </c>
      <c r="BB392" s="57">
        <f t="shared" si="157"/>
        <v>0</v>
      </c>
      <c r="BC392" s="57">
        <f t="shared" si="157"/>
        <v>0</v>
      </c>
      <c r="BD392" s="57">
        <f t="shared" si="157"/>
        <v>0</v>
      </c>
      <c r="BE392" s="57">
        <f t="shared" si="157"/>
        <v>0</v>
      </c>
      <c r="BF392" s="57">
        <f t="shared" si="157"/>
        <v>0</v>
      </c>
      <c r="BG392" s="57">
        <f t="shared" si="157"/>
        <v>0</v>
      </c>
      <c r="BH392" s="57">
        <f t="shared" si="155"/>
        <v>0</v>
      </c>
      <c r="BI392" s="57">
        <f t="shared" si="155"/>
        <v>0</v>
      </c>
      <c r="BJ392" s="57">
        <f t="shared" si="155"/>
        <v>0</v>
      </c>
      <c r="BK392" s="57">
        <f t="shared" si="155"/>
        <v>0</v>
      </c>
      <c r="BL392" s="57">
        <f t="shared" si="155"/>
        <v>0</v>
      </c>
      <c r="BM392" s="57">
        <f t="shared" si="155"/>
        <v>0</v>
      </c>
      <c r="BN392" s="57">
        <f t="shared" si="155"/>
        <v>0</v>
      </c>
      <c r="BO392" s="57">
        <f t="shared" si="155"/>
        <v>0</v>
      </c>
      <c r="BP392" s="57">
        <f t="shared" si="155"/>
        <v>0</v>
      </c>
      <c r="BQ392" s="57">
        <f t="shared" si="155"/>
        <v>0</v>
      </c>
      <c r="BR392" s="57">
        <f t="shared" si="155"/>
        <v>0</v>
      </c>
      <c r="BS392" s="57">
        <f t="shared" si="155"/>
        <v>0</v>
      </c>
    </row>
    <row r="393" spans="1:71" x14ac:dyDescent="0.25">
      <c r="A393">
        <f>A180+1</f>
        <v>2</v>
      </c>
      <c r="B393">
        <f t="shared" si="148"/>
        <v>34</v>
      </c>
      <c r="C393">
        <f t="shared" si="142"/>
        <v>3</v>
      </c>
      <c r="D393" s="59">
        <f t="shared" si="132"/>
        <v>0</v>
      </c>
      <c r="E393" s="59">
        <f t="shared" si="132"/>
        <v>0</v>
      </c>
      <c r="F393" s="59">
        <f t="shared" si="132"/>
        <v>0</v>
      </c>
      <c r="G393" s="60" t="str">
        <f t="shared" si="133"/>
        <v>Fuel Cell</v>
      </c>
      <c r="H393" s="61">
        <f t="shared" si="149"/>
        <v>1</v>
      </c>
      <c r="I393" s="61">
        <f t="shared" si="134"/>
        <v>0</v>
      </c>
      <c r="J393" s="59">
        <f t="shared" si="135"/>
        <v>0</v>
      </c>
      <c r="K393" s="62" t="e">
        <f t="shared" si="136"/>
        <v>#N/A</v>
      </c>
      <c r="L393" s="59">
        <f t="shared" si="137"/>
        <v>0</v>
      </c>
      <c r="M393" s="59">
        <f t="shared" si="137"/>
        <v>0</v>
      </c>
      <c r="N393" s="59" t="str">
        <f t="shared" ref="N393:N456" si="158">G393&amp;E393</f>
        <v>Fuel Cell0</v>
      </c>
      <c r="O393" s="57">
        <f t="shared" si="156"/>
        <v>0</v>
      </c>
      <c r="P393" s="57">
        <f t="shared" si="156"/>
        <v>0</v>
      </c>
      <c r="Q393" s="57">
        <f t="shared" si="156"/>
        <v>0</v>
      </c>
      <c r="R393" s="57">
        <f t="shared" si="156"/>
        <v>0</v>
      </c>
      <c r="S393" s="57">
        <f t="shared" si="156"/>
        <v>0</v>
      </c>
      <c r="T393" s="57">
        <f t="shared" si="156"/>
        <v>0</v>
      </c>
      <c r="U393" s="57">
        <f t="shared" si="156"/>
        <v>0</v>
      </c>
      <c r="V393" s="57">
        <f t="shared" si="156"/>
        <v>0</v>
      </c>
      <c r="W393" s="57">
        <f t="shared" si="156"/>
        <v>0</v>
      </c>
      <c r="X393" s="57">
        <f t="shared" si="156"/>
        <v>0</v>
      </c>
      <c r="Y393" s="57">
        <f t="shared" si="156"/>
        <v>0</v>
      </c>
      <c r="Z393" s="57">
        <f t="shared" si="156"/>
        <v>0</v>
      </c>
      <c r="AA393" s="57">
        <f t="shared" si="156"/>
        <v>0</v>
      </c>
      <c r="AB393" s="57">
        <f t="shared" si="156"/>
        <v>0</v>
      </c>
      <c r="AC393" s="57">
        <f t="shared" si="156"/>
        <v>0</v>
      </c>
      <c r="AD393" s="57">
        <f t="shared" si="156"/>
        <v>0</v>
      </c>
      <c r="AE393" s="57">
        <f t="shared" si="154"/>
        <v>0</v>
      </c>
      <c r="AF393" s="57">
        <f t="shared" si="154"/>
        <v>0</v>
      </c>
      <c r="AG393" s="57">
        <f t="shared" si="154"/>
        <v>0</v>
      </c>
      <c r="AH393" s="57">
        <f t="shared" si="154"/>
        <v>0</v>
      </c>
      <c r="AI393" s="57">
        <f t="shared" si="154"/>
        <v>0</v>
      </c>
      <c r="AJ393" s="57">
        <f t="shared" si="154"/>
        <v>0</v>
      </c>
      <c r="AK393" s="57">
        <f t="shared" si="154"/>
        <v>0</v>
      </c>
      <c r="AL393" s="57">
        <f t="shared" si="154"/>
        <v>0</v>
      </c>
      <c r="AM393" s="57">
        <f t="shared" si="154"/>
        <v>0</v>
      </c>
      <c r="AN393" s="57">
        <f t="shared" si="154"/>
        <v>0</v>
      </c>
      <c r="AO393" s="57">
        <f t="shared" si="154"/>
        <v>0</v>
      </c>
      <c r="AP393" s="57">
        <f t="shared" si="154"/>
        <v>0</v>
      </c>
      <c r="AQ393" s="57" t="e">
        <f>INDEX('Fleet Input'!$C$10:$C$86, MATCH('Fleet Calculations'!N393, 'Fleet Input'!$B$10:$B$86, 0))</f>
        <v>#N/A</v>
      </c>
      <c r="AR393" s="57">
        <f t="shared" si="157"/>
        <v>0</v>
      </c>
      <c r="AS393" s="57">
        <f t="shared" si="157"/>
        <v>0</v>
      </c>
      <c r="AT393" s="57">
        <f t="shared" si="157"/>
        <v>0</v>
      </c>
      <c r="AU393" s="57">
        <f t="shared" si="157"/>
        <v>0</v>
      </c>
      <c r="AV393" s="57">
        <f t="shared" si="157"/>
        <v>0</v>
      </c>
      <c r="AW393" s="57">
        <f t="shared" si="157"/>
        <v>0</v>
      </c>
      <c r="AX393" s="57">
        <f t="shared" si="157"/>
        <v>0</v>
      </c>
      <c r="AY393" s="57">
        <f t="shared" si="157"/>
        <v>0</v>
      </c>
      <c r="AZ393" s="57">
        <f t="shared" si="157"/>
        <v>0</v>
      </c>
      <c r="BA393" s="57">
        <f t="shared" si="157"/>
        <v>0</v>
      </c>
      <c r="BB393" s="57">
        <f t="shared" si="157"/>
        <v>0</v>
      </c>
      <c r="BC393" s="57">
        <f t="shared" si="157"/>
        <v>0</v>
      </c>
      <c r="BD393" s="57">
        <f t="shared" si="157"/>
        <v>0</v>
      </c>
      <c r="BE393" s="57">
        <f t="shared" si="157"/>
        <v>0</v>
      </c>
      <c r="BF393" s="57">
        <f t="shared" si="157"/>
        <v>0</v>
      </c>
      <c r="BG393" s="57">
        <f t="shared" si="157"/>
        <v>0</v>
      </c>
      <c r="BH393" s="57">
        <f t="shared" si="155"/>
        <v>0</v>
      </c>
      <c r="BI393" s="57">
        <f t="shared" si="155"/>
        <v>0</v>
      </c>
      <c r="BJ393" s="57">
        <f t="shared" si="155"/>
        <v>0</v>
      </c>
      <c r="BK393" s="57">
        <f t="shared" si="155"/>
        <v>0</v>
      </c>
      <c r="BL393" s="57">
        <f t="shared" si="155"/>
        <v>0</v>
      </c>
      <c r="BM393" s="57">
        <f t="shared" si="155"/>
        <v>0</v>
      </c>
      <c r="BN393" s="57">
        <f t="shared" si="155"/>
        <v>0</v>
      </c>
      <c r="BO393" s="57">
        <f t="shared" si="155"/>
        <v>0</v>
      </c>
      <c r="BP393" s="57">
        <f t="shared" si="155"/>
        <v>0</v>
      </c>
      <c r="BQ393" s="57">
        <f t="shared" si="155"/>
        <v>0</v>
      </c>
      <c r="BR393" s="57">
        <f t="shared" si="155"/>
        <v>0</v>
      </c>
      <c r="BS393" s="57">
        <f t="shared" si="155"/>
        <v>0</v>
      </c>
    </row>
    <row r="394" spans="1:71" x14ac:dyDescent="0.25">
      <c r="A394">
        <f t="shared" ref="A394:A439" si="159">A181+1</f>
        <v>2</v>
      </c>
      <c r="B394">
        <f t="shared" si="148"/>
        <v>35</v>
      </c>
      <c r="C394">
        <f t="shared" si="142"/>
        <v>1</v>
      </c>
      <c r="D394" s="59">
        <f t="shared" si="132"/>
        <v>0</v>
      </c>
      <c r="E394" s="59">
        <f t="shared" si="132"/>
        <v>0</v>
      </c>
      <c r="F394" s="59">
        <f t="shared" si="132"/>
        <v>0</v>
      </c>
      <c r="G394" s="60" t="str">
        <f t="shared" si="133"/>
        <v>0</v>
      </c>
      <c r="H394" s="61">
        <f t="shared" si="149"/>
        <v>1</v>
      </c>
      <c r="I394" s="61">
        <f t="shared" si="134"/>
        <v>0</v>
      </c>
      <c r="J394" s="59">
        <f t="shared" si="135"/>
        <v>0</v>
      </c>
      <c r="K394" s="62" t="e">
        <f t="shared" si="136"/>
        <v>#N/A</v>
      </c>
      <c r="L394" s="59">
        <f t="shared" si="137"/>
        <v>0</v>
      </c>
      <c r="M394" s="59">
        <f t="shared" si="137"/>
        <v>0</v>
      </c>
      <c r="N394" s="59" t="str">
        <f t="shared" si="158"/>
        <v>00</v>
      </c>
      <c r="O394" s="57">
        <f t="shared" si="156"/>
        <v>0</v>
      </c>
      <c r="P394" s="57">
        <f t="shared" si="156"/>
        <v>0</v>
      </c>
      <c r="Q394" s="57">
        <f t="shared" si="156"/>
        <v>0</v>
      </c>
      <c r="R394" s="57">
        <f t="shared" si="156"/>
        <v>0</v>
      </c>
      <c r="S394" s="57">
        <f t="shared" si="156"/>
        <v>0</v>
      </c>
      <c r="T394" s="57">
        <f t="shared" si="156"/>
        <v>0</v>
      </c>
      <c r="U394" s="57">
        <f t="shared" si="156"/>
        <v>0</v>
      </c>
      <c r="V394" s="57">
        <f t="shared" si="156"/>
        <v>0</v>
      </c>
      <c r="W394" s="57">
        <f t="shared" si="156"/>
        <v>0</v>
      </c>
      <c r="X394" s="57">
        <f t="shared" si="156"/>
        <v>0</v>
      </c>
      <c r="Y394" s="57">
        <f t="shared" si="156"/>
        <v>0</v>
      </c>
      <c r="Z394" s="57">
        <f t="shared" si="156"/>
        <v>0</v>
      </c>
      <c r="AA394" s="57">
        <f t="shared" si="156"/>
        <v>0</v>
      </c>
      <c r="AB394" s="57">
        <f t="shared" si="156"/>
        <v>0</v>
      </c>
      <c r="AC394" s="57">
        <f t="shared" si="156"/>
        <v>0</v>
      </c>
      <c r="AD394" s="57">
        <f t="shared" si="156"/>
        <v>0</v>
      </c>
      <c r="AE394" s="57">
        <f t="shared" si="154"/>
        <v>0</v>
      </c>
      <c r="AF394" s="57">
        <f t="shared" si="154"/>
        <v>0</v>
      </c>
      <c r="AG394" s="57">
        <f t="shared" si="154"/>
        <v>0</v>
      </c>
      <c r="AH394" s="57">
        <f t="shared" si="154"/>
        <v>0</v>
      </c>
      <c r="AI394" s="57">
        <f t="shared" si="154"/>
        <v>0</v>
      </c>
      <c r="AJ394" s="57">
        <f t="shared" si="154"/>
        <v>0</v>
      </c>
      <c r="AK394" s="57">
        <f t="shared" si="154"/>
        <v>0</v>
      </c>
      <c r="AL394" s="57">
        <f t="shared" si="154"/>
        <v>0</v>
      </c>
      <c r="AM394" s="57">
        <f t="shared" si="154"/>
        <v>0</v>
      </c>
      <c r="AN394" s="57">
        <f t="shared" si="154"/>
        <v>0</v>
      </c>
      <c r="AO394" s="57">
        <f t="shared" si="154"/>
        <v>0</v>
      </c>
      <c r="AP394" s="57">
        <f t="shared" si="154"/>
        <v>0</v>
      </c>
      <c r="AQ394" s="57" t="e">
        <f>INDEX('Fleet Input'!$C$10:$C$86, MATCH('Fleet Calculations'!N394, 'Fleet Input'!$B$10:$B$86, 0))</f>
        <v>#N/A</v>
      </c>
      <c r="AR394" s="57">
        <f t="shared" si="157"/>
        <v>0</v>
      </c>
      <c r="AS394" s="57">
        <f t="shared" si="157"/>
        <v>0</v>
      </c>
      <c r="AT394" s="57">
        <f t="shared" si="157"/>
        <v>0</v>
      </c>
      <c r="AU394" s="57">
        <f t="shared" si="157"/>
        <v>0</v>
      </c>
      <c r="AV394" s="57">
        <f t="shared" si="157"/>
        <v>0</v>
      </c>
      <c r="AW394" s="57">
        <f t="shared" si="157"/>
        <v>0</v>
      </c>
      <c r="AX394" s="57">
        <f t="shared" si="157"/>
        <v>0</v>
      </c>
      <c r="AY394" s="57">
        <f t="shared" si="157"/>
        <v>0</v>
      </c>
      <c r="AZ394" s="57">
        <f t="shared" si="157"/>
        <v>0</v>
      </c>
      <c r="BA394" s="57">
        <f t="shared" si="157"/>
        <v>0</v>
      </c>
      <c r="BB394" s="57">
        <f t="shared" si="157"/>
        <v>0</v>
      </c>
      <c r="BC394" s="57">
        <f t="shared" si="157"/>
        <v>0</v>
      </c>
      <c r="BD394" s="57">
        <f t="shared" si="157"/>
        <v>0</v>
      </c>
      <c r="BE394" s="57">
        <f t="shared" si="157"/>
        <v>0</v>
      </c>
      <c r="BF394" s="57">
        <f t="shared" si="157"/>
        <v>0</v>
      </c>
      <c r="BG394" s="57">
        <f t="shared" si="157"/>
        <v>0</v>
      </c>
      <c r="BH394" s="57">
        <f t="shared" si="155"/>
        <v>0</v>
      </c>
      <c r="BI394" s="57">
        <f t="shared" si="155"/>
        <v>0</v>
      </c>
      <c r="BJ394" s="57">
        <f t="shared" si="155"/>
        <v>0</v>
      </c>
      <c r="BK394" s="57">
        <f t="shared" si="155"/>
        <v>0</v>
      </c>
      <c r="BL394" s="57">
        <f t="shared" si="155"/>
        <v>0</v>
      </c>
      <c r="BM394" s="57">
        <f t="shared" si="155"/>
        <v>0</v>
      </c>
      <c r="BN394" s="57">
        <f t="shared" si="155"/>
        <v>0</v>
      </c>
      <c r="BO394" s="57">
        <f t="shared" si="155"/>
        <v>0</v>
      </c>
      <c r="BP394" s="57">
        <f t="shared" si="155"/>
        <v>0</v>
      </c>
      <c r="BQ394" s="57">
        <f t="shared" si="155"/>
        <v>0</v>
      </c>
      <c r="BR394" s="57">
        <f t="shared" si="155"/>
        <v>0</v>
      </c>
      <c r="BS394" s="57">
        <f t="shared" si="155"/>
        <v>0</v>
      </c>
    </row>
    <row r="395" spans="1:71" x14ac:dyDescent="0.25">
      <c r="A395">
        <f t="shared" si="159"/>
        <v>2</v>
      </c>
      <c r="B395">
        <f t="shared" si="148"/>
        <v>35</v>
      </c>
      <c r="C395">
        <f t="shared" si="142"/>
        <v>2</v>
      </c>
      <c r="D395" s="59">
        <f t="shared" si="132"/>
        <v>0</v>
      </c>
      <c r="E395" s="59">
        <f t="shared" si="132"/>
        <v>0</v>
      </c>
      <c r="F395" s="59">
        <f t="shared" si="132"/>
        <v>0</v>
      </c>
      <c r="G395" s="60" t="str">
        <f t="shared" si="133"/>
        <v>Electric</v>
      </c>
      <c r="H395" s="61">
        <f t="shared" si="149"/>
        <v>1</v>
      </c>
      <c r="I395" s="61">
        <f t="shared" si="134"/>
        <v>0</v>
      </c>
      <c r="J395" s="59">
        <f t="shared" si="135"/>
        <v>0</v>
      </c>
      <c r="K395" s="62" t="e">
        <f t="shared" si="136"/>
        <v>#N/A</v>
      </c>
      <c r="L395" s="59">
        <f t="shared" si="137"/>
        <v>0</v>
      </c>
      <c r="M395" s="59">
        <f t="shared" si="137"/>
        <v>0</v>
      </c>
      <c r="N395" s="59" t="str">
        <f t="shared" si="158"/>
        <v>Electric0</v>
      </c>
      <c r="O395" s="57">
        <f t="shared" si="156"/>
        <v>0</v>
      </c>
      <c r="P395" s="57">
        <f t="shared" si="156"/>
        <v>0</v>
      </c>
      <c r="Q395" s="57">
        <f t="shared" si="156"/>
        <v>0</v>
      </c>
      <c r="R395" s="57">
        <f t="shared" si="156"/>
        <v>0</v>
      </c>
      <c r="S395" s="57">
        <f t="shared" si="156"/>
        <v>0</v>
      </c>
      <c r="T395" s="57">
        <f t="shared" si="156"/>
        <v>0</v>
      </c>
      <c r="U395" s="57">
        <f t="shared" si="156"/>
        <v>0</v>
      </c>
      <c r="V395" s="57">
        <f t="shared" si="156"/>
        <v>0</v>
      </c>
      <c r="W395" s="57">
        <f t="shared" si="156"/>
        <v>0</v>
      </c>
      <c r="X395" s="57">
        <f t="shared" si="156"/>
        <v>0</v>
      </c>
      <c r="Y395" s="57">
        <f t="shared" si="156"/>
        <v>0</v>
      </c>
      <c r="Z395" s="57">
        <f t="shared" si="156"/>
        <v>0</v>
      </c>
      <c r="AA395" s="57">
        <f t="shared" si="156"/>
        <v>0</v>
      </c>
      <c r="AB395" s="57">
        <f t="shared" si="156"/>
        <v>0</v>
      </c>
      <c r="AC395" s="57">
        <f t="shared" si="156"/>
        <v>0</v>
      </c>
      <c r="AD395" s="57">
        <f t="shared" si="156"/>
        <v>0</v>
      </c>
      <c r="AE395" s="57">
        <f t="shared" si="154"/>
        <v>0</v>
      </c>
      <c r="AF395" s="57">
        <f t="shared" si="154"/>
        <v>0</v>
      </c>
      <c r="AG395" s="57">
        <f t="shared" si="154"/>
        <v>0</v>
      </c>
      <c r="AH395" s="57">
        <f t="shared" si="154"/>
        <v>0</v>
      </c>
      <c r="AI395" s="57">
        <f t="shared" si="154"/>
        <v>0</v>
      </c>
      <c r="AJ395" s="57">
        <f t="shared" si="154"/>
        <v>0</v>
      </c>
      <c r="AK395" s="57">
        <f t="shared" si="154"/>
        <v>0</v>
      </c>
      <c r="AL395" s="57">
        <f t="shared" si="154"/>
        <v>0</v>
      </c>
      <c r="AM395" s="57">
        <f t="shared" si="154"/>
        <v>0</v>
      </c>
      <c r="AN395" s="57">
        <f t="shared" si="154"/>
        <v>0</v>
      </c>
      <c r="AO395" s="57">
        <f t="shared" si="154"/>
        <v>0</v>
      </c>
      <c r="AP395" s="57">
        <f t="shared" si="154"/>
        <v>0</v>
      </c>
      <c r="AQ395" s="57" t="e">
        <f>INDEX('Fleet Input'!$C$10:$C$86, MATCH('Fleet Calculations'!N395, 'Fleet Input'!$B$10:$B$86, 0))</f>
        <v>#N/A</v>
      </c>
      <c r="AR395" s="57">
        <f t="shared" si="157"/>
        <v>0</v>
      </c>
      <c r="AS395" s="57">
        <f t="shared" si="157"/>
        <v>0</v>
      </c>
      <c r="AT395" s="57">
        <f t="shared" si="157"/>
        <v>0</v>
      </c>
      <c r="AU395" s="57">
        <f t="shared" si="157"/>
        <v>0</v>
      </c>
      <c r="AV395" s="57">
        <f t="shared" si="157"/>
        <v>0</v>
      </c>
      <c r="AW395" s="57">
        <f t="shared" si="157"/>
        <v>0</v>
      </c>
      <c r="AX395" s="57">
        <f t="shared" si="157"/>
        <v>0</v>
      </c>
      <c r="AY395" s="57">
        <f t="shared" si="157"/>
        <v>0</v>
      </c>
      <c r="AZ395" s="57">
        <f t="shared" si="157"/>
        <v>0</v>
      </c>
      <c r="BA395" s="57">
        <f t="shared" si="157"/>
        <v>0</v>
      </c>
      <c r="BB395" s="57">
        <f t="shared" si="157"/>
        <v>0</v>
      </c>
      <c r="BC395" s="57">
        <f t="shared" si="157"/>
        <v>0</v>
      </c>
      <c r="BD395" s="57">
        <f t="shared" si="157"/>
        <v>0</v>
      </c>
      <c r="BE395" s="57">
        <f t="shared" si="157"/>
        <v>0</v>
      </c>
      <c r="BF395" s="57">
        <f t="shared" si="157"/>
        <v>0</v>
      </c>
      <c r="BG395" s="57">
        <f t="shared" si="157"/>
        <v>0</v>
      </c>
      <c r="BH395" s="57">
        <f t="shared" si="155"/>
        <v>0</v>
      </c>
      <c r="BI395" s="57">
        <f t="shared" si="155"/>
        <v>0</v>
      </c>
      <c r="BJ395" s="57">
        <f t="shared" si="155"/>
        <v>0</v>
      </c>
      <c r="BK395" s="57">
        <f t="shared" si="155"/>
        <v>0</v>
      </c>
      <c r="BL395" s="57">
        <f t="shared" si="155"/>
        <v>0</v>
      </c>
      <c r="BM395" s="57">
        <f t="shared" si="155"/>
        <v>0</v>
      </c>
      <c r="BN395" s="57">
        <f t="shared" si="155"/>
        <v>0</v>
      </c>
      <c r="BO395" s="57">
        <f t="shared" si="155"/>
        <v>0</v>
      </c>
      <c r="BP395" s="57">
        <f t="shared" si="155"/>
        <v>0</v>
      </c>
      <c r="BQ395" s="57">
        <f t="shared" si="155"/>
        <v>0</v>
      </c>
      <c r="BR395" s="57">
        <f t="shared" si="155"/>
        <v>0</v>
      </c>
      <c r="BS395" s="57">
        <f t="shared" si="155"/>
        <v>0</v>
      </c>
    </row>
    <row r="396" spans="1:71" x14ac:dyDescent="0.25">
      <c r="A396">
        <f t="shared" si="159"/>
        <v>2</v>
      </c>
      <c r="B396">
        <f t="shared" si="148"/>
        <v>35</v>
      </c>
      <c r="C396">
        <f t="shared" si="142"/>
        <v>3</v>
      </c>
      <c r="D396" s="59">
        <f t="shared" si="132"/>
        <v>0</v>
      </c>
      <c r="E396" s="59">
        <f t="shared" si="132"/>
        <v>0</v>
      </c>
      <c r="F396" s="59">
        <f t="shared" si="132"/>
        <v>0</v>
      </c>
      <c r="G396" s="60" t="str">
        <f t="shared" si="133"/>
        <v>Fuel Cell</v>
      </c>
      <c r="H396" s="61">
        <f t="shared" si="149"/>
        <v>1</v>
      </c>
      <c r="I396" s="61">
        <f t="shared" si="134"/>
        <v>0</v>
      </c>
      <c r="J396" s="59">
        <f t="shared" si="135"/>
        <v>0</v>
      </c>
      <c r="K396" s="62" t="e">
        <f t="shared" si="136"/>
        <v>#N/A</v>
      </c>
      <c r="L396" s="59">
        <f t="shared" si="137"/>
        <v>0</v>
      </c>
      <c r="M396" s="59">
        <f t="shared" si="137"/>
        <v>0</v>
      </c>
      <c r="N396" s="59" t="str">
        <f t="shared" si="158"/>
        <v>Fuel Cell0</v>
      </c>
      <c r="O396" s="57">
        <f t="shared" si="156"/>
        <v>0</v>
      </c>
      <c r="P396" s="57">
        <f t="shared" si="156"/>
        <v>0</v>
      </c>
      <c r="Q396" s="57">
        <f t="shared" si="156"/>
        <v>0</v>
      </c>
      <c r="R396" s="57">
        <f t="shared" si="156"/>
        <v>0</v>
      </c>
      <c r="S396" s="57">
        <f t="shared" si="156"/>
        <v>0</v>
      </c>
      <c r="T396" s="57">
        <f t="shared" si="156"/>
        <v>0</v>
      </c>
      <c r="U396" s="57">
        <f t="shared" si="156"/>
        <v>0</v>
      </c>
      <c r="V396" s="57">
        <f t="shared" si="156"/>
        <v>0</v>
      </c>
      <c r="W396" s="57">
        <f t="shared" si="156"/>
        <v>0</v>
      </c>
      <c r="X396" s="57">
        <f t="shared" si="156"/>
        <v>0</v>
      </c>
      <c r="Y396" s="57">
        <f t="shared" si="156"/>
        <v>0</v>
      </c>
      <c r="Z396" s="57">
        <f t="shared" si="156"/>
        <v>0</v>
      </c>
      <c r="AA396" s="57">
        <f t="shared" si="156"/>
        <v>0</v>
      </c>
      <c r="AB396" s="57">
        <f t="shared" si="156"/>
        <v>0</v>
      </c>
      <c r="AC396" s="57">
        <f t="shared" si="156"/>
        <v>0</v>
      </c>
      <c r="AD396" s="57">
        <f t="shared" si="156"/>
        <v>0</v>
      </c>
      <c r="AE396" s="57">
        <f t="shared" si="154"/>
        <v>0</v>
      </c>
      <c r="AF396" s="57">
        <f t="shared" si="154"/>
        <v>0</v>
      </c>
      <c r="AG396" s="57">
        <f t="shared" si="154"/>
        <v>0</v>
      </c>
      <c r="AH396" s="57">
        <f t="shared" si="154"/>
        <v>0</v>
      </c>
      <c r="AI396" s="57">
        <f t="shared" si="154"/>
        <v>0</v>
      </c>
      <c r="AJ396" s="57">
        <f t="shared" si="154"/>
        <v>0</v>
      </c>
      <c r="AK396" s="57">
        <f t="shared" si="154"/>
        <v>0</v>
      </c>
      <c r="AL396" s="57">
        <f t="shared" si="154"/>
        <v>0</v>
      </c>
      <c r="AM396" s="57">
        <f t="shared" si="154"/>
        <v>0</v>
      </c>
      <c r="AN396" s="57">
        <f t="shared" si="154"/>
        <v>0</v>
      </c>
      <c r="AO396" s="57">
        <f t="shared" si="154"/>
        <v>0</v>
      </c>
      <c r="AP396" s="57">
        <f t="shared" si="154"/>
        <v>0</v>
      </c>
      <c r="AQ396" s="57" t="e">
        <f>INDEX('Fleet Input'!$C$10:$C$86, MATCH('Fleet Calculations'!N396, 'Fleet Input'!$B$10:$B$86, 0))</f>
        <v>#N/A</v>
      </c>
      <c r="AR396" s="57">
        <f t="shared" si="157"/>
        <v>0</v>
      </c>
      <c r="AS396" s="57">
        <f t="shared" si="157"/>
        <v>0</v>
      </c>
      <c r="AT396" s="57">
        <f t="shared" si="157"/>
        <v>0</v>
      </c>
      <c r="AU396" s="57">
        <f t="shared" si="157"/>
        <v>0</v>
      </c>
      <c r="AV396" s="57">
        <f t="shared" si="157"/>
        <v>0</v>
      </c>
      <c r="AW396" s="57">
        <f t="shared" si="157"/>
        <v>0</v>
      </c>
      <c r="AX396" s="57">
        <f t="shared" si="157"/>
        <v>0</v>
      </c>
      <c r="AY396" s="57">
        <f t="shared" si="157"/>
        <v>0</v>
      </c>
      <c r="AZ396" s="57">
        <f t="shared" si="157"/>
        <v>0</v>
      </c>
      <c r="BA396" s="57">
        <f t="shared" si="157"/>
        <v>0</v>
      </c>
      <c r="BB396" s="57">
        <f t="shared" si="157"/>
        <v>0</v>
      </c>
      <c r="BC396" s="57">
        <f t="shared" si="157"/>
        <v>0</v>
      </c>
      <c r="BD396" s="57">
        <f t="shared" si="157"/>
        <v>0</v>
      </c>
      <c r="BE396" s="57">
        <f t="shared" si="157"/>
        <v>0</v>
      </c>
      <c r="BF396" s="57">
        <f t="shared" si="157"/>
        <v>0</v>
      </c>
      <c r="BG396" s="57">
        <f t="shared" si="157"/>
        <v>0</v>
      </c>
      <c r="BH396" s="57">
        <f t="shared" si="155"/>
        <v>0</v>
      </c>
      <c r="BI396" s="57">
        <f t="shared" si="155"/>
        <v>0</v>
      </c>
      <c r="BJ396" s="57">
        <f t="shared" si="155"/>
        <v>0</v>
      </c>
      <c r="BK396" s="57">
        <f t="shared" si="155"/>
        <v>0</v>
      </c>
      <c r="BL396" s="57">
        <f t="shared" si="155"/>
        <v>0</v>
      </c>
      <c r="BM396" s="57">
        <f t="shared" si="155"/>
        <v>0</v>
      </c>
      <c r="BN396" s="57">
        <f t="shared" si="155"/>
        <v>0</v>
      </c>
      <c r="BO396" s="57">
        <f t="shared" si="155"/>
        <v>0</v>
      </c>
      <c r="BP396" s="57">
        <f t="shared" si="155"/>
        <v>0</v>
      </c>
      <c r="BQ396" s="57">
        <f t="shared" si="155"/>
        <v>0</v>
      </c>
      <c r="BR396" s="57">
        <f t="shared" si="155"/>
        <v>0</v>
      </c>
      <c r="BS396" s="57">
        <f t="shared" si="155"/>
        <v>0</v>
      </c>
    </row>
    <row r="397" spans="1:71" x14ac:dyDescent="0.25">
      <c r="A397">
        <f t="shared" si="159"/>
        <v>2</v>
      </c>
      <c r="B397">
        <f t="shared" si="148"/>
        <v>36</v>
      </c>
      <c r="C397">
        <f t="shared" si="142"/>
        <v>1</v>
      </c>
      <c r="D397" s="59">
        <f t="shared" si="132"/>
        <v>0</v>
      </c>
      <c r="E397" s="59">
        <f t="shared" si="132"/>
        <v>0</v>
      </c>
      <c r="F397" s="59">
        <f t="shared" si="132"/>
        <v>0</v>
      </c>
      <c r="G397" s="60" t="str">
        <f t="shared" si="133"/>
        <v>0</v>
      </c>
      <c r="H397" s="61">
        <f t="shared" si="149"/>
        <v>1</v>
      </c>
      <c r="I397" s="61">
        <f t="shared" si="134"/>
        <v>0</v>
      </c>
      <c r="J397" s="59">
        <f t="shared" si="135"/>
        <v>0</v>
      </c>
      <c r="K397" s="62" t="e">
        <f t="shared" si="136"/>
        <v>#N/A</v>
      </c>
      <c r="L397" s="59">
        <f t="shared" si="137"/>
        <v>0</v>
      </c>
      <c r="M397" s="59">
        <f t="shared" si="137"/>
        <v>0</v>
      </c>
      <c r="N397" s="59" t="str">
        <f t="shared" si="158"/>
        <v>00</v>
      </c>
      <c r="O397" s="57">
        <f t="shared" si="156"/>
        <v>0</v>
      </c>
      <c r="P397" s="57">
        <f t="shared" si="156"/>
        <v>0</v>
      </c>
      <c r="Q397" s="57">
        <f t="shared" si="156"/>
        <v>0</v>
      </c>
      <c r="R397" s="57">
        <f t="shared" si="156"/>
        <v>0</v>
      </c>
      <c r="S397" s="57">
        <f t="shared" si="156"/>
        <v>0</v>
      </c>
      <c r="T397" s="57">
        <f t="shared" si="156"/>
        <v>0</v>
      </c>
      <c r="U397" s="57">
        <f t="shared" si="156"/>
        <v>0</v>
      </c>
      <c r="V397" s="57">
        <f t="shared" si="156"/>
        <v>0</v>
      </c>
      <c r="W397" s="57">
        <f t="shared" si="156"/>
        <v>0</v>
      </c>
      <c r="X397" s="57">
        <f t="shared" si="156"/>
        <v>0</v>
      </c>
      <c r="Y397" s="57">
        <f t="shared" si="156"/>
        <v>0</v>
      </c>
      <c r="Z397" s="57">
        <f t="shared" si="156"/>
        <v>0</v>
      </c>
      <c r="AA397" s="57">
        <f t="shared" si="156"/>
        <v>0</v>
      </c>
      <c r="AB397" s="57">
        <f t="shared" si="156"/>
        <v>0</v>
      </c>
      <c r="AC397" s="57">
        <f t="shared" si="156"/>
        <v>0</v>
      </c>
      <c r="AD397" s="57">
        <f t="shared" si="156"/>
        <v>0</v>
      </c>
      <c r="AE397" s="57">
        <f t="shared" si="154"/>
        <v>0</v>
      </c>
      <c r="AF397" s="57">
        <f t="shared" si="154"/>
        <v>0</v>
      </c>
      <c r="AG397" s="57">
        <f t="shared" si="154"/>
        <v>0</v>
      </c>
      <c r="AH397" s="57">
        <f t="shared" si="154"/>
        <v>0</v>
      </c>
      <c r="AI397" s="57">
        <f t="shared" si="154"/>
        <v>0</v>
      </c>
      <c r="AJ397" s="57">
        <f t="shared" si="154"/>
        <v>0</v>
      </c>
      <c r="AK397" s="57">
        <f t="shared" si="154"/>
        <v>0</v>
      </c>
      <c r="AL397" s="57">
        <f t="shared" si="154"/>
        <v>0</v>
      </c>
      <c r="AM397" s="57">
        <f t="shared" si="154"/>
        <v>0</v>
      </c>
      <c r="AN397" s="57">
        <f t="shared" si="154"/>
        <v>0</v>
      </c>
      <c r="AO397" s="57">
        <f t="shared" si="154"/>
        <v>0</v>
      </c>
      <c r="AP397" s="57">
        <f t="shared" si="154"/>
        <v>0</v>
      </c>
      <c r="AQ397" s="57" t="e">
        <f>INDEX('Fleet Input'!$C$10:$C$86, MATCH('Fleet Calculations'!N397, 'Fleet Input'!$B$10:$B$86, 0))</f>
        <v>#N/A</v>
      </c>
      <c r="AR397" s="57">
        <f t="shared" si="157"/>
        <v>0</v>
      </c>
      <c r="AS397" s="57">
        <f t="shared" si="157"/>
        <v>0</v>
      </c>
      <c r="AT397" s="57">
        <f t="shared" si="157"/>
        <v>0</v>
      </c>
      <c r="AU397" s="57">
        <f t="shared" si="157"/>
        <v>0</v>
      </c>
      <c r="AV397" s="57">
        <f t="shared" si="157"/>
        <v>0</v>
      </c>
      <c r="AW397" s="57">
        <f t="shared" si="157"/>
        <v>0</v>
      </c>
      <c r="AX397" s="57">
        <f t="shared" si="157"/>
        <v>0</v>
      </c>
      <c r="AY397" s="57">
        <f t="shared" si="157"/>
        <v>0</v>
      </c>
      <c r="AZ397" s="57">
        <f t="shared" si="157"/>
        <v>0</v>
      </c>
      <c r="BA397" s="57">
        <f t="shared" si="157"/>
        <v>0</v>
      </c>
      <c r="BB397" s="57">
        <f t="shared" si="157"/>
        <v>0</v>
      </c>
      <c r="BC397" s="57">
        <f t="shared" si="157"/>
        <v>0</v>
      </c>
      <c r="BD397" s="57">
        <f t="shared" si="157"/>
        <v>0</v>
      </c>
      <c r="BE397" s="57">
        <f t="shared" si="157"/>
        <v>0</v>
      </c>
      <c r="BF397" s="57">
        <f t="shared" si="157"/>
        <v>0</v>
      </c>
      <c r="BG397" s="57">
        <f t="shared" si="157"/>
        <v>0</v>
      </c>
      <c r="BH397" s="57">
        <f t="shared" si="155"/>
        <v>0</v>
      </c>
      <c r="BI397" s="57">
        <f t="shared" si="155"/>
        <v>0</v>
      </c>
      <c r="BJ397" s="57">
        <f t="shared" si="155"/>
        <v>0</v>
      </c>
      <c r="BK397" s="57">
        <f t="shared" si="155"/>
        <v>0</v>
      </c>
      <c r="BL397" s="57">
        <f t="shared" si="155"/>
        <v>0</v>
      </c>
      <c r="BM397" s="57">
        <f t="shared" si="155"/>
        <v>0</v>
      </c>
      <c r="BN397" s="57">
        <f t="shared" si="155"/>
        <v>0</v>
      </c>
      <c r="BO397" s="57">
        <f t="shared" si="155"/>
        <v>0</v>
      </c>
      <c r="BP397" s="57">
        <f t="shared" si="155"/>
        <v>0</v>
      </c>
      <c r="BQ397" s="57">
        <f t="shared" si="155"/>
        <v>0</v>
      </c>
      <c r="BR397" s="57">
        <f t="shared" si="155"/>
        <v>0</v>
      </c>
      <c r="BS397" s="57">
        <f t="shared" si="155"/>
        <v>0</v>
      </c>
    </row>
    <row r="398" spans="1:71" x14ac:dyDescent="0.25">
      <c r="A398">
        <f t="shared" si="159"/>
        <v>2</v>
      </c>
      <c r="B398">
        <f t="shared" si="148"/>
        <v>36</v>
      </c>
      <c r="C398">
        <f t="shared" si="142"/>
        <v>2</v>
      </c>
      <c r="D398" s="59">
        <f t="shared" si="132"/>
        <v>0</v>
      </c>
      <c r="E398" s="59">
        <f t="shared" si="132"/>
        <v>0</v>
      </c>
      <c r="F398" s="59">
        <f t="shared" si="132"/>
        <v>0</v>
      </c>
      <c r="G398" s="60" t="str">
        <f t="shared" si="133"/>
        <v>Electric</v>
      </c>
      <c r="H398" s="61">
        <f t="shared" si="149"/>
        <v>1</v>
      </c>
      <c r="I398" s="61">
        <f t="shared" si="134"/>
        <v>0</v>
      </c>
      <c r="J398" s="59">
        <f t="shared" si="135"/>
        <v>0</v>
      </c>
      <c r="K398" s="62" t="e">
        <f t="shared" si="136"/>
        <v>#N/A</v>
      </c>
      <c r="L398" s="59">
        <f t="shared" si="137"/>
        <v>0</v>
      </c>
      <c r="M398" s="59">
        <f t="shared" si="137"/>
        <v>0</v>
      </c>
      <c r="N398" s="59" t="str">
        <f t="shared" si="158"/>
        <v>Electric0</v>
      </c>
      <c r="O398" s="57">
        <f t="shared" si="156"/>
        <v>0</v>
      </c>
      <c r="P398" s="57">
        <f t="shared" si="156"/>
        <v>0</v>
      </c>
      <c r="Q398" s="57">
        <f t="shared" si="156"/>
        <v>0</v>
      </c>
      <c r="R398" s="57">
        <f t="shared" si="156"/>
        <v>0</v>
      </c>
      <c r="S398" s="57">
        <f t="shared" si="156"/>
        <v>0</v>
      </c>
      <c r="T398" s="57">
        <f t="shared" si="156"/>
        <v>0</v>
      </c>
      <c r="U398" s="57">
        <f t="shared" si="156"/>
        <v>0</v>
      </c>
      <c r="V398" s="57">
        <f t="shared" si="156"/>
        <v>0</v>
      </c>
      <c r="W398" s="57">
        <f t="shared" si="156"/>
        <v>0</v>
      </c>
      <c r="X398" s="57">
        <f t="shared" si="156"/>
        <v>0</v>
      </c>
      <c r="Y398" s="57">
        <f t="shared" si="156"/>
        <v>0</v>
      </c>
      <c r="Z398" s="57">
        <f t="shared" si="156"/>
        <v>0</v>
      </c>
      <c r="AA398" s="57">
        <f t="shared" si="156"/>
        <v>0</v>
      </c>
      <c r="AB398" s="57">
        <f t="shared" si="156"/>
        <v>0</v>
      </c>
      <c r="AC398" s="57">
        <f t="shared" si="156"/>
        <v>0</v>
      </c>
      <c r="AD398" s="57">
        <f t="shared" si="156"/>
        <v>0</v>
      </c>
      <c r="AE398" s="57">
        <f t="shared" si="154"/>
        <v>0</v>
      </c>
      <c r="AF398" s="57">
        <f t="shared" si="154"/>
        <v>0</v>
      </c>
      <c r="AG398" s="57">
        <f t="shared" si="154"/>
        <v>0</v>
      </c>
      <c r="AH398" s="57">
        <f t="shared" si="154"/>
        <v>0</v>
      </c>
      <c r="AI398" s="57">
        <f t="shared" si="154"/>
        <v>0</v>
      </c>
      <c r="AJ398" s="57">
        <f t="shared" si="154"/>
        <v>0</v>
      </c>
      <c r="AK398" s="57">
        <f t="shared" si="154"/>
        <v>0</v>
      </c>
      <c r="AL398" s="57">
        <f t="shared" si="154"/>
        <v>0</v>
      </c>
      <c r="AM398" s="57">
        <f t="shared" si="154"/>
        <v>0</v>
      </c>
      <c r="AN398" s="57">
        <f t="shared" si="154"/>
        <v>0</v>
      </c>
      <c r="AO398" s="57">
        <f t="shared" si="154"/>
        <v>0</v>
      </c>
      <c r="AP398" s="57">
        <f t="shared" si="154"/>
        <v>0</v>
      </c>
      <c r="AQ398" s="57" t="e">
        <f>INDEX('Fleet Input'!$C$10:$C$86, MATCH('Fleet Calculations'!N398, 'Fleet Input'!$B$10:$B$86, 0))</f>
        <v>#N/A</v>
      </c>
      <c r="AR398" s="57">
        <f t="shared" si="157"/>
        <v>0</v>
      </c>
      <c r="AS398" s="57">
        <f t="shared" si="157"/>
        <v>0</v>
      </c>
      <c r="AT398" s="57">
        <f t="shared" si="157"/>
        <v>0</v>
      </c>
      <c r="AU398" s="57">
        <f t="shared" si="157"/>
        <v>0</v>
      </c>
      <c r="AV398" s="57">
        <f t="shared" si="157"/>
        <v>0</v>
      </c>
      <c r="AW398" s="57">
        <f t="shared" si="157"/>
        <v>0</v>
      </c>
      <c r="AX398" s="57">
        <f t="shared" si="157"/>
        <v>0</v>
      </c>
      <c r="AY398" s="57">
        <f t="shared" si="157"/>
        <v>0</v>
      </c>
      <c r="AZ398" s="57">
        <f t="shared" si="157"/>
        <v>0</v>
      </c>
      <c r="BA398" s="57">
        <f t="shared" si="157"/>
        <v>0</v>
      </c>
      <c r="BB398" s="57">
        <f t="shared" si="157"/>
        <v>0</v>
      </c>
      <c r="BC398" s="57">
        <f t="shared" si="157"/>
        <v>0</v>
      </c>
      <c r="BD398" s="57">
        <f t="shared" si="157"/>
        <v>0</v>
      </c>
      <c r="BE398" s="57">
        <f t="shared" si="157"/>
        <v>0</v>
      </c>
      <c r="BF398" s="57">
        <f t="shared" si="157"/>
        <v>0</v>
      </c>
      <c r="BG398" s="57">
        <f t="shared" si="157"/>
        <v>0</v>
      </c>
      <c r="BH398" s="57">
        <f t="shared" si="155"/>
        <v>0</v>
      </c>
      <c r="BI398" s="57">
        <f t="shared" si="155"/>
        <v>0</v>
      </c>
      <c r="BJ398" s="57">
        <f t="shared" si="155"/>
        <v>0</v>
      </c>
      <c r="BK398" s="57">
        <f t="shared" si="155"/>
        <v>0</v>
      </c>
      <c r="BL398" s="57">
        <f t="shared" si="155"/>
        <v>0</v>
      </c>
      <c r="BM398" s="57">
        <f t="shared" si="155"/>
        <v>0</v>
      </c>
      <c r="BN398" s="57">
        <f t="shared" si="155"/>
        <v>0</v>
      </c>
      <c r="BO398" s="57">
        <f t="shared" si="155"/>
        <v>0</v>
      </c>
      <c r="BP398" s="57">
        <f t="shared" si="155"/>
        <v>0</v>
      </c>
      <c r="BQ398" s="57">
        <f t="shared" si="155"/>
        <v>0</v>
      </c>
      <c r="BR398" s="57">
        <f t="shared" si="155"/>
        <v>0</v>
      </c>
      <c r="BS398" s="57">
        <f t="shared" si="155"/>
        <v>0</v>
      </c>
    </row>
    <row r="399" spans="1:71" x14ac:dyDescent="0.25">
      <c r="A399">
        <f t="shared" si="159"/>
        <v>2</v>
      </c>
      <c r="B399">
        <f t="shared" si="148"/>
        <v>36</v>
      </c>
      <c r="C399">
        <f t="shared" si="142"/>
        <v>3</v>
      </c>
      <c r="D399" s="59">
        <f t="shared" si="132"/>
        <v>0</v>
      </c>
      <c r="E399" s="59">
        <f t="shared" si="132"/>
        <v>0</v>
      </c>
      <c r="F399" s="59">
        <f t="shared" si="132"/>
        <v>0</v>
      </c>
      <c r="G399" s="60" t="str">
        <f t="shared" si="133"/>
        <v>Fuel Cell</v>
      </c>
      <c r="H399" s="61">
        <f t="shared" si="149"/>
        <v>1</v>
      </c>
      <c r="I399" s="61">
        <f t="shared" si="134"/>
        <v>0</v>
      </c>
      <c r="J399" s="59">
        <f t="shared" si="135"/>
        <v>0</v>
      </c>
      <c r="K399" s="62" t="e">
        <f t="shared" si="136"/>
        <v>#N/A</v>
      </c>
      <c r="L399" s="59">
        <f t="shared" si="137"/>
        <v>0</v>
      </c>
      <c r="M399" s="59">
        <f t="shared" si="137"/>
        <v>0</v>
      </c>
      <c r="N399" s="59" t="str">
        <f t="shared" si="158"/>
        <v>Fuel Cell0</v>
      </c>
      <c r="O399" s="57">
        <f t="shared" si="156"/>
        <v>0</v>
      </c>
      <c r="P399" s="57">
        <f t="shared" si="156"/>
        <v>0</v>
      </c>
      <c r="Q399" s="57">
        <f t="shared" si="156"/>
        <v>0</v>
      </c>
      <c r="R399" s="57">
        <f t="shared" si="156"/>
        <v>0</v>
      </c>
      <c r="S399" s="57">
        <f t="shared" si="156"/>
        <v>0</v>
      </c>
      <c r="T399" s="57">
        <f t="shared" si="156"/>
        <v>0</v>
      </c>
      <c r="U399" s="57">
        <f t="shared" si="156"/>
        <v>0</v>
      </c>
      <c r="V399" s="57">
        <f t="shared" si="156"/>
        <v>0</v>
      </c>
      <c r="W399" s="57">
        <f t="shared" si="156"/>
        <v>0</v>
      </c>
      <c r="X399" s="57">
        <f t="shared" si="156"/>
        <v>0</v>
      </c>
      <c r="Y399" s="57">
        <f t="shared" si="156"/>
        <v>0</v>
      </c>
      <c r="Z399" s="57">
        <f t="shared" si="156"/>
        <v>0</v>
      </c>
      <c r="AA399" s="57">
        <f t="shared" si="156"/>
        <v>0</v>
      </c>
      <c r="AB399" s="57">
        <f t="shared" si="156"/>
        <v>0</v>
      </c>
      <c r="AC399" s="57">
        <f t="shared" si="156"/>
        <v>0</v>
      </c>
      <c r="AD399" s="57">
        <f t="shared" si="156"/>
        <v>0</v>
      </c>
      <c r="AE399" s="57">
        <f t="shared" si="154"/>
        <v>0</v>
      </c>
      <c r="AF399" s="57">
        <f t="shared" si="154"/>
        <v>0</v>
      </c>
      <c r="AG399" s="57">
        <f t="shared" si="154"/>
        <v>0</v>
      </c>
      <c r="AH399" s="57">
        <f t="shared" si="154"/>
        <v>0</v>
      </c>
      <c r="AI399" s="57">
        <f t="shared" si="154"/>
        <v>0</v>
      </c>
      <c r="AJ399" s="57">
        <f t="shared" si="154"/>
        <v>0</v>
      </c>
      <c r="AK399" s="57">
        <f t="shared" si="154"/>
        <v>0</v>
      </c>
      <c r="AL399" s="57">
        <f t="shared" si="154"/>
        <v>0</v>
      </c>
      <c r="AM399" s="57">
        <f t="shared" si="154"/>
        <v>0</v>
      </c>
      <c r="AN399" s="57">
        <f t="shared" si="154"/>
        <v>0</v>
      </c>
      <c r="AO399" s="57">
        <f t="shared" si="154"/>
        <v>0</v>
      </c>
      <c r="AP399" s="57">
        <f t="shared" si="154"/>
        <v>0</v>
      </c>
      <c r="AQ399" s="57" t="e">
        <f>INDEX('Fleet Input'!$C$10:$C$86, MATCH('Fleet Calculations'!N399, 'Fleet Input'!$B$10:$B$86, 0))</f>
        <v>#N/A</v>
      </c>
      <c r="AR399" s="57">
        <f t="shared" si="157"/>
        <v>0</v>
      </c>
      <c r="AS399" s="57">
        <f t="shared" si="157"/>
        <v>0</v>
      </c>
      <c r="AT399" s="57">
        <f t="shared" si="157"/>
        <v>0</v>
      </c>
      <c r="AU399" s="57">
        <f t="shared" si="157"/>
        <v>0</v>
      </c>
      <c r="AV399" s="57">
        <f t="shared" si="157"/>
        <v>0</v>
      </c>
      <c r="AW399" s="57">
        <f t="shared" si="157"/>
        <v>0</v>
      </c>
      <c r="AX399" s="57">
        <f t="shared" si="157"/>
        <v>0</v>
      </c>
      <c r="AY399" s="57">
        <f t="shared" si="157"/>
        <v>0</v>
      </c>
      <c r="AZ399" s="57">
        <f t="shared" si="157"/>
        <v>0</v>
      </c>
      <c r="BA399" s="57">
        <f t="shared" si="157"/>
        <v>0</v>
      </c>
      <c r="BB399" s="57">
        <f t="shared" si="157"/>
        <v>0</v>
      </c>
      <c r="BC399" s="57">
        <f t="shared" si="157"/>
        <v>0</v>
      </c>
      <c r="BD399" s="57">
        <f t="shared" si="157"/>
        <v>0</v>
      </c>
      <c r="BE399" s="57">
        <f t="shared" si="157"/>
        <v>0</v>
      </c>
      <c r="BF399" s="57">
        <f t="shared" si="157"/>
        <v>0</v>
      </c>
      <c r="BG399" s="57">
        <f t="shared" si="157"/>
        <v>0</v>
      </c>
      <c r="BH399" s="57">
        <f t="shared" si="155"/>
        <v>0</v>
      </c>
      <c r="BI399" s="57">
        <f t="shared" si="155"/>
        <v>0</v>
      </c>
      <c r="BJ399" s="57">
        <f t="shared" si="155"/>
        <v>0</v>
      </c>
      <c r="BK399" s="57">
        <f t="shared" si="155"/>
        <v>0</v>
      </c>
      <c r="BL399" s="57">
        <f t="shared" si="155"/>
        <v>0</v>
      </c>
      <c r="BM399" s="57">
        <f t="shared" si="155"/>
        <v>0</v>
      </c>
      <c r="BN399" s="57">
        <f t="shared" si="155"/>
        <v>0</v>
      </c>
      <c r="BO399" s="57">
        <f t="shared" si="155"/>
        <v>0</v>
      </c>
      <c r="BP399" s="57">
        <f t="shared" si="155"/>
        <v>0</v>
      </c>
      <c r="BQ399" s="57">
        <f t="shared" si="155"/>
        <v>0</v>
      </c>
      <c r="BR399" s="57">
        <f t="shared" si="155"/>
        <v>0</v>
      </c>
      <c r="BS399" s="57">
        <f t="shared" si="155"/>
        <v>0</v>
      </c>
    </row>
    <row r="400" spans="1:71" x14ac:dyDescent="0.25">
      <c r="A400">
        <f t="shared" si="159"/>
        <v>2</v>
      </c>
      <c r="B400">
        <f t="shared" si="148"/>
        <v>37</v>
      </c>
      <c r="C400">
        <f t="shared" si="142"/>
        <v>1</v>
      </c>
      <c r="D400" s="59">
        <f t="shared" ref="D400:F463" si="160">INDEX(D$8:D$78,MATCH($B400,$B$8:$B$78, 0))</f>
        <v>0</v>
      </c>
      <c r="E400" s="59">
        <f t="shared" si="160"/>
        <v>0</v>
      </c>
      <c r="F400" s="59">
        <f t="shared" si="160"/>
        <v>0</v>
      </c>
      <c r="G400" s="60" t="str">
        <f t="shared" ref="G400:G463" si="161">IF(C400=1, INDEX(G$8:G$78,MATCH($B400,$B$8:$B$78, 0)), "") &amp; IF(C400=2, "Electric", "") &amp; IF(C400=3, "Fuel Cell", "")</f>
        <v>0</v>
      </c>
      <c r="H400" s="61">
        <f t="shared" si="149"/>
        <v>1</v>
      </c>
      <c r="I400" s="61">
        <f t="shared" ref="I400:I463" si="162">H400+J400-1</f>
        <v>0</v>
      </c>
      <c r="J400" s="59">
        <f t="shared" ref="J400:J463" si="163">INDEX(J$8:J$78,MATCH($B400,$B$8:$B$78, 0))</f>
        <v>0</v>
      </c>
      <c r="K400" s="62" t="e">
        <f t="shared" ref="K400:K463" si="164">ROUND(IF(C400=1, INDEX(K$8:K$78,MATCH($B400,$B$8:$B$78)) - SUM(K401:K402)), 0) + ROUND(IF(C400=2, INDEX($P$2:$AP$2, 1, MATCH(H400, $P$1:$AP$1))*INDEX(K$8:K$78,MATCH($B400,$B$8:$B$78))), 0) + ROUND(IF(C400=3, INDEX($P$3:$AP$3, 1, MATCH(H400, $P$1:$AP$1))*INDEX(K$8:K$78,MATCH($B400,$B$8:$B$78)), 0)-0.01, 0)</f>
        <v>#N/A</v>
      </c>
      <c r="L400" s="59">
        <f t="shared" ref="L400:M463" si="165">INDEX(L$8:L$78,MATCH($B400,$B$8:$B$78, 0))</f>
        <v>0</v>
      </c>
      <c r="M400" s="59">
        <f t="shared" si="165"/>
        <v>0</v>
      </c>
      <c r="N400" s="59" t="str">
        <f t="shared" si="158"/>
        <v>00</v>
      </c>
      <c r="O400" s="57">
        <f t="shared" si="156"/>
        <v>0</v>
      </c>
      <c r="P400" s="57">
        <f t="shared" si="156"/>
        <v>0</v>
      </c>
      <c r="Q400" s="57">
        <f t="shared" si="156"/>
        <v>0</v>
      </c>
      <c r="R400" s="57">
        <f t="shared" si="156"/>
        <v>0</v>
      </c>
      <c r="S400" s="57">
        <f t="shared" si="156"/>
        <v>0</v>
      </c>
      <c r="T400" s="57">
        <f t="shared" si="156"/>
        <v>0</v>
      </c>
      <c r="U400" s="57">
        <f t="shared" si="156"/>
        <v>0</v>
      </c>
      <c r="V400" s="57">
        <f t="shared" si="156"/>
        <v>0</v>
      </c>
      <c r="W400" s="57">
        <f t="shared" si="156"/>
        <v>0</v>
      </c>
      <c r="X400" s="57">
        <f t="shared" si="156"/>
        <v>0</v>
      </c>
      <c r="Y400" s="57">
        <f t="shared" si="156"/>
        <v>0</v>
      </c>
      <c r="Z400" s="57">
        <f t="shared" si="156"/>
        <v>0</v>
      </c>
      <c r="AA400" s="57">
        <f t="shared" si="156"/>
        <v>0</v>
      </c>
      <c r="AB400" s="57">
        <f t="shared" si="156"/>
        <v>0</v>
      </c>
      <c r="AC400" s="57">
        <f t="shared" si="156"/>
        <v>0</v>
      </c>
      <c r="AD400" s="57">
        <f t="shared" si="156"/>
        <v>0</v>
      </c>
      <c r="AE400" s="57">
        <f t="shared" si="154"/>
        <v>0</v>
      </c>
      <c r="AF400" s="57">
        <f t="shared" si="154"/>
        <v>0</v>
      </c>
      <c r="AG400" s="57">
        <f t="shared" si="154"/>
        <v>0</v>
      </c>
      <c r="AH400" s="57">
        <f t="shared" si="154"/>
        <v>0</v>
      </c>
      <c r="AI400" s="57">
        <f t="shared" si="154"/>
        <v>0</v>
      </c>
      <c r="AJ400" s="57">
        <f t="shared" si="154"/>
        <v>0</v>
      </c>
      <c r="AK400" s="57">
        <f t="shared" si="154"/>
        <v>0</v>
      </c>
      <c r="AL400" s="57">
        <f t="shared" si="154"/>
        <v>0</v>
      </c>
      <c r="AM400" s="57">
        <f t="shared" si="154"/>
        <v>0</v>
      </c>
      <c r="AN400" s="57">
        <f t="shared" si="154"/>
        <v>0</v>
      </c>
      <c r="AO400" s="57">
        <f t="shared" si="154"/>
        <v>0</v>
      </c>
      <c r="AP400" s="57">
        <f t="shared" si="154"/>
        <v>0</v>
      </c>
      <c r="AQ400" s="57" t="e">
        <f>INDEX('Fleet Input'!$C$10:$C$86, MATCH('Fleet Calculations'!N400, 'Fleet Input'!$B$10:$B$86, 0))</f>
        <v>#N/A</v>
      </c>
      <c r="AR400" s="57">
        <f t="shared" si="157"/>
        <v>0</v>
      </c>
      <c r="AS400" s="57">
        <f t="shared" si="157"/>
        <v>0</v>
      </c>
      <c r="AT400" s="57">
        <f t="shared" si="157"/>
        <v>0</v>
      </c>
      <c r="AU400" s="57">
        <f t="shared" si="157"/>
        <v>0</v>
      </c>
      <c r="AV400" s="57">
        <f t="shared" si="157"/>
        <v>0</v>
      </c>
      <c r="AW400" s="57">
        <f t="shared" si="157"/>
        <v>0</v>
      </c>
      <c r="AX400" s="57">
        <f t="shared" si="157"/>
        <v>0</v>
      </c>
      <c r="AY400" s="57">
        <f t="shared" si="157"/>
        <v>0</v>
      </c>
      <c r="AZ400" s="57">
        <f t="shared" si="157"/>
        <v>0</v>
      </c>
      <c r="BA400" s="57">
        <f t="shared" si="157"/>
        <v>0</v>
      </c>
      <c r="BB400" s="57">
        <f t="shared" si="157"/>
        <v>0</v>
      </c>
      <c r="BC400" s="57">
        <f t="shared" si="157"/>
        <v>0</v>
      </c>
      <c r="BD400" s="57">
        <f t="shared" si="157"/>
        <v>0</v>
      </c>
      <c r="BE400" s="57">
        <f t="shared" si="157"/>
        <v>0</v>
      </c>
      <c r="BF400" s="57">
        <f t="shared" si="157"/>
        <v>0</v>
      </c>
      <c r="BG400" s="57">
        <f t="shared" si="157"/>
        <v>0</v>
      </c>
      <c r="BH400" s="57">
        <f t="shared" si="155"/>
        <v>0</v>
      </c>
      <c r="BI400" s="57">
        <f t="shared" si="155"/>
        <v>0</v>
      </c>
      <c r="BJ400" s="57">
        <f t="shared" si="155"/>
        <v>0</v>
      </c>
      <c r="BK400" s="57">
        <f t="shared" si="155"/>
        <v>0</v>
      </c>
      <c r="BL400" s="57">
        <f t="shared" si="155"/>
        <v>0</v>
      </c>
      <c r="BM400" s="57">
        <f t="shared" si="155"/>
        <v>0</v>
      </c>
      <c r="BN400" s="57">
        <f t="shared" si="155"/>
        <v>0</v>
      </c>
      <c r="BO400" s="57">
        <f t="shared" si="155"/>
        <v>0</v>
      </c>
      <c r="BP400" s="57">
        <f t="shared" si="155"/>
        <v>0</v>
      </c>
      <c r="BQ400" s="57">
        <f t="shared" si="155"/>
        <v>0</v>
      </c>
      <c r="BR400" s="57">
        <f t="shared" si="155"/>
        <v>0</v>
      </c>
      <c r="BS400" s="57">
        <f t="shared" si="155"/>
        <v>0</v>
      </c>
    </row>
    <row r="401" spans="1:71" x14ac:dyDescent="0.25">
      <c r="A401">
        <f t="shared" si="159"/>
        <v>2</v>
      </c>
      <c r="B401">
        <f t="shared" si="148"/>
        <v>37</v>
      </c>
      <c r="C401">
        <f t="shared" si="142"/>
        <v>2</v>
      </c>
      <c r="D401" s="59">
        <f t="shared" si="160"/>
        <v>0</v>
      </c>
      <c r="E401" s="59">
        <f t="shared" si="160"/>
        <v>0</v>
      </c>
      <c r="F401" s="59">
        <f t="shared" si="160"/>
        <v>0</v>
      </c>
      <c r="G401" s="60" t="str">
        <f t="shared" si="161"/>
        <v>Electric</v>
      </c>
      <c r="H401" s="61">
        <f t="shared" si="149"/>
        <v>1</v>
      </c>
      <c r="I401" s="61">
        <f t="shared" si="162"/>
        <v>0</v>
      </c>
      <c r="J401" s="59">
        <f t="shared" si="163"/>
        <v>0</v>
      </c>
      <c r="K401" s="62" t="e">
        <f t="shared" si="164"/>
        <v>#N/A</v>
      </c>
      <c r="L401" s="59">
        <f t="shared" si="165"/>
        <v>0</v>
      </c>
      <c r="M401" s="59">
        <f t="shared" si="165"/>
        <v>0</v>
      </c>
      <c r="N401" s="59" t="str">
        <f t="shared" si="158"/>
        <v>Electric0</v>
      </c>
      <c r="O401" s="57">
        <f t="shared" si="156"/>
        <v>0</v>
      </c>
      <c r="P401" s="57">
        <f t="shared" si="156"/>
        <v>0</v>
      </c>
      <c r="Q401" s="57">
        <f t="shared" si="156"/>
        <v>0</v>
      </c>
      <c r="R401" s="57">
        <f t="shared" si="156"/>
        <v>0</v>
      </c>
      <c r="S401" s="57">
        <f t="shared" si="156"/>
        <v>0</v>
      </c>
      <c r="T401" s="57">
        <f t="shared" si="156"/>
        <v>0</v>
      </c>
      <c r="U401" s="57">
        <f t="shared" si="156"/>
        <v>0</v>
      </c>
      <c r="V401" s="57">
        <f t="shared" si="156"/>
        <v>0</v>
      </c>
      <c r="W401" s="57">
        <f t="shared" si="156"/>
        <v>0</v>
      </c>
      <c r="X401" s="57">
        <f t="shared" si="156"/>
        <v>0</v>
      </c>
      <c r="Y401" s="57">
        <f t="shared" si="156"/>
        <v>0</v>
      </c>
      <c r="Z401" s="57">
        <f t="shared" si="156"/>
        <v>0</v>
      </c>
      <c r="AA401" s="57">
        <f t="shared" si="156"/>
        <v>0</v>
      </c>
      <c r="AB401" s="57">
        <f t="shared" si="156"/>
        <v>0</v>
      </c>
      <c r="AC401" s="57">
        <f t="shared" si="156"/>
        <v>0</v>
      </c>
      <c r="AD401" s="57">
        <f t="shared" ref="AD401:AP416" si="166">IF(AND($I401&gt;=AD$7,$H401&lt;=AD$7),$K401,0)</f>
        <v>0</v>
      </c>
      <c r="AE401" s="57">
        <f t="shared" si="166"/>
        <v>0</v>
      </c>
      <c r="AF401" s="57">
        <f t="shared" si="166"/>
        <v>0</v>
      </c>
      <c r="AG401" s="57">
        <f t="shared" si="166"/>
        <v>0</v>
      </c>
      <c r="AH401" s="57">
        <f t="shared" si="166"/>
        <v>0</v>
      </c>
      <c r="AI401" s="57">
        <f t="shared" si="166"/>
        <v>0</v>
      </c>
      <c r="AJ401" s="57">
        <f t="shared" si="166"/>
        <v>0</v>
      </c>
      <c r="AK401" s="57">
        <f t="shared" si="166"/>
        <v>0</v>
      </c>
      <c r="AL401" s="57">
        <f t="shared" si="166"/>
        <v>0</v>
      </c>
      <c r="AM401" s="57">
        <f t="shared" si="166"/>
        <v>0</v>
      </c>
      <c r="AN401" s="57">
        <f t="shared" si="166"/>
        <v>0</v>
      </c>
      <c r="AO401" s="57">
        <f t="shared" si="166"/>
        <v>0</v>
      </c>
      <c r="AP401" s="57">
        <f t="shared" si="166"/>
        <v>0</v>
      </c>
      <c r="AQ401" s="57" t="e">
        <f>INDEX('Fleet Input'!$C$10:$C$86, MATCH('Fleet Calculations'!N401, 'Fleet Input'!$B$10:$B$86, 0))</f>
        <v>#N/A</v>
      </c>
      <c r="AR401" s="57">
        <f t="shared" si="157"/>
        <v>0</v>
      </c>
      <c r="AS401" s="57">
        <f t="shared" si="157"/>
        <v>0</v>
      </c>
      <c r="AT401" s="57">
        <f t="shared" si="157"/>
        <v>0</v>
      </c>
      <c r="AU401" s="57">
        <f t="shared" si="157"/>
        <v>0</v>
      </c>
      <c r="AV401" s="57">
        <f t="shared" si="157"/>
        <v>0</v>
      </c>
      <c r="AW401" s="57">
        <f t="shared" si="157"/>
        <v>0</v>
      </c>
      <c r="AX401" s="57">
        <f t="shared" si="157"/>
        <v>0</v>
      </c>
      <c r="AY401" s="57">
        <f t="shared" si="157"/>
        <v>0</v>
      </c>
      <c r="AZ401" s="57">
        <f t="shared" si="157"/>
        <v>0</v>
      </c>
      <c r="BA401" s="57">
        <f t="shared" si="157"/>
        <v>0</v>
      </c>
      <c r="BB401" s="57">
        <f t="shared" si="157"/>
        <v>0</v>
      </c>
      <c r="BC401" s="57">
        <f t="shared" si="157"/>
        <v>0</v>
      </c>
      <c r="BD401" s="57">
        <f t="shared" si="157"/>
        <v>0</v>
      </c>
      <c r="BE401" s="57">
        <f t="shared" si="157"/>
        <v>0</v>
      </c>
      <c r="BF401" s="57">
        <f t="shared" si="157"/>
        <v>0</v>
      </c>
      <c r="BG401" s="57">
        <f t="shared" ref="BG401:BS422" si="167">IF($H401=BG$7, $AQ401*$K401, 0)</f>
        <v>0</v>
      </c>
      <c r="BH401" s="57">
        <f t="shared" si="167"/>
        <v>0</v>
      </c>
      <c r="BI401" s="57">
        <f t="shared" si="167"/>
        <v>0</v>
      </c>
      <c r="BJ401" s="57">
        <f t="shared" si="167"/>
        <v>0</v>
      </c>
      <c r="BK401" s="57">
        <f t="shared" si="167"/>
        <v>0</v>
      </c>
      <c r="BL401" s="57">
        <f t="shared" si="167"/>
        <v>0</v>
      </c>
      <c r="BM401" s="57">
        <f t="shared" si="167"/>
        <v>0</v>
      </c>
      <c r="BN401" s="57">
        <f t="shared" si="167"/>
        <v>0</v>
      </c>
      <c r="BO401" s="57">
        <f t="shared" si="167"/>
        <v>0</v>
      </c>
      <c r="BP401" s="57">
        <f t="shared" si="167"/>
        <v>0</v>
      </c>
      <c r="BQ401" s="57">
        <f t="shared" si="167"/>
        <v>0</v>
      </c>
      <c r="BR401" s="57">
        <f t="shared" si="167"/>
        <v>0</v>
      </c>
      <c r="BS401" s="57">
        <f t="shared" si="167"/>
        <v>0</v>
      </c>
    </row>
    <row r="402" spans="1:71" x14ac:dyDescent="0.25">
      <c r="A402">
        <f t="shared" si="159"/>
        <v>2</v>
      </c>
      <c r="B402">
        <f t="shared" si="148"/>
        <v>37</v>
      </c>
      <c r="C402">
        <f t="shared" si="142"/>
        <v>3</v>
      </c>
      <c r="D402" s="59">
        <f t="shared" si="160"/>
        <v>0</v>
      </c>
      <c r="E402" s="59">
        <f t="shared" si="160"/>
        <v>0</v>
      </c>
      <c r="F402" s="59">
        <f t="shared" si="160"/>
        <v>0</v>
      </c>
      <c r="G402" s="60" t="str">
        <f t="shared" si="161"/>
        <v>Fuel Cell</v>
      </c>
      <c r="H402" s="61">
        <f t="shared" si="149"/>
        <v>1</v>
      </c>
      <c r="I402" s="61">
        <f t="shared" si="162"/>
        <v>0</v>
      </c>
      <c r="J402" s="59">
        <f t="shared" si="163"/>
        <v>0</v>
      </c>
      <c r="K402" s="62" t="e">
        <f t="shared" si="164"/>
        <v>#N/A</v>
      </c>
      <c r="L402" s="59">
        <f t="shared" si="165"/>
        <v>0</v>
      </c>
      <c r="M402" s="59">
        <f t="shared" si="165"/>
        <v>0</v>
      </c>
      <c r="N402" s="59" t="str">
        <f t="shared" si="158"/>
        <v>Fuel Cell0</v>
      </c>
      <c r="O402" s="57">
        <f t="shared" ref="O402:AD417" si="168">IF(AND($I402&gt;=O$7,$H402&lt;=O$7),$K402,0)</f>
        <v>0</v>
      </c>
      <c r="P402" s="57">
        <f t="shared" si="168"/>
        <v>0</v>
      </c>
      <c r="Q402" s="57">
        <f t="shared" si="168"/>
        <v>0</v>
      </c>
      <c r="R402" s="57">
        <f t="shared" si="168"/>
        <v>0</v>
      </c>
      <c r="S402" s="57">
        <f t="shared" si="168"/>
        <v>0</v>
      </c>
      <c r="T402" s="57">
        <f t="shared" si="168"/>
        <v>0</v>
      </c>
      <c r="U402" s="57">
        <f t="shared" si="168"/>
        <v>0</v>
      </c>
      <c r="V402" s="57">
        <f t="shared" si="168"/>
        <v>0</v>
      </c>
      <c r="W402" s="57">
        <f t="shared" si="168"/>
        <v>0</v>
      </c>
      <c r="X402" s="57">
        <f t="shared" si="168"/>
        <v>0</v>
      </c>
      <c r="Y402" s="57">
        <f t="shared" si="168"/>
        <v>0</v>
      </c>
      <c r="Z402" s="57">
        <f t="shared" si="168"/>
        <v>0</v>
      </c>
      <c r="AA402" s="57">
        <f t="shared" si="168"/>
        <v>0</v>
      </c>
      <c r="AB402" s="57">
        <f t="shared" si="168"/>
        <v>0</v>
      </c>
      <c r="AC402" s="57">
        <f t="shared" si="168"/>
        <v>0</v>
      </c>
      <c r="AD402" s="57">
        <f t="shared" si="168"/>
        <v>0</v>
      </c>
      <c r="AE402" s="57">
        <f t="shared" si="166"/>
        <v>0</v>
      </c>
      <c r="AF402" s="57">
        <f t="shared" si="166"/>
        <v>0</v>
      </c>
      <c r="AG402" s="57">
        <f t="shared" si="166"/>
        <v>0</v>
      </c>
      <c r="AH402" s="57">
        <f t="shared" si="166"/>
        <v>0</v>
      </c>
      <c r="AI402" s="57">
        <f t="shared" si="166"/>
        <v>0</v>
      </c>
      <c r="AJ402" s="57">
        <f t="shared" si="166"/>
        <v>0</v>
      </c>
      <c r="AK402" s="57">
        <f t="shared" si="166"/>
        <v>0</v>
      </c>
      <c r="AL402" s="57">
        <f t="shared" si="166"/>
        <v>0</v>
      </c>
      <c r="AM402" s="57">
        <f t="shared" si="166"/>
        <v>0</v>
      </c>
      <c r="AN402" s="57">
        <f t="shared" si="166"/>
        <v>0</v>
      </c>
      <c r="AO402" s="57">
        <f t="shared" si="166"/>
        <v>0</v>
      </c>
      <c r="AP402" s="57">
        <f t="shared" si="166"/>
        <v>0</v>
      </c>
      <c r="AQ402" s="57" t="e">
        <f>INDEX('Fleet Input'!$C$10:$C$86, MATCH('Fleet Calculations'!N402, 'Fleet Input'!$B$10:$B$86, 0))</f>
        <v>#N/A</v>
      </c>
      <c r="AR402" s="57">
        <f t="shared" ref="AR402:BG417" si="169">IF($H402=AR$7, $AQ402*$K402, 0)</f>
        <v>0</v>
      </c>
      <c r="AS402" s="57">
        <f t="shared" si="169"/>
        <v>0</v>
      </c>
      <c r="AT402" s="57">
        <f t="shared" si="169"/>
        <v>0</v>
      </c>
      <c r="AU402" s="57">
        <f t="shared" si="169"/>
        <v>0</v>
      </c>
      <c r="AV402" s="57">
        <f t="shared" si="169"/>
        <v>0</v>
      </c>
      <c r="AW402" s="57">
        <f t="shared" si="169"/>
        <v>0</v>
      </c>
      <c r="AX402" s="57">
        <f t="shared" si="169"/>
        <v>0</v>
      </c>
      <c r="AY402" s="57">
        <f t="shared" si="169"/>
        <v>0</v>
      </c>
      <c r="AZ402" s="57">
        <f t="shared" si="169"/>
        <v>0</v>
      </c>
      <c r="BA402" s="57">
        <f t="shared" si="169"/>
        <v>0</v>
      </c>
      <c r="BB402" s="57">
        <f t="shared" si="169"/>
        <v>0</v>
      </c>
      <c r="BC402" s="57">
        <f t="shared" si="169"/>
        <v>0</v>
      </c>
      <c r="BD402" s="57">
        <f t="shared" si="169"/>
        <v>0</v>
      </c>
      <c r="BE402" s="57">
        <f t="shared" si="169"/>
        <v>0</v>
      </c>
      <c r="BF402" s="57">
        <f t="shared" si="169"/>
        <v>0</v>
      </c>
      <c r="BG402" s="57">
        <f t="shared" si="169"/>
        <v>0</v>
      </c>
      <c r="BH402" s="57">
        <f t="shared" si="167"/>
        <v>0</v>
      </c>
      <c r="BI402" s="57">
        <f t="shared" si="167"/>
        <v>0</v>
      </c>
      <c r="BJ402" s="57">
        <f t="shared" si="167"/>
        <v>0</v>
      </c>
      <c r="BK402" s="57">
        <f t="shared" si="167"/>
        <v>0</v>
      </c>
      <c r="BL402" s="57">
        <f t="shared" si="167"/>
        <v>0</v>
      </c>
      <c r="BM402" s="57">
        <f t="shared" si="167"/>
        <v>0</v>
      </c>
      <c r="BN402" s="57">
        <f t="shared" si="167"/>
        <v>0</v>
      </c>
      <c r="BO402" s="57">
        <f t="shared" si="167"/>
        <v>0</v>
      </c>
      <c r="BP402" s="57">
        <f t="shared" si="167"/>
        <v>0</v>
      </c>
      <c r="BQ402" s="57">
        <f t="shared" si="167"/>
        <v>0</v>
      </c>
      <c r="BR402" s="57">
        <f t="shared" si="167"/>
        <v>0</v>
      </c>
      <c r="BS402" s="57">
        <f t="shared" si="167"/>
        <v>0</v>
      </c>
    </row>
    <row r="403" spans="1:71" x14ac:dyDescent="0.25">
      <c r="A403">
        <f t="shared" si="159"/>
        <v>2</v>
      </c>
      <c r="B403">
        <f t="shared" si="148"/>
        <v>38</v>
      </c>
      <c r="C403">
        <f t="shared" ref="C403:C466" si="170">C400</f>
        <v>1</v>
      </c>
      <c r="D403" s="59">
        <f t="shared" si="160"/>
        <v>0</v>
      </c>
      <c r="E403" s="59">
        <f t="shared" si="160"/>
        <v>0</v>
      </c>
      <c r="F403" s="59">
        <f t="shared" si="160"/>
        <v>0</v>
      </c>
      <c r="G403" s="60" t="str">
        <f t="shared" si="161"/>
        <v>0</v>
      </c>
      <c r="H403" s="61">
        <f t="shared" si="149"/>
        <v>1</v>
      </c>
      <c r="I403" s="61">
        <f t="shared" si="162"/>
        <v>0</v>
      </c>
      <c r="J403" s="59">
        <f t="shared" si="163"/>
        <v>0</v>
      </c>
      <c r="K403" s="62" t="e">
        <f t="shared" si="164"/>
        <v>#N/A</v>
      </c>
      <c r="L403" s="59">
        <f t="shared" si="165"/>
        <v>0</v>
      </c>
      <c r="M403" s="59">
        <f t="shared" si="165"/>
        <v>0</v>
      </c>
      <c r="N403" s="59" t="str">
        <f t="shared" si="158"/>
        <v>00</v>
      </c>
      <c r="O403" s="57">
        <f t="shared" si="168"/>
        <v>0</v>
      </c>
      <c r="P403" s="57">
        <f t="shared" si="168"/>
        <v>0</v>
      </c>
      <c r="Q403" s="57">
        <f t="shared" si="168"/>
        <v>0</v>
      </c>
      <c r="R403" s="57">
        <f t="shared" si="168"/>
        <v>0</v>
      </c>
      <c r="S403" s="57">
        <f t="shared" si="168"/>
        <v>0</v>
      </c>
      <c r="T403" s="57">
        <f t="shared" si="168"/>
        <v>0</v>
      </c>
      <c r="U403" s="57">
        <f t="shared" si="168"/>
        <v>0</v>
      </c>
      <c r="V403" s="57">
        <f t="shared" si="168"/>
        <v>0</v>
      </c>
      <c r="W403" s="57">
        <f t="shared" si="168"/>
        <v>0</v>
      </c>
      <c r="X403" s="57">
        <f t="shared" si="168"/>
        <v>0</v>
      </c>
      <c r="Y403" s="57">
        <f t="shared" si="168"/>
        <v>0</v>
      </c>
      <c r="Z403" s="57">
        <f t="shared" si="168"/>
        <v>0</v>
      </c>
      <c r="AA403" s="57">
        <f t="shared" si="168"/>
        <v>0</v>
      </c>
      <c r="AB403" s="57">
        <f t="shared" si="168"/>
        <v>0</v>
      </c>
      <c r="AC403" s="57">
        <f t="shared" si="168"/>
        <v>0</v>
      </c>
      <c r="AD403" s="57">
        <f t="shared" si="168"/>
        <v>0</v>
      </c>
      <c r="AE403" s="57">
        <f t="shared" si="166"/>
        <v>0</v>
      </c>
      <c r="AF403" s="57">
        <f t="shared" si="166"/>
        <v>0</v>
      </c>
      <c r="AG403" s="57">
        <f t="shared" si="166"/>
        <v>0</v>
      </c>
      <c r="AH403" s="57">
        <f t="shared" si="166"/>
        <v>0</v>
      </c>
      <c r="AI403" s="57">
        <f t="shared" si="166"/>
        <v>0</v>
      </c>
      <c r="AJ403" s="57">
        <f t="shared" si="166"/>
        <v>0</v>
      </c>
      <c r="AK403" s="57">
        <f t="shared" si="166"/>
        <v>0</v>
      </c>
      <c r="AL403" s="57">
        <f t="shared" si="166"/>
        <v>0</v>
      </c>
      <c r="AM403" s="57">
        <f t="shared" si="166"/>
        <v>0</v>
      </c>
      <c r="AN403" s="57">
        <f t="shared" si="166"/>
        <v>0</v>
      </c>
      <c r="AO403" s="57">
        <f t="shared" si="166"/>
        <v>0</v>
      </c>
      <c r="AP403" s="57">
        <f t="shared" si="166"/>
        <v>0</v>
      </c>
      <c r="AQ403" s="57" t="e">
        <f>INDEX('Fleet Input'!$C$10:$C$86, MATCH('Fleet Calculations'!N403, 'Fleet Input'!$B$10:$B$86, 0))</f>
        <v>#N/A</v>
      </c>
      <c r="AR403" s="57">
        <f t="shared" si="169"/>
        <v>0</v>
      </c>
      <c r="AS403" s="57">
        <f t="shared" si="169"/>
        <v>0</v>
      </c>
      <c r="AT403" s="57">
        <f t="shared" si="169"/>
        <v>0</v>
      </c>
      <c r="AU403" s="57">
        <f t="shared" si="169"/>
        <v>0</v>
      </c>
      <c r="AV403" s="57">
        <f t="shared" si="169"/>
        <v>0</v>
      </c>
      <c r="AW403" s="57">
        <f t="shared" si="169"/>
        <v>0</v>
      </c>
      <c r="AX403" s="57">
        <f t="shared" si="169"/>
        <v>0</v>
      </c>
      <c r="AY403" s="57">
        <f t="shared" si="169"/>
        <v>0</v>
      </c>
      <c r="AZ403" s="57">
        <f t="shared" si="169"/>
        <v>0</v>
      </c>
      <c r="BA403" s="57">
        <f t="shared" si="169"/>
        <v>0</v>
      </c>
      <c r="BB403" s="57">
        <f t="shared" si="169"/>
        <v>0</v>
      </c>
      <c r="BC403" s="57">
        <f t="shared" si="169"/>
        <v>0</v>
      </c>
      <c r="BD403" s="57">
        <f t="shared" si="169"/>
        <v>0</v>
      </c>
      <c r="BE403" s="57">
        <f t="shared" si="169"/>
        <v>0</v>
      </c>
      <c r="BF403" s="57">
        <f t="shared" si="169"/>
        <v>0</v>
      </c>
      <c r="BG403" s="57">
        <f t="shared" si="169"/>
        <v>0</v>
      </c>
      <c r="BH403" s="57">
        <f t="shared" si="167"/>
        <v>0</v>
      </c>
      <c r="BI403" s="57">
        <f t="shared" si="167"/>
        <v>0</v>
      </c>
      <c r="BJ403" s="57">
        <f t="shared" si="167"/>
        <v>0</v>
      </c>
      <c r="BK403" s="57">
        <f t="shared" si="167"/>
        <v>0</v>
      </c>
      <c r="BL403" s="57">
        <f t="shared" si="167"/>
        <v>0</v>
      </c>
      <c r="BM403" s="57">
        <f t="shared" si="167"/>
        <v>0</v>
      </c>
      <c r="BN403" s="57">
        <f t="shared" si="167"/>
        <v>0</v>
      </c>
      <c r="BO403" s="57">
        <f t="shared" si="167"/>
        <v>0</v>
      </c>
      <c r="BP403" s="57">
        <f t="shared" si="167"/>
        <v>0</v>
      </c>
      <c r="BQ403" s="57">
        <f t="shared" si="167"/>
        <v>0</v>
      </c>
      <c r="BR403" s="57">
        <f t="shared" si="167"/>
        <v>0</v>
      </c>
      <c r="BS403" s="57">
        <f t="shared" si="167"/>
        <v>0</v>
      </c>
    </row>
    <row r="404" spans="1:71" x14ac:dyDescent="0.25">
      <c r="A404">
        <f t="shared" si="159"/>
        <v>2</v>
      </c>
      <c r="B404">
        <f t="shared" si="148"/>
        <v>38</v>
      </c>
      <c r="C404">
        <f t="shared" si="170"/>
        <v>2</v>
      </c>
      <c r="D404" s="59">
        <f t="shared" si="160"/>
        <v>0</v>
      </c>
      <c r="E404" s="59">
        <f t="shared" si="160"/>
        <v>0</v>
      </c>
      <c r="F404" s="59">
        <f t="shared" si="160"/>
        <v>0</v>
      </c>
      <c r="G404" s="60" t="str">
        <f t="shared" si="161"/>
        <v>Electric</v>
      </c>
      <c r="H404" s="61">
        <f t="shared" si="149"/>
        <v>1</v>
      </c>
      <c r="I404" s="61">
        <f t="shared" si="162"/>
        <v>0</v>
      </c>
      <c r="J404" s="59">
        <f t="shared" si="163"/>
        <v>0</v>
      </c>
      <c r="K404" s="62" t="e">
        <f t="shared" si="164"/>
        <v>#N/A</v>
      </c>
      <c r="L404" s="59">
        <f t="shared" si="165"/>
        <v>0</v>
      </c>
      <c r="M404" s="59">
        <f t="shared" si="165"/>
        <v>0</v>
      </c>
      <c r="N404" s="59" t="str">
        <f t="shared" si="158"/>
        <v>Electric0</v>
      </c>
      <c r="O404" s="57">
        <f t="shared" si="168"/>
        <v>0</v>
      </c>
      <c r="P404" s="57">
        <f t="shared" si="168"/>
        <v>0</v>
      </c>
      <c r="Q404" s="57">
        <f t="shared" si="168"/>
        <v>0</v>
      </c>
      <c r="R404" s="57">
        <f t="shared" si="168"/>
        <v>0</v>
      </c>
      <c r="S404" s="57">
        <f t="shared" si="168"/>
        <v>0</v>
      </c>
      <c r="T404" s="57">
        <f t="shared" si="168"/>
        <v>0</v>
      </c>
      <c r="U404" s="57">
        <f t="shared" si="168"/>
        <v>0</v>
      </c>
      <c r="V404" s="57">
        <f t="shared" si="168"/>
        <v>0</v>
      </c>
      <c r="W404" s="57">
        <f t="shared" si="168"/>
        <v>0</v>
      </c>
      <c r="X404" s="57">
        <f t="shared" si="168"/>
        <v>0</v>
      </c>
      <c r="Y404" s="57">
        <f t="shared" si="168"/>
        <v>0</v>
      </c>
      <c r="Z404" s="57">
        <f t="shared" si="168"/>
        <v>0</v>
      </c>
      <c r="AA404" s="57">
        <f t="shared" si="168"/>
        <v>0</v>
      </c>
      <c r="AB404" s="57">
        <f t="shared" si="168"/>
        <v>0</v>
      </c>
      <c r="AC404" s="57">
        <f t="shared" si="168"/>
        <v>0</v>
      </c>
      <c r="AD404" s="57">
        <f t="shared" si="168"/>
        <v>0</v>
      </c>
      <c r="AE404" s="57">
        <f t="shared" si="166"/>
        <v>0</v>
      </c>
      <c r="AF404" s="57">
        <f t="shared" si="166"/>
        <v>0</v>
      </c>
      <c r="AG404" s="57">
        <f t="shared" si="166"/>
        <v>0</v>
      </c>
      <c r="AH404" s="57">
        <f t="shared" si="166"/>
        <v>0</v>
      </c>
      <c r="AI404" s="57">
        <f t="shared" si="166"/>
        <v>0</v>
      </c>
      <c r="AJ404" s="57">
        <f t="shared" si="166"/>
        <v>0</v>
      </c>
      <c r="AK404" s="57">
        <f t="shared" si="166"/>
        <v>0</v>
      </c>
      <c r="AL404" s="57">
        <f t="shared" si="166"/>
        <v>0</v>
      </c>
      <c r="AM404" s="57">
        <f t="shared" si="166"/>
        <v>0</v>
      </c>
      <c r="AN404" s="57">
        <f t="shared" si="166"/>
        <v>0</v>
      </c>
      <c r="AO404" s="57">
        <f t="shared" si="166"/>
        <v>0</v>
      </c>
      <c r="AP404" s="57">
        <f t="shared" si="166"/>
        <v>0</v>
      </c>
      <c r="AQ404" s="57" t="e">
        <f>INDEX('Fleet Input'!$C$10:$C$86, MATCH('Fleet Calculations'!N404, 'Fleet Input'!$B$10:$B$86, 0))</f>
        <v>#N/A</v>
      </c>
      <c r="AR404" s="57">
        <f t="shared" si="169"/>
        <v>0</v>
      </c>
      <c r="AS404" s="57">
        <f t="shared" si="169"/>
        <v>0</v>
      </c>
      <c r="AT404" s="57">
        <f t="shared" si="169"/>
        <v>0</v>
      </c>
      <c r="AU404" s="57">
        <f t="shared" si="169"/>
        <v>0</v>
      </c>
      <c r="AV404" s="57">
        <f t="shared" si="169"/>
        <v>0</v>
      </c>
      <c r="AW404" s="57">
        <f t="shared" si="169"/>
        <v>0</v>
      </c>
      <c r="AX404" s="57">
        <f t="shared" si="169"/>
        <v>0</v>
      </c>
      <c r="AY404" s="57">
        <f t="shared" si="169"/>
        <v>0</v>
      </c>
      <c r="AZ404" s="57">
        <f t="shared" si="169"/>
        <v>0</v>
      </c>
      <c r="BA404" s="57">
        <f t="shared" si="169"/>
        <v>0</v>
      </c>
      <c r="BB404" s="57">
        <f t="shared" si="169"/>
        <v>0</v>
      </c>
      <c r="BC404" s="57">
        <f t="shared" si="169"/>
        <v>0</v>
      </c>
      <c r="BD404" s="57">
        <f t="shared" si="169"/>
        <v>0</v>
      </c>
      <c r="BE404" s="57">
        <f t="shared" si="169"/>
        <v>0</v>
      </c>
      <c r="BF404" s="57">
        <f t="shared" si="169"/>
        <v>0</v>
      </c>
      <c r="BG404" s="57">
        <f t="shared" si="169"/>
        <v>0</v>
      </c>
      <c r="BH404" s="57">
        <f t="shared" si="167"/>
        <v>0</v>
      </c>
      <c r="BI404" s="57">
        <f t="shared" si="167"/>
        <v>0</v>
      </c>
      <c r="BJ404" s="57">
        <f t="shared" si="167"/>
        <v>0</v>
      </c>
      <c r="BK404" s="57">
        <f t="shared" si="167"/>
        <v>0</v>
      </c>
      <c r="BL404" s="57">
        <f t="shared" si="167"/>
        <v>0</v>
      </c>
      <c r="BM404" s="57">
        <f t="shared" si="167"/>
        <v>0</v>
      </c>
      <c r="BN404" s="57">
        <f t="shared" si="167"/>
        <v>0</v>
      </c>
      <c r="BO404" s="57">
        <f t="shared" si="167"/>
        <v>0</v>
      </c>
      <c r="BP404" s="57">
        <f t="shared" si="167"/>
        <v>0</v>
      </c>
      <c r="BQ404" s="57">
        <f t="shared" si="167"/>
        <v>0</v>
      </c>
      <c r="BR404" s="57">
        <f t="shared" si="167"/>
        <v>0</v>
      </c>
      <c r="BS404" s="57">
        <f t="shared" si="167"/>
        <v>0</v>
      </c>
    </row>
    <row r="405" spans="1:71" x14ac:dyDescent="0.25">
      <c r="A405">
        <f t="shared" si="159"/>
        <v>2</v>
      </c>
      <c r="B405">
        <f t="shared" si="148"/>
        <v>38</v>
      </c>
      <c r="C405">
        <f t="shared" si="170"/>
        <v>3</v>
      </c>
      <c r="D405" s="59">
        <f t="shared" si="160"/>
        <v>0</v>
      </c>
      <c r="E405" s="59">
        <f t="shared" si="160"/>
        <v>0</v>
      </c>
      <c r="F405" s="59">
        <f t="shared" si="160"/>
        <v>0</v>
      </c>
      <c r="G405" s="60" t="str">
        <f t="shared" si="161"/>
        <v>Fuel Cell</v>
      </c>
      <c r="H405" s="61">
        <f t="shared" si="149"/>
        <v>1</v>
      </c>
      <c r="I405" s="61">
        <f t="shared" si="162"/>
        <v>0</v>
      </c>
      <c r="J405" s="59">
        <f t="shared" si="163"/>
        <v>0</v>
      </c>
      <c r="K405" s="62" t="e">
        <f t="shared" si="164"/>
        <v>#N/A</v>
      </c>
      <c r="L405" s="59">
        <f t="shared" si="165"/>
        <v>0</v>
      </c>
      <c r="M405" s="59">
        <f t="shared" si="165"/>
        <v>0</v>
      </c>
      <c r="N405" s="59" t="str">
        <f t="shared" si="158"/>
        <v>Fuel Cell0</v>
      </c>
      <c r="O405" s="57">
        <f t="shared" si="168"/>
        <v>0</v>
      </c>
      <c r="P405" s="57">
        <f t="shared" si="168"/>
        <v>0</v>
      </c>
      <c r="Q405" s="57">
        <f t="shared" si="168"/>
        <v>0</v>
      </c>
      <c r="R405" s="57">
        <f t="shared" si="168"/>
        <v>0</v>
      </c>
      <c r="S405" s="57">
        <f t="shared" si="168"/>
        <v>0</v>
      </c>
      <c r="T405" s="57">
        <f t="shared" si="168"/>
        <v>0</v>
      </c>
      <c r="U405" s="57">
        <f t="shared" si="168"/>
        <v>0</v>
      </c>
      <c r="V405" s="57">
        <f t="shared" si="168"/>
        <v>0</v>
      </c>
      <c r="W405" s="57">
        <f t="shared" si="168"/>
        <v>0</v>
      </c>
      <c r="X405" s="57">
        <f t="shared" si="168"/>
        <v>0</v>
      </c>
      <c r="Y405" s="57">
        <f t="shared" si="168"/>
        <v>0</v>
      </c>
      <c r="Z405" s="57">
        <f t="shared" si="168"/>
        <v>0</v>
      </c>
      <c r="AA405" s="57">
        <f t="shared" si="168"/>
        <v>0</v>
      </c>
      <c r="AB405" s="57">
        <f t="shared" si="168"/>
        <v>0</v>
      </c>
      <c r="AC405" s="57">
        <f t="shared" si="168"/>
        <v>0</v>
      </c>
      <c r="AD405" s="57">
        <f t="shared" si="168"/>
        <v>0</v>
      </c>
      <c r="AE405" s="57">
        <f t="shared" si="166"/>
        <v>0</v>
      </c>
      <c r="AF405" s="57">
        <f t="shared" si="166"/>
        <v>0</v>
      </c>
      <c r="AG405" s="57">
        <f t="shared" si="166"/>
        <v>0</v>
      </c>
      <c r="AH405" s="57">
        <f t="shared" si="166"/>
        <v>0</v>
      </c>
      <c r="AI405" s="57">
        <f t="shared" si="166"/>
        <v>0</v>
      </c>
      <c r="AJ405" s="57">
        <f t="shared" si="166"/>
        <v>0</v>
      </c>
      <c r="AK405" s="57">
        <f t="shared" si="166"/>
        <v>0</v>
      </c>
      <c r="AL405" s="57">
        <f t="shared" si="166"/>
        <v>0</v>
      </c>
      <c r="AM405" s="57">
        <f t="shared" si="166"/>
        <v>0</v>
      </c>
      <c r="AN405" s="57">
        <f t="shared" si="166"/>
        <v>0</v>
      </c>
      <c r="AO405" s="57">
        <f t="shared" si="166"/>
        <v>0</v>
      </c>
      <c r="AP405" s="57">
        <f t="shared" si="166"/>
        <v>0</v>
      </c>
      <c r="AQ405" s="57" t="e">
        <f>INDEX('Fleet Input'!$C$10:$C$86, MATCH('Fleet Calculations'!N405, 'Fleet Input'!$B$10:$B$86, 0))</f>
        <v>#N/A</v>
      </c>
      <c r="AR405" s="57">
        <f t="shared" si="169"/>
        <v>0</v>
      </c>
      <c r="AS405" s="57">
        <f t="shared" si="169"/>
        <v>0</v>
      </c>
      <c r="AT405" s="57">
        <f t="shared" si="169"/>
        <v>0</v>
      </c>
      <c r="AU405" s="57">
        <f t="shared" si="169"/>
        <v>0</v>
      </c>
      <c r="AV405" s="57">
        <f t="shared" si="169"/>
        <v>0</v>
      </c>
      <c r="AW405" s="57">
        <f t="shared" si="169"/>
        <v>0</v>
      </c>
      <c r="AX405" s="57">
        <f t="shared" si="169"/>
        <v>0</v>
      </c>
      <c r="AY405" s="57">
        <f t="shared" si="169"/>
        <v>0</v>
      </c>
      <c r="AZ405" s="57">
        <f t="shared" si="169"/>
        <v>0</v>
      </c>
      <c r="BA405" s="57">
        <f t="shared" si="169"/>
        <v>0</v>
      </c>
      <c r="BB405" s="57">
        <f t="shared" si="169"/>
        <v>0</v>
      </c>
      <c r="BC405" s="57">
        <f t="shared" si="169"/>
        <v>0</v>
      </c>
      <c r="BD405" s="57">
        <f t="shared" si="169"/>
        <v>0</v>
      </c>
      <c r="BE405" s="57">
        <f t="shared" si="169"/>
        <v>0</v>
      </c>
      <c r="BF405" s="57">
        <f t="shared" si="169"/>
        <v>0</v>
      </c>
      <c r="BG405" s="57">
        <f t="shared" si="169"/>
        <v>0</v>
      </c>
      <c r="BH405" s="57">
        <f t="shared" si="167"/>
        <v>0</v>
      </c>
      <c r="BI405" s="57">
        <f t="shared" si="167"/>
        <v>0</v>
      </c>
      <c r="BJ405" s="57">
        <f t="shared" si="167"/>
        <v>0</v>
      </c>
      <c r="BK405" s="57">
        <f t="shared" si="167"/>
        <v>0</v>
      </c>
      <c r="BL405" s="57">
        <f t="shared" si="167"/>
        <v>0</v>
      </c>
      <c r="BM405" s="57">
        <f t="shared" si="167"/>
        <v>0</v>
      </c>
      <c r="BN405" s="57">
        <f t="shared" si="167"/>
        <v>0</v>
      </c>
      <c r="BO405" s="57">
        <f t="shared" si="167"/>
        <v>0</v>
      </c>
      <c r="BP405" s="57">
        <f t="shared" si="167"/>
        <v>0</v>
      </c>
      <c r="BQ405" s="57">
        <f t="shared" si="167"/>
        <v>0</v>
      </c>
      <c r="BR405" s="57">
        <f t="shared" si="167"/>
        <v>0</v>
      </c>
      <c r="BS405" s="57">
        <f t="shared" si="167"/>
        <v>0</v>
      </c>
    </row>
    <row r="406" spans="1:71" x14ac:dyDescent="0.25">
      <c r="A406">
        <f t="shared" si="159"/>
        <v>2</v>
      </c>
      <c r="B406">
        <f t="shared" si="148"/>
        <v>39</v>
      </c>
      <c r="C406">
        <f t="shared" si="170"/>
        <v>1</v>
      </c>
      <c r="D406" s="59">
        <f t="shared" si="160"/>
        <v>0</v>
      </c>
      <c r="E406" s="59">
        <f t="shared" si="160"/>
        <v>0</v>
      </c>
      <c r="F406" s="59">
        <f t="shared" si="160"/>
        <v>0</v>
      </c>
      <c r="G406" s="60" t="str">
        <f t="shared" si="161"/>
        <v>0</v>
      </c>
      <c r="H406" s="61">
        <f t="shared" si="149"/>
        <v>1</v>
      </c>
      <c r="I406" s="61">
        <f t="shared" si="162"/>
        <v>0</v>
      </c>
      <c r="J406" s="59">
        <f t="shared" si="163"/>
        <v>0</v>
      </c>
      <c r="K406" s="62" t="e">
        <f t="shared" si="164"/>
        <v>#N/A</v>
      </c>
      <c r="L406" s="59">
        <f t="shared" si="165"/>
        <v>0</v>
      </c>
      <c r="M406" s="59">
        <f t="shared" si="165"/>
        <v>0</v>
      </c>
      <c r="N406" s="59" t="str">
        <f t="shared" si="158"/>
        <v>00</v>
      </c>
      <c r="O406" s="57">
        <f t="shared" si="168"/>
        <v>0</v>
      </c>
      <c r="P406" s="57">
        <f t="shared" si="168"/>
        <v>0</v>
      </c>
      <c r="Q406" s="57">
        <f t="shared" si="168"/>
        <v>0</v>
      </c>
      <c r="R406" s="57">
        <f t="shared" si="168"/>
        <v>0</v>
      </c>
      <c r="S406" s="57">
        <f t="shared" si="168"/>
        <v>0</v>
      </c>
      <c r="T406" s="57">
        <f t="shared" si="168"/>
        <v>0</v>
      </c>
      <c r="U406" s="57">
        <f t="shared" si="168"/>
        <v>0</v>
      </c>
      <c r="V406" s="57">
        <f t="shared" si="168"/>
        <v>0</v>
      </c>
      <c r="W406" s="57">
        <f t="shared" si="168"/>
        <v>0</v>
      </c>
      <c r="X406" s="57">
        <f t="shared" si="168"/>
        <v>0</v>
      </c>
      <c r="Y406" s="57">
        <f t="shared" si="168"/>
        <v>0</v>
      </c>
      <c r="Z406" s="57">
        <f t="shared" si="168"/>
        <v>0</v>
      </c>
      <c r="AA406" s="57">
        <f t="shared" si="168"/>
        <v>0</v>
      </c>
      <c r="AB406" s="57">
        <f t="shared" si="168"/>
        <v>0</v>
      </c>
      <c r="AC406" s="57">
        <f t="shared" si="168"/>
        <v>0</v>
      </c>
      <c r="AD406" s="57">
        <f t="shared" si="168"/>
        <v>0</v>
      </c>
      <c r="AE406" s="57">
        <f t="shared" si="166"/>
        <v>0</v>
      </c>
      <c r="AF406" s="57">
        <f t="shared" si="166"/>
        <v>0</v>
      </c>
      <c r="AG406" s="57">
        <f t="shared" si="166"/>
        <v>0</v>
      </c>
      <c r="AH406" s="57">
        <f t="shared" si="166"/>
        <v>0</v>
      </c>
      <c r="AI406" s="57">
        <f t="shared" si="166"/>
        <v>0</v>
      </c>
      <c r="AJ406" s="57">
        <f t="shared" si="166"/>
        <v>0</v>
      </c>
      <c r="AK406" s="57">
        <f t="shared" si="166"/>
        <v>0</v>
      </c>
      <c r="AL406" s="57">
        <f t="shared" si="166"/>
        <v>0</v>
      </c>
      <c r="AM406" s="57">
        <f t="shared" si="166"/>
        <v>0</v>
      </c>
      <c r="AN406" s="57">
        <f t="shared" si="166"/>
        <v>0</v>
      </c>
      <c r="AO406" s="57">
        <f t="shared" si="166"/>
        <v>0</v>
      </c>
      <c r="AP406" s="57">
        <f t="shared" si="166"/>
        <v>0</v>
      </c>
      <c r="AQ406" s="57" t="e">
        <f>INDEX('Fleet Input'!$C$10:$C$86, MATCH('Fleet Calculations'!N406, 'Fleet Input'!$B$10:$B$86, 0))</f>
        <v>#N/A</v>
      </c>
      <c r="AR406" s="57">
        <f t="shared" si="169"/>
        <v>0</v>
      </c>
      <c r="AS406" s="57">
        <f t="shared" si="169"/>
        <v>0</v>
      </c>
      <c r="AT406" s="57">
        <f t="shared" si="169"/>
        <v>0</v>
      </c>
      <c r="AU406" s="57">
        <f t="shared" si="169"/>
        <v>0</v>
      </c>
      <c r="AV406" s="57">
        <f t="shared" si="169"/>
        <v>0</v>
      </c>
      <c r="AW406" s="57">
        <f t="shared" si="169"/>
        <v>0</v>
      </c>
      <c r="AX406" s="57">
        <f t="shared" si="169"/>
        <v>0</v>
      </c>
      <c r="AY406" s="57">
        <f t="shared" si="169"/>
        <v>0</v>
      </c>
      <c r="AZ406" s="57">
        <f t="shared" si="169"/>
        <v>0</v>
      </c>
      <c r="BA406" s="57">
        <f t="shared" si="169"/>
        <v>0</v>
      </c>
      <c r="BB406" s="57">
        <f t="shared" si="169"/>
        <v>0</v>
      </c>
      <c r="BC406" s="57">
        <f t="shared" si="169"/>
        <v>0</v>
      </c>
      <c r="BD406" s="57">
        <f t="shared" si="169"/>
        <v>0</v>
      </c>
      <c r="BE406" s="57">
        <f t="shared" si="169"/>
        <v>0</v>
      </c>
      <c r="BF406" s="57">
        <f t="shared" si="169"/>
        <v>0</v>
      </c>
      <c r="BG406" s="57">
        <f t="shared" si="169"/>
        <v>0</v>
      </c>
      <c r="BH406" s="57">
        <f t="shared" si="167"/>
        <v>0</v>
      </c>
      <c r="BI406" s="57">
        <f t="shared" si="167"/>
        <v>0</v>
      </c>
      <c r="BJ406" s="57">
        <f t="shared" si="167"/>
        <v>0</v>
      </c>
      <c r="BK406" s="57">
        <f t="shared" si="167"/>
        <v>0</v>
      </c>
      <c r="BL406" s="57">
        <f t="shared" si="167"/>
        <v>0</v>
      </c>
      <c r="BM406" s="57">
        <f t="shared" si="167"/>
        <v>0</v>
      </c>
      <c r="BN406" s="57">
        <f t="shared" si="167"/>
        <v>0</v>
      </c>
      <c r="BO406" s="57">
        <f t="shared" si="167"/>
        <v>0</v>
      </c>
      <c r="BP406" s="57">
        <f t="shared" si="167"/>
        <v>0</v>
      </c>
      <c r="BQ406" s="57">
        <f t="shared" si="167"/>
        <v>0</v>
      </c>
      <c r="BR406" s="57">
        <f t="shared" si="167"/>
        <v>0</v>
      </c>
      <c r="BS406" s="57">
        <f t="shared" si="167"/>
        <v>0</v>
      </c>
    </row>
    <row r="407" spans="1:71" x14ac:dyDescent="0.25">
      <c r="A407">
        <f t="shared" si="159"/>
        <v>2</v>
      </c>
      <c r="B407">
        <f t="shared" si="148"/>
        <v>39</v>
      </c>
      <c r="C407">
        <f t="shared" si="170"/>
        <v>2</v>
      </c>
      <c r="D407" s="59">
        <f t="shared" si="160"/>
        <v>0</v>
      </c>
      <c r="E407" s="59">
        <f t="shared" si="160"/>
        <v>0</v>
      </c>
      <c r="F407" s="59">
        <f t="shared" si="160"/>
        <v>0</v>
      </c>
      <c r="G407" s="60" t="str">
        <f t="shared" si="161"/>
        <v>Electric</v>
      </c>
      <c r="H407" s="61">
        <f t="shared" si="149"/>
        <v>1</v>
      </c>
      <c r="I407" s="61">
        <f t="shared" si="162"/>
        <v>0</v>
      </c>
      <c r="J407" s="59">
        <f t="shared" si="163"/>
        <v>0</v>
      </c>
      <c r="K407" s="62" t="e">
        <f t="shared" si="164"/>
        <v>#N/A</v>
      </c>
      <c r="L407" s="59">
        <f t="shared" si="165"/>
        <v>0</v>
      </c>
      <c r="M407" s="59">
        <f t="shared" si="165"/>
        <v>0</v>
      </c>
      <c r="N407" s="59" t="str">
        <f t="shared" si="158"/>
        <v>Electric0</v>
      </c>
      <c r="O407" s="57">
        <f t="shared" si="168"/>
        <v>0</v>
      </c>
      <c r="P407" s="57">
        <f t="shared" si="168"/>
        <v>0</v>
      </c>
      <c r="Q407" s="57">
        <f t="shared" si="168"/>
        <v>0</v>
      </c>
      <c r="R407" s="57">
        <f t="shared" si="168"/>
        <v>0</v>
      </c>
      <c r="S407" s="57">
        <f t="shared" si="168"/>
        <v>0</v>
      </c>
      <c r="T407" s="57">
        <f t="shared" si="168"/>
        <v>0</v>
      </c>
      <c r="U407" s="57">
        <f t="shared" si="168"/>
        <v>0</v>
      </c>
      <c r="V407" s="57">
        <f t="shared" si="168"/>
        <v>0</v>
      </c>
      <c r="W407" s="57">
        <f t="shared" si="168"/>
        <v>0</v>
      </c>
      <c r="X407" s="57">
        <f t="shared" si="168"/>
        <v>0</v>
      </c>
      <c r="Y407" s="57">
        <f t="shared" si="168"/>
        <v>0</v>
      </c>
      <c r="Z407" s="57">
        <f t="shared" si="168"/>
        <v>0</v>
      </c>
      <c r="AA407" s="57">
        <f t="shared" si="168"/>
        <v>0</v>
      </c>
      <c r="AB407" s="57">
        <f t="shared" si="168"/>
        <v>0</v>
      </c>
      <c r="AC407" s="57">
        <f t="shared" si="168"/>
        <v>0</v>
      </c>
      <c r="AD407" s="57">
        <f t="shared" si="168"/>
        <v>0</v>
      </c>
      <c r="AE407" s="57">
        <f t="shared" si="166"/>
        <v>0</v>
      </c>
      <c r="AF407" s="57">
        <f t="shared" si="166"/>
        <v>0</v>
      </c>
      <c r="AG407" s="57">
        <f t="shared" si="166"/>
        <v>0</v>
      </c>
      <c r="AH407" s="57">
        <f t="shared" si="166"/>
        <v>0</v>
      </c>
      <c r="AI407" s="57">
        <f t="shared" si="166"/>
        <v>0</v>
      </c>
      <c r="AJ407" s="57">
        <f t="shared" si="166"/>
        <v>0</v>
      </c>
      <c r="AK407" s="57">
        <f t="shared" si="166"/>
        <v>0</v>
      </c>
      <c r="AL407" s="57">
        <f t="shared" si="166"/>
        <v>0</v>
      </c>
      <c r="AM407" s="57">
        <f t="shared" si="166"/>
        <v>0</v>
      </c>
      <c r="AN407" s="57">
        <f t="shared" si="166"/>
        <v>0</v>
      </c>
      <c r="AO407" s="57">
        <f t="shared" si="166"/>
        <v>0</v>
      </c>
      <c r="AP407" s="57">
        <f t="shared" si="166"/>
        <v>0</v>
      </c>
      <c r="AQ407" s="57" t="e">
        <f>INDEX('Fleet Input'!$C$10:$C$86, MATCH('Fleet Calculations'!N407, 'Fleet Input'!$B$10:$B$86, 0))</f>
        <v>#N/A</v>
      </c>
      <c r="AR407" s="57">
        <f t="shared" si="169"/>
        <v>0</v>
      </c>
      <c r="AS407" s="57">
        <f t="shared" si="169"/>
        <v>0</v>
      </c>
      <c r="AT407" s="57">
        <f t="shared" si="169"/>
        <v>0</v>
      </c>
      <c r="AU407" s="57">
        <f t="shared" si="169"/>
        <v>0</v>
      </c>
      <c r="AV407" s="57">
        <f t="shared" si="169"/>
        <v>0</v>
      </c>
      <c r="AW407" s="57">
        <f t="shared" si="169"/>
        <v>0</v>
      </c>
      <c r="AX407" s="57">
        <f t="shared" si="169"/>
        <v>0</v>
      </c>
      <c r="AY407" s="57">
        <f t="shared" si="169"/>
        <v>0</v>
      </c>
      <c r="AZ407" s="57">
        <f t="shared" si="169"/>
        <v>0</v>
      </c>
      <c r="BA407" s="57">
        <f t="shared" si="169"/>
        <v>0</v>
      </c>
      <c r="BB407" s="57">
        <f t="shared" si="169"/>
        <v>0</v>
      </c>
      <c r="BC407" s="57">
        <f t="shared" si="169"/>
        <v>0</v>
      </c>
      <c r="BD407" s="57">
        <f t="shared" si="169"/>
        <v>0</v>
      </c>
      <c r="BE407" s="57">
        <f t="shared" si="169"/>
        <v>0</v>
      </c>
      <c r="BF407" s="57">
        <f t="shared" si="169"/>
        <v>0</v>
      </c>
      <c r="BG407" s="57">
        <f t="shared" si="169"/>
        <v>0</v>
      </c>
      <c r="BH407" s="57">
        <f t="shared" si="167"/>
        <v>0</v>
      </c>
      <c r="BI407" s="57">
        <f t="shared" si="167"/>
        <v>0</v>
      </c>
      <c r="BJ407" s="57">
        <f t="shared" si="167"/>
        <v>0</v>
      </c>
      <c r="BK407" s="57">
        <f t="shared" si="167"/>
        <v>0</v>
      </c>
      <c r="BL407" s="57">
        <f t="shared" si="167"/>
        <v>0</v>
      </c>
      <c r="BM407" s="57">
        <f t="shared" si="167"/>
        <v>0</v>
      </c>
      <c r="BN407" s="57">
        <f t="shared" si="167"/>
        <v>0</v>
      </c>
      <c r="BO407" s="57">
        <f t="shared" si="167"/>
        <v>0</v>
      </c>
      <c r="BP407" s="57">
        <f t="shared" si="167"/>
        <v>0</v>
      </c>
      <c r="BQ407" s="57">
        <f t="shared" si="167"/>
        <v>0</v>
      </c>
      <c r="BR407" s="57">
        <f t="shared" si="167"/>
        <v>0</v>
      </c>
      <c r="BS407" s="57">
        <f t="shared" si="167"/>
        <v>0</v>
      </c>
    </row>
    <row r="408" spans="1:71" x14ac:dyDescent="0.25">
      <c r="A408">
        <f t="shared" si="159"/>
        <v>2</v>
      </c>
      <c r="B408">
        <f t="shared" si="148"/>
        <v>39</v>
      </c>
      <c r="C408">
        <f t="shared" si="170"/>
        <v>3</v>
      </c>
      <c r="D408" s="59">
        <f t="shared" si="160"/>
        <v>0</v>
      </c>
      <c r="E408" s="59">
        <f t="shared" si="160"/>
        <v>0</v>
      </c>
      <c r="F408" s="59">
        <f t="shared" si="160"/>
        <v>0</v>
      </c>
      <c r="G408" s="60" t="str">
        <f t="shared" si="161"/>
        <v>Fuel Cell</v>
      </c>
      <c r="H408" s="61">
        <f t="shared" si="149"/>
        <v>1</v>
      </c>
      <c r="I408" s="61">
        <f t="shared" si="162"/>
        <v>0</v>
      </c>
      <c r="J408" s="59">
        <f t="shared" si="163"/>
        <v>0</v>
      </c>
      <c r="K408" s="62" t="e">
        <f t="shared" si="164"/>
        <v>#N/A</v>
      </c>
      <c r="L408" s="59">
        <f t="shared" si="165"/>
        <v>0</v>
      </c>
      <c r="M408" s="59">
        <f t="shared" si="165"/>
        <v>0</v>
      </c>
      <c r="N408" s="59" t="str">
        <f t="shared" si="158"/>
        <v>Fuel Cell0</v>
      </c>
      <c r="O408" s="57">
        <f t="shared" si="168"/>
        <v>0</v>
      </c>
      <c r="P408" s="57">
        <f t="shared" si="168"/>
        <v>0</v>
      </c>
      <c r="Q408" s="57">
        <f t="shared" si="168"/>
        <v>0</v>
      </c>
      <c r="R408" s="57">
        <f t="shared" si="168"/>
        <v>0</v>
      </c>
      <c r="S408" s="57">
        <f t="shared" si="168"/>
        <v>0</v>
      </c>
      <c r="T408" s="57">
        <f t="shared" si="168"/>
        <v>0</v>
      </c>
      <c r="U408" s="57">
        <f t="shared" si="168"/>
        <v>0</v>
      </c>
      <c r="V408" s="57">
        <f t="shared" si="168"/>
        <v>0</v>
      </c>
      <c r="W408" s="57">
        <f t="shared" si="168"/>
        <v>0</v>
      </c>
      <c r="X408" s="57">
        <f t="shared" si="168"/>
        <v>0</v>
      </c>
      <c r="Y408" s="57">
        <f t="shared" si="168"/>
        <v>0</v>
      </c>
      <c r="Z408" s="57">
        <f t="shared" si="168"/>
        <v>0</v>
      </c>
      <c r="AA408" s="57">
        <f t="shared" si="168"/>
        <v>0</v>
      </c>
      <c r="AB408" s="57">
        <f t="shared" si="168"/>
        <v>0</v>
      </c>
      <c r="AC408" s="57">
        <f t="shared" si="168"/>
        <v>0</v>
      </c>
      <c r="AD408" s="57">
        <f t="shared" si="168"/>
        <v>0</v>
      </c>
      <c r="AE408" s="57">
        <f t="shared" si="166"/>
        <v>0</v>
      </c>
      <c r="AF408" s="57">
        <f t="shared" si="166"/>
        <v>0</v>
      </c>
      <c r="AG408" s="57">
        <f t="shared" si="166"/>
        <v>0</v>
      </c>
      <c r="AH408" s="57">
        <f t="shared" si="166"/>
        <v>0</v>
      </c>
      <c r="AI408" s="57">
        <f t="shared" si="166"/>
        <v>0</v>
      </c>
      <c r="AJ408" s="57">
        <f t="shared" si="166"/>
        <v>0</v>
      </c>
      <c r="AK408" s="57">
        <f t="shared" si="166"/>
        <v>0</v>
      </c>
      <c r="AL408" s="57">
        <f t="shared" si="166"/>
        <v>0</v>
      </c>
      <c r="AM408" s="57">
        <f t="shared" si="166"/>
        <v>0</v>
      </c>
      <c r="AN408" s="57">
        <f t="shared" si="166"/>
        <v>0</v>
      </c>
      <c r="AO408" s="57">
        <f t="shared" si="166"/>
        <v>0</v>
      </c>
      <c r="AP408" s="57">
        <f t="shared" si="166"/>
        <v>0</v>
      </c>
      <c r="AQ408" s="57" t="e">
        <f>INDEX('Fleet Input'!$C$10:$C$86, MATCH('Fleet Calculations'!N408, 'Fleet Input'!$B$10:$B$86, 0))</f>
        <v>#N/A</v>
      </c>
      <c r="AR408" s="57">
        <f t="shared" si="169"/>
        <v>0</v>
      </c>
      <c r="AS408" s="57">
        <f t="shared" si="169"/>
        <v>0</v>
      </c>
      <c r="AT408" s="57">
        <f t="shared" si="169"/>
        <v>0</v>
      </c>
      <c r="AU408" s="57">
        <f t="shared" si="169"/>
        <v>0</v>
      </c>
      <c r="AV408" s="57">
        <f t="shared" si="169"/>
        <v>0</v>
      </c>
      <c r="AW408" s="57">
        <f t="shared" si="169"/>
        <v>0</v>
      </c>
      <c r="AX408" s="57">
        <f t="shared" si="169"/>
        <v>0</v>
      </c>
      <c r="AY408" s="57">
        <f t="shared" si="169"/>
        <v>0</v>
      </c>
      <c r="AZ408" s="57">
        <f t="shared" si="169"/>
        <v>0</v>
      </c>
      <c r="BA408" s="57">
        <f t="shared" si="169"/>
        <v>0</v>
      </c>
      <c r="BB408" s="57">
        <f t="shared" si="169"/>
        <v>0</v>
      </c>
      <c r="BC408" s="57">
        <f t="shared" si="169"/>
        <v>0</v>
      </c>
      <c r="BD408" s="57">
        <f t="shared" si="169"/>
        <v>0</v>
      </c>
      <c r="BE408" s="57">
        <f t="shared" si="169"/>
        <v>0</v>
      </c>
      <c r="BF408" s="57">
        <f t="shared" si="169"/>
        <v>0</v>
      </c>
      <c r="BG408" s="57">
        <f t="shared" si="169"/>
        <v>0</v>
      </c>
      <c r="BH408" s="57">
        <f t="shared" si="167"/>
        <v>0</v>
      </c>
      <c r="BI408" s="57">
        <f t="shared" si="167"/>
        <v>0</v>
      </c>
      <c r="BJ408" s="57">
        <f t="shared" si="167"/>
        <v>0</v>
      </c>
      <c r="BK408" s="57">
        <f t="shared" si="167"/>
        <v>0</v>
      </c>
      <c r="BL408" s="57">
        <f t="shared" si="167"/>
        <v>0</v>
      </c>
      <c r="BM408" s="57">
        <f t="shared" si="167"/>
        <v>0</v>
      </c>
      <c r="BN408" s="57">
        <f t="shared" si="167"/>
        <v>0</v>
      </c>
      <c r="BO408" s="57">
        <f t="shared" si="167"/>
        <v>0</v>
      </c>
      <c r="BP408" s="57">
        <f t="shared" si="167"/>
        <v>0</v>
      </c>
      <c r="BQ408" s="57">
        <f t="shared" si="167"/>
        <v>0</v>
      </c>
      <c r="BR408" s="57">
        <f t="shared" si="167"/>
        <v>0</v>
      </c>
      <c r="BS408" s="57">
        <f t="shared" si="167"/>
        <v>0</v>
      </c>
    </row>
    <row r="409" spans="1:71" x14ac:dyDescent="0.25">
      <c r="A409">
        <f t="shared" si="159"/>
        <v>2</v>
      </c>
      <c r="B409">
        <f t="shared" si="148"/>
        <v>40</v>
      </c>
      <c r="C409">
        <f t="shared" si="170"/>
        <v>1</v>
      </c>
      <c r="D409" s="59">
        <f t="shared" si="160"/>
        <v>0</v>
      </c>
      <c r="E409" s="59">
        <f t="shared" si="160"/>
        <v>0</v>
      </c>
      <c r="F409" s="59">
        <f t="shared" si="160"/>
        <v>0</v>
      </c>
      <c r="G409" s="60" t="str">
        <f t="shared" si="161"/>
        <v>0</v>
      </c>
      <c r="H409" s="61">
        <f t="shared" si="149"/>
        <v>1</v>
      </c>
      <c r="I409" s="61">
        <f t="shared" si="162"/>
        <v>0</v>
      </c>
      <c r="J409" s="59">
        <f t="shared" si="163"/>
        <v>0</v>
      </c>
      <c r="K409" s="62" t="e">
        <f t="shared" si="164"/>
        <v>#N/A</v>
      </c>
      <c r="L409" s="59">
        <f t="shared" si="165"/>
        <v>0</v>
      </c>
      <c r="M409" s="59">
        <f t="shared" si="165"/>
        <v>0</v>
      </c>
      <c r="N409" s="59" t="str">
        <f t="shared" si="158"/>
        <v>00</v>
      </c>
      <c r="O409" s="57">
        <f t="shared" si="168"/>
        <v>0</v>
      </c>
      <c r="P409" s="57">
        <f t="shared" si="168"/>
        <v>0</v>
      </c>
      <c r="Q409" s="57">
        <f t="shared" si="168"/>
        <v>0</v>
      </c>
      <c r="R409" s="57">
        <f t="shared" si="168"/>
        <v>0</v>
      </c>
      <c r="S409" s="57">
        <f t="shared" si="168"/>
        <v>0</v>
      </c>
      <c r="T409" s="57">
        <f t="shared" si="168"/>
        <v>0</v>
      </c>
      <c r="U409" s="57">
        <f t="shared" si="168"/>
        <v>0</v>
      </c>
      <c r="V409" s="57">
        <f t="shared" si="168"/>
        <v>0</v>
      </c>
      <c r="W409" s="57">
        <f t="shared" si="168"/>
        <v>0</v>
      </c>
      <c r="X409" s="57">
        <f t="shared" si="168"/>
        <v>0</v>
      </c>
      <c r="Y409" s="57">
        <f t="shared" si="168"/>
        <v>0</v>
      </c>
      <c r="Z409" s="57">
        <f t="shared" si="168"/>
        <v>0</v>
      </c>
      <c r="AA409" s="57">
        <f t="shared" si="168"/>
        <v>0</v>
      </c>
      <c r="AB409" s="57">
        <f t="shared" si="168"/>
        <v>0</v>
      </c>
      <c r="AC409" s="57">
        <f t="shared" si="168"/>
        <v>0</v>
      </c>
      <c r="AD409" s="57">
        <f t="shared" si="168"/>
        <v>0</v>
      </c>
      <c r="AE409" s="57">
        <f t="shared" si="166"/>
        <v>0</v>
      </c>
      <c r="AF409" s="57">
        <f t="shared" si="166"/>
        <v>0</v>
      </c>
      <c r="AG409" s="57">
        <f t="shared" si="166"/>
        <v>0</v>
      </c>
      <c r="AH409" s="57">
        <f t="shared" si="166"/>
        <v>0</v>
      </c>
      <c r="AI409" s="57">
        <f t="shared" si="166"/>
        <v>0</v>
      </c>
      <c r="AJ409" s="57">
        <f t="shared" si="166"/>
        <v>0</v>
      </c>
      <c r="AK409" s="57">
        <f t="shared" si="166"/>
        <v>0</v>
      </c>
      <c r="AL409" s="57">
        <f t="shared" si="166"/>
        <v>0</v>
      </c>
      <c r="AM409" s="57">
        <f t="shared" si="166"/>
        <v>0</v>
      </c>
      <c r="AN409" s="57">
        <f t="shared" si="166"/>
        <v>0</v>
      </c>
      <c r="AO409" s="57">
        <f t="shared" si="166"/>
        <v>0</v>
      </c>
      <c r="AP409" s="57">
        <f t="shared" si="166"/>
        <v>0</v>
      </c>
      <c r="AQ409" s="57" t="e">
        <f>INDEX('Fleet Input'!$C$10:$C$86, MATCH('Fleet Calculations'!N409, 'Fleet Input'!$B$10:$B$86, 0))</f>
        <v>#N/A</v>
      </c>
      <c r="AR409" s="57">
        <f t="shared" si="169"/>
        <v>0</v>
      </c>
      <c r="AS409" s="57">
        <f t="shared" si="169"/>
        <v>0</v>
      </c>
      <c r="AT409" s="57">
        <f t="shared" si="169"/>
        <v>0</v>
      </c>
      <c r="AU409" s="57">
        <f t="shared" si="169"/>
        <v>0</v>
      </c>
      <c r="AV409" s="57">
        <f t="shared" si="169"/>
        <v>0</v>
      </c>
      <c r="AW409" s="57">
        <f t="shared" si="169"/>
        <v>0</v>
      </c>
      <c r="AX409" s="57">
        <f t="shared" si="169"/>
        <v>0</v>
      </c>
      <c r="AY409" s="57">
        <f t="shared" si="169"/>
        <v>0</v>
      </c>
      <c r="AZ409" s="57">
        <f t="shared" si="169"/>
        <v>0</v>
      </c>
      <c r="BA409" s="57">
        <f t="shared" si="169"/>
        <v>0</v>
      </c>
      <c r="BB409" s="57">
        <f t="shared" si="169"/>
        <v>0</v>
      </c>
      <c r="BC409" s="57">
        <f t="shared" si="169"/>
        <v>0</v>
      </c>
      <c r="BD409" s="57">
        <f t="shared" si="169"/>
        <v>0</v>
      </c>
      <c r="BE409" s="57">
        <f t="shared" si="169"/>
        <v>0</v>
      </c>
      <c r="BF409" s="57">
        <f t="shared" si="169"/>
        <v>0</v>
      </c>
      <c r="BG409" s="57">
        <f t="shared" si="169"/>
        <v>0</v>
      </c>
      <c r="BH409" s="57">
        <f t="shared" si="167"/>
        <v>0</v>
      </c>
      <c r="BI409" s="57">
        <f t="shared" si="167"/>
        <v>0</v>
      </c>
      <c r="BJ409" s="57">
        <f t="shared" si="167"/>
        <v>0</v>
      </c>
      <c r="BK409" s="57">
        <f t="shared" si="167"/>
        <v>0</v>
      </c>
      <c r="BL409" s="57">
        <f t="shared" si="167"/>
        <v>0</v>
      </c>
      <c r="BM409" s="57">
        <f t="shared" si="167"/>
        <v>0</v>
      </c>
      <c r="BN409" s="57">
        <f t="shared" si="167"/>
        <v>0</v>
      </c>
      <c r="BO409" s="57">
        <f t="shared" si="167"/>
        <v>0</v>
      </c>
      <c r="BP409" s="57">
        <f t="shared" si="167"/>
        <v>0</v>
      </c>
      <c r="BQ409" s="57">
        <f t="shared" si="167"/>
        <v>0</v>
      </c>
      <c r="BR409" s="57">
        <f t="shared" si="167"/>
        <v>0</v>
      </c>
      <c r="BS409" s="57">
        <f t="shared" si="167"/>
        <v>0</v>
      </c>
    </row>
    <row r="410" spans="1:71" x14ac:dyDescent="0.25">
      <c r="A410">
        <f t="shared" si="159"/>
        <v>2</v>
      </c>
      <c r="B410">
        <f t="shared" si="148"/>
        <v>40</v>
      </c>
      <c r="C410">
        <f t="shared" si="170"/>
        <v>2</v>
      </c>
      <c r="D410" s="59">
        <f t="shared" si="160"/>
        <v>0</v>
      </c>
      <c r="E410" s="59">
        <f t="shared" si="160"/>
        <v>0</v>
      </c>
      <c r="F410" s="59">
        <f t="shared" si="160"/>
        <v>0</v>
      </c>
      <c r="G410" s="60" t="str">
        <f t="shared" si="161"/>
        <v>Electric</v>
      </c>
      <c r="H410" s="61">
        <f t="shared" si="149"/>
        <v>1</v>
      </c>
      <c r="I410" s="61">
        <f t="shared" si="162"/>
        <v>0</v>
      </c>
      <c r="J410" s="59">
        <f t="shared" si="163"/>
        <v>0</v>
      </c>
      <c r="K410" s="62" t="e">
        <f t="shared" si="164"/>
        <v>#N/A</v>
      </c>
      <c r="L410" s="59">
        <f t="shared" si="165"/>
        <v>0</v>
      </c>
      <c r="M410" s="59">
        <f t="shared" si="165"/>
        <v>0</v>
      </c>
      <c r="N410" s="59" t="str">
        <f t="shared" si="158"/>
        <v>Electric0</v>
      </c>
      <c r="O410" s="57">
        <f t="shared" si="168"/>
        <v>0</v>
      </c>
      <c r="P410" s="57">
        <f t="shared" si="168"/>
        <v>0</v>
      </c>
      <c r="Q410" s="57">
        <f t="shared" si="168"/>
        <v>0</v>
      </c>
      <c r="R410" s="57">
        <f t="shared" si="168"/>
        <v>0</v>
      </c>
      <c r="S410" s="57">
        <f t="shared" si="168"/>
        <v>0</v>
      </c>
      <c r="T410" s="57">
        <f t="shared" si="168"/>
        <v>0</v>
      </c>
      <c r="U410" s="57">
        <f t="shared" si="168"/>
        <v>0</v>
      </c>
      <c r="V410" s="57">
        <f t="shared" si="168"/>
        <v>0</v>
      </c>
      <c r="W410" s="57">
        <f t="shared" si="168"/>
        <v>0</v>
      </c>
      <c r="X410" s="57">
        <f t="shared" si="168"/>
        <v>0</v>
      </c>
      <c r="Y410" s="57">
        <f t="shared" si="168"/>
        <v>0</v>
      </c>
      <c r="Z410" s="57">
        <f t="shared" si="168"/>
        <v>0</v>
      </c>
      <c r="AA410" s="57">
        <f t="shared" si="168"/>
        <v>0</v>
      </c>
      <c r="AB410" s="57">
        <f t="shared" si="168"/>
        <v>0</v>
      </c>
      <c r="AC410" s="57">
        <f t="shared" si="168"/>
        <v>0</v>
      </c>
      <c r="AD410" s="57">
        <f t="shared" si="168"/>
        <v>0</v>
      </c>
      <c r="AE410" s="57">
        <f t="shared" si="166"/>
        <v>0</v>
      </c>
      <c r="AF410" s="57">
        <f t="shared" si="166"/>
        <v>0</v>
      </c>
      <c r="AG410" s="57">
        <f t="shared" si="166"/>
        <v>0</v>
      </c>
      <c r="AH410" s="57">
        <f t="shared" si="166"/>
        <v>0</v>
      </c>
      <c r="AI410" s="57">
        <f t="shared" si="166"/>
        <v>0</v>
      </c>
      <c r="AJ410" s="57">
        <f t="shared" si="166"/>
        <v>0</v>
      </c>
      <c r="AK410" s="57">
        <f t="shared" si="166"/>
        <v>0</v>
      </c>
      <c r="AL410" s="57">
        <f t="shared" si="166"/>
        <v>0</v>
      </c>
      <c r="AM410" s="57">
        <f t="shared" si="166"/>
        <v>0</v>
      </c>
      <c r="AN410" s="57">
        <f t="shared" si="166"/>
        <v>0</v>
      </c>
      <c r="AO410" s="57">
        <f t="shared" si="166"/>
        <v>0</v>
      </c>
      <c r="AP410" s="57">
        <f t="shared" si="166"/>
        <v>0</v>
      </c>
      <c r="AQ410" s="57" t="e">
        <f>INDEX('Fleet Input'!$C$10:$C$86, MATCH('Fleet Calculations'!N410, 'Fleet Input'!$B$10:$B$86, 0))</f>
        <v>#N/A</v>
      </c>
      <c r="AR410" s="57">
        <f t="shared" si="169"/>
        <v>0</v>
      </c>
      <c r="AS410" s="57">
        <f t="shared" si="169"/>
        <v>0</v>
      </c>
      <c r="AT410" s="57">
        <f t="shared" si="169"/>
        <v>0</v>
      </c>
      <c r="AU410" s="57">
        <f t="shared" si="169"/>
        <v>0</v>
      </c>
      <c r="AV410" s="57">
        <f t="shared" si="169"/>
        <v>0</v>
      </c>
      <c r="AW410" s="57">
        <f t="shared" si="169"/>
        <v>0</v>
      </c>
      <c r="AX410" s="57">
        <f t="shared" si="169"/>
        <v>0</v>
      </c>
      <c r="AY410" s="57">
        <f t="shared" si="169"/>
        <v>0</v>
      </c>
      <c r="AZ410" s="57">
        <f t="shared" si="169"/>
        <v>0</v>
      </c>
      <c r="BA410" s="57">
        <f t="shared" si="169"/>
        <v>0</v>
      </c>
      <c r="BB410" s="57">
        <f t="shared" si="169"/>
        <v>0</v>
      </c>
      <c r="BC410" s="57">
        <f t="shared" si="169"/>
        <v>0</v>
      </c>
      <c r="BD410" s="57">
        <f t="shared" si="169"/>
        <v>0</v>
      </c>
      <c r="BE410" s="57">
        <f t="shared" si="169"/>
        <v>0</v>
      </c>
      <c r="BF410" s="57">
        <f t="shared" si="169"/>
        <v>0</v>
      </c>
      <c r="BG410" s="57">
        <f t="shared" si="169"/>
        <v>0</v>
      </c>
      <c r="BH410" s="57">
        <f t="shared" si="167"/>
        <v>0</v>
      </c>
      <c r="BI410" s="57">
        <f t="shared" si="167"/>
        <v>0</v>
      </c>
      <c r="BJ410" s="57">
        <f t="shared" si="167"/>
        <v>0</v>
      </c>
      <c r="BK410" s="57">
        <f t="shared" si="167"/>
        <v>0</v>
      </c>
      <c r="BL410" s="57">
        <f t="shared" si="167"/>
        <v>0</v>
      </c>
      <c r="BM410" s="57">
        <f t="shared" si="167"/>
        <v>0</v>
      </c>
      <c r="BN410" s="57">
        <f t="shared" si="167"/>
        <v>0</v>
      </c>
      <c r="BO410" s="57">
        <f t="shared" si="167"/>
        <v>0</v>
      </c>
      <c r="BP410" s="57">
        <f t="shared" si="167"/>
        <v>0</v>
      </c>
      <c r="BQ410" s="57">
        <f t="shared" si="167"/>
        <v>0</v>
      </c>
      <c r="BR410" s="57">
        <f t="shared" si="167"/>
        <v>0</v>
      </c>
      <c r="BS410" s="57">
        <f t="shared" si="167"/>
        <v>0</v>
      </c>
    </row>
    <row r="411" spans="1:71" x14ac:dyDescent="0.25">
      <c r="A411">
        <f t="shared" si="159"/>
        <v>2</v>
      </c>
      <c r="B411">
        <f t="shared" si="148"/>
        <v>40</v>
      </c>
      <c r="C411">
        <f t="shared" si="170"/>
        <v>3</v>
      </c>
      <c r="D411" s="59">
        <f t="shared" si="160"/>
        <v>0</v>
      </c>
      <c r="E411" s="59">
        <f t="shared" si="160"/>
        <v>0</v>
      </c>
      <c r="F411" s="59">
        <f t="shared" si="160"/>
        <v>0</v>
      </c>
      <c r="G411" s="60" t="str">
        <f t="shared" si="161"/>
        <v>Fuel Cell</v>
      </c>
      <c r="H411" s="61">
        <f t="shared" si="149"/>
        <v>1</v>
      </c>
      <c r="I411" s="61">
        <f t="shared" si="162"/>
        <v>0</v>
      </c>
      <c r="J411" s="59">
        <f t="shared" si="163"/>
        <v>0</v>
      </c>
      <c r="K411" s="62" t="e">
        <f t="shared" si="164"/>
        <v>#N/A</v>
      </c>
      <c r="L411" s="59">
        <f t="shared" si="165"/>
        <v>0</v>
      </c>
      <c r="M411" s="59">
        <f t="shared" si="165"/>
        <v>0</v>
      </c>
      <c r="N411" s="59" t="str">
        <f t="shared" si="158"/>
        <v>Fuel Cell0</v>
      </c>
      <c r="O411" s="57">
        <f t="shared" si="168"/>
        <v>0</v>
      </c>
      <c r="P411" s="57">
        <f t="shared" si="168"/>
        <v>0</v>
      </c>
      <c r="Q411" s="57">
        <f t="shared" si="168"/>
        <v>0</v>
      </c>
      <c r="R411" s="57">
        <f t="shared" si="168"/>
        <v>0</v>
      </c>
      <c r="S411" s="57">
        <f t="shared" si="168"/>
        <v>0</v>
      </c>
      <c r="T411" s="57">
        <f t="shared" si="168"/>
        <v>0</v>
      </c>
      <c r="U411" s="57">
        <f t="shared" si="168"/>
        <v>0</v>
      </c>
      <c r="V411" s="57">
        <f t="shared" si="168"/>
        <v>0</v>
      </c>
      <c r="W411" s="57">
        <f t="shared" si="168"/>
        <v>0</v>
      </c>
      <c r="X411" s="57">
        <f t="shared" si="168"/>
        <v>0</v>
      </c>
      <c r="Y411" s="57">
        <f t="shared" si="168"/>
        <v>0</v>
      </c>
      <c r="Z411" s="57">
        <f t="shared" si="168"/>
        <v>0</v>
      </c>
      <c r="AA411" s="57">
        <f t="shared" si="168"/>
        <v>0</v>
      </c>
      <c r="AB411" s="57">
        <f t="shared" si="168"/>
        <v>0</v>
      </c>
      <c r="AC411" s="57">
        <f t="shared" si="168"/>
        <v>0</v>
      </c>
      <c r="AD411" s="57">
        <f t="shared" si="168"/>
        <v>0</v>
      </c>
      <c r="AE411" s="57">
        <f t="shared" si="166"/>
        <v>0</v>
      </c>
      <c r="AF411" s="57">
        <f t="shared" si="166"/>
        <v>0</v>
      </c>
      <c r="AG411" s="57">
        <f t="shared" si="166"/>
        <v>0</v>
      </c>
      <c r="AH411" s="57">
        <f t="shared" si="166"/>
        <v>0</v>
      </c>
      <c r="AI411" s="57">
        <f t="shared" si="166"/>
        <v>0</v>
      </c>
      <c r="AJ411" s="57">
        <f t="shared" si="166"/>
        <v>0</v>
      </c>
      <c r="AK411" s="57">
        <f t="shared" si="166"/>
        <v>0</v>
      </c>
      <c r="AL411" s="57">
        <f t="shared" si="166"/>
        <v>0</v>
      </c>
      <c r="AM411" s="57">
        <f t="shared" si="166"/>
        <v>0</v>
      </c>
      <c r="AN411" s="57">
        <f t="shared" si="166"/>
        <v>0</v>
      </c>
      <c r="AO411" s="57">
        <f t="shared" si="166"/>
        <v>0</v>
      </c>
      <c r="AP411" s="57">
        <f t="shared" si="166"/>
        <v>0</v>
      </c>
      <c r="AQ411" s="57" t="e">
        <f>INDEX('Fleet Input'!$C$10:$C$86, MATCH('Fleet Calculations'!N411, 'Fleet Input'!$B$10:$B$86, 0))</f>
        <v>#N/A</v>
      </c>
      <c r="AR411" s="57">
        <f t="shared" si="169"/>
        <v>0</v>
      </c>
      <c r="AS411" s="57">
        <f t="shared" si="169"/>
        <v>0</v>
      </c>
      <c r="AT411" s="57">
        <f t="shared" si="169"/>
        <v>0</v>
      </c>
      <c r="AU411" s="57">
        <f t="shared" si="169"/>
        <v>0</v>
      </c>
      <c r="AV411" s="57">
        <f t="shared" si="169"/>
        <v>0</v>
      </c>
      <c r="AW411" s="57">
        <f t="shared" si="169"/>
        <v>0</v>
      </c>
      <c r="AX411" s="57">
        <f t="shared" si="169"/>
        <v>0</v>
      </c>
      <c r="AY411" s="57">
        <f t="shared" si="169"/>
        <v>0</v>
      </c>
      <c r="AZ411" s="57">
        <f t="shared" si="169"/>
        <v>0</v>
      </c>
      <c r="BA411" s="57">
        <f t="shared" si="169"/>
        <v>0</v>
      </c>
      <c r="BB411" s="57">
        <f t="shared" si="169"/>
        <v>0</v>
      </c>
      <c r="BC411" s="57">
        <f t="shared" si="169"/>
        <v>0</v>
      </c>
      <c r="BD411" s="57">
        <f t="shared" si="169"/>
        <v>0</v>
      </c>
      <c r="BE411" s="57">
        <f t="shared" si="169"/>
        <v>0</v>
      </c>
      <c r="BF411" s="57">
        <f t="shared" si="169"/>
        <v>0</v>
      </c>
      <c r="BG411" s="57">
        <f t="shared" si="169"/>
        <v>0</v>
      </c>
      <c r="BH411" s="57">
        <f t="shared" si="167"/>
        <v>0</v>
      </c>
      <c r="BI411" s="57">
        <f t="shared" si="167"/>
        <v>0</v>
      </c>
      <c r="BJ411" s="57">
        <f t="shared" si="167"/>
        <v>0</v>
      </c>
      <c r="BK411" s="57">
        <f t="shared" si="167"/>
        <v>0</v>
      </c>
      <c r="BL411" s="57">
        <f t="shared" si="167"/>
        <v>0</v>
      </c>
      <c r="BM411" s="57">
        <f t="shared" si="167"/>
        <v>0</v>
      </c>
      <c r="BN411" s="57">
        <f t="shared" si="167"/>
        <v>0</v>
      </c>
      <c r="BO411" s="57">
        <f t="shared" si="167"/>
        <v>0</v>
      </c>
      <c r="BP411" s="57">
        <f t="shared" si="167"/>
        <v>0</v>
      </c>
      <c r="BQ411" s="57">
        <f t="shared" si="167"/>
        <v>0</v>
      </c>
      <c r="BR411" s="57">
        <f t="shared" si="167"/>
        <v>0</v>
      </c>
      <c r="BS411" s="57">
        <f t="shared" si="167"/>
        <v>0</v>
      </c>
    </row>
    <row r="412" spans="1:71" x14ac:dyDescent="0.25">
      <c r="A412">
        <f t="shared" si="159"/>
        <v>2</v>
      </c>
      <c r="B412">
        <f t="shared" si="148"/>
        <v>41</v>
      </c>
      <c r="C412">
        <f t="shared" si="170"/>
        <v>1</v>
      </c>
      <c r="D412" s="59">
        <f t="shared" si="160"/>
        <v>0</v>
      </c>
      <c r="E412" s="59">
        <f t="shared" si="160"/>
        <v>0</v>
      </c>
      <c r="F412" s="59">
        <f t="shared" si="160"/>
        <v>0</v>
      </c>
      <c r="G412" s="60" t="str">
        <f t="shared" si="161"/>
        <v>0</v>
      </c>
      <c r="H412" s="61">
        <f t="shared" si="149"/>
        <v>1</v>
      </c>
      <c r="I412" s="61">
        <f t="shared" si="162"/>
        <v>0</v>
      </c>
      <c r="J412" s="59">
        <f t="shared" si="163"/>
        <v>0</v>
      </c>
      <c r="K412" s="62" t="e">
        <f t="shared" si="164"/>
        <v>#N/A</v>
      </c>
      <c r="L412" s="59">
        <f t="shared" si="165"/>
        <v>0</v>
      </c>
      <c r="M412" s="59">
        <f t="shared" si="165"/>
        <v>0</v>
      </c>
      <c r="N412" s="59" t="str">
        <f t="shared" si="158"/>
        <v>00</v>
      </c>
      <c r="O412" s="57">
        <f t="shared" si="168"/>
        <v>0</v>
      </c>
      <c r="P412" s="57">
        <f t="shared" si="168"/>
        <v>0</v>
      </c>
      <c r="Q412" s="57">
        <f t="shared" si="168"/>
        <v>0</v>
      </c>
      <c r="R412" s="57">
        <f t="shared" si="168"/>
        <v>0</v>
      </c>
      <c r="S412" s="57">
        <f t="shared" si="168"/>
        <v>0</v>
      </c>
      <c r="T412" s="57">
        <f t="shared" si="168"/>
        <v>0</v>
      </c>
      <c r="U412" s="57">
        <f t="shared" si="168"/>
        <v>0</v>
      </c>
      <c r="V412" s="57">
        <f t="shared" si="168"/>
        <v>0</v>
      </c>
      <c r="W412" s="57">
        <f t="shared" si="168"/>
        <v>0</v>
      </c>
      <c r="X412" s="57">
        <f t="shared" si="168"/>
        <v>0</v>
      </c>
      <c r="Y412" s="57">
        <f t="shared" si="168"/>
        <v>0</v>
      </c>
      <c r="Z412" s="57">
        <f t="shared" si="168"/>
        <v>0</v>
      </c>
      <c r="AA412" s="57">
        <f t="shared" si="168"/>
        <v>0</v>
      </c>
      <c r="AB412" s="57">
        <f t="shared" si="168"/>
        <v>0</v>
      </c>
      <c r="AC412" s="57">
        <f t="shared" si="168"/>
        <v>0</v>
      </c>
      <c r="AD412" s="57">
        <f t="shared" si="168"/>
        <v>0</v>
      </c>
      <c r="AE412" s="57">
        <f t="shared" si="166"/>
        <v>0</v>
      </c>
      <c r="AF412" s="57">
        <f t="shared" si="166"/>
        <v>0</v>
      </c>
      <c r="AG412" s="57">
        <f t="shared" si="166"/>
        <v>0</v>
      </c>
      <c r="AH412" s="57">
        <f t="shared" si="166"/>
        <v>0</v>
      </c>
      <c r="AI412" s="57">
        <f t="shared" si="166"/>
        <v>0</v>
      </c>
      <c r="AJ412" s="57">
        <f t="shared" si="166"/>
        <v>0</v>
      </c>
      <c r="AK412" s="57">
        <f t="shared" si="166"/>
        <v>0</v>
      </c>
      <c r="AL412" s="57">
        <f t="shared" si="166"/>
        <v>0</v>
      </c>
      <c r="AM412" s="57">
        <f t="shared" si="166"/>
        <v>0</v>
      </c>
      <c r="AN412" s="57">
        <f t="shared" si="166"/>
        <v>0</v>
      </c>
      <c r="AO412" s="57">
        <f t="shared" si="166"/>
        <v>0</v>
      </c>
      <c r="AP412" s="57">
        <f t="shared" si="166"/>
        <v>0</v>
      </c>
      <c r="AQ412" s="57" t="e">
        <f>INDEX('Fleet Input'!$C$10:$C$86, MATCH('Fleet Calculations'!N412, 'Fleet Input'!$B$10:$B$86, 0))</f>
        <v>#N/A</v>
      </c>
      <c r="AR412" s="57">
        <f t="shared" si="169"/>
        <v>0</v>
      </c>
      <c r="AS412" s="57">
        <f t="shared" si="169"/>
        <v>0</v>
      </c>
      <c r="AT412" s="57">
        <f t="shared" si="169"/>
        <v>0</v>
      </c>
      <c r="AU412" s="57">
        <f t="shared" si="169"/>
        <v>0</v>
      </c>
      <c r="AV412" s="57">
        <f t="shared" si="169"/>
        <v>0</v>
      </c>
      <c r="AW412" s="57">
        <f t="shared" si="169"/>
        <v>0</v>
      </c>
      <c r="AX412" s="57">
        <f t="shared" si="169"/>
        <v>0</v>
      </c>
      <c r="AY412" s="57">
        <f t="shared" si="169"/>
        <v>0</v>
      </c>
      <c r="AZ412" s="57">
        <f t="shared" si="169"/>
        <v>0</v>
      </c>
      <c r="BA412" s="57">
        <f t="shared" si="169"/>
        <v>0</v>
      </c>
      <c r="BB412" s="57">
        <f t="shared" si="169"/>
        <v>0</v>
      </c>
      <c r="BC412" s="57">
        <f t="shared" si="169"/>
        <v>0</v>
      </c>
      <c r="BD412" s="57">
        <f t="shared" si="169"/>
        <v>0</v>
      </c>
      <c r="BE412" s="57">
        <f t="shared" si="169"/>
        <v>0</v>
      </c>
      <c r="BF412" s="57">
        <f t="shared" si="169"/>
        <v>0</v>
      </c>
      <c r="BG412" s="57">
        <f t="shared" si="169"/>
        <v>0</v>
      </c>
      <c r="BH412" s="57">
        <f t="shared" si="167"/>
        <v>0</v>
      </c>
      <c r="BI412" s="57">
        <f t="shared" si="167"/>
        <v>0</v>
      </c>
      <c r="BJ412" s="57">
        <f t="shared" si="167"/>
        <v>0</v>
      </c>
      <c r="BK412" s="57">
        <f t="shared" si="167"/>
        <v>0</v>
      </c>
      <c r="BL412" s="57">
        <f t="shared" si="167"/>
        <v>0</v>
      </c>
      <c r="BM412" s="57">
        <f t="shared" si="167"/>
        <v>0</v>
      </c>
      <c r="BN412" s="57">
        <f t="shared" si="167"/>
        <v>0</v>
      </c>
      <c r="BO412" s="57">
        <f t="shared" si="167"/>
        <v>0</v>
      </c>
      <c r="BP412" s="57">
        <f t="shared" si="167"/>
        <v>0</v>
      </c>
      <c r="BQ412" s="57">
        <f t="shared" si="167"/>
        <v>0</v>
      </c>
      <c r="BR412" s="57">
        <f t="shared" si="167"/>
        <v>0</v>
      </c>
      <c r="BS412" s="57">
        <f t="shared" si="167"/>
        <v>0</v>
      </c>
    </row>
    <row r="413" spans="1:71" x14ac:dyDescent="0.25">
      <c r="A413">
        <f t="shared" si="159"/>
        <v>2</v>
      </c>
      <c r="B413">
        <f t="shared" si="148"/>
        <v>41</v>
      </c>
      <c r="C413">
        <f t="shared" si="170"/>
        <v>2</v>
      </c>
      <c r="D413" s="59">
        <f t="shared" si="160"/>
        <v>0</v>
      </c>
      <c r="E413" s="59">
        <f t="shared" si="160"/>
        <v>0</v>
      </c>
      <c r="F413" s="59">
        <f t="shared" si="160"/>
        <v>0</v>
      </c>
      <c r="G413" s="60" t="str">
        <f t="shared" si="161"/>
        <v>Electric</v>
      </c>
      <c r="H413" s="61">
        <f t="shared" si="149"/>
        <v>1</v>
      </c>
      <c r="I413" s="61">
        <f t="shared" si="162"/>
        <v>0</v>
      </c>
      <c r="J413" s="59">
        <f t="shared" si="163"/>
        <v>0</v>
      </c>
      <c r="K413" s="62" t="e">
        <f t="shared" si="164"/>
        <v>#N/A</v>
      </c>
      <c r="L413" s="59">
        <f t="shared" si="165"/>
        <v>0</v>
      </c>
      <c r="M413" s="59">
        <f t="shared" si="165"/>
        <v>0</v>
      </c>
      <c r="N413" s="59" t="str">
        <f t="shared" si="158"/>
        <v>Electric0</v>
      </c>
      <c r="O413" s="57">
        <f t="shared" si="168"/>
        <v>0</v>
      </c>
      <c r="P413" s="57">
        <f t="shared" si="168"/>
        <v>0</v>
      </c>
      <c r="Q413" s="57">
        <f t="shared" si="168"/>
        <v>0</v>
      </c>
      <c r="R413" s="57">
        <f t="shared" si="168"/>
        <v>0</v>
      </c>
      <c r="S413" s="57">
        <f t="shared" si="168"/>
        <v>0</v>
      </c>
      <c r="T413" s="57">
        <f t="shared" si="168"/>
        <v>0</v>
      </c>
      <c r="U413" s="57">
        <f t="shared" si="168"/>
        <v>0</v>
      </c>
      <c r="V413" s="57">
        <f t="shared" si="168"/>
        <v>0</v>
      </c>
      <c r="W413" s="57">
        <f t="shared" si="168"/>
        <v>0</v>
      </c>
      <c r="X413" s="57">
        <f t="shared" si="168"/>
        <v>0</v>
      </c>
      <c r="Y413" s="57">
        <f t="shared" si="168"/>
        <v>0</v>
      </c>
      <c r="Z413" s="57">
        <f t="shared" si="168"/>
        <v>0</v>
      </c>
      <c r="AA413" s="57">
        <f t="shared" si="168"/>
        <v>0</v>
      </c>
      <c r="AB413" s="57">
        <f t="shared" si="168"/>
        <v>0</v>
      </c>
      <c r="AC413" s="57">
        <f t="shared" si="168"/>
        <v>0</v>
      </c>
      <c r="AD413" s="57">
        <f t="shared" si="168"/>
        <v>0</v>
      </c>
      <c r="AE413" s="57">
        <f t="shared" si="166"/>
        <v>0</v>
      </c>
      <c r="AF413" s="57">
        <f t="shared" si="166"/>
        <v>0</v>
      </c>
      <c r="AG413" s="57">
        <f t="shared" si="166"/>
        <v>0</v>
      </c>
      <c r="AH413" s="57">
        <f t="shared" si="166"/>
        <v>0</v>
      </c>
      <c r="AI413" s="57">
        <f t="shared" si="166"/>
        <v>0</v>
      </c>
      <c r="AJ413" s="57">
        <f t="shared" si="166"/>
        <v>0</v>
      </c>
      <c r="AK413" s="57">
        <f t="shared" si="166"/>
        <v>0</v>
      </c>
      <c r="AL413" s="57">
        <f t="shared" si="166"/>
        <v>0</v>
      </c>
      <c r="AM413" s="57">
        <f t="shared" si="166"/>
        <v>0</v>
      </c>
      <c r="AN413" s="57">
        <f t="shared" si="166"/>
        <v>0</v>
      </c>
      <c r="AO413" s="57">
        <f t="shared" si="166"/>
        <v>0</v>
      </c>
      <c r="AP413" s="57">
        <f t="shared" si="166"/>
        <v>0</v>
      </c>
      <c r="AQ413" s="57" t="e">
        <f>INDEX('Fleet Input'!$C$10:$C$86, MATCH('Fleet Calculations'!N413, 'Fleet Input'!$B$10:$B$86, 0))</f>
        <v>#N/A</v>
      </c>
      <c r="AR413" s="57">
        <f t="shared" si="169"/>
        <v>0</v>
      </c>
      <c r="AS413" s="57">
        <f t="shared" si="169"/>
        <v>0</v>
      </c>
      <c r="AT413" s="57">
        <f t="shared" si="169"/>
        <v>0</v>
      </c>
      <c r="AU413" s="57">
        <f t="shared" si="169"/>
        <v>0</v>
      </c>
      <c r="AV413" s="57">
        <f t="shared" si="169"/>
        <v>0</v>
      </c>
      <c r="AW413" s="57">
        <f t="shared" si="169"/>
        <v>0</v>
      </c>
      <c r="AX413" s="57">
        <f t="shared" si="169"/>
        <v>0</v>
      </c>
      <c r="AY413" s="57">
        <f t="shared" si="169"/>
        <v>0</v>
      </c>
      <c r="AZ413" s="57">
        <f t="shared" si="169"/>
        <v>0</v>
      </c>
      <c r="BA413" s="57">
        <f t="shared" si="169"/>
        <v>0</v>
      </c>
      <c r="BB413" s="57">
        <f t="shared" si="169"/>
        <v>0</v>
      </c>
      <c r="BC413" s="57">
        <f t="shared" si="169"/>
        <v>0</v>
      </c>
      <c r="BD413" s="57">
        <f t="shared" si="169"/>
        <v>0</v>
      </c>
      <c r="BE413" s="57">
        <f t="shared" si="169"/>
        <v>0</v>
      </c>
      <c r="BF413" s="57">
        <f t="shared" si="169"/>
        <v>0</v>
      </c>
      <c r="BG413" s="57">
        <f t="shared" si="169"/>
        <v>0</v>
      </c>
      <c r="BH413" s="57">
        <f t="shared" si="167"/>
        <v>0</v>
      </c>
      <c r="BI413" s="57">
        <f t="shared" si="167"/>
        <v>0</v>
      </c>
      <c r="BJ413" s="57">
        <f t="shared" si="167"/>
        <v>0</v>
      </c>
      <c r="BK413" s="57">
        <f t="shared" si="167"/>
        <v>0</v>
      </c>
      <c r="BL413" s="57">
        <f t="shared" si="167"/>
        <v>0</v>
      </c>
      <c r="BM413" s="57">
        <f t="shared" si="167"/>
        <v>0</v>
      </c>
      <c r="BN413" s="57">
        <f t="shared" si="167"/>
        <v>0</v>
      </c>
      <c r="BO413" s="57">
        <f t="shared" si="167"/>
        <v>0</v>
      </c>
      <c r="BP413" s="57">
        <f t="shared" si="167"/>
        <v>0</v>
      </c>
      <c r="BQ413" s="57">
        <f t="shared" si="167"/>
        <v>0</v>
      </c>
      <c r="BR413" s="57">
        <f t="shared" si="167"/>
        <v>0</v>
      </c>
      <c r="BS413" s="57">
        <f t="shared" si="167"/>
        <v>0</v>
      </c>
    </row>
    <row r="414" spans="1:71" x14ac:dyDescent="0.25">
      <c r="A414">
        <f t="shared" si="159"/>
        <v>2</v>
      </c>
      <c r="B414">
        <f t="shared" si="148"/>
        <v>41</v>
      </c>
      <c r="C414">
        <f t="shared" si="170"/>
        <v>3</v>
      </c>
      <c r="D414" s="59">
        <f t="shared" si="160"/>
        <v>0</v>
      </c>
      <c r="E414" s="59">
        <f t="shared" si="160"/>
        <v>0</v>
      </c>
      <c r="F414" s="59">
        <f t="shared" si="160"/>
        <v>0</v>
      </c>
      <c r="G414" s="60" t="str">
        <f t="shared" si="161"/>
        <v>Fuel Cell</v>
      </c>
      <c r="H414" s="61">
        <f t="shared" si="149"/>
        <v>1</v>
      </c>
      <c r="I414" s="61">
        <f t="shared" si="162"/>
        <v>0</v>
      </c>
      <c r="J414" s="59">
        <f t="shared" si="163"/>
        <v>0</v>
      </c>
      <c r="K414" s="62" t="e">
        <f t="shared" si="164"/>
        <v>#N/A</v>
      </c>
      <c r="L414" s="59">
        <f t="shared" si="165"/>
        <v>0</v>
      </c>
      <c r="M414" s="59">
        <f t="shared" si="165"/>
        <v>0</v>
      </c>
      <c r="N414" s="59" t="str">
        <f t="shared" si="158"/>
        <v>Fuel Cell0</v>
      </c>
      <c r="O414" s="57">
        <f t="shared" si="168"/>
        <v>0</v>
      </c>
      <c r="P414" s="57">
        <f t="shared" si="168"/>
        <v>0</v>
      </c>
      <c r="Q414" s="57">
        <f t="shared" si="168"/>
        <v>0</v>
      </c>
      <c r="R414" s="57">
        <f t="shared" si="168"/>
        <v>0</v>
      </c>
      <c r="S414" s="57">
        <f t="shared" si="168"/>
        <v>0</v>
      </c>
      <c r="T414" s="57">
        <f t="shared" si="168"/>
        <v>0</v>
      </c>
      <c r="U414" s="57">
        <f t="shared" si="168"/>
        <v>0</v>
      </c>
      <c r="V414" s="57">
        <f t="shared" si="168"/>
        <v>0</v>
      </c>
      <c r="W414" s="57">
        <f t="shared" si="168"/>
        <v>0</v>
      </c>
      <c r="X414" s="57">
        <f t="shared" si="168"/>
        <v>0</v>
      </c>
      <c r="Y414" s="57">
        <f t="shared" si="168"/>
        <v>0</v>
      </c>
      <c r="Z414" s="57">
        <f t="shared" si="168"/>
        <v>0</v>
      </c>
      <c r="AA414" s="57">
        <f t="shared" si="168"/>
        <v>0</v>
      </c>
      <c r="AB414" s="57">
        <f t="shared" si="168"/>
        <v>0</v>
      </c>
      <c r="AC414" s="57">
        <f t="shared" si="168"/>
        <v>0</v>
      </c>
      <c r="AD414" s="57">
        <f t="shared" si="168"/>
        <v>0</v>
      </c>
      <c r="AE414" s="57">
        <f t="shared" si="166"/>
        <v>0</v>
      </c>
      <c r="AF414" s="57">
        <f t="shared" si="166"/>
        <v>0</v>
      </c>
      <c r="AG414" s="57">
        <f t="shared" si="166"/>
        <v>0</v>
      </c>
      <c r="AH414" s="57">
        <f t="shared" si="166"/>
        <v>0</v>
      </c>
      <c r="AI414" s="57">
        <f t="shared" si="166"/>
        <v>0</v>
      </c>
      <c r="AJ414" s="57">
        <f t="shared" si="166"/>
        <v>0</v>
      </c>
      <c r="AK414" s="57">
        <f t="shared" si="166"/>
        <v>0</v>
      </c>
      <c r="AL414" s="57">
        <f t="shared" si="166"/>
        <v>0</v>
      </c>
      <c r="AM414" s="57">
        <f t="shared" si="166"/>
        <v>0</v>
      </c>
      <c r="AN414" s="57">
        <f t="shared" si="166"/>
        <v>0</v>
      </c>
      <c r="AO414" s="57">
        <f t="shared" si="166"/>
        <v>0</v>
      </c>
      <c r="AP414" s="57">
        <f t="shared" si="166"/>
        <v>0</v>
      </c>
      <c r="AQ414" s="57" t="e">
        <f>INDEX('Fleet Input'!$C$10:$C$86, MATCH('Fleet Calculations'!N414, 'Fleet Input'!$B$10:$B$86, 0))</f>
        <v>#N/A</v>
      </c>
      <c r="AR414" s="57">
        <f t="shared" si="169"/>
        <v>0</v>
      </c>
      <c r="AS414" s="57">
        <f t="shared" si="169"/>
        <v>0</v>
      </c>
      <c r="AT414" s="57">
        <f t="shared" si="169"/>
        <v>0</v>
      </c>
      <c r="AU414" s="57">
        <f t="shared" si="169"/>
        <v>0</v>
      </c>
      <c r="AV414" s="57">
        <f t="shared" si="169"/>
        <v>0</v>
      </c>
      <c r="AW414" s="57">
        <f t="shared" si="169"/>
        <v>0</v>
      </c>
      <c r="AX414" s="57">
        <f t="shared" si="169"/>
        <v>0</v>
      </c>
      <c r="AY414" s="57">
        <f t="shared" si="169"/>
        <v>0</v>
      </c>
      <c r="AZ414" s="57">
        <f t="shared" si="169"/>
        <v>0</v>
      </c>
      <c r="BA414" s="57">
        <f t="shared" si="169"/>
        <v>0</v>
      </c>
      <c r="BB414" s="57">
        <f t="shared" si="169"/>
        <v>0</v>
      </c>
      <c r="BC414" s="57">
        <f t="shared" si="169"/>
        <v>0</v>
      </c>
      <c r="BD414" s="57">
        <f t="shared" si="169"/>
        <v>0</v>
      </c>
      <c r="BE414" s="57">
        <f t="shared" si="169"/>
        <v>0</v>
      </c>
      <c r="BF414" s="57">
        <f t="shared" si="169"/>
        <v>0</v>
      </c>
      <c r="BG414" s="57">
        <f t="shared" si="169"/>
        <v>0</v>
      </c>
      <c r="BH414" s="57">
        <f t="shared" si="167"/>
        <v>0</v>
      </c>
      <c r="BI414" s="57">
        <f t="shared" si="167"/>
        <v>0</v>
      </c>
      <c r="BJ414" s="57">
        <f t="shared" si="167"/>
        <v>0</v>
      </c>
      <c r="BK414" s="57">
        <f t="shared" si="167"/>
        <v>0</v>
      </c>
      <c r="BL414" s="57">
        <f t="shared" si="167"/>
        <v>0</v>
      </c>
      <c r="BM414" s="57">
        <f t="shared" si="167"/>
        <v>0</v>
      </c>
      <c r="BN414" s="57">
        <f t="shared" si="167"/>
        <v>0</v>
      </c>
      <c r="BO414" s="57">
        <f t="shared" si="167"/>
        <v>0</v>
      </c>
      <c r="BP414" s="57">
        <f t="shared" si="167"/>
        <v>0</v>
      </c>
      <c r="BQ414" s="57">
        <f t="shared" si="167"/>
        <v>0</v>
      </c>
      <c r="BR414" s="57">
        <f t="shared" si="167"/>
        <v>0</v>
      </c>
      <c r="BS414" s="57">
        <f t="shared" si="167"/>
        <v>0</v>
      </c>
    </row>
    <row r="415" spans="1:71" x14ac:dyDescent="0.25">
      <c r="A415">
        <f t="shared" si="159"/>
        <v>2</v>
      </c>
      <c r="B415">
        <f t="shared" si="148"/>
        <v>42</v>
      </c>
      <c r="C415">
        <f t="shared" si="170"/>
        <v>1</v>
      </c>
      <c r="D415" s="59">
        <f t="shared" si="160"/>
        <v>0</v>
      </c>
      <c r="E415" s="59">
        <f t="shared" si="160"/>
        <v>0</v>
      </c>
      <c r="F415" s="59">
        <f t="shared" si="160"/>
        <v>0</v>
      </c>
      <c r="G415" s="60" t="str">
        <f t="shared" si="161"/>
        <v>0</v>
      </c>
      <c r="H415" s="61">
        <f t="shared" si="149"/>
        <v>1</v>
      </c>
      <c r="I415" s="61">
        <f t="shared" si="162"/>
        <v>0</v>
      </c>
      <c r="J415" s="59">
        <f t="shared" si="163"/>
        <v>0</v>
      </c>
      <c r="K415" s="62" t="e">
        <f t="shared" si="164"/>
        <v>#N/A</v>
      </c>
      <c r="L415" s="59">
        <f t="shared" si="165"/>
        <v>0</v>
      </c>
      <c r="M415" s="59">
        <f t="shared" si="165"/>
        <v>0</v>
      </c>
      <c r="N415" s="59" t="str">
        <f t="shared" si="158"/>
        <v>00</v>
      </c>
      <c r="O415" s="57">
        <f t="shared" si="168"/>
        <v>0</v>
      </c>
      <c r="P415" s="57">
        <f t="shared" si="168"/>
        <v>0</v>
      </c>
      <c r="Q415" s="57">
        <f t="shared" si="168"/>
        <v>0</v>
      </c>
      <c r="R415" s="57">
        <f t="shared" si="168"/>
        <v>0</v>
      </c>
      <c r="S415" s="57">
        <f t="shared" si="168"/>
        <v>0</v>
      </c>
      <c r="T415" s="57">
        <f t="shared" si="168"/>
        <v>0</v>
      </c>
      <c r="U415" s="57">
        <f t="shared" si="168"/>
        <v>0</v>
      </c>
      <c r="V415" s="57">
        <f t="shared" si="168"/>
        <v>0</v>
      </c>
      <c r="W415" s="57">
        <f t="shared" si="168"/>
        <v>0</v>
      </c>
      <c r="X415" s="57">
        <f t="shared" si="168"/>
        <v>0</v>
      </c>
      <c r="Y415" s="57">
        <f t="shared" si="168"/>
        <v>0</v>
      </c>
      <c r="Z415" s="57">
        <f t="shared" si="168"/>
        <v>0</v>
      </c>
      <c r="AA415" s="57">
        <f t="shared" si="168"/>
        <v>0</v>
      </c>
      <c r="AB415" s="57">
        <f t="shared" si="168"/>
        <v>0</v>
      </c>
      <c r="AC415" s="57">
        <f t="shared" si="168"/>
        <v>0</v>
      </c>
      <c r="AD415" s="57">
        <f t="shared" si="168"/>
        <v>0</v>
      </c>
      <c r="AE415" s="57">
        <f t="shared" si="166"/>
        <v>0</v>
      </c>
      <c r="AF415" s="57">
        <f t="shared" si="166"/>
        <v>0</v>
      </c>
      <c r="AG415" s="57">
        <f t="shared" si="166"/>
        <v>0</v>
      </c>
      <c r="AH415" s="57">
        <f t="shared" si="166"/>
        <v>0</v>
      </c>
      <c r="AI415" s="57">
        <f t="shared" si="166"/>
        <v>0</v>
      </c>
      <c r="AJ415" s="57">
        <f t="shared" si="166"/>
        <v>0</v>
      </c>
      <c r="AK415" s="57">
        <f t="shared" si="166"/>
        <v>0</v>
      </c>
      <c r="AL415" s="57">
        <f t="shared" si="166"/>
        <v>0</v>
      </c>
      <c r="AM415" s="57">
        <f t="shared" si="166"/>
        <v>0</v>
      </c>
      <c r="AN415" s="57">
        <f t="shared" si="166"/>
        <v>0</v>
      </c>
      <c r="AO415" s="57">
        <f t="shared" si="166"/>
        <v>0</v>
      </c>
      <c r="AP415" s="57">
        <f t="shared" si="166"/>
        <v>0</v>
      </c>
      <c r="AQ415" s="57" t="e">
        <f>INDEX('Fleet Input'!$C$10:$C$86, MATCH('Fleet Calculations'!N415, 'Fleet Input'!$B$10:$B$86, 0))</f>
        <v>#N/A</v>
      </c>
      <c r="AR415" s="57">
        <f t="shared" si="169"/>
        <v>0</v>
      </c>
      <c r="AS415" s="57">
        <f t="shared" si="169"/>
        <v>0</v>
      </c>
      <c r="AT415" s="57">
        <f t="shared" si="169"/>
        <v>0</v>
      </c>
      <c r="AU415" s="57">
        <f t="shared" si="169"/>
        <v>0</v>
      </c>
      <c r="AV415" s="57">
        <f t="shared" si="169"/>
        <v>0</v>
      </c>
      <c r="AW415" s="57">
        <f t="shared" si="169"/>
        <v>0</v>
      </c>
      <c r="AX415" s="57">
        <f t="shared" si="169"/>
        <v>0</v>
      </c>
      <c r="AY415" s="57">
        <f t="shared" si="169"/>
        <v>0</v>
      </c>
      <c r="AZ415" s="57">
        <f t="shared" si="169"/>
        <v>0</v>
      </c>
      <c r="BA415" s="57">
        <f t="shared" si="169"/>
        <v>0</v>
      </c>
      <c r="BB415" s="57">
        <f t="shared" si="169"/>
        <v>0</v>
      </c>
      <c r="BC415" s="57">
        <f t="shared" si="169"/>
        <v>0</v>
      </c>
      <c r="BD415" s="57">
        <f t="shared" si="169"/>
        <v>0</v>
      </c>
      <c r="BE415" s="57">
        <f t="shared" si="169"/>
        <v>0</v>
      </c>
      <c r="BF415" s="57">
        <f t="shared" si="169"/>
        <v>0</v>
      </c>
      <c r="BG415" s="57">
        <f t="shared" si="169"/>
        <v>0</v>
      </c>
      <c r="BH415" s="57">
        <f t="shared" si="167"/>
        <v>0</v>
      </c>
      <c r="BI415" s="57">
        <f t="shared" si="167"/>
        <v>0</v>
      </c>
      <c r="BJ415" s="57">
        <f t="shared" si="167"/>
        <v>0</v>
      </c>
      <c r="BK415" s="57">
        <f t="shared" si="167"/>
        <v>0</v>
      </c>
      <c r="BL415" s="57">
        <f t="shared" si="167"/>
        <v>0</v>
      </c>
      <c r="BM415" s="57">
        <f t="shared" si="167"/>
        <v>0</v>
      </c>
      <c r="BN415" s="57">
        <f t="shared" si="167"/>
        <v>0</v>
      </c>
      <c r="BO415" s="57">
        <f t="shared" si="167"/>
        <v>0</v>
      </c>
      <c r="BP415" s="57">
        <f t="shared" si="167"/>
        <v>0</v>
      </c>
      <c r="BQ415" s="57">
        <f t="shared" si="167"/>
        <v>0</v>
      </c>
      <c r="BR415" s="57">
        <f t="shared" si="167"/>
        <v>0</v>
      </c>
      <c r="BS415" s="57">
        <f t="shared" si="167"/>
        <v>0</v>
      </c>
    </row>
    <row r="416" spans="1:71" x14ac:dyDescent="0.25">
      <c r="A416">
        <f t="shared" si="159"/>
        <v>2</v>
      </c>
      <c r="B416">
        <f t="shared" si="148"/>
        <v>42</v>
      </c>
      <c r="C416">
        <f t="shared" si="170"/>
        <v>2</v>
      </c>
      <c r="D416" s="59">
        <f t="shared" si="160"/>
        <v>0</v>
      </c>
      <c r="E416" s="59">
        <f t="shared" si="160"/>
        <v>0</v>
      </c>
      <c r="F416" s="59">
        <f t="shared" si="160"/>
        <v>0</v>
      </c>
      <c r="G416" s="60" t="str">
        <f t="shared" si="161"/>
        <v>Electric</v>
      </c>
      <c r="H416" s="61">
        <f t="shared" si="149"/>
        <v>1</v>
      </c>
      <c r="I416" s="61">
        <f t="shared" si="162"/>
        <v>0</v>
      </c>
      <c r="J416" s="59">
        <f t="shared" si="163"/>
        <v>0</v>
      </c>
      <c r="K416" s="62" t="e">
        <f t="shared" si="164"/>
        <v>#N/A</v>
      </c>
      <c r="L416" s="59">
        <f t="shared" si="165"/>
        <v>0</v>
      </c>
      <c r="M416" s="59">
        <f t="shared" si="165"/>
        <v>0</v>
      </c>
      <c r="N416" s="59" t="str">
        <f t="shared" si="158"/>
        <v>Electric0</v>
      </c>
      <c r="O416" s="57">
        <f t="shared" si="168"/>
        <v>0</v>
      </c>
      <c r="P416" s="57">
        <f t="shared" si="168"/>
        <v>0</v>
      </c>
      <c r="Q416" s="57">
        <f t="shared" si="168"/>
        <v>0</v>
      </c>
      <c r="R416" s="57">
        <f t="shared" si="168"/>
        <v>0</v>
      </c>
      <c r="S416" s="57">
        <f t="shared" si="168"/>
        <v>0</v>
      </c>
      <c r="T416" s="57">
        <f t="shared" si="168"/>
        <v>0</v>
      </c>
      <c r="U416" s="57">
        <f t="shared" si="168"/>
        <v>0</v>
      </c>
      <c r="V416" s="57">
        <f t="shared" si="168"/>
        <v>0</v>
      </c>
      <c r="W416" s="57">
        <f t="shared" si="168"/>
        <v>0</v>
      </c>
      <c r="X416" s="57">
        <f t="shared" si="168"/>
        <v>0</v>
      </c>
      <c r="Y416" s="57">
        <f t="shared" si="168"/>
        <v>0</v>
      </c>
      <c r="Z416" s="57">
        <f t="shared" si="168"/>
        <v>0</v>
      </c>
      <c r="AA416" s="57">
        <f t="shared" si="168"/>
        <v>0</v>
      </c>
      <c r="AB416" s="57">
        <f t="shared" si="168"/>
        <v>0</v>
      </c>
      <c r="AC416" s="57">
        <f t="shared" si="168"/>
        <v>0</v>
      </c>
      <c r="AD416" s="57">
        <f t="shared" si="168"/>
        <v>0</v>
      </c>
      <c r="AE416" s="57">
        <f t="shared" si="166"/>
        <v>0</v>
      </c>
      <c r="AF416" s="57">
        <f t="shared" si="166"/>
        <v>0</v>
      </c>
      <c r="AG416" s="57">
        <f t="shared" si="166"/>
        <v>0</v>
      </c>
      <c r="AH416" s="57">
        <f t="shared" si="166"/>
        <v>0</v>
      </c>
      <c r="AI416" s="57">
        <f t="shared" si="166"/>
        <v>0</v>
      </c>
      <c r="AJ416" s="57">
        <f t="shared" si="166"/>
        <v>0</v>
      </c>
      <c r="AK416" s="57">
        <f t="shared" si="166"/>
        <v>0</v>
      </c>
      <c r="AL416" s="57">
        <f t="shared" si="166"/>
        <v>0</v>
      </c>
      <c r="AM416" s="57">
        <f t="shared" si="166"/>
        <v>0</v>
      </c>
      <c r="AN416" s="57">
        <f t="shared" si="166"/>
        <v>0</v>
      </c>
      <c r="AO416" s="57">
        <f t="shared" si="166"/>
        <v>0</v>
      </c>
      <c r="AP416" s="57">
        <f t="shared" si="166"/>
        <v>0</v>
      </c>
      <c r="AQ416" s="57" t="e">
        <f>INDEX('Fleet Input'!$C$10:$C$86, MATCH('Fleet Calculations'!N416, 'Fleet Input'!$B$10:$B$86, 0))</f>
        <v>#N/A</v>
      </c>
      <c r="AR416" s="57">
        <f t="shared" si="169"/>
        <v>0</v>
      </c>
      <c r="AS416" s="57">
        <f t="shared" si="169"/>
        <v>0</v>
      </c>
      <c r="AT416" s="57">
        <f t="shared" si="169"/>
        <v>0</v>
      </c>
      <c r="AU416" s="57">
        <f t="shared" si="169"/>
        <v>0</v>
      </c>
      <c r="AV416" s="57">
        <f t="shared" si="169"/>
        <v>0</v>
      </c>
      <c r="AW416" s="57">
        <f t="shared" si="169"/>
        <v>0</v>
      </c>
      <c r="AX416" s="57">
        <f t="shared" si="169"/>
        <v>0</v>
      </c>
      <c r="AY416" s="57">
        <f t="shared" si="169"/>
        <v>0</v>
      </c>
      <c r="AZ416" s="57">
        <f t="shared" si="169"/>
        <v>0</v>
      </c>
      <c r="BA416" s="57">
        <f t="shared" si="169"/>
        <v>0</v>
      </c>
      <c r="BB416" s="57">
        <f t="shared" si="169"/>
        <v>0</v>
      </c>
      <c r="BC416" s="57">
        <f t="shared" si="169"/>
        <v>0</v>
      </c>
      <c r="BD416" s="57">
        <f t="shared" si="169"/>
        <v>0</v>
      </c>
      <c r="BE416" s="57">
        <f t="shared" si="169"/>
        <v>0</v>
      </c>
      <c r="BF416" s="57">
        <f t="shared" si="169"/>
        <v>0</v>
      </c>
      <c r="BG416" s="57">
        <f t="shared" si="169"/>
        <v>0</v>
      </c>
      <c r="BH416" s="57">
        <f t="shared" si="167"/>
        <v>0</v>
      </c>
      <c r="BI416" s="57">
        <f t="shared" si="167"/>
        <v>0</v>
      </c>
      <c r="BJ416" s="57">
        <f t="shared" si="167"/>
        <v>0</v>
      </c>
      <c r="BK416" s="57">
        <f t="shared" si="167"/>
        <v>0</v>
      </c>
      <c r="BL416" s="57">
        <f t="shared" si="167"/>
        <v>0</v>
      </c>
      <c r="BM416" s="57">
        <f t="shared" si="167"/>
        <v>0</v>
      </c>
      <c r="BN416" s="57">
        <f t="shared" si="167"/>
        <v>0</v>
      </c>
      <c r="BO416" s="57">
        <f t="shared" si="167"/>
        <v>0</v>
      </c>
      <c r="BP416" s="57">
        <f t="shared" si="167"/>
        <v>0</v>
      </c>
      <c r="BQ416" s="57">
        <f t="shared" si="167"/>
        <v>0</v>
      </c>
      <c r="BR416" s="57">
        <f t="shared" si="167"/>
        <v>0</v>
      </c>
      <c r="BS416" s="57">
        <f t="shared" si="167"/>
        <v>0</v>
      </c>
    </row>
    <row r="417" spans="1:71" x14ac:dyDescent="0.25">
      <c r="A417">
        <f t="shared" si="159"/>
        <v>2</v>
      </c>
      <c r="B417">
        <f t="shared" si="148"/>
        <v>42</v>
      </c>
      <c r="C417">
        <f t="shared" si="170"/>
        <v>3</v>
      </c>
      <c r="D417" s="59">
        <f t="shared" si="160"/>
        <v>0</v>
      </c>
      <c r="E417" s="59">
        <f t="shared" si="160"/>
        <v>0</v>
      </c>
      <c r="F417" s="59">
        <f t="shared" si="160"/>
        <v>0</v>
      </c>
      <c r="G417" s="60" t="str">
        <f t="shared" si="161"/>
        <v>Fuel Cell</v>
      </c>
      <c r="H417" s="61">
        <f t="shared" si="149"/>
        <v>1</v>
      </c>
      <c r="I417" s="61">
        <f t="shared" si="162"/>
        <v>0</v>
      </c>
      <c r="J417" s="59">
        <f t="shared" si="163"/>
        <v>0</v>
      </c>
      <c r="K417" s="62" t="e">
        <f t="shared" si="164"/>
        <v>#N/A</v>
      </c>
      <c r="L417" s="59">
        <f t="shared" si="165"/>
        <v>0</v>
      </c>
      <c r="M417" s="59">
        <f t="shared" si="165"/>
        <v>0</v>
      </c>
      <c r="N417" s="59" t="str">
        <f t="shared" si="158"/>
        <v>Fuel Cell0</v>
      </c>
      <c r="O417" s="57">
        <f t="shared" si="168"/>
        <v>0</v>
      </c>
      <c r="P417" s="57">
        <f t="shared" si="168"/>
        <v>0</v>
      </c>
      <c r="Q417" s="57">
        <f t="shared" si="168"/>
        <v>0</v>
      </c>
      <c r="R417" s="57">
        <f t="shared" si="168"/>
        <v>0</v>
      </c>
      <c r="S417" s="57">
        <f t="shared" si="168"/>
        <v>0</v>
      </c>
      <c r="T417" s="57">
        <f t="shared" si="168"/>
        <v>0</v>
      </c>
      <c r="U417" s="57">
        <f t="shared" si="168"/>
        <v>0</v>
      </c>
      <c r="V417" s="57">
        <f t="shared" si="168"/>
        <v>0</v>
      </c>
      <c r="W417" s="57">
        <f t="shared" si="168"/>
        <v>0</v>
      </c>
      <c r="X417" s="57">
        <f t="shared" si="168"/>
        <v>0</v>
      </c>
      <c r="Y417" s="57">
        <f t="shared" si="168"/>
        <v>0</v>
      </c>
      <c r="Z417" s="57">
        <f t="shared" si="168"/>
        <v>0</v>
      </c>
      <c r="AA417" s="57">
        <f t="shared" si="168"/>
        <v>0</v>
      </c>
      <c r="AB417" s="57">
        <f t="shared" si="168"/>
        <v>0</v>
      </c>
      <c r="AC417" s="57">
        <f t="shared" si="168"/>
        <v>0</v>
      </c>
      <c r="AD417" s="57">
        <f t="shared" ref="AD417:AP432" si="171">IF(AND($I417&gt;=AD$7,$H417&lt;=AD$7),$K417,0)</f>
        <v>0</v>
      </c>
      <c r="AE417" s="57">
        <f t="shared" si="171"/>
        <v>0</v>
      </c>
      <c r="AF417" s="57">
        <f t="shared" si="171"/>
        <v>0</v>
      </c>
      <c r="AG417" s="57">
        <f t="shared" si="171"/>
        <v>0</v>
      </c>
      <c r="AH417" s="57">
        <f t="shared" si="171"/>
        <v>0</v>
      </c>
      <c r="AI417" s="57">
        <f t="shared" si="171"/>
        <v>0</v>
      </c>
      <c r="AJ417" s="57">
        <f t="shared" si="171"/>
        <v>0</v>
      </c>
      <c r="AK417" s="57">
        <f t="shared" si="171"/>
        <v>0</v>
      </c>
      <c r="AL417" s="57">
        <f t="shared" si="171"/>
        <v>0</v>
      </c>
      <c r="AM417" s="57">
        <f t="shared" si="171"/>
        <v>0</v>
      </c>
      <c r="AN417" s="57">
        <f t="shared" si="171"/>
        <v>0</v>
      </c>
      <c r="AO417" s="57">
        <f t="shared" si="171"/>
        <v>0</v>
      </c>
      <c r="AP417" s="57">
        <f t="shared" si="171"/>
        <v>0</v>
      </c>
      <c r="AQ417" s="57" t="e">
        <f>INDEX('Fleet Input'!$C$10:$C$86, MATCH('Fleet Calculations'!N417, 'Fleet Input'!$B$10:$B$86, 0))</f>
        <v>#N/A</v>
      </c>
      <c r="AR417" s="57">
        <f t="shared" si="169"/>
        <v>0</v>
      </c>
      <c r="AS417" s="57">
        <f t="shared" si="169"/>
        <v>0</v>
      </c>
      <c r="AT417" s="57">
        <f t="shared" si="169"/>
        <v>0</v>
      </c>
      <c r="AU417" s="57">
        <f t="shared" si="169"/>
        <v>0</v>
      </c>
      <c r="AV417" s="57">
        <f t="shared" si="169"/>
        <v>0</v>
      </c>
      <c r="AW417" s="57">
        <f t="shared" si="169"/>
        <v>0</v>
      </c>
      <c r="AX417" s="57">
        <f t="shared" si="169"/>
        <v>0</v>
      </c>
      <c r="AY417" s="57">
        <f t="shared" si="169"/>
        <v>0</v>
      </c>
      <c r="AZ417" s="57">
        <f t="shared" si="169"/>
        <v>0</v>
      </c>
      <c r="BA417" s="57">
        <f t="shared" si="169"/>
        <v>0</v>
      </c>
      <c r="BB417" s="57">
        <f t="shared" si="169"/>
        <v>0</v>
      </c>
      <c r="BC417" s="57">
        <f t="shared" si="169"/>
        <v>0</v>
      </c>
      <c r="BD417" s="57">
        <f t="shared" si="169"/>
        <v>0</v>
      </c>
      <c r="BE417" s="57">
        <f t="shared" si="169"/>
        <v>0</v>
      </c>
      <c r="BF417" s="57">
        <f t="shared" si="169"/>
        <v>0</v>
      </c>
      <c r="BG417" s="57">
        <f t="shared" ref="BG417:BS432" si="172">IF($H417=BG$7, $AQ417*$K417, 0)</f>
        <v>0</v>
      </c>
      <c r="BH417" s="57">
        <f t="shared" si="172"/>
        <v>0</v>
      </c>
      <c r="BI417" s="57">
        <f t="shared" si="167"/>
        <v>0</v>
      </c>
      <c r="BJ417" s="57">
        <f t="shared" si="167"/>
        <v>0</v>
      </c>
      <c r="BK417" s="57">
        <f t="shared" si="167"/>
        <v>0</v>
      </c>
      <c r="BL417" s="57">
        <f t="shared" si="167"/>
        <v>0</v>
      </c>
      <c r="BM417" s="57">
        <f t="shared" si="167"/>
        <v>0</v>
      </c>
      <c r="BN417" s="57">
        <f t="shared" si="167"/>
        <v>0</v>
      </c>
      <c r="BO417" s="57">
        <f t="shared" si="167"/>
        <v>0</v>
      </c>
      <c r="BP417" s="57">
        <f t="shared" si="167"/>
        <v>0</v>
      </c>
      <c r="BQ417" s="57">
        <f t="shared" si="167"/>
        <v>0</v>
      </c>
      <c r="BR417" s="57">
        <f t="shared" si="167"/>
        <v>0</v>
      </c>
      <c r="BS417" s="57">
        <f t="shared" si="167"/>
        <v>0</v>
      </c>
    </row>
    <row r="418" spans="1:71" x14ac:dyDescent="0.25">
      <c r="A418">
        <f t="shared" si="159"/>
        <v>2</v>
      </c>
      <c r="B418">
        <f t="shared" si="148"/>
        <v>43</v>
      </c>
      <c r="C418">
        <f t="shared" si="170"/>
        <v>1</v>
      </c>
      <c r="D418" s="59">
        <f t="shared" si="160"/>
        <v>0</v>
      </c>
      <c r="E418" s="59">
        <f t="shared" si="160"/>
        <v>0</v>
      </c>
      <c r="F418" s="59">
        <f t="shared" si="160"/>
        <v>0</v>
      </c>
      <c r="G418" s="60" t="str">
        <f t="shared" si="161"/>
        <v>0</v>
      </c>
      <c r="H418" s="61">
        <f t="shared" si="149"/>
        <v>1</v>
      </c>
      <c r="I418" s="61">
        <f t="shared" si="162"/>
        <v>0</v>
      </c>
      <c r="J418" s="59">
        <f t="shared" si="163"/>
        <v>0</v>
      </c>
      <c r="K418" s="62" t="e">
        <f t="shared" si="164"/>
        <v>#N/A</v>
      </c>
      <c r="L418" s="59">
        <f t="shared" si="165"/>
        <v>0</v>
      </c>
      <c r="M418" s="59">
        <f t="shared" si="165"/>
        <v>0</v>
      </c>
      <c r="N418" s="59" t="str">
        <f t="shared" si="158"/>
        <v>00</v>
      </c>
      <c r="O418" s="57">
        <f t="shared" ref="O418:AD433" si="173">IF(AND($I418&gt;=O$7,$H418&lt;=O$7),$K418,0)</f>
        <v>0</v>
      </c>
      <c r="P418" s="57">
        <f t="shared" si="173"/>
        <v>0</v>
      </c>
      <c r="Q418" s="57">
        <f t="shared" si="173"/>
        <v>0</v>
      </c>
      <c r="R418" s="57">
        <f t="shared" si="173"/>
        <v>0</v>
      </c>
      <c r="S418" s="57">
        <f t="shared" si="173"/>
        <v>0</v>
      </c>
      <c r="T418" s="57">
        <f t="shared" si="173"/>
        <v>0</v>
      </c>
      <c r="U418" s="57">
        <f t="shared" si="173"/>
        <v>0</v>
      </c>
      <c r="V418" s="57">
        <f t="shared" si="173"/>
        <v>0</v>
      </c>
      <c r="W418" s="57">
        <f t="shared" si="173"/>
        <v>0</v>
      </c>
      <c r="X418" s="57">
        <f t="shared" si="173"/>
        <v>0</v>
      </c>
      <c r="Y418" s="57">
        <f t="shared" si="173"/>
        <v>0</v>
      </c>
      <c r="Z418" s="57">
        <f t="shared" si="173"/>
        <v>0</v>
      </c>
      <c r="AA418" s="57">
        <f t="shared" si="173"/>
        <v>0</v>
      </c>
      <c r="AB418" s="57">
        <f t="shared" si="173"/>
        <v>0</v>
      </c>
      <c r="AC418" s="57">
        <f t="shared" si="173"/>
        <v>0</v>
      </c>
      <c r="AD418" s="57">
        <f t="shared" si="173"/>
        <v>0</v>
      </c>
      <c r="AE418" s="57">
        <f t="shared" si="171"/>
        <v>0</v>
      </c>
      <c r="AF418" s="57">
        <f t="shared" si="171"/>
        <v>0</v>
      </c>
      <c r="AG418" s="57">
        <f t="shared" si="171"/>
        <v>0</v>
      </c>
      <c r="AH418" s="57">
        <f t="shared" si="171"/>
        <v>0</v>
      </c>
      <c r="AI418" s="57">
        <f t="shared" si="171"/>
        <v>0</v>
      </c>
      <c r="AJ418" s="57">
        <f t="shared" si="171"/>
        <v>0</v>
      </c>
      <c r="AK418" s="57">
        <f t="shared" si="171"/>
        <v>0</v>
      </c>
      <c r="AL418" s="57">
        <f t="shared" si="171"/>
        <v>0</v>
      </c>
      <c r="AM418" s="57">
        <f t="shared" si="171"/>
        <v>0</v>
      </c>
      <c r="AN418" s="57">
        <f t="shared" si="171"/>
        <v>0</v>
      </c>
      <c r="AO418" s="57">
        <f t="shared" si="171"/>
        <v>0</v>
      </c>
      <c r="AP418" s="57">
        <f t="shared" si="171"/>
        <v>0</v>
      </c>
      <c r="AQ418" s="57" t="e">
        <f>INDEX('Fleet Input'!$C$10:$C$86, MATCH('Fleet Calculations'!N418, 'Fleet Input'!$B$10:$B$86, 0))</f>
        <v>#N/A</v>
      </c>
      <c r="AR418" s="57">
        <f t="shared" ref="AR418:BG433" si="174">IF($H418=AR$7, $AQ418*$K418, 0)</f>
        <v>0</v>
      </c>
      <c r="AS418" s="57">
        <f t="shared" si="174"/>
        <v>0</v>
      </c>
      <c r="AT418" s="57">
        <f t="shared" si="174"/>
        <v>0</v>
      </c>
      <c r="AU418" s="57">
        <f t="shared" si="174"/>
        <v>0</v>
      </c>
      <c r="AV418" s="57">
        <f t="shared" si="174"/>
        <v>0</v>
      </c>
      <c r="AW418" s="57">
        <f t="shared" si="174"/>
        <v>0</v>
      </c>
      <c r="AX418" s="57">
        <f t="shared" si="174"/>
        <v>0</v>
      </c>
      <c r="AY418" s="57">
        <f t="shared" si="174"/>
        <v>0</v>
      </c>
      <c r="AZ418" s="57">
        <f t="shared" si="174"/>
        <v>0</v>
      </c>
      <c r="BA418" s="57">
        <f t="shared" si="174"/>
        <v>0</v>
      </c>
      <c r="BB418" s="57">
        <f t="shared" si="174"/>
        <v>0</v>
      </c>
      <c r="BC418" s="57">
        <f t="shared" si="174"/>
        <v>0</v>
      </c>
      <c r="BD418" s="57">
        <f t="shared" si="174"/>
        <v>0</v>
      </c>
      <c r="BE418" s="57">
        <f t="shared" si="174"/>
        <v>0</v>
      </c>
      <c r="BF418" s="57">
        <f t="shared" si="174"/>
        <v>0</v>
      </c>
      <c r="BG418" s="57">
        <f t="shared" si="174"/>
        <v>0</v>
      </c>
      <c r="BH418" s="57">
        <f t="shared" si="172"/>
        <v>0</v>
      </c>
      <c r="BI418" s="57">
        <f t="shared" si="167"/>
        <v>0</v>
      </c>
      <c r="BJ418" s="57">
        <f t="shared" si="167"/>
        <v>0</v>
      </c>
      <c r="BK418" s="57">
        <f t="shared" si="167"/>
        <v>0</v>
      </c>
      <c r="BL418" s="57">
        <f t="shared" si="167"/>
        <v>0</v>
      </c>
      <c r="BM418" s="57">
        <f t="shared" si="167"/>
        <v>0</v>
      </c>
      <c r="BN418" s="57">
        <f t="shared" si="167"/>
        <v>0</v>
      </c>
      <c r="BO418" s="57">
        <f t="shared" si="167"/>
        <v>0</v>
      </c>
      <c r="BP418" s="57">
        <f t="shared" si="167"/>
        <v>0</v>
      </c>
      <c r="BQ418" s="57">
        <f t="shared" si="167"/>
        <v>0</v>
      </c>
      <c r="BR418" s="57">
        <f t="shared" si="167"/>
        <v>0</v>
      </c>
      <c r="BS418" s="57">
        <f t="shared" si="167"/>
        <v>0</v>
      </c>
    </row>
    <row r="419" spans="1:71" x14ac:dyDescent="0.25">
      <c r="A419">
        <f t="shared" si="159"/>
        <v>2</v>
      </c>
      <c r="B419">
        <f t="shared" si="148"/>
        <v>43</v>
      </c>
      <c r="C419">
        <f t="shared" si="170"/>
        <v>2</v>
      </c>
      <c r="D419" s="59">
        <f t="shared" si="160"/>
        <v>0</v>
      </c>
      <c r="E419" s="59">
        <f t="shared" si="160"/>
        <v>0</v>
      </c>
      <c r="F419" s="59">
        <f t="shared" si="160"/>
        <v>0</v>
      </c>
      <c r="G419" s="60" t="str">
        <f t="shared" si="161"/>
        <v>Electric</v>
      </c>
      <c r="H419" s="61">
        <f t="shared" si="149"/>
        <v>1</v>
      </c>
      <c r="I419" s="61">
        <f t="shared" si="162"/>
        <v>0</v>
      </c>
      <c r="J419" s="59">
        <f t="shared" si="163"/>
        <v>0</v>
      </c>
      <c r="K419" s="62" t="e">
        <f t="shared" si="164"/>
        <v>#N/A</v>
      </c>
      <c r="L419" s="59">
        <f t="shared" si="165"/>
        <v>0</v>
      </c>
      <c r="M419" s="59">
        <f t="shared" si="165"/>
        <v>0</v>
      </c>
      <c r="N419" s="59" t="str">
        <f t="shared" si="158"/>
        <v>Electric0</v>
      </c>
      <c r="O419" s="57">
        <f t="shared" si="173"/>
        <v>0</v>
      </c>
      <c r="P419" s="57">
        <f t="shared" si="173"/>
        <v>0</v>
      </c>
      <c r="Q419" s="57">
        <f t="shared" si="173"/>
        <v>0</v>
      </c>
      <c r="R419" s="57">
        <f t="shared" si="173"/>
        <v>0</v>
      </c>
      <c r="S419" s="57">
        <f t="shared" si="173"/>
        <v>0</v>
      </c>
      <c r="T419" s="57">
        <f t="shared" si="173"/>
        <v>0</v>
      </c>
      <c r="U419" s="57">
        <f t="shared" si="173"/>
        <v>0</v>
      </c>
      <c r="V419" s="57">
        <f t="shared" si="173"/>
        <v>0</v>
      </c>
      <c r="W419" s="57">
        <f t="shared" si="173"/>
        <v>0</v>
      </c>
      <c r="X419" s="57">
        <f t="shared" si="173"/>
        <v>0</v>
      </c>
      <c r="Y419" s="57">
        <f t="shared" si="173"/>
        <v>0</v>
      </c>
      <c r="Z419" s="57">
        <f t="shared" si="173"/>
        <v>0</v>
      </c>
      <c r="AA419" s="57">
        <f t="shared" si="173"/>
        <v>0</v>
      </c>
      <c r="AB419" s="57">
        <f t="shared" si="173"/>
        <v>0</v>
      </c>
      <c r="AC419" s="57">
        <f t="shared" si="173"/>
        <v>0</v>
      </c>
      <c r="AD419" s="57">
        <f t="shared" si="173"/>
        <v>0</v>
      </c>
      <c r="AE419" s="57">
        <f t="shared" si="171"/>
        <v>0</v>
      </c>
      <c r="AF419" s="57">
        <f t="shared" si="171"/>
        <v>0</v>
      </c>
      <c r="AG419" s="57">
        <f t="shared" si="171"/>
        <v>0</v>
      </c>
      <c r="AH419" s="57">
        <f t="shared" si="171"/>
        <v>0</v>
      </c>
      <c r="AI419" s="57">
        <f t="shared" si="171"/>
        <v>0</v>
      </c>
      <c r="AJ419" s="57">
        <f t="shared" si="171"/>
        <v>0</v>
      </c>
      <c r="AK419" s="57">
        <f t="shared" si="171"/>
        <v>0</v>
      </c>
      <c r="AL419" s="57">
        <f t="shared" si="171"/>
        <v>0</v>
      </c>
      <c r="AM419" s="57">
        <f t="shared" si="171"/>
        <v>0</v>
      </c>
      <c r="AN419" s="57">
        <f t="shared" si="171"/>
        <v>0</v>
      </c>
      <c r="AO419" s="57">
        <f t="shared" si="171"/>
        <v>0</v>
      </c>
      <c r="AP419" s="57">
        <f t="shared" si="171"/>
        <v>0</v>
      </c>
      <c r="AQ419" s="57" t="e">
        <f>INDEX('Fleet Input'!$C$10:$C$86, MATCH('Fleet Calculations'!N419, 'Fleet Input'!$B$10:$B$86, 0))</f>
        <v>#N/A</v>
      </c>
      <c r="AR419" s="57">
        <f t="shared" si="174"/>
        <v>0</v>
      </c>
      <c r="AS419" s="57">
        <f t="shared" si="174"/>
        <v>0</v>
      </c>
      <c r="AT419" s="57">
        <f t="shared" si="174"/>
        <v>0</v>
      </c>
      <c r="AU419" s="57">
        <f t="shared" si="174"/>
        <v>0</v>
      </c>
      <c r="AV419" s="57">
        <f t="shared" si="174"/>
        <v>0</v>
      </c>
      <c r="AW419" s="57">
        <f t="shared" si="174"/>
        <v>0</v>
      </c>
      <c r="AX419" s="57">
        <f t="shared" si="174"/>
        <v>0</v>
      </c>
      <c r="AY419" s="57">
        <f t="shared" si="174"/>
        <v>0</v>
      </c>
      <c r="AZ419" s="57">
        <f t="shared" si="174"/>
        <v>0</v>
      </c>
      <c r="BA419" s="57">
        <f t="shared" si="174"/>
        <v>0</v>
      </c>
      <c r="BB419" s="57">
        <f t="shared" si="174"/>
        <v>0</v>
      </c>
      <c r="BC419" s="57">
        <f t="shared" si="174"/>
        <v>0</v>
      </c>
      <c r="BD419" s="57">
        <f t="shared" si="174"/>
        <v>0</v>
      </c>
      <c r="BE419" s="57">
        <f t="shared" si="174"/>
        <v>0</v>
      </c>
      <c r="BF419" s="57">
        <f t="shared" si="174"/>
        <v>0</v>
      </c>
      <c r="BG419" s="57">
        <f t="shared" si="174"/>
        <v>0</v>
      </c>
      <c r="BH419" s="57">
        <f t="shared" si="172"/>
        <v>0</v>
      </c>
      <c r="BI419" s="57">
        <f t="shared" si="167"/>
        <v>0</v>
      </c>
      <c r="BJ419" s="57">
        <f t="shared" si="167"/>
        <v>0</v>
      </c>
      <c r="BK419" s="57">
        <f t="shared" si="167"/>
        <v>0</v>
      </c>
      <c r="BL419" s="57">
        <f t="shared" si="167"/>
        <v>0</v>
      </c>
      <c r="BM419" s="57">
        <f t="shared" si="167"/>
        <v>0</v>
      </c>
      <c r="BN419" s="57">
        <f t="shared" si="167"/>
        <v>0</v>
      </c>
      <c r="BO419" s="57">
        <f t="shared" si="167"/>
        <v>0</v>
      </c>
      <c r="BP419" s="57">
        <f t="shared" si="167"/>
        <v>0</v>
      </c>
      <c r="BQ419" s="57">
        <f t="shared" si="167"/>
        <v>0</v>
      </c>
      <c r="BR419" s="57">
        <f t="shared" si="167"/>
        <v>0</v>
      </c>
      <c r="BS419" s="57">
        <f t="shared" si="167"/>
        <v>0</v>
      </c>
    </row>
    <row r="420" spans="1:71" x14ac:dyDescent="0.25">
      <c r="A420">
        <f t="shared" si="159"/>
        <v>2</v>
      </c>
      <c r="B420">
        <f t="shared" si="148"/>
        <v>43</v>
      </c>
      <c r="C420">
        <f t="shared" si="170"/>
        <v>3</v>
      </c>
      <c r="D420" s="59">
        <f t="shared" si="160"/>
        <v>0</v>
      </c>
      <c r="E420" s="59">
        <f t="shared" si="160"/>
        <v>0</v>
      </c>
      <c r="F420" s="59">
        <f t="shared" si="160"/>
        <v>0</v>
      </c>
      <c r="G420" s="60" t="str">
        <f t="shared" si="161"/>
        <v>Fuel Cell</v>
      </c>
      <c r="H420" s="61">
        <f t="shared" si="149"/>
        <v>1</v>
      </c>
      <c r="I420" s="61">
        <f t="shared" si="162"/>
        <v>0</v>
      </c>
      <c r="J420" s="59">
        <f t="shared" si="163"/>
        <v>0</v>
      </c>
      <c r="K420" s="62" t="e">
        <f t="shared" si="164"/>
        <v>#N/A</v>
      </c>
      <c r="L420" s="59">
        <f t="shared" si="165"/>
        <v>0</v>
      </c>
      <c r="M420" s="59">
        <f t="shared" si="165"/>
        <v>0</v>
      </c>
      <c r="N420" s="59" t="str">
        <f t="shared" si="158"/>
        <v>Fuel Cell0</v>
      </c>
      <c r="O420" s="57">
        <f t="shared" si="173"/>
        <v>0</v>
      </c>
      <c r="P420" s="57">
        <f t="shared" si="173"/>
        <v>0</v>
      </c>
      <c r="Q420" s="57">
        <f t="shared" si="173"/>
        <v>0</v>
      </c>
      <c r="R420" s="57">
        <f t="shared" si="173"/>
        <v>0</v>
      </c>
      <c r="S420" s="57">
        <f t="shared" si="173"/>
        <v>0</v>
      </c>
      <c r="T420" s="57">
        <f t="shared" si="173"/>
        <v>0</v>
      </c>
      <c r="U420" s="57">
        <f t="shared" si="173"/>
        <v>0</v>
      </c>
      <c r="V420" s="57">
        <f t="shared" si="173"/>
        <v>0</v>
      </c>
      <c r="W420" s="57">
        <f t="shared" si="173"/>
        <v>0</v>
      </c>
      <c r="X420" s="57">
        <f t="shared" si="173"/>
        <v>0</v>
      </c>
      <c r="Y420" s="57">
        <f t="shared" si="173"/>
        <v>0</v>
      </c>
      <c r="Z420" s="57">
        <f t="shared" si="173"/>
        <v>0</v>
      </c>
      <c r="AA420" s="57">
        <f t="shared" si="173"/>
        <v>0</v>
      </c>
      <c r="AB420" s="57">
        <f t="shared" si="173"/>
        <v>0</v>
      </c>
      <c r="AC420" s="57">
        <f t="shared" si="173"/>
        <v>0</v>
      </c>
      <c r="AD420" s="57">
        <f t="shared" si="173"/>
        <v>0</v>
      </c>
      <c r="AE420" s="57">
        <f t="shared" si="171"/>
        <v>0</v>
      </c>
      <c r="AF420" s="57">
        <f t="shared" si="171"/>
        <v>0</v>
      </c>
      <c r="AG420" s="57">
        <f t="shared" si="171"/>
        <v>0</v>
      </c>
      <c r="AH420" s="57">
        <f t="shared" si="171"/>
        <v>0</v>
      </c>
      <c r="AI420" s="57">
        <f t="shared" si="171"/>
        <v>0</v>
      </c>
      <c r="AJ420" s="57">
        <f t="shared" si="171"/>
        <v>0</v>
      </c>
      <c r="AK420" s="57">
        <f t="shared" si="171"/>
        <v>0</v>
      </c>
      <c r="AL420" s="57">
        <f t="shared" si="171"/>
        <v>0</v>
      </c>
      <c r="AM420" s="57">
        <f t="shared" si="171"/>
        <v>0</v>
      </c>
      <c r="AN420" s="57">
        <f t="shared" si="171"/>
        <v>0</v>
      </c>
      <c r="AO420" s="57">
        <f t="shared" si="171"/>
        <v>0</v>
      </c>
      <c r="AP420" s="57">
        <f t="shared" si="171"/>
        <v>0</v>
      </c>
      <c r="AQ420" s="57" t="e">
        <f>INDEX('Fleet Input'!$C$10:$C$86, MATCH('Fleet Calculations'!N420, 'Fleet Input'!$B$10:$B$86, 0))</f>
        <v>#N/A</v>
      </c>
      <c r="AR420" s="57">
        <f t="shared" si="174"/>
        <v>0</v>
      </c>
      <c r="AS420" s="57">
        <f t="shared" si="174"/>
        <v>0</v>
      </c>
      <c r="AT420" s="57">
        <f t="shared" si="174"/>
        <v>0</v>
      </c>
      <c r="AU420" s="57">
        <f t="shared" si="174"/>
        <v>0</v>
      </c>
      <c r="AV420" s="57">
        <f t="shared" si="174"/>
        <v>0</v>
      </c>
      <c r="AW420" s="57">
        <f t="shared" si="174"/>
        <v>0</v>
      </c>
      <c r="AX420" s="57">
        <f t="shared" si="174"/>
        <v>0</v>
      </c>
      <c r="AY420" s="57">
        <f t="shared" si="174"/>
        <v>0</v>
      </c>
      <c r="AZ420" s="57">
        <f t="shared" si="174"/>
        <v>0</v>
      </c>
      <c r="BA420" s="57">
        <f t="shared" si="174"/>
        <v>0</v>
      </c>
      <c r="BB420" s="57">
        <f t="shared" si="174"/>
        <v>0</v>
      </c>
      <c r="BC420" s="57">
        <f t="shared" si="174"/>
        <v>0</v>
      </c>
      <c r="BD420" s="57">
        <f t="shared" si="174"/>
        <v>0</v>
      </c>
      <c r="BE420" s="57">
        <f t="shared" si="174"/>
        <v>0</v>
      </c>
      <c r="BF420" s="57">
        <f t="shared" si="174"/>
        <v>0</v>
      </c>
      <c r="BG420" s="57">
        <f t="shared" si="174"/>
        <v>0</v>
      </c>
      <c r="BH420" s="57">
        <f t="shared" si="172"/>
        <v>0</v>
      </c>
      <c r="BI420" s="57">
        <f t="shared" si="167"/>
        <v>0</v>
      </c>
      <c r="BJ420" s="57">
        <f t="shared" si="167"/>
        <v>0</v>
      </c>
      <c r="BK420" s="57">
        <f t="shared" si="167"/>
        <v>0</v>
      </c>
      <c r="BL420" s="57">
        <f t="shared" si="167"/>
        <v>0</v>
      </c>
      <c r="BM420" s="57">
        <f t="shared" si="167"/>
        <v>0</v>
      </c>
      <c r="BN420" s="57">
        <f t="shared" si="167"/>
        <v>0</v>
      </c>
      <c r="BO420" s="57">
        <f t="shared" si="167"/>
        <v>0</v>
      </c>
      <c r="BP420" s="57">
        <f t="shared" si="167"/>
        <v>0</v>
      </c>
      <c r="BQ420" s="57">
        <f t="shared" si="167"/>
        <v>0</v>
      </c>
      <c r="BR420" s="57">
        <f t="shared" si="167"/>
        <v>0</v>
      </c>
      <c r="BS420" s="57">
        <f t="shared" si="167"/>
        <v>0</v>
      </c>
    </row>
    <row r="421" spans="1:71" x14ac:dyDescent="0.25">
      <c r="A421">
        <f t="shared" si="159"/>
        <v>2</v>
      </c>
      <c r="B421">
        <f t="shared" ref="B421:B484" si="175">B208</f>
        <v>44</v>
      </c>
      <c r="C421">
        <f t="shared" si="170"/>
        <v>1</v>
      </c>
      <c r="D421" s="59">
        <f t="shared" si="160"/>
        <v>0</v>
      </c>
      <c r="E421" s="59">
        <f t="shared" si="160"/>
        <v>0</v>
      </c>
      <c r="F421" s="59">
        <f t="shared" si="160"/>
        <v>0</v>
      </c>
      <c r="G421" s="60" t="str">
        <f t="shared" si="161"/>
        <v>0</v>
      </c>
      <c r="H421" s="61">
        <f t="shared" ref="H421:H484" si="176">I208+1</f>
        <v>1</v>
      </c>
      <c r="I421" s="61">
        <f t="shared" si="162"/>
        <v>0</v>
      </c>
      <c r="J421" s="59">
        <f t="shared" si="163"/>
        <v>0</v>
      </c>
      <c r="K421" s="62" t="e">
        <f t="shared" si="164"/>
        <v>#N/A</v>
      </c>
      <c r="L421" s="59">
        <f t="shared" si="165"/>
        <v>0</v>
      </c>
      <c r="M421" s="59">
        <f t="shared" si="165"/>
        <v>0</v>
      </c>
      <c r="N421" s="59" t="str">
        <f t="shared" si="158"/>
        <v>00</v>
      </c>
      <c r="O421" s="57">
        <f t="shared" si="173"/>
        <v>0</v>
      </c>
      <c r="P421" s="57">
        <f t="shared" si="173"/>
        <v>0</v>
      </c>
      <c r="Q421" s="57">
        <f t="shared" si="173"/>
        <v>0</v>
      </c>
      <c r="R421" s="57">
        <f t="shared" si="173"/>
        <v>0</v>
      </c>
      <c r="S421" s="57">
        <f t="shared" si="173"/>
        <v>0</v>
      </c>
      <c r="T421" s="57">
        <f t="shared" si="173"/>
        <v>0</v>
      </c>
      <c r="U421" s="57">
        <f t="shared" si="173"/>
        <v>0</v>
      </c>
      <c r="V421" s="57">
        <f t="shared" si="173"/>
        <v>0</v>
      </c>
      <c r="W421" s="57">
        <f t="shared" si="173"/>
        <v>0</v>
      </c>
      <c r="X421" s="57">
        <f t="shared" si="173"/>
        <v>0</v>
      </c>
      <c r="Y421" s="57">
        <f t="shared" si="173"/>
        <v>0</v>
      </c>
      <c r="Z421" s="57">
        <f t="shared" si="173"/>
        <v>0</v>
      </c>
      <c r="AA421" s="57">
        <f t="shared" si="173"/>
        <v>0</v>
      </c>
      <c r="AB421" s="57">
        <f t="shared" si="173"/>
        <v>0</v>
      </c>
      <c r="AC421" s="57">
        <f t="shared" si="173"/>
        <v>0</v>
      </c>
      <c r="AD421" s="57">
        <f t="shared" si="173"/>
        <v>0</v>
      </c>
      <c r="AE421" s="57">
        <f t="shared" si="171"/>
        <v>0</v>
      </c>
      <c r="AF421" s="57">
        <f t="shared" si="171"/>
        <v>0</v>
      </c>
      <c r="AG421" s="57">
        <f t="shared" si="171"/>
        <v>0</v>
      </c>
      <c r="AH421" s="57">
        <f t="shared" si="171"/>
        <v>0</v>
      </c>
      <c r="AI421" s="57">
        <f t="shared" si="171"/>
        <v>0</v>
      </c>
      <c r="AJ421" s="57">
        <f t="shared" si="171"/>
        <v>0</v>
      </c>
      <c r="AK421" s="57">
        <f t="shared" si="171"/>
        <v>0</v>
      </c>
      <c r="AL421" s="57">
        <f t="shared" si="171"/>
        <v>0</v>
      </c>
      <c r="AM421" s="57">
        <f t="shared" si="171"/>
        <v>0</v>
      </c>
      <c r="AN421" s="57">
        <f t="shared" si="171"/>
        <v>0</v>
      </c>
      <c r="AO421" s="57">
        <f t="shared" si="171"/>
        <v>0</v>
      </c>
      <c r="AP421" s="57">
        <f t="shared" si="171"/>
        <v>0</v>
      </c>
      <c r="AQ421" s="57" t="e">
        <f>INDEX('Fleet Input'!$C$10:$C$86, MATCH('Fleet Calculations'!N421, 'Fleet Input'!$B$10:$B$86, 0))</f>
        <v>#N/A</v>
      </c>
      <c r="AR421" s="57">
        <f t="shared" si="174"/>
        <v>0</v>
      </c>
      <c r="AS421" s="57">
        <f t="shared" si="174"/>
        <v>0</v>
      </c>
      <c r="AT421" s="57">
        <f t="shared" si="174"/>
        <v>0</v>
      </c>
      <c r="AU421" s="57">
        <f t="shared" si="174"/>
        <v>0</v>
      </c>
      <c r="AV421" s="57">
        <f t="shared" si="174"/>
        <v>0</v>
      </c>
      <c r="AW421" s="57">
        <f t="shared" si="174"/>
        <v>0</v>
      </c>
      <c r="AX421" s="57">
        <f t="shared" si="174"/>
        <v>0</v>
      </c>
      <c r="AY421" s="57">
        <f t="shared" si="174"/>
        <v>0</v>
      </c>
      <c r="AZ421" s="57">
        <f t="shared" si="174"/>
        <v>0</v>
      </c>
      <c r="BA421" s="57">
        <f t="shared" si="174"/>
        <v>0</v>
      </c>
      <c r="BB421" s="57">
        <f t="shared" si="174"/>
        <v>0</v>
      </c>
      <c r="BC421" s="57">
        <f t="shared" si="174"/>
        <v>0</v>
      </c>
      <c r="BD421" s="57">
        <f t="shared" si="174"/>
        <v>0</v>
      </c>
      <c r="BE421" s="57">
        <f t="shared" si="174"/>
        <v>0</v>
      </c>
      <c r="BF421" s="57">
        <f t="shared" si="174"/>
        <v>0</v>
      </c>
      <c r="BG421" s="57">
        <f t="shared" si="174"/>
        <v>0</v>
      </c>
      <c r="BH421" s="57">
        <f t="shared" si="172"/>
        <v>0</v>
      </c>
      <c r="BI421" s="57">
        <f t="shared" si="167"/>
        <v>0</v>
      </c>
      <c r="BJ421" s="57">
        <f t="shared" si="167"/>
        <v>0</v>
      </c>
      <c r="BK421" s="57">
        <f t="shared" si="167"/>
        <v>0</v>
      </c>
      <c r="BL421" s="57">
        <f t="shared" si="167"/>
        <v>0</v>
      </c>
      <c r="BM421" s="57">
        <f t="shared" si="167"/>
        <v>0</v>
      </c>
      <c r="BN421" s="57">
        <f t="shared" si="167"/>
        <v>0</v>
      </c>
      <c r="BO421" s="57">
        <f t="shared" si="167"/>
        <v>0</v>
      </c>
      <c r="BP421" s="57">
        <f t="shared" si="167"/>
        <v>0</v>
      </c>
      <c r="BQ421" s="57">
        <f t="shared" si="167"/>
        <v>0</v>
      </c>
      <c r="BR421" s="57">
        <f t="shared" si="167"/>
        <v>0</v>
      </c>
      <c r="BS421" s="57">
        <f t="shared" si="167"/>
        <v>0</v>
      </c>
    </row>
    <row r="422" spans="1:71" x14ac:dyDescent="0.25">
      <c r="A422">
        <f t="shared" si="159"/>
        <v>2</v>
      </c>
      <c r="B422">
        <f t="shared" si="175"/>
        <v>44</v>
      </c>
      <c r="C422">
        <f t="shared" si="170"/>
        <v>2</v>
      </c>
      <c r="D422" s="59">
        <f t="shared" si="160"/>
        <v>0</v>
      </c>
      <c r="E422" s="59">
        <f t="shared" si="160"/>
        <v>0</v>
      </c>
      <c r="F422" s="59">
        <f t="shared" si="160"/>
        <v>0</v>
      </c>
      <c r="G422" s="60" t="str">
        <f t="shared" si="161"/>
        <v>Electric</v>
      </c>
      <c r="H422" s="61">
        <f t="shared" si="176"/>
        <v>1</v>
      </c>
      <c r="I422" s="61">
        <f t="shared" si="162"/>
        <v>0</v>
      </c>
      <c r="J422" s="59">
        <f t="shared" si="163"/>
        <v>0</v>
      </c>
      <c r="K422" s="62" t="e">
        <f t="shared" si="164"/>
        <v>#N/A</v>
      </c>
      <c r="L422" s="59">
        <f t="shared" si="165"/>
        <v>0</v>
      </c>
      <c r="M422" s="59">
        <f t="shared" si="165"/>
        <v>0</v>
      </c>
      <c r="N422" s="59" t="str">
        <f t="shared" si="158"/>
        <v>Electric0</v>
      </c>
      <c r="O422" s="57">
        <f t="shared" si="173"/>
        <v>0</v>
      </c>
      <c r="P422" s="57">
        <f t="shared" si="173"/>
        <v>0</v>
      </c>
      <c r="Q422" s="57">
        <f t="shared" si="173"/>
        <v>0</v>
      </c>
      <c r="R422" s="57">
        <f t="shared" si="173"/>
        <v>0</v>
      </c>
      <c r="S422" s="57">
        <f t="shared" si="173"/>
        <v>0</v>
      </c>
      <c r="T422" s="57">
        <f t="shared" si="173"/>
        <v>0</v>
      </c>
      <c r="U422" s="57">
        <f t="shared" si="173"/>
        <v>0</v>
      </c>
      <c r="V422" s="57">
        <f t="shared" si="173"/>
        <v>0</v>
      </c>
      <c r="W422" s="57">
        <f t="shared" si="173"/>
        <v>0</v>
      </c>
      <c r="X422" s="57">
        <f t="shared" si="173"/>
        <v>0</v>
      </c>
      <c r="Y422" s="57">
        <f t="shared" si="173"/>
        <v>0</v>
      </c>
      <c r="Z422" s="57">
        <f t="shared" si="173"/>
        <v>0</v>
      </c>
      <c r="AA422" s="57">
        <f t="shared" si="173"/>
        <v>0</v>
      </c>
      <c r="AB422" s="57">
        <f t="shared" si="173"/>
        <v>0</v>
      </c>
      <c r="AC422" s="57">
        <f t="shared" si="173"/>
        <v>0</v>
      </c>
      <c r="AD422" s="57">
        <f t="shared" si="173"/>
        <v>0</v>
      </c>
      <c r="AE422" s="57">
        <f t="shared" si="171"/>
        <v>0</v>
      </c>
      <c r="AF422" s="57">
        <f t="shared" si="171"/>
        <v>0</v>
      </c>
      <c r="AG422" s="57">
        <f t="shared" si="171"/>
        <v>0</v>
      </c>
      <c r="AH422" s="57">
        <f t="shared" si="171"/>
        <v>0</v>
      </c>
      <c r="AI422" s="57">
        <f t="shared" si="171"/>
        <v>0</v>
      </c>
      <c r="AJ422" s="57">
        <f t="shared" si="171"/>
        <v>0</v>
      </c>
      <c r="AK422" s="57">
        <f t="shared" si="171"/>
        <v>0</v>
      </c>
      <c r="AL422" s="57">
        <f t="shared" si="171"/>
        <v>0</v>
      </c>
      <c r="AM422" s="57">
        <f t="shared" si="171"/>
        <v>0</v>
      </c>
      <c r="AN422" s="57">
        <f t="shared" si="171"/>
        <v>0</v>
      </c>
      <c r="AO422" s="57">
        <f t="shared" si="171"/>
        <v>0</v>
      </c>
      <c r="AP422" s="57">
        <f t="shared" si="171"/>
        <v>0</v>
      </c>
      <c r="AQ422" s="57" t="e">
        <f>INDEX('Fleet Input'!$C$10:$C$86, MATCH('Fleet Calculations'!N422, 'Fleet Input'!$B$10:$B$86, 0))</f>
        <v>#N/A</v>
      </c>
      <c r="AR422" s="57">
        <f t="shared" si="174"/>
        <v>0</v>
      </c>
      <c r="AS422" s="57">
        <f t="shared" si="174"/>
        <v>0</v>
      </c>
      <c r="AT422" s="57">
        <f t="shared" si="174"/>
        <v>0</v>
      </c>
      <c r="AU422" s="57">
        <f t="shared" si="174"/>
        <v>0</v>
      </c>
      <c r="AV422" s="57">
        <f t="shared" si="174"/>
        <v>0</v>
      </c>
      <c r="AW422" s="57">
        <f t="shared" si="174"/>
        <v>0</v>
      </c>
      <c r="AX422" s="57">
        <f t="shared" si="174"/>
        <v>0</v>
      </c>
      <c r="AY422" s="57">
        <f t="shared" si="174"/>
        <v>0</v>
      </c>
      <c r="AZ422" s="57">
        <f t="shared" si="174"/>
        <v>0</v>
      </c>
      <c r="BA422" s="57">
        <f t="shared" si="174"/>
        <v>0</v>
      </c>
      <c r="BB422" s="57">
        <f t="shared" si="174"/>
        <v>0</v>
      </c>
      <c r="BC422" s="57">
        <f t="shared" si="174"/>
        <v>0</v>
      </c>
      <c r="BD422" s="57">
        <f t="shared" si="174"/>
        <v>0</v>
      </c>
      <c r="BE422" s="57">
        <f t="shared" si="174"/>
        <v>0</v>
      </c>
      <c r="BF422" s="57">
        <f t="shared" si="174"/>
        <v>0</v>
      </c>
      <c r="BG422" s="57">
        <f t="shared" si="174"/>
        <v>0</v>
      </c>
      <c r="BH422" s="57">
        <f t="shared" si="172"/>
        <v>0</v>
      </c>
      <c r="BI422" s="57">
        <f t="shared" si="167"/>
        <v>0</v>
      </c>
      <c r="BJ422" s="57">
        <f t="shared" si="167"/>
        <v>0</v>
      </c>
      <c r="BK422" s="57">
        <f t="shared" si="167"/>
        <v>0</v>
      </c>
      <c r="BL422" s="57">
        <f t="shared" si="167"/>
        <v>0</v>
      </c>
      <c r="BM422" s="57">
        <f t="shared" si="167"/>
        <v>0</v>
      </c>
      <c r="BN422" s="57">
        <f t="shared" si="167"/>
        <v>0</v>
      </c>
      <c r="BO422" s="57">
        <f t="shared" si="167"/>
        <v>0</v>
      </c>
      <c r="BP422" s="57">
        <f t="shared" ref="BP422:BS422" si="177">IF($H422=BP$7, $AQ422*$K422, 0)</f>
        <v>0</v>
      </c>
      <c r="BQ422" s="57">
        <f t="shared" si="177"/>
        <v>0</v>
      </c>
      <c r="BR422" s="57">
        <f t="shared" si="177"/>
        <v>0</v>
      </c>
      <c r="BS422" s="57">
        <f t="shared" si="177"/>
        <v>0</v>
      </c>
    </row>
    <row r="423" spans="1:71" x14ac:dyDescent="0.25">
      <c r="A423">
        <f t="shared" si="159"/>
        <v>2</v>
      </c>
      <c r="B423">
        <f t="shared" si="175"/>
        <v>44</v>
      </c>
      <c r="C423">
        <f t="shared" si="170"/>
        <v>3</v>
      </c>
      <c r="D423" s="59">
        <f t="shared" si="160"/>
        <v>0</v>
      </c>
      <c r="E423" s="59">
        <f t="shared" si="160"/>
        <v>0</v>
      </c>
      <c r="F423" s="59">
        <f t="shared" si="160"/>
        <v>0</v>
      </c>
      <c r="G423" s="60" t="str">
        <f t="shared" si="161"/>
        <v>Fuel Cell</v>
      </c>
      <c r="H423" s="61">
        <f t="shared" si="176"/>
        <v>1</v>
      </c>
      <c r="I423" s="61">
        <f t="shared" si="162"/>
        <v>0</v>
      </c>
      <c r="J423" s="59">
        <f t="shared" si="163"/>
        <v>0</v>
      </c>
      <c r="K423" s="62" t="e">
        <f t="shared" si="164"/>
        <v>#N/A</v>
      </c>
      <c r="L423" s="59">
        <f t="shared" si="165"/>
        <v>0</v>
      </c>
      <c r="M423" s="59">
        <f t="shared" si="165"/>
        <v>0</v>
      </c>
      <c r="N423" s="59" t="str">
        <f t="shared" si="158"/>
        <v>Fuel Cell0</v>
      </c>
      <c r="O423" s="57">
        <f t="shared" si="173"/>
        <v>0</v>
      </c>
      <c r="P423" s="57">
        <f t="shared" si="173"/>
        <v>0</v>
      </c>
      <c r="Q423" s="57">
        <f t="shared" si="173"/>
        <v>0</v>
      </c>
      <c r="R423" s="57">
        <f t="shared" si="173"/>
        <v>0</v>
      </c>
      <c r="S423" s="57">
        <f t="shared" si="173"/>
        <v>0</v>
      </c>
      <c r="T423" s="57">
        <f t="shared" si="173"/>
        <v>0</v>
      </c>
      <c r="U423" s="57">
        <f t="shared" si="173"/>
        <v>0</v>
      </c>
      <c r="V423" s="57">
        <f t="shared" si="173"/>
        <v>0</v>
      </c>
      <c r="W423" s="57">
        <f t="shared" si="173"/>
        <v>0</v>
      </c>
      <c r="X423" s="57">
        <f t="shared" si="173"/>
        <v>0</v>
      </c>
      <c r="Y423" s="57">
        <f t="shared" si="173"/>
        <v>0</v>
      </c>
      <c r="Z423" s="57">
        <f t="shared" si="173"/>
        <v>0</v>
      </c>
      <c r="AA423" s="57">
        <f t="shared" si="173"/>
        <v>0</v>
      </c>
      <c r="AB423" s="57">
        <f t="shared" si="173"/>
        <v>0</v>
      </c>
      <c r="AC423" s="57">
        <f t="shared" si="173"/>
        <v>0</v>
      </c>
      <c r="AD423" s="57">
        <f t="shared" si="173"/>
        <v>0</v>
      </c>
      <c r="AE423" s="57">
        <f t="shared" si="171"/>
        <v>0</v>
      </c>
      <c r="AF423" s="57">
        <f t="shared" si="171"/>
        <v>0</v>
      </c>
      <c r="AG423" s="57">
        <f t="shared" si="171"/>
        <v>0</v>
      </c>
      <c r="AH423" s="57">
        <f t="shared" si="171"/>
        <v>0</v>
      </c>
      <c r="AI423" s="57">
        <f t="shared" si="171"/>
        <v>0</v>
      </c>
      <c r="AJ423" s="57">
        <f t="shared" si="171"/>
        <v>0</v>
      </c>
      <c r="AK423" s="57">
        <f t="shared" si="171"/>
        <v>0</v>
      </c>
      <c r="AL423" s="57">
        <f t="shared" si="171"/>
        <v>0</v>
      </c>
      <c r="AM423" s="57">
        <f t="shared" si="171"/>
        <v>0</v>
      </c>
      <c r="AN423" s="57">
        <f t="shared" si="171"/>
        <v>0</v>
      </c>
      <c r="AO423" s="57">
        <f t="shared" si="171"/>
        <v>0</v>
      </c>
      <c r="AP423" s="57">
        <f t="shared" si="171"/>
        <v>0</v>
      </c>
      <c r="AQ423" s="57" t="e">
        <f>INDEX('Fleet Input'!$C$10:$C$86, MATCH('Fleet Calculations'!N423, 'Fleet Input'!$B$10:$B$86, 0))</f>
        <v>#N/A</v>
      </c>
      <c r="AR423" s="57">
        <f t="shared" si="174"/>
        <v>0</v>
      </c>
      <c r="AS423" s="57">
        <f t="shared" si="174"/>
        <v>0</v>
      </c>
      <c r="AT423" s="57">
        <f t="shared" si="174"/>
        <v>0</v>
      </c>
      <c r="AU423" s="57">
        <f t="shared" si="174"/>
        <v>0</v>
      </c>
      <c r="AV423" s="57">
        <f t="shared" si="174"/>
        <v>0</v>
      </c>
      <c r="AW423" s="57">
        <f t="shared" si="174"/>
        <v>0</v>
      </c>
      <c r="AX423" s="57">
        <f t="shared" si="174"/>
        <v>0</v>
      </c>
      <c r="AY423" s="57">
        <f t="shared" si="174"/>
        <v>0</v>
      </c>
      <c r="AZ423" s="57">
        <f t="shared" si="174"/>
        <v>0</v>
      </c>
      <c r="BA423" s="57">
        <f t="shared" si="174"/>
        <v>0</v>
      </c>
      <c r="BB423" s="57">
        <f t="shared" si="174"/>
        <v>0</v>
      </c>
      <c r="BC423" s="57">
        <f t="shared" si="174"/>
        <v>0</v>
      </c>
      <c r="BD423" s="57">
        <f t="shared" si="174"/>
        <v>0</v>
      </c>
      <c r="BE423" s="57">
        <f t="shared" si="174"/>
        <v>0</v>
      </c>
      <c r="BF423" s="57">
        <f t="shared" si="174"/>
        <v>0</v>
      </c>
      <c r="BG423" s="57">
        <f t="shared" si="174"/>
        <v>0</v>
      </c>
      <c r="BH423" s="57">
        <f t="shared" si="172"/>
        <v>0</v>
      </c>
      <c r="BI423" s="57">
        <f t="shared" si="172"/>
        <v>0</v>
      </c>
      <c r="BJ423" s="57">
        <f t="shared" si="172"/>
        <v>0</v>
      </c>
      <c r="BK423" s="57">
        <f t="shared" si="172"/>
        <v>0</v>
      </c>
      <c r="BL423" s="57">
        <f t="shared" si="172"/>
        <v>0</v>
      </c>
      <c r="BM423" s="57">
        <f t="shared" si="172"/>
        <v>0</v>
      </c>
      <c r="BN423" s="57">
        <f t="shared" si="172"/>
        <v>0</v>
      </c>
      <c r="BO423" s="57">
        <f t="shared" si="172"/>
        <v>0</v>
      </c>
      <c r="BP423" s="57">
        <f t="shared" si="172"/>
        <v>0</v>
      </c>
      <c r="BQ423" s="57">
        <f t="shared" si="172"/>
        <v>0</v>
      </c>
      <c r="BR423" s="57">
        <f t="shared" si="172"/>
        <v>0</v>
      </c>
      <c r="BS423" s="57">
        <f t="shared" si="172"/>
        <v>0</v>
      </c>
    </row>
    <row r="424" spans="1:71" x14ac:dyDescent="0.25">
      <c r="A424">
        <f t="shared" si="159"/>
        <v>2</v>
      </c>
      <c r="B424">
        <f t="shared" si="175"/>
        <v>45</v>
      </c>
      <c r="C424">
        <f t="shared" si="170"/>
        <v>1</v>
      </c>
      <c r="D424" s="59">
        <f t="shared" si="160"/>
        <v>0</v>
      </c>
      <c r="E424" s="59">
        <f t="shared" si="160"/>
        <v>0</v>
      </c>
      <c r="F424" s="59">
        <f t="shared" si="160"/>
        <v>0</v>
      </c>
      <c r="G424" s="60" t="str">
        <f t="shared" si="161"/>
        <v>0</v>
      </c>
      <c r="H424" s="61">
        <f t="shared" si="176"/>
        <v>1</v>
      </c>
      <c r="I424" s="61">
        <f t="shared" si="162"/>
        <v>0</v>
      </c>
      <c r="J424" s="59">
        <f t="shared" si="163"/>
        <v>0</v>
      </c>
      <c r="K424" s="62" t="e">
        <f t="shared" si="164"/>
        <v>#N/A</v>
      </c>
      <c r="L424" s="59">
        <f t="shared" si="165"/>
        <v>0</v>
      </c>
      <c r="M424" s="59">
        <f t="shared" si="165"/>
        <v>0</v>
      </c>
      <c r="N424" s="59" t="str">
        <f t="shared" si="158"/>
        <v>00</v>
      </c>
      <c r="O424" s="57">
        <f t="shared" si="173"/>
        <v>0</v>
      </c>
      <c r="P424" s="57">
        <f t="shared" si="173"/>
        <v>0</v>
      </c>
      <c r="Q424" s="57">
        <f t="shared" si="173"/>
        <v>0</v>
      </c>
      <c r="R424" s="57">
        <f t="shared" si="173"/>
        <v>0</v>
      </c>
      <c r="S424" s="57">
        <f t="shared" si="173"/>
        <v>0</v>
      </c>
      <c r="T424" s="57">
        <f t="shared" si="173"/>
        <v>0</v>
      </c>
      <c r="U424" s="57">
        <f t="shared" si="173"/>
        <v>0</v>
      </c>
      <c r="V424" s="57">
        <f t="shared" si="173"/>
        <v>0</v>
      </c>
      <c r="W424" s="57">
        <f t="shared" si="173"/>
        <v>0</v>
      </c>
      <c r="X424" s="57">
        <f t="shared" si="173"/>
        <v>0</v>
      </c>
      <c r="Y424" s="57">
        <f t="shared" si="173"/>
        <v>0</v>
      </c>
      <c r="Z424" s="57">
        <f t="shared" si="173"/>
        <v>0</v>
      </c>
      <c r="AA424" s="57">
        <f t="shared" si="173"/>
        <v>0</v>
      </c>
      <c r="AB424" s="57">
        <f t="shared" si="173"/>
        <v>0</v>
      </c>
      <c r="AC424" s="57">
        <f t="shared" si="173"/>
        <v>0</v>
      </c>
      <c r="AD424" s="57">
        <f t="shared" si="173"/>
        <v>0</v>
      </c>
      <c r="AE424" s="57">
        <f t="shared" si="171"/>
        <v>0</v>
      </c>
      <c r="AF424" s="57">
        <f t="shared" si="171"/>
        <v>0</v>
      </c>
      <c r="AG424" s="57">
        <f t="shared" si="171"/>
        <v>0</v>
      </c>
      <c r="AH424" s="57">
        <f t="shared" si="171"/>
        <v>0</v>
      </c>
      <c r="AI424" s="57">
        <f t="shared" si="171"/>
        <v>0</v>
      </c>
      <c r="AJ424" s="57">
        <f t="shared" si="171"/>
        <v>0</v>
      </c>
      <c r="AK424" s="57">
        <f t="shared" si="171"/>
        <v>0</v>
      </c>
      <c r="AL424" s="57">
        <f t="shared" si="171"/>
        <v>0</v>
      </c>
      <c r="AM424" s="57">
        <f t="shared" si="171"/>
        <v>0</v>
      </c>
      <c r="AN424" s="57">
        <f t="shared" si="171"/>
        <v>0</v>
      </c>
      <c r="AO424" s="57">
        <f t="shared" si="171"/>
        <v>0</v>
      </c>
      <c r="AP424" s="57">
        <f t="shared" si="171"/>
        <v>0</v>
      </c>
      <c r="AQ424" s="57" t="e">
        <f>INDEX('Fleet Input'!$C$10:$C$86, MATCH('Fleet Calculations'!N424, 'Fleet Input'!$B$10:$B$86, 0))</f>
        <v>#N/A</v>
      </c>
      <c r="AR424" s="57">
        <f t="shared" si="174"/>
        <v>0</v>
      </c>
      <c r="AS424" s="57">
        <f t="shared" si="174"/>
        <v>0</v>
      </c>
      <c r="AT424" s="57">
        <f t="shared" si="174"/>
        <v>0</v>
      </c>
      <c r="AU424" s="57">
        <f t="shared" si="174"/>
        <v>0</v>
      </c>
      <c r="AV424" s="57">
        <f t="shared" si="174"/>
        <v>0</v>
      </c>
      <c r="AW424" s="57">
        <f t="shared" si="174"/>
        <v>0</v>
      </c>
      <c r="AX424" s="57">
        <f t="shared" si="174"/>
        <v>0</v>
      </c>
      <c r="AY424" s="57">
        <f t="shared" si="174"/>
        <v>0</v>
      </c>
      <c r="AZ424" s="57">
        <f t="shared" si="174"/>
        <v>0</v>
      </c>
      <c r="BA424" s="57">
        <f t="shared" si="174"/>
        <v>0</v>
      </c>
      <c r="BB424" s="57">
        <f t="shared" si="174"/>
        <v>0</v>
      </c>
      <c r="BC424" s="57">
        <f t="shared" si="174"/>
        <v>0</v>
      </c>
      <c r="BD424" s="57">
        <f t="shared" si="174"/>
        <v>0</v>
      </c>
      <c r="BE424" s="57">
        <f t="shared" si="174"/>
        <v>0</v>
      </c>
      <c r="BF424" s="57">
        <f t="shared" si="174"/>
        <v>0</v>
      </c>
      <c r="BG424" s="57">
        <f t="shared" si="174"/>
        <v>0</v>
      </c>
      <c r="BH424" s="57">
        <f t="shared" si="172"/>
        <v>0</v>
      </c>
      <c r="BI424" s="57">
        <f t="shared" si="172"/>
        <v>0</v>
      </c>
      <c r="BJ424" s="57">
        <f t="shared" si="172"/>
        <v>0</v>
      </c>
      <c r="BK424" s="57">
        <f t="shared" si="172"/>
        <v>0</v>
      </c>
      <c r="BL424" s="57">
        <f t="shared" si="172"/>
        <v>0</v>
      </c>
      <c r="BM424" s="57">
        <f t="shared" si="172"/>
        <v>0</v>
      </c>
      <c r="BN424" s="57">
        <f t="shared" si="172"/>
        <v>0</v>
      </c>
      <c r="BO424" s="57">
        <f t="shared" si="172"/>
        <v>0</v>
      </c>
      <c r="BP424" s="57">
        <f t="shared" si="172"/>
        <v>0</v>
      </c>
      <c r="BQ424" s="57">
        <f t="shared" si="172"/>
        <v>0</v>
      </c>
      <c r="BR424" s="57">
        <f t="shared" si="172"/>
        <v>0</v>
      </c>
      <c r="BS424" s="57">
        <f t="shared" si="172"/>
        <v>0</v>
      </c>
    </row>
    <row r="425" spans="1:71" x14ac:dyDescent="0.25">
      <c r="A425">
        <f t="shared" si="159"/>
        <v>2</v>
      </c>
      <c r="B425">
        <f t="shared" si="175"/>
        <v>45</v>
      </c>
      <c r="C425">
        <f t="shared" si="170"/>
        <v>2</v>
      </c>
      <c r="D425" s="59">
        <f t="shared" si="160"/>
        <v>0</v>
      </c>
      <c r="E425" s="59">
        <f t="shared" si="160"/>
        <v>0</v>
      </c>
      <c r="F425" s="59">
        <f t="shared" si="160"/>
        <v>0</v>
      </c>
      <c r="G425" s="60" t="str">
        <f t="shared" si="161"/>
        <v>Electric</v>
      </c>
      <c r="H425" s="61">
        <f t="shared" si="176"/>
        <v>1</v>
      </c>
      <c r="I425" s="61">
        <f t="shared" si="162"/>
        <v>0</v>
      </c>
      <c r="J425" s="59">
        <f t="shared" si="163"/>
        <v>0</v>
      </c>
      <c r="K425" s="62" t="e">
        <f t="shared" si="164"/>
        <v>#N/A</v>
      </c>
      <c r="L425" s="59">
        <f t="shared" si="165"/>
        <v>0</v>
      </c>
      <c r="M425" s="59">
        <f t="shared" si="165"/>
        <v>0</v>
      </c>
      <c r="N425" s="59" t="str">
        <f t="shared" si="158"/>
        <v>Electric0</v>
      </c>
      <c r="O425" s="57">
        <f t="shared" si="173"/>
        <v>0</v>
      </c>
      <c r="P425" s="57">
        <f t="shared" si="173"/>
        <v>0</v>
      </c>
      <c r="Q425" s="57">
        <f t="shared" si="173"/>
        <v>0</v>
      </c>
      <c r="R425" s="57">
        <f t="shared" si="173"/>
        <v>0</v>
      </c>
      <c r="S425" s="57">
        <f t="shared" si="173"/>
        <v>0</v>
      </c>
      <c r="T425" s="57">
        <f t="shared" si="173"/>
        <v>0</v>
      </c>
      <c r="U425" s="57">
        <f t="shared" si="173"/>
        <v>0</v>
      </c>
      <c r="V425" s="57">
        <f t="shared" si="173"/>
        <v>0</v>
      </c>
      <c r="W425" s="57">
        <f t="shared" si="173"/>
        <v>0</v>
      </c>
      <c r="X425" s="57">
        <f t="shared" si="173"/>
        <v>0</v>
      </c>
      <c r="Y425" s="57">
        <f t="shared" si="173"/>
        <v>0</v>
      </c>
      <c r="Z425" s="57">
        <f t="shared" si="173"/>
        <v>0</v>
      </c>
      <c r="AA425" s="57">
        <f t="shared" si="173"/>
        <v>0</v>
      </c>
      <c r="AB425" s="57">
        <f t="shared" si="173"/>
        <v>0</v>
      </c>
      <c r="AC425" s="57">
        <f t="shared" si="173"/>
        <v>0</v>
      </c>
      <c r="AD425" s="57">
        <f t="shared" si="173"/>
        <v>0</v>
      </c>
      <c r="AE425" s="57">
        <f t="shared" si="171"/>
        <v>0</v>
      </c>
      <c r="AF425" s="57">
        <f t="shared" si="171"/>
        <v>0</v>
      </c>
      <c r="AG425" s="57">
        <f t="shared" si="171"/>
        <v>0</v>
      </c>
      <c r="AH425" s="57">
        <f t="shared" si="171"/>
        <v>0</v>
      </c>
      <c r="AI425" s="57">
        <f t="shared" si="171"/>
        <v>0</v>
      </c>
      <c r="AJ425" s="57">
        <f t="shared" si="171"/>
        <v>0</v>
      </c>
      <c r="AK425" s="57">
        <f t="shared" si="171"/>
        <v>0</v>
      </c>
      <c r="AL425" s="57">
        <f t="shared" si="171"/>
        <v>0</v>
      </c>
      <c r="AM425" s="57">
        <f t="shared" si="171"/>
        <v>0</v>
      </c>
      <c r="AN425" s="57">
        <f t="shared" si="171"/>
        <v>0</v>
      </c>
      <c r="AO425" s="57">
        <f t="shared" si="171"/>
        <v>0</v>
      </c>
      <c r="AP425" s="57">
        <f t="shared" si="171"/>
        <v>0</v>
      </c>
      <c r="AQ425" s="57" t="e">
        <f>INDEX('Fleet Input'!$C$10:$C$86, MATCH('Fleet Calculations'!N425, 'Fleet Input'!$B$10:$B$86, 0))</f>
        <v>#N/A</v>
      </c>
      <c r="AR425" s="57">
        <f t="shared" si="174"/>
        <v>0</v>
      </c>
      <c r="AS425" s="57">
        <f t="shared" si="174"/>
        <v>0</v>
      </c>
      <c r="AT425" s="57">
        <f t="shared" si="174"/>
        <v>0</v>
      </c>
      <c r="AU425" s="57">
        <f t="shared" si="174"/>
        <v>0</v>
      </c>
      <c r="AV425" s="57">
        <f t="shared" si="174"/>
        <v>0</v>
      </c>
      <c r="AW425" s="57">
        <f t="shared" si="174"/>
        <v>0</v>
      </c>
      <c r="AX425" s="57">
        <f t="shared" si="174"/>
        <v>0</v>
      </c>
      <c r="AY425" s="57">
        <f t="shared" si="174"/>
        <v>0</v>
      </c>
      <c r="AZ425" s="57">
        <f t="shared" si="174"/>
        <v>0</v>
      </c>
      <c r="BA425" s="57">
        <f t="shared" si="174"/>
        <v>0</v>
      </c>
      <c r="BB425" s="57">
        <f t="shared" si="174"/>
        <v>0</v>
      </c>
      <c r="BC425" s="57">
        <f t="shared" si="174"/>
        <v>0</v>
      </c>
      <c r="BD425" s="57">
        <f t="shared" si="174"/>
        <v>0</v>
      </c>
      <c r="BE425" s="57">
        <f t="shared" si="174"/>
        <v>0</v>
      </c>
      <c r="BF425" s="57">
        <f t="shared" si="174"/>
        <v>0</v>
      </c>
      <c r="BG425" s="57">
        <f t="shared" si="174"/>
        <v>0</v>
      </c>
      <c r="BH425" s="57">
        <f t="shared" si="172"/>
        <v>0</v>
      </c>
      <c r="BI425" s="57">
        <f t="shared" si="172"/>
        <v>0</v>
      </c>
      <c r="BJ425" s="57">
        <f t="shared" si="172"/>
        <v>0</v>
      </c>
      <c r="BK425" s="57">
        <f t="shared" si="172"/>
        <v>0</v>
      </c>
      <c r="BL425" s="57">
        <f t="shared" si="172"/>
        <v>0</v>
      </c>
      <c r="BM425" s="57">
        <f t="shared" si="172"/>
        <v>0</v>
      </c>
      <c r="BN425" s="57">
        <f t="shared" si="172"/>
        <v>0</v>
      </c>
      <c r="BO425" s="57">
        <f t="shared" si="172"/>
        <v>0</v>
      </c>
      <c r="BP425" s="57">
        <f t="shared" si="172"/>
        <v>0</v>
      </c>
      <c r="BQ425" s="57">
        <f t="shared" si="172"/>
        <v>0</v>
      </c>
      <c r="BR425" s="57">
        <f t="shared" si="172"/>
        <v>0</v>
      </c>
      <c r="BS425" s="57">
        <f t="shared" si="172"/>
        <v>0</v>
      </c>
    </row>
    <row r="426" spans="1:71" x14ac:dyDescent="0.25">
      <c r="A426">
        <f t="shared" si="159"/>
        <v>2</v>
      </c>
      <c r="B426">
        <f t="shared" si="175"/>
        <v>45</v>
      </c>
      <c r="C426">
        <f t="shared" si="170"/>
        <v>3</v>
      </c>
      <c r="D426" s="59">
        <f t="shared" si="160"/>
        <v>0</v>
      </c>
      <c r="E426" s="59">
        <f t="shared" si="160"/>
        <v>0</v>
      </c>
      <c r="F426" s="59">
        <f t="shared" si="160"/>
        <v>0</v>
      </c>
      <c r="G426" s="60" t="str">
        <f t="shared" si="161"/>
        <v>Fuel Cell</v>
      </c>
      <c r="H426" s="61">
        <f t="shared" si="176"/>
        <v>1</v>
      </c>
      <c r="I426" s="61">
        <f t="shared" si="162"/>
        <v>0</v>
      </c>
      <c r="J426" s="59">
        <f t="shared" si="163"/>
        <v>0</v>
      </c>
      <c r="K426" s="62" t="e">
        <f t="shared" si="164"/>
        <v>#N/A</v>
      </c>
      <c r="L426" s="59">
        <f t="shared" si="165"/>
        <v>0</v>
      </c>
      <c r="M426" s="59">
        <f t="shared" si="165"/>
        <v>0</v>
      </c>
      <c r="N426" s="59" t="str">
        <f t="shared" si="158"/>
        <v>Fuel Cell0</v>
      </c>
      <c r="O426" s="57">
        <f t="shared" si="173"/>
        <v>0</v>
      </c>
      <c r="P426" s="57">
        <f t="shared" si="173"/>
        <v>0</v>
      </c>
      <c r="Q426" s="57">
        <f t="shared" si="173"/>
        <v>0</v>
      </c>
      <c r="R426" s="57">
        <f t="shared" si="173"/>
        <v>0</v>
      </c>
      <c r="S426" s="57">
        <f t="shared" si="173"/>
        <v>0</v>
      </c>
      <c r="T426" s="57">
        <f t="shared" si="173"/>
        <v>0</v>
      </c>
      <c r="U426" s="57">
        <f t="shared" si="173"/>
        <v>0</v>
      </c>
      <c r="V426" s="57">
        <f t="shared" si="173"/>
        <v>0</v>
      </c>
      <c r="W426" s="57">
        <f t="shared" si="173"/>
        <v>0</v>
      </c>
      <c r="X426" s="57">
        <f t="shared" si="173"/>
        <v>0</v>
      </c>
      <c r="Y426" s="57">
        <f t="shared" si="173"/>
        <v>0</v>
      </c>
      <c r="Z426" s="57">
        <f t="shared" si="173"/>
        <v>0</v>
      </c>
      <c r="AA426" s="57">
        <f t="shared" si="173"/>
        <v>0</v>
      </c>
      <c r="AB426" s="57">
        <f t="shared" si="173"/>
        <v>0</v>
      </c>
      <c r="AC426" s="57">
        <f t="shared" si="173"/>
        <v>0</v>
      </c>
      <c r="AD426" s="57">
        <f t="shared" si="173"/>
        <v>0</v>
      </c>
      <c r="AE426" s="57">
        <f t="shared" si="171"/>
        <v>0</v>
      </c>
      <c r="AF426" s="57">
        <f t="shared" si="171"/>
        <v>0</v>
      </c>
      <c r="AG426" s="57">
        <f t="shared" si="171"/>
        <v>0</v>
      </c>
      <c r="AH426" s="57">
        <f t="shared" si="171"/>
        <v>0</v>
      </c>
      <c r="AI426" s="57">
        <f t="shared" si="171"/>
        <v>0</v>
      </c>
      <c r="AJ426" s="57">
        <f t="shared" si="171"/>
        <v>0</v>
      </c>
      <c r="AK426" s="57">
        <f t="shared" si="171"/>
        <v>0</v>
      </c>
      <c r="AL426" s="57">
        <f t="shared" si="171"/>
        <v>0</v>
      </c>
      <c r="AM426" s="57">
        <f t="shared" si="171"/>
        <v>0</v>
      </c>
      <c r="AN426" s="57">
        <f t="shared" si="171"/>
        <v>0</v>
      </c>
      <c r="AO426" s="57">
        <f t="shared" si="171"/>
        <v>0</v>
      </c>
      <c r="AP426" s="57">
        <f t="shared" si="171"/>
        <v>0</v>
      </c>
      <c r="AQ426" s="57" t="e">
        <f>INDEX('Fleet Input'!$C$10:$C$86, MATCH('Fleet Calculations'!N426, 'Fleet Input'!$B$10:$B$86, 0))</f>
        <v>#N/A</v>
      </c>
      <c r="AR426" s="57">
        <f t="shared" si="174"/>
        <v>0</v>
      </c>
      <c r="AS426" s="57">
        <f t="shared" si="174"/>
        <v>0</v>
      </c>
      <c r="AT426" s="57">
        <f t="shared" si="174"/>
        <v>0</v>
      </c>
      <c r="AU426" s="57">
        <f t="shared" si="174"/>
        <v>0</v>
      </c>
      <c r="AV426" s="57">
        <f t="shared" si="174"/>
        <v>0</v>
      </c>
      <c r="AW426" s="57">
        <f t="shared" si="174"/>
        <v>0</v>
      </c>
      <c r="AX426" s="57">
        <f t="shared" si="174"/>
        <v>0</v>
      </c>
      <c r="AY426" s="57">
        <f t="shared" si="174"/>
        <v>0</v>
      </c>
      <c r="AZ426" s="57">
        <f t="shared" si="174"/>
        <v>0</v>
      </c>
      <c r="BA426" s="57">
        <f t="shared" si="174"/>
        <v>0</v>
      </c>
      <c r="BB426" s="57">
        <f t="shared" si="174"/>
        <v>0</v>
      </c>
      <c r="BC426" s="57">
        <f t="shared" si="174"/>
        <v>0</v>
      </c>
      <c r="BD426" s="57">
        <f t="shared" si="174"/>
        <v>0</v>
      </c>
      <c r="BE426" s="57">
        <f t="shared" si="174"/>
        <v>0</v>
      </c>
      <c r="BF426" s="57">
        <f t="shared" si="174"/>
        <v>0</v>
      </c>
      <c r="BG426" s="57">
        <f t="shared" si="174"/>
        <v>0</v>
      </c>
      <c r="BH426" s="57">
        <f t="shared" si="172"/>
        <v>0</v>
      </c>
      <c r="BI426" s="57">
        <f t="shared" si="172"/>
        <v>0</v>
      </c>
      <c r="BJ426" s="57">
        <f t="shared" si="172"/>
        <v>0</v>
      </c>
      <c r="BK426" s="57">
        <f t="shared" si="172"/>
        <v>0</v>
      </c>
      <c r="BL426" s="57">
        <f t="shared" si="172"/>
        <v>0</v>
      </c>
      <c r="BM426" s="57">
        <f t="shared" si="172"/>
        <v>0</v>
      </c>
      <c r="BN426" s="57">
        <f t="shared" si="172"/>
        <v>0</v>
      </c>
      <c r="BO426" s="57">
        <f t="shared" si="172"/>
        <v>0</v>
      </c>
      <c r="BP426" s="57">
        <f t="shared" si="172"/>
        <v>0</v>
      </c>
      <c r="BQ426" s="57">
        <f t="shared" si="172"/>
        <v>0</v>
      </c>
      <c r="BR426" s="57">
        <f t="shared" si="172"/>
        <v>0</v>
      </c>
      <c r="BS426" s="57">
        <f t="shared" si="172"/>
        <v>0</v>
      </c>
    </row>
    <row r="427" spans="1:71" x14ac:dyDescent="0.25">
      <c r="A427">
        <f t="shared" si="159"/>
        <v>2</v>
      </c>
      <c r="B427">
        <f t="shared" si="175"/>
        <v>46</v>
      </c>
      <c r="C427">
        <f t="shared" si="170"/>
        <v>1</v>
      </c>
      <c r="D427" s="59">
        <f t="shared" si="160"/>
        <v>0</v>
      </c>
      <c r="E427" s="59">
        <f t="shared" si="160"/>
        <v>0</v>
      </c>
      <c r="F427" s="59">
        <f t="shared" si="160"/>
        <v>0</v>
      </c>
      <c r="G427" s="60" t="str">
        <f t="shared" si="161"/>
        <v>0</v>
      </c>
      <c r="H427" s="61">
        <f t="shared" si="176"/>
        <v>1</v>
      </c>
      <c r="I427" s="61">
        <f t="shared" si="162"/>
        <v>0</v>
      </c>
      <c r="J427" s="59">
        <f t="shared" si="163"/>
        <v>0</v>
      </c>
      <c r="K427" s="62" t="e">
        <f t="shared" si="164"/>
        <v>#N/A</v>
      </c>
      <c r="L427" s="59">
        <f t="shared" si="165"/>
        <v>0</v>
      </c>
      <c r="M427" s="59">
        <f t="shared" si="165"/>
        <v>0</v>
      </c>
      <c r="N427" s="59" t="str">
        <f t="shared" si="158"/>
        <v>00</v>
      </c>
      <c r="O427" s="57">
        <f t="shared" si="173"/>
        <v>0</v>
      </c>
      <c r="P427" s="57">
        <f t="shared" si="173"/>
        <v>0</v>
      </c>
      <c r="Q427" s="57">
        <f t="shared" si="173"/>
        <v>0</v>
      </c>
      <c r="R427" s="57">
        <f t="shared" si="173"/>
        <v>0</v>
      </c>
      <c r="S427" s="57">
        <f t="shared" si="173"/>
        <v>0</v>
      </c>
      <c r="T427" s="57">
        <f t="shared" si="173"/>
        <v>0</v>
      </c>
      <c r="U427" s="57">
        <f t="shared" si="173"/>
        <v>0</v>
      </c>
      <c r="V427" s="57">
        <f t="shared" si="173"/>
        <v>0</v>
      </c>
      <c r="W427" s="57">
        <f t="shared" si="173"/>
        <v>0</v>
      </c>
      <c r="X427" s="57">
        <f t="shared" si="173"/>
        <v>0</v>
      </c>
      <c r="Y427" s="57">
        <f t="shared" si="173"/>
        <v>0</v>
      </c>
      <c r="Z427" s="57">
        <f t="shared" si="173"/>
        <v>0</v>
      </c>
      <c r="AA427" s="57">
        <f t="shared" si="173"/>
        <v>0</v>
      </c>
      <c r="AB427" s="57">
        <f t="shared" si="173"/>
        <v>0</v>
      </c>
      <c r="AC427" s="57">
        <f t="shared" si="173"/>
        <v>0</v>
      </c>
      <c r="AD427" s="57">
        <f t="shared" si="173"/>
        <v>0</v>
      </c>
      <c r="AE427" s="57">
        <f t="shared" si="171"/>
        <v>0</v>
      </c>
      <c r="AF427" s="57">
        <f t="shared" si="171"/>
        <v>0</v>
      </c>
      <c r="AG427" s="57">
        <f t="shared" si="171"/>
        <v>0</v>
      </c>
      <c r="AH427" s="57">
        <f t="shared" si="171"/>
        <v>0</v>
      </c>
      <c r="AI427" s="57">
        <f t="shared" si="171"/>
        <v>0</v>
      </c>
      <c r="AJ427" s="57">
        <f t="shared" si="171"/>
        <v>0</v>
      </c>
      <c r="AK427" s="57">
        <f t="shared" si="171"/>
        <v>0</v>
      </c>
      <c r="AL427" s="57">
        <f t="shared" si="171"/>
        <v>0</v>
      </c>
      <c r="AM427" s="57">
        <f t="shared" si="171"/>
        <v>0</v>
      </c>
      <c r="AN427" s="57">
        <f t="shared" si="171"/>
        <v>0</v>
      </c>
      <c r="AO427" s="57">
        <f t="shared" si="171"/>
        <v>0</v>
      </c>
      <c r="AP427" s="57">
        <f t="shared" si="171"/>
        <v>0</v>
      </c>
      <c r="AQ427" s="57" t="e">
        <f>INDEX('Fleet Input'!$C$10:$C$86, MATCH('Fleet Calculations'!N427, 'Fleet Input'!$B$10:$B$86, 0))</f>
        <v>#N/A</v>
      </c>
      <c r="AR427" s="57">
        <f t="shared" si="174"/>
        <v>0</v>
      </c>
      <c r="AS427" s="57">
        <f t="shared" si="174"/>
        <v>0</v>
      </c>
      <c r="AT427" s="57">
        <f t="shared" si="174"/>
        <v>0</v>
      </c>
      <c r="AU427" s="57">
        <f t="shared" si="174"/>
        <v>0</v>
      </c>
      <c r="AV427" s="57">
        <f t="shared" si="174"/>
        <v>0</v>
      </c>
      <c r="AW427" s="57">
        <f t="shared" si="174"/>
        <v>0</v>
      </c>
      <c r="AX427" s="57">
        <f t="shared" si="174"/>
        <v>0</v>
      </c>
      <c r="AY427" s="57">
        <f t="shared" si="174"/>
        <v>0</v>
      </c>
      <c r="AZ427" s="57">
        <f t="shared" si="174"/>
        <v>0</v>
      </c>
      <c r="BA427" s="57">
        <f t="shared" si="174"/>
        <v>0</v>
      </c>
      <c r="BB427" s="57">
        <f t="shared" si="174"/>
        <v>0</v>
      </c>
      <c r="BC427" s="57">
        <f t="shared" si="174"/>
        <v>0</v>
      </c>
      <c r="BD427" s="57">
        <f t="shared" si="174"/>
        <v>0</v>
      </c>
      <c r="BE427" s="57">
        <f t="shared" si="174"/>
        <v>0</v>
      </c>
      <c r="BF427" s="57">
        <f t="shared" si="174"/>
        <v>0</v>
      </c>
      <c r="BG427" s="57">
        <f t="shared" si="174"/>
        <v>0</v>
      </c>
      <c r="BH427" s="57">
        <f t="shared" si="172"/>
        <v>0</v>
      </c>
      <c r="BI427" s="57">
        <f t="shared" si="172"/>
        <v>0</v>
      </c>
      <c r="BJ427" s="57">
        <f t="shared" si="172"/>
        <v>0</v>
      </c>
      <c r="BK427" s="57">
        <f t="shared" si="172"/>
        <v>0</v>
      </c>
      <c r="BL427" s="57">
        <f t="shared" si="172"/>
        <v>0</v>
      </c>
      <c r="BM427" s="57">
        <f t="shared" si="172"/>
        <v>0</v>
      </c>
      <c r="BN427" s="57">
        <f t="shared" si="172"/>
        <v>0</v>
      </c>
      <c r="BO427" s="57">
        <f t="shared" si="172"/>
        <v>0</v>
      </c>
      <c r="BP427" s="57">
        <f t="shared" si="172"/>
        <v>0</v>
      </c>
      <c r="BQ427" s="57">
        <f t="shared" si="172"/>
        <v>0</v>
      </c>
      <c r="BR427" s="57">
        <f t="shared" si="172"/>
        <v>0</v>
      </c>
      <c r="BS427" s="57">
        <f t="shared" si="172"/>
        <v>0</v>
      </c>
    </row>
    <row r="428" spans="1:71" x14ac:dyDescent="0.25">
      <c r="A428">
        <f t="shared" si="159"/>
        <v>2</v>
      </c>
      <c r="B428">
        <f t="shared" si="175"/>
        <v>46</v>
      </c>
      <c r="C428">
        <f t="shared" si="170"/>
        <v>2</v>
      </c>
      <c r="D428" s="59">
        <f t="shared" si="160"/>
        <v>0</v>
      </c>
      <c r="E428" s="59">
        <f t="shared" si="160"/>
        <v>0</v>
      </c>
      <c r="F428" s="59">
        <f t="shared" si="160"/>
        <v>0</v>
      </c>
      <c r="G428" s="60" t="str">
        <f t="shared" si="161"/>
        <v>Electric</v>
      </c>
      <c r="H428" s="61">
        <f t="shared" si="176"/>
        <v>1</v>
      </c>
      <c r="I428" s="61">
        <f t="shared" si="162"/>
        <v>0</v>
      </c>
      <c r="J428" s="59">
        <f t="shared" si="163"/>
        <v>0</v>
      </c>
      <c r="K428" s="62" t="e">
        <f t="shared" si="164"/>
        <v>#N/A</v>
      </c>
      <c r="L428" s="59">
        <f t="shared" si="165"/>
        <v>0</v>
      </c>
      <c r="M428" s="59">
        <f t="shared" si="165"/>
        <v>0</v>
      </c>
      <c r="N428" s="59" t="str">
        <f t="shared" si="158"/>
        <v>Electric0</v>
      </c>
      <c r="O428" s="57">
        <f t="shared" si="173"/>
        <v>0</v>
      </c>
      <c r="P428" s="57">
        <f t="shared" si="173"/>
        <v>0</v>
      </c>
      <c r="Q428" s="57">
        <f t="shared" si="173"/>
        <v>0</v>
      </c>
      <c r="R428" s="57">
        <f t="shared" si="173"/>
        <v>0</v>
      </c>
      <c r="S428" s="57">
        <f t="shared" si="173"/>
        <v>0</v>
      </c>
      <c r="T428" s="57">
        <f t="shared" si="173"/>
        <v>0</v>
      </c>
      <c r="U428" s="57">
        <f t="shared" si="173"/>
        <v>0</v>
      </c>
      <c r="V428" s="57">
        <f t="shared" si="173"/>
        <v>0</v>
      </c>
      <c r="W428" s="57">
        <f t="shared" si="173"/>
        <v>0</v>
      </c>
      <c r="X428" s="57">
        <f t="shared" si="173"/>
        <v>0</v>
      </c>
      <c r="Y428" s="57">
        <f t="shared" si="173"/>
        <v>0</v>
      </c>
      <c r="Z428" s="57">
        <f t="shared" si="173"/>
        <v>0</v>
      </c>
      <c r="AA428" s="57">
        <f t="shared" si="173"/>
        <v>0</v>
      </c>
      <c r="AB428" s="57">
        <f t="shared" si="173"/>
        <v>0</v>
      </c>
      <c r="AC428" s="57">
        <f t="shared" si="173"/>
        <v>0</v>
      </c>
      <c r="AD428" s="57">
        <f t="shared" si="173"/>
        <v>0</v>
      </c>
      <c r="AE428" s="57">
        <f t="shared" si="171"/>
        <v>0</v>
      </c>
      <c r="AF428" s="57">
        <f t="shared" si="171"/>
        <v>0</v>
      </c>
      <c r="AG428" s="57">
        <f t="shared" si="171"/>
        <v>0</v>
      </c>
      <c r="AH428" s="57">
        <f t="shared" si="171"/>
        <v>0</v>
      </c>
      <c r="AI428" s="57">
        <f t="shared" si="171"/>
        <v>0</v>
      </c>
      <c r="AJ428" s="57">
        <f t="shared" si="171"/>
        <v>0</v>
      </c>
      <c r="AK428" s="57">
        <f t="shared" si="171"/>
        <v>0</v>
      </c>
      <c r="AL428" s="57">
        <f t="shared" si="171"/>
        <v>0</v>
      </c>
      <c r="AM428" s="57">
        <f t="shared" si="171"/>
        <v>0</v>
      </c>
      <c r="AN428" s="57">
        <f t="shared" si="171"/>
        <v>0</v>
      </c>
      <c r="AO428" s="57">
        <f t="shared" si="171"/>
        <v>0</v>
      </c>
      <c r="AP428" s="57">
        <f t="shared" si="171"/>
        <v>0</v>
      </c>
      <c r="AQ428" s="57" t="e">
        <f>INDEX('Fleet Input'!$C$10:$C$86, MATCH('Fleet Calculations'!N428, 'Fleet Input'!$B$10:$B$86, 0))</f>
        <v>#N/A</v>
      </c>
      <c r="AR428" s="57">
        <f t="shared" si="174"/>
        <v>0</v>
      </c>
      <c r="AS428" s="57">
        <f t="shared" si="174"/>
        <v>0</v>
      </c>
      <c r="AT428" s="57">
        <f t="shared" si="174"/>
        <v>0</v>
      </c>
      <c r="AU428" s="57">
        <f t="shared" si="174"/>
        <v>0</v>
      </c>
      <c r="AV428" s="57">
        <f t="shared" si="174"/>
        <v>0</v>
      </c>
      <c r="AW428" s="57">
        <f t="shared" si="174"/>
        <v>0</v>
      </c>
      <c r="AX428" s="57">
        <f t="shared" si="174"/>
        <v>0</v>
      </c>
      <c r="AY428" s="57">
        <f t="shared" si="174"/>
        <v>0</v>
      </c>
      <c r="AZ428" s="57">
        <f t="shared" si="174"/>
        <v>0</v>
      </c>
      <c r="BA428" s="57">
        <f t="shared" si="174"/>
        <v>0</v>
      </c>
      <c r="BB428" s="57">
        <f t="shared" si="174"/>
        <v>0</v>
      </c>
      <c r="BC428" s="57">
        <f t="shared" si="174"/>
        <v>0</v>
      </c>
      <c r="BD428" s="57">
        <f t="shared" si="174"/>
        <v>0</v>
      </c>
      <c r="BE428" s="57">
        <f t="shared" si="174"/>
        <v>0</v>
      </c>
      <c r="BF428" s="57">
        <f t="shared" si="174"/>
        <v>0</v>
      </c>
      <c r="BG428" s="57">
        <f t="shared" si="174"/>
        <v>0</v>
      </c>
      <c r="BH428" s="57">
        <f t="shared" si="172"/>
        <v>0</v>
      </c>
      <c r="BI428" s="57">
        <f t="shared" si="172"/>
        <v>0</v>
      </c>
      <c r="BJ428" s="57">
        <f t="shared" si="172"/>
        <v>0</v>
      </c>
      <c r="BK428" s="57">
        <f t="shared" si="172"/>
        <v>0</v>
      </c>
      <c r="BL428" s="57">
        <f t="shared" si="172"/>
        <v>0</v>
      </c>
      <c r="BM428" s="57">
        <f t="shared" si="172"/>
        <v>0</v>
      </c>
      <c r="BN428" s="57">
        <f t="shared" si="172"/>
        <v>0</v>
      </c>
      <c r="BO428" s="57">
        <f t="shared" si="172"/>
        <v>0</v>
      </c>
      <c r="BP428" s="57">
        <f t="shared" si="172"/>
        <v>0</v>
      </c>
      <c r="BQ428" s="57">
        <f t="shared" si="172"/>
        <v>0</v>
      </c>
      <c r="BR428" s="57">
        <f t="shared" si="172"/>
        <v>0</v>
      </c>
      <c r="BS428" s="57">
        <f t="shared" si="172"/>
        <v>0</v>
      </c>
    </row>
    <row r="429" spans="1:71" x14ac:dyDescent="0.25">
      <c r="A429">
        <f t="shared" si="159"/>
        <v>2</v>
      </c>
      <c r="B429">
        <f t="shared" si="175"/>
        <v>46</v>
      </c>
      <c r="C429">
        <f t="shared" si="170"/>
        <v>3</v>
      </c>
      <c r="D429" s="59">
        <f t="shared" si="160"/>
        <v>0</v>
      </c>
      <c r="E429" s="59">
        <f t="shared" si="160"/>
        <v>0</v>
      </c>
      <c r="F429" s="59">
        <f t="shared" si="160"/>
        <v>0</v>
      </c>
      <c r="G429" s="60" t="str">
        <f t="shared" si="161"/>
        <v>Fuel Cell</v>
      </c>
      <c r="H429" s="61">
        <f t="shared" si="176"/>
        <v>1</v>
      </c>
      <c r="I429" s="61">
        <f t="shared" si="162"/>
        <v>0</v>
      </c>
      <c r="J429" s="59">
        <f t="shared" si="163"/>
        <v>0</v>
      </c>
      <c r="K429" s="62" t="e">
        <f t="shared" si="164"/>
        <v>#N/A</v>
      </c>
      <c r="L429" s="59">
        <f t="shared" si="165"/>
        <v>0</v>
      </c>
      <c r="M429" s="59">
        <f t="shared" si="165"/>
        <v>0</v>
      </c>
      <c r="N429" s="59" t="str">
        <f t="shared" si="158"/>
        <v>Fuel Cell0</v>
      </c>
      <c r="O429" s="57">
        <f t="shared" si="173"/>
        <v>0</v>
      </c>
      <c r="P429" s="57">
        <f t="shared" si="173"/>
        <v>0</v>
      </c>
      <c r="Q429" s="57">
        <f t="shared" si="173"/>
        <v>0</v>
      </c>
      <c r="R429" s="57">
        <f t="shared" si="173"/>
        <v>0</v>
      </c>
      <c r="S429" s="57">
        <f t="shared" si="173"/>
        <v>0</v>
      </c>
      <c r="T429" s="57">
        <f t="shared" si="173"/>
        <v>0</v>
      </c>
      <c r="U429" s="57">
        <f t="shared" si="173"/>
        <v>0</v>
      </c>
      <c r="V429" s="57">
        <f t="shared" si="173"/>
        <v>0</v>
      </c>
      <c r="W429" s="57">
        <f t="shared" si="173"/>
        <v>0</v>
      </c>
      <c r="X429" s="57">
        <f t="shared" si="173"/>
        <v>0</v>
      </c>
      <c r="Y429" s="57">
        <f t="shared" si="173"/>
        <v>0</v>
      </c>
      <c r="Z429" s="57">
        <f t="shared" si="173"/>
        <v>0</v>
      </c>
      <c r="AA429" s="57">
        <f t="shared" si="173"/>
        <v>0</v>
      </c>
      <c r="AB429" s="57">
        <f t="shared" si="173"/>
        <v>0</v>
      </c>
      <c r="AC429" s="57">
        <f t="shared" si="173"/>
        <v>0</v>
      </c>
      <c r="AD429" s="57">
        <f t="shared" si="173"/>
        <v>0</v>
      </c>
      <c r="AE429" s="57">
        <f t="shared" si="171"/>
        <v>0</v>
      </c>
      <c r="AF429" s="57">
        <f t="shared" si="171"/>
        <v>0</v>
      </c>
      <c r="AG429" s="57">
        <f t="shared" si="171"/>
        <v>0</v>
      </c>
      <c r="AH429" s="57">
        <f t="shared" si="171"/>
        <v>0</v>
      </c>
      <c r="AI429" s="57">
        <f t="shared" si="171"/>
        <v>0</v>
      </c>
      <c r="AJ429" s="57">
        <f t="shared" si="171"/>
        <v>0</v>
      </c>
      <c r="AK429" s="57">
        <f t="shared" si="171"/>
        <v>0</v>
      </c>
      <c r="AL429" s="57">
        <f t="shared" si="171"/>
        <v>0</v>
      </c>
      <c r="AM429" s="57">
        <f t="shared" si="171"/>
        <v>0</v>
      </c>
      <c r="AN429" s="57">
        <f t="shared" si="171"/>
        <v>0</v>
      </c>
      <c r="AO429" s="57">
        <f t="shared" si="171"/>
        <v>0</v>
      </c>
      <c r="AP429" s="57">
        <f t="shared" si="171"/>
        <v>0</v>
      </c>
      <c r="AQ429" s="57" t="e">
        <f>INDEX('Fleet Input'!$C$10:$C$86, MATCH('Fleet Calculations'!N429, 'Fleet Input'!$B$10:$B$86, 0))</f>
        <v>#N/A</v>
      </c>
      <c r="AR429" s="57">
        <f t="shared" si="174"/>
        <v>0</v>
      </c>
      <c r="AS429" s="57">
        <f t="shared" si="174"/>
        <v>0</v>
      </c>
      <c r="AT429" s="57">
        <f t="shared" si="174"/>
        <v>0</v>
      </c>
      <c r="AU429" s="57">
        <f t="shared" si="174"/>
        <v>0</v>
      </c>
      <c r="AV429" s="57">
        <f t="shared" si="174"/>
        <v>0</v>
      </c>
      <c r="AW429" s="57">
        <f t="shared" si="174"/>
        <v>0</v>
      </c>
      <c r="AX429" s="57">
        <f t="shared" si="174"/>
        <v>0</v>
      </c>
      <c r="AY429" s="57">
        <f t="shared" si="174"/>
        <v>0</v>
      </c>
      <c r="AZ429" s="57">
        <f t="shared" si="174"/>
        <v>0</v>
      </c>
      <c r="BA429" s="57">
        <f t="shared" si="174"/>
        <v>0</v>
      </c>
      <c r="BB429" s="57">
        <f t="shared" si="174"/>
        <v>0</v>
      </c>
      <c r="BC429" s="57">
        <f t="shared" si="174"/>
        <v>0</v>
      </c>
      <c r="BD429" s="57">
        <f t="shared" si="174"/>
        <v>0</v>
      </c>
      <c r="BE429" s="57">
        <f t="shared" si="174"/>
        <v>0</v>
      </c>
      <c r="BF429" s="57">
        <f t="shared" si="174"/>
        <v>0</v>
      </c>
      <c r="BG429" s="57">
        <f t="shared" si="174"/>
        <v>0</v>
      </c>
      <c r="BH429" s="57">
        <f t="shared" si="172"/>
        <v>0</v>
      </c>
      <c r="BI429" s="57">
        <f t="shared" si="172"/>
        <v>0</v>
      </c>
      <c r="BJ429" s="57">
        <f t="shared" si="172"/>
        <v>0</v>
      </c>
      <c r="BK429" s="57">
        <f t="shared" si="172"/>
        <v>0</v>
      </c>
      <c r="BL429" s="57">
        <f t="shared" si="172"/>
        <v>0</v>
      </c>
      <c r="BM429" s="57">
        <f t="shared" si="172"/>
        <v>0</v>
      </c>
      <c r="BN429" s="57">
        <f t="shared" si="172"/>
        <v>0</v>
      </c>
      <c r="BO429" s="57">
        <f t="shared" si="172"/>
        <v>0</v>
      </c>
      <c r="BP429" s="57">
        <f t="shared" si="172"/>
        <v>0</v>
      </c>
      <c r="BQ429" s="57">
        <f t="shared" si="172"/>
        <v>0</v>
      </c>
      <c r="BR429" s="57">
        <f t="shared" si="172"/>
        <v>0</v>
      </c>
      <c r="BS429" s="57">
        <f t="shared" si="172"/>
        <v>0</v>
      </c>
    </row>
    <row r="430" spans="1:71" x14ac:dyDescent="0.25">
      <c r="A430">
        <f t="shared" si="159"/>
        <v>2</v>
      </c>
      <c r="B430">
        <f t="shared" si="175"/>
        <v>47</v>
      </c>
      <c r="C430">
        <f t="shared" si="170"/>
        <v>1</v>
      </c>
      <c r="D430" s="59">
        <f t="shared" si="160"/>
        <v>0</v>
      </c>
      <c r="E430" s="59">
        <f t="shared" si="160"/>
        <v>0</v>
      </c>
      <c r="F430" s="59">
        <f t="shared" si="160"/>
        <v>0</v>
      </c>
      <c r="G430" s="60" t="str">
        <f t="shared" si="161"/>
        <v>0</v>
      </c>
      <c r="H430" s="61">
        <f t="shared" si="176"/>
        <v>1</v>
      </c>
      <c r="I430" s="61">
        <f t="shared" si="162"/>
        <v>0</v>
      </c>
      <c r="J430" s="59">
        <f t="shared" si="163"/>
        <v>0</v>
      </c>
      <c r="K430" s="62" t="e">
        <f t="shared" si="164"/>
        <v>#N/A</v>
      </c>
      <c r="L430" s="59">
        <f t="shared" si="165"/>
        <v>0</v>
      </c>
      <c r="M430" s="59">
        <f t="shared" si="165"/>
        <v>0</v>
      </c>
      <c r="N430" s="59" t="str">
        <f t="shared" si="158"/>
        <v>00</v>
      </c>
      <c r="O430" s="57">
        <f t="shared" si="173"/>
        <v>0</v>
      </c>
      <c r="P430" s="57">
        <f t="shared" si="173"/>
        <v>0</v>
      </c>
      <c r="Q430" s="57">
        <f t="shared" si="173"/>
        <v>0</v>
      </c>
      <c r="R430" s="57">
        <f t="shared" si="173"/>
        <v>0</v>
      </c>
      <c r="S430" s="57">
        <f t="shared" si="173"/>
        <v>0</v>
      </c>
      <c r="T430" s="57">
        <f t="shared" si="173"/>
        <v>0</v>
      </c>
      <c r="U430" s="57">
        <f t="shared" si="173"/>
        <v>0</v>
      </c>
      <c r="V430" s="57">
        <f t="shared" si="173"/>
        <v>0</v>
      </c>
      <c r="W430" s="57">
        <f t="shared" si="173"/>
        <v>0</v>
      </c>
      <c r="X430" s="57">
        <f t="shared" si="173"/>
        <v>0</v>
      </c>
      <c r="Y430" s="57">
        <f t="shared" si="173"/>
        <v>0</v>
      </c>
      <c r="Z430" s="57">
        <f t="shared" si="173"/>
        <v>0</v>
      </c>
      <c r="AA430" s="57">
        <f t="shared" si="173"/>
        <v>0</v>
      </c>
      <c r="AB430" s="57">
        <f t="shared" si="173"/>
        <v>0</v>
      </c>
      <c r="AC430" s="57">
        <f t="shared" si="173"/>
        <v>0</v>
      </c>
      <c r="AD430" s="57">
        <f t="shared" si="173"/>
        <v>0</v>
      </c>
      <c r="AE430" s="57">
        <f t="shared" si="171"/>
        <v>0</v>
      </c>
      <c r="AF430" s="57">
        <f t="shared" si="171"/>
        <v>0</v>
      </c>
      <c r="AG430" s="57">
        <f t="shared" si="171"/>
        <v>0</v>
      </c>
      <c r="AH430" s="57">
        <f t="shared" si="171"/>
        <v>0</v>
      </c>
      <c r="AI430" s="57">
        <f t="shared" si="171"/>
        <v>0</v>
      </c>
      <c r="AJ430" s="57">
        <f t="shared" si="171"/>
        <v>0</v>
      </c>
      <c r="AK430" s="57">
        <f t="shared" si="171"/>
        <v>0</v>
      </c>
      <c r="AL430" s="57">
        <f t="shared" si="171"/>
        <v>0</v>
      </c>
      <c r="AM430" s="57">
        <f t="shared" si="171"/>
        <v>0</v>
      </c>
      <c r="AN430" s="57">
        <f t="shared" si="171"/>
        <v>0</v>
      </c>
      <c r="AO430" s="57">
        <f t="shared" si="171"/>
        <v>0</v>
      </c>
      <c r="AP430" s="57">
        <f t="shared" si="171"/>
        <v>0</v>
      </c>
      <c r="AQ430" s="57" t="e">
        <f>INDEX('Fleet Input'!$C$10:$C$86, MATCH('Fleet Calculations'!N430, 'Fleet Input'!$B$10:$B$86, 0))</f>
        <v>#N/A</v>
      </c>
      <c r="AR430" s="57">
        <f t="shared" si="174"/>
        <v>0</v>
      </c>
      <c r="AS430" s="57">
        <f t="shared" si="174"/>
        <v>0</v>
      </c>
      <c r="AT430" s="57">
        <f t="shared" si="174"/>
        <v>0</v>
      </c>
      <c r="AU430" s="57">
        <f t="shared" si="174"/>
        <v>0</v>
      </c>
      <c r="AV430" s="57">
        <f t="shared" si="174"/>
        <v>0</v>
      </c>
      <c r="AW430" s="57">
        <f t="shared" si="174"/>
        <v>0</v>
      </c>
      <c r="AX430" s="57">
        <f t="shared" si="174"/>
        <v>0</v>
      </c>
      <c r="AY430" s="57">
        <f t="shared" si="174"/>
        <v>0</v>
      </c>
      <c r="AZ430" s="57">
        <f t="shared" si="174"/>
        <v>0</v>
      </c>
      <c r="BA430" s="57">
        <f t="shared" si="174"/>
        <v>0</v>
      </c>
      <c r="BB430" s="57">
        <f t="shared" si="174"/>
        <v>0</v>
      </c>
      <c r="BC430" s="57">
        <f t="shared" si="174"/>
        <v>0</v>
      </c>
      <c r="BD430" s="57">
        <f t="shared" si="174"/>
        <v>0</v>
      </c>
      <c r="BE430" s="57">
        <f t="shared" si="174"/>
        <v>0</v>
      </c>
      <c r="BF430" s="57">
        <f t="shared" si="174"/>
        <v>0</v>
      </c>
      <c r="BG430" s="57">
        <f t="shared" si="174"/>
        <v>0</v>
      </c>
      <c r="BH430" s="57">
        <f t="shared" si="172"/>
        <v>0</v>
      </c>
      <c r="BI430" s="57">
        <f t="shared" si="172"/>
        <v>0</v>
      </c>
      <c r="BJ430" s="57">
        <f t="shared" si="172"/>
        <v>0</v>
      </c>
      <c r="BK430" s="57">
        <f t="shared" si="172"/>
        <v>0</v>
      </c>
      <c r="BL430" s="57">
        <f t="shared" si="172"/>
        <v>0</v>
      </c>
      <c r="BM430" s="57">
        <f t="shared" si="172"/>
        <v>0</v>
      </c>
      <c r="BN430" s="57">
        <f t="shared" si="172"/>
        <v>0</v>
      </c>
      <c r="BO430" s="57">
        <f t="shared" si="172"/>
        <v>0</v>
      </c>
      <c r="BP430" s="57">
        <f t="shared" si="172"/>
        <v>0</v>
      </c>
      <c r="BQ430" s="57">
        <f t="shared" si="172"/>
        <v>0</v>
      </c>
      <c r="BR430" s="57">
        <f t="shared" si="172"/>
        <v>0</v>
      </c>
      <c r="BS430" s="57">
        <f t="shared" si="172"/>
        <v>0</v>
      </c>
    </row>
    <row r="431" spans="1:71" x14ac:dyDescent="0.25">
      <c r="A431">
        <f t="shared" si="159"/>
        <v>2</v>
      </c>
      <c r="B431">
        <f t="shared" si="175"/>
        <v>47</v>
      </c>
      <c r="C431">
        <f t="shared" si="170"/>
        <v>2</v>
      </c>
      <c r="D431" s="59">
        <f t="shared" si="160"/>
        <v>0</v>
      </c>
      <c r="E431" s="59">
        <f t="shared" si="160"/>
        <v>0</v>
      </c>
      <c r="F431" s="59">
        <f t="shared" si="160"/>
        <v>0</v>
      </c>
      <c r="G431" s="60" t="str">
        <f t="shared" si="161"/>
        <v>Electric</v>
      </c>
      <c r="H431" s="61">
        <f t="shared" si="176"/>
        <v>1</v>
      </c>
      <c r="I431" s="61">
        <f t="shared" si="162"/>
        <v>0</v>
      </c>
      <c r="J431" s="59">
        <f t="shared" si="163"/>
        <v>0</v>
      </c>
      <c r="K431" s="62" t="e">
        <f t="shared" si="164"/>
        <v>#N/A</v>
      </c>
      <c r="L431" s="59">
        <f t="shared" si="165"/>
        <v>0</v>
      </c>
      <c r="M431" s="59">
        <f t="shared" si="165"/>
        <v>0</v>
      </c>
      <c r="N431" s="59" t="str">
        <f t="shared" si="158"/>
        <v>Electric0</v>
      </c>
      <c r="O431" s="57">
        <f t="shared" si="173"/>
        <v>0</v>
      </c>
      <c r="P431" s="57">
        <f t="shared" si="173"/>
        <v>0</v>
      </c>
      <c r="Q431" s="57">
        <f t="shared" si="173"/>
        <v>0</v>
      </c>
      <c r="R431" s="57">
        <f t="shared" si="173"/>
        <v>0</v>
      </c>
      <c r="S431" s="57">
        <f t="shared" si="173"/>
        <v>0</v>
      </c>
      <c r="T431" s="57">
        <f t="shared" si="173"/>
        <v>0</v>
      </c>
      <c r="U431" s="57">
        <f t="shared" si="173"/>
        <v>0</v>
      </c>
      <c r="V431" s="57">
        <f t="shared" si="173"/>
        <v>0</v>
      </c>
      <c r="W431" s="57">
        <f t="shared" si="173"/>
        <v>0</v>
      </c>
      <c r="X431" s="57">
        <f t="shared" si="173"/>
        <v>0</v>
      </c>
      <c r="Y431" s="57">
        <f t="shared" si="173"/>
        <v>0</v>
      </c>
      <c r="Z431" s="57">
        <f t="shared" si="173"/>
        <v>0</v>
      </c>
      <c r="AA431" s="57">
        <f t="shared" si="173"/>
        <v>0</v>
      </c>
      <c r="AB431" s="57">
        <f t="shared" si="173"/>
        <v>0</v>
      </c>
      <c r="AC431" s="57">
        <f t="shared" si="173"/>
        <v>0</v>
      </c>
      <c r="AD431" s="57">
        <f t="shared" si="173"/>
        <v>0</v>
      </c>
      <c r="AE431" s="57">
        <f t="shared" si="171"/>
        <v>0</v>
      </c>
      <c r="AF431" s="57">
        <f t="shared" si="171"/>
        <v>0</v>
      </c>
      <c r="AG431" s="57">
        <f t="shared" si="171"/>
        <v>0</v>
      </c>
      <c r="AH431" s="57">
        <f t="shared" si="171"/>
        <v>0</v>
      </c>
      <c r="AI431" s="57">
        <f t="shared" si="171"/>
        <v>0</v>
      </c>
      <c r="AJ431" s="57">
        <f t="shared" si="171"/>
        <v>0</v>
      </c>
      <c r="AK431" s="57">
        <f t="shared" si="171"/>
        <v>0</v>
      </c>
      <c r="AL431" s="57">
        <f t="shared" si="171"/>
        <v>0</v>
      </c>
      <c r="AM431" s="57">
        <f t="shared" si="171"/>
        <v>0</v>
      </c>
      <c r="AN431" s="57">
        <f t="shared" si="171"/>
        <v>0</v>
      </c>
      <c r="AO431" s="57">
        <f t="shared" si="171"/>
        <v>0</v>
      </c>
      <c r="AP431" s="57">
        <f t="shared" si="171"/>
        <v>0</v>
      </c>
      <c r="AQ431" s="57" t="e">
        <f>INDEX('Fleet Input'!$C$10:$C$86, MATCH('Fleet Calculations'!N431, 'Fleet Input'!$B$10:$B$86, 0))</f>
        <v>#N/A</v>
      </c>
      <c r="AR431" s="57">
        <f t="shared" si="174"/>
        <v>0</v>
      </c>
      <c r="AS431" s="57">
        <f t="shared" si="174"/>
        <v>0</v>
      </c>
      <c r="AT431" s="57">
        <f t="shared" si="174"/>
        <v>0</v>
      </c>
      <c r="AU431" s="57">
        <f t="shared" si="174"/>
        <v>0</v>
      </c>
      <c r="AV431" s="57">
        <f t="shared" si="174"/>
        <v>0</v>
      </c>
      <c r="AW431" s="57">
        <f t="shared" si="174"/>
        <v>0</v>
      </c>
      <c r="AX431" s="57">
        <f t="shared" si="174"/>
        <v>0</v>
      </c>
      <c r="AY431" s="57">
        <f t="shared" si="174"/>
        <v>0</v>
      </c>
      <c r="AZ431" s="57">
        <f t="shared" si="174"/>
        <v>0</v>
      </c>
      <c r="BA431" s="57">
        <f t="shared" si="174"/>
        <v>0</v>
      </c>
      <c r="BB431" s="57">
        <f t="shared" si="174"/>
        <v>0</v>
      </c>
      <c r="BC431" s="57">
        <f t="shared" si="174"/>
        <v>0</v>
      </c>
      <c r="BD431" s="57">
        <f t="shared" si="174"/>
        <v>0</v>
      </c>
      <c r="BE431" s="57">
        <f t="shared" si="174"/>
        <v>0</v>
      </c>
      <c r="BF431" s="57">
        <f t="shared" si="174"/>
        <v>0</v>
      </c>
      <c r="BG431" s="57">
        <f t="shared" si="174"/>
        <v>0</v>
      </c>
      <c r="BH431" s="57">
        <f t="shared" si="172"/>
        <v>0</v>
      </c>
      <c r="BI431" s="57">
        <f t="shared" si="172"/>
        <v>0</v>
      </c>
      <c r="BJ431" s="57">
        <f t="shared" si="172"/>
        <v>0</v>
      </c>
      <c r="BK431" s="57">
        <f t="shared" si="172"/>
        <v>0</v>
      </c>
      <c r="BL431" s="57">
        <f t="shared" si="172"/>
        <v>0</v>
      </c>
      <c r="BM431" s="57">
        <f t="shared" si="172"/>
        <v>0</v>
      </c>
      <c r="BN431" s="57">
        <f t="shared" si="172"/>
        <v>0</v>
      </c>
      <c r="BO431" s="57">
        <f t="shared" si="172"/>
        <v>0</v>
      </c>
      <c r="BP431" s="57">
        <f t="shared" si="172"/>
        <v>0</v>
      </c>
      <c r="BQ431" s="57">
        <f t="shared" si="172"/>
        <v>0</v>
      </c>
      <c r="BR431" s="57">
        <f t="shared" si="172"/>
        <v>0</v>
      </c>
      <c r="BS431" s="57">
        <f t="shared" si="172"/>
        <v>0</v>
      </c>
    </row>
    <row r="432" spans="1:71" x14ac:dyDescent="0.25">
      <c r="A432">
        <f t="shared" si="159"/>
        <v>2</v>
      </c>
      <c r="B432">
        <f t="shared" si="175"/>
        <v>47</v>
      </c>
      <c r="C432">
        <f t="shared" si="170"/>
        <v>3</v>
      </c>
      <c r="D432" s="59">
        <f t="shared" si="160"/>
        <v>0</v>
      </c>
      <c r="E432" s="59">
        <f t="shared" si="160"/>
        <v>0</v>
      </c>
      <c r="F432" s="59">
        <f t="shared" si="160"/>
        <v>0</v>
      </c>
      <c r="G432" s="60" t="str">
        <f t="shared" si="161"/>
        <v>Fuel Cell</v>
      </c>
      <c r="H432" s="61">
        <f t="shared" si="176"/>
        <v>1</v>
      </c>
      <c r="I432" s="61">
        <f t="shared" si="162"/>
        <v>0</v>
      </c>
      <c r="J432" s="59">
        <f t="shared" si="163"/>
        <v>0</v>
      </c>
      <c r="K432" s="62" t="e">
        <f t="shared" si="164"/>
        <v>#N/A</v>
      </c>
      <c r="L432" s="59">
        <f t="shared" si="165"/>
        <v>0</v>
      </c>
      <c r="M432" s="59">
        <f t="shared" si="165"/>
        <v>0</v>
      </c>
      <c r="N432" s="59" t="str">
        <f t="shared" si="158"/>
        <v>Fuel Cell0</v>
      </c>
      <c r="O432" s="57">
        <f t="shared" si="173"/>
        <v>0</v>
      </c>
      <c r="P432" s="57">
        <f t="shared" si="173"/>
        <v>0</v>
      </c>
      <c r="Q432" s="57">
        <f t="shared" si="173"/>
        <v>0</v>
      </c>
      <c r="R432" s="57">
        <f t="shared" si="173"/>
        <v>0</v>
      </c>
      <c r="S432" s="57">
        <f t="shared" si="173"/>
        <v>0</v>
      </c>
      <c r="T432" s="57">
        <f t="shared" si="173"/>
        <v>0</v>
      </c>
      <c r="U432" s="57">
        <f t="shared" si="173"/>
        <v>0</v>
      </c>
      <c r="V432" s="57">
        <f t="shared" si="173"/>
        <v>0</v>
      </c>
      <c r="W432" s="57">
        <f t="shared" si="173"/>
        <v>0</v>
      </c>
      <c r="X432" s="57">
        <f t="shared" si="173"/>
        <v>0</v>
      </c>
      <c r="Y432" s="57">
        <f t="shared" si="173"/>
        <v>0</v>
      </c>
      <c r="Z432" s="57">
        <f t="shared" si="173"/>
        <v>0</v>
      </c>
      <c r="AA432" s="57">
        <f t="shared" si="173"/>
        <v>0</v>
      </c>
      <c r="AB432" s="57">
        <f t="shared" si="173"/>
        <v>0</v>
      </c>
      <c r="AC432" s="57">
        <f t="shared" si="173"/>
        <v>0</v>
      </c>
      <c r="AD432" s="57">
        <f t="shared" si="173"/>
        <v>0</v>
      </c>
      <c r="AE432" s="57">
        <f t="shared" si="171"/>
        <v>0</v>
      </c>
      <c r="AF432" s="57">
        <f t="shared" si="171"/>
        <v>0</v>
      </c>
      <c r="AG432" s="57">
        <f t="shared" si="171"/>
        <v>0</v>
      </c>
      <c r="AH432" s="57">
        <f t="shared" si="171"/>
        <v>0</v>
      </c>
      <c r="AI432" s="57">
        <f t="shared" si="171"/>
        <v>0</v>
      </c>
      <c r="AJ432" s="57">
        <f t="shared" si="171"/>
        <v>0</v>
      </c>
      <c r="AK432" s="57">
        <f t="shared" si="171"/>
        <v>0</v>
      </c>
      <c r="AL432" s="57">
        <f t="shared" si="171"/>
        <v>0</v>
      </c>
      <c r="AM432" s="57">
        <f t="shared" si="171"/>
        <v>0</v>
      </c>
      <c r="AN432" s="57">
        <f t="shared" si="171"/>
        <v>0</v>
      </c>
      <c r="AO432" s="57">
        <f t="shared" si="171"/>
        <v>0</v>
      </c>
      <c r="AP432" s="57">
        <f t="shared" si="171"/>
        <v>0</v>
      </c>
      <c r="AQ432" s="57" t="e">
        <f>INDEX('Fleet Input'!$C$10:$C$86, MATCH('Fleet Calculations'!N432, 'Fleet Input'!$B$10:$B$86, 0))</f>
        <v>#N/A</v>
      </c>
      <c r="AR432" s="57">
        <f t="shared" si="174"/>
        <v>0</v>
      </c>
      <c r="AS432" s="57">
        <f t="shared" si="174"/>
        <v>0</v>
      </c>
      <c r="AT432" s="57">
        <f t="shared" si="174"/>
        <v>0</v>
      </c>
      <c r="AU432" s="57">
        <f t="shared" si="174"/>
        <v>0</v>
      </c>
      <c r="AV432" s="57">
        <f t="shared" si="174"/>
        <v>0</v>
      </c>
      <c r="AW432" s="57">
        <f t="shared" si="174"/>
        <v>0</v>
      </c>
      <c r="AX432" s="57">
        <f t="shared" si="174"/>
        <v>0</v>
      </c>
      <c r="AY432" s="57">
        <f t="shared" si="174"/>
        <v>0</v>
      </c>
      <c r="AZ432" s="57">
        <f t="shared" si="174"/>
        <v>0</v>
      </c>
      <c r="BA432" s="57">
        <f t="shared" si="174"/>
        <v>0</v>
      </c>
      <c r="BB432" s="57">
        <f t="shared" si="174"/>
        <v>0</v>
      </c>
      <c r="BC432" s="57">
        <f t="shared" si="174"/>
        <v>0</v>
      </c>
      <c r="BD432" s="57">
        <f t="shared" si="174"/>
        <v>0</v>
      </c>
      <c r="BE432" s="57">
        <f t="shared" si="174"/>
        <v>0</v>
      </c>
      <c r="BF432" s="57">
        <f t="shared" si="174"/>
        <v>0</v>
      </c>
      <c r="BG432" s="57">
        <f t="shared" si="174"/>
        <v>0</v>
      </c>
      <c r="BH432" s="57">
        <f t="shared" si="172"/>
        <v>0</v>
      </c>
      <c r="BI432" s="57">
        <f t="shared" si="172"/>
        <v>0</v>
      </c>
      <c r="BJ432" s="57">
        <f t="shared" si="172"/>
        <v>0</v>
      </c>
      <c r="BK432" s="57">
        <f t="shared" si="172"/>
        <v>0</v>
      </c>
      <c r="BL432" s="57">
        <f t="shared" si="172"/>
        <v>0</v>
      </c>
      <c r="BM432" s="57">
        <f t="shared" si="172"/>
        <v>0</v>
      </c>
      <c r="BN432" s="57">
        <f t="shared" si="172"/>
        <v>0</v>
      </c>
      <c r="BO432" s="57">
        <f t="shared" si="172"/>
        <v>0</v>
      </c>
      <c r="BP432" s="57">
        <f t="shared" si="172"/>
        <v>0</v>
      </c>
      <c r="BQ432" s="57">
        <f t="shared" si="172"/>
        <v>0</v>
      </c>
      <c r="BR432" s="57">
        <f t="shared" si="172"/>
        <v>0</v>
      </c>
      <c r="BS432" s="57">
        <f t="shared" si="172"/>
        <v>0</v>
      </c>
    </row>
    <row r="433" spans="1:71" x14ac:dyDescent="0.25">
      <c r="A433">
        <f t="shared" si="159"/>
        <v>2</v>
      </c>
      <c r="B433">
        <f t="shared" si="175"/>
        <v>48</v>
      </c>
      <c r="C433">
        <f t="shared" si="170"/>
        <v>1</v>
      </c>
      <c r="D433" s="59">
        <f t="shared" si="160"/>
        <v>0</v>
      </c>
      <c r="E433" s="59">
        <f t="shared" si="160"/>
        <v>0</v>
      </c>
      <c r="F433" s="59">
        <f t="shared" si="160"/>
        <v>0</v>
      </c>
      <c r="G433" s="60" t="str">
        <f t="shared" si="161"/>
        <v>0</v>
      </c>
      <c r="H433" s="61">
        <f t="shared" si="176"/>
        <v>1</v>
      </c>
      <c r="I433" s="61">
        <f t="shared" si="162"/>
        <v>0</v>
      </c>
      <c r="J433" s="59">
        <f t="shared" si="163"/>
        <v>0</v>
      </c>
      <c r="K433" s="62" t="e">
        <f t="shared" si="164"/>
        <v>#N/A</v>
      </c>
      <c r="L433" s="59">
        <f t="shared" si="165"/>
        <v>0</v>
      </c>
      <c r="M433" s="59">
        <f t="shared" si="165"/>
        <v>0</v>
      </c>
      <c r="N433" s="59" t="str">
        <f t="shared" si="158"/>
        <v>00</v>
      </c>
      <c r="O433" s="57">
        <f t="shared" si="173"/>
        <v>0</v>
      </c>
      <c r="P433" s="57">
        <f t="shared" si="173"/>
        <v>0</v>
      </c>
      <c r="Q433" s="57">
        <f t="shared" si="173"/>
        <v>0</v>
      </c>
      <c r="R433" s="57">
        <f t="shared" si="173"/>
        <v>0</v>
      </c>
      <c r="S433" s="57">
        <f t="shared" si="173"/>
        <v>0</v>
      </c>
      <c r="T433" s="57">
        <f t="shared" si="173"/>
        <v>0</v>
      </c>
      <c r="U433" s="57">
        <f t="shared" si="173"/>
        <v>0</v>
      </c>
      <c r="V433" s="57">
        <f t="shared" si="173"/>
        <v>0</v>
      </c>
      <c r="W433" s="57">
        <f t="shared" si="173"/>
        <v>0</v>
      </c>
      <c r="X433" s="57">
        <f t="shared" si="173"/>
        <v>0</v>
      </c>
      <c r="Y433" s="57">
        <f t="shared" si="173"/>
        <v>0</v>
      </c>
      <c r="Z433" s="57">
        <f t="shared" si="173"/>
        <v>0</v>
      </c>
      <c r="AA433" s="57">
        <f t="shared" si="173"/>
        <v>0</v>
      </c>
      <c r="AB433" s="57">
        <f t="shared" si="173"/>
        <v>0</v>
      </c>
      <c r="AC433" s="57">
        <f t="shared" si="173"/>
        <v>0</v>
      </c>
      <c r="AD433" s="57">
        <f t="shared" ref="AD433:AP448" si="178">IF(AND($I433&gt;=AD$7,$H433&lt;=AD$7),$K433,0)</f>
        <v>0</v>
      </c>
      <c r="AE433" s="57">
        <f t="shared" si="178"/>
        <v>0</v>
      </c>
      <c r="AF433" s="57">
        <f t="shared" si="178"/>
        <v>0</v>
      </c>
      <c r="AG433" s="57">
        <f t="shared" si="178"/>
        <v>0</v>
      </c>
      <c r="AH433" s="57">
        <f t="shared" si="178"/>
        <v>0</v>
      </c>
      <c r="AI433" s="57">
        <f t="shared" si="178"/>
        <v>0</v>
      </c>
      <c r="AJ433" s="57">
        <f t="shared" si="178"/>
        <v>0</v>
      </c>
      <c r="AK433" s="57">
        <f t="shared" si="178"/>
        <v>0</v>
      </c>
      <c r="AL433" s="57">
        <f t="shared" si="178"/>
        <v>0</v>
      </c>
      <c r="AM433" s="57">
        <f t="shared" si="178"/>
        <v>0</v>
      </c>
      <c r="AN433" s="57">
        <f t="shared" si="178"/>
        <v>0</v>
      </c>
      <c r="AO433" s="57">
        <f t="shared" si="178"/>
        <v>0</v>
      </c>
      <c r="AP433" s="57">
        <f t="shared" si="178"/>
        <v>0</v>
      </c>
      <c r="AQ433" s="57" t="e">
        <f>INDEX('Fleet Input'!$C$10:$C$86, MATCH('Fleet Calculations'!N433, 'Fleet Input'!$B$10:$B$86, 0))</f>
        <v>#N/A</v>
      </c>
      <c r="AR433" s="57">
        <f t="shared" si="174"/>
        <v>0</v>
      </c>
      <c r="AS433" s="57">
        <f t="shared" si="174"/>
        <v>0</v>
      </c>
      <c r="AT433" s="57">
        <f t="shared" si="174"/>
        <v>0</v>
      </c>
      <c r="AU433" s="57">
        <f t="shared" si="174"/>
        <v>0</v>
      </c>
      <c r="AV433" s="57">
        <f t="shared" si="174"/>
        <v>0</v>
      </c>
      <c r="AW433" s="57">
        <f t="shared" si="174"/>
        <v>0</v>
      </c>
      <c r="AX433" s="57">
        <f t="shared" si="174"/>
        <v>0</v>
      </c>
      <c r="AY433" s="57">
        <f t="shared" si="174"/>
        <v>0</v>
      </c>
      <c r="AZ433" s="57">
        <f t="shared" si="174"/>
        <v>0</v>
      </c>
      <c r="BA433" s="57">
        <f t="shared" si="174"/>
        <v>0</v>
      </c>
      <c r="BB433" s="57">
        <f t="shared" si="174"/>
        <v>0</v>
      </c>
      <c r="BC433" s="57">
        <f t="shared" si="174"/>
        <v>0</v>
      </c>
      <c r="BD433" s="57">
        <f t="shared" si="174"/>
        <v>0</v>
      </c>
      <c r="BE433" s="57">
        <f t="shared" si="174"/>
        <v>0</v>
      </c>
      <c r="BF433" s="57">
        <f t="shared" si="174"/>
        <v>0</v>
      </c>
      <c r="BG433" s="57">
        <f t="shared" ref="BG433:BS448" si="179">IF($H433=BG$7, $AQ433*$K433, 0)</f>
        <v>0</v>
      </c>
      <c r="BH433" s="57">
        <f t="shared" si="179"/>
        <v>0</v>
      </c>
      <c r="BI433" s="57">
        <f t="shared" si="179"/>
        <v>0</v>
      </c>
      <c r="BJ433" s="57">
        <f t="shared" si="179"/>
        <v>0</v>
      </c>
      <c r="BK433" s="57">
        <f t="shared" si="179"/>
        <v>0</v>
      </c>
      <c r="BL433" s="57">
        <f t="shared" si="179"/>
        <v>0</v>
      </c>
      <c r="BM433" s="57">
        <f t="shared" si="179"/>
        <v>0</v>
      </c>
      <c r="BN433" s="57">
        <f t="shared" si="179"/>
        <v>0</v>
      </c>
      <c r="BO433" s="57">
        <f t="shared" si="179"/>
        <v>0</v>
      </c>
      <c r="BP433" s="57">
        <f t="shared" si="179"/>
        <v>0</v>
      </c>
      <c r="BQ433" s="57">
        <f t="shared" si="179"/>
        <v>0</v>
      </c>
      <c r="BR433" s="57">
        <f t="shared" si="179"/>
        <v>0</v>
      </c>
      <c r="BS433" s="57">
        <f t="shared" si="179"/>
        <v>0</v>
      </c>
    </row>
    <row r="434" spans="1:71" x14ac:dyDescent="0.25">
      <c r="A434">
        <f t="shared" si="159"/>
        <v>2</v>
      </c>
      <c r="B434">
        <f t="shared" si="175"/>
        <v>48</v>
      </c>
      <c r="C434">
        <f t="shared" si="170"/>
        <v>2</v>
      </c>
      <c r="D434" s="59">
        <f t="shared" si="160"/>
        <v>0</v>
      </c>
      <c r="E434" s="59">
        <f t="shared" si="160"/>
        <v>0</v>
      </c>
      <c r="F434" s="59">
        <f t="shared" si="160"/>
        <v>0</v>
      </c>
      <c r="G434" s="60" t="str">
        <f t="shared" si="161"/>
        <v>Electric</v>
      </c>
      <c r="H434" s="61">
        <f t="shared" si="176"/>
        <v>1</v>
      </c>
      <c r="I434" s="61">
        <f t="shared" si="162"/>
        <v>0</v>
      </c>
      <c r="J434" s="59">
        <f t="shared" si="163"/>
        <v>0</v>
      </c>
      <c r="K434" s="62" t="e">
        <f t="shared" si="164"/>
        <v>#N/A</v>
      </c>
      <c r="L434" s="59">
        <f t="shared" si="165"/>
        <v>0</v>
      </c>
      <c r="M434" s="59">
        <f t="shared" si="165"/>
        <v>0</v>
      </c>
      <c r="N434" s="59" t="str">
        <f t="shared" si="158"/>
        <v>Electric0</v>
      </c>
      <c r="O434" s="57">
        <f t="shared" ref="O434:AD449" si="180">IF(AND($I434&gt;=O$7,$H434&lt;=O$7),$K434,0)</f>
        <v>0</v>
      </c>
      <c r="P434" s="57">
        <f t="shared" si="180"/>
        <v>0</v>
      </c>
      <c r="Q434" s="57">
        <f t="shared" si="180"/>
        <v>0</v>
      </c>
      <c r="R434" s="57">
        <f t="shared" si="180"/>
        <v>0</v>
      </c>
      <c r="S434" s="57">
        <f t="shared" si="180"/>
        <v>0</v>
      </c>
      <c r="T434" s="57">
        <f t="shared" si="180"/>
        <v>0</v>
      </c>
      <c r="U434" s="57">
        <f t="shared" si="180"/>
        <v>0</v>
      </c>
      <c r="V434" s="57">
        <f t="shared" si="180"/>
        <v>0</v>
      </c>
      <c r="W434" s="57">
        <f t="shared" si="180"/>
        <v>0</v>
      </c>
      <c r="X434" s="57">
        <f t="shared" si="180"/>
        <v>0</v>
      </c>
      <c r="Y434" s="57">
        <f t="shared" si="180"/>
        <v>0</v>
      </c>
      <c r="Z434" s="57">
        <f t="shared" si="180"/>
        <v>0</v>
      </c>
      <c r="AA434" s="57">
        <f t="shared" si="180"/>
        <v>0</v>
      </c>
      <c r="AB434" s="57">
        <f t="shared" si="180"/>
        <v>0</v>
      </c>
      <c r="AC434" s="57">
        <f t="shared" si="180"/>
        <v>0</v>
      </c>
      <c r="AD434" s="57">
        <f t="shared" si="180"/>
        <v>0</v>
      </c>
      <c r="AE434" s="57">
        <f t="shared" si="178"/>
        <v>0</v>
      </c>
      <c r="AF434" s="57">
        <f t="shared" si="178"/>
        <v>0</v>
      </c>
      <c r="AG434" s="57">
        <f t="shared" si="178"/>
        <v>0</v>
      </c>
      <c r="AH434" s="57">
        <f t="shared" si="178"/>
        <v>0</v>
      </c>
      <c r="AI434" s="57">
        <f t="shared" si="178"/>
        <v>0</v>
      </c>
      <c r="AJ434" s="57">
        <f t="shared" si="178"/>
        <v>0</v>
      </c>
      <c r="AK434" s="57">
        <f t="shared" si="178"/>
        <v>0</v>
      </c>
      <c r="AL434" s="57">
        <f t="shared" si="178"/>
        <v>0</v>
      </c>
      <c r="AM434" s="57">
        <f t="shared" si="178"/>
        <v>0</v>
      </c>
      <c r="AN434" s="57">
        <f t="shared" si="178"/>
        <v>0</v>
      </c>
      <c r="AO434" s="57">
        <f t="shared" si="178"/>
        <v>0</v>
      </c>
      <c r="AP434" s="57">
        <f t="shared" si="178"/>
        <v>0</v>
      </c>
      <c r="AQ434" s="57" t="e">
        <f>INDEX('Fleet Input'!$C$10:$C$86, MATCH('Fleet Calculations'!N434, 'Fleet Input'!$B$10:$B$86, 0))</f>
        <v>#N/A</v>
      </c>
      <c r="AR434" s="57">
        <f t="shared" ref="AR434:BG449" si="181">IF($H434=AR$7, $AQ434*$K434, 0)</f>
        <v>0</v>
      </c>
      <c r="AS434" s="57">
        <f t="shared" si="181"/>
        <v>0</v>
      </c>
      <c r="AT434" s="57">
        <f t="shared" si="181"/>
        <v>0</v>
      </c>
      <c r="AU434" s="57">
        <f t="shared" si="181"/>
        <v>0</v>
      </c>
      <c r="AV434" s="57">
        <f t="shared" si="181"/>
        <v>0</v>
      </c>
      <c r="AW434" s="57">
        <f t="shared" si="181"/>
        <v>0</v>
      </c>
      <c r="AX434" s="57">
        <f t="shared" si="181"/>
        <v>0</v>
      </c>
      <c r="AY434" s="57">
        <f t="shared" si="181"/>
        <v>0</v>
      </c>
      <c r="AZ434" s="57">
        <f t="shared" si="181"/>
        <v>0</v>
      </c>
      <c r="BA434" s="57">
        <f t="shared" si="181"/>
        <v>0</v>
      </c>
      <c r="BB434" s="57">
        <f t="shared" si="181"/>
        <v>0</v>
      </c>
      <c r="BC434" s="57">
        <f t="shared" si="181"/>
        <v>0</v>
      </c>
      <c r="BD434" s="57">
        <f t="shared" si="181"/>
        <v>0</v>
      </c>
      <c r="BE434" s="57">
        <f t="shared" si="181"/>
        <v>0</v>
      </c>
      <c r="BF434" s="57">
        <f t="shared" si="181"/>
        <v>0</v>
      </c>
      <c r="BG434" s="57">
        <f t="shared" si="181"/>
        <v>0</v>
      </c>
      <c r="BH434" s="57">
        <f t="shared" si="179"/>
        <v>0</v>
      </c>
      <c r="BI434" s="57">
        <f t="shared" si="179"/>
        <v>0</v>
      </c>
      <c r="BJ434" s="57">
        <f t="shared" si="179"/>
        <v>0</v>
      </c>
      <c r="BK434" s="57">
        <f t="shared" si="179"/>
        <v>0</v>
      </c>
      <c r="BL434" s="57">
        <f t="shared" si="179"/>
        <v>0</v>
      </c>
      <c r="BM434" s="57">
        <f t="shared" si="179"/>
        <v>0</v>
      </c>
      <c r="BN434" s="57">
        <f t="shared" si="179"/>
        <v>0</v>
      </c>
      <c r="BO434" s="57">
        <f t="shared" si="179"/>
        <v>0</v>
      </c>
      <c r="BP434" s="57">
        <f t="shared" si="179"/>
        <v>0</v>
      </c>
      <c r="BQ434" s="57">
        <f t="shared" si="179"/>
        <v>0</v>
      </c>
      <c r="BR434" s="57">
        <f t="shared" si="179"/>
        <v>0</v>
      </c>
      <c r="BS434" s="57">
        <f t="shared" si="179"/>
        <v>0</v>
      </c>
    </row>
    <row r="435" spans="1:71" x14ac:dyDescent="0.25">
      <c r="A435">
        <f t="shared" si="159"/>
        <v>2</v>
      </c>
      <c r="B435">
        <f t="shared" si="175"/>
        <v>48</v>
      </c>
      <c r="C435">
        <f t="shared" si="170"/>
        <v>3</v>
      </c>
      <c r="D435" s="59">
        <f t="shared" si="160"/>
        <v>0</v>
      </c>
      <c r="E435" s="59">
        <f t="shared" si="160"/>
        <v>0</v>
      </c>
      <c r="F435" s="59">
        <f t="shared" si="160"/>
        <v>0</v>
      </c>
      <c r="G435" s="60" t="str">
        <f t="shared" si="161"/>
        <v>Fuel Cell</v>
      </c>
      <c r="H435" s="61">
        <f t="shared" si="176"/>
        <v>1</v>
      </c>
      <c r="I435" s="61">
        <f t="shared" si="162"/>
        <v>0</v>
      </c>
      <c r="J435" s="59">
        <f t="shared" si="163"/>
        <v>0</v>
      </c>
      <c r="K435" s="62" t="e">
        <f t="shared" si="164"/>
        <v>#N/A</v>
      </c>
      <c r="L435" s="59">
        <f t="shared" si="165"/>
        <v>0</v>
      </c>
      <c r="M435" s="59">
        <f t="shared" si="165"/>
        <v>0</v>
      </c>
      <c r="N435" s="59" t="str">
        <f t="shared" si="158"/>
        <v>Fuel Cell0</v>
      </c>
      <c r="O435" s="57">
        <f t="shared" si="180"/>
        <v>0</v>
      </c>
      <c r="P435" s="57">
        <f t="shared" si="180"/>
        <v>0</v>
      </c>
      <c r="Q435" s="57">
        <f t="shared" si="180"/>
        <v>0</v>
      </c>
      <c r="R435" s="57">
        <f t="shared" si="180"/>
        <v>0</v>
      </c>
      <c r="S435" s="57">
        <f t="shared" si="180"/>
        <v>0</v>
      </c>
      <c r="T435" s="57">
        <f t="shared" si="180"/>
        <v>0</v>
      </c>
      <c r="U435" s="57">
        <f t="shared" si="180"/>
        <v>0</v>
      </c>
      <c r="V435" s="57">
        <f t="shared" si="180"/>
        <v>0</v>
      </c>
      <c r="W435" s="57">
        <f t="shared" si="180"/>
        <v>0</v>
      </c>
      <c r="X435" s="57">
        <f t="shared" si="180"/>
        <v>0</v>
      </c>
      <c r="Y435" s="57">
        <f t="shared" si="180"/>
        <v>0</v>
      </c>
      <c r="Z435" s="57">
        <f t="shared" si="180"/>
        <v>0</v>
      </c>
      <c r="AA435" s="57">
        <f t="shared" si="180"/>
        <v>0</v>
      </c>
      <c r="AB435" s="57">
        <f t="shared" si="180"/>
        <v>0</v>
      </c>
      <c r="AC435" s="57">
        <f t="shared" si="180"/>
        <v>0</v>
      </c>
      <c r="AD435" s="57">
        <f t="shared" si="180"/>
        <v>0</v>
      </c>
      <c r="AE435" s="57">
        <f t="shared" si="178"/>
        <v>0</v>
      </c>
      <c r="AF435" s="57">
        <f t="shared" si="178"/>
        <v>0</v>
      </c>
      <c r="AG435" s="57">
        <f t="shared" si="178"/>
        <v>0</v>
      </c>
      <c r="AH435" s="57">
        <f t="shared" si="178"/>
        <v>0</v>
      </c>
      <c r="AI435" s="57">
        <f t="shared" si="178"/>
        <v>0</v>
      </c>
      <c r="AJ435" s="57">
        <f t="shared" si="178"/>
        <v>0</v>
      </c>
      <c r="AK435" s="57">
        <f t="shared" si="178"/>
        <v>0</v>
      </c>
      <c r="AL435" s="57">
        <f t="shared" si="178"/>
        <v>0</v>
      </c>
      <c r="AM435" s="57">
        <f t="shared" si="178"/>
        <v>0</v>
      </c>
      <c r="AN435" s="57">
        <f t="shared" si="178"/>
        <v>0</v>
      </c>
      <c r="AO435" s="57">
        <f t="shared" si="178"/>
        <v>0</v>
      </c>
      <c r="AP435" s="57">
        <f t="shared" si="178"/>
        <v>0</v>
      </c>
      <c r="AQ435" s="57" t="e">
        <f>INDEX('Fleet Input'!$C$10:$C$86, MATCH('Fleet Calculations'!N435, 'Fleet Input'!$B$10:$B$86, 0))</f>
        <v>#N/A</v>
      </c>
      <c r="AR435" s="57">
        <f t="shared" si="181"/>
        <v>0</v>
      </c>
      <c r="AS435" s="57">
        <f t="shared" si="181"/>
        <v>0</v>
      </c>
      <c r="AT435" s="57">
        <f t="shared" si="181"/>
        <v>0</v>
      </c>
      <c r="AU435" s="57">
        <f t="shared" si="181"/>
        <v>0</v>
      </c>
      <c r="AV435" s="57">
        <f t="shared" si="181"/>
        <v>0</v>
      </c>
      <c r="AW435" s="57">
        <f t="shared" si="181"/>
        <v>0</v>
      </c>
      <c r="AX435" s="57">
        <f t="shared" si="181"/>
        <v>0</v>
      </c>
      <c r="AY435" s="57">
        <f t="shared" si="181"/>
        <v>0</v>
      </c>
      <c r="AZ435" s="57">
        <f t="shared" si="181"/>
        <v>0</v>
      </c>
      <c r="BA435" s="57">
        <f t="shared" si="181"/>
        <v>0</v>
      </c>
      <c r="BB435" s="57">
        <f t="shared" si="181"/>
        <v>0</v>
      </c>
      <c r="BC435" s="57">
        <f t="shared" si="181"/>
        <v>0</v>
      </c>
      <c r="BD435" s="57">
        <f t="shared" si="181"/>
        <v>0</v>
      </c>
      <c r="BE435" s="57">
        <f t="shared" si="181"/>
        <v>0</v>
      </c>
      <c r="BF435" s="57">
        <f t="shared" si="181"/>
        <v>0</v>
      </c>
      <c r="BG435" s="57">
        <f t="shared" si="181"/>
        <v>0</v>
      </c>
      <c r="BH435" s="57">
        <f t="shared" si="179"/>
        <v>0</v>
      </c>
      <c r="BI435" s="57">
        <f t="shared" si="179"/>
        <v>0</v>
      </c>
      <c r="BJ435" s="57">
        <f t="shared" si="179"/>
        <v>0</v>
      </c>
      <c r="BK435" s="57">
        <f t="shared" si="179"/>
        <v>0</v>
      </c>
      <c r="BL435" s="57">
        <f t="shared" si="179"/>
        <v>0</v>
      </c>
      <c r="BM435" s="57">
        <f t="shared" si="179"/>
        <v>0</v>
      </c>
      <c r="BN435" s="57">
        <f t="shared" si="179"/>
        <v>0</v>
      </c>
      <c r="BO435" s="57">
        <f t="shared" si="179"/>
        <v>0</v>
      </c>
      <c r="BP435" s="57">
        <f t="shared" si="179"/>
        <v>0</v>
      </c>
      <c r="BQ435" s="57">
        <f t="shared" si="179"/>
        <v>0</v>
      </c>
      <c r="BR435" s="57">
        <f t="shared" si="179"/>
        <v>0</v>
      </c>
      <c r="BS435" s="57">
        <f t="shared" si="179"/>
        <v>0</v>
      </c>
    </row>
    <row r="436" spans="1:71" x14ac:dyDescent="0.25">
      <c r="A436">
        <f t="shared" si="159"/>
        <v>2</v>
      </c>
      <c r="B436">
        <f t="shared" si="175"/>
        <v>49</v>
      </c>
      <c r="C436">
        <f t="shared" si="170"/>
        <v>1</v>
      </c>
      <c r="D436" s="59">
        <f t="shared" si="160"/>
        <v>0</v>
      </c>
      <c r="E436" s="59">
        <f t="shared" si="160"/>
        <v>0</v>
      </c>
      <c r="F436" s="59">
        <f t="shared" si="160"/>
        <v>0</v>
      </c>
      <c r="G436" s="60" t="str">
        <f t="shared" si="161"/>
        <v>0</v>
      </c>
      <c r="H436" s="61">
        <f t="shared" si="176"/>
        <v>1</v>
      </c>
      <c r="I436" s="61">
        <f t="shared" si="162"/>
        <v>0</v>
      </c>
      <c r="J436" s="59">
        <f t="shared" si="163"/>
        <v>0</v>
      </c>
      <c r="K436" s="62" t="e">
        <f t="shared" si="164"/>
        <v>#N/A</v>
      </c>
      <c r="L436" s="59">
        <f t="shared" si="165"/>
        <v>0</v>
      </c>
      <c r="M436" s="59">
        <f t="shared" si="165"/>
        <v>0</v>
      </c>
      <c r="N436" s="59" t="str">
        <f t="shared" si="158"/>
        <v>00</v>
      </c>
      <c r="O436" s="57">
        <f t="shared" si="180"/>
        <v>0</v>
      </c>
      <c r="P436" s="57">
        <f t="shared" si="180"/>
        <v>0</v>
      </c>
      <c r="Q436" s="57">
        <f t="shared" si="180"/>
        <v>0</v>
      </c>
      <c r="R436" s="57">
        <f t="shared" si="180"/>
        <v>0</v>
      </c>
      <c r="S436" s="57">
        <f t="shared" si="180"/>
        <v>0</v>
      </c>
      <c r="T436" s="57">
        <f t="shared" si="180"/>
        <v>0</v>
      </c>
      <c r="U436" s="57">
        <f t="shared" si="180"/>
        <v>0</v>
      </c>
      <c r="V436" s="57">
        <f t="shared" si="180"/>
        <v>0</v>
      </c>
      <c r="W436" s="57">
        <f t="shared" si="180"/>
        <v>0</v>
      </c>
      <c r="X436" s="57">
        <f t="shared" si="180"/>
        <v>0</v>
      </c>
      <c r="Y436" s="57">
        <f t="shared" si="180"/>
        <v>0</v>
      </c>
      <c r="Z436" s="57">
        <f t="shared" si="180"/>
        <v>0</v>
      </c>
      <c r="AA436" s="57">
        <f t="shared" si="180"/>
        <v>0</v>
      </c>
      <c r="AB436" s="57">
        <f t="shared" si="180"/>
        <v>0</v>
      </c>
      <c r="AC436" s="57">
        <f t="shared" si="180"/>
        <v>0</v>
      </c>
      <c r="AD436" s="57">
        <f t="shared" si="180"/>
        <v>0</v>
      </c>
      <c r="AE436" s="57">
        <f t="shared" si="178"/>
        <v>0</v>
      </c>
      <c r="AF436" s="57">
        <f t="shared" si="178"/>
        <v>0</v>
      </c>
      <c r="AG436" s="57">
        <f t="shared" si="178"/>
        <v>0</v>
      </c>
      <c r="AH436" s="57">
        <f t="shared" si="178"/>
        <v>0</v>
      </c>
      <c r="AI436" s="57">
        <f t="shared" si="178"/>
        <v>0</v>
      </c>
      <c r="AJ436" s="57">
        <f t="shared" si="178"/>
        <v>0</v>
      </c>
      <c r="AK436" s="57">
        <f t="shared" si="178"/>
        <v>0</v>
      </c>
      <c r="AL436" s="57">
        <f t="shared" si="178"/>
        <v>0</v>
      </c>
      <c r="AM436" s="57">
        <f t="shared" si="178"/>
        <v>0</v>
      </c>
      <c r="AN436" s="57">
        <f t="shared" si="178"/>
        <v>0</v>
      </c>
      <c r="AO436" s="57">
        <f t="shared" si="178"/>
        <v>0</v>
      </c>
      <c r="AP436" s="57">
        <f t="shared" si="178"/>
        <v>0</v>
      </c>
      <c r="AQ436" s="57" t="e">
        <f>INDEX('Fleet Input'!$C$10:$C$86, MATCH('Fleet Calculations'!N436, 'Fleet Input'!$B$10:$B$86, 0))</f>
        <v>#N/A</v>
      </c>
      <c r="AR436" s="57">
        <f t="shared" si="181"/>
        <v>0</v>
      </c>
      <c r="AS436" s="57">
        <f t="shared" si="181"/>
        <v>0</v>
      </c>
      <c r="AT436" s="57">
        <f t="shared" si="181"/>
        <v>0</v>
      </c>
      <c r="AU436" s="57">
        <f t="shared" si="181"/>
        <v>0</v>
      </c>
      <c r="AV436" s="57">
        <f t="shared" si="181"/>
        <v>0</v>
      </c>
      <c r="AW436" s="57">
        <f t="shared" si="181"/>
        <v>0</v>
      </c>
      <c r="AX436" s="57">
        <f t="shared" si="181"/>
        <v>0</v>
      </c>
      <c r="AY436" s="57">
        <f t="shared" si="181"/>
        <v>0</v>
      </c>
      <c r="AZ436" s="57">
        <f t="shared" si="181"/>
        <v>0</v>
      </c>
      <c r="BA436" s="57">
        <f t="shared" si="181"/>
        <v>0</v>
      </c>
      <c r="BB436" s="57">
        <f t="shared" si="181"/>
        <v>0</v>
      </c>
      <c r="BC436" s="57">
        <f t="shared" si="181"/>
        <v>0</v>
      </c>
      <c r="BD436" s="57">
        <f t="shared" si="181"/>
        <v>0</v>
      </c>
      <c r="BE436" s="57">
        <f t="shared" si="181"/>
        <v>0</v>
      </c>
      <c r="BF436" s="57">
        <f t="shared" si="181"/>
        <v>0</v>
      </c>
      <c r="BG436" s="57">
        <f t="shared" si="181"/>
        <v>0</v>
      </c>
      <c r="BH436" s="57">
        <f t="shared" si="179"/>
        <v>0</v>
      </c>
      <c r="BI436" s="57">
        <f t="shared" si="179"/>
        <v>0</v>
      </c>
      <c r="BJ436" s="57">
        <f t="shared" si="179"/>
        <v>0</v>
      </c>
      <c r="BK436" s="57">
        <f t="shared" si="179"/>
        <v>0</v>
      </c>
      <c r="BL436" s="57">
        <f t="shared" si="179"/>
        <v>0</v>
      </c>
      <c r="BM436" s="57">
        <f t="shared" si="179"/>
        <v>0</v>
      </c>
      <c r="BN436" s="57">
        <f t="shared" si="179"/>
        <v>0</v>
      </c>
      <c r="BO436" s="57">
        <f t="shared" si="179"/>
        <v>0</v>
      </c>
      <c r="BP436" s="57">
        <f t="shared" si="179"/>
        <v>0</v>
      </c>
      <c r="BQ436" s="57">
        <f t="shared" si="179"/>
        <v>0</v>
      </c>
      <c r="BR436" s="57">
        <f t="shared" si="179"/>
        <v>0</v>
      </c>
      <c r="BS436" s="57">
        <f t="shared" si="179"/>
        <v>0</v>
      </c>
    </row>
    <row r="437" spans="1:71" x14ac:dyDescent="0.25">
      <c r="A437">
        <f t="shared" si="159"/>
        <v>2</v>
      </c>
      <c r="B437">
        <f t="shared" si="175"/>
        <v>49</v>
      </c>
      <c r="C437">
        <f t="shared" si="170"/>
        <v>2</v>
      </c>
      <c r="D437" s="59">
        <f t="shared" si="160"/>
        <v>0</v>
      </c>
      <c r="E437" s="59">
        <f t="shared" si="160"/>
        <v>0</v>
      </c>
      <c r="F437" s="59">
        <f t="shared" si="160"/>
        <v>0</v>
      </c>
      <c r="G437" s="60" t="str">
        <f t="shared" si="161"/>
        <v>Electric</v>
      </c>
      <c r="H437" s="61">
        <f t="shared" si="176"/>
        <v>1</v>
      </c>
      <c r="I437" s="61">
        <f t="shared" si="162"/>
        <v>0</v>
      </c>
      <c r="J437" s="59">
        <f t="shared" si="163"/>
        <v>0</v>
      </c>
      <c r="K437" s="62" t="e">
        <f t="shared" si="164"/>
        <v>#N/A</v>
      </c>
      <c r="L437" s="59">
        <f t="shared" si="165"/>
        <v>0</v>
      </c>
      <c r="M437" s="59">
        <f t="shared" si="165"/>
        <v>0</v>
      </c>
      <c r="N437" s="59" t="str">
        <f t="shared" si="158"/>
        <v>Electric0</v>
      </c>
      <c r="O437" s="57">
        <f t="shared" si="180"/>
        <v>0</v>
      </c>
      <c r="P437" s="57">
        <f t="shared" si="180"/>
        <v>0</v>
      </c>
      <c r="Q437" s="57">
        <f t="shared" si="180"/>
        <v>0</v>
      </c>
      <c r="R437" s="57">
        <f t="shared" si="180"/>
        <v>0</v>
      </c>
      <c r="S437" s="57">
        <f t="shared" si="180"/>
        <v>0</v>
      </c>
      <c r="T437" s="57">
        <f t="shared" si="180"/>
        <v>0</v>
      </c>
      <c r="U437" s="57">
        <f t="shared" si="180"/>
        <v>0</v>
      </c>
      <c r="V437" s="57">
        <f t="shared" si="180"/>
        <v>0</v>
      </c>
      <c r="W437" s="57">
        <f t="shared" si="180"/>
        <v>0</v>
      </c>
      <c r="X437" s="57">
        <f t="shared" si="180"/>
        <v>0</v>
      </c>
      <c r="Y437" s="57">
        <f t="shared" si="180"/>
        <v>0</v>
      </c>
      <c r="Z437" s="57">
        <f t="shared" si="180"/>
        <v>0</v>
      </c>
      <c r="AA437" s="57">
        <f t="shared" si="180"/>
        <v>0</v>
      </c>
      <c r="AB437" s="57">
        <f t="shared" si="180"/>
        <v>0</v>
      </c>
      <c r="AC437" s="57">
        <f t="shared" si="180"/>
        <v>0</v>
      </c>
      <c r="AD437" s="57">
        <f t="shared" si="180"/>
        <v>0</v>
      </c>
      <c r="AE437" s="57">
        <f t="shared" si="178"/>
        <v>0</v>
      </c>
      <c r="AF437" s="57">
        <f t="shared" si="178"/>
        <v>0</v>
      </c>
      <c r="AG437" s="57">
        <f t="shared" si="178"/>
        <v>0</v>
      </c>
      <c r="AH437" s="57">
        <f t="shared" si="178"/>
        <v>0</v>
      </c>
      <c r="AI437" s="57">
        <f t="shared" si="178"/>
        <v>0</v>
      </c>
      <c r="AJ437" s="57">
        <f t="shared" si="178"/>
        <v>0</v>
      </c>
      <c r="AK437" s="57">
        <f t="shared" si="178"/>
        <v>0</v>
      </c>
      <c r="AL437" s="57">
        <f t="shared" si="178"/>
        <v>0</v>
      </c>
      <c r="AM437" s="57">
        <f t="shared" si="178"/>
        <v>0</v>
      </c>
      <c r="AN437" s="57">
        <f t="shared" si="178"/>
        <v>0</v>
      </c>
      <c r="AO437" s="57">
        <f t="shared" si="178"/>
        <v>0</v>
      </c>
      <c r="AP437" s="57">
        <f t="shared" si="178"/>
        <v>0</v>
      </c>
      <c r="AQ437" s="57" t="e">
        <f>INDEX('Fleet Input'!$C$10:$C$86, MATCH('Fleet Calculations'!N437, 'Fleet Input'!$B$10:$B$86, 0))</f>
        <v>#N/A</v>
      </c>
      <c r="AR437" s="57">
        <f t="shared" si="181"/>
        <v>0</v>
      </c>
      <c r="AS437" s="57">
        <f t="shared" si="181"/>
        <v>0</v>
      </c>
      <c r="AT437" s="57">
        <f t="shared" si="181"/>
        <v>0</v>
      </c>
      <c r="AU437" s="57">
        <f t="shared" si="181"/>
        <v>0</v>
      </c>
      <c r="AV437" s="57">
        <f t="shared" si="181"/>
        <v>0</v>
      </c>
      <c r="AW437" s="57">
        <f t="shared" si="181"/>
        <v>0</v>
      </c>
      <c r="AX437" s="57">
        <f t="shared" si="181"/>
        <v>0</v>
      </c>
      <c r="AY437" s="57">
        <f t="shared" si="181"/>
        <v>0</v>
      </c>
      <c r="AZ437" s="57">
        <f t="shared" si="181"/>
        <v>0</v>
      </c>
      <c r="BA437" s="57">
        <f t="shared" si="181"/>
        <v>0</v>
      </c>
      <c r="BB437" s="57">
        <f t="shared" si="181"/>
        <v>0</v>
      </c>
      <c r="BC437" s="57">
        <f t="shared" si="181"/>
        <v>0</v>
      </c>
      <c r="BD437" s="57">
        <f t="shared" si="181"/>
        <v>0</v>
      </c>
      <c r="BE437" s="57">
        <f t="shared" si="181"/>
        <v>0</v>
      </c>
      <c r="BF437" s="57">
        <f t="shared" si="181"/>
        <v>0</v>
      </c>
      <c r="BG437" s="57">
        <f t="shared" si="181"/>
        <v>0</v>
      </c>
      <c r="BH437" s="57">
        <f t="shared" si="179"/>
        <v>0</v>
      </c>
      <c r="BI437" s="57">
        <f t="shared" si="179"/>
        <v>0</v>
      </c>
      <c r="BJ437" s="57">
        <f t="shared" si="179"/>
        <v>0</v>
      </c>
      <c r="BK437" s="57">
        <f t="shared" si="179"/>
        <v>0</v>
      </c>
      <c r="BL437" s="57">
        <f t="shared" si="179"/>
        <v>0</v>
      </c>
      <c r="BM437" s="57">
        <f t="shared" si="179"/>
        <v>0</v>
      </c>
      <c r="BN437" s="57">
        <f t="shared" si="179"/>
        <v>0</v>
      </c>
      <c r="BO437" s="57">
        <f t="shared" si="179"/>
        <v>0</v>
      </c>
      <c r="BP437" s="57">
        <f t="shared" si="179"/>
        <v>0</v>
      </c>
      <c r="BQ437" s="57">
        <f t="shared" si="179"/>
        <v>0</v>
      </c>
      <c r="BR437" s="57">
        <f t="shared" si="179"/>
        <v>0</v>
      </c>
      <c r="BS437" s="57">
        <f t="shared" si="179"/>
        <v>0</v>
      </c>
    </row>
    <row r="438" spans="1:71" x14ac:dyDescent="0.25">
      <c r="A438">
        <f t="shared" si="159"/>
        <v>2</v>
      </c>
      <c r="B438">
        <f t="shared" si="175"/>
        <v>49</v>
      </c>
      <c r="C438">
        <f t="shared" si="170"/>
        <v>3</v>
      </c>
      <c r="D438" s="59">
        <f t="shared" si="160"/>
        <v>0</v>
      </c>
      <c r="E438" s="59">
        <f t="shared" si="160"/>
        <v>0</v>
      </c>
      <c r="F438" s="59">
        <f t="shared" si="160"/>
        <v>0</v>
      </c>
      <c r="G438" s="60" t="str">
        <f t="shared" si="161"/>
        <v>Fuel Cell</v>
      </c>
      <c r="H438" s="61">
        <f t="shared" si="176"/>
        <v>1</v>
      </c>
      <c r="I438" s="61">
        <f t="shared" si="162"/>
        <v>0</v>
      </c>
      <c r="J438" s="59">
        <f t="shared" si="163"/>
        <v>0</v>
      </c>
      <c r="K438" s="62" t="e">
        <f t="shared" si="164"/>
        <v>#N/A</v>
      </c>
      <c r="L438" s="59">
        <f t="shared" si="165"/>
        <v>0</v>
      </c>
      <c r="M438" s="59">
        <f t="shared" si="165"/>
        <v>0</v>
      </c>
      <c r="N438" s="59" t="str">
        <f t="shared" si="158"/>
        <v>Fuel Cell0</v>
      </c>
      <c r="O438" s="57">
        <f t="shared" si="180"/>
        <v>0</v>
      </c>
      <c r="P438" s="57">
        <f t="shared" si="180"/>
        <v>0</v>
      </c>
      <c r="Q438" s="57">
        <f t="shared" si="180"/>
        <v>0</v>
      </c>
      <c r="R438" s="57">
        <f t="shared" si="180"/>
        <v>0</v>
      </c>
      <c r="S438" s="57">
        <f t="shared" si="180"/>
        <v>0</v>
      </c>
      <c r="T438" s="57">
        <f t="shared" si="180"/>
        <v>0</v>
      </c>
      <c r="U438" s="57">
        <f t="shared" si="180"/>
        <v>0</v>
      </c>
      <c r="V438" s="57">
        <f t="shared" si="180"/>
        <v>0</v>
      </c>
      <c r="W438" s="57">
        <f t="shared" si="180"/>
        <v>0</v>
      </c>
      <c r="X438" s="57">
        <f t="shared" si="180"/>
        <v>0</v>
      </c>
      <c r="Y438" s="57">
        <f t="shared" si="180"/>
        <v>0</v>
      </c>
      <c r="Z438" s="57">
        <f t="shared" si="180"/>
        <v>0</v>
      </c>
      <c r="AA438" s="57">
        <f t="shared" si="180"/>
        <v>0</v>
      </c>
      <c r="AB438" s="57">
        <f t="shared" si="180"/>
        <v>0</v>
      </c>
      <c r="AC438" s="57">
        <f t="shared" si="180"/>
        <v>0</v>
      </c>
      <c r="AD438" s="57">
        <f t="shared" si="180"/>
        <v>0</v>
      </c>
      <c r="AE438" s="57">
        <f t="shared" si="178"/>
        <v>0</v>
      </c>
      <c r="AF438" s="57">
        <f t="shared" si="178"/>
        <v>0</v>
      </c>
      <c r="AG438" s="57">
        <f t="shared" si="178"/>
        <v>0</v>
      </c>
      <c r="AH438" s="57">
        <f t="shared" si="178"/>
        <v>0</v>
      </c>
      <c r="AI438" s="57">
        <f t="shared" si="178"/>
        <v>0</v>
      </c>
      <c r="AJ438" s="57">
        <f t="shared" si="178"/>
        <v>0</v>
      </c>
      <c r="AK438" s="57">
        <f t="shared" si="178"/>
        <v>0</v>
      </c>
      <c r="AL438" s="57">
        <f t="shared" si="178"/>
        <v>0</v>
      </c>
      <c r="AM438" s="57">
        <f t="shared" si="178"/>
        <v>0</v>
      </c>
      <c r="AN438" s="57">
        <f t="shared" si="178"/>
        <v>0</v>
      </c>
      <c r="AO438" s="57">
        <f t="shared" si="178"/>
        <v>0</v>
      </c>
      <c r="AP438" s="57">
        <f t="shared" si="178"/>
        <v>0</v>
      </c>
      <c r="AQ438" s="57" t="e">
        <f>INDEX('Fleet Input'!$C$10:$C$86, MATCH('Fleet Calculations'!N438, 'Fleet Input'!$B$10:$B$86, 0))</f>
        <v>#N/A</v>
      </c>
      <c r="AR438" s="57">
        <f t="shared" si="181"/>
        <v>0</v>
      </c>
      <c r="AS438" s="57">
        <f t="shared" si="181"/>
        <v>0</v>
      </c>
      <c r="AT438" s="57">
        <f t="shared" si="181"/>
        <v>0</v>
      </c>
      <c r="AU438" s="57">
        <f t="shared" si="181"/>
        <v>0</v>
      </c>
      <c r="AV438" s="57">
        <f t="shared" si="181"/>
        <v>0</v>
      </c>
      <c r="AW438" s="57">
        <f t="shared" si="181"/>
        <v>0</v>
      </c>
      <c r="AX438" s="57">
        <f t="shared" si="181"/>
        <v>0</v>
      </c>
      <c r="AY438" s="57">
        <f t="shared" si="181"/>
        <v>0</v>
      </c>
      <c r="AZ438" s="57">
        <f t="shared" si="181"/>
        <v>0</v>
      </c>
      <c r="BA438" s="57">
        <f t="shared" si="181"/>
        <v>0</v>
      </c>
      <c r="BB438" s="57">
        <f t="shared" si="181"/>
        <v>0</v>
      </c>
      <c r="BC438" s="57">
        <f t="shared" si="181"/>
        <v>0</v>
      </c>
      <c r="BD438" s="57">
        <f t="shared" si="181"/>
        <v>0</v>
      </c>
      <c r="BE438" s="57">
        <f t="shared" si="181"/>
        <v>0</v>
      </c>
      <c r="BF438" s="57">
        <f t="shared" si="181"/>
        <v>0</v>
      </c>
      <c r="BG438" s="57">
        <f t="shared" si="181"/>
        <v>0</v>
      </c>
      <c r="BH438" s="57">
        <f t="shared" si="179"/>
        <v>0</v>
      </c>
      <c r="BI438" s="57">
        <f t="shared" si="179"/>
        <v>0</v>
      </c>
      <c r="BJ438" s="57">
        <f t="shared" si="179"/>
        <v>0</v>
      </c>
      <c r="BK438" s="57">
        <f t="shared" si="179"/>
        <v>0</v>
      </c>
      <c r="BL438" s="57">
        <f t="shared" si="179"/>
        <v>0</v>
      </c>
      <c r="BM438" s="57">
        <f t="shared" si="179"/>
        <v>0</v>
      </c>
      <c r="BN438" s="57">
        <f t="shared" si="179"/>
        <v>0</v>
      </c>
      <c r="BO438" s="57">
        <f t="shared" si="179"/>
        <v>0</v>
      </c>
      <c r="BP438" s="57">
        <f t="shared" si="179"/>
        <v>0</v>
      </c>
      <c r="BQ438" s="57">
        <f t="shared" si="179"/>
        <v>0</v>
      </c>
      <c r="BR438" s="57">
        <f t="shared" si="179"/>
        <v>0</v>
      </c>
      <c r="BS438" s="57">
        <f t="shared" si="179"/>
        <v>0</v>
      </c>
    </row>
    <row r="439" spans="1:71" x14ac:dyDescent="0.25">
      <c r="A439">
        <f t="shared" si="159"/>
        <v>2</v>
      </c>
      <c r="B439">
        <f t="shared" si="175"/>
        <v>50</v>
      </c>
      <c r="C439">
        <f t="shared" si="170"/>
        <v>1</v>
      </c>
      <c r="D439" s="59">
        <f t="shared" si="160"/>
        <v>0</v>
      </c>
      <c r="E439" s="59">
        <f t="shared" si="160"/>
        <v>0</v>
      </c>
      <c r="F439" s="59">
        <f t="shared" si="160"/>
        <v>0</v>
      </c>
      <c r="G439" s="60" t="str">
        <f t="shared" si="161"/>
        <v>0</v>
      </c>
      <c r="H439" s="61">
        <f t="shared" si="176"/>
        <v>1</v>
      </c>
      <c r="I439" s="61">
        <f t="shared" si="162"/>
        <v>0</v>
      </c>
      <c r="J439" s="59">
        <f t="shared" si="163"/>
        <v>0</v>
      </c>
      <c r="K439" s="62" t="e">
        <f t="shared" si="164"/>
        <v>#N/A</v>
      </c>
      <c r="L439" s="59">
        <f t="shared" si="165"/>
        <v>0</v>
      </c>
      <c r="M439" s="59">
        <f t="shared" si="165"/>
        <v>0</v>
      </c>
      <c r="N439" s="59" t="str">
        <f t="shared" si="158"/>
        <v>00</v>
      </c>
      <c r="O439" s="57">
        <f t="shared" si="180"/>
        <v>0</v>
      </c>
      <c r="P439" s="57">
        <f t="shared" si="180"/>
        <v>0</v>
      </c>
      <c r="Q439" s="57">
        <f t="shared" si="180"/>
        <v>0</v>
      </c>
      <c r="R439" s="57">
        <f t="shared" si="180"/>
        <v>0</v>
      </c>
      <c r="S439" s="57">
        <f t="shared" si="180"/>
        <v>0</v>
      </c>
      <c r="T439" s="57">
        <f t="shared" si="180"/>
        <v>0</v>
      </c>
      <c r="U439" s="57">
        <f t="shared" si="180"/>
        <v>0</v>
      </c>
      <c r="V439" s="57">
        <f t="shared" si="180"/>
        <v>0</v>
      </c>
      <c r="W439" s="57">
        <f t="shared" si="180"/>
        <v>0</v>
      </c>
      <c r="X439" s="57">
        <f t="shared" si="180"/>
        <v>0</v>
      </c>
      <c r="Y439" s="57">
        <f t="shared" si="180"/>
        <v>0</v>
      </c>
      <c r="Z439" s="57">
        <f t="shared" si="180"/>
        <v>0</v>
      </c>
      <c r="AA439" s="57">
        <f t="shared" si="180"/>
        <v>0</v>
      </c>
      <c r="AB439" s="57">
        <f t="shared" si="180"/>
        <v>0</v>
      </c>
      <c r="AC439" s="57">
        <f t="shared" si="180"/>
        <v>0</v>
      </c>
      <c r="AD439" s="57">
        <f t="shared" si="180"/>
        <v>0</v>
      </c>
      <c r="AE439" s="57">
        <f t="shared" si="178"/>
        <v>0</v>
      </c>
      <c r="AF439" s="57">
        <f t="shared" si="178"/>
        <v>0</v>
      </c>
      <c r="AG439" s="57">
        <f t="shared" si="178"/>
        <v>0</v>
      </c>
      <c r="AH439" s="57">
        <f t="shared" si="178"/>
        <v>0</v>
      </c>
      <c r="AI439" s="57">
        <f t="shared" si="178"/>
        <v>0</v>
      </c>
      <c r="AJ439" s="57">
        <f t="shared" si="178"/>
        <v>0</v>
      </c>
      <c r="AK439" s="57">
        <f t="shared" si="178"/>
        <v>0</v>
      </c>
      <c r="AL439" s="57">
        <f t="shared" si="178"/>
        <v>0</v>
      </c>
      <c r="AM439" s="57">
        <f t="shared" si="178"/>
        <v>0</v>
      </c>
      <c r="AN439" s="57">
        <f t="shared" si="178"/>
        <v>0</v>
      </c>
      <c r="AO439" s="57">
        <f t="shared" si="178"/>
        <v>0</v>
      </c>
      <c r="AP439" s="57">
        <f t="shared" si="178"/>
        <v>0</v>
      </c>
      <c r="AQ439" s="57" t="e">
        <f>INDEX('Fleet Input'!$C$10:$C$86, MATCH('Fleet Calculations'!N439, 'Fleet Input'!$B$10:$B$86, 0))</f>
        <v>#N/A</v>
      </c>
      <c r="AR439" s="57">
        <f t="shared" si="181"/>
        <v>0</v>
      </c>
      <c r="AS439" s="57">
        <f t="shared" si="181"/>
        <v>0</v>
      </c>
      <c r="AT439" s="57">
        <f t="shared" si="181"/>
        <v>0</v>
      </c>
      <c r="AU439" s="57">
        <f t="shared" si="181"/>
        <v>0</v>
      </c>
      <c r="AV439" s="57">
        <f t="shared" si="181"/>
        <v>0</v>
      </c>
      <c r="AW439" s="57">
        <f t="shared" si="181"/>
        <v>0</v>
      </c>
      <c r="AX439" s="57">
        <f t="shared" si="181"/>
        <v>0</v>
      </c>
      <c r="AY439" s="57">
        <f t="shared" si="181"/>
        <v>0</v>
      </c>
      <c r="AZ439" s="57">
        <f t="shared" si="181"/>
        <v>0</v>
      </c>
      <c r="BA439" s="57">
        <f t="shared" si="181"/>
        <v>0</v>
      </c>
      <c r="BB439" s="57">
        <f t="shared" si="181"/>
        <v>0</v>
      </c>
      <c r="BC439" s="57">
        <f t="shared" si="181"/>
        <v>0</v>
      </c>
      <c r="BD439" s="57">
        <f t="shared" si="181"/>
        <v>0</v>
      </c>
      <c r="BE439" s="57">
        <f t="shared" si="181"/>
        <v>0</v>
      </c>
      <c r="BF439" s="57">
        <f t="shared" si="181"/>
        <v>0</v>
      </c>
      <c r="BG439" s="57">
        <f t="shared" si="181"/>
        <v>0</v>
      </c>
      <c r="BH439" s="57">
        <f t="shared" si="179"/>
        <v>0</v>
      </c>
      <c r="BI439" s="57">
        <f t="shared" si="179"/>
        <v>0</v>
      </c>
      <c r="BJ439" s="57">
        <f t="shared" si="179"/>
        <v>0</v>
      </c>
      <c r="BK439" s="57">
        <f t="shared" si="179"/>
        <v>0</v>
      </c>
      <c r="BL439" s="57">
        <f t="shared" si="179"/>
        <v>0</v>
      </c>
      <c r="BM439" s="57">
        <f t="shared" si="179"/>
        <v>0</v>
      </c>
      <c r="BN439" s="57">
        <f t="shared" si="179"/>
        <v>0</v>
      </c>
      <c r="BO439" s="57">
        <f t="shared" si="179"/>
        <v>0</v>
      </c>
      <c r="BP439" s="57">
        <f t="shared" si="179"/>
        <v>0</v>
      </c>
      <c r="BQ439" s="57">
        <f t="shared" si="179"/>
        <v>0</v>
      </c>
      <c r="BR439" s="57">
        <f t="shared" si="179"/>
        <v>0</v>
      </c>
      <c r="BS439" s="57">
        <f t="shared" si="179"/>
        <v>0</v>
      </c>
    </row>
    <row r="440" spans="1:71" x14ac:dyDescent="0.25">
      <c r="A440">
        <f>A227+1</f>
        <v>2</v>
      </c>
      <c r="B440">
        <f t="shared" si="175"/>
        <v>50</v>
      </c>
      <c r="C440">
        <f t="shared" si="170"/>
        <v>2</v>
      </c>
      <c r="D440" s="59">
        <f t="shared" si="160"/>
        <v>0</v>
      </c>
      <c r="E440" s="59">
        <f t="shared" si="160"/>
        <v>0</v>
      </c>
      <c r="F440" s="59">
        <f t="shared" si="160"/>
        <v>0</v>
      </c>
      <c r="G440" s="60" t="str">
        <f t="shared" si="161"/>
        <v>Electric</v>
      </c>
      <c r="H440" s="61">
        <f t="shared" si="176"/>
        <v>1</v>
      </c>
      <c r="I440" s="61">
        <f t="shared" si="162"/>
        <v>0</v>
      </c>
      <c r="J440" s="59">
        <f t="shared" si="163"/>
        <v>0</v>
      </c>
      <c r="K440" s="62" t="e">
        <f t="shared" si="164"/>
        <v>#N/A</v>
      </c>
      <c r="L440" s="59">
        <f t="shared" si="165"/>
        <v>0</v>
      </c>
      <c r="M440" s="59">
        <f t="shared" si="165"/>
        <v>0</v>
      </c>
      <c r="N440" s="59" t="str">
        <f t="shared" si="158"/>
        <v>Electric0</v>
      </c>
      <c r="O440" s="57">
        <f t="shared" si="180"/>
        <v>0</v>
      </c>
      <c r="P440" s="57">
        <f t="shared" si="180"/>
        <v>0</v>
      </c>
      <c r="Q440" s="57">
        <f t="shared" si="180"/>
        <v>0</v>
      </c>
      <c r="R440" s="57">
        <f t="shared" si="180"/>
        <v>0</v>
      </c>
      <c r="S440" s="57">
        <f t="shared" si="180"/>
        <v>0</v>
      </c>
      <c r="T440" s="57">
        <f t="shared" si="180"/>
        <v>0</v>
      </c>
      <c r="U440" s="57">
        <f t="shared" si="180"/>
        <v>0</v>
      </c>
      <c r="V440" s="57">
        <f t="shared" si="180"/>
        <v>0</v>
      </c>
      <c r="W440" s="57">
        <f t="shared" si="180"/>
        <v>0</v>
      </c>
      <c r="X440" s="57">
        <f t="shared" si="180"/>
        <v>0</v>
      </c>
      <c r="Y440" s="57">
        <f t="shared" si="180"/>
        <v>0</v>
      </c>
      <c r="Z440" s="57">
        <f t="shared" si="180"/>
        <v>0</v>
      </c>
      <c r="AA440" s="57">
        <f t="shared" si="180"/>
        <v>0</v>
      </c>
      <c r="AB440" s="57">
        <f t="shared" si="180"/>
        <v>0</v>
      </c>
      <c r="AC440" s="57">
        <f t="shared" si="180"/>
        <v>0</v>
      </c>
      <c r="AD440" s="57">
        <f t="shared" si="180"/>
        <v>0</v>
      </c>
      <c r="AE440" s="57">
        <f t="shared" si="178"/>
        <v>0</v>
      </c>
      <c r="AF440" s="57">
        <f t="shared" si="178"/>
        <v>0</v>
      </c>
      <c r="AG440" s="57">
        <f t="shared" si="178"/>
        <v>0</v>
      </c>
      <c r="AH440" s="57">
        <f t="shared" si="178"/>
        <v>0</v>
      </c>
      <c r="AI440" s="57">
        <f t="shared" si="178"/>
        <v>0</v>
      </c>
      <c r="AJ440" s="57">
        <f t="shared" si="178"/>
        <v>0</v>
      </c>
      <c r="AK440" s="57">
        <f t="shared" si="178"/>
        <v>0</v>
      </c>
      <c r="AL440" s="57">
        <f t="shared" si="178"/>
        <v>0</v>
      </c>
      <c r="AM440" s="57">
        <f t="shared" si="178"/>
        <v>0</v>
      </c>
      <c r="AN440" s="57">
        <f t="shared" si="178"/>
        <v>0</v>
      </c>
      <c r="AO440" s="57">
        <f t="shared" si="178"/>
        <v>0</v>
      </c>
      <c r="AP440" s="57">
        <f t="shared" si="178"/>
        <v>0</v>
      </c>
      <c r="AQ440" s="57" t="e">
        <f>INDEX('Fleet Input'!$C$10:$C$86, MATCH('Fleet Calculations'!N440, 'Fleet Input'!$B$10:$B$86, 0))</f>
        <v>#N/A</v>
      </c>
      <c r="AR440" s="57">
        <f t="shared" si="181"/>
        <v>0</v>
      </c>
      <c r="AS440" s="57">
        <f t="shared" si="181"/>
        <v>0</v>
      </c>
      <c r="AT440" s="57">
        <f t="shared" si="181"/>
        <v>0</v>
      </c>
      <c r="AU440" s="57">
        <f t="shared" si="181"/>
        <v>0</v>
      </c>
      <c r="AV440" s="57">
        <f t="shared" si="181"/>
        <v>0</v>
      </c>
      <c r="AW440" s="57">
        <f t="shared" si="181"/>
        <v>0</v>
      </c>
      <c r="AX440" s="57">
        <f t="shared" si="181"/>
        <v>0</v>
      </c>
      <c r="AY440" s="57">
        <f t="shared" si="181"/>
        <v>0</v>
      </c>
      <c r="AZ440" s="57">
        <f t="shared" si="181"/>
        <v>0</v>
      </c>
      <c r="BA440" s="57">
        <f t="shared" si="181"/>
        <v>0</v>
      </c>
      <c r="BB440" s="57">
        <f t="shared" si="181"/>
        <v>0</v>
      </c>
      <c r="BC440" s="57">
        <f t="shared" si="181"/>
        <v>0</v>
      </c>
      <c r="BD440" s="57">
        <f t="shared" si="181"/>
        <v>0</v>
      </c>
      <c r="BE440" s="57">
        <f t="shared" si="181"/>
        <v>0</v>
      </c>
      <c r="BF440" s="57">
        <f t="shared" si="181"/>
        <v>0</v>
      </c>
      <c r="BG440" s="57">
        <f t="shared" si="181"/>
        <v>0</v>
      </c>
      <c r="BH440" s="57">
        <f t="shared" si="179"/>
        <v>0</v>
      </c>
      <c r="BI440" s="57">
        <f t="shared" si="179"/>
        <v>0</v>
      </c>
      <c r="BJ440" s="57">
        <f t="shared" si="179"/>
        <v>0</v>
      </c>
      <c r="BK440" s="57">
        <f t="shared" si="179"/>
        <v>0</v>
      </c>
      <c r="BL440" s="57">
        <f t="shared" si="179"/>
        <v>0</v>
      </c>
      <c r="BM440" s="57">
        <f t="shared" si="179"/>
        <v>0</v>
      </c>
      <c r="BN440" s="57">
        <f t="shared" si="179"/>
        <v>0</v>
      </c>
      <c r="BO440" s="57">
        <f t="shared" si="179"/>
        <v>0</v>
      </c>
      <c r="BP440" s="57">
        <f t="shared" si="179"/>
        <v>0</v>
      </c>
      <c r="BQ440" s="57">
        <f t="shared" si="179"/>
        <v>0</v>
      </c>
      <c r="BR440" s="57">
        <f t="shared" si="179"/>
        <v>0</v>
      </c>
      <c r="BS440" s="57">
        <f t="shared" si="179"/>
        <v>0</v>
      </c>
    </row>
    <row r="441" spans="1:71" x14ac:dyDescent="0.25">
      <c r="A441">
        <f t="shared" ref="A441:A489" si="182">A228+1</f>
        <v>2</v>
      </c>
      <c r="B441">
        <f t="shared" si="175"/>
        <v>50</v>
      </c>
      <c r="C441">
        <f t="shared" si="170"/>
        <v>3</v>
      </c>
      <c r="D441" s="59">
        <f t="shared" si="160"/>
        <v>0</v>
      </c>
      <c r="E441" s="59">
        <f t="shared" si="160"/>
        <v>0</v>
      </c>
      <c r="F441" s="59">
        <f t="shared" si="160"/>
        <v>0</v>
      </c>
      <c r="G441" s="60" t="str">
        <f t="shared" si="161"/>
        <v>Fuel Cell</v>
      </c>
      <c r="H441" s="61">
        <f t="shared" si="176"/>
        <v>1</v>
      </c>
      <c r="I441" s="61">
        <f t="shared" si="162"/>
        <v>0</v>
      </c>
      <c r="J441" s="59">
        <f t="shared" si="163"/>
        <v>0</v>
      </c>
      <c r="K441" s="62" t="e">
        <f t="shared" si="164"/>
        <v>#N/A</v>
      </c>
      <c r="L441" s="59">
        <f t="shared" si="165"/>
        <v>0</v>
      </c>
      <c r="M441" s="59">
        <f t="shared" si="165"/>
        <v>0</v>
      </c>
      <c r="N441" s="59" t="str">
        <f t="shared" si="158"/>
        <v>Fuel Cell0</v>
      </c>
      <c r="O441" s="57">
        <f t="shared" si="180"/>
        <v>0</v>
      </c>
      <c r="P441" s="57">
        <f t="shared" si="180"/>
        <v>0</v>
      </c>
      <c r="Q441" s="57">
        <f t="shared" si="180"/>
        <v>0</v>
      </c>
      <c r="R441" s="57">
        <f t="shared" si="180"/>
        <v>0</v>
      </c>
      <c r="S441" s="57">
        <f t="shared" si="180"/>
        <v>0</v>
      </c>
      <c r="T441" s="57">
        <f t="shared" si="180"/>
        <v>0</v>
      </c>
      <c r="U441" s="57">
        <f t="shared" si="180"/>
        <v>0</v>
      </c>
      <c r="V441" s="57">
        <f t="shared" si="180"/>
        <v>0</v>
      </c>
      <c r="W441" s="57">
        <f t="shared" si="180"/>
        <v>0</v>
      </c>
      <c r="X441" s="57">
        <f t="shared" si="180"/>
        <v>0</v>
      </c>
      <c r="Y441" s="57">
        <f t="shared" si="180"/>
        <v>0</v>
      </c>
      <c r="Z441" s="57">
        <f t="shared" si="180"/>
        <v>0</v>
      </c>
      <c r="AA441" s="57">
        <f t="shared" si="180"/>
        <v>0</v>
      </c>
      <c r="AB441" s="57">
        <f t="shared" si="180"/>
        <v>0</v>
      </c>
      <c r="AC441" s="57">
        <f t="shared" si="180"/>
        <v>0</v>
      </c>
      <c r="AD441" s="57">
        <f t="shared" si="180"/>
        <v>0</v>
      </c>
      <c r="AE441" s="57">
        <f t="shared" si="178"/>
        <v>0</v>
      </c>
      <c r="AF441" s="57">
        <f t="shared" si="178"/>
        <v>0</v>
      </c>
      <c r="AG441" s="57">
        <f t="shared" si="178"/>
        <v>0</v>
      </c>
      <c r="AH441" s="57">
        <f t="shared" si="178"/>
        <v>0</v>
      </c>
      <c r="AI441" s="57">
        <f t="shared" si="178"/>
        <v>0</v>
      </c>
      <c r="AJ441" s="57">
        <f t="shared" si="178"/>
        <v>0</v>
      </c>
      <c r="AK441" s="57">
        <f t="shared" si="178"/>
        <v>0</v>
      </c>
      <c r="AL441" s="57">
        <f t="shared" si="178"/>
        <v>0</v>
      </c>
      <c r="AM441" s="57">
        <f t="shared" si="178"/>
        <v>0</v>
      </c>
      <c r="AN441" s="57">
        <f t="shared" si="178"/>
        <v>0</v>
      </c>
      <c r="AO441" s="57">
        <f t="shared" si="178"/>
        <v>0</v>
      </c>
      <c r="AP441" s="57">
        <f t="shared" si="178"/>
        <v>0</v>
      </c>
      <c r="AQ441" s="57" t="e">
        <f>INDEX('Fleet Input'!$C$10:$C$86, MATCH('Fleet Calculations'!N441, 'Fleet Input'!$B$10:$B$86, 0))</f>
        <v>#N/A</v>
      </c>
      <c r="AR441" s="57">
        <f t="shared" si="181"/>
        <v>0</v>
      </c>
      <c r="AS441" s="57">
        <f t="shared" si="181"/>
        <v>0</v>
      </c>
      <c r="AT441" s="57">
        <f t="shared" si="181"/>
        <v>0</v>
      </c>
      <c r="AU441" s="57">
        <f t="shared" si="181"/>
        <v>0</v>
      </c>
      <c r="AV441" s="57">
        <f t="shared" si="181"/>
        <v>0</v>
      </c>
      <c r="AW441" s="57">
        <f t="shared" si="181"/>
        <v>0</v>
      </c>
      <c r="AX441" s="57">
        <f t="shared" si="181"/>
        <v>0</v>
      </c>
      <c r="AY441" s="57">
        <f t="shared" si="181"/>
        <v>0</v>
      </c>
      <c r="AZ441" s="57">
        <f t="shared" si="181"/>
        <v>0</v>
      </c>
      <c r="BA441" s="57">
        <f t="shared" si="181"/>
        <v>0</v>
      </c>
      <c r="BB441" s="57">
        <f t="shared" si="181"/>
        <v>0</v>
      </c>
      <c r="BC441" s="57">
        <f t="shared" si="181"/>
        <v>0</v>
      </c>
      <c r="BD441" s="57">
        <f t="shared" si="181"/>
        <v>0</v>
      </c>
      <c r="BE441" s="57">
        <f t="shared" si="181"/>
        <v>0</v>
      </c>
      <c r="BF441" s="57">
        <f t="shared" si="181"/>
        <v>0</v>
      </c>
      <c r="BG441" s="57">
        <f t="shared" si="181"/>
        <v>0</v>
      </c>
      <c r="BH441" s="57">
        <f t="shared" si="179"/>
        <v>0</v>
      </c>
      <c r="BI441" s="57">
        <f t="shared" si="179"/>
        <v>0</v>
      </c>
      <c r="BJ441" s="57">
        <f t="shared" si="179"/>
        <v>0</v>
      </c>
      <c r="BK441" s="57">
        <f t="shared" si="179"/>
        <v>0</v>
      </c>
      <c r="BL441" s="57">
        <f t="shared" si="179"/>
        <v>0</v>
      </c>
      <c r="BM441" s="57">
        <f t="shared" si="179"/>
        <v>0</v>
      </c>
      <c r="BN441" s="57">
        <f t="shared" si="179"/>
        <v>0</v>
      </c>
      <c r="BO441" s="57">
        <f t="shared" si="179"/>
        <v>0</v>
      </c>
      <c r="BP441" s="57">
        <f t="shared" si="179"/>
        <v>0</v>
      </c>
      <c r="BQ441" s="57">
        <f t="shared" si="179"/>
        <v>0</v>
      </c>
      <c r="BR441" s="57">
        <f t="shared" si="179"/>
        <v>0</v>
      </c>
      <c r="BS441" s="57">
        <f t="shared" si="179"/>
        <v>0</v>
      </c>
    </row>
    <row r="442" spans="1:71" x14ac:dyDescent="0.25">
      <c r="A442">
        <f t="shared" si="182"/>
        <v>2</v>
      </c>
      <c r="B442">
        <f t="shared" si="175"/>
        <v>51</v>
      </c>
      <c r="C442">
        <f t="shared" si="170"/>
        <v>1</v>
      </c>
      <c r="D442" s="59">
        <f t="shared" si="160"/>
        <v>0</v>
      </c>
      <c r="E442" s="59">
        <f t="shared" si="160"/>
        <v>0</v>
      </c>
      <c r="F442" s="59">
        <f t="shared" si="160"/>
        <v>0</v>
      </c>
      <c r="G442" s="60" t="str">
        <f t="shared" si="161"/>
        <v>0</v>
      </c>
      <c r="H442" s="61">
        <f t="shared" si="176"/>
        <v>1</v>
      </c>
      <c r="I442" s="61">
        <f t="shared" si="162"/>
        <v>0</v>
      </c>
      <c r="J442" s="59">
        <f t="shared" si="163"/>
        <v>0</v>
      </c>
      <c r="K442" s="62" t="e">
        <f t="shared" si="164"/>
        <v>#N/A</v>
      </c>
      <c r="L442" s="59">
        <f t="shared" si="165"/>
        <v>0</v>
      </c>
      <c r="M442" s="59">
        <f t="shared" si="165"/>
        <v>0</v>
      </c>
      <c r="N442" s="59" t="str">
        <f t="shared" si="158"/>
        <v>00</v>
      </c>
      <c r="O442" s="57">
        <f t="shared" si="180"/>
        <v>0</v>
      </c>
      <c r="P442" s="57">
        <f t="shared" si="180"/>
        <v>0</v>
      </c>
      <c r="Q442" s="57">
        <f t="shared" si="180"/>
        <v>0</v>
      </c>
      <c r="R442" s="57">
        <f t="shared" si="180"/>
        <v>0</v>
      </c>
      <c r="S442" s="57">
        <f t="shared" si="180"/>
        <v>0</v>
      </c>
      <c r="T442" s="57">
        <f t="shared" si="180"/>
        <v>0</v>
      </c>
      <c r="U442" s="57">
        <f t="shared" si="180"/>
        <v>0</v>
      </c>
      <c r="V442" s="57">
        <f t="shared" si="180"/>
        <v>0</v>
      </c>
      <c r="W442" s="57">
        <f t="shared" si="180"/>
        <v>0</v>
      </c>
      <c r="X442" s="57">
        <f t="shared" si="180"/>
        <v>0</v>
      </c>
      <c r="Y442" s="57">
        <f t="shared" si="180"/>
        <v>0</v>
      </c>
      <c r="Z442" s="57">
        <f t="shared" si="180"/>
        <v>0</v>
      </c>
      <c r="AA442" s="57">
        <f t="shared" si="180"/>
        <v>0</v>
      </c>
      <c r="AB442" s="57">
        <f t="shared" si="180"/>
        <v>0</v>
      </c>
      <c r="AC442" s="57">
        <f t="shared" si="180"/>
        <v>0</v>
      </c>
      <c r="AD442" s="57">
        <f t="shared" si="180"/>
        <v>0</v>
      </c>
      <c r="AE442" s="57">
        <f t="shared" si="178"/>
        <v>0</v>
      </c>
      <c r="AF442" s="57">
        <f t="shared" si="178"/>
        <v>0</v>
      </c>
      <c r="AG442" s="57">
        <f t="shared" si="178"/>
        <v>0</v>
      </c>
      <c r="AH442" s="57">
        <f t="shared" si="178"/>
        <v>0</v>
      </c>
      <c r="AI442" s="57">
        <f t="shared" si="178"/>
        <v>0</v>
      </c>
      <c r="AJ442" s="57">
        <f t="shared" si="178"/>
        <v>0</v>
      </c>
      <c r="AK442" s="57">
        <f t="shared" si="178"/>
        <v>0</v>
      </c>
      <c r="AL442" s="57">
        <f t="shared" si="178"/>
        <v>0</v>
      </c>
      <c r="AM442" s="57">
        <f t="shared" si="178"/>
        <v>0</v>
      </c>
      <c r="AN442" s="57">
        <f t="shared" si="178"/>
        <v>0</v>
      </c>
      <c r="AO442" s="57">
        <f t="shared" si="178"/>
        <v>0</v>
      </c>
      <c r="AP442" s="57">
        <f t="shared" si="178"/>
        <v>0</v>
      </c>
      <c r="AQ442" s="57" t="e">
        <f>INDEX('Fleet Input'!$C$10:$C$86, MATCH('Fleet Calculations'!N442, 'Fleet Input'!$B$10:$B$86, 0))</f>
        <v>#N/A</v>
      </c>
      <c r="AR442" s="57">
        <f t="shared" si="181"/>
        <v>0</v>
      </c>
      <c r="AS442" s="57">
        <f t="shared" si="181"/>
        <v>0</v>
      </c>
      <c r="AT442" s="57">
        <f t="shared" si="181"/>
        <v>0</v>
      </c>
      <c r="AU442" s="57">
        <f t="shared" si="181"/>
        <v>0</v>
      </c>
      <c r="AV442" s="57">
        <f t="shared" si="181"/>
        <v>0</v>
      </c>
      <c r="AW442" s="57">
        <f t="shared" si="181"/>
        <v>0</v>
      </c>
      <c r="AX442" s="57">
        <f t="shared" si="181"/>
        <v>0</v>
      </c>
      <c r="AY442" s="57">
        <f t="shared" si="181"/>
        <v>0</v>
      </c>
      <c r="AZ442" s="57">
        <f t="shared" si="181"/>
        <v>0</v>
      </c>
      <c r="BA442" s="57">
        <f t="shared" si="181"/>
        <v>0</v>
      </c>
      <c r="BB442" s="57">
        <f t="shared" si="181"/>
        <v>0</v>
      </c>
      <c r="BC442" s="57">
        <f t="shared" si="181"/>
        <v>0</v>
      </c>
      <c r="BD442" s="57">
        <f t="shared" si="181"/>
        <v>0</v>
      </c>
      <c r="BE442" s="57">
        <f t="shared" si="181"/>
        <v>0</v>
      </c>
      <c r="BF442" s="57">
        <f t="shared" si="181"/>
        <v>0</v>
      </c>
      <c r="BG442" s="57">
        <f t="shared" si="181"/>
        <v>0</v>
      </c>
      <c r="BH442" s="57">
        <f t="shared" si="179"/>
        <v>0</v>
      </c>
      <c r="BI442" s="57">
        <f t="shared" si="179"/>
        <v>0</v>
      </c>
      <c r="BJ442" s="57">
        <f t="shared" si="179"/>
        <v>0</v>
      </c>
      <c r="BK442" s="57">
        <f t="shared" si="179"/>
        <v>0</v>
      </c>
      <c r="BL442" s="57">
        <f t="shared" si="179"/>
        <v>0</v>
      </c>
      <c r="BM442" s="57">
        <f t="shared" si="179"/>
        <v>0</v>
      </c>
      <c r="BN442" s="57">
        <f t="shared" si="179"/>
        <v>0</v>
      </c>
      <c r="BO442" s="57">
        <f t="shared" si="179"/>
        <v>0</v>
      </c>
      <c r="BP442" s="57">
        <f t="shared" si="179"/>
        <v>0</v>
      </c>
      <c r="BQ442" s="57">
        <f t="shared" si="179"/>
        <v>0</v>
      </c>
      <c r="BR442" s="57">
        <f t="shared" si="179"/>
        <v>0</v>
      </c>
      <c r="BS442" s="57">
        <f t="shared" si="179"/>
        <v>0</v>
      </c>
    </row>
    <row r="443" spans="1:71" x14ac:dyDescent="0.25">
      <c r="A443">
        <f t="shared" si="182"/>
        <v>2</v>
      </c>
      <c r="B443">
        <f t="shared" si="175"/>
        <v>51</v>
      </c>
      <c r="C443">
        <f t="shared" si="170"/>
        <v>2</v>
      </c>
      <c r="D443" s="59">
        <f t="shared" si="160"/>
        <v>0</v>
      </c>
      <c r="E443" s="59">
        <f t="shared" si="160"/>
        <v>0</v>
      </c>
      <c r="F443" s="59">
        <f t="shared" si="160"/>
        <v>0</v>
      </c>
      <c r="G443" s="60" t="str">
        <f t="shared" si="161"/>
        <v>Electric</v>
      </c>
      <c r="H443" s="61">
        <f t="shared" si="176"/>
        <v>1</v>
      </c>
      <c r="I443" s="61">
        <f t="shared" si="162"/>
        <v>0</v>
      </c>
      <c r="J443" s="59">
        <f t="shared" si="163"/>
        <v>0</v>
      </c>
      <c r="K443" s="62" t="e">
        <f t="shared" si="164"/>
        <v>#N/A</v>
      </c>
      <c r="L443" s="59">
        <f t="shared" si="165"/>
        <v>0</v>
      </c>
      <c r="M443" s="59">
        <f t="shared" si="165"/>
        <v>0</v>
      </c>
      <c r="N443" s="59" t="str">
        <f t="shared" si="158"/>
        <v>Electric0</v>
      </c>
      <c r="O443" s="57">
        <f t="shared" si="180"/>
        <v>0</v>
      </c>
      <c r="P443" s="57">
        <f t="shared" si="180"/>
        <v>0</v>
      </c>
      <c r="Q443" s="57">
        <f t="shared" si="180"/>
        <v>0</v>
      </c>
      <c r="R443" s="57">
        <f t="shared" si="180"/>
        <v>0</v>
      </c>
      <c r="S443" s="57">
        <f t="shared" si="180"/>
        <v>0</v>
      </c>
      <c r="T443" s="57">
        <f t="shared" si="180"/>
        <v>0</v>
      </c>
      <c r="U443" s="57">
        <f t="shared" si="180"/>
        <v>0</v>
      </c>
      <c r="V443" s="57">
        <f t="shared" si="180"/>
        <v>0</v>
      </c>
      <c r="W443" s="57">
        <f t="shared" si="180"/>
        <v>0</v>
      </c>
      <c r="X443" s="57">
        <f t="shared" si="180"/>
        <v>0</v>
      </c>
      <c r="Y443" s="57">
        <f t="shared" si="180"/>
        <v>0</v>
      </c>
      <c r="Z443" s="57">
        <f t="shared" si="180"/>
        <v>0</v>
      </c>
      <c r="AA443" s="57">
        <f t="shared" si="180"/>
        <v>0</v>
      </c>
      <c r="AB443" s="57">
        <f t="shared" si="180"/>
        <v>0</v>
      </c>
      <c r="AC443" s="57">
        <f t="shared" si="180"/>
        <v>0</v>
      </c>
      <c r="AD443" s="57">
        <f t="shared" si="180"/>
        <v>0</v>
      </c>
      <c r="AE443" s="57">
        <f t="shared" si="178"/>
        <v>0</v>
      </c>
      <c r="AF443" s="57">
        <f t="shared" si="178"/>
        <v>0</v>
      </c>
      <c r="AG443" s="57">
        <f t="shared" si="178"/>
        <v>0</v>
      </c>
      <c r="AH443" s="57">
        <f t="shared" si="178"/>
        <v>0</v>
      </c>
      <c r="AI443" s="57">
        <f t="shared" si="178"/>
        <v>0</v>
      </c>
      <c r="AJ443" s="57">
        <f t="shared" si="178"/>
        <v>0</v>
      </c>
      <c r="AK443" s="57">
        <f t="shared" si="178"/>
        <v>0</v>
      </c>
      <c r="AL443" s="57">
        <f t="shared" si="178"/>
        <v>0</v>
      </c>
      <c r="AM443" s="57">
        <f t="shared" si="178"/>
        <v>0</v>
      </c>
      <c r="AN443" s="57">
        <f t="shared" si="178"/>
        <v>0</v>
      </c>
      <c r="AO443" s="57">
        <f t="shared" si="178"/>
        <v>0</v>
      </c>
      <c r="AP443" s="57">
        <f t="shared" si="178"/>
        <v>0</v>
      </c>
      <c r="AQ443" s="57" t="e">
        <f>INDEX('Fleet Input'!$C$10:$C$86, MATCH('Fleet Calculations'!N443, 'Fleet Input'!$B$10:$B$86, 0))</f>
        <v>#N/A</v>
      </c>
      <c r="AR443" s="57">
        <f t="shared" si="181"/>
        <v>0</v>
      </c>
      <c r="AS443" s="57">
        <f t="shared" si="181"/>
        <v>0</v>
      </c>
      <c r="AT443" s="57">
        <f t="shared" si="181"/>
        <v>0</v>
      </c>
      <c r="AU443" s="57">
        <f t="shared" si="181"/>
        <v>0</v>
      </c>
      <c r="AV443" s="57">
        <f t="shared" si="181"/>
        <v>0</v>
      </c>
      <c r="AW443" s="57">
        <f t="shared" si="181"/>
        <v>0</v>
      </c>
      <c r="AX443" s="57">
        <f t="shared" si="181"/>
        <v>0</v>
      </c>
      <c r="AY443" s="57">
        <f t="shared" si="181"/>
        <v>0</v>
      </c>
      <c r="AZ443" s="57">
        <f t="shared" si="181"/>
        <v>0</v>
      </c>
      <c r="BA443" s="57">
        <f t="shared" si="181"/>
        <v>0</v>
      </c>
      <c r="BB443" s="57">
        <f t="shared" si="181"/>
        <v>0</v>
      </c>
      <c r="BC443" s="57">
        <f t="shared" si="181"/>
        <v>0</v>
      </c>
      <c r="BD443" s="57">
        <f t="shared" si="181"/>
        <v>0</v>
      </c>
      <c r="BE443" s="57">
        <f t="shared" si="181"/>
        <v>0</v>
      </c>
      <c r="BF443" s="57">
        <f t="shared" si="181"/>
        <v>0</v>
      </c>
      <c r="BG443" s="57">
        <f t="shared" si="181"/>
        <v>0</v>
      </c>
      <c r="BH443" s="57">
        <f t="shared" si="179"/>
        <v>0</v>
      </c>
      <c r="BI443" s="57">
        <f t="shared" si="179"/>
        <v>0</v>
      </c>
      <c r="BJ443" s="57">
        <f t="shared" si="179"/>
        <v>0</v>
      </c>
      <c r="BK443" s="57">
        <f t="shared" si="179"/>
        <v>0</v>
      </c>
      <c r="BL443" s="57">
        <f t="shared" si="179"/>
        <v>0</v>
      </c>
      <c r="BM443" s="57">
        <f t="shared" si="179"/>
        <v>0</v>
      </c>
      <c r="BN443" s="57">
        <f t="shared" si="179"/>
        <v>0</v>
      </c>
      <c r="BO443" s="57">
        <f t="shared" si="179"/>
        <v>0</v>
      </c>
      <c r="BP443" s="57">
        <f t="shared" si="179"/>
        <v>0</v>
      </c>
      <c r="BQ443" s="57">
        <f t="shared" si="179"/>
        <v>0</v>
      </c>
      <c r="BR443" s="57">
        <f t="shared" si="179"/>
        <v>0</v>
      </c>
      <c r="BS443" s="57">
        <f t="shared" si="179"/>
        <v>0</v>
      </c>
    </row>
    <row r="444" spans="1:71" x14ac:dyDescent="0.25">
      <c r="A444">
        <f t="shared" si="182"/>
        <v>2</v>
      </c>
      <c r="B444">
        <f t="shared" si="175"/>
        <v>51</v>
      </c>
      <c r="C444">
        <f t="shared" si="170"/>
        <v>3</v>
      </c>
      <c r="D444" s="59">
        <f t="shared" si="160"/>
        <v>0</v>
      </c>
      <c r="E444" s="59">
        <f t="shared" si="160"/>
        <v>0</v>
      </c>
      <c r="F444" s="59">
        <f t="shared" si="160"/>
        <v>0</v>
      </c>
      <c r="G444" s="60" t="str">
        <f t="shared" si="161"/>
        <v>Fuel Cell</v>
      </c>
      <c r="H444" s="61">
        <f t="shared" si="176"/>
        <v>1</v>
      </c>
      <c r="I444" s="61">
        <f t="shared" si="162"/>
        <v>0</v>
      </c>
      <c r="J444" s="59">
        <f t="shared" si="163"/>
        <v>0</v>
      </c>
      <c r="K444" s="62" t="e">
        <f t="shared" si="164"/>
        <v>#N/A</v>
      </c>
      <c r="L444" s="59">
        <f t="shared" si="165"/>
        <v>0</v>
      </c>
      <c r="M444" s="59">
        <f t="shared" si="165"/>
        <v>0</v>
      </c>
      <c r="N444" s="59" t="str">
        <f t="shared" si="158"/>
        <v>Fuel Cell0</v>
      </c>
      <c r="O444" s="57">
        <f t="shared" si="180"/>
        <v>0</v>
      </c>
      <c r="P444" s="57">
        <f t="shared" si="180"/>
        <v>0</v>
      </c>
      <c r="Q444" s="57">
        <f t="shared" si="180"/>
        <v>0</v>
      </c>
      <c r="R444" s="57">
        <f t="shared" si="180"/>
        <v>0</v>
      </c>
      <c r="S444" s="57">
        <f t="shared" si="180"/>
        <v>0</v>
      </c>
      <c r="T444" s="57">
        <f t="shared" si="180"/>
        <v>0</v>
      </c>
      <c r="U444" s="57">
        <f t="shared" si="180"/>
        <v>0</v>
      </c>
      <c r="V444" s="57">
        <f t="shared" si="180"/>
        <v>0</v>
      </c>
      <c r="W444" s="57">
        <f t="shared" si="180"/>
        <v>0</v>
      </c>
      <c r="X444" s="57">
        <f t="shared" si="180"/>
        <v>0</v>
      </c>
      <c r="Y444" s="57">
        <f t="shared" si="180"/>
        <v>0</v>
      </c>
      <c r="Z444" s="57">
        <f t="shared" si="180"/>
        <v>0</v>
      </c>
      <c r="AA444" s="57">
        <f t="shared" si="180"/>
        <v>0</v>
      </c>
      <c r="AB444" s="57">
        <f t="shared" si="180"/>
        <v>0</v>
      </c>
      <c r="AC444" s="57">
        <f t="shared" si="180"/>
        <v>0</v>
      </c>
      <c r="AD444" s="57">
        <f t="shared" si="180"/>
        <v>0</v>
      </c>
      <c r="AE444" s="57">
        <f t="shared" si="178"/>
        <v>0</v>
      </c>
      <c r="AF444" s="57">
        <f t="shared" si="178"/>
        <v>0</v>
      </c>
      <c r="AG444" s="57">
        <f t="shared" si="178"/>
        <v>0</v>
      </c>
      <c r="AH444" s="57">
        <f t="shared" si="178"/>
        <v>0</v>
      </c>
      <c r="AI444" s="57">
        <f t="shared" si="178"/>
        <v>0</v>
      </c>
      <c r="AJ444" s="57">
        <f t="shared" si="178"/>
        <v>0</v>
      </c>
      <c r="AK444" s="57">
        <f t="shared" si="178"/>
        <v>0</v>
      </c>
      <c r="AL444" s="57">
        <f t="shared" si="178"/>
        <v>0</v>
      </c>
      <c r="AM444" s="57">
        <f t="shared" si="178"/>
        <v>0</v>
      </c>
      <c r="AN444" s="57">
        <f t="shared" si="178"/>
        <v>0</v>
      </c>
      <c r="AO444" s="57">
        <f t="shared" si="178"/>
        <v>0</v>
      </c>
      <c r="AP444" s="57">
        <f t="shared" si="178"/>
        <v>0</v>
      </c>
      <c r="AQ444" s="57" t="e">
        <f>INDEX('Fleet Input'!$C$10:$C$86, MATCH('Fleet Calculations'!N444, 'Fleet Input'!$B$10:$B$86, 0))</f>
        <v>#N/A</v>
      </c>
      <c r="AR444" s="57">
        <f t="shared" si="181"/>
        <v>0</v>
      </c>
      <c r="AS444" s="57">
        <f t="shared" si="181"/>
        <v>0</v>
      </c>
      <c r="AT444" s="57">
        <f t="shared" si="181"/>
        <v>0</v>
      </c>
      <c r="AU444" s="57">
        <f t="shared" si="181"/>
        <v>0</v>
      </c>
      <c r="AV444" s="57">
        <f t="shared" si="181"/>
        <v>0</v>
      </c>
      <c r="AW444" s="57">
        <f t="shared" si="181"/>
        <v>0</v>
      </c>
      <c r="AX444" s="57">
        <f t="shared" si="181"/>
        <v>0</v>
      </c>
      <c r="AY444" s="57">
        <f t="shared" si="181"/>
        <v>0</v>
      </c>
      <c r="AZ444" s="57">
        <f t="shared" si="181"/>
        <v>0</v>
      </c>
      <c r="BA444" s="57">
        <f t="shared" si="181"/>
        <v>0</v>
      </c>
      <c r="BB444" s="57">
        <f t="shared" si="181"/>
        <v>0</v>
      </c>
      <c r="BC444" s="57">
        <f t="shared" si="181"/>
        <v>0</v>
      </c>
      <c r="BD444" s="57">
        <f t="shared" si="181"/>
        <v>0</v>
      </c>
      <c r="BE444" s="57">
        <f t="shared" si="181"/>
        <v>0</v>
      </c>
      <c r="BF444" s="57">
        <f t="shared" si="181"/>
        <v>0</v>
      </c>
      <c r="BG444" s="57">
        <f t="shared" si="181"/>
        <v>0</v>
      </c>
      <c r="BH444" s="57">
        <f t="shared" si="179"/>
        <v>0</v>
      </c>
      <c r="BI444" s="57">
        <f t="shared" si="179"/>
        <v>0</v>
      </c>
      <c r="BJ444" s="57">
        <f t="shared" si="179"/>
        <v>0</v>
      </c>
      <c r="BK444" s="57">
        <f t="shared" si="179"/>
        <v>0</v>
      </c>
      <c r="BL444" s="57">
        <f t="shared" si="179"/>
        <v>0</v>
      </c>
      <c r="BM444" s="57">
        <f t="shared" si="179"/>
        <v>0</v>
      </c>
      <c r="BN444" s="57">
        <f t="shared" si="179"/>
        <v>0</v>
      </c>
      <c r="BO444" s="57">
        <f t="shared" si="179"/>
        <v>0</v>
      </c>
      <c r="BP444" s="57">
        <f t="shared" si="179"/>
        <v>0</v>
      </c>
      <c r="BQ444" s="57">
        <f t="shared" si="179"/>
        <v>0</v>
      </c>
      <c r="BR444" s="57">
        <f t="shared" si="179"/>
        <v>0</v>
      </c>
      <c r="BS444" s="57">
        <f t="shared" si="179"/>
        <v>0</v>
      </c>
    </row>
    <row r="445" spans="1:71" x14ac:dyDescent="0.25">
      <c r="A445">
        <f t="shared" si="182"/>
        <v>2</v>
      </c>
      <c r="B445">
        <f t="shared" si="175"/>
        <v>52</v>
      </c>
      <c r="C445">
        <f t="shared" si="170"/>
        <v>1</v>
      </c>
      <c r="D445" s="59">
        <f t="shared" si="160"/>
        <v>0</v>
      </c>
      <c r="E445" s="59">
        <f t="shared" si="160"/>
        <v>0</v>
      </c>
      <c r="F445" s="59">
        <f t="shared" si="160"/>
        <v>0</v>
      </c>
      <c r="G445" s="60" t="str">
        <f t="shared" si="161"/>
        <v>0</v>
      </c>
      <c r="H445" s="61">
        <f t="shared" si="176"/>
        <v>1</v>
      </c>
      <c r="I445" s="61">
        <f t="shared" si="162"/>
        <v>0</v>
      </c>
      <c r="J445" s="59">
        <f t="shared" si="163"/>
        <v>0</v>
      </c>
      <c r="K445" s="62" t="e">
        <f t="shared" si="164"/>
        <v>#N/A</v>
      </c>
      <c r="L445" s="59">
        <f t="shared" si="165"/>
        <v>0</v>
      </c>
      <c r="M445" s="59">
        <f t="shared" si="165"/>
        <v>0</v>
      </c>
      <c r="N445" s="59" t="str">
        <f t="shared" si="158"/>
        <v>00</v>
      </c>
      <c r="O445" s="57">
        <f t="shared" si="180"/>
        <v>0</v>
      </c>
      <c r="P445" s="57">
        <f t="shared" si="180"/>
        <v>0</v>
      </c>
      <c r="Q445" s="57">
        <f t="shared" si="180"/>
        <v>0</v>
      </c>
      <c r="R445" s="57">
        <f t="shared" si="180"/>
        <v>0</v>
      </c>
      <c r="S445" s="57">
        <f t="shared" si="180"/>
        <v>0</v>
      </c>
      <c r="T445" s="57">
        <f t="shared" si="180"/>
        <v>0</v>
      </c>
      <c r="U445" s="57">
        <f t="shared" si="180"/>
        <v>0</v>
      </c>
      <c r="V445" s="57">
        <f t="shared" si="180"/>
        <v>0</v>
      </c>
      <c r="W445" s="57">
        <f t="shared" si="180"/>
        <v>0</v>
      </c>
      <c r="X445" s="57">
        <f t="shared" si="180"/>
        <v>0</v>
      </c>
      <c r="Y445" s="57">
        <f t="shared" si="180"/>
        <v>0</v>
      </c>
      <c r="Z445" s="57">
        <f t="shared" si="180"/>
        <v>0</v>
      </c>
      <c r="AA445" s="57">
        <f t="shared" si="180"/>
        <v>0</v>
      </c>
      <c r="AB445" s="57">
        <f t="shared" si="180"/>
        <v>0</v>
      </c>
      <c r="AC445" s="57">
        <f t="shared" si="180"/>
        <v>0</v>
      </c>
      <c r="AD445" s="57">
        <f t="shared" si="180"/>
        <v>0</v>
      </c>
      <c r="AE445" s="57">
        <f t="shared" si="178"/>
        <v>0</v>
      </c>
      <c r="AF445" s="57">
        <f t="shared" si="178"/>
        <v>0</v>
      </c>
      <c r="AG445" s="57">
        <f t="shared" si="178"/>
        <v>0</v>
      </c>
      <c r="AH445" s="57">
        <f t="shared" si="178"/>
        <v>0</v>
      </c>
      <c r="AI445" s="57">
        <f t="shared" si="178"/>
        <v>0</v>
      </c>
      <c r="AJ445" s="57">
        <f t="shared" si="178"/>
        <v>0</v>
      </c>
      <c r="AK445" s="57">
        <f t="shared" si="178"/>
        <v>0</v>
      </c>
      <c r="AL445" s="57">
        <f t="shared" si="178"/>
        <v>0</v>
      </c>
      <c r="AM445" s="57">
        <f t="shared" si="178"/>
        <v>0</v>
      </c>
      <c r="AN445" s="57">
        <f t="shared" si="178"/>
        <v>0</v>
      </c>
      <c r="AO445" s="57">
        <f t="shared" si="178"/>
        <v>0</v>
      </c>
      <c r="AP445" s="57">
        <f t="shared" si="178"/>
        <v>0</v>
      </c>
      <c r="AQ445" s="57" t="e">
        <f>INDEX('Fleet Input'!$C$10:$C$86, MATCH('Fleet Calculations'!N445, 'Fleet Input'!$B$10:$B$86, 0))</f>
        <v>#N/A</v>
      </c>
      <c r="AR445" s="57">
        <f t="shared" si="181"/>
        <v>0</v>
      </c>
      <c r="AS445" s="57">
        <f t="shared" si="181"/>
        <v>0</v>
      </c>
      <c r="AT445" s="57">
        <f t="shared" si="181"/>
        <v>0</v>
      </c>
      <c r="AU445" s="57">
        <f t="shared" si="181"/>
        <v>0</v>
      </c>
      <c r="AV445" s="57">
        <f t="shared" si="181"/>
        <v>0</v>
      </c>
      <c r="AW445" s="57">
        <f t="shared" si="181"/>
        <v>0</v>
      </c>
      <c r="AX445" s="57">
        <f t="shared" si="181"/>
        <v>0</v>
      </c>
      <c r="AY445" s="57">
        <f t="shared" si="181"/>
        <v>0</v>
      </c>
      <c r="AZ445" s="57">
        <f t="shared" si="181"/>
        <v>0</v>
      </c>
      <c r="BA445" s="57">
        <f t="shared" si="181"/>
        <v>0</v>
      </c>
      <c r="BB445" s="57">
        <f t="shared" si="181"/>
        <v>0</v>
      </c>
      <c r="BC445" s="57">
        <f t="shared" si="181"/>
        <v>0</v>
      </c>
      <c r="BD445" s="57">
        <f t="shared" si="181"/>
        <v>0</v>
      </c>
      <c r="BE445" s="57">
        <f t="shared" si="181"/>
        <v>0</v>
      </c>
      <c r="BF445" s="57">
        <f t="shared" si="181"/>
        <v>0</v>
      </c>
      <c r="BG445" s="57">
        <f t="shared" si="181"/>
        <v>0</v>
      </c>
      <c r="BH445" s="57">
        <f t="shared" si="179"/>
        <v>0</v>
      </c>
      <c r="BI445" s="57">
        <f t="shared" si="179"/>
        <v>0</v>
      </c>
      <c r="BJ445" s="57">
        <f t="shared" si="179"/>
        <v>0</v>
      </c>
      <c r="BK445" s="57">
        <f t="shared" si="179"/>
        <v>0</v>
      </c>
      <c r="BL445" s="57">
        <f t="shared" si="179"/>
        <v>0</v>
      </c>
      <c r="BM445" s="57">
        <f t="shared" si="179"/>
        <v>0</v>
      </c>
      <c r="BN445" s="57">
        <f t="shared" si="179"/>
        <v>0</v>
      </c>
      <c r="BO445" s="57">
        <f t="shared" si="179"/>
        <v>0</v>
      </c>
      <c r="BP445" s="57">
        <f t="shared" si="179"/>
        <v>0</v>
      </c>
      <c r="BQ445" s="57">
        <f t="shared" si="179"/>
        <v>0</v>
      </c>
      <c r="BR445" s="57">
        <f t="shared" si="179"/>
        <v>0</v>
      </c>
      <c r="BS445" s="57">
        <f t="shared" si="179"/>
        <v>0</v>
      </c>
    </row>
    <row r="446" spans="1:71" x14ac:dyDescent="0.25">
      <c r="A446">
        <f t="shared" si="182"/>
        <v>2</v>
      </c>
      <c r="B446">
        <f t="shared" si="175"/>
        <v>52</v>
      </c>
      <c r="C446">
        <f t="shared" si="170"/>
        <v>2</v>
      </c>
      <c r="D446" s="59">
        <f t="shared" si="160"/>
        <v>0</v>
      </c>
      <c r="E446" s="59">
        <f t="shared" si="160"/>
        <v>0</v>
      </c>
      <c r="F446" s="59">
        <f t="shared" si="160"/>
        <v>0</v>
      </c>
      <c r="G446" s="60" t="str">
        <f t="shared" si="161"/>
        <v>Electric</v>
      </c>
      <c r="H446" s="61">
        <f t="shared" si="176"/>
        <v>1</v>
      </c>
      <c r="I446" s="61">
        <f t="shared" si="162"/>
        <v>0</v>
      </c>
      <c r="J446" s="59">
        <f t="shared" si="163"/>
        <v>0</v>
      </c>
      <c r="K446" s="62" t="e">
        <f t="shared" si="164"/>
        <v>#N/A</v>
      </c>
      <c r="L446" s="59">
        <f t="shared" si="165"/>
        <v>0</v>
      </c>
      <c r="M446" s="59">
        <f t="shared" si="165"/>
        <v>0</v>
      </c>
      <c r="N446" s="59" t="str">
        <f t="shared" si="158"/>
        <v>Electric0</v>
      </c>
      <c r="O446" s="57">
        <f t="shared" si="180"/>
        <v>0</v>
      </c>
      <c r="P446" s="57">
        <f t="shared" si="180"/>
        <v>0</v>
      </c>
      <c r="Q446" s="57">
        <f t="shared" si="180"/>
        <v>0</v>
      </c>
      <c r="R446" s="57">
        <f t="shared" si="180"/>
        <v>0</v>
      </c>
      <c r="S446" s="57">
        <f t="shared" si="180"/>
        <v>0</v>
      </c>
      <c r="T446" s="57">
        <f t="shared" si="180"/>
        <v>0</v>
      </c>
      <c r="U446" s="57">
        <f t="shared" si="180"/>
        <v>0</v>
      </c>
      <c r="V446" s="57">
        <f t="shared" si="180"/>
        <v>0</v>
      </c>
      <c r="W446" s="57">
        <f t="shared" si="180"/>
        <v>0</v>
      </c>
      <c r="X446" s="57">
        <f t="shared" si="180"/>
        <v>0</v>
      </c>
      <c r="Y446" s="57">
        <f t="shared" si="180"/>
        <v>0</v>
      </c>
      <c r="Z446" s="57">
        <f t="shared" si="180"/>
        <v>0</v>
      </c>
      <c r="AA446" s="57">
        <f t="shared" si="180"/>
        <v>0</v>
      </c>
      <c r="AB446" s="57">
        <f t="shared" si="180"/>
        <v>0</v>
      </c>
      <c r="AC446" s="57">
        <f t="shared" si="180"/>
        <v>0</v>
      </c>
      <c r="AD446" s="57">
        <f t="shared" si="180"/>
        <v>0</v>
      </c>
      <c r="AE446" s="57">
        <f t="shared" si="178"/>
        <v>0</v>
      </c>
      <c r="AF446" s="57">
        <f t="shared" si="178"/>
        <v>0</v>
      </c>
      <c r="AG446" s="57">
        <f t="shared" si="178"/>
        <v>0</v>
      </c>
      <c r="AH446" s="57">
        <f t="shared" si="178"/>
        <v>0</v>
      </c>
      <c r="AI446" s="57">
        <f t="shared" si="178"/>
        <v>0</v>
      </c>
      <c r="AJ446" s="57">
        <f t="shared" si="178"/>
        <v>0</v>
      </c>
      <c r="AK446" s="57">
        <f t="shared" si="178"/>
        <v>0</v>
      </c>
      <c r="AL446" s="57">
        <f t="shared" si="178"/>
        <v>0</v>
      </c>
      <c r="AM446" s="57">
        <f t="shared" si="178"/>
        <v>0</v>
      </c>
      <c r="AN446" s="57">
        <f t="shared" si="178"/>
        <v>0</v>
      </c>
      <c r="AO446" s="57">
        <f t="shared" si="178"/>
        <v>0</v>
      </c>
      <c r="AP446" s="57">
        <f t="shared" si="178"/>
        <v>0</v>
      </c>
      <c r="AQ446" s="57" t="e">
        <f>INDEX('Fleet Input'!$C$10:$C$86, MATCH('Fleet Calculations'!N446, 'Fleet Input'!$B$10:$B$86, 0))</f>
        <v>#N/A</v>
      </c>
      <c r="AR446" s="57">
        <f t="shared" si="181"/>
        <v>0</v>
      </c>
      <c r="AS446" s="57">
        <f t="shared" si="181"/>
        <v>0</v>
      </c>
      <c r="AT446" s="57">
        <f t="shared" si="181"/>
        <v>0</v>
      </c>
      <c r="AU446" s="57">
        <f t="shared" si="181"/>
        <v>0</v>
      </c>
      <c r="AV446" s="57">
        <f t="shared" si="181"/>
        <v>0</v>
      </c>
      <c r="AW446" s="57">
        <f t="shared" si="181"/>
        <v>0</v>
      </c>
      <c r="AX446" s="57">
        <f t="shared" si="181"/>
        <v>0</v>
      </c>
      <c r="AY446" s="57">
        <f t="shared" si="181"/>
        <v>0</v>
      </c>
      <c r="AZ446" s="57">
        <f t="shared" si="181"/>
        <v>0</v>
      </c>
      <c r="BA446" s="57">
        <f t="shared" si="181"/>
        <v>0</v>
      </c>
      <c r="BB446" s="57">
        <f t="shared" si="181"/>
        <v>0</v>
      </c>
      <c r="BC446" s="57">
        <f t="shared" si="181"/>
        <v>0</v>
      </c>
      <c r="BD446" s="57">
        <f t="shared" si="181"/>
        <v>0</v>
      </c>
      <c r="BE446" s="57">
        <f t="shared" si="181"/>
        <v>0</v>
      </c>
      <c r="BF446" s="57">
        <f t="shared" si="181"/>
        <v>0</v>
      </c>
      <c r="BG446" s="57">
        <f t="shared" si="181"/>
        <v>0</v>
      </c>
      <c r="BH446" s="57">
        <f t="shared" si="179"/>
        <v>0</v>
      </c>
      <c r="BI446" s="57">
        <f t="shared" si="179"/>
        <v>0</v>
      </c>
      <c r="BJ446" s="57">
        <f t="shared" si="179"/>
        <v>0</v>
      </c>
      <c r="BK446" s="57">
        <f t="shared" si="179"/>
        <v>0</v>
      </c>
      <c r="BL446" s="57">
        <f t="shared" si="179"/>
        <v>0</v>
      </c>
      <c r="BM446" s="57">
        <f t="shared" si="179"/>
        <v>0</v>
      </c>
      <c r="BN446" s="57">
        <f t="shared" si="179"/>
        <v>0</v>
      </c>
      <c r="BO446" s="57">
        <f t="shared" si="179"/>
        <v>0</v>
      </c>
      <c r="BP446" s="57">
        <f t="shared" si="179"/>
        <v>0</v>
      </c>
      <c r="BQ446" s="57">
        <f t="shared" si="179"/>
        <v>0</v>
      </c>
      <c r="BR446" s="57">
        <f t="shared" si="179"/>
        <v>0</v>
      </c>
      <c r="BS446" s="57">
        <f t="shared" si="179"/>
        <v>0</v>
      </c>
    </row>
    <row r="447" spans="1:71" x14ac:dyDescent="0.25">
      <c r="A447">
        <f t="shared" si="182"/>
        <v>2</v>
      </c>
      <c r="B447">
        <f t="shared" si="175"/>
        <v>52</v>
      </c>
      <c r="C447">
        <f t="shared" si="170"/>
        <v>3</v>
      </c>
      <c r="D447" s="59">
        <f t="shared" si="160"/>
        <v>0</v>
      </c>
      <c r="E447" s="59">
        <f t="shared" si="160"/>
        <v>0</v>
      </c>
      <c r="F447" s="59">
        <f t="shared" si="160"/>
        <v>0</v>
      </c>
      <c r="G447" s="60" t="str">
        <f t="shared" si="161"/>
        <v>Fuel Cell</v>
      </c>
      <c r="H447" s="61">
        <f t="shared" si="176"/>
        <v>1</v>
      </c>
      <c r="I447" s="61">
        <f t="shared" si="162"/>
        <v>0</v>
      </c>
      <c r="J447" s="59">
        <f t="shared" si="163"/>
        <v>0</v>
      </c>
      <c r="K447" s="62" t="e">
        <f t="shared" si="164"/>
        <v>#N/A</v>
      </c>
      <c r="L447" s="59">
        <f t="shared" si="165"/>
        <v>0</v>
      </c>
      <c r="M447" s="59">
        <f t="shared" si="165"/>
        <v>0</v>
      </c>
      <c r="N447" s="59" t="str">
        <f t="shared" si="158"/>
        <v>Fuel Cell0</v>
      </c>
      <c r="O447" s="57">
        <f t="shared" si="180"/>
        <v>0</v>
      </c>
      <c r="P447" s="57">
        <f t="shared" si="180"/>
        <v>0</v>
      </c>
      <c r="Q447" s="57">
        <f t="shared" si="180"/>
        <v>0</v>
      </c>
      <c r="R447" s="57">
        <f t="shared" si="180"/>
        <v>0</v>
      </c>
      <c r="S447" s="57">
        <f t="shared" si="180"/>
        <v>0</v>
      </c>
      <c r="T447" s="57">
        <f t="shared" si="180"/>
        <v>0</v>
      </c>
      <c r="U447" s="57">
        <f t="shared" si="180"/>
        <v>0</v>
      </c>
      <c r="V447" s="57">
        <f t="shared" si="180"/>
        <v>0</v>
      </c>
      <c r="W447" s="57">
        <f t="shared" si="180"/>
        <v>0</v>
      </c>
      <c r="X447" s="57">
        <f t="shared" si="180"/>
        <v>0</v>
      </c>
      <c r="Y447" s="57">
        <f t="shared" si="180"/>
        <v>0</v>
      </c>
      <c r="Z447" s="57">
        <f t="shared" si="180"/>
        <v>0</v>
      </c>
      <c r="AA447" s="57">
        <f t="shared" si="180"/>
        <v>0</v>
      </c>
      <c r="AB447" s="57">
        <f t="shared" si="180"/>
        <v>0</v>
      </c>
      <c r="AC447" s="57">
        <f t="shared" si="180"/>
        <v>0</v>
      </c>
      <c r="AD447" s="57">
        <f t="shared" si="180"/>
        <v>0</v>
      </c>
      <c r="AE447" s="57">
        <f t="shared" si="178"/>
        <v>0</v>
      </c>
      <c r="AF447" s="57">
        <f t="shared" si="178"/>
        <v>0</v>
      </c>
      <c r="AG447" s="57">
        <f t="shared" si="178"/>
        <v>0</v>
      </c>
      <c r="AH447" s="57">
        <f t="shared" si="178"/>
        <v>0</v>
      </c>
      <c r="AI447" s="57">
        <f t="shared" si="178"/>
        <v>0</v>
      </c>
      <c r="AJ447" s="57">
        <f t="shared" si="178"/>
        <v>0</v>
      </c>
      <c r="AK447" s="57">
        <f t="shared" si="178"/>
        <v>0</v>
      </c>
      <c r="AL447" s="57">
        <f t="shared" si="178"/>
        <v>0</v>
      </c>
      <c r="AM447" s="57">
        <f t="shared" si="178"/>
        <v>0</v>
      </c>
      <c r="AN447" s="57">
        <f t="shared" si="178"/>
        <v>0</v>
      </c>
      <c r="AO447" s="57">
        <f t="shared" si="178"/>
        <v>0</v>
      </c>
      <c r="AP447" s="57">
        <f t="shared" si="178"/>
        <v>0</v>
      </c>
      <c r="AQ447" s="57" t="e">
        <f>INDEX('Fleet Input'!$C$10:$C$86, MATCH('Fleet Calculations'!N447, 'Fleet Input'!$B$10:$B$86, 0))</f>
        <v>#N/A</v>
      </c>
      <c r="AR447" s="57">
        <f t="shared" si="181"/>
        <v>0</v>
      </c>
      <c r="AS447" s="57">
        <f t="shared" si="181"/>
        <v>0</v>
      </c>
      <c r="AT447" s="57">
        <f t="shared" si="181"/>
        <v>0</v>
      </c>
      <c r="AU447" s="57">
        <f t="shared" si="181"/>
        <v>0</v>
      </c>
      <c r="AV447" s="57">
        <f t="shared" si="181"/>
        <v>0</v>
      </c>
      <c r="AW447" s="57">
        <f t="shared" si="181"/>
        <v>0</v>
      </c>
      <c r="AX447" s="57">
        <f t="shared" si="181"/>
        <v>0</v>
      </c>
      <c r="AY447" s="57">
        <f t="shared" si="181"/>
        <v>0</v>
      </c>
      <c r="AZ447" s="57">
        <f t="shared" si="181"/>
        <v>0</v>
      </c>
      <c r="BA447" s="57">
        <f t="shared" si="181"/>
        <v>0</v>
      </c>
      <c r="BB447" s="57">
        <f t="shared" si="181"/>
        <v>0</v>
      </c>
      <c r="BC447" s="57">
        <f t="shared" si="181"/>
        <v>0</v>
      </c>
      <c r="BD447" s="57">
        <f t="shared" si="181"/>
        <v>0</v>
      </c>
      <c r="BE447" s="57">
        <f t="shared" si="181"/>
        <v>0</v>
      </c>
      <c r="BF447" s="57">
        <f t="shared" si="181"/>
        <v>0</v>
      </c>
      <c r="BG447" s="57">
        <f t="shared" si="181"/>
        <v>0</v>
      </c>
      <c r="BH447" s="57">
        <f t="shared" si="179"/>
        <v>0</v>
      </c>
      <c r="BI447" s="57">
        <f t="shared" si="179"/>
        <v>0</v>
      </c>
      <c r="BJ447" s="57">
        <f t="shared" si="179"/>
        <v>0</v>
      </c>
      <c r="BK447" s="57">
        <f t="shared" si="179"/>
        <v>0</v>
      </c>
      <c r="BL447" s="57">
        <f t="shared" si="179"/>
        <v>0</v>
      </c>
      <c r="BM447" s="57">
        <f t="shared" si="179"/>
        <v>0</v>
      </c>
      <c r="BN447" s="57">
        <f t="shared" si="179"/>
        <v>0</v>
      </c>
      <c r="BO447" s="57">
        <f t="shared" si="179"/>
        <v>0</v>
      </c>
      <c r="BP447" s="57">
        <f t="shared" si="179"/>
        <v>0</v>
      </c>
      <c r="BQ447" s="57">
        <f t="shared" si="179"/>
        <v>0</v>
      </c>
      <c r="BR447" s="57">
        <f t="shared" si="179"/>
        <v>0</v>
      </c>
      <c r="BS447" s="57">
        <f t="shared" si="179"/>
        <v>0</v>
      </c>
    </row>
    <row r="448" spans="1:71" x14ac:dyDescent="0.25">
      <c r="A448">
        <f t="shared" si="182"/>
        <v>2</v>
      </c>
      <c r="B448">
        <f t="shared" si="175"/>
        <v>53</v>
      </c>
      <c r="C448">
        <f t="shared" si="170"/>
        <v>1</v>
      </c>
      <c r="D448" s="59">
        <f t="shared" si="160"/>
        <v>0</v>
      </c>
      <c r="E448" s="59">
        <f t="shared" si="160"/>
        <v>0</v>
      </c>
      <c r="F448" s="59">
        <f t="shared" si="160"/>
        <v>0</v>
      </c>
      <c r="G448" s="60" t="str">
        <f t="shared" si="161"/>
        <v>0</v>
      </c>
      <c r="H448" s="61">
        <f t="shared" si="176"/>
        <v>1</v>
      </c>
      <c r="I448" s="61">
        <f t="shared" si="162"/>
        <v>0</v>
      </c>
      <c r="J448" s="59">
        <f t="shared" si="163"/>
        <v>0</v>
      </c>
      <c r="K448" s="62" t="e">
        <f t="shared" si="164"/>
        <v>#N/A</v>
      </c>
      <c r="L448" s="59">
        <f t="shared" si="165"/>
        <v>0</v>
      </c>
      <c r="M448" s="59">
        <f t="shared" si="165"/>
        <v>0</v>
      </c>
      <c r="N448" s="59" t="str">
        <f t="shared" si="158"/>
        <v>00</v>
      </c>
      <c r="O448" s="57">
        <f t="shared" si="180"/>
        <v>0</v>
      </c>
      <c r="P448" s="57">
        <f t="shared" si="180"/>
        <v>0</v>
      </c>
      <c r="Q448" s="57">
        <f t="shared" si="180"/>
        <v>0</v>
      </c>
      <c r="R448" s="57">
        <f t="shared" si="180"/>
        <v>0</v>
      </c>
      <c r="S448" s="57">
        <f t="shared" si="180"/>
        <v>0</v>
      </c>
      <c r="T448" s="57">
        <f t="shared" si="180"/>
        <v>0</v>
      </c>
      <c r="U448" s="57">
        <f t="shared" si="180"/>
        <v>0</v>
      </c>
      <c r="V448" s="57">
        <f t="shared" si="180"/>
        <v>0</v>
      </c>
      <c r="W448" s="57">
        <f t="shared" si="180"/>
        <v>0</v>
      </c>
      <c r="X448" s="57">
        <f t="shared" si="180"/>
        <v>0</v>
      </c>
      <c r="Y448" s="57">
        <f t="shared" si="180"/>
        <v>0</v>
      </c>
      <c r="Z448" s="57">
        <f t="shared" si="180"/>
        <v>0</v>
      </c>
      <c r="AA448" s="57">
        <f t="shared" si="180"/>
        <v>0</v>
      </c>
      <c r="AB448" s="57">
        <f t="shared" si="180"/>
        <v>0</v>
      </c>
      <c r="AC448" s="57">
        <f t="shared" si="180"/>
        <v>0</v>
      </c>
      <c r="AD448" s="57">
        <f t="shared" si="180"/>
        <v>0</v>
      </c>
      <c r="AE448" s="57">
        <f t="shared" si="178"/>
        <v>0</v>
      </c>
      <c r="AF448" s="57">
        <f t="shared" si="178"/>
        <v>0</v>
      </c>
      <c r="AG448" s="57">
        <f t="shared" si="178"/>
        <v>0</v>
      </c>
      <c r="AH448" s="57">
        <f t="shared" si="178"/>
        <v>0</v>
      </c>
      <c r="AI448" s="57">
        <f t="shared" si="178"/>
        <v>0</v>
      </c>
      <c r="AJ448" s="57">
        <f t="shared" si="178"/>
        <v>0</v>
      </c>
      <c r="AK448" s="57">
        <f t="shared" si="178"/>
        <v>0</v>
      </c>
      <c r="AL448" s="57">
        <f t="shared" si="178"/>
        <v>0</v>
      </c>
      <c r="AM448" s="57">
        <f t="shared" si="178"/>
        <v>0</v>
      </c>
      <c r="AN448" s="57">
        <f t="shared" si="178"/>
        <v>0</v>
      </c>
      <c r="AO448" s="57">
        <f t="shared" si="178"/>
        <v>0</v>
      </c>
      <c r="AP448" s="57">
        <f t="shared" si="178"/>
        <v>0</v>
      </c>
      <c r="AQ448" s="57" t="e">
        <f>INDEX('Fleet Input'!$C$10:$C$86, MATCH('Fleet Calculations'!N448, 'Fleet Input'!$B$10:$B$86, 0))</f>
        <v>#N/A</v>
      </c>
      <c r="AR448" s="57">
        <f t="shared" si="181"/>
        <v>0</v>
      </c>
      <c r="AS448" s="57">
        <f t="shared" si="181"/>
        <v>0</v>
      </c>
      <c r="AT448" s="57">
        <f t="shared" si="181"/>
        <v>0</v>
      </c>
      <c r="AU448" s="57">
        <f t="shared" si="181"/>
        <v>0</v>
      </c>
      <c r="AV448" s="57">
        <f t="shared" si="181"/>
        <v>0</v>
      </c>
      <c r="AW448" s="57">
        <f t="shared" si="181"/>
        <v>0</v>
      </c>
      <c r="AX448" s="57">
        <f t="shared" si="181"/>
        <v>0</v>
      </c>
      <c r="AY448" s="57">
        <f t="shared" si="181"/>
        <v>0</v>
      </c>
      <c r="AZ448" s="57">
        <f t="shared" si="181"/>
        <v>0</v>
      </c>
      <c r="BA448" s="57">
        <f t="shared" si="181"/>
        <v>0</v>
      </c>
      <c r="BB448" s="57">
        <f t="shared" si="181"/>
        <v>0</v>
      </c>
      <c r="BC448" s="57">
        <f t="shared" si="181"/>
        <v>0</v>
      </c>
      <c r="BD448" s="57">
        <f t="shared" si="181"/>
        <v>0</v>
      </c>
      <c r="BE448" s="57">
        <f t="shared" si="181"/>
        <v>0</v>
      </c>
      <c r="BF448" s="57">
        <f t="shared" si="181"/>
        <v>0</v>
      </c>
      <c r="BG448" s="57">
        <f t="shared" si="181"/>
        <v>0</v>
      </c>
      <c r="BH448" s="57">
        <f t="shared" si="179"/>
        <v>0</v>
      </c>
      <c r="BI448" s="57">
        <f t="shared" si="179"/>
        <v>0</v>
      </c>
      <c r="BJ448" s="57">
        <f t="shared" si="179"/>
        <v>0</v>
      </c>
      <c r="BK448" s="57">
        <f t="shared" si="179"/>
        <v>0</v>
      </c>
      <c r="BL448" s="57">
        <f t="shared" si="179"/>
        <v>0</v>
      </c>
      <c r="BM448" s="57">
        <f t="shared" si="179"/>
        <v>0</v>
      </c>
      <c r="BN448" s="57">
        <f t="shared" si="179"/>
        <v>0</v>
      </c>
      <c r="BO448" s="57">
        <f t="shared" si="179"/>
        <v>0</v>
      </c>
      <c r="BP448" s="57">
        <f t="shared" si="179"/>
        <v>0</v>
      </c>
      <c r="BQ448" s="57">
        <f t="shared" si="179"/>
        <v>0</v>
      </c>
      <c r="BR448" s="57">
        <f t="shared" si="179"/>
        <v>0</v>
      </c>
      <c r="BS448" s="57">
        <f t="shared" si="179"/>
        <v>0</v>
      </c>
    </row>
    <row r="449" spans="1:71" x14ac:dyDescent="0.25">
      <c r="A449">
        <f t="shared" si="182"/>
        <v>2</v>
      </c>
      <c r="B449">
        <f t="shared" si="175"/>
        <v>53</v>
      </c>
      <c r="C449">
        <f t="shared" si="170"/>
        <v>2</v>
      </c>
      <c r="D449" s="59">
        <f t="shared" si="160"/>
        <v>0</v>
      </c>
      <c r="E449" s="59">
        <f t="shared" si="160"/>
        <v>0</v>
      </c>
      <c r="F449" s="59">
        <f t="shared" si="160"/>
        <v>0</v>
      </c>
      <c r="G449" s="60" t="str">
        <f t="shared" si="161"/>
        <v>Electric</v>
      </c>
      <c r="H449" s="61">
        <f t="shared" si="176"/>
        <v>1</v>
      </c>
      <c r="I449" s="61">
        <f t="shared" si="162"/>
        <v>0</v>
      </c>
      <c r="J449" s="59">
        <f t="shared" si="163"/>
        <v>0</v>
      </c>
      <c r="K449" s="62" t="e">
        <f t="shared" si="164"/>
        <v>#N/A</v>
      </c>
      <c r="L449" s="59">
        <f t="shared" si="165"/>
        <v>0</v>
      </c>
      <c r="M449" s="59">
        <f t="shared" si="165"/>
        <v>0</v>
      </c>
      <c r="N449" s="59" t="str">
        <f t="shared" si="158"/>
        <v>Electric0</v>
      </c>
      <c r="O449" s="57">
        <f t="shared" si="180"/>
        <v>0</v>
      </c>
      <c r="P449" s="57">
        <f t="shared" si="180"/>
        <v>0</v>
      </c>
      <c r="Q449" s="57">
        <f t="shared" si="180"/>
        <v>0</v>
      </c>
      <c r="R449" s="57">
        <f t="shared" si="180"/>
        <v>0</v>
      </c>
      <c r="S449" s="57">
        <f t="shared" si="180"/>
        <v>0</v>
      </c>
      <c r="T449" s="57">
        <f t="shared" si="180"/>
        <v>0</v>
      </c>
      <c r="U449" s="57">
        <f t="shared" si="180"/>
        <v>0</v>
      </c>
      <c r="V449" s="57">
        <f t="shared" si="180"/>
        <v>0</v>
      </c>
      <c r="W449" s="57">
        <f t="shared" si="180"/>
        <v>0</v>
      </c>
      <c r="X449" s="57">
        <f t="shared" si="180"/>
        <v>0</v>
      </c>
      <c r="Y449" s="57">
        <f t="shared" si="180"/>
        <v>0</v>
      </c>
      <c r="Z449" s="57">
        <f t="shared" si="180"/>
        <v>0</v>
      </c>
      <c r="AA449" s="57">
        <f t="shared" si="180"/>
        <v>0</v>
      </c>
      <c r="AB449" s="57">
        <f t="shared" si="180"/>
        <v>0</v>
      </c>
      <c r="AC449" s="57">
        <f t="shared" si="180"/>
        <v>0</v>
      </c>
      <c r="AD449" s="57">
        <f t="shared" ref="AD449:AP464" si="183">IF(AND($I449&gt;=AD$7,$H449&lt;=AD$7),$K449,0)</f>
        <v>0</v>
      </c>
      <c r="AE449" s="57">
        <f t="shared" si="183"/>
        <v>0</v>
      </c>
      <c r="AF449" s="57">
        <f t="shared" si="183"/>
        <v>0</v>
      </c>
      <c r="AG449" s="57">
        <f t="shared" si="183"/>
        <v>0</v>
      </c>
      <c r="AH449" s="57">
        <f t="shared" si="183"/>
        <v>0</v>
      </c>
      <c r="AI449" s="57">
        <f t="shared" si="183"/>
        <v>0</v>
      </c>
      <c r="AJ449" s="57">
        <f t="shared" si="183"/>
        <v>0</v>
      </c>
      <c r="AK449" s="57">
        <f t="shared" si="183"/>
        <v>0</v>
      </c>
      <c r="AL449" s="57">
        <f t="shared" si="183"/>
        <v>0</v>
      </c>
      <c r="AM449" s="57">
        <f t="shared" si="183"/>
        <v>0</v>
      </c>
      <c r="AN449" s="57">
        <f t="shared" si="183"/>
        <v>0</v>
      </c>
      <c r="AO449" s="57">
        <f t="shared" si="183"/>
        <v>0</v>
      </c>
      <c r="AP449" s="57">
        <f t="shared" si="183"/>
        <v>0</v>
      </c>
      <c r="AQ449" s="57" t="e">
        <f>INDEX('Fleet Input'!$C$10:$C$86, MATCH('Fleet Calculations'!N449, 'Fleet Input'!$B$10:$B$86, 0))</f>
        <v>#N/A</v>
      </c>
      <c r="AR449" s="57">
        <f t="shared" si="181"/>
        <v>0</v>
      </c>
      <c r="AS449" s="57">
        <f t="shared" si="181"/>
        <v>0</v>
      </c>
      <c r="AT449" s="57">
        <f t="shared" si="181"/>
        <v>0</v>
      </c>
      <c r="AU449" s="57">
        <f t="shared" si="181"/>
        <v>0</v>
      </c>
      <c r="AV449" s="57">
        <f t="shared" si="181"/>
        <v>0</v>
      </c>
      <c r="AW449" s="57">
        <f t="shared" si="181"/>
        <v>0</v>
      </c>
      <c r="AX449" s="57">
        <f t="shared" si="181"/>
        <v>0</v>
      </c>
      <c r="AY449" s="57">
        <f t="shared" si="181"/>
        <v>0</v>
      </c>
      <c r="AZ449" s="57">
        <f t="shared" si="181"/>
        <v>0</v>
      </c>
      <c r="BA449" s="57">
        <f t="shared" si="181"/>
        <v>0</v>
      </c>
      <c r="BB449" s="57">
        <f t="shared" si="181"/>
        <v>0</v>
      </c>
      <c r="BC449" s="57">
        <f t="shared" si="181"/>
        <v>0</v>
      </c>
      <c r="BD449" s="57">
        <f t="shared" si="181"/>
        <v>0</v>
      </c>
      <c r="BE449" s="57">
        <f t="shared" si="181"/>
        <v>0</v>
      </c>
      <c r="BF449" s="57">
        <f t="shared" si="181"/>
        <v>0</v>
      </c>
      <c r="BG449" s="57">
        <f t="shared" ref="BG449:BS464" si="184">IF($H449=BG$7, $AQ449*$K449, 0)</f>
        <v>0</v>
      </c>
      <c r="BH449" s="57">
        <f t="shared" si="184"/>
        <v>0</v>
      </c>
      <c r="BI449" s="57">
        <f t="shared" si="184"/>
        <v>0</v>
      </c>
      <c r="BJ449" s="57">
        <f t="shared" si="184"/>
        <v>0</v>
      </c>
      <c r="BK449" s="57">
        <f t="shared" si="184"/>
        <v>0</v>
      </c>
      <c r="BL449" s="57">
        <f t="shared" si="184"/>
        <v>0</v>
      </c>
      <c r="BM449" s="57">
        <f t="shared" si="184"/>
        <v>0</v>
      </c>
      <c r="BN449" s="57">
        <f t="shared" si="184"/>
        <v>0</v>
      </c>
      <c r="BO449" s="57">
        <f t="shared" si="184"/>
        <v>0</v>
      </c>
      <c r="BP449" s="57">
        <f t="shared" si="184"/>
        <v>0</v>
      </c>
      <c r="BQ449" s="57">
        <f t="shared" si="184"/>
        <v>0</v>
      </c>
      <c r="BR449" s="57">
        <f t="shared" si="184"/>
        <v>0</v>
      </c>
      <c r="BS449" s="57">
        <f t="shared" si="184"/>
        <v>0</v>
      </c>
    </row>
    <row r="450" spans="1:71" x14ac:dyDescent="0.25">
      <c r="A450">
        <f t="shared" si="182"/>
        <v>2</v>
      </c>
      <c r="B450">
        <f t="shared" si="175"/>
        <v>53</v>
      </c>
      <c r="C450">
        <f t="shared" si="170"/>
        <v>3</v>
      </c>
      <c r="D450" s="59">
        <f t="shared" si="160"/>
        <v>0</v>
      </c>
      <c r="E450" s="59">
        <f t="shared" si="160"/>
        <v>0</v>
      </c>
      <c r="F450" s="59">
        <f t="shared" si="160"/>
        <v>0</v>
      </c>
      <c r="G450" s="60" t="str">
        <f t="shared" si="161"/>
        <v>Fuel Cell</v>
      </c>
      <c r="H450" s="61">
        <f t="shared" si="176"/>
        <v>1</v>
      </c>
      <c r="I450" s="61">
        <f t="shared" si="162"/>
        <v>0</v>
      </c>
      <c r="J450" s="59">
        <f t="shared" si="163"/>
        <v>0</v>
      </c>
      <c r="K450" s="62" t="e">
        <f t="shared" si="164"/>
        <v>#N/A</v>
      </c>
      <c r="L450" s="59">
        <f t="shared" si="165"/>
        <v>0</v>
      </c>
      <c r="M450" s="59">
        <f t="shared" si="165"/>
        <v>0</v>
      </c>
      <c r="N450" s="59" t="str">
        <f t="shared" si="158"/>
        <v>Fuel Cell0</v>
      </c>
      <c r="O450" s="57">
        <f t="shared" ref="O450:AD465" si="185">IF(AND($I450&gt;=O$7,$H450&lt;=O$7),$K450,0)</f>
        <v>0</v>
      </c>
      <c r="P450" s="57">
        <f t="shared" si="185"/>
        <v>0</v>
      </c>
      <c r="Q450" s="57">
        <f t="shared" si="185"/>
        <v>0</v>
      </c>
      <c r="R450" s="57">
        <f t="shared" si="185"/>
        <v>0</v>
      </c>
      <c r="S450" s="57">
        <f t="shared" si="185"/>
        <v>0</v>
      </c>
      <c r="T450" s="57">
        <f t="shared" si="185"/>
        <v>0</v>
      </c>
      <c r="U450" s="57">
        <f t="shared" si="185"/>
        <v>0</v>
      </c>
      <c r="V450" s="57">
        <f t="shared" si="185"/>
        <v>0</v>
      </c>
      <c r="W450" s="57">
        <f t="shared" si="185"/>
        <v>0</v>
      </c>
      <c r="X450" s="57">
        <f t="shared" si="185"/>
        <v>0</v>
      </c>
      <c r="Y450" s="57">
        <f t="shared" si="185"/>
        <v>0</v>
      </c>
      <c r="Z450" s="57">
        <f t="shared" si="185"/>
        <v>0</v>
      </c>
      <c r="AA450" s="57">
        <f t="shared" si="185"/>
        <v>0</v>
      </c>
      <c r="AB450" s="57">
        <f t="shared" si="185"/>
        <v>0</v>
      </c>
      <c r="AC450" s="57">
        <f t="shared" si="185"/>
        <v>0</v>
      </c>
      <c r="AD450" s="57">
        <f t="shared" si="185"/>
        <v>0</v>
      </c>
      <c r="AE450" s="57">
        <f t="shared" si="183"/>
        <v>0</v>
      </c>
      <c r="AF450" s="57">
        <f t="shared" si="183"/>
        <v>0</v>
      </c>
      <c r="AG450" s="57">
        <f t="shared" si="183"/>
        <v>0</v>
      </c>
      <c r="AH450" s="57">
        <f t="shared" si="183"/>
        <v>0</v>
      </c>
      <c r="AI450" s="57">
        <f t="shared" si="183"/>
        <v>0</v>
      </c>
      <c r="AJ450" s="57">
        <f t="shared" si="183"/>
        <v>0</v>
      </c>
      <c r="AK450" s="57">
        <f t="shared" si="183"/>
        <v>0</v>
      </c>
      <c r="AL450" s="57">
        <f t="shared" si="183"/>
        <v>0</v>
      </c>
      <c r="AM450" s="57">
        <f t="shared" si="183"/>
        <v>0</v>
      </c>
      <c r="AN450" s="57">
        <f t="shared" si="183"/>
        <v>0</v>
      </c>
      <c r="AO450" s="57">
        <f t="shared" si="183"/>
        <v>0</v>
      </c>
      <c r="AP450" s="57">
        <f t="shared" si="183"/>
        <v>0</v>
      </c>
      <c r="AQ450" s="57" t="e">
        <f>INDEX('Fleet Input'!$C$10:$C$86, MATCH('Fleet Calculations'!N450, 'Fleet Input'!$B$10:$B$86, 0))</f>
        <v>#N/A</v>
      </c>
      <c r="AR450" s="57">
        <f t="shared" ref="AR450:BG465" si="186">IF($H450=AR$7, $AQ450*$K450, 0)</f>
        <v>0</v>
      </c>
      <c r="AS450" s="57">
        <f t="shared" si="186"/>
        <v>0</v>
      </c>
      <c r="AT450" s="57">
        <f t="shared" si="186"/>
        <v>0</v>
      </c>
      <c r="AU450" s="57">
        <f t="shared" si="186"/>
        <v>0</v>
      </c>
      <c r="AV450" s="57">
        <f t="shared" si="186"/>
        <v>0</v>
      </c>
      <c r="AW450" s="57">
        <f t="shared" si="186"/>
        <v>0</v>
      </c>
      <c r="AX450" s="57">
        <f t="shared" si="186"/>
        <v>0</v>
      </c>
      <c r="AY450" s="57">
        <f t="shared" si="186"/>
        <v>0</v>
      </c>
      <c r="AZ450" s="57">
        <f t="shared" si="186"/>
        <v>0</v>
      </c>
      <c r="BA450" s="57">
        <f t="shared" si="186"/>
        <v>0</v>
      </c>
      <c r="BB450" s="57">
        <f t="shared" si="186"/>
        <v>0</v>
      </c>
      <c r="BC450" s="57">
        <f t="shared" si="186"/>
        <v>0</v>
      </c>
      <c r="BD450" s="57">
        <f t="shared" si="186"/>
        <v>0</v>
      </c>
      <c r="BE450" s="57">
        <f t="shared" si="186"/>
        <v>0</v>
      </c>
      <c r="BF450" s="57">
        <f t="shared" si="186"/>
        <v>0</v>
      </c>
      <c r="BG450" s="57">
        <f t="shared" si="186"/>
        <v>0</v>
      </c>
      <c r="BH450" s="57">
        <f t="shared" si="184"/>
        <v>0</v>
      </c>
      <c r="BI450" s="57">
        <f t="shared" si="184"/>
        <v>0</v>
      </c>
      <c r="BJ450" s="57">
        <f t="shared" si="184"/>
        <v>0</v>
      </c>
      <c r="BK450" s="57">
        <f t="shared" si="184"/>
        <v>0</v>
      </c>
      <c r="BL450" s="57">
        <f t="shared" si="184"/>
        <v>0</v>
      </c>
      <c r="BM450" s="57">
        <f t="shared" si="184"/>
        <v>0</v>
      </c>
      <c r="BN450" s="57">
        <f t="shared" si="184"/>
        <v>0</v>
      </c>
      <c r="BO450" s="57">
        <f t="shared" si="184"/>
        <v>0</v>
      </c>
      <c r="BP450" s="57">
        <f t="shared" si="184"/>
        <v>0</v>
      </c>
      <c r="BQ450" s="57">
        <f t="shared" si="184"/>
        <v>0</v>
      </c>
      <c r="BR450" s="57">
        <f t="shared" si="184"/>
        <v>0</v>
      </c>
      <c r="BS450" s="57">
        <f t="shared" si="184"/>
        <v>0</v>
      </c>
    </row>
    <row r="451" spans="1:71" x14ac:dyDescent="0.25">
      <c r="A451">
        <f t="shared" si="182"/>
        <v>2</v>
      </c>
      <c r="B451">
        <f t="shared" si="175"/>
        <v>54</v>
      </c>
      <c r="C451">
        <f t="shared" si="170"/>
        <v>1</v>
      </c>
      <c r="D451" s="59">
        <f t="shared" si="160"/>
        <v>0</v>
      </c>
      <c r="E451" s="59">
        <f t="shared" si="160"/>
        <v>0</v>
      </c>
      <c r="F451" s="59">
        <f t="shared" si="160"/>
        <v>0</v>
      </c>
      <c r="G451" s="60" t="str">
        <f t="shared" si="161"/>
        <v>0</v>
      </c>
      <c r="H451" s="61">
        <f t="shared" si="176"/>
        <v>1</v>
      </c>
      <c r="I451" s="61">
        <f t="shared" si="162"/>
        <v>0</v>
      </c>
      <c r="J451" s="59">
        <f t="shared" si="163"/>
        <v>0</v>
      </c>
      <c r="K451" s="62" t="e">
        <f t="shared" si="164"/>
        <v>#N/A</v>
      </c>
      <c r="L451" s="59">
        <f t="shared" si="165"/>
        <v>0</v>
      </c>
      <c r="M451" s="59">
        <f t="shared" si="165"/>
        <v>0</v>
      </c>
      <c r="N451" s="59" t="str">
        <f t="shared" si="158"/>
        <v>00</v>
      </c>
      <c r="O451" s="57">
        <f t="shared" si="185"/>
        <v>0</v>
      </c>
      <c r="P451" s="57">
        <f t="shared" si="185"/>
        <v>0</v>
      </c>
      <c r="Q451" s="57">
        <f t="shared" si="185"/>
        <v>0</v>
      </c>
      <c r="R451" s="57">
        <f t="shared" si="185"/>
        <v>0</v>
      </c>
      <c r="S451" s="57">
        <f t="shared" si="185"/>
        <v>0</v>
      </c>
      <c r="T451" s="57">
        <f t="shared" si="185"/>
        <v>0</v>
      </c>
      <c r="U451" s="57">
        <f t="shared" si="185"/>
        <v>0</v>
      </c>
      <c r="V451" s="57">
        <f t="shared" si="185"/>
        <v>0</v>
      </c>
      <c r="W451" s="57">
        <f t="shared" si="185"/>
        <v>0</v>
      </c>
      <c r="X451" s="57">
        <f t="shared" si="185"/>
        <v>0</v>
      </c>
      <c r="Y451" s="57">
        <f t="shared" si="185"/>
        <v>0</v>
      </c>
      <c r="Z451" s="57">
        <f t="shared" si="185"/>
        <v>0</v>
      </c>
      <c r="AA451" s="57">
        <f t="shared" si="185"/>
        <v>0</v>
      </c>
      <c r="AB451" s="57">
        <f t="shared" si="185"/>
        <v>0</v>
      </c>
      <c r="AC451" s="57">
        <f t="shared" si="185"/>
        <v>0</v>
      </c>
      <c r="AD451" s="57">
        <f t="shared" si="185"/>
        <v>0</v>
      </c>
      <c r="AE451" s="57">
        <f t="shared" si="183"/>
        <v>0</v>
      </c>
      <c r="AF451" s="57">
        <f t="shared" si="183"/>
        <v>0</v>
      </c>
      <c r="AG451" s="57">
        <f t="shared" si="183"/>
        <v>0</v>
      </c>
      <c r="AH451" s="57">
        <f t="shared" si="183"/>
        <v>0</v>
      </c>
      <c r="AI451" s="57">
        <f t="shared" si="183"/>
        <v>0</v>
      </c>
      <c r="AJ451" s="57">
        <f t="shared" si="183"/>
        <v>0</v>
      </c>
      <c r="AK451" s="57">
        <f t="shared" si="183"/>
        <v>0</v>
      </c>
      <c r="AL451" s="57">
        <f t="shared" si="183"/>
        <v>0</v>
      </c>
      <c r="AM451" s="57">
        <f t="shared" si="183"/>
        <v>0</v>
      </c>
      <c r="AN451" s="57">
        <f t="shared" si="183"/>
        <v>0</v>
      </c>
      <c r="AO451" s="57">
        <f t="shared" si="183"/>
        <v>0</v>
      </c>
      <c r="AP451" s="57">
        <f t="shared" si="183"/>
        <v>0</v>
      </c>
      <c r="AQ451" s="57" t="e">
        <f>INDEX('Fleet Input'!$C$10:$C$86, MATCH('Fleet Calculations'!N451, 'Fleet Input'!$B$10:$B$86, 0))</f>
        <v>#N/A</v>
      </c>
      <c r="AR451" s="57">
        <f t="shared" si="186"/>
        <v>0</v>
      </c>
      <c r="AS451" s="57">
        <f t="shared" si="186"/>
        <v>0</v>
      </c>
      <c r="AT451" s="57">
        <f t="shared" si="186"/>
        <v>0</v>
      </c>
      <c r="AU451" s="57">
        <f t="shared" si="186"/>
        <v>0</v>
      </c>
      <c r="AV451" s="57">
        <f t="shared" si="186"/>
        <v>0</v>
      </c>
      <c r="AW451" s="57">
        <f t="shared" si="186"/>
        <v>0</v>
      </c>
      <c r="AX451" s="57">
        <f t="shared" si="186"/>
        <v>0</v>
      </c>
      <c r="AY451" s="57">
        <f t="shared" si="186"/>
        <v>0</v>
      </c>
      <c r="AZ451" s="57">
        <f t="shared" si="186"/>
        <v>0</v>
      </c>
      <c r="BA451" s="57">
        <f t="shared" si="186"/>
        <v>0</v>
      </c>
      <c r="BB451" s="57">
        <f t="shared" si="186"/>
        <v>0</v>
      </c>
      <c r="BC451" s="57">
        <f t="shared" si="186"/>
        <v>0</v>
      </c>
      <c r="BD451" s="57">
        <f t="shared" si="186"/>
        <v>0</v>
      </c>
      <c r="BE451" s="57">
        <f t="shared" si="186"/>
        <v>0</v>
      </c>
      <c r="BF451" s="57">
        <f t="shared" si="186"/>
        <v>0</v>
      </c>
      <c r="BG451" s="57">
        <f t="shared" si="186"/>
        <v>0</v>
      </c>
      <c r="BH451" s="57">
        <f t="shared" si="184"/>
        <v>0</v>
      </c>
      <c r="BI451" s="57">
        <f t="shared" si="184"/>
        <v>0</v>
      </c>
      <c r="BJ451" s="57">
        <f t="shared" si="184"/>
        <v>0</v>
      </c>
      <c r="BK451" s="57">
        <f t="shared" si="184"/>
        <v>0</v>
      </c>
      <c r="BL451" s="57">
        <f t="shared" si="184"/>
        <v>0</v>
      </c>
      <c r="BM451" s="57">
        <f t="shared" si="184"/>
        <v>0</v>
      </c>
      <c r="BN451" s="57">
        <f t="shared" si="184"/>
        <v>0</v>
      </c>
      <c r="BO451" s="57">
        <f t="shared" si="184"/>
        <v>0</v>
      </c>
      <c r="BP451" s="57">
        <f t="shared" si="184"/>
        <v>0</v>
      </c>
      <c r="BQ451" s="57">
        <f t="shared" si="184"/>
        <v>0</v>
      </c>
      <c r="BR451" s="57">
        <f t="shared" si="184"/>
        <v>0</v>
      </c>
      <c r="BS451" s="57">
        <f t="shared" si="184"/>
        <v>0</v>
      </c>
    </row>
    <row r="452" spans="1:71" x14ac:dyDescent="0.25">
      <c r="A452">
        <f t="shared" si="182"/>
        <v>2</v>
      </c>
      <c r="B452">
        <f t="shared" si="175"/>
        <v>54</v>
      </c>
      <c r="C452">
        <f t="shared" si="170"/>
        <v>2</v>
      </c>
      <c r="D452" s="59">
        <f t="shared" si="160"/>
        <v>0</v>
      </c>
      <c r="E452" s="59">
        <f t="shared" si="160"/>
        <v>0</v>
      </c>
      <c r="F452" s="59">
        <f t="shared" si="160"/>
        <v>0</v>
      </c>
      <c r="G452" s="60" t="str">
        <f t="shared" si="161"/>
        <v>Electric</v>
      </c>
      <c r="H452" s="61">
        <f t="shared" si="176"/>
        <v>1</v>
      </c>
      <c r="I452" s="61">
        <f t="shared" si="162"/>
        <v>0</v>
      </c>
      <c r="J452" s="59">
        <f t="shared" si="163"/>
        <v>0</v>
      </c>
      <c r="K452" s="62" t="e">
        <f t="shared" si="164"/>
        <v>#N/A</v>
      </c>
      <c r="L452" s="59">
        <f t="shared" si="165"/>
        <v>0</v>
      </c>
      <c r="M452" s="59">
        <f t="shared" si="165"/>
        <v>0</v>
      </c>
      <c r="N452" s="59" t="str">
        <f t="shared" si="158"/>
        <v>Electric0</v>
      </c>
      <c r="O452" s="57">
        <f t="shared" si="185"/>
        <v>0</v>
      </c>
      <c r="P452" s="57">
        <f t="shared" si="185"/>
        <v>0</v>
      </c>
      <c r="Q452" s="57">
        <f t="shared" si="185"/>
        <v>0</v>
      </c>
      <c r="R452" s="57">
        <f t="shared" si="185"/>
        <v>0</v>
      </c>
      <c r="S452" s="57">
        <f t="shared" si="185"/>
        <v>0</v>
      </c>
      <c r="T452" s="57">
        <f t="shared" si="185"/>
        <v>0</v>
      </c>
      <c r="U452" s="57">
        <f t="shared" si="185"/>
        <v>0</v>
      </c>
      <c r="V452" s="57">
        <f t="shared" si="185"/>
        <v>0</v>
      </c>
      <c r="W452" s="57">
        <f t="shared" si="185"/>
        <v>0</v>
      </c>
      <c r="X452" s="57">
        <f t="shared" si="185"/>
        <v>0</v>
      </c>
      <c r="Y452" s="57">
        <f t="shared" si="185"/>
        <v>0</v>
      </c>
      <c r="Z452" s="57">
        <f t="shared" si="185"/>
        <v>0</v>
      </c>
      <c r="AA452" s="57">
        <f t="shared" si="185"/>
        <v>0</v>
      </c>
      <c r="AB452" s="57">
        <f t="shared" si="185"/>
        <v>0</v>
      </c>
      <c r="AC452" s="57">
        <f t="shared" si="185"/>
        <v>0</v>
      </c>
      <c r="AD452" s="57">
        <f t="shared" si="185"/>
        <v>0</v>
      </c>
      <c r="AE452" s="57">
        <f t="shared" si="183"/>
        <v>0</v>
      </c>
      <c r="AF452" s="57">
        <f t="shared" si="183"/>
        <v>0</v>
      </c>
      <c r="AG452" s="57">
        <f t="shared" si="183"/>
        <v>0</v>
      </c>
      <c r="AH452" s="57">
        <f t="shared" si="183"/>
        <v>0</v>
      </c>
      <c r="AI452" s="57">
        <f t="shared" si="183"/>
        <v>0</v>
      </c>
      <c r="AJ452" s="57">
        <f t="shared" si="183"/>
        <v>0</v>
      </c>
      <c r="AK452" s="57">
        <f t="shared" si="183"/>
        <v>0</v>
      </c>
      <c r="AL452" s="57">
        <f t="shared" si="183"/>
        <v>0</v>
      </c>
      <c r="AM452" s="57">
        <f t="shared" si="183"/>
        <v>0</v>
      </c>
      <c r="AN452" s="57">
        <f t="shared" si="183"/>
        <v>0</v>
      </c>
      <c r="AO452" s="57">
        <f t="shared" si="183"/>
        <v>0</v>
      </c>
      <c r="AP452" s="57">
        <f t="shared" si="183"/>
        <v>0</v>
      </c>
      <c r="AQ452" s="57" t="e">
        <f>INDEX('Fleet Input'!$C$10:$C$86, MATCH('Fleet Calculations'!N452, 'Fleet Input'!$B$10:$B$86, 0))</f>
        <v>#N/A</v>
      </c>
      <c r="AR452" s="57">
        <f t="shared" si="186"/>
        <v>0</v>
      </c>
      <c r="AS452" s="57">
        <f t="shared" si="186"/>
        <v>0</v>
      </c>
      <c r="AT452" s="57">
        <f t="shared" si="186"/>
        <v>0</v>
      </c>
      <c r="AU452" s="57">
        <f t="shared" si="186"/>
        <v>0</v>
      </c>
      <c r="AV452" s="57">
        <f t="shared" si="186"/>
        <v>0</v>
      </c>
      <c r="AW452" s="57">
        <f t="shared" si="186"/>
        <v>0</v>
      </c>
      <c r="AX452" s="57">
        <f t="shared" si="186"/>
        <v>0</v>
      </c>
      <c r="AY452" s="57">
        <f t="shared" si="186"/>
        <v>0</v>
      </c>
      <c r="AZ452" s="57">
        <f t="shared" si="186"/>
        <v>0</v>
      </c>
      <c r="BA452" s="57">
        <f t="shared" si="186"/>
        <v>0</v>
      </c>
      <c r="BB452" s="57">
        <f t="shared" si="186"/>
        <v>0</v>
      </c>
      <c r="BC452" s="57">
        <f t="shared" si="186"/>
        <v>0</v>
      </c>
      <c r="BD452" s="57">
        <f t="shared" si="186"/>
        <v>0</v>
      </c>
      <c r="BE452" s="57">
        <f t="shared" si="186"/>
        <v>0</v>
      </c>
      <c r="BF452" s="57">
        <f t="shared" si="186"/>
        <v>0</v>
      </c>
      <c r="BG452" s="57">
        <f t="shared" si="186"/>
        <v>0</v>
      </c>
      <c r="BH452" s="57">
        <f t="shared" si="184"/>
        <v>0</v>
      </c>
      <c r="BI452" s="57">
        <f t="shared" si="184"/>
        <v>0</v>
      </c>
      <c r="BJ452" s="57">
        <f t="shared" si="184"/>
        <v>0</v>
      </c>
      <c r="BK452" s="57">
        <f t="shared" si="184"/>
        <v>0</v>
      </c>
      <c r="BL452" s="57">
        <f t="shared" si="184"/>
        <v>0</v>
      </c>
      <c r="BM452" s="57">
        <f t="shared" si="184"/>
        <v>0</v>
      </c>
      <c r="BN452" s="57">
        <f t="shared" si="184"/>
        <v>0</v>
      </c>
      <c r="BO452" s="57">
        <f t="shared" si="184"/>
        <v>0</v>
      </c>
      <c r="BP452" s="57">
        <f t="shared" si="184"/>
        <v>0</v>
      </c>
      <c r="BQ452" s="57">
        <f t="shared" si="184"/>
        <v>0</v>
      </c>
      <c r="BR452" s="57">
        <f t="shared" si="184"/>
        <v>0</v>
      </c>
      <c r="BS452" s="57">
        <f t="shared" si="184"/>
        <v>0</v>
      </c>
    </row>
    <row r="453" spans="1:71" x14ac:dyDescent="0.25">
      <c r="A453">
        <f t="shared" si="182"/>
        <v>2</v>
      </c>
      <c r="B453">
        <f t="shared" si="175"/>
        <v>54</v>
      </c>
      <c r="C453">
        <f t="shared" si="170"/>
        <v>3</v>
      </c>
      <c r="D453" s="59">
        <f t="shared" si="160"/>
        <v>0</v>
      </c>
      <c r="E453" s="59">
        <f t="shared" si="160"/>
        <v>0</v>
      </c>
      <c r="F453" s="59">
        <f t="shared" si="160"/>
        <v>0</v>
      </c>
      <c r="G453" s="60" t="str">
        <f t="shared" si="161"/>
        <v>Fuel Cell</v>
      </c>
      <c r="H453" s="61">
        <f t="shared" si="176"/>
        <v>1</v>
      </c>
      <c r="I453" s="61">
        <f t="shared" si="162"/>
        <v>0</v>
      </c>
      <c r="J453" s="59">
        <f t="shared" si="163"/>
        <v>0</v>
      </c>
      <c r="K453" s="62" t="e">
        <f t="shared" si="164"/>
        <v>#N/A</v>
      </c>
      <c r="L453" s="59">
        <f t="shared" si="165"/>
        <v>0</v>
      </c>
      <c r="M453" s="59">
        <f t="shared" si="165"/>
        <v>0</v>
      </c>
      <c r="N453" s="59" t="str">
        <f t="shared" si="158"/>
        <v>Fuel Cell0</v>
      </c>
      <c r="O453" s="57">
        <f t="shared" si="185"/>
        <v>0</v>
      </c>
      <c r="P453" s="57">
        <f t="shared" si="185"/>
        <v>0</v>
      </c>
      <c r="Q453" s="57">
        <f t="shared" si="185"/>
        <v>0</v>
      </c>
      <c r="R453" s="57">
        <f t="shared" si="185"/>
        <v>0</v>
      </c>
      <c r="S453" s="57">
        <f t="shared" si="185"/>
        <v>0</v>
      </c>
      <c r="T453" s="57">
        <f t="shared" si="185"/>
        <v>0</v>
      </c>
      <c r="U453" s="57">
        <f t="shared" si="185"/>
        <v>0</v>
      </c>
      <c r="V453" s="57">
        <f t="shared" si="185"/>
        <v>0</v>
      </c>
      <c r="W453" s="57">
        <f t="shared" si="185"/>
        <v>0</v>
      </c>
      <c r="X453" s="57">
        <f t="shared" si="185"/>
        <v>0</v>
      </c>
      <c r="Y453" s="57">
        <f t="shared" si="185"/>
        <v>0</v>
      </c>
      <c r="Z453" s="57">
        <f t="shared" si="185"/>
        <v>0</v>
      </c>
      <c r="AA453" s="57">
        <f t="shared" si="185"/>
        <v>0</v>
      </c>
      <c r="AB453" s="57">
        <f t="shared" si="185"/>
        <v>0</v>
      </c>
      <c r="AC453" s="57">
        <f t="shared" si="185"/>
        <v>0</v>
      </c>
      <c r="AD453" s="57">
        <f t="shared" si="185"/>
        <v>0</v>
      </c>
      <c r="AE453" s="57">
        <f t="shared" si="183"/>
        <v>0</v>
      </c>
      <c r="AF453" s="57">
        <f t="shared" si="183"/>
        <v>0</v>
      </c>
      <c r="AG453" s="57">
        <f t="shared" si="183"/>
        <v>0</v>
      </c>
      <c r="AH453" s="57">
        <f t="shared" si="183"/>
        <v>0</v>
      </c>
      <c r="AI453" s="57">
        <f t="shared" si="183"/>
        <v>0</v>
      </c>
      <c r="AJ453" s="57">
        <f t="shared" si="183"/>
        <v>0</v>
      </c>
      <c r="AK453" s="57">
        <f t="shared" si="183"/>
        <v>0</v>
      </c>
      <c r="AL453" s="57">
        <f t="shared" si="183"/>
        <v>0</v>
      </c>
      <c r="AM453" s="57">
        <f t="shared" si="183"/>
        <v>0</v>
      </c>
      <c r="AN453" s="57">
        <f t="shared" si="183"/>
        <v>0</v>
      </c>
      <c r="AO453" s="57">
        <f t="shared" si="183"/>
        <v>0</v>
      </c>
      <c r="AP453" s="57">
        <f t="shared" si="183"/>
        <v>0</v>
      </c>
      <c r="AQ453" s="57" t="e">
        <f>INDEX('Fleet Input'!$C$10:$C$86, MATCH('Fleet Calculations'!N453, 'Fleet Input'!$B$10:$B$86, 0))</f>
        <v>#N/A</v>
      </c>
      <c r="AR453" s="57">
        <f t="shared" si="186"/>
        <v>0</v>
      </c>
      <c r="AS453" s="57">
        <f t="shared" si="186"/>
        <v>0</v>
      </c>
      <c r="AT453" s="57">
        <f t="shared" si="186"/>
        <v>0</v>
      </c>
      <c r="AU453" s="57">
        <f t="shared" si="186"/>
        <v>0</v>
      </c>
      <c r="AV453" s="57">
        <f t="shared" si="186"/>
        <v>0</v>
      </c>
      <c r="AW453" s="57">
        <f t="shared" si="186"/>
        <v>0</v>
      </c>
      <c r="AX453" s="57">
        <f t="shared" si="186"/>
        <v>0</v>
      </c>
      <c r="AY453" s="57">
        <f t="shared" si="186"/>
        <v>0</v>
      </c>
      <c r="AZ453" s="57">
        <f t="shared" si="186"/>
        <v>0</v>
      </c>
      <c r="BA453" s="57">
        <f t="shared" si="186"/>
        <v>0</v>
      </c>
      <c r="BB453" s="57">
        <f t="shared" si="186"/>
        <v>0</v>
      </c>
      <c r="BC453" s="57">
        <f t="shared" si="186"/>
        <v>0</v>
      </c>
      <c r="BD453" s="57">
        <f t="shared" si="186"/>
        <v>0</v>
      </c>
      <c r="BE453" s="57">
        <f t="shared" si="186"/>
        <v>0</v>
      </c>
      <c r="BF453" s="57">
        <f t="shared" si="186"/>
        <v>0</v>
      </c>
      <c r="BG453" s="57">
        <f t="shared" si="186"/>
        <v>0</v>
      </c>
      <c r="BH453" s="57">
        <f t="shared" si="184"/>
        <v>0</v>
      </c>
      <c r="BI453" s="57">
        <f t="shared" si="184"/>
        <v>0</v>
      </c>
      <c r="BJ453" s="57">
        <f t="shared" si="184"/>
        <v>0</v>
      </c>
      <c r="BK453" s="57">
        <f t="shared" si="184"/>
        <v>0</v>
      </c>
      <c r="BL453" s="57">
        <f t="shared" si="184"/>
        <v>0</v>
      </c>
      <c r="BM453" s="57">
        <f t="shared" si="184"/>
        <v>0</v>
      </c>
      <c r="BN453" s="57">
        <f t="shared" si="184"/>
        <v>0</v>
      </c>
      <c r="BO453" s="57">
        <f t="shared" si="184"/>
        <v>0</v>
      </c>
      <c r="BP453" s="57">
        <f t="shared" si="184"/>
        <v>0</v>
      </c>
      <c r="BQ453" s="57">
        <f t="shared" si="184"/>
        <v>0</v>
      </c>
      <c r="BR453" s="57">
        <f t="shared" si="184"/>
        <v>0</v>
      </c>
      <c r="BS453" s="57">
        <f t="shared" si="184"/>
        <v>0</v>
      </c>
    </row>
    <row r="454" spans="1:71" x14ac:dyDescent="0.25">
      <c r="A454">
        <f t="shared" si="182"/>
        <v>2</v>
      </c>
      <c r="B454">
        <f t="shared" si="175"/>
        <v>55</v>
      </c>
      <c r="C454">
        <f t="shared" si="170"/>
        <v>1</v>
      </c>
      <c r="D454" s="59">
        <f t="shared" si="160"/>
        <v>0</v>
      </c>
      <c r="E454" s="59">
        <f t="shared" si="160"/>
        <v>0</v>
      </c>
      <c r="F454" s="59">
        <f t="shared" si="160"/>
        <v>0</v>
      </c>
      <c r="G454" s="60" t="str">
        <f t="shared" si="161"/>
        <v>0</v>
      </c>
      <c r="H454" s="61">
        <f t="shared" si="176"/>
        <v>1</v>
      </c>
      <c r="I454" s="61">
        <f t="shared" si="162"/>
        <v>0</v>
      </c>
      <c r="J454" s="59">
        <f t="shared" si="163"/>
        <v>0</v>
      </c>
      <c r="K454" s="62" t="e">
        <f t="shared" si="164"/>
        <v>#N/A</v>
      </c>
      <c r="L454" s="59">
        <f t="shared" si="165"/>
        <v>0</v>
      </c>
      <c r="M454" s="59">
        <f t="shared" si="165"/>
        <v>0</v>
      </c>
      <c r="N454" s="59" t="str">
        <f t="shared" si="158"/>
        <v>00</v>
      </c>
      <c r="O454" s="57">
        <f t="shared" si="185"/>
        <v>0</v>
      </c>
      <c r="P454" s="57">
        <f t="shared" si="185"/>
        <v>0</v>
      </c>
      <c r="Q454" s="57">
        <f t="shared" si="185"/>
        <v>0</v>
      </c>
      <c r="R454" s="57">
        <f t="shared" si="185"/>
        <v>0</v>
      </c>
      <c r="S454" s="57">
        <f t="shared" si="185"/>
        <v>0</v>
      </c>
      <c r="T454" s="57">
        <f t="shared" si="185"/>
        <v>0</v>
      </c>
      <c r="U454" s="57">
        <f t="shared" si="185"/>
        <v>0</v>
      </c>
      <c r="V454" s="57">
        <f t="shared" si="185"/>
        <v>0</v>
      </c>
      <c r="W454" s="57">
        <f t="shared" si="185"/>
        <v>0</v>
      </c>
      <c r="X454" s="57">
        <f t="shared" si="185"/>
        <v>0</v>
      </c>
      <c r="Y454" s="57">
        <f t="shared" si="185"/>
        <v>0</v>
      </c>
      <c r="Z454" s="57">
        <f t="shared" si="185"/>
        <v>0</v>
      </c>
      <c r="AA454" s="57">
        <f t="shared" si="185"/>
        <v>0</v>
      </c>
      <c r="AB454" s="57">
        <f t="shared" si="185"/>
        <v>0</v>
      </c>
      <c r="AC454" s="57">
        <f t="shared" si="185"/>
        <v>0</v>
      </c>
      <c r="AD454" s="57">
        <f t="shared" si="185"/>
        <v>0</v>
      </c>
      <c r="AE454" s="57">
        <f t="shared" si="183"/>
        <v>0</v>
      </c>
      <c r="AF454" s="57">
        <f t="shared" si="183"/>
        <v>0</v>
      </c>
      <c r="AG454" s="57">
        <f t="shared" si="183"/>
        <v>0</v>
      </c>
      <c r="AH454" s="57">
        <f t="shared" si="183"/>
        <v>0</v>
      </c>
      <c r="AI454" s="57">
        <f t="shared" si="183"/>
        <v>0</v>
      </c>
      <c r="AJ454" s="57">
        <f t="shared" si="183"/>
        <v>0</v>
      </c>
      <c r="AK454" s="57">
        <f t="shared" si="183"/>
        <v>0</v>
      </c>
      <c r="AL454" s="57">
        <f t="shared" si="183"/>
        <v>0</v>
      </c>
      <c r="AM454" s="57">
        <f t="shared" si="183"/>
        <v>0</v>
      </c>
      <c r="AN454" s="57">
        <f t="shared" si="183"/>
        <v>0</v>
      </c>
      <c r="AO454" s="57">
        <f t="shared" si="183"/>
        <v>0</v>
      </c>
      <c r="AP454" s="57">
        <f t="shared" si="183"/>
        <v>0</v>
      </c>
      <c r="AQ454" s="57" t="e">
        <f>INDEX('Fleet Input'!$C$10:$C$86, MATCH('Fleet Calculations'!N454, 'Fleet Input'!$B$10:$B$86, 0))</f>
        <v>#N/A</v>
      </c>
      <c r="AR454" s="57">
        <f t="shared" si="186"/>
        <v>0</v>
      </c>
      <c r="AS454" s="57">
        <f t="shared" si="186"/>
        <v>0</v>
      </c>
      <c r="AT454" s="57">
        <f t="shared" si="186"/>
        <v>0</v>
      </c>
      <c r="AU454" s="57">
        <f t="shared" si="186"/>
        <v>0</v>
      </c>
      <c r="AV454" s="57">
        <f t="shared" si="186"/>
        <v>0</v>
      </c>
      <c r="AW454" s="57">
        <f t="shared" si="186"/>
        <v>0</v>
      </c>
      <c r="AX454" s="57">
        <f t="shared" si="186"/>
        <v>0</v>
      </c>
      <c r="AY454" s="57">
        <f t="shared" si="186"/>
        <v>0</v>
      </c>
      <c r="AZ454" s="57">
        <f t="shared" si="186"/>
        <v>0</v>
      </c>
      <c r="BA454" s="57">
        <f t="shared" si="186"/>
        <v>0</v>
      </c>
      <c r="BB454" s="57">
        <f t="shared" si="186"/>
        <v>0</v>
      </c>
      <c r="BC454" s="57">
        <f t="shared" si="186"/>
        <v>0</v>
      </c>
      <c r="BD454" s="57">
        <f t="shared" si="186"/>
        <v>0</v>
      </c>
      <c r="BE454" s="57">
        <f t="shared" si="186"/>
        <v>0</v>
      </c>
      <c r="BF454" s="57">
        <f t="shared" si="186"/>
        <v>0</v>
      </c>
      <c r="BG454" s="57">
        <f t="shared" si="186"/>
        <v>0</v>
      </c>
      <c r="BH454" s="57">
        <f t="shared" si="184"/>
        <v>0</v>
      </c>
      <c r="BI454" s="57">
        <f t="shared" si="184"/>
        <v>0</v>
      </c>
      <c r="BJ454" s="57">
        <f t="shared" si="184"/>
        <v>0</v>
      </c>
      <c r="BK454" s="57">
        <f t="shared" si="184"/>
        <v>0</v>
      </c>
      <c r="BL454" s="57">
        <f t="shared" si="184"/>
        <v>0</v>
      </c>
      <c r="BM454" s="57">
        <f t="shared" si="184"/>
        <v>0</v>
      </c>
      <c r="BN454" s="57">
        <f t="shared" si="184"/>
        <v>0</v>
      </c>
      <c r="BO454" s="57">
        <f t="shared" si="184"/>
        <v>0</v>
      </c>
      <c r="BP454" s="57">
        <f t="shared" si="184"/>
        <v>0</v>
      </c>
      <c r="BQ454" s="57">
        <f t="shared" si="184"/>
        <v>0</v>
      </c>
      <c r="BR454" s="57">
        <f t="shared" si="184"/>
        <v>0</v>
      </c>
      <c r="BS454" s="57">
        <f t="shared" si="184"/>
        <v>0</v>
      </c>
    </row>
    <row r="455" spans="1:71" x14ac:dyDescent="0.25">
      <c r="A455">
        <f t="shared" si="182"/>
        <v>2</v>
      </c>
      <c r="B455">
        <f t="shared" si="175"/>
        <v>55</v>
      </c>
      <c r="C455">
        <f t="shared" si="170"/>
        <v>2</v>
      </c>
      <c r="D455" s="59">
        <f t="shared" si="160"/>
        <v>0</v>
      </c>
      <c r="E455" s="59">
        <f t="shared" si="160"/>
        <v>0</v>
      </c>
      <c r="F455" s="59">
        <f t="shared" si="160"/>
        <v>0</v>
      </c>
      <c r="G455" s="60" t="str">
        <f t="shared" si="161"/>
        <v>Electric</v>
      </c>
      <c r="H455" s="61">
        <f t="shared" si="176"/>
        <v>1</v>
      </c>
      <c r="I455" s="61">
        <f t="shared" si="162"/>
        <v>0</v>
      </c>
      <c r="J455" s="59">
        <f t="shared" si="163"/>
        <v>0</v>
      </c>
      <c r="K455" s="62" t="e">
        <f t="shared" si="164"/>
        <v>#N/A</v>
      </c>
      <c r="L455" s="59">
        <f t="shared" si="165"/>
        <v>0</v>
      </c>
      <c r="M455" s="59">
        <f t="shared" si="165"/>
        <v>0</v>
      </c>
      <c r="N455" s="59" t="str">
        <f t="shared" si="158"/>
        <v>Electric0</v>
      </c>
      <c r="O455" s="57">
        <f t="shared" si="185"/>
        <v>0</v>
      </c>
      <c r="P455" s="57">
        <f t="shared" si="185"/>
        <v>0</v>
      </c>
      <c r="Q455" s="57">
        <f t="shared" si="185"/>
        <v>0</v>
      </c>
      <c r="R455" s="57">
        <f t="shared" si="185"/>
        <v>0</v>
      </c>
      <c r="S455" s="57">
        <f t="shared" si="185"/>
        <v>0</v>
      </c>
      <c r="T455" s="57">
        <f t="shared" si="185"/>
        <v>0</v>
      </c>
      <c r="U455" s="57">
        <f t="shared" si="185"/>
        <v>0</v>
      </c>
      <c r="V455" s="57">
        <f t="shared" si="185"/>
        <v>0</v>
      </c>
      <c r="W455" s="57">
        <f t="shared" si="185"/>
        <v>0</v>
      </c>
      <c r="X455" s="57">
        <f t="shared" si="185"/>
        <v>0</v>
      </c>
      <c r="Y455" s="57">
        <f t="shared" si="185"/>
        <v>0</v>
      </c>
      <c r="Z455" s="57">
        <f t="shared" si="185"/>
        <v>0</v>
      </c>
      <c r="AA455" s="57">
        <f t="shared" si="185"/>
        <v>0</v>
      </c>
      <c r="AB455" s="57">
        <f t="shared" si="185"/>
        <v>0</v>
      </c>
      <c r="AC455" s="57">
        <f t="shared" si="185"/>
        <v>0</v>
      </c>
      <c r="AD455" s="57">
        <f t="shared" si="185"/>
        <v>0</v>
      </c>
      <c r="AE455" s="57">
        <f t="shared" si="183"/>
        <v>0</v>
      </c>
      <c r="AF455" s="57">
        <f t="shared" si="183"/>
        <v>0</v>
      </c>
      <c r="AG455" s="57">
        <f t="shared" si="183"/>
        <v>0</v>
      </c>
      <c r="AH455" s="57">
        <f t="shared" si="183"/>
        <v>0</v>
      </c>
      <c r="AI455" s="57">
        <f t="shared" si="183"/>
        <v>0</v>
      </c>
      <c r="AJ455" s="57">
        <f t="shared" si="183"/>
        <v>0</v>
      </c>
      <c r="AK455" s="57">
        <f t="shared" si="183"/>
        <v>0</v>
      </c>
      <c r="AL455" s="57">
        <f t="shared" si="183"/>
        <v>0</v>
      </c>
      <c r="AM455" s="57">
        <f t="shared" si="183"/>
        <v>0</v>
      </c>
      <c r="AN455" s="57">
        <f t="shared" si="183"/>
        <v>0</v>
      </c>
      <c r="AO455" s="57">
        <f t="shared" si="183"/>
        <v>0</v>
      </c>
      <c r="AP455" s="57">
        <f t="shared" si="183"/>
        <v>0</v>
      </c>
      <c r="AQ455" s="57" t="e">
        <f>INDEX('Fleet Input'!$C$10:$C$86, MATCH('Fleet Calculations'!N455, 'Fleet Input'!$B$10:$B$86, 0))</f>
        <v>#N/A</v>
      </c>
      <c r="AR455" s="57">
        <f t="shared" si="186"/>
        <v>0</v>
      </c>
      <c r="AS455" s="57">
        <f t="shared" si="186"/>
        <v>0</v>
      </c>
      <c r="AT455" s="57">
        <f t="shared" si="186"/>
        <v>0</v>
      </c>
      <c r="AU455" s="57">
        <f t="shared" si="186"/>
        <v>0</v>
      </c>
      <c r="AV455" s="57">
        <f t="shared" si="186"/>
        <v>0</v>
      </c>
      <c r="AW455" s="57">
        <f t="shared" si="186"/>
        <v>0</v>
      </c>
      <c r="AX455" s="57">
        <f t="shared" si="186"/>
        <v>0</v>
      </c>
      <c r="AY455" s="57">
        <f t="shared" si="186"/>
        <v>0</v>
      </c>
      <c r="AZ455" s="57">
        <f t="shared" si="186"/>
        <v>0</v>
      </c>
      <c r="BA455" s="57">
        <f t="shared" si="186"/>
        <v>0</v>
      </c>
      <c r="BB455" s="57">
        <f t="shared" si="186"/>
        <v>0</v>
      </c>
      <c r="BC455" s="57">
        <f t="shared" si="186"/>
        <v>0</v>
      </c>
      <c r="BD455" s="57">
        <f t="shared" si="186"/>
        <v>0</v>
      </c>
      <c r="BE455" s="57">
        <f t="shared" si="186"/>
        <v>0</v>
      </c>
      <c r="BF455" s="57">
        <f t="shared" si="186"/>
        <v>0</v>
      </c>
      <c r="BG455" s="57">
        <f t="shared" si="186"/>
        <v>0</v>
      </c>
      <c r="BH455" s="57">
        <f t="shared" si="184"/>
        <v>0</v>
      </c>
      <c r="BI455" s="57">
        <f t="shared" si="184"/>
        <v>0</v>
      </c>
      <c r="BJ455" s="57">
        <f t="shared" si="184"/>
        <v>0</v>
      </c>
      <c r="BK455" s="57">
        <f t="shared" si="184"/>
        <v>0</v>
      </c>
      <c r="BL455" s="57">
        <f t="shared" si="184"/>
        <v>0</v>
      </c>
      <c r="BM455" s="57">
        <f t="shared" si="184"/>
        <v>0</v>
      </c>
      <c r="BN455" s="57">
        <f t="shared" si="184"/>
        <v>0</v>
      </c>
      <c r="BO455" s="57">
        <f t="shared" si="184"/>
        <v>0</v>
      </c>
      <c r="BP455" s="57">
        <f t="shared" si="184"/>
        <v>0</v>
      </c>
      <c r="BQ455" s="57">
        <f t="shared" si="184"/>
        <v>0</v>
      </c>
      <c r="BR455" s="57">
        <f t="shared" si="184"/>
        <v>0</v>
      </c>
      <c r="BS455" s="57">
        <f t="shared" si="184"/>
        <v>0</v>
      </c>
    </row>
    <row r="456" spans="1:71" x14ac:dyDescent="0.25">
      <c r="A456">
        <f t="shared" si="182"/>
        <v>2</v>
      </c>
      <c r="B456">
        <f t="shared" si="175"/>
        <v>55</v>
      </c>
      <c r="C456">
        <f t="shared" si="170"/>
        <v>3</v>
      </c>
      <c r="D456" s="59">
        <f t="shared" si="160"/>
        <v>0</v>
      </c>
      <c r="E456" s="59">
        <f t="shared" si="160"/>
        <v>0</v>
      </c>
      <c r="F456" s="59">
        <f t="shared" si="160"/>
        <v>0</v>
      </c>
      <c r="G456" s="60" t="str">
        <f t="shared" si="161"/>
        <v>Fuel Cell</v>
      </c>
      <c r="H456" s="61">
        <f t="shared" si="176"/>
        <v>1</v>
      </c>
      <c r="I456" s="61">
        <f t="shared" si="162"/>
        <v>0</v>
      </c>
      <c r="J456" s="59">
        <f t="shared" si="163"/>
        <v>0</v>
      </c>
      <c r="K456" s="62" t="e">
        <f t="shared" si="164"/>
        <v>#N/A</v>
      </c>
      <c r="L456" s="59">
        <f t="shared" si="165"/>
        <v>0</v>
      </c>
      <c r="M456" s="59">
        <f t="shared" si="165"/>
        <v>0</v>
      </c>
      <c r="N456" s="59" t="str">
        <f t="shared" si="158"/>
        <v>Fuel Cell0</v>
      </c>
      <c r="O456" s="57">
        <f t="shared" si="185"/>
        <v>0</v>
      </c>
      <c r="P456" s="57">
        <f t="shared" si="185"/>
        <v>0</v>
      </c>
      <c r="Q456" s="57">
        <f t="shared" si="185"/>
        <v>0</v>
      </c>
      <c r="R456" s="57">
        <f t="shared" si="185"/>
        <v>0</v>
      </c>
      <c r="S456" s="57">
        <f t="shared" si="185"/>
        <v>0</v>
      </c>
      <c r="T456" s="57">
        <f t="shared" si="185"/>
        <v>0</v>
      </c>
      <c r="U456" s="57">
        <f t="shared" si="185"/>
        <v>0</v>
      </c>
      <c r="V456" s="57">
        <f t="shared" si="185"/>
        <v>0</v>
      </c>
      <c r="W456" s="57">
        <f t="shared" si="185"/>
        <v>0</v>
      </c>
      <c r="X456" s="57">
        <f t="shared" si="185"/>
        <v>0</v>
      </c>
      <c r="Y456" s="57">
        <f t="shared" si="185"/>
        <v>0</v>
      </c>
      <c r="Z456" s="57">
        <f t="shared" si="185"/>
        <v>0</v>
      </c>
      <c r="AA456" s="57">
        <f t="shared" si="185"/>
        <v>0</v>
      </c>
      <c r="AB456" s="57">
        <f t="shared" si="185"/>
        <v>0</v>
      </c>
      <c r="AC456" s="57">
        <f t="shared" si="185"/>
        <v>0</v>
      </c>
      <c r="AD456" s="57">
        <f t="shared" si="185"/>
        <v>0</v>
      </c>
      <c r="AE456" s="57">
        <f t="shared" si="183"/>
        <v>0</v>
      </c>
      <c r="AF456" s="57">
        <f t="shared" si="183"/>
        <v>0</v>
      </c>
      <c r="AG456" s="57">
        <f t="shared" si="183"/>
        <v>0</v>
      </c>
      <c r="AH456" s="57">
        <f t="shared" si="183"/>
        <v>0</v>
      </c>
      <c r="AI456" s="57">
        <f t="shared" si="183"/>
        <v>0</v>
      </c>
      <c r="AJ456" s="57">
        <f t="shared" si="183"/>
        <v>0</v>
      </c>
      <c r="AK456" s="57">
        <f t="shared" si="183"/>
        <v>0</v>
      </c>
      <c r="AL456" s="57">
        <f t="shared" si="183"/>
        <v>0</v>
      </c>
      <c r="AM456" s="57">
        <f t="shared" si="183"/>
        <v>0</v>
      </c>
      <c r="AN456" s="57">
        <f t="shared" si="183"/>
        <v>0</v>
      </c>
      <c r="AO456" s="57">
        <f t="shared" si="183"/>
        <v>0</v>
      </c>
      <c r="AP456" s="57">
        <f t="shared" si="183"/>
        <v>0</v>
      </c>
      <c r="AQ456" s="57" t="e">
        <f>INDEX('Fleet Input'!$C$10:$C$86, MATCH('Fleet Calculations'!N456, 'Fleet Input'!$B$10:$B$86, 0))</f>
        <v>#N/A</v>
      </c>
      <c r="AR456" s="57">
        <f t="shared" si="186"/>
        <v>0</v>
      </c>
      <c r="AS456" s="57">
        <f t="shared" si="186"/>
        <v>0</v>
      </c>
      <c r="AT456" s="57">
        <f t="shared" si="186"/>
        <v>0</v>
      </c>
      <c r="AU456" s="57">
        <f t="shared" si="186"/>
        <v>0</v>
      </c>
      <c r="AV456" s="57">
        <f t="shared" si="186"/>
        <v>0</v>
      </c>
      <c r="AW456" s="57">
        <f t="shared" si="186"/>
        <v>0</v>
      </c>
      <c r="AX456" s="57">
        <f t="shared" si="186"/>
        <v>0</v>
      </c>
      <c r="AY456" s="57">
        <f t="shared" si="186"/>
        <v>0</v>
      </c>
      <c r="AZ456" s="57">
        <f t="shared" si="186"/>
        <v>0</v>
      </c>
      <c r="BA456" s="57">
        <f t="shared" si="186"/>
        <v>0</v>
      </c>
      <c r="BB456" s="57">
        <f t="shared" si="186"/>
        <v>0</v>
      </c>
      <c r="BC456" s="57">
        <f t="shared" si="186"/>
        <v>0</v>
      </c>
      <c r="BD456" s="57">
        <f t="shared" si="186"/>
        <v>0</v>
      </c>
      <c r="BE456" s="57">
        <f t="shared" si="186"/>
        <v>0</v>
      </c>
      <c r="BF456" s="57">
        <f t="shared" si="186"/>
        <v>0</v>
      </c>
      <c r="BG456" s="57">
        <f t="shared" si="186"/>
        <v>0</v>
      </c>
      <c r="BH456" s="57">
        <f t="shared" si="184"/>
        <v>0</v>
      </c>
      <c r="BI456" s="57">
        <f t="shared" si="184"/>
        <v>0</v>
      </c>
      <c r="BJ456" s="57">
        <f t="shared" si="184"/>
        <v>0</v>
      </c>
      <c r="BK456" s="57">
        <f t="shared" si="184"/>
        <v>0</v>
      </c>
      <c r="BL456" s="57">
        <f t="shared" si="184"/>
        <v>0</v>
      </c>
      <c r="BM456" s="57">
        <f t="shared" si="184"/>
        <v>0</v>
      </c>
      <c r="BN456" s="57">
        <f t="shared" si="184"/>
        <v>0</v>
      </c>
      <c r="BO456" s="57">
        <f t="shared" si="184"/>
        <v>0</v>
      </c>
      <c r="BP456" s="57">
        <f t="shared" si="184"/>
        <v>0</v>
      </c>
      <c r="BQ456" s="57">
        <f t="shared" si="184"/>
        <v>0</v>
      </c>
      <c r="BR456" s="57">
        <f t="shared" si="184"/>
        <v>0</v>
      </c>
      <c r="BS456" s="57">
        <f t="shared" si="184"/>
        <v>0</v>
      </c>
    </row>
    <row r="457" spans="1:71" x14ac:dyDescent="0.25">
      <c r="A457">
        <f t="shared" si="182"/>
        <v>2</v>
      </c>
      <c r="B457">
        <f t="shared" si="175"/>
        <v>56</v>
      </c>
      <c r="C457">
        <f t="shared" si="170"/>
        <v>1</v>
      </c>
      <c r="D457" s="59">
        <f t="shared" si="160"/>
        <v>0</v>
      </c>
      <c r="E457" s="59">
        <f t="shared" si="160"/>
        <v>0</v>
      </c>
      <c r="F457" s="59">
        <f t="shared" si="160"/>
        <v>0</v>
      </c>
      <c r="G457" s="60" t="str">
        <f t="shared" si="161"/>
        <v>0</v>
      </c>
      <c r="H457" s="61">
        <f t="shared" si="176"/>
        <v>1</v>
      </c>
      <c r="I457" s="61">
        <f t="shared" si="162"/>
        <v>0</v>
      </c>
      <c r="J457" s="59">
        <f t="shared" si="163"/>
        <v>0</v>
      </c>
      <c r="K457" s="62" t="e">
        <f t="shared" si="164"/>
        <v>#N/A</v>
      </c>
      <c r="L457" s="59">
        <f t="shared" si="165"/>
        <v>0</v>
      </c>
      <c r="M457" s="59">
        <f t="shared" si="165"/>
        <v>0</v>
      </c>
      <c r="N457" s="59" t="str">
        <f t="shared" ref="N457:N520" si="187">G457&amp;E457</f>
        <v>00</v>
      </c>
      <c r="O457" s="57">
        <f t="shared" si="185"/>
        <v>0</v>
      </c>
      <c r="P457" s="57">
        <f t="shared" si="185"/>
        <v>0</v>
      </c>
      <c r="Q457" s="57">
        <f t="shared" si="185"/>
        <v>0</v>
      </c>
      <c r="R457" s="57">
        <f t="shared" si="185"/>
        <v>0</v>
      </c>
      <c r="S457" s="57">
        <f t="shared" si="185"/>
        <v>0</v>
      </c>
      <c r="T457" s="57">
        <f t="shared" si="185"/>
        <v>0</v>
      </c>
      <c r="U457" s="57">
        <f t="shared" si="185"/>
        <v>0</v>
      </c>
      <c r="V457" s="57">
        <f t="shared" si="185"/>
        <v>0</v>
      </c>
      <c r="W457" s="57">
        <f t="shared" si="185"/>
        <v>0</v>
      </c>
      <c r="X457" s="57">
        <f t="shared" si="185"/>
        <v>0</v>
      </c>
      <c r="Y457" s="57">
        <f t="shared" si="185"/>
        <v>0</v>
      </c>
      <c r="Z457" s="57">
        <f t="shared" si="185"/>
        <v>0</v>
      </c>
      <c r="AA457" s="57">
        <f t="shared" si="185"/>
        <v>0</v>
      </c>
      <c r="AB457" s="57">
        <f t="shared" si="185"/>
        <v>0</v>
      </c>
      <c r="AC457" s="57">
        <f t="shared" si="185"/>
        <v>0</v>
      </c>
      <c r="AD457" s="57">
        <f t="shared" si="185"/>
        <v>0</v>
      </c>
      <c r="AE457" s="57">
        <f t="shared" si="183"/>
        <v>0</v>
      </c>
      <c r="AF457" s="57">
        <f t="shared" si="183"/>
        <v>0</v>
      </c>
      <c r="AG457" s="57">
        <f t="shared" si="183"/>
        <v>0</v>
      </c>
      <c r="AH457" s="57">
        <f t="shared" si="183"/>
        <v>0</v>
      </c>
      <c r="AI457" s="57">
        <f t="shared" si="183"/>
        <v>0</v>
      </c>
      <c r="AJ457" s="57">
        <f t="shared" si="183"/>
        <v>0</v>
      </c>
      <c r="AK457" s="57">
        <f t="shared" si="183"/>
        <v>0</v>
      </c>
      <c r="AL457" s="57">
        <f t="shared" si="183"/>
        <v>0</v>
      </c>
      <c r="AM457" s="57">
        <f t="shared" si="183"/>
        <v>0</v>
      </c>
      <c r="AN457" s="57">
        <f t="shared" si="183"/>
        <v>0</v>
      </c>
      <c r="AO457" s="57">
        <f t="shared" si="183"/>
        <v>0</v>
      </c>
      <c r="AP457" s="57">
        <f t="shared" si="183"/>
        <v>0</v>
      </c>
      <c r="AQ457" s="57" t="e">
        <f>INDEX('Fleet Input'!$C$10:$C$86, MATCH('Fleet Calculations'!N457, 'Fleet Input'!$B$10:$B$86, 0))</f>
        <v>#N/A</v>
      </c>
      <c r="AR457" s="57">
        <f t="shared" si="186"/>
        <v>0</v>
      </c>
      <c r="AS457" s="57">
        <f t="shared" si="186"/>
        <v>0</v>
      </c>
      <c r="AT457" s="57">
        <f t="shared" si="186"/>
        <v>0</v>
      </c>
      <c r="AU457" s="57">
        <f t="shared" si="186"/>
        <v>0</v>
      </c>
      <c r="AV457" s="57">
        <f t="shared" si="186"/>
        <v>0</v>
      </c>
      <c r="AW457" s="57">
        <f t="shared" si="186"/>
        <v>0</v>
      </c>
      <c r="AX457" s="57">
        <f t="shared" si="186"/>
        <v>0</v>
      </c>
      <c r="AY457" s="57">
        <f t="shared" si="186"/>
        <v>0</v>
      </c>
      <c r="AZ457" s="57">
        <f t="shared" si="186"/>
        <v>0</v>
      </c>
      <c r="BA457" s="57">
        <f t="shared" si="186"/>
        <v>0</v>
      </c>
      <c r="BB457" s="57">
        <f t="shared" si="186"/>
        <v>0</v>
      </c>
      <c r="BC457" s="57">
        <f t="shared" si="186"/>
        <v>0</v>
      </c>
      <c r="BD457" s="57">
        <f t="shared" si="186"/>
        <v>0</v>
      </c>
      <c r="BE457" s="57">
        <f t="shared" si="186"/>
        <v>0</v>
      </c>
      <c r="BF457" s="57">
        <f t="shared" si="186"/>
        <v>0</v>
      </c>
      <c r="BG457" s="57">
        <f t="shared" si="186"/>
        <v>0</v>
      </c>
      <c r="BH457" s="57">
        <f t="shared" si="184"/>
        <v>0</v>
      </c>
      <c r="BI457" s="57">
        <f t="shared" si="184"/>
        <v>0</v>
      </c>
      <c r="BJ457" s="57">
        <f t="shared" si="184"/>
        <v>0</v>
      </c>
      <c r="BK457" s="57">
        <f t="shared" si="184"/>
        <v>0</v>
      </c>
      <c r="BL457" s="57">
        <f t="shared" si="184"/>
        <v>0</v>
      </c>
      <c r="BM457" s="57">
        <f t="shared" si="184"/>
        <v>0</v>
      </c>
      <c r="BN457" s="57">
        <f t="shared" si="184"/>
        <v>0</v>
      </c>
      <c r="BO457" s="57">
        <f t="shared" si="184"/>
        <v>0</v>
      </c>
      <c r="BP457" s="57">
        <f t="shared" si="184"/>
        <v>0</v>
      </c>
      <c r="BQ457" s="57">
        <f t="shared" si="184"/>
        <v>0</v>
      </c>
      <c r="BR457" s="57">
        <f t="shared" si="184"/>
        <v>0</v>
      </c>
      <c r="BS457" s="57">
        <f t="shared" si="184"/>
        <v>0</v>
      </c>
    </row>
    <row r="458" spans="1:71" x14ac:dyDescent="0.25">
      <c r="A458">
        <f t="shared" si="182"/>
        <v>2</v>
      </c>
      <c r="B458">
        <f t="shared" si="175"/>
        <v>56</v>
      </c>
      <c r="C458">
        <f t="shared" si="170"/>
        <v>2</v>
      </c>
      <c r="D458" s="59">
        <f t="shared" si="160"/>
        <v>0</v>
      </c>
      <c r="E458" s="59">
        <f t="shared" si="160"/>
        <v>0</v>
      </c>
      <c r="F458" s="59">
        <f t="shared" si="160"/>
        <v>0</v>
      </c>
      <c r="G458" s="60" t="str">
        <f t="shared" si="161"/>
        <v>Electric</v>
      </c>
      <c r="H458" s="61">
        <f t="shared" si="176"/>
        <v>1</v>
      </c>
      <c r="I458" s="61">
        <f t="shared" si="162"/>
        <v>0</v>
      </c>
      <c r="J458" s="59">
        <f t="shared" si="163"/>
        <v>0</v>
      </c>
      <c r="K458" s="62" t="e">
        <f t="shared" si="164"/>
        <v>#N/A</v>
      </c>
      <c r="L458" s="59">
        <f t="shared" si="165"/>
        <v>0</v>
      </c>
      <c r="M458" s="59">
        <f t="shared" si="165"/>
        <v>0</v>
      </c>
      <c r="N458" s="59" t="str">
        <f t="shared" si="187"/>
        <v>Electric0</v>
      </c>
      <c r="O458" s="57">
        <f t="shared" si="185"/>
        <v>0</v>
      </c>
      <c r="P458" s="57">
        <f t="shared" si="185"/>
        <v>0</v>
      </c>
      <c r="Q458" s="57">
        <f t="shared" si="185"/>
        <v>0</v>
      </c>
      <c r="R458" s="57">
        <f t="shared" si="185"/>
        <v>0</v>
      </c>
      <c r="S458" s="57">
        <f t="shared" si="185"/>
        <v>0</v>
      </c>
      <c r="T458" s="57">
        <f t="shared" si="185"/>
        <v>0</v>
      </c>
      <c r="U458" s="57">
        <f t="shared" si="185"/>
        <v>0</v>
      </c>
      <c r="V458" s="57">
        <f t="shared" si="185"/>
        <v>0</v>
      </c>
      <c r="W458" s="57">
        <f t="shared" si="185"/>
        <v>0</v>
      </c>
      <c r="X458" s="57">
        <f t="shared" si="185"/>
        <v>0</v>
      </c>
      <c r="Y458" s="57">
        <f t="shared" si="185"/>
        <v>0</v>
      </c>
      <c r="Z458" s="57">
        <f t="shared" si="185"/>
        <v>0</v>
      </c>
      <c r="AA458" s="57">
        <f t="shared" si="185"/>
        <v>0</v>
      </c>
      <c r="AB458" s="57">
        <f t="shared" si="185"/>
        <v>0</v>
      </c>
      <c r="AC458" s="57">
        <f t="shared" si="185"/>
        <v>0</v>
      </c>
      <c r="AD458" s="57">
        <f t="shared" si="185"/>
        <v>0</v>
      </c>
      <c r="AE458" s="57">
        <f t="shared" si="183"/>
        <v>0</v>
      </c>
      <c r="AF458" s="57">
        <f t="shared" si="183"/>
        <v>0</v>
      </c>
      <c r="AG458" s="57">
        <f t="shared" si="183"/>
        <v>0</v>
      </c>
      <c r="AH458" s="57">
        <f t="shared" si="183"/>
        <v>0</v>
      </c>
      <c r="AI458" s="57">
        <f t="shared" si="183"/>
        <v>0</v>
      </c>
      <c r="AJ458" s="57">
        <f t="shared" si="183"/>
        <v>0</v>
      </c>
      <c r="AK458" s="57">
        <f t="shared" si="183"/>
        <v>0</v>
      </c>
      <c r="AL458" s="57">
        <f t="shared" si="183"/>
        <v>0</v>
      </c>
      <c r="AM458" s="57">
        <f t="shared" si="183"/>
        <v>0</v>
      </c>
      <c r="AN458" s="57">
        <f t="shared" si="183"/>
        <v>0</v>
      </c>
      <c r="AO458" s="57">
        <f t="shared" si="183"/>
        <v>0</v>
      </c>
      <c r="AP458" s="57">
        <f t="shared" si="183"/>
        <v>0</v>
      </c>
      <c r="AQ458" s="57" t="e">
        <f>INDEX('Fleet Input'!$C$10:$C$86, MATCH('Fleet Calculations'!N458, 'Fleet Input'!$B$10:$B$86, 0))</f>
        <v>#N/A</v>
      </c>
      <c r="AR458" s="57">
        <f t="shared" si="186"/>
        <v>0</v>
      </c>
      <c r="AS458" s="57">
        <f t="shared" si="186"/>
        <v>0</v>
      </c>
      <c r="AT458" s="57">
        <f t="shared" si="186"/>
        <v>0</v>
      </c>
      <c r="AU458" s="57">
        <f t="shared" si="186"/>
        <v>0</v>
      </c>
      <c r="AV458" s="57">
        <f t="shared" si="186"/>
        <v>0</v>
      </c>
      <c r="AW458" s="57">
        <f t="shared" si="186"/>
        <v>0</v>
      </c>
      <c r="AX458" s="57">
        <f t="shared" si="186"/>
        <v>0</v>
      </c>
      <c r="AY458" s="57">
        <f t="shared" si="186"/>
        <v>0</v>
      </c>
      <c r="AZ458" s="57">
        <f t="shared" si="186"/>
        <v>0</v>
      </c>
      <c r="BA458" s="57">
        <f t="shared" si="186"/>
        <v>0</v>
      </c>
      <c r="BB458" s="57">
        <f t="shared" si="186"/>
        <v>0</v>
      </c>
      <c r="BC458" s="57">
        <f t="shared" si="186"/>
        <v>0</v>
      </c>
      <c r="BD458" s="57">
        <f t="shared" si="186"/>
        <v>0</v>
      </c>
      <c r="BE458" s="57">
        <f t="shared" si="186"/>
        <v>0</v>
      </c>
      <c r="BF458" s="57">
        <f t="shared" si="186"/>
        <v>0</v>
      </c>
      <c r="BG458" s="57">
        <f t="shared" si="186"/>
        <v>0</v>
      </c>
      <c r="BH458" s="57">
        <f t="shared" si="184"/>
        <v>0</v>
      </c>
      <c r="BI458" s="57">
        <f t="shared" si="184"/>
        <v>0</v>
      </c>
      <c r="BJ458" s="57">
        <f t="shared" si="184"/>
        <v>0</v>
      </c>
      <c r="BK458" s="57">
        <f t="shared" si="184"/>
        <v>0</v>
      </c>
      <c r="BL458" s="57">
        <f t="shared" si="184"/>
        <v>0</v>
      </c>
      <c r="BM458" s="57">
        <f t="shared" si="184"/>
        <v>0</v>
      </c>
      <c r="BN458" s="57">
        <f t="shared" si="184"/>
        <v>0</v>
      </c>
      <c r="BO458" s="57">
        <f t="shared" si="184"/>
        <v>0</v>
      </c>
      <c r="BP458" s="57">
        <f t="shared" si="184"/>
        <v>0</v>
      </c>
      <c r="BQ458" s="57">
        <f t="shared" si="184"/>
        <v>0</v>
      </c>
      <c r="BR458" s="57">
        <f t="shared" si="184"/>
        <v>0</v>
      </c>
      <c r="BS458" s="57">
        <f t="shared" si="184"/>
        <v>0</v>
      </c>
    </row>
    <row r="459" spans="1:71" x14ac:dyDescent="0.25">
      <c r="A459">
        <f t="shared" si="182"/>
        <v>2</v>
      </c>
      <c r="B459">
        <f t="shared" si="175"/>
        <v>56</v>
      </c>
      <c r="C459">
        <f t="shared" si="170"/>
        <v>3</v>
      </c>
      <c r="D459" s="59">
        <f t="shared" si="160"/>
        <v>0</v>
      </c>
      <c r="E459" s="59">
        <f t="shared" si="160"/>
        <v>0</v>
      </c>
      <c r="F459" s="59">
        <f t="shared" si="160"/>
        <v>0</v>
      </c>
      <c r="G459" s="60" t="str">
        <f t="shared" si="161"/>
        <v>Fuel Cell</v>
      </c>
      <c r="H459" s="61">
        <f t="shared" si="176"/>
        <v>1</v>
      </c>
      <c r="I459" s="61">
        <f t="shared" si="162"/>
        <v>0</v>
      </c>
      <c r="J459" s="59">
        <f t="shared" si="163"/>
        <v>0</v>
      </c>
      <c r="K459" s="62" t="e">
        <f t="shared" si="164"/>
        <v>#N/A</v>
      </c>
      <c r="L459" s="59">
        <f t="shared" si="165"/>
        <v>0</v>
      </c>
      <c r="M459" s="59">
        <f t="shared" si="165"/>
        <v>0</v>
      </c>
      <c r="N459" s="59" t="str">
        <f t="shared" si="187"/>
        <v>Fuel Cell0</v>
      </c>
      <c r="O459" s="57">
        <f t="shared" si="185"/>
        <v>0</v>
      </c>
      <c r="P459" s="57">
        <f t="shared" si="185"/>
        <v>0</v>
      </c>
      <c r="Q459" s="57">
        <f t="shared" si="185"/>
        <v>0</v>
      </c>
      <c r="R459" s="57">
        <f t="shared" si="185"/>
        <v>0</v>
      </c>
      <c r="S459" s="57">
        <f t="shared" si="185"/>
        <v>0</v>
      </c>
      <c r="T459" s="57">
        <f t="shared" si="185"/>
        <v>0</v>
      </c>
      <c r="U459" s="57">
        <f t="shared" si="185"/>
        <v>0</v>
      </c>
      <c r="V459" s="57">
        <f t="shared" si="185"/>
        <v>0</v>
      </c>
      <c r="W459" s="57">
        <f t="shared" si="185"/>
        <v>0</v>
      </c>
      <c r="X459" s="57">
        <f t="shared" si="185"/>
        <v>0</v>
      </c>
      <c r="Y459" s="57">
        <f t="shared" si="185"/>
        <v>0</v>
      </c>
      <c r="Z459" s="57">
        <f t="shared" si="185"/>
        <v>0</v>
      </c>
      <c r="AA459" s="57">
        <f t="shared" si="185"/>
        <v>0</v>
      </c>
      <c r="AB459" s="57">
        <f t="shared" si="185"/>
        <v>0</v>
      </c>
      <c r="AC459" s="57">
        <f t="shared" si="185"/>
        <v>0</v>
      </c>
      <c r="AD459" s="57">
        <f t="shared" si="185"/>
        <v>0</v>
      </c>
      <c r="AE459" s="57">
        <f t="shared" si="183"/>
        <v>0</v>
      </c>
      <c r="AF459" s="57">
        <f t="shared" si="183"/>
        <v>0</v>
      </c>
      <c r="AG459" s="57">
        <f t="shared" si="183"/>
        <v>0</v>
      </c>
      <c r="AH459" s="57">
        <f t="shared" si="183"/>
        <v>0</v>
      </c>
      <c r="AI459" s="57">
        <f t="shared" si="183"/>
        <v>0</v>
      </c>
      <c r="AJ459" s="57">
        <f t="shared" si="183"/>
        <v>0</v>
      </c>
      <c r="AK459" s="57">
        <f t="shared" si="183"/>
        <v>0</v>
      </c>
      <c r="AL459" s="57">
        <f t="shared" si="183"/>
        <v>0</v>
      </c>
      <c r="AM459" s="57">
        <f t="shared" si="183"/>
        <v>0</v>
      </c>
      <c r="AN459" s="57">
        <f t="shared" si="183"/>
        <v>0</v>
      </c>
      <c r="AO459" s="57">
        <f t="shared" si="183"/>
        <v>0</v>
      </c>
      <c r="AP459" s="57">
        <f t="shared" si="183"/>
        <v>0</v>
      </c>
      <c r="AQ459" s="57" t="e">
        <f>INDEX('Fleet Input'!$C$10:$C$86, MATCH('Fleet Calculations'!N459, 'Fleet Input'!$B$10:$B$86, 0))</f>
        <v>#N/A</v>
      </c>
      <c r="AR459" s="57">
        <f t="shared" si="186"/>
        <v>0</v>
      </c>
      <c r="AS459" s="57">
        <f t="shared" si="186"/>
        <v>0</v>
      </c>
      <c r="AT459" s="57">
        <f t="shared" si="186"/>
        <v>0</v>
      </c>
      <c r="AU459" s="57">
        <f t="shared" si="186"/>
        <v>0</v>
      </c>
      <c r="AV459" s="57">
        <f t="shared" si="186"/>
        <v>0</v>
      </c>
      <c r="AW459" s="57">
        <f t="shared" si="186"/>
        <v>0</v>
      </c>
      <c r="AX459" s="57">
        <f t="shared" si="186"/>
        <v>0</v>
      </c>
      <c r="AY459" s="57">
        <f t="shared" si="186"/>
        <v>0</v>
      </c>
      <c r="AZ459" s="57">
        <f t="shared" si="186"/>
        <v>0</v>
      </c>
      <c r="BA459" s="57">
        <f t="shared" si="186"/>
        <v>0</v>
      </c>
      <c r="BB459" s="57">
        <f t="shared" si="186"/>
        <v>0</v>
      </c>
      <c r="BC459" s="57">
        <f t="shared" si="186"/>
        <v>0</v>
      </c>
      <c r="BD459" s="57">
        <f t="shared" si="186"/>
        <v>0</v>
      </c>
      <c r="BE459" s="57">
        <f t="shared" si="186"/>
        <v>0</v>
      </c>
      <c r="BF459" s="57">
        <f t="shared" si="186"/>
        <v>0</v>
      </c>
      <c r="BG459" s="57">
        <f t="shared" si="186"/>
        <v>0</v>
      </c>
      <c r="BH459" s="57">
        <f t="shared" si="184"/>
        <v>0</v>
      </c>
      <c r="BI459" s="57">
        <f t="shared" si="184"/>
        <v>0</v>
      </c>
      <c r="BJ459" s="57">
        <f t="shared" si="184"/>
        <v>0</v>
      </c>
      <c r="BK459" s="57">
        <f t="shared" si="184"/>
        <v>0</v>
      </c>
      <c r="BL459" s="57">
        <f t="shared" si="184"/>
        <v>0</v>
      </c>
      <c r="BM459" s="57">
        <f t="shared" si="184"/>
        <v>0</v>
      </c>
      <c r="BN459" s="57">
        <f t="shared" si="184"/>
        <v>0</v>
      </c>
      <c r="BO459" s="57">
        <f t="shared" si="184"/>
        <v>0</v>
      </c>
      <c r="BP459" s="57">
        <f t="shared" si="184"/>
        <v>0</v>
      </c>
      <c r="BQ459" s="57">
        <f t="shared" si="184"/>
        <v>0</v>
      </c>
      <c r="BR459" s="57">
        <f t="shared" si="184"/>
        <v>0</v>
      </c>
      <c r="BS459" s="57">
        <f t="shared" si="184"/>
        <v>0</v>
      </c>
    </row>
    <row r="460" spans="1:71" x14ac:dyDescent="0.25">
      <c r="A460">
        <f t="shared" si="182"/>
        <v>2</v>
      </c>
      <c r="B460">
        <f t="shared" si="175"/>
        <v>57</v>
      </c>
      <c r="C460">
        <f t="shared" si="170"/>
        <v>1</v>
      </c>
      <c r="D460" s="59">
        <f t="shared" si="160"/>
        <v>0</v>
      </c>
      <c r="E460" s="59">
        <f t="shared" si="160"/>
        <v>0</v>
      </c>
      <c r="F460" s="59">
        <f t="shared" si="160"/>
        <v>0</v>
      </c>
      <c r="G460" s="60" t="str">
        <f t="shared" si="161"/>
        <v>0</v>
      </c>
      <c r="H460" s="61">
        <f t="shared" si="176"/>
        <v>1</v>
      </c>
      <c r="I460" s="61">
        <f t="shared" si="162"/>
        <v>0</v>
      </c>
      <c r="J460" s="59">
        <f t="shared" si="163"/>
        <v>0</v>
      </c>
      <c r="K460" s="62" t="e">
        <f t="shared" si="164"/>
        <v>#N/A</v>
      </c>
      <c r="L460" s="59">
        <f t="shared" si="165"/>
        <v>0</v>
      </c>
      <c r="M460" s="59">
        <f t="shared" si="165"/>
        <v>0</v>
      </c>
      <c r="N460" s="59" t="str">
        <f t="shared" si="187"/>
        <v>00</v>
      </c>
      <c r="O460" s="57">
        <f t="shared" si="185"/>
        <v>0</v>
      </c>
      <c r="P460" s="57">
        <f t="shared" si="185"/>
        <v>0</v>
      </c>
      <c r="Q460" s="57">
        <f t="shared" si="185"/>
        <v>0</v>
      </c>
      <c r="R460" s="57">
        <f t="shared" si="185"/>
        <v>0</v>
      </c>
      <c r="S460" s="57">
        <f t="shared" si="185"/>
        <v>0</v>
      </c>
      <c r="T460" s="57">
        <f t="shared" si="185"/>
        <v>0</v>
      </c>
      <c r="U460" s="57">
        <f t="shared" si="185"/>
        <v>0</v>
      </c>
      <c r="V460" s="57">
        <f t="shared" si="185"/>
        <v>0</v>
      </c>
      <c r="W460" s="57">
        <f t="shared" si="185"/>
        <v>0</v>
      </c>
      <c r="X460" s="57">
        <f t="shared" si="185"/>
        <v>0</v>
      </c>
      <c r="Y460" s="57">
        <f t="shared" si="185"/>
        <v>0</v>
      </c>
      <c r="Z460" s="57">
        <f t="shared" si="185"/>
        <v>0</v>
      </c>
      <c r="AA460" s="57">
        <f t="shared" si="185"/>
        <v>0</v>
      </c>
      <c r="AB460" s="57">
        <f t="shared" si="185"/>
        <v>0</v>
      </c>
      <c r="AC460" s="57">
        <f t="shared" si="185"/>
        <v>0</v>
      </c>
      <c r="AD460" s="57">
        <f t="shared" si="185"/>
        <v>0</v>
      </c>
      <c r="AE460" s="57">
        <f t="shared" si="183"/>
        <v>0</v>
      </c>
      <c r="AF460" s="57">
        <f t="shared" si="183"/>
        <v>0</v>
      </c>
      <c r="AG460" s="57">
        <f t="shared" si="183"/>
        <v>0</v>
      </c>
      <c r="AH460" s="57">
        <f t="shared" si="183"/>
        <v>0</v>
      </c>
      <c r="AI460" s="57">
        <f t="shared" si="183"/>
        <v>0</v>
      </c>
      <c r="AJ460" s="57">
        <f t="shared" si="183"/>
        <v>0</v>
      </c>
      <c r="AK460" s="57">
        <f t="shared" si="183"/>
        <v>0</v>
      </c>
      <c r="AL460" s="57">
        <f t="shared" si="183"/>
        <v>0</v>
      </c>
      <c r="AM460" s="57">
        <f t="shared" si="183"/>
        <v>0</v>
      </c>
      <c r="AN460" s="57">
        <f t="shared" si="183"/>
        <v>0</v>
      </c>
      <c r="AO460" s="57">
        <f t="shared" si="183"/>
        <v>0</v>
      </c>
      <c r="AP460" s="57">
        <f t="shared" si="183"/>
        <v>0</v>
      </c>
      <c r="AQ460" s="57" t="e">
        <f>INDEX('Fleet Input'!$C$10:$C$86, MATCH('Fleet Calculations'!N460, 'Fleet Input'!$B$10:$B$86, 0))</f>
        <v>#N/A</v>
      </c>
      <c r="AR460" s="57">
        <f t="shared" si="186"/>
        <v>0</v>
      </c>
      <c r="AS460" s="57">
        <f t="shared" si="186"/>
        <v>0</v>
      </c>
      <c r="AT460" s="57">
        <f t="shared" si="186"/>
        <v>0</v>
      </c>
      <c r="AU460" s="57">
        <f t="shared" si="186"/>
        <v>0</v>
      </c>
      <c r="AV460" s="57">
        <f t="shared" si="186"/>
        <v>0</v>
      </c>
      <c r="AW460" s="57">
        <f t="shared" si="186"/>
        <v>0</v>
      </c>
      <c r="AX460" s="57">
        <f t="shared" si="186"/>
        <v>0</v>
      </c>
      <c r="AY460" s="57">
        <f t="shared" si="186"/>
        <v>0</v>
      </c>
      <c r="AZ460" s="57">
        <f t="shared" si="186"/>
        <v>0</v>
      </c>
      <c r="BA460" s="57">
        <f t="shared" si="186"/>
        <v>0</v>
      </c>
      <c r="BB460" s="57">
        <f t="shared" si="186"/>
        <v>0</v>
      </c>
      <c r="BC460" s="57">
        <f t="shared" si="186"/>
        <v>0</v>
      </c>
      <c r="BD460" s="57">
        <f t="shared" si="186"/>
        <v>0</v>
      </c>
      <c r="BE460" s="57">
        <f t="shared" si="186"/>
        <v>0</v>
      </c>
      <c r="BF460" s="57">
        <f t="shared" si="186"/>
        <v>0</v>
      </c>
      <c r="BG460" s="57">
        <f t="shared" si="186"/>
        <v>0</v>
      </c>
      <c r="BH460" s="57">
        <f t="shared" si="184"/>
        <v>0</v>
      </c>
      <c r="BI460" s="57">
        <f t="shared" si="184"/>
        <v>0</v>
      </c>
      <c r="BJ460" s="57">
        <f t="shared" si="184"/>
        <v>0</v>
      </c>
      <c r="BK460" s="57">
        <f t="shared" si="184"/>
        <v>0</v>
      </c>
      <c r="BL460" s="57">
        <f t="shared" si="184"/>
        <v>0</v>
      </c>
      <c r="BM460" s="57">
        <f t="shared" si="184"/>
        <v>0</v>
      </c>
      <c r="BN460" s="57">
        <f t="shared" si="184"/>
        <v>0</v>
      </c>
      <c r="BO460" s="57">
        <f t="shared" si="184"/>
        <v>0</v>
      </c>
      <c r="BP460" s="57">
        <f t="shared" si="184"/>
        <v>0</v>
      </c>
      <c r="BQ460" s="57">
        <f t="shared" si="184"/>
        <v>0</v>
      </c>
      <c r="BR460" s="57">
        <f t="shared" si="184"/>
        <v>0</v>
      </c>
      <c r="BS460" s="57">
        <f t="shared" si="184"/>
        <v>0</v>
      </c>
    </row>
    <row r="461" spans="1:71" x14ac:dyDescent="0.25">
      <c r="A461">
        <f t="shared" si="182"/>
        <v>2</v>
      </c>
      <c r="B461">
        <f t="shared" si="175"/>
        <v>57</v>
      </c>
      <c r="C461">
        <f t="shared" si="170"/>
        <v>2</v>
      </c>
      <c r="D461" s="59">
        <f t="shared" si="160"/>
        <v>0</v>
      </c>
      <c r="E461" s="59">
        <f t="shared" si="160"/>
        <v>0</v>
      </c>
      <c r="F461" s="59">
        <f t="shared" si="160"/>
        <v>0</v>
      </c>
      <c r="G461" s="60" t="str">
        <f t="shared" si="161"/>
        <v>Electric</v>
      </c>
      <c r="H461" s="61">
        <f t="shared" si="176"/>
        <v>1</v>
      </c>
      <c r="I461" s="61">
        <f t="shared" si="162"/>
        <v>0</v>
      </c>
      <c r="J461" s="59">
        <f t="shared" si="163"/>
        <v>0</v>
      </c>
      <c r="K461" s="62" t="e">
        <f t="shared" si="164"/>
        <v>#N/A</v>
      </c>
      <c r="L461" s="59">
        <f t="shared" si="165"/>
        <v>0</v>
      </c>
      <c r="M461" s="59">
        <f t="shared" si="165"/>
        <v>0</v>
      </c>
      <c r="N461" s="59" t="str">
        <f t="shared" si="187"/>
        <v>Electric0</v>
      </c>
      <c r="O461" s="57">
        <f t="shared" si="185"/>
        <v>0</v>
      </c>
      <c r="P461" s="57">
        <f t="shared" si="185"/>
        <v>0</v>
      </c>
      <c r="Q461" s="57">
        <f t="shared" si="185"/>
        <v>0</v>
      </c>
      <c r="R461" s="57">
        <f t="shared" si="185"/>
        <v>0</v>
      </c>
      <c r="S461" s="57">
        <f t="shared" si="185"/>
        <v>0</v>
      </c>
      <c r="T461" s="57">
        <f t="shared" si="185"/>
        <v>0</v>
      </c>
      <c r="U461" s="57">
        <f t="shared" si="185"/>
        <v>0</v>
      </c>
      <c r="V461" s="57">
        <f t="shared" si="185"/>
        <v>0</v>
      </c>
      <c r="W461" s="57">
        <f t="shared" si="185"/>
        <v>0</v>
      </c>
      <c r="X461" s="57">
        <f t="shared" si="185"/>
        <v>0</v>
      </c>
      <c r="Y461" s="57">
        <f t="shared" si="185"/>
        <v>0</v>
      </c>
      <c r="Z461" s="57">
        <f t="shared" si="185"/>
        <v>0</v>
      </c>
      <c r="AA461" s="57">
        <f t="shared" si="185"/>
        <v>0</v>
      </c>
      <c r="AB461" s="57">
        <f t="shared" si="185"/>
        <v>0</v>
      </c>
      <c r="AC461" s="57">
        <f t="shared" si="185"/>
        <v>0</v>
      </c>
      <c r="AD461" s="57">
        <f t="shared" si="185"/>
        <v>0</v>
      </c>
      <c r="AE461" s="57">
        <f t="shared" si="183"/>
        <v>0</v>
      </c>
      <c r="AF461" s="57">
        <f t="shared" si="183"/>
        <v>0</v>
      </c>
      <c r="AG461" s="57">
        <f t="shared" si="183"/>
        <v>0</v>
      </c>
      <c r="AH461" s="57">
        <f t="shared" si="183"/>
        <v>0</v>
      </c>
      <c r="AI461" s="57">
        <f t="shared" si="183"/>
        <v>0</v>
      </c>
      <c r="AJ461" s="57">
        <f t="shared" si="183"/>
        <v>0</v>
      </c>
      <c r="AK461" s="57">
        <f t="shared" si="183"/>
        <v>0</v>
      </c>
      <c r="AL461" s="57">
        <f t="shared" si="183"/>
        <v>0</v>
      </c>
      <c r="AM461" s="57">
        <f t="shared" si="183"/>
        <v>0</v>
      </c>
      <c r="AN461" s="57">
        <f t="shared" si="183"/>
        <v>0</v>
      </c>
      <c r="AO461" s="57">
        <f t="shared" si="183"/>
        <v>0</v>
      </c>
      <c r="AP461" s="57">
        <f t="shared" si="183"/>
        <v>0</v>
      </c>
      <c r="AQ461" s="57" t="e">
        <f>INDEX('Fleet Input'!$C$10:$C$86, MATCH('Fleet Calculations'!N461, 'Fleet Input'!$B$10:$B$86, 0))</f>
        <v>#N/A</v>
      </c>
      <c r="AR461" s="57">
        <f t="shared" si="186"/>
        <v>0</v>
      </c>
      <c r="AS461" s="57">
        <f t="shared" si="186"/>
        <v>0</v>
      </c>
      <c r="AT461" s="57">
        <f t="shared" si="186"/>
        <v>0</v>
      </c>
      <c r="AU461" s="57">
        <f t="shared" si="186"/>
        <v>0</v>
      </c>
      <c r="AV461" s="57">
        <f t="shared" si="186"/>
        <v>0</v>
      </c>
      <c r="AW461" s="57">
        <f t="shared" si="186"/>
        <v>0</v>
      </c>
      <c r="AX461" s="57">
        <f t="shared" si="186"/>
        <v>0</v>
      </c>
      <c r="AY461" s="57">
        <f t="shared" si="186"/>
        <v>0</v>
      </c>
      <c r="AZ461" s="57">
        <f t="shared" si="186"/>
        <v>0</v>
      </c>
      <c r="BA461" s="57">
        <f t="shared" si="186"/>
        <v>0</v>
      </c>
      <c r="BB461" s="57">
        <f t="shared" si="186"/>
        <v>0</v>
      </c>
      <c r="BC461" s="57">
        <f t="shared" si="186"/>
        <v>0</v>
      </c>
      <c r="BD461" s="57">
        <f t="shared" si="186"/>
        <v>0</v>
      </c>
      <c r="BE461" s="57">
        <f t="shared" si="186"/>
        <v>0</v>
      </c>
      <c r="BF461" s="57">
        <f t="shared" si="186"/>
        <v>0</v>
      </c>
      <c r="BG461" s="57">
        <f t="shared" si="186"/>
        <v>0</v>
      </c>
      <c r="BH461" s="57">
        <f t="shared" si="184"/>
        <v>0</v>
      </c>
      <c r="BI461" s="57">
        <f t="shared" si="184"/>
        <v>0</v>
      </c>
      <c r="BJ461" s="57">
        <f t="shared" si="184"/>
        <v>0</v>
      </c>
      <c r="BK461" s="57">
        <f t="shared" si="184"/>
        <v>0</v>
      </c>
      <c r="BL461" s="57">
        <f t="shared" si="184"/>
        <v>0</v>
      </c>
      <c r="BM461" s="57">
        <f t="shared" si="184"/>
        <v>0</v>
      </c>
      <c r="BN461" s="57">
        <f t="shared" si="184"/>
        <v>0</v>
      </c>
      <c r="BO461" s="57">
        <f t="shared" si="184"/>
        <v>0</v>
      </c>
      <c r="BP461" s="57">
        <f t="shared" si="184"/>
        <v>0</v>
      </c>
      <c r="BQ461" s="57">
        <f t="shared" si="184"/>
        <v>0</v>
      </c>
      <c r="BR461" s="57">
        <f t="shared" si="184"/>
        <v>0</v>
      </c>
      <c r="BS461" s="57">
        <f t="shared" si="184"/>
        <v>0</v>
      </c>
    </row>
    <row r="462" spans="1:71" x14ac:dyDescent="0.25">
      <c r="A462">
        <f t="shared" si="182"/>
        <v>2</v>
      </c>
      <c r="B462">
        <f t="shared" si="175"/>
        <v>57</v>
      </c>
      <c r="C462">
        <f t="shared" si="170"/>
        <v>3</v>
      </c>
      <c r="D462" s="59">
        <f t="shared" si="160"/>
        <v>0</v>
      </c>
      <c r="E462" s="59">
        <f t="shared" si="160"/>
        <v>0</v>
      </c>
      <c r="F462" s="59">
        <f t="shared" si="160"/>
        <v>0</v>
      </c>
      <c r="G462" s="60" t="str">
        <f t="shared" si="161"/>
        <v>Fuel Cell</v>
      </c>
      <c r="H462" s="61">
        <f t="shared" si="176"/>
        <v>1</v>
      </c>
      <c r="I462" s="61">
        <f t="shared" si="162"/>
        <v>0</v>
      </c>
      <c r="J462" s="59">
        <f t="shared" si="163"/>
        <v>0</v>
      </c>
      <c r="K462" s="62" t="e">
        <f t="shared" si="164"/>
        <v>#N/A</v>
      </c>
      <c r="L462" s="59">
        <f t="shared" si="165"/>
        <v>0</v>
      </c>
      <c r="M462" s="59">
        <f t="shared" si="165"/>
        <v>0</v>
      </c>
      <c r="N462" s="59" t="str">
        <f t="shared" si="187"/>
        <v>Fuel Cell0</v>
      </c>
      <c r="O462" s="57">
        <f t="shared" si="185"/>
        <v>0</v>
      </c>
      <c r="P462" s="57">
        <f t="shared" si="185"/>
        <v>0</v>
      </c>
      <c r="Q462" s="57">
        <f t="shared" si="185"/>
        <v>0</v>
      </c>
      <c r="R462" s="57">
        <f t="shared" si="185"/>
        <v>0</v>
      </c>
      <c r="S462" s="57">
        <f t="shared" si="185"/>
        <v>0</v>
      </c>
      <c r="T462" s="57">
        <f t="shared" si="185"/>
        <v>0</v>
      </c>
      <c r="U462" s="57">
        <f t="shared" si="185"/>
        <v>0</v>
      </c>
      <c r="V462" s="57">
        <f t="shared" si="185"/>
        <v>0</v>
      </c>
      <c r="W462" s="57">
        <f t="shared" si="185"/>
        <v>0</v>
      </c>
      <c r="X462" s="57">
        <f t="shared" si="185"/>
        <v>0</v>
      </c>
      <c r="Y462" s="57">
        <f t="shared" si="185"/>
        <v>0</v>
      </c>
      <c r="Z462" s="57">
        <f t="shared" si="185"/>
        <v>0</v>
      </c>
      <c r="AA462" s="57">
        <f t="shared" si="185"/>
        <v>0</v>
      </c>
      <c r="AB462" s="57">
        <f t="shared" si="185"/>
        <v>0</v>
      </c>
      <c r="AC462" s="57">
        <f t="shared" si="185"/>
        <v>0</v>
      </c>
      <c r="AD462" s="57">
        <f t="shared" si="185"/>
        <v>0</v>
      </c>
      <c r="AE462" s="57">
        <f t="shared" si="183"/>
        <v>0</v>
      </c>
      <c r="AF462" s="57">
        <f t="shared" si="183"/>
        <v>0</v>
      </c>
      <c r="AG462" s="57">
        <f t="shared" si="183"/>
        <v>0</v>
      </c>
      <c r="AH462" s="57">
        <f t="shared" si="183"/>
        <v>0</v>
      </c>
      <c r="AI462" s="57">
        <f t="shared" si="183"/>
        <v>0</v>
      </c>
      <c r="AJ462" s="57">
        <f t="shared" si="183"/>
        <v>0</v>
      </c>
      <c r="AK462" s="57">
        <f t="shared" si="183"/>
        <v>0</v>
      </c>
      <c r="AL462" s="57">
        <f t="shared" si="183"/>
        <v>0</v>
      </c>
      <c r="AM462" s="57">
        <f t="shared" si="183"/>
        <v>0</v>
      </c>
      <c r="AN462" s="57">
        <f t="shared" si="183"/>
        <v>0</v>
      </c>
      <c r="AO462" s="57">
        <f t="shared" si="183"/>
        <v>0</v>
      </c>
      <c r="AP462" s="57">
        <f t="shared" si="183"/>
        <v>0</v>
      </c>
      <c r="AQ462" s="57" t="e">
        <f>INDEX('Fleet Input'!$C$10:$C$86, MATCH('Fleet Calculations'!N462, 'Fleet Input'!$B$10:$B$86, 0))</f>
        <v>#N/A</v>
      </c>
      <c r="AR462" s="57">
        <f t="shared" si="186"/>
        <v>0</v>
      </c>
      <c r="AS462" s="57">
        <f t="shared" si="186"/>
        <v>0</v>
      </c>
      <c r="AT462" s="57">
        <f t="shared" si="186"/>
        <v>0</v>
      </c>
      <c r="AU462" s="57">
        <f t="shared" si="186"/>
        <v>0</v>
      </c>
      <c r="AV462" s="57">
        <f t="shared" si="186"/>
        <v>0</v>
      </c>
      <c r="AW462" s="57">
        <f t="shared" si="186"/>
        <v>0</v>
      </c>
      <c r="AX462" s="57">
        <f t="shared" si="186"/>
        <v>0</v>
      </c>
      <c r="AY462" s="57">
        <f t="shared" si="186"/>
        <v>0</v>
      </c>
      <c r="AZ462" s="57">
        <f t="shared" si="186"/>
        <v>0</v>
      </c>
      <c r="BA462" s="57">
        <f t="shared" si="186"/>
        <v>0</v>
      </c>
      <c r="BB462" s="57">
        <f t="shared" si="186"/>
        <v>0</v>
      </c>
      <c r="BC462" s="57">
        <f t="shared" si="186"/>
        <v>0</v>
      </c>
      <c r="BD462" s="57">
        <f t="shared" si="186"/>
        <v>0</v>
      </c>
      <c r="BE462" s="57">
        <f t="shared" si="186"/>
        <v>0</v>
      </c>
      <c r="BF462" s="57">
        <f t="shared" si="186"/>
        <v>0</v>
      </c>
      <c r="BG462" s="57">
        <f t="shared" si="186"/>
        <v>0</v>
      </c>
      <c r="BH462" s="57">
        <f t="shared" si="184"/>
        <v>0</v>
      </c>
      <c r="BI462" s="57">
        <f t="shared" si="184"/>
        <v>0</v>
      </c>
      <c r="BJ462" s="57">
        <f t="shared" si="184"/>
        <v>0</v>
      </c>
      <c r="BK462" s="57">
        <f t="shared" si="184"/>
        <v>0</v>
      </c>
      <c r="BL462" s="57">
        <f t="shared" si="184"/>
        <v>0</v>
      </c>
      <c r="BM462" s="57">
        <f t="shared" si="184"/>
        <v>0</v>
      </c>
      <c r="BN462" s="57">
        <f t="shared" si="184"/>
        <v>0</v>
      </c>
      <c r="BO462" s="57">
        <f t="shared" si="184"/>
        <v>0</v>
      </c>
      <c r="BP462" s="57">
        <f t="shared" si="184"/>
        <v>0</v>
      </c>
      <c r="BQ462" s="57">
        <f t="shared" si="184"/>
        <v>0</v>
      </c>
      <c r="BR462" s="57">
        <f t="shared" si="184"/>
        <v>0</v>
      </c>
      <c r="BS462" s="57">
        <f t="shared" si="184"/>
        <v>0</v>
      </c>
    </row>
    <row r="463" spans="1:71" x14ac:dyDescent="0.25">
      <c r="A463">
        <f t="shared" si="182"/>
        <v>2</v>
      </c>
      <c r="B463">
        <f t="shared" si="175"/>
        <v>58</v>
      </c>
      <c r="C463">
        <f t="shared" si="170"/>
        <v>1</v>
      </c>
      <c r="D463" s="59">
        <f t="shared" si="160"/>
        <v>0</v>
      </c>
      <c r="E463" s="59">
        <f t="shared" si="160"/>
        <v>0</v>
      </c>
      <c r="F463" s="59">
        <f t="shared" si="160"/>
        <v>0</v>
      </c>
      <c r="G463" s="60" t="str">
        <f t="shared" si="161"/>
        <v>0</v>
      </c>
      <c r="H463" s="61">
        <f t="shared" si="176"/>
        <v>1</v>
      </c>
      <c r="I463" s="61">
        <f t="shared" si="162"/>
        <v>0</v>
      </c>
      <c r="J463" s="59">
        <f t="shared" si="163"/>
        <v>0</v>
      </c>
      <c r="K463" s="62" t="e">
        <f t="shared" si="164"/>
        <v>#N/A</v>
      </c>
      <c r="L463" s="59">
        <f t="shared" si="165"/>
        <v>0</v>
      </c>
      <c r="M463" s="59">
        <f t="shared" si="165"/>
        <v>0</v>
      </c>
      <c r="N463" s="59" t="str">
        <f t="shared" si="187"/>
        <v>00</v>
      </c>
      <c r="O463" s="57">
        <f t="shared" si="185"/>
        <v>0</v>
      </c>
      <c r="P463" s="57">
        <f t="shared" si="185"/>
        <v>0</v>
      </c>
      <c r="Q463" s="57">
        <f t="shared" si="185"/>
        <v>0</v>
      </c>
      <c r="R463" s="57">
        <f t="shared" si="185"/>
        <v>0</v>
      </c>
      <c r="S463" s="57">
        <f t="shared" si="185"/>
        <v>0</v>
      </c>
      <c r="T463" s="57">
        <f t="shared" si="185"/>
        <v>0</v>
      </c>
      <c r="U463" s="57">
        <f t="shared" si="185"/>
        <v>0</v>
      </c>
      <c r="V463" s="57">
        <f t="shared" si="185"/>
        <v>0</v>
      </c>
      <c r="W463" s="57">
        <f t="shared" si="185"/>
        <v>0</v>
      </c>
      <c r="X463" s="57">
        <f t="shared" si="185"/>
        <v>0</v>
      </c>
      <c r="Y463" s="57">
        <f t="shared" si="185"/>
        <v>0</v>
      </c>
      <c r="Z463" s="57">
        <f t="shared" si="185"/>
        <v>0</v>
      </c>
      <c r="AA463" s="57">
        <f t="shared" si="185"/>
        <v>0</v>
      </c>
      <c r="AB463" s="57">
        <f t="shared" si="185"/>
        <v>0</v>
      </c>
      <c r="AC463" s="57">
        <f t="shared" si="185"/>
        <v>0</v>
      </c>
      <c r="AD463" s="57">
        <f t="shared" si="185"/>
        <v>0</v>
      </c>
      <c r="AE463" s="57">
        <f t="shared" si="183"/>
        <v>0</v>
      </c>
      <c r="AF463" s="57">
        <f t="shared" si="183"/>
        <v>0</v>
      </c>
      <c r="AG463" s="57">
        <f t="shared" si="183"/>
        <v>0</v>
      </c>
      <c r="AH463" s="57">
        <f t="shared" si="183"/>
        <v>0</v>
      </c>
      <c r="AI463" s="57">
        <f t="shared" si="183"/>
        <v>0</v>
      </c>
      <c r="AJ463" s="57">
        <f t="shared" si="183"/>
        <v>0</v>
      </c>
      <c r="AK463" s="57">
        <f t="shared" si="183"/>
        <v>0</v>
      </c>
      <c r="AL463" s="57">
        <f t="shared" si="183"/>
        <v>0</v>
      </c>
      <c r="AM463" s="57">
        <f t="shared" si="183"/>
        <v>0</v>
      </c>
      <c r="AN463" s="57">
        <f t="shared" si="183"/>
        <v>0</v>
      </c>
      <c r="AO463" s="57">
        <f t="shared" si="183"/>
        <v>0</v>
      </c>
      <c r="AP463" s="57">
        <f t="shared" si="183"/>
        <v>0</v>
      </c>
      <c r="AQ463" s="57" t="e">
        <f>INDEX('Fleet Input'!$C$10:$C$86, MATCH('Fleet Calculations'!N463, 'Fleet Input'!$B$10:$B$86, 0))</f>
        <v>#N/A</v>
      </c>
      <c r="AR463" s="57">
        <f t="shared" si="186"/>
        <v>0</v>
      </c>
      <c r="AS463" s="57">
        <f t="shared" si="186"/>
        <v>0</v>
      </c>
      <c r="AT463" s="57">
        <f t="shared" si="186"/>
        <v>0</v>
      </c>
      <c r="AU463" s="57">
        <f t="shared" si="186"/>
        <v>0</v>
      </c>
      <c r="AV463" s="57">
        <f t="shared" si="186"/>
        <v>0</v>
      </c>
      <c r="AW463" s="57">
        <f t="shared" si="186"/>
        <v>0</v>
      </c>
      <c r="AX463" s="57">
        <f t="shared" si="186"/>
        <v>0</v>
      </c>
      <c r="AY463" s="57">
        <f t="shared" si="186"/>
        <v>0</v>
      </c>
      <c r="AZ463" s="57">
        <f t="shared" si="186"/>
        <v>0</v>
      </c>
      <c r="BA463" s="57">
        <f t="shared" si="186"/>
        <v>0</v>
      </c>
      <c r="BB463" s="57">
        <f t="shared" si="186"/>
        <v>0</v>
      </c>
      <c r="BC463" s="57">
        <f t="shared" si="186"/>
        <v>0</v>
      </c>
      <c r="BD463" s="57">
        <f t="shared" si="186"/>
        <v>0</v>
      </c>
      <c r="BE463" s="57">
        <f t="shared" si="186"/>
        <v>0</v>
      </c>
      <c r="BF463" s="57">
        <f t="shared" si="186"/>
        <v>0</v>
      </c>
      <c r="BG463" s="57">
        <f t="shared" si="186"/>
        <v>0</v>
      </c>
      <c r="BH463" s="57">
        <f t="shared" si="184"/>
        <v>0</v>
      </c>
      <c r="BI463" s="57">
        <f t="shared" si="184"/>
        <v>0</v>
      </c>
      <c r="BJ463" s="57">
        <f t="shared" si="184"/>
        <v>0</v>
      </c>
      <c r="BK463" s="57">
        <f t="shared" si="184"/>
        <v>0</v>
      </c>
      <c r="BL463" s="57">
        <f t="shared" si="184"/>
        <v>0</v>
      </c>
      <c r="BM463" s="57">
        <f t="shared" si="184"/>
        <v>0</v>
      </c>
      <c r="BN463" s="57">
        <f t="shared" si="184"/>
        <v>0</v>
      </c>
      <c r="BO463" s="57">
        <f t="shared" si="184"/>
        <v>0</v>
      </c>
      <c r="BP463" s="57">
        <f t="shared" si="184"/>
        <v>0</v>
      </c>
      <c r="BQ463" s="57">
        <f t="shared" si="184"/>
        <v>0</v>
      </c>
      <c r="BR463" s="57">
        <f t="shared" si="184"/>
        <v>0</v>
      </c>
      <c r="BS463" s="57">
        <f t="shared" si="184"/>
        <v>0</v>
      </c>
    </row>
    <row r="464" spans="1:71" x14ac:dyDescent="0.25">
      <c r="A464">
        <f t="shared" si="182"/>
        <v>2</v>
      </c>
      <c r="B464">
        <f t="shared" si="175"/>
        <v>58</v>
      </c>
      <c r="C464">
        <f t="shared" si="170"/>
        <v>2</v>
      </c>
      <c r="D464" s="59">
        <f t="shared" ref="D464:F527" si="188">INDEX(D$8:D$78,MATCH($B464,$B$8:$B$78, 0))</f>
        <v>0</v>
      </c>
      <c r="E464" s="59">
        <f t="shared" si="188"/>
        <v>0</v>
      </c>
      <c r="F464" s="59">
        <f t="shared" si="188"/>
        <v>0</v>
      </c>
      <c r="G464" s="60" t="str">
        <f t="shared" ref="G464:G527" si="189">IF(C464=1, INDEX(G$8:G$78,MATCH($B464,$B$8:$B$78, 0)), "") &amp; IF(C464=2, "Electric", "") &amp; IF(C464=3, "Fuel Cell", "")</f>
        <v>Electric</v>
      </c>
      <c r="H464" s="61">
        <f t="shared" si="176"/>
        <v>1</v>
      </c>
      <c r="I464" s="61">
        <f t="shared" ref="I464:I527" si="190">H464+J464-1</f>
        <v>0</v>
      </c>
      <c r="J464" s="59">
        <f t="shared" ref="J464:J527" si="191">INDEX(J$8:J$78,MATCH($B464,$B$8:$B$78, 0))</f>
        <v>0</v>
      </c>
      <c r="K464" s="62" t="e">
        <f t="shared" ref="K464:K527" si="192">ROUND(IF(C464=1, INDEX(K$8:K$78,MATCH($B464,$B$8:$B$78)) - SUM(K465:K466)), 0) + ROUND(IF(C464=2, INDEX($P$2:$AP$2, 1, MATCH(H464, $P$1:$AP$1))*INDEX(K$8:K$78,MATCH($B464,$B$8:$B$78))), 0) + ROUND(IF(C464=3, INDEX($P$3:$AP$3, 1, MATCH(H464, $P$1:$AP$1))*INDEX(K$8:K$78,MATCH($B464,$B$8:$B$78)), 0)-0.01, 0)</f>
        <v>#N/A</v>
      </c>
      <c r="L464" s="59">
        <f t="shared" ref="L464:M527" si="193">INDEX(L$8:L$78,MATCH($B464,$B$8:$B$78, 0))</f>
        <v>0</v>
      </c>
      <c r="M464" s="59">
        <f t="shared" si="193"/>
        <v>0</v>
      </c>
      <c r="N464" s="59" t="str">
        <f t="shared" si="187"/>
        <v>Electric0</v>
      </c>
      <c r="O464" s="57">
        <f t="shared" si="185"/>
        <v>0</v>
      </c>
      <c r="P464" s="57">
        <f t="shared" si="185"/>
        <v>0</v>
      </c>
      <c r="Q464" s="57">
        <f t="shared" si="185"/>
        <v>0</v>
      </c>
      <c r="R464" s="57">
        <f t="shared" si="185"/>
        <v>0</v>
      </c>
      <c r="S464" s="57">
        <f t="shared" si="185"/>
        <v>0</v>
      </c>
      <c r="T464" s="57">
        <f t="shared" si="185"/>
        <v>0</v>
      </c>
      <c r="U464" s="57">
        <f t="shared" si="185"/>
        <v>0</v>
      </c>
      <c r="V464" s="57">
        <f t="shared" si="185"/>
        <v>0</v>
      </c>
      <c r="W464" s="57">
        <f t="shared" si="185"/>
        <v>0</v>
      </c>
      <c r="X464" s="57">
        <f t="shared" si="185"/>
        <v>0</v>
      </c>
      <c r="Y464" s="57">
        <f t="shared" si="185"/>
        <v>0</v>
      </c>
      <c r="Z464" s="57">
        <f t="shared" si="185"/>
        <v>0</v>
      </c>
      <c r="AA464" s="57">
        <f t="shared" si="185"/>
        <v>0</v>
      </c>
      <c r="AB464" s="57">
        <f t="shared" si="185"/>
        <v>0</v>
      </c>
      <c r="AC464" s="57">
        <f t="shared" si="185"/>
        <v>0</v>
      </c>
      <c r="AD464" s="57">
        <f t="shared" si="185"/>
        <v>0</v>
      </c>
      <c r="AE464" s="57">
        <f t="shared" si="183"/>
        <v>0</v>
      </c>
      <c r="AF464" s="57">
        <f t="shared" si="183"/>
        <v>0</v>
      </c>
      <c r="AG464" s="57">
        <f t="shared" si="183"/>
        <v>0</v>
      </c>
      <c r="AH464" s="57">
        <f t="shared" si="183"/>
        <v>0</v>
      </c>
      <c r="AI464" s="57">
        <f t="shared" si="183"/>
        <v>0</v>
      </c>
      <c r="AJ464" s="57">
        <f t="shared" si="183"/>
        <v>0</v>
      </c>
      <c r="AK464" s="57">
        <f t="shared" si="183"/>
        <v>0</v>
      </c>
      <c r="AL464" s="57">
        <f t="shared" si="183"/>
        <v>0</v>
      </c>
      <c r="AM464" s="57">
        <f t="shared" si="183"/>
        <v>0</v>
      </c>
      <c r="AN464" s="57">
        <f t="shared" si="183"/>
        <v>0</v>
      </c>
      <c r="AO464" s="57">
        <f t="shared" si="183"/>
        <v>0</v>
      </c>
      <c r="AP464" s="57">
        <f t="shared" si="183"/>
        <v>0</v>
      </c>
      <c r="AQ464" s="57" t="e">
        <f>INDEX('Fleet Input'!$C$10:$C$86, MATCH('Fleet Calculations'!N464, 'Fleet Input'!$B$10:$B$86, 0))</f>
        <v>#N/A</v>
      </c>
      <c r="AR464" s="57">
        <f t="shared" si="186"/>
        <v>0</v>
      </c>
      <c r="AS464" s="57">
        <f t="shared" si="186"/>
        <v>0</v>
      </c>
      <c r="AT464" s="57">
        <f t="shared" si="186"/>
        <v>0</v>
      </c>
      <c r="AU464" s="57">
        <f t="shared" si="186"/>
        <v>0</v>
      </c>
      <c r="AV464" s="57">
        <f t="shared" si="186"/>
        <v>0</v>
      </c>
      <c r="AW464" s="57">
        <f t="shared" si="186"/>
        <v>0</v>
      </c>
      <c r="AX464" s="57">
        <f t="shared" si="186"/>
        <v>0</v>
      </c>
      <c r="AY464" s="57">
        <f t="shared" si="186"/>
        <v>0</v>
      </c>
      <c r="AZ464" s="57">
        <f t="shared" si="186"/>
        <v>0</v>
      </c>
      <c r="BA464" s="57">
        <f t="shared" si="186"/>
        <v>0</v>
      </c>
      <c r="BB464" s="57">
        <f t="shared" si="186"/>
        <v>0</v>
      </c>
      <c r="BC464" s="57">
        <f t="shared" si="186"/>
        <v>0</v>
      </c>
      <c r="BD464" s="57">
        <f t="shared" si="186"/>
        <v>0</v>
      </c>
      <c r="BE464" s="57">
        <f t="shared" si="186"/>
        <v>0</v>
      </c>
      <c r="BF464" s="57">
        <f t="shared" si="186"/>
        <v>0</v>
      </c>
      <c r="BG464" s="57">
        <f t="shared" si="186"/>
        <v>0</v>
      </c>
      <c r="BH464" s="57">
        <f t="shared" si="184"/>
        <v>0</v>
      </c>
      <c r="BI464" s="57">
        <f t="shared" si="184"/>
        <v>0</v>
      </c>
      <c r="BJ464" s="57">
        <f t="shared" si="184"/>
        <v>0</v>
      </c>
      <c r="BK464" s="57">
        <f t="shared" si="184"/>
        <v>0</v>
      </c>
      <c r="BL464" s="57">
        <f t="shared" si="184"/>
        <v>0</v>
      </c>
      <c r="BM464" s="57">
        <f t="shared" si="184"/>
        <v>0</v>
      </c>
      <c r="BN464" s="57">
        <f t="shared" si="184"/>
        <v>0</v>
      </c>
      <c r="BO464" s="57">
        <f t="shared" si="184"/>
        <v>0</v>
      </c>
      <c r="BP464" s="57">
        <f t="shared" si="184"/>
        <v>0</v>
      </c>
      <c r="BQ464" s="57">
        <f t="shared" si="184"/>
        <v>0</v>
      </c>
      <c r="BR464" s="57">
        <f t="shared" si="184"/>
        <v>0</v>
      </c>
      <c r="BS464" s="57">
        <f t="shared" si="184"/>
        <v>0</v>
      </c>
    </row>
    <row r="465" spans="1:71" x14ac:dyDescent="0.25">
      <c r="A465">
        <f t="shared" si="182"/>
        <v>2</v>
      </c>
      <c r="B465">
        <f t="shared" si="175"/>
        <v>58</v>
      </c>
      <c r="C465">
        <f t="shared" si="170"/>
        <v>3</v>
      </c>
      <c r="D465" s="59">
        <f t="shared" si="188"/>
        <v>0</v>
      </c>
      <c r="E465" s="59">
        <f t="shared" si="188"/>
        <v>0</v>
      </c>
      <c r="F465" s="59">
        <f t="shared" si="188"/>
        <v>0</v>
      </c>
      <c r="G465" s="60" t="str">
        <f t="shared" si="189"/>
        <v>Fuel Cell</v>
      </c>
      <c r="H465" s="61">
        <f t="shared" si="176"/>
        <v>1</v>
      </c>
      <c r="I465" s="61">
        <f t="shared" si="190"/>
        <v>0</v>
      </c>
      <c r="J465" s="59">
        <f t="shared" si="191"/>
        <v>0</v>
      </c>
      <c r="K465" s="62" t="e">
        <f t="shared" si="192"/>
        <v>#N/A</v>
      </c>
      <c r="L465" s="59">
        <f t="shared" si="193"/>
        <v>0</v>
      </c>
      <c r="M465" s="59">
        <f t="shared" si="193"/>
        <v>0</v>
      </c>
      <c r="N465" s="59" t="str">
        <f t="shared" si="187"/>
        <v>Fuel Cell0</v>
      </c>
      <c r="O465" s="57">
        <f t="shared" si="185"/>
        <v>0</v>
      </c>
      <c r="P465" s="57">
        <f t="shared" si="185"/>
        <v>0</v>
      </c>
      <c r="Q465" s="57">
        <f t="shared" si="185"/>
        <v>0</v>
      </c>
      <c r="R465" s="57">
        <f t="shared" si="185"/>
        <v>0</v>
      </c>
      <c r="S465" s="57">
        <f t="shared" si="185"/>
        <v>0</v>
      </c>
      <c r="T465" s="57">
        <f t="shared" si="185"/>
        <v>0</v>
      </c>
      <c r="U465" s="57">
        <f t="shared" si="185"/>
        <v>0</v>
      </c>
      <c r="V465" s="57">
        <f t="shared" si="185"/>
        <v>0</v>
      </c>
      <c r="W465" s="57">
        <f t="shared" si="185"/>
        <v>0</v>
      </c>
      <c r="X465" s="57">
        <f t="shared" si="185"/>
        <v>0</v>
      </c>
      <c r="Y465" s="57">
        <f t="shared" si="185"/>
        <v>0</v>
      </c>
      <c r="Z465" s="57">
        <f t="shared" si="185"/>
        <v>0</v>
      </c>
      <c r="AA465" s="57">
        <f t="shared" si="185"/>
        <v>0</v>
      </c>
      <c r="AB465" s="57">
        <f t="shared" si="185"/>
        <v>0</v>
      </c>
      <c r="AC465" s="57">
        <f t="shared" si="185"/>
        <v>0</v>
      </c>
      <c r="AD465" s="57">
        <f t="shared" ref="AD465:AP480" si="194">IF(AND($I465&gt;=AD$7,$H465&lt;=AD$7),$K465,0)</f>
        <v>0</v>
      </c>
      <c r="AE465" s="57">
        <f t="shared" si="194"/>
        <v>0</v>
      </c>
      <c r="AF465" s="57">
        <f t="shared" si="194"/>
        <v>0</v>
      </c>
      <c r="AG465" s="57">
        <f t="shared" si="194"/>
        <v>0</v>
      </c>
      <c r="AH465" s="57">
        <f t="shared" si="194"/>
        <v>0</v>
      </c>
      <c r="AI465" s="57">
        <f t="shared" si="194"/>
        <v>0</v>
      </c>
      <c r="AJ465" s="57">
        <f t="shared" si="194"/>
        <v>0</v>
      </c>
      <c r="AK465" s="57">
        <f t="shared" si="194"/>
        <v>0</v>
      </c>
      <c r="AL465" s="57">
        <f t="shared" si="194"/>
        <v>0</v>
      </c>
      <c r="AM465" s="57">
        <f t="shared" si="194"/>
        <v>0</v>
      </c>
      <c r="AN465" s="57">
        <f t="shared" si="194"/>
        <v>0</v>
      </c>
      <c r="AO465" s="57">
        <f t="shared" si="194"/>
        <v>0</v>
      </c>
      <c r="AP465" s="57">
        <f t="shared" si="194"/>
        <v>0</v>
      </c>
      <c r="AQ465" s="57" t="e">
        <f>INDEX('Fleet Input'!$C$10:$C$86, MATCH('Fleet Calculations'!N465, 'Fleet Input'!$B$10:$B$86, 0))</f>
        <v>#N/A</v>
      </c>
      <c r="AR465" s="57">
        <f t="shared" si="186"/>
        <v>0</v>
      </c>
      <c r="AS465" s="57">
        <f t="shared" si="186"/>
        <v>0</v>
      </c>
      <c r="AT465" s="57">
        <f t="shared" si="186"/>
        <v>0</v>
      </c>
      <c r="AU465" s="57">
        <f t="shared" si="186"/>
        <v>0</v>
      </c>
      <c r="AV465" s="57">
        <f t="shared" si="186"/>
        <v>0</v>
      </c>
      <c r="AW465" s="57">
        <f t="shared" si="186"/>
        <v>0</v>
      </c>
      <c r="AX465" s="57">
        <f t="shared" si="186"/>
        <v>0</v>
      </c>
      <c r="AY465" s="57">
        <f t="shared" si="186"/>
        <v>0</v>
      </c>
      <c r="AZ465" s="57">
        <f t="shared" si="186"/>
        <v>0</v>
      </c>
      <c r="BA465" s="57">
        <f t="shared" si="186"/>
        <v>0</v>
      </c>
      <c r="BB465" s="57">
        <f t="shared" si="186"/>
        <v>0</v>
      </c>
      <c r="BC465" s="57">
        <f t="shared" si="186"/>
        <v>0</v>
      </c>
      <c r="BD465" s="57">
        <f t="shared" si="186"/>
        <v>0</v>
      </c>
      <c r="BE465" s="57">
        <f t="shared" si="186"/>
        <v>0</v>
      </c>
      <c r="BF465" s="57">
        <f t="shared" si="186"/>
        <v>0</v>
      </c>
      <c r="BG465" s="57">
        <f t="shared" ref="BG465:BS486" si="195">IF($H465=BG$7, $AQ465*$K465, 0)</f>
        <v>0</v>
      </c>
      <c r="BH465" s="57">
        <f t="shared" si="195"/>
        <v>0</v>
      </c>
      <c r="BI465" s="57">
        <f t="shared" si="195"/>
        <v>0</v>
      </c>
      <c r="BJ465" s="57">
        <f t="shared" si="195"/>
        <v>0</v>
      </c>
      <c r="BK465" s="57">
        <f t="shared" si="195"/>
        <v>0</v>
      </c>
      <c r="BL465" s="57">
        <f t="shared" si="195"/>
        <v>0</v>
      </c>
      <c r="BM465" s="57">
        <f t="shared" si="195"/>
        <v>0</v>
      </c>
      <c r="BN465" s="57">
        <f t="shared" si="195"/>
        <v>0</v>
      </c>
      <c r="BO465" s="57">
        <f t="shared" si="195"/>
        <v>0</v>
      </c>
      <c r="BP465" s="57">
        <f t="shared" si="195"/>
        <v>0</v>
      </c>
      <c r="BQ465" s="57">
        <f t="shared" si="195"/>
        <v>0</v>
      </c>
      <c r="BR465" s="57">
        <f t="shared" si="195"/>
        <v>0</v>
      </c>
      <c r="BS465" s="57">
        <f t="shared" si="195"/>
        <v>0</v>
      </c>
    </row>
    <row r="466" spans="1:71" x14ac:dyDescent="0.25">
      <c r="A466">
        <f t="shared" si="182"/>
        <v>2</v>
      </c>
      <c r="B466">
        <f t="shared" si="175"/>
        <v>59</v>
      </c>
      <c r="C466">
        <f t="shared" si="170"/>
        <v>1</v>
      </c>
      <c r="D466" s="59">
        <f t="shared" si="188"/>
        <v>0</v>
      </c>
      <c r="E466" s="59">
        <f t="shared" si="188"/>
        <v>0</v>
      </c>
      <c r="F466" s="59">
        <f t="shared" si="188"/>
        <v>0</v>
      </c>
      <c r="G466" s="60" t="str">
        <f t="shared" si="189"/>
        <v>0</v>
      </c>
      <c r="H466" s="61">
        <f t="shared" si="176"/>
        <v>1</v>
      </c>
      <c r="I466" s="61">
        <f t="shared" si="190"/>
        <v>0</v>
      </c>
      <c r="J466" s="59">
        <f t="shared" si="191"/>
        <v>0</v>
      </c>
      <c r="K466" s="62" t="e">
        <f t="shared" si="192"/>
        <v>#N/A</v>
      </c>
      <c r="L466" s="59">
        <f t="shared" si="193"/>
        <v>0</v>
      </c>
      <c r="M466" s="59">
        <f t="shared" si="193"/>
        <v>0</v>
      </c>
      <c r="N466" s="59" t="str">
        <f t="shared" si="187"/>
        <v>00</v>
      </c>
      <c r="O466" s="57">
        <f t="shared" ref="O466:AD481" si="196">IF(AND($I466&gt;=O$7,$H466&lt;=O$7),$K466,0)</f>
        <v>0</v>
      </c>
      <c r="P466" s="57">
        <f t="shared" si="196"/>
        <v>0</v>
      </c>
      <c r="Q466" s="57">
        <f t="shared" si="196"/>
        <v>0</v>
      </c>
      <c r="R466" s="57">
        <f t="shared" si="196"/>
        <v>0</v>
      </c>
      <c r="S466" s="57">
        <f t="shared" si="196"/>
        <v>0</v>
      </c>
      <c r="T466" s="57">
        <f t="shared" si="196"/>
        <v>0</v>
      </c>
      <c r="U466" s="57">
        <f t="shared" si="196"/>
        <v>0</v>
      </c>
      <c r="V466" s="57">
        <f t="shared" si="196"/>
        <v>0</v>
      </c>
      <c r="W466" s="57">
        <f t="shared" si="196"/>
        <v>0</v>
      </c>
      <c r="X466" s="57">
        <f t="shared" si="196"/>
        <v>0</v>
      </c>
      <c r="Y466" s="57">
        <f t="shared" si="196"/>
        <v>0</v>
      </c>
      <c r="Z466" s="57">
        <f t="shared" si="196"/>
        <v>0</v>
      </c>
      <c r="AA466" s="57">
        <f t="shared" si="196"/>
        <v>0</v>
      </c>
      <c r="AB466" s="57">
        <f t="shared" si="196"/>
        <v>0</v>
      </c>
      <c r="AC466" s="57">
        <f t="shared" si="196"/>
        <v>0</v>
      </c>
      <c r="AD466" s="57">
        <f t="shared" si="196"/>
        <v>0</v>
      </c>
      <c r="AE466" s="57">
        <f t="shared" si="194"/>
        <v>0</v>
      </c>
      <c r="AF466" s="57">
        <f t="shared" si="194"/>
        <v>0</v>
      </c>
      <c r="AG466" s="57">
        <f t="shared" si="194"/>
        <v>0</v>
      </c>
      <c r="AH466" s="57">
        <f t="shared" si="194"/>
        <v>0</v>
      </c>
      <c r="AI466" s="57">
        <f t="shared" si="194"/>
        <v>0</v>
      </c>
      <c r="AJ466" s="57">
        <f t="shared" si="194"/>
        <v>0</v>
      </c>
      <c r="AK466" s="57">
        <f t="shared" si="194"/>
        <v>0</v>
      </c>
      <c r="AL466" s="57">
        <f t="shared" si="194"/>
        <v>0</v>
      </c>
      <c r="AM466" s="57">
        <f t="shared" si="194"/>
        <v>0</v>
      </c>
      <c r="AN466" s="57">
        <f t="shared" si="194"/>
        <v>0</v>
      </c>
      <c r="AO466" s="57">
        <f t="shared" si="194"/>
        <v>0</v>
      </c>
      <c r="AP466" s="57">
        <f t="shared" si="194"/>
        <v>0</v>
      </c>
      <c r="AQ466" s="57" t="e">
        <f>INDEX('Fleet Input'!$C$10:$C$86, MATCH('Fleet Calculations'!N466, 'Fleet Input'!$B$10:$B$86, 0))</f>
        <v>#N/A</v>
      </c>
      <c r="AR466" s="57">
        <f t="shared" ref="AR466:BG481" si="197">IF($H466=AR$7, $AQ466*$K466, 0)</f>
        <v>0</v>
      </c>
      <c r="AS466" s="57">
        <f t="shared" si="197"/>
        <v>0</v>
      </c>
      <c r="AT466" s="57">
        <f t="shared" si="197"/>
        <v>0</v>
      </c>
      <c r="AU466" s="57">
        <f t="shared" si="197"/>
        <v>0</v>
      </c>
      <c r="AV466" s="57">
        <f t="shared" si="197"/>
        <v>0</v>
      </c>
      <c r="AW466" s="57">
        <f t="shared" si="197"/>
        <v>0</v>
      </c>
      <c r="AX466" s="57">
        <f t="shared" si="197"/>
        <v>0</v>
      </c>
      <c r="AY466" s="57">
        <f t="shared" si="197"/>
        <v>0</v>
      </c>
      <c r="AZ466" s="57">
        <f t="shared" si="197"/>
        <v>0</v>
      </c>
      <c r="BA466" s="57">
        <f t="shared" si="197"/>
        <v>0</v>
      </c>
      <c r="BB466" s="57">
        <f t="shared" si="197"/>
        <v>0</v>
      </c>
      <c r="BC466" s="57">
        <f t="shared" si="197"/>
        <v>0</v>
      </c>
      <c r="BD466" s="57">
        <f t="shared" si="197"/>
        <v>0</v>
      </c>
      <c r="BE466" s="57">
        <f t="shared" si="197"/>
        <v>0</v>
      </c>
      <c r="BF466" s="57">
        <f t="shared" si="197"/>
        <v>0</v>
      </c>
      <c r="BG466" s="57">
        <f t="shared" si="197"/>
        <v>0</v>
      </c>
      <c r="BH466" s="57">
        <f t="shared" si="195"/>
        <v>0</v>
      </c>
      <c r="BI466" s="57">
        <f t="shared" si="195"/>
        <v>0</v>
      </c>
      <c r="BJ466" s="57">
        <f t="shared" si="195"/>
        <v>0</v>
      </c>
      <c r="BK466" s="57">
        <f t="shared" si="195"/>
        <v>0</v>
      </c>
      <c r="BL466" s="57">
        <f t="shared" si="195"/>
        <v>0</v>
      </c>
      <c r="BM466" s="57">
        <f t="shared" si="195"/>
        <v>0</v>
      </c>
      <c r="BN466" s="57">
        <f t="shared" si="195"/>
        <v>0</v>
      </c>
      <c r="BO466" s="57">
        <f t="shared" si="195"/>
        <v>0</v>
      </c>
      <c r="BP466" s="57">
        <f t="shared" si="195"/>
        <v>0</v>
      </c>
      <c r="BQ466" s="57">
        <f t="shared" si="195"/>
        <v>0</v>
      </c>
      <c r="BR466" s="57">
        <f t="shared" si="195"/>
        <v>0</v>
      </c>
      <c r="BS466" s="57">
        <f t="shared" si="195"/>
        <v>0</v>
      </c>
    </row>
    <row r="467" spans="1:71" x14ac:dyDescent="0.25">
      <c r="A467">
        <f t="shared" si="182"/>
        <v>2</v>
      </c>
      <c r="B467">
        <f t="shared" si="175"/>
        <v>59</v>
      </c>
      <c r="C467">
        <f t="shared" ref="C467:C530" si="198">C464</f>
        <v>2</v>
      </c>
      <c r="D467" s="59">
        <f t="shared" si="188"/>
        <v>0</v>
      </c>
      <c r="E467" s="59">
        <f t="shared" si="188"/>
        <v>0</v>
      </c>
      <c r="F467" s="59">
        <f t="shared" si="188"/>
        <v>0</v>
      </c>
      <c r="G467" s="60" t="str">
        <f t="shared" si="189"/>
        <v>Electric</v>
      </c>
      <c r="H467" s="61">
        <f t="shared" si="176"/>
        <v>1</v>
      </c>
      <c r="I467" s="61">
        <f t="shared" si="190"/>
        <v>0</v>
      </c>
      <c r="J467" s="59">
        <f t="shared" si="191"/>
        <v>0</v>
      </c>
      <c r="K467" s="62" t="e">
        <f t="shared" si="192"/>
        <v>#N/A</v>
      </c>
      <c r="L467" s="59">
        <f t="shared" si="193"/>
        <v>0</v>
      </c>
      <c r="M467" s="59">
        <f t="shared" si="193"/>
        <v>0</v>
      </c>
      <c r="N467" s="59" t="str">
        <f t="shared" si="187"/>
        <v>Electric0</v>
      </c>
      <c r="O467" s="57">
        <f t="shared" si="196"/>
        <v>0</v>
      </c>
      <c r="P467" s="57">
        <f t="shared" si="196"/>
        <v>0</v>
      </c>
      <c r="Q467" s="57">
        <f t="shared" si="196"/>
        <v>0</v>
      </c>
      <c r="R467" s="57">
        <f t="shared" si="196"/>
        <v>0</v>
      </c>
      <c r="S467" s="57">
        <f t="shared" si="196"/>
        <v>0</v>
      </c>
      <c r="T467" s="57">
        <f t="shared" si="196"/>
        <v>0</v>
      </c>
      <c r="U467" s="57">
        <f t="shared" si="196"/>
        <v>0</v>
      </c>
      <c r="V467" s="57">
        <f t="shared" si="196"/>
        <v>0</v>
      </c>
      <c r="W467" s="57">
        <f t="shared" si="196"/>
        <v>0</v>
      </c>
      <c r="X467" s="57">
        <f t="shared" si="196"/>
        <v>0</v>
      </c>
      <c r="Y467" s="57">
        <f t="shared" si="196"/>
        <v>0</v>
      </c>
      <c r="Z467" s="57">
        <f t="shared" si="196"/>
        <v>0</v>
      </c>
      <c r="AA467" s="57">
        <f t="shared" si="196"/>
        <v>0</v>
      </c>
      <c r="AB467" s="57">
        <f t="shared" si="196"/>
        <v>0</v>
      </c>
      <c r="AC467" s="57">
        <f t="shared" si="196"/>
        <v>0</v>
      </c>
      <c r="AD467" s="57">
        <f t="shared" si="196"/>
        <v>0</v>
      </c>
      <c r="AE467" s="57">
        <f t="shared" si="194"/>
        <v>0</v>
      </c>
      <c r="AF467" s="57">
        <f t="shared" si="194"/>
        <v>0</v>
      </c>
      <c r="AG467" s="57">
        <f t="shared" si="194"/>
        <v>0</v>
      </c>
      <c r="AH467" s="57">
        <f t="shared" si="194"/>
        <v>0</v>
      </c>
      <c r="AI467" s="57">
        <f t="shared" si="194"/>
        <v>0</v>
      </c>
      <c r="AJ467" s="57">
        <f t="shared" si="194"/>
        <v>0</v>
      </c>
      <c r="AK467" s="57">
        <f t="shared" si="194"/>
        <v>0</v>
      </c>
      <c r="AL467" s="57">
        <f t="shared" si="194"/>
        <v>0</v>
      </c>
      <c r="AM467" s="57">
        <f t="shared" si="194"/>
        <v>0</v>
      </c>
      <c r="AN467" s="57">
        <f t="shared" si="194"/>
        <v>0</v>
      </c>
      <c r="AO467" s="57">
        <f t="shared" si="194"/>
        <v>0</v>
      </c>
      <c r="AP467" s="57">
        <f t="shared" si="194"/>
        <v>0</v>
      </c>
      <c r="AQ467" s="57" t="e">
        <f>INDEX('Fleet Input'!$C$10:$C$86, MATCH('Fleet Calculations'!N467, 'Fleet Input'!$B$10:$B$86, 0))</f>
        <v>#N/A</v>
      </c>
      <c r="AR467" s="57">
        <f t="shared" si="197"/>
        <v>0</v>
      </c>
      <c r="AS467" s="57">
        <f t="shared" si="197"/>
        <v>0</v>
      </c>
      <c r="AT467" s="57">
        <f t="shared" si="197"/>
        <v>0</v>
      </c>
      <c r="AU467" s="57">
        <f t="shared" si="197"/>
        <v>0</v>
      </c>
      <c r="AV467" s="57">
        <f t="shared" si="197"/>
        <v>0</v>
      </c>
      <c r="AW467" s="57">
        <f t="shared" si="197"/>
        <v>0</v>
      </c>
      <c r="AX467" s="57">
        <f t="shared" si="197"/>
        <v>0</v>
      </c>
      <c r="AY467" s="57">
        <f t="shared" si="197"/>
        <v>0</v>
      </c>
      <c r="AZ467" s="57">
        <f t="shared" si="197"/>
        <v>0</v>
      </c>
      <c r="BA467" s="57">
        <f t="shared" si="197"/>
        <v>0</v>
      </c>
      <c r="BB467" s="57">
        <f t="shared" si="197"/>
        <v>0</v>
      </c>
      <c r="BC467" s="57">
        <f t="shared" si="197"/>
        <v>0</v>
      </c>
      <c r="BD467" s="57">
        <f t="shared" si="197"/>
        <v>0</v>
      </c>
      <c r="BE467" s="57">
        <f t="shared" si="197"/>
        <v>0</v>
      </c>
      <c r="BF467" s="57">
        <f t="shared" si="197"/>
        <v>0</v>
      </c>
      <c r="BG467" s="57">
        <f t="shared" si="197"/>
        <v>0</v>
      </c>
      <c r="BH467" s="57">
        <f t="shared" si="195"/>
        <v>0</v>
      </c>
      <c r="BI467" s="57">
        <f t="shared" si="195"/>
        <v>0</v>
      </c>
      <c r="BJ467" s="57">
        <f t="shared" si="195"/>
        <v>0</v>
      </c>
      <c r="BK467" s="57">
        <f t="shared" si="195"/>
        <v>0</v>
      </c>
      <c r="BL467" s="57">
        <f t="shared" si="195"/>
        <v>0</v>
      </c>
      <c r="BM467" s="57">
        <f t="shared" si="195"/>
        <v>0</v>
      </c>
      <c r="BN467" s="57">
        <f t="shared" si="195"/>
        <v>0</v>
      </c>
      <c r="BO467" s="57">
        <f t="shared" si="195"/>
        <v>0</v>
      </c>
      <c r="BP467" s="57">
        <f t="shared" si="195"/>
        <v>0</v>
      </c>
      <c r="BQ467" s="57">
        <f t="shared" si="195"/>
        <v>0</v>
      </c>
      <c r="BR467" s="57">
        <f t="shared" si="195"/>
        <v>0</v>
      </c>
      <c r="BS467" s="57">
        <f t="shared" si="195"/>
        <v>0</v>
      </c>
    </row>
    <row r="468" spans="1:71" x14ac:dyDescent="0.25">
      <c r="A468">
        <f t="shared" si="182"/>
        <v>2</v>
      </c>
      <c r="B468">
        <f t="shared" si="175"/>
        <v>59</v>
      </c>
      <c r="C468">
        <f t="shared" si="198"/>
        <v>3</v>
      </c>
      <c r="D468" s="59">
        <f t="shared" si="188"/>
        <v>0</v>
      </c>
      <c r="E468" s="59">
        <f t="shared" si="188"/>
        <v>0</v>
      </c>
      <c r="F468" s="59">
        <f t="shared" si="188"/>
        <v>0</v>
      </c>
      <c r="G468" s="60" t="str">
        <f t="shared" si="189"/>
        <v>Fuel Cell</v>
      </c>
      <c r="H468" s="61">
        <f t="shared" si="176"/>
        <v>1</v>
      </c>
      <c r="I468" s="61">
        <f t="shared" si="190"/>
        <v>0</v>
      </c>
      <c r="J468" s="59">
        <f t="shared" si="191"/>
        <v>0</v>
      </c>
      <c r="K468" s="62" t="e">
        <f t="shared" si="192"/>
        <v>#N/A</v>
      </c>
      <c r="L468" s="59">
        <f t="shared" si="193"/>
        <v>0</v>
      </c>
      <c r="M468" s="59">
        <f t="shared" si="193"/>
        <v>0</v>
      </c>
      <c r="N468" s="59" t="str">
        <f t="shared" si="187"/>
        <v>Fuel Cell0</v>
      </c>
      <c r="O468" s="57">
        <f t="shared" si="196"/>
        <v>0</v>
      </c>
      <c r="P468" s="57">
        <f t="shared" si="196"/>
        <v>0</v>
      </c>
      <c r="Q468" s="57">
        <f t="shared" si="196"/>
        <v>0</v>
      </c>
      <c r="R468" s="57">
        <f t="shared" si="196"/>
        <v>0</v>
      </c>
      <c r="S468" s="57">
        <f t="shared" si="196"/>
        <v>0</v>
      </c>
      <c r="T468" s="57">
        <f t="shared" si="196"/>
        <v>0</v>
      </c>
      <c r="U468" s="57">
        <f t="shared" si="196"/>
        <v>0</v>
      </c>
      <c r="V468" s="57">
        <f t="shared" si="196"/>
        <v>0</v>
      </c>
      <c r="W468" s="57">
        <f t="shared" si="196"/>
        <v>0</v>
      </c>
      <c r="X468" s="57">
        <f t="shared" si="196"/>
        <v>0</v>
      </c>
      <c r="Y468" s="57">
        <f t="shared" si="196"/>
        <v>0</v>
      </c>
      <c r="Z468" s="57">
        <f t="shared" si="196"/>
        <v>0</v>
      </c>
      <c r="AA468" s="57">
        <f t="shared" si="196"/>
        <v>0</v>
      </c>
      <c r="AB468" s="57">
        <f t="shared" si="196"/>
        <v>0</v>
      </c>
      <c r="AC468" s="57">
        <f t="shared" si="196"/>
        <v>0</v>
      </c>
      <c r="AD468" s="57">
        <f t="shared" si="196"/>
        <v>0</v>
      </c>
      <c r="AE468" s="57">
        <f t="shared" si="194"/>
        <v>0</v>
      </c>
      <c r="AF468" s="57">
        <f t="shared" si="194"/>
        <v>0</v>
      </c>
      <c r="AG468" s="57">
        <f t="shared" si="194"/>
        <v>0</v>
      </c>
      <c r="AH468" s="57">
        <f t="shared" si="194"/>
        <v>0</v>
      </c>
      <c r="AI468" s="57">
        <f t="shared" si="194"/>
        <v>0</v>
      </c>
      <c r="AJ468" s="57">
        <f t="shared" si="194"/>
        <v>0</v>
      </c>
      <c r="AK468" s="57">
        <f t="shared" si="194"/>
        <v>0</v>
      </c>
      <c r="AL468" s="57">
        <f t="shared" si="194"/>
        <v>0</v>
      </c>
      <c r="AM468" s="57">
        <f t="shared" si="194"/>
        <v>0</v>
      </c>
      <c r="AN468" s="57">
        <f t="shared" si="194"/>
        <v>0</v>
      </c>
      <c r="AO468" s="57">
        <f t="shared" si="194"/>
        <v>0</v>
      </c>
      <c r="AP468" s="57">
        <f t="shared" si="194"/>
        <v>0</v>
      </c>
      <c r="AQ468" s="57" t="e">
        <f>INDEX('Fleet Input'!$C$10:$C$86, MATCH('Fleet Calculations'!N468, 'Fleet Input'!$B$10:$B$86, 0))</f>
        <v>#N/A</v>
      </c>
      <c r="AR468" s="57">
        <f t="shared" si="197"/>
        <v>0</v>
      </c>
      <c r="AS468" s="57">
        <f t="shared" si="197"/>
        <v>0</v>
      </c>
      <c r="AT468" s="57">
        <f t="shared" si="197"/>
        <v>0</v>
      </c>
      <c r="AU468" s="57">
        <f t="shared" si="197"/>
        <v>0</v>
      </c>
      <c r="AV468" s="57">
        <f t="shared" si="197"/>
        <v>0</v>
      </c>
      <c r="AW468" s="57">
        <f t="shared" si="197"/>
        <v>0</v>
      </c>
      <c r="AX468" s="57">
        <f t="shared" si="197"/>
        <v>0</v>
      </c>
      <c r="AY468" s="57">
        <f t="shared" si="197"/>
        <v>0</v>
      </c>
      <c r="AZ468" s="57">
        <f t="shared" si="197"/>
        <v>0</v>
      </c>
      <c r="BA468" s="57">
        <f t="shared" si="197"/>
        <v>0</v>
      </c>
      <c r="BB468" s="57">
        <f t="shared" si="197"/>
        <v>0</v>
      </c>
      <c r="BC468" s="57">
        <f t="shared" si="197"/>
        <v>0</v>
      </c>
      <c r="BD468" s="57">
        <f t="shared" si="197"/>
        <v>0</v>
      </c>
      <c r="BE468" s="57">
        <f t="shared" si="197"/>
        <v>0</v>
      </c>
      <c r="BF468" s="57">
        <f t="shared" si="197"/>
        <v>0</v>
      </c>
      <c r="BG468" s="57">
        <f t="shared" si="197"/>
        <v>0</v>
      </c>
      <c r="BH468" s="57">
        <f t="shared" si="195"/>
        <v>0</v>
      </c>
      <c r="BI468" s="57">
        <f t="shared" si="195"/>
        <v>0</v>
      </c>
      <c r="BJ468" s="57">
        <f t="shared" si="195"/>
        <v>0</v>
      </c>
      <c r="BK468" s="57">
        <f t="shared" si="195"/>
        <v>0</v>
      </c>
      <c r="BL468" s="57">
        <f t="shared" si="195"/>
        <v>0</v>
      </c>
      <c r="BM468" s="57">
        <f t="shared" si="195"/>
        <v>0</v>
      </c>
      <c r="BN468" s="57">
        <f t="shared" si="195"/>
        <v>0</v>
      </c>
      <c r="BO468" s="57">
        <f t="shared" si="195"/>
        <v>0</v>
      </c>
      <c r="BP468" s="57">
        <f t="shared" si="195"/>
        <v>0</v>
      </c>
      <c r="BQ468" s="57">
        <f t="shared" si="195"/>
        <v>0</v>
      </c>
      <c r="BR468" s="57">
        <f t="shared" si="195"/>
        <v>0</v>
      </c>
      <c r="BS468" s="57">
        <f t="shared" si="195"/>
        <v>0</v>
      </c>
    </row>
    <row r="469" spans="1:71" x14ac:dyDescent="0.25">
      <c r="A469">
        <f t="shared" si="182"/>
        <v>2</v>
      </c>
      <c r="B469">
        <f t="shared" si="175"/>
        <v>60</v>
      </c>
      <c r="C469">
        <f t="shared" si="198"/>
        <v>1</v>
      </c>
      <c r="D469" s="59">
        <f t="shared" si="188"/>
        <v>0</v>
      </c>
      <c r="E469" s="59">
        <f t="shared" si="188"/>
        <v>0</v>
      </c>
      <c r="F469" s="59">
        <f t="shared" si="188"/>
        <v>0</v>
      </c>
      <c r="G469" s="60" t="str">
        <f t="shared" si="189"/>
        <v>0</v>
      </c>
      <c r="H469" s="61">
        <f t="shared" si="176"/>
        <v>1</v>
      </c>
      <c r="I469" s="61">
        <f t="shared" si="190"/>
        <v>0</v>
      </c>
      <c r="J469" s="59">
        <f t="shared" si="191"/>
        <v>0</v>
      </c>
      <c r="K469" s="62" t="e">
        <f t="shared" si="192"/>
        <v>#N/A</v>
      </c>
      <c r="L469" s="59">
        <f t="shared" si="193"/>
        <v>0</v>
      </c>
      <c r="M469" s="59">
        <f t="shared" si="193"/>
        <v>0</v>
      </c>
      <c r="N469" s="59" t="str">
        <f t="shared" si="187"/>
        <v>00</v>
      </c>
      <c r="O469" s="57">
        <f t="shared" si="196"/>
        <v>0</v>
      </c>
      <c r="P469" s="57">
        <f t="shared" si="196"/>
        <v>0</v>
      </c>
      <c r="Q469" s="57">
        <f t="shared" si="196"/>
        <v>0</v>
      </c>
      <c r="R469" s="57">
        <f t="shared" si="196"/>
        <v>0</v>
      </c>
      <c r="S469" s="57">
        <f t="shared" si="196"/>
        <v>0</v>
      </c>
      <c r="T469" s="57">
        <f t="shared" si="196"/>
        <v>0</v>
      </c>
      <c r="U469" s="57">
        <f t="shared" si="196"/>
        <v>0</v>
      </c>
      <c r="V469" s="57">
        <f t="shared" si="196"/>
        <v>0</v>
      </c>
      <c r="W469" s="57">
        <f t="shared" si="196"/>
        <v>0</v>
      </c>
      <c r="X469" s="57">
        <f t="shared" si="196"/>
        <v>0</v>
      </c>
      <c r="Y469" s="57">
        <f t="shared" si="196"/>
        <v>0</v>
      </c>
      <c r="Z469" s="57">
        <f t="shared" si="196"/>
        <v>0</v>
      </c>
      <c r="AA469" s="57">
        <f t="shared" si="196"/>
        <v>0</v>
      </c>
      <c r="AB469" s="57">
        <f t="shared" si="196"/>
        <v>0</v>
      </c>
      <c r="AC469" s="57">
        <f t="shared" si="196"/>
        <v>0</v>
      </c>
      <c r="AD469" s="57">
        <f t="shared" si="196"/>
        <v>0</v>
      </c>
      <c r="AE469" s="57">
        <f t="shared" si="194"/>
        <v>0</v>
      </c>
      <c r="AF469" s="57">
        <f t="shared" si="194"/>
        <v>0</v>
      </c>
      <c r="AG469" s="57">
        <f t="shared" si="194"/>
        <v>0</v>
      </c>
      <c r="AH469" s="57">
        <f t="shared" si="194"/>
        <v>0</v>
      </c>
      <c r="AI469" s="57">
        <f t="shared" si="194"/>
        <v>0</v>
      </c>
      <c r="AJ469" s="57">
        <f t="shared" si="194"/>
        <v>0</v>
      </c>
      <c r="AK469" s="57">
        <f t="shared" si="194"/>
        <v>0</v>
      </c>
      <c r="AL469" s="57">
        <f t="shared" si="194"/>
        <v>0</v>
      </c>
      <c r="AM469" s="57">
        <f t="shared" si="194"/>
        <v>0</v>
      </c>
      <c r="AN469" s="57">
        <f t="shared" si="194"/>
        <v>0</v>
      </c>
      <c r="AO469" s="57">
        <f t="shared" si="194"/>
        <v>0</v>
      </c>
      <c r="AP469" s="57">
        <f t="shared" si="194"/>
        <v>0</v>
      </c>
      <c r="AQ469" s="57" t="e">
        <f>INDEX('Fleet Input'!$C$10:$C$86, MATCH('Fleet Calculations'!N469, 'Fleet Input'!$B$10:$B$86, 0))</f>
        <v>#N/A</v>
      </c>
      <c r="AR469" s="57">
        <f t="shared" si="197"/>
        <v>0</v>
      </c>
      <c r="AS469" s="57">
        <f t="shared" si="197"/>
        <v>0</v>
      </c>
      <c r="AT469" s="57">
        <f t="shared" si="197"/>
        <v>0</v>
      </c>
      <c r="AU469" s="57">
        <f t="shared" si="197"/>
        <v>0</v>
      </c>
      <c r="AV469" s="57">
        <f t="shared" si="197"/>
        <v>0</v>
      </c>
      <c r="AW469" s="57">
        <f t="shared" si="197"/>
        <v>0</v>
      </c>
      <c r="AX469" s="57">
        <f t="shared" si="197"/>
        <v>0</v>
      </c>
      <c r="AY469" s="57">
        <f t="shared" si="197"/>
        <v>0</v>
      </c>
      <c r="AZ469" s="57">
        <f t="shared" si="197"/>
        <v>0</v>
      </c>
      <c r="BA469" s="57">
        <f t="shared" si="197"/>
        <v>0</v>
      </c>
      <c r="BB469" s="57">
        <f t="shared" si="197"/>
        <v>0</v>
      </c>
      <c r="BC469" s="57">
        <f t="shared" si="197"/>
        <v>0</v>
      </c>
      <c r="BD469" s="57">
        <f t="shared" si="197"/>
        <v>0</v>
      </c>
      <c r="BE469" s="57">
        <f t="shared" si="197"/>
        <v>0</v>
      </c>
      <c r="BF469" s="57">
        <f t="shared" si="197"/>
        <v>0</v>
      </c>
      <c r="BG469" s="57">
        <f t="shared" si="197"/>
        <v>0</v>
      </c>
      <c r="BH469" s="57">
        <f t="shared" si="195"/>
        <v>0</v>
      </c>
      <c r="BI469" s="57">
        <f t="shared" si="195"/>
        <v>0</v>
      </c>
      <c r="BJ469" s="57">
        <f t="shared" si="195"/>
        <v>0</v>
      </c>
      <c r="BK469" s="57">
        <f t="shared" si="195"/>
        <v>0</v>
      </c>
      <c r="BL469" s="57">
        <f t="shared" si="195"/>
        <v>0</v>
      </c>
      <c r="BM469" s="57">
        <f t="shared" si="195"/>
        <v>0</v>
      </c>
      <c r="BN469" s="57">
        <f t="shared" si="195"/>
        <v>0</v>
      </c>
      <c r="BO469" s="57">
        <f t="shared" si="195"/>
        <v>0</v>
      </c>
      <c r="BP469" s="57">
        <f t="shared" si="195"/>
        <v>0</v>
      </c>
      <c r="BQ469" s="57">
        <f t="shared" si="195"/>
        <v>0</v>
      </c>
      <c r="BR469" s="57">
        <f t="shared" si="195"/>
        <v>0</v>
      </c>
      <c r="BS469" s="57">
        <f t="shared" si="195"/>
        <v>0</v>
      </c>
    </row>
    <row r="470" spans="1:71" x14ac:dyDescent="0.25">
      <c r="A470">
        <f t="shared" si="182"/>
        <v>2</v>
      </c>
      <c r="B470">
        <f t="shared" si="175"/>
        <v>60</v>
      </c>
      <c r="C470">
        <f t="shared" si="198"/>
        <v>2</v>
      </c>
      <c r="D470" s="59">
        <f t="shared" si="188"/>
        <v>0</v>
      </c>
      <c r="E470" s="59">
        <f t="shared" si="188"/>
        <v>0</v>
      </c>
      <c r="F470" s="59">
        <f t="shared" si="188"/>
        <v>0</v>
      </c>
      <c r="G470" s="60" t="str">
        <f t="shared" si="189"/>
        <v>Electric</v>
      </c>
      <c r="H470" s="61">
        <f t="shared" si="176"/>
        <v>1</v>
      </c>
      <c r="I470" s="61">
        <f t="shared" si="190"/>
        <v>0</v>
      </c>
      <c r="J470" s="59">
        <f t="shared" si="191"/>
        <v>0</v>
      </c>
      <c r="K470" s="62" t="e">
        <f t="shared" si="192"/>
        <v>#N/A</v>
      </c>
      <c r="L470" s="59">
        <f t="shared" si="193"/>
        <v>0</v>
      </c>
      <c r="M470" s="59">
        <f t="shared" si="193"/>
        <v>0</v>
      </c>
      <c r="N470" s="59" t="str">
        <f t="shared" si="187"/>
        <v>Electric0</v>
      </c>
      <c r="O470" s="57">
        <f t="shared" si="196"/>
        <v>0</v>
      </c>
      <c r="P470" s="57">
        <f t="shared" si="196"/>
        <v>0</v>
      </c>
      <c r="Q470" s="57">
        <f t="shared" si="196"/>
        <v>0</v>
      </c>
      <c r="R470" s="57">
        <f t="shared" si="196"/>
        <v>0</v>
      </c>
      <c r="S470" s="57">
        <f t="shared" si="196"/>
        <v>0</v>
      </c>
      <c r="T470" s="57">
        <f t="shared" si="196"/>
        <v>0</v>
      </c>
      <c r="U470" s="57">
        <f t="shared" si="196"/>
        <v>0</v>
      </c>
      <c r="V470" s="57">
        <f t="shared" si="196"/>
        <v>0</v>
      </c>
      <c r="W470" s="57">
        <f t="shared" si="196"/>
        <v>0</v>
      </c>
      <c r="X470" s="57">
        <f t="shared" si="196"/>
        <v>0</v>
      </c>
      <c r="Y470" s="57">
        <f t="shared" si="196"/>
        <v>0</v>
      </c>
      <c r="Z470" s="57">
        <f t="shared" si="196"/>
        <v>0</v>
      </c>
      <c r="AA470" s="57">
        <f t="shared" si="196"/>
        <v>0</v>
      </c>
      <c r="AB470" s="57">
        <f t="shared" si="196"/>
        <v>0</v>
      </c>
      <c r="AC470" s="57">
        <f t="shared" si="196"/>
        <v>0</v>
      </c>
      <c r="AD470" s="57">
        <f t="shared" si="196"/>
        <v>0</v>
      </c>
      <c r="AE470" s="57">
        <f t="shared" si="194"/>
        <v>0</v>
      </c>
      <c r="AF470" s="57">
        <f t="shared" si="194"/>
        <v>0</v>
      </c>
      <c r="AG470" s="57">
        <f t="shared" si="194"/>
        <v>0</v>
      </c>
      <c r="AH470" s="57">
        <f t="shared" si="194"/>
        <v>0</v>
      </c>
      <c r="AI470" s="57">
        <f t="shared" si="194"/>
        <v>0</v>
      </c>
      <c r="AJ470" s="57">
        <f t="shared" si="194"/>
        <v>0</v>
      </c>
      <c r="AK470" s="57">
        <f t="shared" si="194"/>
        <v>0</v>
      </c>
      <c r="AL470" s="57">
        <f t="shared" si="194"/>
        <v>0</v>
      </c>
      <c r="AM470" s="57">
        <f t="shared" si="194"/>
        <v>0</v>
      </c>
      <c r="AN470" s="57">
        <f t="shared" si="194"/>
        <v>0</v>
      </c>
      <c r="AO470" s="57">
        <f t="shared" si="194"/>
        <v>0</v>
      </c>
      <c r="AP470" s="57">
        <f t="shared" si="194"/>
        <v>0</v>
      </c>
      <c r="AQ470" s="57" t="e">
        <f>INDEX('Fleet Input'!$C$10:$C$86, MATCH('Fleet Calculations'!N470, 'Fleet Input'!$B$10:$B$86, 0))</f>
        <v>#N/A</v>
      </c>
      <c r="AR470" s="57">
        <f t="shared" si="197"/>
        <v>0</v>
      </c>
      <c r="AS470" s="57">
        <f t="shared" si="197"/>
        <v>0</v>
      </c>
      <c r="AT470" s="57">
        <f t="shared" si="197"/>
        <v>0</v>
      </c>
      <c r="AU470" s="57">
        <f t="shared" si="197"/>
        <v>0</v>
      </c>
      <c r="AV470" s="57">
        <f t="shared" si="197"/>
        <v>0</v>
      </c>
      <c r="AW470" s="57">
        <f t="shared" si="197"/>
        <v>0</v>
      </c>
      <c r="AX470" s="57">
        <f t="shared" si="197"/>
        <v>0</v>
      </c>
      <c r="AY470" s="57">
        <f t="shared" si="197"/>
        <v>0</v>
      </c>
      <c r="AZ470" s="57">
        <f t="shared" si="197"/>
        <v>0</v>
      </c>
      <c r="BA470" s="57">
        <f t="shared" si="197"/>
        <v>0</v>
      </c>
      <c r="BB470" s="57">
        <f t="shared" si="197"/>
        <v>0</v>
      </c>
      <c r="BC470" s="57">
        <f t="shared" si="197"/>
        <v>0</v>
      </c>
      <c r="BD470" s="57">
        <f t="shared" si="197"/>
        <v>0</v>
      </c>
      <c r="BE470" s="57">
        <f t="shared" si="197"/>
        <v>0</v>
      </c>
      <c r="BF470" s="57">
        <f t="shared" si="197"/>
        <v>0</v>
      </c>
      <c r="BG470" s="57">
        <f t="shared" si="197"/>
        <v>0</v>
      </c>
      <c r="BH470" s="57">
        <f t="shared" si="195"/>
        <v>0</v>
      </c>
      <c r="BI470" s="57">
        <f t="shared" si="195"/>
        <v>0</v>
      </c>
      <c r="BJ470" s="57">
        <f t="shared" si="195"/>
        <v>0</v>
      </c>
      <c r="BK470" s="57">
        <f t="shared" si="195"/>
        <v>0</v>
      </c>
      <c r="BL470" s="57">
        <f t="shared" si="195"/>
        <v>0</v>
      </c>
      <c r="BM470" s="57">
        <f t="shared" si="195"/>
        <v>0</v>
      </c>
      <c r="BN470" s="57">
        <f t="shared" si="195"/>
        <v>0</v>
      </c>
      <c r="BO470" s="57">
        <f t="shared" si="195"/>
        <v>0</v>
      </c>
      <c r="BP470" s="57">
        <f t="shared" si="195"/>
        <v>0</v>
      </c>
      <c r="BQ470" s="57">
        <f t="shared" si="195"/>
        <v>0</v>
      </c>
      <c r="BR470" s="57">
        <f t="shared" si="195"/>
        <v>0</v>
      </c>
      <c r="BS470" s="57">
        <f t="shared" si="195"/>
        <v>0</v>
      </c>
    </row>
    <row r="471" spans="1:71" x14ac:dyDescent="0.25">
      <c r="A471">
        <f t="shared" si="182"/>
        <v>2</v>
      </c>
      <c r="B471">
        <f t="shared" si="175"/>
        <v>60</v>
      </c>
      <c r="C471">
        <f t="shared" si="198"/>
        <v>3</v>
      </c>
      <c r="D471" s="59">
        <f t="shared" si="188"/>
        <v>0</v>
      </c>
      <c r="E471" s="59">
        <f t="shared" si="188"/>
        <v>0</v>
      </c>
      <c r="F471" s="59">
        <f t="shared" si="188"/>
        <v>0</v>
      </c>
      <c r="G471" s="60" t="str">
        <f t="shared" si="189"/>
        <v>Fuel Cell</v>
      </c>
      <c r="H471" s="61">
        <f t="shared" si="176"/>
        <v>1</v>
      </c>
      <c r="I471" s="61">
        <f t="shared" si="190"/>
        <v>0</v>
      </c>
      <c r="J471" s="59">
        <f t="shared" si="191"/>
        <v>0</v>
      </c>
      <c r="K471" s="62" t="e">
        <f t="shared" si="192"/>
        <v>#N/A</v>
      </c>
      <c r="L471" s="59">
        <f t="shared" si="193"/>
        <v>0</v>
      </c>
      <c r="M471" s="59">
        <f t="shared" si="193"/>
        <v>0</v>
      </c>
      <c r="N471" s="59" t="str">
        <f t="shared" si="187"/>
        <v>Fuel Cell0</v>
      </c>
      <c r="O471" s="57">
        <f t="shared" si="196"/>
        <v>0</v>
      </c>
      <c r="P471" s="57">
        <f t="shared" si="196"/>
        <v>0</v>
      </c>
      <c r="Q471" s="57">
        <f t="shared" si="196"/>
        <v>0</v>
      </c>
      <c r="R471" s="57">
        <f t="shared" si="196"/>
        <v>0</v>
      </c>
      <c r="S471" s="57">
        <f t="shared" si="196"/>
        <v>0</v>
      </c>
      <c r="T471" s="57">
        <f t="shared" si="196"/>
        <v>0</v>
      </c>
      <c r="U471" s="57">
        <f t="shared" si="196"/>
        <v>0</v>
      </c>
      <c r="V471" s="57">
        <f t="shared" si="196"/>
        <v>0</v>
      </c>
      <c r="W471" s="57">
        <f t="shared" si="196"/>
        <v>0</v>
      </c>
      <c r="X471" s="57">
        <f t="shared" si="196"/>
        <v>0</v>
      </c>
      <c r="Y471" s="57">
        <f t="shared" si="196"/>
        <v>0</v>
      </c>
      <c r="Z471" s="57">
        <f t="shared" si="196"/>
        <v>0</v>
      </c>
      <c r="AA471" s="57">
        <f t="shared" si="196"/>
        <v>0</v>
      </c>
      <c r="AB471" s="57">
        <f t="shared" si="196"/>
        <v>0</v>
      </c>
      <c r="AC471" s="57">
        <f t="shared" si="196"/>
        <v>0</v>
      </c>
      <c r="AD471" s="57">
        <f t="shared" si="196"/>
        <v>0</v>
      </c>
      <c r="AE471" s="57">
        <f t="shared" si="194"/>
        <v>0</v>
      </c>
      <c r="AF471" s="57">
        <f t="shared" si="194"/>
        <v>0</v>
      </c>
      <c r="AG471" s="57">
        <f t="shared" si="194"/>
        <v>0</v>
      </c>
      <c r="AH471" s="57">
        <f t="shared" si="194"/>
        <v>0</v>
      </c>
      <c r="AI471" s="57">
        <f t="shared" si="194"/>
        <v>0</v>
      </c>
      <c r="AJ471" s="57">
        <f t="shared" si="194"/>
        <v>0</v>
      </c>
      <c r="AK471" s="57">
        <f t="shared" si="194"/>
        <v>0</v>
      </c>
      <c r="AL471" s="57">
        <f t="shared" si="194"/>
        <v>0</v>
      </c>
      <c r="AM471" s="57">
        <f t="shared" si="194"/>
        <v>0</v>
      </c>
      <c r="AN471" s="57">
        <f t="shared" si="194"/>
        <v>0</v>
      </c>
      <c r="AO471" s="57">
        <f t="shared" si="194"/>
        <v>0</v>
      </c>
      <c r="AP471" s="57">
        <f t="shared" si="194"/>
        <v>0</v>
      </c>
      <c r="AQ471" s="57" t="e">
        <f>INDEX('Fleet Input'!$C$10:$C$86, MATCH('Fleet Calculations'!N471, 'Fleet Input'!$B$10:$B$86, 0))</f>
        <v>#N/A</v>
      </c>
      <c r="AR471" s="57">
        <f t="shared" si="197"/>
        <v>0</v>
      </c>
      <c r="AS471" s="57">
        <f t="shared" si="197"/>
        <v>0</v>
      </c>
      <c r="AT471" s="57">
        <f t="shared" si="197"/>
        <v>0</v>
      </c>
      <c r="AU471" s="57">
        <f t="shared" si="197"/>
        <v>0</v>
      </c>
      <c r="AV471" s="57">
        <f t="shared" si="197"/>
        <v>0</v>
      </c>
      <c r="AW471" s="57">
        <f t="shared" si="197"/>
        <v>0</v>
      </c>
      <c r="AX471" s="57">
        <f t="shared" si="197"/>
        <v>0</v>
      </c>
      <c r="AY471" s="57">
        <f t="shared" si="197"/>
        <v>0</v>
      </c>
      <c r="AZ471" s="57">
        <f t="shared" si="197"/>
        <v>0</v>
      </c>
      <c r="BA471" s="57">
        <f t="shared" si="197"/>
        <v>0</v>
      </c>
      <c r="BB471" s="57">
        <f t="shared" si="197"/>
        <v>0</v>
      </c>
      <c r="BC471" s="57">
        <f t="shared" si="197"/>
        <v>0</v>
      </c>
      <c r="BD471" s="57">
        <f t="shared" si="197"/>
        <v>0</v>
      </c>
      <c r="BE471" s="57">
        <f t="shared" si="197"/>
        <v>0</v>
      </c>
      <c r="BF471" s="57">
        <f t="shared" si="197"/>
        <v>0</v>
      </c>
      <c r="BG471" s="57">
        <f t="shared" si="197"/>
        <v>0</v>
      </c>
      <c r="BH471" s="57">
        <f t="shared" si="195"/>
        <v>0</v>
      </c>
      <c r="BI471" s="57">
        <f t="shared" si="195"/>
        <v>0</v>
      </c>
      <c r="BJ471" s="57">
        <f t="shared" si="195"/>
        <v>0</v>
      </c>
      <c r="BK471" s="57">
        <f t="shared" si="195"/>
        <v>0</v>
      </c>
      <c r="BL471" s="57">
        <f t="shared" si="195"/>
        <v>0</v>
      </c>
      <c r="BM471" s="57">
        <f t="shared" si="195"/>
        <v>0</v>
      </c>
      <c r="BN471" s="57">
        <f t="shared" si="195"/>
        <v>0</v>
      </c>
      <c r="BO471" s="57">
        <f t="shared" si="195"/>
        <v>0</v>
      </c>
      <c r="BP471" s="57">
        <f t="shared" si="195"/>
        <v>0</v>
      </c>
      <c r="BQ471" s="57">
        <f t="shared" si="195"/>
        <v>0</v>
      </c>
      <c r="BR471" s="57">
        <f t="shared" si="195"/>
        <v>0</v>
      </c>
      <c r="BS471" s="57">
        <f t="shared" si="195"/>
        <v>0</v>
      </c>
    </row>
    <row r="472" spans="1:71" x14ac:dyDescent="0.25">
      <c r="A472">
        <f t="shared" si="182"/>
        <v>2</v>
      </c>
      <c r="B472">
        <f t="shared" si="175"/>
        <v>61</v>
      </c>
      <c r="C472">
        <f t="shared" si="198"/>
        <v>1</v>
      </c>
      <c r="D472" s="59">
        <f t="shared" si="188"/>
        <v>0</v>
      </c>
      <c r="E472" s="59">
        <f t="shared" si="188"/>
        <v>0</v>
      </c>
      <c r="F472" s="59">
        <f t="shared" si="188"/>
        <v>0</v>
      </c>
      <c r="G472" s="60" t="str">
        <f t="shared" si="189"/>
        <v>0</v>
      </c>
      <c r="H472" s="61">
        <f t="shared" si="176"/>
        <v>1</v>
      </c>
      <c r="I472" s="61">
        <f t="shared" si="190"/>
        <v>0</v>
      </c>
      <c r="J472" s="59">
        <f t="shared" si="191"/>
        <v>0</v>
      </c>
      <c r="K472" s="62" t="e">
        <f t="shared" si="192"/>
        <v>#N/A</v>
      </c>
      <c r="L472" s="59">
        <f t="shared" si="193"/>
        <v>0</v>
      </c>
      <c r="M472" s="59">
        <f t="shared" si="193"/>
        <v>0</v>
      </c>
      <c r="N472" s="59" t="str">
        <f t="shared" si="187"/>
        <v>00</v>
      </c>
      <c r="O472" s="57">
        <f t="shared" si="196"/>
        <v>0</v>
      </c>
      <c r="P472" s="57">
        <f t="shared" si="196"/>
        <v>0</v>
      </c>
      <c r="Q472" s="57">
        <f t="shared" si="196"/>
        <v>0</v>
      </c>
      <c r="R472" s="57">
        <f t="shared" si="196"/>
        <v>0</v>
      </c>
      <c r="S472" s="57">
        <f t="shared" si="196"/>
        <v>0</v>
      </c>
      <c r="T472" s="57">
        <f t="shared" si="196"/>
        <v>0</v>
      </c>
      <c r="U472" s="57">
        <f t="shared" si="196"/>
        <v>0</v>
      </c>
      <c r="V472" s="57">
        <f t="shared" si="196"/>
        <v>0</v>
      </c>
      <c r="W472" s="57">
        <f t="shared" si="196"/>
        <v>0</v>
      </c>
      <c r="X472" s="57">
        <f t="shared" si="196"/>
        <v>0</v>
      </c>
      <c r="Y472" s="57">
        <f t="shared" si="196"/>
        <v>0</v>
      </c>
      <c r="Z472" s="57">
        <f t="shared" si="196"/>
        <v>0</v>
      </c>
      <c r="AA472" s="57">
        <f t="shared" si="196"/>
        <v>0</v>
      </c>
      <c r="AB472" s="57">
        <f t="shared" si="196"/>
        <v>0</v>
      </c>
      <c r="AC472" s="57">
        <f t="shared" si="196"/>
        <v>0</v>
      </c>
      <c r="AD472" s="57">
        <f t="shared" si="196"/>
        <v>0</v>
      </c>
      <c r="AE472" s="57">
        <f t="shared" si="194"/>
        <v>0</v>
      </c>
      <c r="AF472" s="57">
        <f t="shared" si="194"/>
        <v>0</v>
      </c>
      <c r="AG472" s="57">
        <f t="shared" si="194"/>
        <v>0</v>
      </c>
      <c r="AH472" s="57">
        <f t="shared" si="194"/>
        <v>0</v>
      </c>
      <c r="AI472" s="57">
        <f t="shared" si="194"/>
        <v>0</v>
      </c>
      <c r="AJ472" s="57">
        <f t="shared" si="194"/>
        <v>0</v>
      </c>
      <c r="AK472" s="57">
        <f t="shared" si="194"/>
        <v>0</v>
      </c>
      <c r="AL472" s="57">
        <f t="shared" si="194"/>
        <v>0</v>
      </c>
      <c r="AM472" s="57">
        <f t="shared" si="194"/>
        <v>0</v>
      </c>
      <c r="AN472" s="57">
        <f t="shared" si="194"/>
        <v>0</v>
      </c>
      <c r="AO472" s="57">
        <f t="shared" si="194"/>
        <v>0</v>
      </c>
      <c r="AP472" s="57">
        <f t="shared" si="194"/>
        <v>0</v>
      </c>
      <c r="AQ472" s="57" t="e">
        <f>INDEX('Fleet Input'!$C$10:$C$86, MATCH('Fleet Calculations'!N472, 'Fleet Input'!$B$10:$B$86, 0))</f>
        <v>#N/A</v>
      </c>
      <c r="AR472" s="57">
        <f t="shared" si="197"/>
        <v>0</v>
      </c>
      <c r="AS472" s="57">
        <f t="shared" si="197"/>
        <v>0</v>
      </c>
      <c r="AT472" s="57">
        <f t="shared" si="197"/>
        <v>0</v>
      </c>
      <c r="AU472" s="57">
        <f t="shared" si="197"/>
        <v>0</v>
      </c>
      <c r="AV472" s="57">
        <f t="shared" si="197"/>
        <v>0</v>
      </c>
      <c r="AW472" s="57">
        <f t="shared" si="197"/>
        <v>0</v>
      </c>
      <c r="AX472" s="57">
        <f t="shared" si="197"/>
        <v>0</v>
      </c>
      <c r="AY472" s="57">
        <f t="shared" si="197"/>
        <v>0</v>
      </c>
      <c r="AZ472" s="57">
        <f t="shared" si="197"/>
        <v>0</v>
      </c>
      <c r="BA472" s="57">
        <f t="shared" si="197"/>
        <v>0</v>
      </c>
      <c r="BB472" s="57">
        <f t="shared" si="197"/>
        <v>0</v>
      </c>
      <c r="BC472" s="57">
        <f t="shared" si="197"/>
        <v>0</v>
      </c>
      <c r="BD472" s="57">
        <f t="shared" si="197"/>
        <v>0</v>
      </c>
      <c r="BE472" s="57">
        <f t="shared" si="197"/>
        <v>0</v>
      </c>
      <c r="BF472" s="57">
        <f t="shared" si="197"/>
        <v>0</v>
      </c>
      <c r="BG472" s="57">
        <f t="shared" si="197"/>
        <v>0</v>
      </c>
      <c r="BH472" s="57">
        <f t="shared" si="195"/>
        <v>0</v>
      </c>
      <c r="BI472" s="57">
        <f t="shared" si="195"/>
        <v>0</v>
      </c>
      <c r="BJ472" s="57">
        <f t="shared" si="195"/>
        <v>0</v>
      </c>
      <c r="BK472" s="57">
        <f t="shared" si="195"/>
        <v>0</v>
      </c>
      <c r="BL472" s="57">
        <f t="shared" si="195"/>
        <v>0</v>
      </c>
      <c r="BM472" s="57">
        <f t="shared" si="195"/>
        <v>0</v>
      </c>
      <c r="BN472" s="57">
        <f t="shared" si="195"/>
        <v>0</v>
      </c>
      <c r="BO472" s="57">
        <f t="shared" si="195"/>
        <v>0</v>
      </c>
      <c r="BP472" s="57">
        <f t="shared" si="195"/>
        <v>0</v>
      </c>
      <c r="BQ472" s="57">
        <f t="shared" si="195"/>
        <v>0</v>
      </c>
      <c r="BR472" s="57">
        <f t="shared" si="195"/>
        <v>0</v>
      </c>
      <c r="BS472" s="57">
        <f t="shared" si="195"/>
        <v>0</v>
      </c>
    </row>
    <row r="473" spans="1:71" x14ac:dyDescent="0.25">
      <c r="A473">
        <f t="shared" si="182"/>
        <v>2</v>
      </c>
      <c r="B473">
        <f t="shared" si="175"/>
        <v>61</v>
      </c>
      <c r="C473">
        <f t="shared" si="198"/>
        <v>2</v>
      </c>
      <c r="D473" s="59">
        <f t="shared" si="188"/>
        <v>0</v>
      </c>
      <c r="E473" s="59">
        <f t="shared" si="188"/>
        <v>0</v>
      </c>
      <c r="F473" s="59">
        <f t="shared" si="188"/>
        <v>0</v>
      </c>
      <c r="G473" s="60" t="str">
        <f t="shared" si="189"/>
        <v>Electric</v>
      </c>
      <c r="H473" s="61">
        <f t="shared" si="176"/>
        <v>1</v>
      </c>
      <c r="I473" s="61">
        <f t="shared" si="190"/>
        <v>0</v>
      </c>
      <c r="J473" s="59">
        <f t="shared" si="191"/>
        <v>0</v>
      </c>
      <c r="K473" s="62" t="e">
        <f t="shared" si="192"/>
        <v>#N/A</v>
      </c>
      <c r="L473" s="59">
        <f t="shared" si="193"/>
        <v>0</v>
      </c>
      <c r="M473" s="59">
        <f t="shared" si="193"/>
        <v>0</v>
      </c>
      <c r="N473" s="59" t="str">
        <f t="shared" si="187"/>
        <v>Electric0</v>
      </c>
      <c r="O473" s="57">
        <f t="shared" si="196"/>
        <v>0</v>
      </c>
      <c r="P473" s="57">
        <f t="shared" si="196"/>
        <v>0</v>
      </c>
      <c r="Q473" s="57">
        <f t="shared" si="196"/>
        <v>0</v>
      </c>
      <c r="R473" s="57">
        <f t="shared" si="196"/>
        <v>0</v>
      </c>
      <c r="S473" s="57">
        <f t="shared" si="196"/>
        <v>0</v>
      </c>
      <c r="T473" s="57">
        <f t="shared" si="196"/>
        <v>0</v>
      </c>
      <c r="U473" s="57">
        <f t="shared" si="196"/>
        <v>0</v>
      </c>
      <c r="V473" s="57">
        <f t="shared" si="196"/>
        <v>0</v>
      </c>
      <c r="W473" s="57">
        <f t="shared" si="196"/>
        <v>0</v>
      </c>
      <c r="X473" s="57">
        <f t="shared" si="196"/>
        <v>0</v>
      </c>
      <c r="Y473" s="57">
        <f t="shared" si="196"/>
        <v>0</v>
      </c>
      <c r="Z473" s="57">
        <f t="shared" si="196"/>
        <v>0</v>
      </c>
      <c r="AA473" s="57">
        <f t="shared" si="196"/>
        <v>0</v>
      </c>
      <c r="AB473" s="57">
        <f t="shared" si="196"/>
        <v>0</v>
      </c>
      <c r="AC473" s="57">
        <f t="shared" si="196"/>
        <v>0</v>
      </c>
      <c r="AD473" s="57">
        <f t="shared" si="196"/>
        <v>0</v>
      </c>
      <c r="AE473" s="57">
        <f t="shared" si="194"/>
        <v>0</v>
      </c>
      <c r="AF473" s="57">
        <f t="shared" si="194"/>
        <v>0</v>
      </c>
      <c r="AG473" s="57">
        <f t="shared" si="194"/>
        <v>0</v>
      </c>
      <c r="AH473" s="57">
        <f t="shared" si="194"/>
        <v>0</v>
      </c>
      <c r="AI473" s="57">
        <f t="shared" si="194"/>
        <v>0</v>
      </c>
      <c r="AJ473" s="57">
        <f t="shared" si="194"/>
        <v>0</v>
      </c>
      <c r="AK473" s="57">
        <f t="shared" si="194"/>
        <v>0</v>
      </c>
      <c r="AL473" s="57">
        <f t="shared" si="194"/>
        <v>0</v>
      </c>
      <c r="AM473" s="57">
        <f t="shared" si="194"/>
        <v>0</v>
      </c>
      <c r="AN473" s="57">
        <f t="shared" si="194"/>
        <v>0</v>
      </c>
      <c r="AO473" s="57">
        <f t="shared" si="194"/>
        <v>0</v>
      </c>
      <c r="AP473" s="57">
        <f t="shared" si="194"/>
        <v>0</v>
      </c>
      <c r="AQ473" s="57" t="e">
        <f>INDEX('Fleet Input'!$C$10:$C$86, MATCH('Fleet Calculations'!N473, 'Fleet Input'!$B$10:$B$86, 0))</f>
        <v>#N/A</v>
      </c>
      <c r="AR473" s="57">
        <f t="shared" si="197"/>
        <v>0</v>
      </c>
      <c r="AS473" s="57">
        <f t="shared" si="197"/>
        <v>0</v>
      </c>
      <c r="AT473" s="57">
        <f t="shared" si="197"/>
        <v>0</v>
      </c>
      <c r="AU473" s="57">
        <f t="shared" si="197"/>
        <v>0</v>
      </c>
      <c r="AV473" s="57">
        <f t="shared" si="197"/>
        <v>0</v>
      </c>
      <c r="AW473" s="57">
        <f t="shared" si="197"/>
        <v>0</v>
      </c>
      <c r="AX473" s="57">
        <f t="shared" si="197"/>
        <v>0</v>
      </c>
      <c r="AY473" s="57">
        <f t="shared" si="197"/>
        <v>0</v>
      </c>
      <c r="AZ473" s="57">
        <f t="shared" si="197"/>
        <v>0</v>
      </c>
      <c r="BA473" s="57">
        <f t="shared" si="197"/>
        <v>0</v>
      </c>
      <c r="BB473" s="57">
        <f t="shared" si="197"/>
        <v>0</v>
      </c>
      <c r="BC473" s="57">
        <f t="shared" si="197"/>
        <v>0</v>
      </c>
      <c r="BD473" s="57">
        <f t="shared" si="197"/>
        <v>0</v>
      </c>
      <c r="BE473" s="57">
        <f t="shared" si="197"/>
        <v>0</v>
      </c>
      <c r="BF473" s="57">
        <f t="shared" si="197"/>
        <v>0</v>
      </c>
      <c r="BG473" s="57">
        <f t="shared" si="197"/>
        <v>0</v>
      </c>
      <c r="BH473" s="57">
        <f t="shared" si="195"/>
        <v>0</v>
      </c>
      <c r="BI473" s="57">
        <f t="shared" si="195"/>
        <v>0</v>
      </c>
      <c r="BJ473" s="57">
        <f t="shared" si="195"/>
        <v>0</v>
      </c>
      <c r="BK473" s="57">
        <f t="shared" si="195"/>
        <v>0</v>
      </c>
      <c r="BL473" s="57">
        <f t="shared" si="195"/>
        <v>0</v>
      </c>
      <c r="BM473" s="57">
        <f t="shared" si="195"/>
        <v>0</v>
      </c>
      <c r="BN473" s="57">
        <f t="shared" si="195"/>
        <v>0</v>
      </c>
      <c r="BO473" s="57">
        <f t="shared" si="195"/>
        <v>0</v>
      </c>
      <c r="BP473" s="57">
        <f t="shared" si="195"/>
        <v>0</v>
      </c>
      <c r="BQ473" s="57">
        <f t="shared" si="195"/>
        <v>0</v>
      </c>
      <c r="BR473" s="57">
        <f t="shared" si="195"/>
        <v>0</v>
      </c>
      <c r="BS473" s="57">
        <f t="shared" si="195"/>
        <v>0</v>
      </c>
    </row>
    <row r="474" spans="1:71" x14ac:dyDescent="0.25">
      <c r="A474">
        <f t="shared" si="182"/>
        <v>2</v>
      </c>
      <c r="B474">
        <f t="shared" si="175"/>
        <v>61</v>
      </c>
      <c r="C474">
        <f t="shared" si="198"/>
        <v>3</v>
      </c>
      <c r="D474" s="59">
        <f t="shared" si="188"/>
        <v>0</v>
      </c>
      <c r="E474" s="59">
        <f t="shared" si="188"/>
        <v>0</v>
      </c>
      <c r="F474" s="59">
        <f t="shared" si="188"/>
        <v>0</v>
      </c>
      <c r="G474" s="60" t="str">
        <f t="shared" si="189"/>
        <v>Fuel Cell</v>
      </c>
      <c r="H474" s="61">
        <f t="shared" si="176"/>
        <v>1</v>
      </c>
      <c r="I474" s="61">
        <f t="shared" si="190"/>
        <v>0</v>
      </c>
      <c r="J474" s="59">
        <f t="shared" si="191"/>
        <v>0</v>
      </c>
      <c r="K474" s="62" t="e">
        <f t="shared" si="192"/>
        <v>#N/A</v>
      </c>
      <c r="L474" s="59">
        <f t="shared" si="193"/>
        <v>0</v>
      </c>
      <c r="M474" s="59">
        <f t="shared" si="193"/>
        <v>0</v>
      </c>
      <c r="N474" s="59" t="str">
        <f t="shared" si="187"/>
        <v>Fuel Cell0</v>
      </c>
      <c r="O474" s="57">
        <f t="shared" si="196"/>
        <v>0</v>
      </c>
      <c r="P474" s="57">
        <f t="shared" si="196"/>
        <v>0</v>
      </c>
      <c r="Q474" s="57">
        <f t="shared" si="196"/>
        <v>0</v>
      </c>
      <c r="R474" s="57">
        <f t="shared" si="196"/>
        <v>0</v>
      </c>
      <c r="S474" s="57">
        <f t="shared" si="196"/>
        <v>0</v>
      </c>
      <c r="T474" s="57">
        <f t="shared" si="196"/>
        <v>0</v>
      </c>
      <c r="U474" s="57">
        <f t="shared" si="196"/>
        <v>0</v>
      </c>
      <c r="V474" s="57">
        <f t="shared" si="196"/>
        <v>0</v>
      </c>
      <c r="W474" s="57">
        <f t="shared" si="196"/>
        <v>0</v>
      </c>
      <c r="X474" s="57">
        <f t="shared" si="196"/>
        <v>0</v>
      </c>
      <c r="Y474" s="57">
        <f t="shared" si="196"/>
        <v>0</v>
      </c>
      <c r="Z474" s="57">
        <f t="shared" si="196"/>
        <v>0</v>
      </c>
      <c r="AA474" s="57">
        <f t="shared" si="196"/>
        <v>0</v>
      </c>
      <c r="AB474" s="57">
        <f t="shared" si="196"/>
        <v>0</v>
      </c>
      <c r="AC474" s="57">
        <f t="shared" si="196"/>
        <v>0</v>
      </c>
      <c r="AD474" s="57">
        <f t="shared" si="196"/>
        <v>0</v>
      </c>
      <c r="AE474" s="57">
        <f t="shared" si="194"/>
        <v>0</v>
      </c>
      <c r="AF474" s="57">
        <f t="shared" si="194"/>
        <v>0</v>
      </c>
      <c r="AG474" s="57">
        <f t="shared" si="194"/>
        <v>0</v>
      </c>
      <c r="AH474" s="57">
        <f t="shared" si="194"/>
        <v>0</v>
      </c>
      <c r="AI474" s="57">
        <f t="shared" si="194"/>
        <v>0</v>
      </c>
      <c r="AJ474" s="57">
        <f t="shared" si="194"/>
        <v>0</v>
      </c>
      <c r="AK474" s="57">
        <f t="shared" si="194"/>
        <v>0</v>
      </c>
      <c r="AL474" s="57">
        <f t="shared" si="194"/>
        <v>0</v>
      </c>
      <c r="AM474" s="57">
        <f t="shared" si="194"/>
        <v>0</v>
      </c>
      <c r="AN474" s="57">
        <f t="shared" si="194"/>
        <v>0</v>
      </c>
      <c r="AO474" s="57">
        <f t="shared" si="194"/>
        <v>0</v>
      </c>
      <c r="AP474" s="57">
        <f t="shared" si="194"/>
        <v>0</v>
      </c>
      <c r="AQ474" s="57" t="e">
        <f>INDEX('Fleet Input'!$C$10:$C$86, MATCH('Fleet Calculations'!N474, 'Fleet Input'!$B$10:$B$86, 0))</f>
        <v>#N/A</v>
      </c>
      <c r="AR474" s="57">
        <f t="shared" si="197"/>
        <v>0</v>
      </c>
      <c r="AS474" s="57">
        <f t="shared" si="197"/>
        <v>0</v>
      </c>
      <c r="AT474" s="57">
        <f t="shared" si="197"/>
        <v>0</v>
      </c>
      <c r="AU474" s="57">
        <f t="shared" si="197"/>
        <v>0</v>
      </c>
      <c r="AV474" s="57">
        <f t="shared" si="197"/>
        <v>0</v>
      </c>
      <c r="AW474" s="57">
        <f t="shared" si="197"/>
        <v>0</v>
      </c>
      <c r="AX474" s="57">
        <f t="shared" si="197"/>
        <v>0</v>
      </c>
      <c r="AY474" s="57">
        <f t="shared" si="197"/>
        <v>0</v>
      </c>
      <c r="AZ474" s="57">
        <f t="shared" si="197"/>
        <v>0</v>
      </c>
      <c r="BA474" s="57">
        <f t="shared" si="197"/>
        <v>0</v>
      </c>
      <c r="BB474" s="57">
        <f t="shared" si="197"/>
        <v>0</v>
      </c>
      <c r="BC474" s="57">
        <f t="shared" si="197"/>
        <v>0</v>
      </c>
      <c r="BD474" s="57">
        <f t="shared" si="197"/>
        <v>0</v>
      </c>
      <c r="BE474" s="57">
        <f t="shared" si="197"/>
        <v>0</v>
      </c>
      <c r="BF474" s="57">
        <f t="shared" si="197"/>
        <v>0</v>
      </c>
      <c r="BG474" s="57">
        <f t="shared" si="197"/>
        <v>0</v>
      </c>
      <c r="BH474" s="57">
        <f t="shared" si="195"/>
        <v>0</v>
      </c>
      <c r="BI474" s="57">
        <f t="shared" si="195"/>
        <v>0</v>
      </c>
      <c r="BJ474" s="57">
        <f t="shared" si="195"/>
        <v>0</v>
      </c>
      <c r="BK474" s="57">
        <f t="shared" si="195"/>
        <v>0</v>
      </c>
      <c r="BL474" s="57">
        <f t="shared" si="195"/>
        <v>0</v>
      </c>
      <c r="BM474" s="57">
        <f t="shared" si="195"/>
        <v>0</v>
      </c>
      <c r="BN474" s="57">
        <f t="shared" si="195"/>
        <v>0</v>
      </c>
      <c r="BO474" s="57">
        <f t="shared" si="195"/>
        <v>0</v>
      </c>
      <c r="BP474" s="57">
        <f t="shared" si="195"/>
        <v>0</v>
      </c>
      <c r="BQ474" s="57">
        <f t="shared" si="195"/>
        <v>0</v>
      </c>
      <c r="BR474" s="57">
        <f t="shared" si="195"/>
        <v>0</v>
      </c>
      <c r="BS474" s="57">
        <f t="shared" si="195"/>
        <v>0</v>
      </c>
    </row>
    <row r="475" spans="1:71" x14ac:dyDescent="0.25">
      <c r="A475">
        <f t="shared" si="182"/>
        <v>2</v>
      </c>
      <c r="B475">
        <f t="shared" si="175"/>
        <v>62</v>
      </c>
      <c r="C475">
        <f t="shared" si="198"/>
        <v>1</v>
      </c>
      <c r="D475" s="59">
        <f t="shared" si="188"/>
        <v>0</v>
      </c>
      <c r="E475" s="59">
        <f t="shared" si="188"/>
        <v>0</v>
      </c>
      <c r="F475" s="59">
        <f t="shared" si="188"/>
        <v>0</v>
      </c>
      <c r="G475" s="60" t="str">
        <f t="shared" si="189"/>
        <v>0</v>
      </c>
      <c r="H475" s="61">
        <f t="shared" si="176"/>
        <v>1</v>
      </c>
      <c r="I475" s="61">
        <f t="shared" si="190"/>
        <v>0</v>
      </c>
      <c r="J475" s="59">
        <f t="shared" si="191"/>
        <v>0</v>
      </c>
      <c r="K475" s="62" t="e">
        <f t="shared" si="192"/>
        <v>#N/A</v>
      </c>
      <c r="L475" s="59">
        <f t="shared" si="193"/>
        <v>0</v>
      </c>
      <c r="M475" s="59">
        <f t="shared" si="193"/>
        <v>0</v>
      </c>
      <c r="N475" s="59" t="str">
        <f t="shared" si="187"/>
        <v>00</v>
      </c>
      <c r="O475" s="57">
        <f t="shared" si="196"/>
        <v>0</v>
      </c>
      <c r="P475" s="57">
        <f t="shared" si="196"/>
        <v>0</v>
      </c>
      <c r="Q475" s="57">
        <f t="shared" si="196"/>
        <v>0</v>
      </c>
      <c r="R475" s="57">
        <f t="shared" si="196"/>
        <v>0</v>
      </c>
      <c r="S475" s="57">
        <f t="shared" si="196"/>
        <v>0</v>
      </c>
      <c r="T475" s="57">
        <f t="shared" si="196"/>
        <v>0</v>
      </c>
      <c r="U475" s="57">
        <f t="shared" si="196"/>
        <v>0</v>
      </c>
      <c r="V475" s="57">
        <f t="shared" si="196"/>
        <v>0</v>
      </c>
      <c r="W475" s="57">
        <f t="shared" si="196"/>
        <v>0</v>
      </c>
      <c r="X475" s="57">
        <f t="shared" si="196"/>
        <v>0</v>
      </c>
      <c r="Y475" s="57">
        <f t="shared" si="196"/>
        <v>0</v>
      </c>
      <c r="Z475" s="57">
        <f t="shared" si="196"/>
        <v>0</v>
      </c>
      <c r="AA475" s="57">
        <f t="shared" si="196"/>
        <v>0</v>
      </c>
      <c r="AB475" s="57">
        <f t="shared" si="196"/>
        <v>0</v>
      </c>
      <c r="AC475" s="57">
        <f t="shared" si="196"/>
        <v>0</v>
      </c>
      <c r="AD475" s="57">
        <f t="shared" si="196"/>
        <v>0</v>
      </c>
      <c r="AE475" s="57">
        <f t="shared" si="194"/>
        <v>0</v>
      </c>
      <c r="AF475" s="57">
        <f t="shared" si="194"/>
        <v>0</v>
      </c>
      <c r="AG475" s="57">
        <f t="shared" si="194"/>
        <v>0</v>
      </c>
      <c r="AH475" s="57">
        <f t="shared" si="194"/>
        <v>0</v>
      </c>
      <c r="AI475" s="57">
        <f t="shared" si="194"/>
        <v>0</v>
      </c>
      <c r="AJ475" s="57">
        <f t="shared" si="194"/>
        <v>0</v>
      </c>
      <c r="AK475" s="57">
        <f t="shared" si="194"/>
        <v>0</v>
      </c>
      <c r="AL475" s="57">
        <f t="shared" si="194"/>
        <v>0</v>
      </c>
      <c r="AM475" s="57">
        <f t="shared" si="194"/>
        <v>0</v>
      </c>
      <c r="AN475" s="57">
        <f t="shared" si="194"/>
        <v>0</v>
      </c>
      <c r="AO475" s="57">
        <f t="shared" si="194"/>
        <v>0</v>
      </c>
      <c r="AP475" s="57">
        <f t="shared" si="194"/>
        <v>0</v>
      </c>
      <c r="AQ475" s="57" t="e">
        <f>INDEX('Fleet Input'!$C$10:$C$86, MATCH('Fleet Calculations'!N475, 'Fleet Input'!$B$10:$B$86, 0))</f>
        <v>#N/A</v>
      </c>
      <c r="AR475" s="57">
        <f t="shared" si="197"/>
        <v>0</v>
      </c>
      <c r="AS475" s="57">
        <f t="shared" si="197"/>
        <v>0</v>
      </c>
      <c r="AT475" s="57">
        <f t="shared" si="197"/>
        <v>0</v>
      </c>
      <c r="AU475" s="57">
        <f t="shared" si="197"/>
        <v>0</v>
      </c>
      <c r="AV475" s="57">
        <f t="shared" si="197"/>
        <v>0</v>
      </c>
      <c r="AW475" s="57">
        <f t="shared" si="197"/>
        <v>0</v>
      </c>
      <c r="AX475" s="57">
        <f t="shared" si="197"/>
        <v>0</v>
      </c>
      <c r="AY475" s="57">
        <f t="shared" si="197"/>
        <v>0</v>
      </c>
      <c r="AZ475" s="57">
        <f t="shared" si="197"/>
        <v>0</v>
      </c>
      <c r="BA475" s="57">
        <f t="shared" si="197"/>
        <v>0</v>
      </c>
      <c r="BB475" s="57">
        <f t="shared" si="197"/>
        <v>0</v>
      </c>
      <c r="BC475" s="57">
        <f t="shared" si="197"/>
        <v>0</v>
      </c>
      <c r="BD475" s="57">
        <f t="shared" si="197"/>
        <v>0</v>
      </c>
      <c r="BE475" s="57">
        <f t="shared" si="197"/>
        <v>0</v>
      </c>
      <c r="BF475" s="57">
        <f t="shared" si="197"/>
        <v>0</v>
      </c>
      <c r="BG475" s="57">
        <f t="shared" si="197"/>
        <v>0</v>
      </c>
      <c r="BH475" s="57">
        <f t="shared" si="195"/>
        <v>0</v>
      </c>
      <c r="BI475" s="57">
        <f t="shared" si="195"/>
        <v>0</v>
      </c>
      <c r="BJ475" s="57">
        <f t="shared" si="195"/>
        <v>0</v>
      </c>
      <c r="BK475" s="57">
        <f t="shared" si="195"/>
        <v>0</v>
      </c>
      <c r="BL475" s="57">
        <f t="shared" si="195"/>
        <v>0</v>
      </c>
      <c r="BM475" s="57">
        <f t="shared" si="195"/>
        <v>0</v>
      </c>
      <c r="BN475" s="57">
        <f t="shared" si="195"/>
        <v>0</v>
      </c>
      <c r="BO475" s="57">
        <f t="shared" si="195"/>
        <v>0</v>
      </c>
      <c r="BP475" s="57">
        <f t="shared" si="195"/>
        <v>0</v>
      </c>
      <c r="BQ475" s="57">
        <f t="shared" si="195"/>
        <v>0</v>
      </c>
      <c r="BR475" s="57">
        <f t="shared" si="195"/>
        <v>0</v>
      </c>
      <c r="BS475" s="57">
        <f t="shared" si="195"/>
        <v>0</v>
      </c>
    </row>
    <row r="476" spans="1:71" x14ac:dyDescent="0.25">
      <c r="A476">
        <f t="shared" si="182"/>
        <v>2</v>
      </c>
      <c r="B476">
        <f t="shared" si="175"/>
        <v>62</v>
      </c>
      <c r="C476">
        <f t="shared" si="198"/>
        <v>2</v>
      </c>
      <c r="D476" s="59">
        <f t="shared" si="188"/>
        <v>0</v>
      </c>
      <c r="E476" s="59">
        <f t="shared" si="188"/>
        <v>0</v>
      </c>
      <c r="F476" s="59">
        <f t="shared" si="188"/>
        <v>0</v>
      </c>
      <c r="G476" s="60" t="str">
        <f t="shared" si="189"/>
        <v>Electric</v>
      </c>
      <c r="H476" s="61">
        <f t="shared" si="176"/>
        <v>1</v>
      </c>
      <c r="I476" s="61">
        <f t="shared" si="190"/>
        <v>0</v>
      </c>
      <c r="J476" s="59">
        <f t="shared" si="191"/>
        <v>0</v>
      </c>
      <c r="K476" s="62" t="e">
        <f t="shared" si="192"/>
        <v>#N/A</v>
      </c>
      <c r="L476" s="59">
        <f t="shared" si="193"/>
        <v>0</v>
      </c>
      <c r="M476" s="59">
        <f t="shared" si="193"/>
        <v>0</v>
      </c>
      <c r="N476" s="59" t="str">
        <f t="shared" si="187"/>
        <v>Electric0</v>
      </c>
      <c r="O476" s="57">
        <f t="shared" si="196"/>
        <v>0</v>
      </c>
      <c r="P476" s="57">
        <f t="shared" si="196"/>
        <v>0</v>
      </c>
      <c r="Q476" s="57">
        <f t="shared" si="196"/>
        <v>0</v>
      </c>
      <c r="R476" s="57">
        <f t="shared" si="196"/>
        <v>0</v>
      </c>
      <c r="S476" s="57">
        <f t="shared" si="196"/>
        <v>0</v>
      </c>
      <c r="T476" s="57">
        <f t="shared" si="196"/>
        <v>0</v>
      </c>
      <c r="U476" s="57">
        <f t="shared" si="196"/>
        <v>0</v>
      </c>
      <c r="V476" s="57">
        <f t="shared" si="196"/>
        <v>0</v>
      </c>
      <c r="W476" s="57">
        <f t="shared" si="196"/>
        <v>0</v>
      </c>
      <c r="X476" s="57">
        <f t="shared" si="196"/>
        <v>0</v>
      </c>
      <c r="Y476" s="57">
        <f t="shared" si="196"/>
        <v>0</v>
      </c>
      <c r="Z476" s="57">
        <f t="shared" si="196"/>
        <v>0</v>
      </c>
      <c r="AA476" s="57">
        <f t="shared" si="196"/>
        <v>0</v>
      </c>
      <c r="AB476" s="57">
        <f t="shared" si="196"/>
        <v>0</v>
      </c>
      <c r="AC476" s="57">
        <f t="shared" si="196"/>
        <v>0</v>
      </c>
      <c r="AD476" s="57">
        <f t="shared" si="196"/>
        <v>0</v>
      </c>
      <c r="AE476" s="57">
        <f t="shared" si="194"/>
        <v>0</v>
      </c>
      <c r="AF476" s="57">
        <f t="shared" si="194"/>
        <v>0</v>
      </c>
      <c r="AG476" s="57">
        <f t="shared" si="194"/>
        <v>0</v>
      </c>
      <c r="AH476" s="57">
        <f t="shared" si="194"/>
        <v>0</v>
      </c>
      <c r="AI476" s="57">
        <f t="shared" si="194"/>
        <v>0</v>
      </c>
      <c r="AJ476" s="57">
        <f t="shared" si="194"/>
        <v>0</v>
      </c>
      <c r="AK476" s="57">
        <f t="shared" si="194"/>
        <v>0</v>
      </c>
      <c r="AL476" s="57">
        <f t="shared" si="194"/>
        <v>0</v>
      </c>
      <c r="AM476" s="57">
        <f t="shared" si="194"/>
        <v>0</v>
      </c>
      <c r="AN476" s="57">
        <f t="shared" si="194"/>
        <v>0</v>
      </c>
      <c r="AO476" s="57">
        <f t="shared" si="194"/>
        <v>0</v>
      </c>
      <c r="AP476" s="57">
        <f t="shared" si="194"/>
        <v>0</v>
      </c>
      <c r="AQ476" s="57" t="e">
        <f>INDEX('Fleet Input'!$C$10:$C$86, MATCH('Fleet Calculations'!N476, 'Fleet Input'!$B$10:$B$86, 0))</f>
        <v>#N/A</v>
      </c>
      <c r="AR476" s="57">
        <f t="shared" si="197"/>
        <v>0</v>
      </c>
      <c r="AS476" s="57">
        <f t="shared" si="197"/>
        <v>0</v>
      </c>
      <c r="AT476" s="57">
        <f t="shared" si="197"/>
        <v>0</v>
      </c>
      <c r="AU476" s="57">
        <f t="shared" si="197"/>
        <v>0</v>
      </c>
      <c r="AV476" s="57">
        <f t="shared" si="197"/>
        <v>0</v>
      </c>
      <c r="AW476" s="57">
        <f t="shared" si="197"/>
        <v>0</v>
      </c>
      <c r="AX476" s="57">
        <f t="shared" si="197"/>
        <v>0</v>
      </c>
      <c r="AY476" s="57">
        <f t="shared" si="197"/>
        <v>0</v>
      </c>
      <c r="AZ476" s="57">
        <f t="shared" si="197"/>
        <v>0</v>
      </c>
      <c r="BA476" s="57">
        <f t="shared" si="197"/>
        <v>0</v>
      </c>
      <c r="BB476" s="57">
        <f t="shared" si="197"/>
        <v>0</v>
      </c>
      <c r="BC476" s="57">
        <f t="shared" si="197"/>
        <v>0</v>
      </c>
      <c r="BD476" s="57">
        <f t="shared" si="197"/>
        <v>0</v>
      </c>
      <c r="BE476" s="57">
        <f t="shared" si="197"/>
        <v>0</v>
      </c>
      <c r="BF476" s="57">
        <f t="shared" si="197"/>
        <v>0</v>
      </c>
      <c r="BG476" s="57">
        <f t="shared" si="197"/>
        <v>0</v>
      </c>
      <c r="BH476" s="57">
        <f t="shared" si="195"/>
        <v>0</v>
      </c>
      <c r="BI476" s="57">
        <f t="shared" si="195"/>
        <v>0</v>
      </c>
      <c r="BJ476" s="57">
        <f t="shared" si="195"/>
        <v>0</v>
      </c>
      <c r="BK476" s="57">
        <f t="shared" si="195"/>
        <v>0</v>
      </c>
      <c r="BL476" s="57">
        <f t="shared" si="195"/>
        <v>0</v>
      </c>
      <c r="BM476" s="57">
        <f t="shared" si="195"/>
        <v>0</v>
      </c>
      <c r="BN476" s="57">
        <f t="shared" si="195"/>
        <v>0</v>
      </c>
      <c r="BO476" s="57">
        <f t="shared" si="195"/>
        <v>0</v>
      </c>
      <c r="BP476" s="57">
        <f t="shared" si="195"/>
        <v>0</v>
      </c>
      <c r="BQ476" s="57">
        <f t="shared" si="195"/>
        <v>0</v>
      </c>
      <c r="BR476" s="57">
        <f t="shared" si="195"/>
        <v>0</v>
      </c>
      <c r="BS476" s="57">
        <f t="shared" si="195"/>
        <v>0</v>
      </c>
    </row>
    <row r="477" spans="1:71" x14ac:dyDescent="0.25">
      <c r="A477">
        <f t="shared" si="182"/>
        <v>2</v>
      </c>
      <c r="B477">
        <f t="shared" si="175"/>
        <v>62</v>
      </c>
      <c r="C477">
        <f t="shared" si="198"/>
        <v>3</v>
      </c>
      <c r="D477" s="59">
        <f t="shared" si="188"/>
        <v>0</v>
      </c>
      <c r="E477" s="59">
        <f t="shared" si="188"/>
        <v>0</v>
      </c>
      <c r="F477" s="59">
        <f t="shared" si="188"/>
        <v>0</v>
      </c>
      <c r="G477" s="60" t="str">
        <f t="shared" si="189"/>
        <v>Fuel Cell</v>
      </c>
      <c r="H477" s="61">
        <f t="shared" si="176"/>
        <v>1</v>
      </c>
      <c r="I477" s="61">
        <f t="shared" si="190"/>
        <v>0</v>
      </c>
      <c r="J477" s="59">
        <f t="shared" si="191"/>
        <v>0</v>
      </c>
      <c r="K477" s="62" t="e">
        <f t="shared" si="192"/>
        <v>#N/A</v>
      </c>
      <c r="L477" s="59">
        <f t="shared" si="193"/>
        <v>0</v>
      </c>
      <c r="M477" s="59">
        <f t="shared" si="193"/>
        <v>0</v>
      </c>
      <c r="N477" s="59" t="str">
        <f t="shared" si="187"/>
        <v>Fuel Cell0</v>
      </c>
      <c r="O477" s="57">
        <f t="shared" si="196"/>
        <v>0</v>
      </c>
      <c r="P477" s="57">
        <f t="shared" si="196"/>
        <v>0</v>
      </c>
      <c r="Q477" s="57">
        <f t="shared" si="196"/>
        <v>0</v>
      </c>
      <c r="R477" s="57">
        <f t="shared" si="196"/>
        <v>0</v>
      </c>
      <c r="S477" s="57">
        <f t="shared" si="196"/>
        <v>0</v>
      </c>
      <c r="T477" s="57">
        <f t="shared" si="196"/>
        <v>0</v>
      </c>
      <c r="U477" s="57">
        <f t="shared" si="196"/>
        <v>0</v>
      </c>
      <c r="V477" s="57">
        <f t="shared" si="196"/>
        <v>0</v>
      </c>
      <c r="W477" s="57">
        <f t="shared" si="196"/>
        <v>0</v>
      </c>
      <c r="X477" s="57">
        <f t="shared" si="196"/>
        <v>0</v>
      </c>
      <c r="Y477" s="57">
        <f t="shared" si="196"/>
        <v>0</v>
      </c>
      <c r="Z477" s="57">
        <f t="shared" si="196"/>
        <v>0</v>
      </c>
      <c r="AA477" s="57">
        <f t="shared" si="196"/>
        <v>0</v>
      </c>
      <c r="AB477" s="57">
        <f t="shared" si="196"/>
        <v>0</v>
      </c>
      <c r="AC477" s="57">
        <f t="shared" si="196"/>
        <v>0</v>
      </c>
      <c r="AD477" s="57">
        <f t="shared" si="196"/>
        <v>0</v>
      </c>
      <c r="AE477" s="57">
        <f t="shared" si="194"/>
        <v>0</v>
      </c>
      <c r="AF477" s="57">
        <f t="shared" si="194"/>
        <v>0</v>
      </c>
      <c r="AG477" s="57">
        <f t="shared" si="194"/>
        <v>0</v>
      </c>
      <c r="AH477" s="57">
        <f t="shared" si="194"/>
        <v>0</v>
      </c>
      <c r="AI477" s="57">
        <f t="shared" si="194"/>
        <v>0</v>
      </c>
      <c r="AJ477" s="57">
        <f t="shared" si="194"/>
        <v>0</v>
      </c>
      <c r="AK477" s="57">
        <f t="shared" si="194"/>
        <v>0</v>
      </c>
      <c r="AL477" s="57">
        <f t="shared" si="194"/>
        <v>0</v>
      </c>
      <c r="AM477" s="57">
        <f t="shared" si="194"/>
        <v>0</v>
      </c>
      <c r="AN477" s="57">
        <f t="shared" si="194"/>
        <v>0</v>
      </c>
      <c r="AO477" s="57">
        <f t="shared" si="194"/>
        <v>0</v>
      </c>
      <c r="AP477" s="57">
        <f t="shared" si="194"/>
        <v>0</v>
      </c>
      <c r="AQ477" s="57" t="e">
        <f>INDEX('Fleet Input'!$C$10:$C$86, MATCH('Fleet Calculations'!N477, 'Fleet Input'!$B$10:$B$86, 0))</f>
        <v>#N/A</v>
      </c>
      <c r="AR477" s="57">
        <f t="shared" si="197"/>
        <v>0</v>
      </c>
      <c r="AS477" s="57">
        <f t="shared" si="197"/>
        <v>0</v>
      </c>
      <c r="AT477" s="57">
        <f t="shared" si="197"/>
        <v>0</v>
      </c>
      <c r="AU477" s="57">
        <f t="shared" si="197"/>
        <v>0</v>
      </c>
      <c r="AV477" s="57">
        <f t="shared" si="197"/>
        <v>0</v>
      </c>
      <c r="AW477" s="57">
        <f t="shared" si="197"/>
        <v>0</v>
      </c>
      <c r="AX477" s="57">
        <f t="shared" si="197"/>
        <v>0</v>
      </c>
      <c r="AY477" s="57">
        <f t="shared" si="197"/>
        <v>0</v>
      </c>
      <c r="AZ477" s="57">
        <f t="shared" si="197"/>
        <v>0</v>
      </c>
      <c r="BA477" s="57">
        <f t="shared" si="197"/>
        <v>0</v>
      </c>
      <c r="BB477" s="57">
        <f t="shared" si="197"/>
        <v>0</v>
      </c>
      <c r="BC477" s="57">
        <f t="shared" si="197"/>
        <v>0</v>
      </c>
      <c r="BD477" s="57">
        <f t="shared" si="197"/>
        <v>0</v>
      </c>
      <c r="BE477" s="57">
        <f t="shared" si="197"/>
        <v>0</v>
      </c>
      <c r="BF477" s="57">
        <f t="shared" si="197"/>
        <v>0</v>
      </c>
      <c r="BG477" s="57">
        <f t="shared" si="197"/>
        <v>0</v>
      </c>
      <c r="BH477" s="57">
        <f t="shared" si="195"/>
        <v>0</v>
      </c>
      <c r="BI477" s="57">
        <f t="shared" si="195"/>
        <v>0</v>
      </c>
      <c r="BJ477" s="57">
        <f t="shared" si="195"/>
        <v>0</v>
      </c>
      <c r="BK477" s="57">
        <f t="shared" si="195"/>
        <v>0</v>
      </c>
      <c r="BL477" s="57">
        <f t="shared" si="195"/>
        <v>0</v>
      </c>
      <c r="BM477" s="57">
        <f t="shared" si="195"/>
        <v>0</v>
      </c>
      <c r="BN477" s="57">
        <f t="shared" si="195"/>
        <v>0</v>
      </c>
      <c r="BO477" s="57">
        <f t="shared" si="195"/>
        <v>0</v>
      </c>
      <c r="BP477" s="57">
        <f t="shared" si="195"/>
        <v>0</v>
      </c>
      <c r="BQ477" s="57">
        <f t="shared" si="195"/>
        <v>0</v>
      </c>
      <c r="BR477" s="57">
        <f t="shared" si="195"/>
        <v>0</v>
      </c>
      <c r="BS477" s="57">
        <f t="shared" si="195"/>
        <v>0</v>
      </c>
    </row>
    <row r="478" spans="1:71" x14ac:dyDescent="0.25">
      <c r="A478">
        <f t="shared" si="182"/>
        <v>2</v>
      </c>
      <c r="B478">
        <f t="shared" si="175"/>
        <v>63</v>
      </c>
      <c r="C478">
        <f t="shared" si="198"/>
        <v>1</v>
      </c>
      <c r="D478" s="59">
        <f t="shared" si="188"/>
        <v>0</v>
      </c>
      <c r="E478" s="59">
        <f t="shared" si="188"/>
        <v>0</v>
      </c>
      <c r="F478" s="59">
        <f t="shared" si="188"/>
        <v>0</v>
      </c>
      <c r="G478" s="60" t="str">
        <f t="shared" si="189"/>
        <v>0</v>
      </c>
      <c r="H478" s="61">
        <f t="shared" si="176"/>
        <v>1</v>
      </c>
      <c r="I478" s="61">
        <f t="shared" si="190"/>
        <v>0</v>
      </c>
      <c r="J478" s="59">
        <f t="shared" si="191"/>
        <v>0</v>
      </c>
      <c r="K478" s="62" t="e">
        <f t="shared" si="192"/>
        <v>#N/A</v>
      </c>
      <c r="L478" s="59">
        <f t="shared" si="193"/>
        <v>0</v>
      </c>
      <c r="M478" s="59">
        <f t="shared" si="193"/>
        <v>0</v>
      </c>
      <c r="N478" s="59" t="str">
        <f t="shared" si="187"/>
        <v>00</v>
      </c>
      <c r="O478" s="57">
        <f t="shared" si="196"/>
        <v>0</v>
      </c>
      <c r="P478" s="57">
        <f t="shared" si="196"/>
        <v>0</v>
      </c>
      <c r="Q478" s="57">
        <f t="shared" si="196"/>
        <v>0</v>
      </c>
      <c r="R478" s="57">
        <f t="shared" si="196"/>
        <v>0</v>
      </c>
      <c r="S478" s="57">
        <f t="shared" si="196"/>
        <v>0</v>
      </c>
      <c r="T478" s="57">
        <f t="shared" si="196"/>
        <v>0</v>
      </c>
      <c r="U478" s="57">
        <f t="shared" si="196"/>
        <v>0</v>
      </c>
      <c r="V478" s="57">
        <f t="shared" si="196"/>
        <v>0</v>
      </c>
      <c r="W478" s="57">
        <f t="shared" si="196"/>
        <v>0</v>
      </c>
      <c r="X478" s="57">
        <f t="shared" si="196"/>
        <v>0</v>
      </c>
      <c r="Y478" s="57">
        <f t="shared" si="196"/>
        <v>0</v>
      </c>
      <c r="Z478" s="57">
        <f t="shared" si="196"/>
        <v>0</v>
      </c>
      <c r="AA478" s="57">
        <f t="shared" si="196"/>
        <v>0</v>
      </c>
      <c r="AB478" s="57">
        <f t="shared" si="196"/>
        <v>0</v>
      </c>
      <c r="AC478" s="57">
        <f t="shared" si="196"/>
        <v>0</v>
      </c>
      <c r="AD478" s="57">
        <f t="shared" si="196"/>
        <v>0</v>
      </c>
      <c r="AE478" s="57">
        <f t="shared" si="194"/>
        <v>0</v>
      </c>
      <c r="AF478" s="57">
        <f t="shared" si="194"/>
        <v>0</v>
      </c>
      <c r="AG478" s="57">
        <f t="shared" si="194"/>
        <v>0</v>
      </c>
      <c r="AH478" s="57">
        <f t="shared" si="194"/>
        <v>0</v>
      </c>
      <c r="AI478" s="57">
        <f t="shared" si="194"/>
        <v>0</v>
      </c>
      <c r="AJ478" s="57">
        <f t="shared" si="194"/>
        <v>0</v>
      </c>
      <c r="AK478" s="57">
        <f t="shared" si="194"/>
        <v>0</v>
      </c>
      <c r="AL478" s="57">
        <f t="shared" si="194"/>
        <v>0</v>
      </c>
      <c r="AM478" s="57">
        <f t="shared" si="194"/>
        <v>0</v>
      </c>
      <c r="AN478" s="57">
        <f t="shared" si="194"/>
        <v>0</v>
      </c>
      <c r="AO478" s="57">
        <f t="shared" si="194"/>
        <v>0</v>
      </c>
      <c r="AP478" s="57">
        <f t="shared" si="194"/>
        <v>0</v>
      </c>
      <c r="AQ478" s="57" t="e">
        <f>INDEX('Fleet Input'!$C$10:$C$86, MATCH('Fleet Calculations'!N478, 'Fleet Input'!$B$10:$B$86, 0))</f>
        <v>#N/A</v>
      </c>
      <c r="AR478" s="57">
        <f t="shared" si="197"/>
        <v>0</v>
      </c>
      <c r="AS478" s="57">
        <f t="shared" si="197"/>
        <v>0</v>
      </c>
      <c r="AT478" s="57">
        <f t="shared" si="197"/>
        <v>0</v>
      </c>
      <c r="AU478" s="57">
        <f t="shared" si="197"/>
        <v>0</v>
      </c>
      <c r="AV478" s="57">
        <f t="shared" si="197"/>
        <v>0</v>
      </c>
      <c r="AW478" s="57">
        <f t="shared" si="197"/>
        <v>0</v>
      </c>
      <c r="AX478" s="57">
        <f t="shared" si="197"/>
        <v>0</v>
      </c>
      <c r="AY478" s="57">
        <f t="shared" si="197"/>
        <v>0</v>
      </c>
      <c r="AZ478" s="57">
        <f t="shared" si="197"/>
        <v>0</v>
      </c>
      <c r="BA478" s="57">
        <f t="shared" si="197"/>
        <v>0</v>
      </c>
      <c r="BB478" s="57">
        <f t="shared" si="197"/>
        <v>0</v>
      </c>
      <c r="BC478" s="57">
        <f t="shared" si="197"/>
        <v>0</v>
      </c>
      <c r="BD478" s="57">
        <f t="shared" si="197"/>
        <v>0</v>
      </c>
      <c r="BE478" s="57">
        <f t="shared" si="197"/>
        <v>0</v>
      </c>
      <c r="BF478" s="57">
        <f t="shared" si="197"/>
        <v>0</v>
      </c>
      <c r="BG478" s="57">
        <f t="shared" si="197"/>
        <v>0</v>
      </c>
      <c r="BH478" s="57">
        <f t="shared" si="195"/>
        <v>0</v>
      </c>
      <c r="BI478" s="57">
        <f t="shared" si="195"/>
        <v>0</v>
      </c>
      <c r="BJ478" s="57">
        <f t="shared" si="195"/>
        <v>0</v>
      </c>
      <c r="BK478" s="57">
        <f t="shared" si="195"/>
        <v>0</v>
      </c>
      <c r="BL478" s="57">
        <f t="shared" si="195"/>
        <v>0</v>
      </c>
      <c r="BM478" s="57">
        <f t="shared" si="195"/>
        <v>0</v>
      </c>
      <c r="BN478" s="57">
        <f t="shared" si="195"/>
        <v>0</v>
      </c>
      <c r="BO478" s="57">
        <f t="shared" si="195"/>
        <v>0</v>
      </c>
      <c r="BP478" s="57">
        <f t="shared" si="195"/>
        <v>0</v>
      </c>
      <c r="BQ478" s="57">
        <f t="shared" si="195"/>
        <v>0</v>
      </c>
      <c r="BR478" s="57">
        <f t="shared" si="195"/>
        <v>0</v>
      </c>
      <c r="BS478" s="57">
        <f t="shared" si="195"/>
        <v>0</v>
      </c>
    </row>
    <row r="479" spans="1:71" x14ac:dyDescent="0.25">
      <c r="A479">
        <f t="shared" si="182"/>
        <v>2</v>
      </c>
      <c r="B479">
        <f t="shared" si="175"/>
        <v>63</v>
      </c>
      <c r="C479">
        <f t="shared" si="198"/>
        <v>2</v>
      </c>
      <c r="D479" s="59">
        <f t="shared" si="188"/>
        <v>0</v>
      </c>
      <c r="E479" s="59">
        <f t="shared" si="188"/>
        <v>0</v>
      </c>
      <c r="F479" s="59">
        <f t="shared" si="188"/>
        <v>0</v>
      </c>
      <c r="G479" s="60" t="str">
        <f t="shared" si="189"/>
        <v>Electric</v>
      </c>
      <c r="H479" s="61">
        <f t="shared" si="176"/>
        <v>1</v>
      </c>
      <c r="I479" s="61">
        <f t="shared" si="190"/>
        <v>0</v>
      </c>
      <c r="J479" s="59">
        <f t="shared" si="191"/>
        <v>0</v>
      </c>
      <c r="K479" s="62" t="e">
        <f t="shared" si="192"/>
        <v>#N/A</v>
      </c>
      <c r="L479" s="59">
        <f t="shared" si="193"/>
        <v>0</v>
      </c>
      <c r="M479" s="59">
        <f t="shared" si="193"/>
        <v>0</v>
      </c>
      <c r="N479" s="59" t="str">
        <f t="shared" si="187"/>
        <v>Electric0</v>
      </c>
      <c r="O479" s="57">
        <f t="shared" si="196"/>
        <v>0</v>
      </c>
      <c r="P479" s="57">
        <f t="shared" si="196"/>
        <v>0</v>
      </c>
      <c r="Q479" s="57">
        <f t="shared" si="196"/>
        <v>0</v>
      </c>
      <c r="R479" s="57">
        <f t="shared" si="196"/>
        <v>0</v>
      </c>
      <c r="S479" s="57">
        <f t="shared" si="196"/>
        <v>0</v>
      </c>
      <c r="T479" s="57">
        <f t="shared" si="196"/>
        <v>0</v>
      </c>
      <c r="U479" s="57">
        <f t="shared" si="196"/>
        <v>0</v>
      </c>
      <c r="V479" s="57">
        <f t="shared" si="196"/>
        <v>0</v>
      </c>
      <c r="W479" s="57">
        <f t="shared" si="196"/>
        <v>0</v>
      </c>
      <c r="X479" s="57">
        <f t="shared" si="196"/>
        <v>0</v>
      </c>
      <c r="Y479" s="57">
        <f t="shared" si="196"/>
        <v>0</v>
      </c>
      <c r="Z479" s="57">
        <f t="shared" si="196"/>
        <v>0</v>
      </c>
      <c r="AA479" s="57">
        <f t="shared" si="196"/>
        <v>0</v>
      </c>
      <c r="AB479" s="57">
        <f t="shared" si="196"/>
        <v>0</v>
      </c>
      <c r="AC479" s="57">
        <f t="shared" si="196"/>
        <v>0</v>
      </c>
      <c r="AD479" s="57">
        <f t="shared" si="196"/>
        <v>0</v>
      </c>
      <c r="AE479" s="57">
        <f t="shared" si="194"/>
        <v>0</v>
      </c>
      <c r="AF479" s="57">
        <f t="shared" si="194"/>
        <v>0</v>
      </c>
      <c r="AG479" s="57">
        <f t="shared" si="194"/>
        <v>0</v>
      </c>
      <c r="AH479" s="57">
        <f t="shared" si="194"/>
        <v>0</v>
      </c>
      <c r="AI479" s="57">
        <f t="shared" si="194"/>
        <v>0</v>
      </c>
      <c r="AJ479" s="57">
        <f t="shared" si="194"/>
        <v>0</v>
      </c>
      <c r="AK479" s="57">
        <f t="shared" si="194"/>
        <v>0</v>
      </c>
      <c r="AL479" s="57">
        <f t="shared" si="194"/>
        <v>0</v>
      </c>
      <c r="AM479" s="57">
        <f t="shared" si="194"/>
        <v>0</v>
      </c>
      <c r="AN479" s="57">
        <f t="shared" si="194"/>
        <v>0</v>
      </c>
      <c r="AO479" s="57">
        <f t="shared" si="194"/>
        <v>0</v>
      </c>
      <c r="AP479" s="57">
        <f t="shared" si="194"/>
        <v>0</v>
      </c>
      <c r="AQ479" s="57" t="e">
        <f>INDEX('Fleet Input'!$C$10:$C$86, MATCH('Fleet Calculations'!N479, 'Fleet Input'!$B$10:$B$86, 0))</f>
        <v>#N/A</v>
      </c>
      <c r="AR479" s="57">
        <f t="shared" si="197"/>
        <v>0</v>
      </c>
      <c r="AS479" s="57">
        <f t="shared" si="197"/>
        <v>0</v>
      </c>
      <c r="AT479" s="57">
        <f t="shared" si="197"/>
        <v>0</v>
      </c>
      <c r="AU479" s="57">
        <f t="shared" si="197"/>
        <v>0</v>
      </c>
      <c r="AV479" s="57">
        <f t="shared" si="197"/>
        <v>0</v>
      </c>
      <c r="AW479" s="57">
        <f t="shared" si="197"/>
        <v>0</v>
      </c>
      <c r="AX479" s="57">
        <f t="shared" si="197"/>
        <v>0</v>
      </c>
      <c r="AY479" s="57">
        <f t="shared" si="197"/>
        <v>0</v>
      </c>
      <c r="AZ479" s="57">
        <f t="shared" si="197"/>
        <v>0</v>
      </c>
      <c r="BA479" s="57">
        <f t="shared" si="197"/>
        <v>0</v>
      </c>
      <c r="BB479" s="57">
        <f t="shared" si="197"/>
        <v>0</v>
      </c>
      <c r="BC479" s="57">
        <f t="shared" si="197"/>
        <v>0</v>
      </c>
      <c r="BD479" s="57">
        <f t="shared" si="197"/>
        <v>0</v>
      </c>
      <c r="BE479" s="57">
        <f t="shared" si="197"/>
        <v>0</v>
      </c>
      <c r="BF479" s="57">
        <f t="shared" si="197"/>
        <v>0</v>
      </c>
      <c r="BG479" s="57">
        <f t="shared" si="197"/>
        <v>0</v>
      </c>
      <c r="BH479" s="57">
        <f t="shared" si="195"/>
        <v>0</v>
      </c>
      <c r="BI479" s="57">
        <f t="shared" si="195"/>
        <v>0</v>
      </c>
      <c r="BJ479" s="57">
        <f t="shared" si="195"/>
        <v>0</v>
      </c>
      <c r="BK479" s="57">
        <f t="shared" si="195"/>
        <v>0</v>
      </c>
      <c r="BL479" s="57">
        <f t="shared" si="195"/>
        <v>0</v>
      </c>
      <c r="BM479" s="57">
        <f t="shared" si="195"/>
        <v>0</v>
      </c>
      <c r="BN479" s="57">
        <f t="shared" si="195"/>
        <v>0</v>
      </c>
      <c r="BO479" s="57">
        <f t="shared" si="195"/>
        <v>0</v>
      </c>
      <c r="BP479" s="57">
        <f t="shared" si="195"/>
        <v>0</v>
      </c>
      <c r="BQ479" s="57">
        <f t="shared" si="195"/>
        <v>0</v>
      </c>
      <c r="BR479" s="57">
        <f t="shared" si="195"/>
        <v>0</v>
      </c>
      <c r="BS479" s="57">
        <f t="shared" si="195"/>
        <v>0</v>
      </c>
    </row>
    <row r="480" spans="1:71" x14ac:dyDescent="0.25">
      <c r="A480">
        <f t="shared" si="182"/>
        <v>2</v>
      </c>
      <c r="B480">
        <f t="shared" si="175"/>
        <v>63</v>
      </c>
      <c r="C480">
        <f t="shared" si="198"/>
        <v>3</v>
      </c>
      <c r="D480" s="59">
        <f t="shared" si="188"/>
        <v>0</v>
      </c>
      <c r="E480" s="59">
        <f t="shared" si="188"/>
        <v>0</v>
      </c>
      <c r="F480" s="59">
        <f t="shared" si="188"/>
        <v>0</v>
      </c>
      <c r="G480" s="60" t="str">
        <f t="shared" si="189"/>
        <v>Fuel Cell</v>
      </c>
      <c r="H480" s="61">
        <f t="shared" si="176"/>
        <v>1</v>
      </c>
      <c r="I480" s="61">
        <f t="shared" si="190"/>
        <v>0</v>
      </c>
      <c r="J480" s="59">
        <f t="shared" si="191"/>
        <v>0</v>
      </c>
      <c r="K480" s="62" t="e">
        <f t="shared" si="192"/>
        <v>#N/A</v>
      </c>
      <c r="L480" s="59">
        <f t="shared" si="193"/>
        <v>0</v>
      </c>
      <c r="M480" s="59">
        <f t="shared" si="193"/>
        <v>0</v>
      </c>
      <c r="N480" s="59" t="str">
        <f t="shared" si="187"/>
        <v>Fuel Cell0</v>
      </c>
      <c r="O480" s="57">
        <f t="shared" si="196"/>
        <v>0</v>
      </c>
      <c r="P480" s="57">
        <f t="shared" si="196"/>
        <v>0</v>
      </c>
      <c r="Q480" s="57">
        <f t="shared" si="196"/>
        <v>0</v>
      </c>
      <c r="R480" s="57">
        <f t="shared" si="196"/>
        <v>0</v>
      </c>
      <c r="S480" s="57">
        <f t="shared" si="196"/>
        <v>0</v>
      </c>
      <c r="T480" s="57">
        <f t="shared" si="196"/>
        <v>0</v>
      </c>
      <c r="U480" s="57">
        <f t="shared" si="196"/>
        <v>0</v>
      </c>
      <c r="V480" s="57">
        <f t="shared" si="196"/>
        <v>0</v>
      </c>
      <c r="W480" s="57">
        <f t="shared" si="196"/>
        <v>0</v>
      </c>
      <c r="X480" s="57">
        <f t="shared" si="196"/>
        <v>0</v>
      </c>
      <c r="Y480" s="57">
        <f t="shared" si="196"/>
        <v>0</v>
      </c>
      <c r="Z480" s="57">
        <f t="shared" si="196"/>
        <v>0</v>
      </c>
      <c r="AA480" s="57">
        <f t="shared" si="196"/>
        <v>0</v>
      </c>
      <c r="AB480" s="57">
        <f t="shared" si="196"/>
        <v>0</v>
      </c>
      <c r="AC480" s="57">
        <f t="shared" si="196"/>
        <v>0</v>
      </c>
      <c r="AD480" s="57">
        <f t="shared" si="196"/>
        <v>0</v>
      </c>
      <c r="AE480" s="57">
        <f t="shared" si="194"/>
        <v>0</v>
      </c>
      <c r="AF480" s="57">
        <f t="shared" si="194"/>
        <v>0</v>
      </c>
      <c r="AG480" s="57">
        <f t="shared" si="194"/>
        <v>0</v>
      </c>
      <c r="AH480" s="57">
        <f t="shared" si="194"/>
        <v>0</v>
      </c>
      <c r="AI480" s="57">
        <f t="shared" si="194"/>
        <v>0</v>
      </c>
      <c r="AJ480" s="57">
        <f t="shared" si="194"/>
        <v>0</v>
      </c>
      <c r="AK480" s="57">
        <f t="shared" si="194"/>
        <v>0</v>
      </c>
      <c r="AL480" s="57">
        <f t="shared" si="194"/>
        <v>0</v>
      </c>
      <c r="AM480" s="57">
        <f t="shared" si="194"/>
        <v>0</v>
      </c>
      <c r="AN480" s="57">
        <f t="shared" si="194"/>
        <v>0</v>
      </c>
      <c r="AO480" s="57">
        <f t="shared" si="194"/>
        <v>0</v>
      </c>
      <c r="AP480" s="57">
        <f t="shared" si="194"/>
        <v>0</v>
      </c>
      <c r="AQ480" s="57" t="e">
        <f>INDEX('Fleet Input'!$C$10:$C$86, MATCH('Fleet Calculations'!N480, 'Fleet Input'!$B$10:$B$86, 0))</f>
        <v>#N/A</v>
      </c>
      <c r="AR480" s="57">
        <f t="shared" si="197"/>
        <v>0</v>
      </c>
      <c r="AS480" s="57">
        <f t="shared" si="197"/>
        <v>0</v>
      </c>
      <c r="AT480" s="57">
        <f t="shared" si="197"/>
        <v>0</v>
      </c>
      <c r="AU480" s="57">
        <f t="shared" si="197"/>
        <v>0</v>
      </c>
      <c r="AV480" s="57">
        <f t="shared" si="197"/>
        <v>0</v>
      </c>
      <c r="AW480" s="57">
        <f t="shared" si="197"/>
        <v>0</v>
      </c>
      <c r="AX480" s="57">
        <f t="shared" si="197"/>
        <v>0</v>
      </c>
      <c r="AY480" s="57">
        <f t="shared" si="197"/>
        <v>0</v>
      </c>
      <c r="AZ480" s="57">
        <f t="shared" si="197"/>
        <v>0</v>
      </c>
      <c r="BA480" s="57">
        <f t="shared" si="197"/>
        <v>0</v>
      </c>
      <c r="BB480" s="57">
        <f t="shared" si="197"/>
        <v>0</v>
      </c>
      <c r="BC480" s="57">
        <f t="shared" si="197"/>
        <v>0</v>
      </c>
      <c r="BD480" s="57">
        <f t="shared" si="197"/>
        <v>0</v>
      </c>
      <c r="BE480" s="57">
        <f t="shared" si="197"/>
        <v>0</v>
      </c>
      <c r="BF480" s="57">
        <f t="shared" si="197"/>
        <v>0</v>
      </c>
      <c r="BG480" s="57">
        <f t="shared" si="197"/>
        <v>0</v>
      </c>
      <c r="BH480" s="57">
        <f t="shared" si="195"/>
        <v>0</v>
      </c>
      <c r="BI480" s="57">
        <f t="shared" si="195"/>
        <v>0</v>
      </c>
      <c r="BJ480" s="57">
        <f t="shared" si="195"/>
        <v>0</v>
      </c>
      <c r="BK480" s="57">
        <f t="shared" si="195"/>
        <v>0</v>
      </c>
      <c r="BL480" s="57">
        <f t="shared" si="195"/>
        <v>0</v>
      </c>
      <c r="BM480" s="57">
        <f t="shared" si="195"/>
        <v>0</v>
      </c>
      <c r="BN480" s="57">
        <f t="shared" si="195"/>
        <v>0</v>
      </c>
      <c r="BO480" s="57">
        <f t="shared" si="195"/>
        <v>0</v>
      </c>
      <c r="BP480" s="57">
        <f t="shared" si="195"/>
        <v>0</v>
      </c>
      <c r="BQ480" s="57">
        <f t="shared" si="195"/>
        <v>0</v>
      </c>
      <c r="BR480" s="57">
        <f t="shared" si="195"/>
        <v>0</v>
      </c>
      <c r="BS480" s="57">
        <f t="shared" si="195"/>
        <v>0</v>
      </c>
    </row>
    <row r="481" spans="1:71" x14ac:dyDescent="0.25">
      <c r="A481">
        <f t="shared" si="182"/>
        <v>2</v>
      </c>
      <c r="B481">
        <f t="shared" si="175"/>
        <v>64</v>
      </c>
      <c r="C481">
        <f t="shared" si="198"/>
        <v>1</v>
      </c>
      <c r="D481" s="59">
        <f t="shared" si="188"/>
        <v>0</v>
      </c>
      <c r="E481" s="59">
        <f t="shared" si="188"/>
        <v>0</v>
      </c>
      <c r="F481" s="59">
        <f t="shared" si="188"/>
        <v>0</v>
      </c>
      <c r="G481" s="60" t="str">
        <f t="shared" si="189"/>
        <v>0</v>
      </c>
      <c r="H481" s="61">
        <f t="shared" si="176"/>
        <v>1</v>
      </c>
      <c r="I481" s="61">
        <f t="shared" si="190"/>
        <v>0</v>
      </c>
      <c r="J481" s="59">
        <f t="shared" si="191"/>
        <v>0</v>
      </c>
      <c r="K481" s="62" t="e">
        <f t="shared" si="192"/>
        <v>#N/A</v>
      </c>
      <c r="L481" s="59">
        <f t="shared" si="193"/>
        <v>0</v>
      </c>
      <c r="M481" s="59">
        <f t="shared" si="193"/>
        <v>0</v>
      </c>
      <c r="N481" s="59" t="str">
        <f t="shared" si="187"/>
        <v>00</v>
      </c>
      <c r="O481" s="57">
        <f t="shared" si="196"/>
        <v>0</v>
      </c>
      <c r="P481" s="57">
        <f t="shared" si="196"/>
        <v>0</v>
      </c>
      <c r="Q481" s="57">
        <f t="shared" si="196"/>
        <v>0</v>
      </c>
      <c r="R481" s="57">
        <f t="shared" si="196"/>
        <v>0</v>
      </c>
      <c r="S481" s="57">
        <f t="shared" si="196"/>
        <v>0</v>
      </c>
      <c r="T481" s="57">
        <f t="shared" si="196"/>
        <v>0</v>
      </c>
      <c r="U481" s="57">
        <f t="shared" si="196"/>
        <v>0</v>
      </c>
      <c r="V481" s="57">
        <f t="shared" si="196"/>
        <v>0</v>
      </c>
      <c r="W481" s="57">
        <f t="shared" si="196"/>
        <v>0</v>
      </c>
      <c r="X481" s="57">
        <f t="shared" si="196"/>
        <v>0</v>
      </c>
      <c r="Y481" s="57">
        <f t="shared" si="196"/>
        <v>0</v>
      </c>
      <c r="Z481" s="57">
        <f t="shared" si="196"/>
        <v>0</v>
      </c>
      <c r="AA481" s="57">
        <f t="shared" si="196"/>
        <v>0</v>
      </c>
      <c r="AB481" s="57">
        <f t="shared" si="196"/>
        <v>0</v>
      </c>
      <c r="AC481" s="57">
        <f t="shared" si="196"/>
        <v>0</v>
      </c>
      <c r="AD481" s="57">
        <f t="shared" ref="AD481:AP496" si="199">IF(AND($I481&gt;=AD$7,$H481&lt;=AD$7),$K481,0)</f>
        <v>0</v>
      </c>
      <c r="AE481" s="57">
        <f t="shared" si="199"/>
        <v>0</v>
      </c>
      <c r="AF481" s="57">
        <f t="shared" si="199"/>
        <v>0</v>
      </c>
      <c r="AG481" s="57">
        <f t="shared" si="199"/>
        <v>0</v>
      </c>
      <c r="AH481" s="57">
        <f t="shared" si="199"/>
        <v>0</v>
      </c>
      <c r="AI481" s="57">
        <f t="shared" si="199"/>
        <v>0</v>
      </c>
      <c r="AJ481" s="57">
        <f t="shared" si="199"/>
        <v>0</v>
      </c>
      <c r="AK481" s="57">
        <f t="shared" si="199"/>
        <v>0</v>
      </c>
      <c r="AL481" s="57">
        <f t="shared" si="199"/>
        <v>0</v>
      </c>
      <c r="AM481" s="57">
        <f t="shared" si="199"/>
        <v>0</v>
      </c>
      <c r="AN481" s="57">
        <f t="shared" si="199"/>
        <v>0</v>
      </c>
      <c r="AO481" s="57">
        <f t="shared" si="199"/>
        <v>0</v>
      </c>
      <c r="AP481" s="57">
        <f t="shared" si="199"/>
        <v>0</v>
      </c>
      <c r="AQ481" s="57" t="e">
        <f>INDEX('Fleet Input'!$C$10:$C$86, MATCH('Fleet Calculations'!N481, 'Fleet Input'!$B$10:$B$86, 0))</f>
        <v>#N/A</v>
      </c>
      <c r="AR481" s="57">
        <f t="shared" si="197"/>
        <v>0</v>
      </c>
      <c r="AS481" s="57">
        <f t="shared" si="197"/>
        <v>0</v>
      </c>
      <c r="AT481" s="57">
        <f t="shared" si="197"/>
        <v>0</v>
      </c>
      <c r="AU481" s="57">
        <f t="shared" si="197"/>
        <v>0</v>
      </c>
      <c r="AV481" s="57">
        <f t="shared" si="197"/>
        <v>0</v>
      </c>
      <c r="AW481" s="57">
        <f t="shared" si="197"/>
        <v>0</v>
      </c>
      <c r="AX481" s="57">
        <f t="shared" si="197"/>
        <v>0</v>
      </c>
      <c r="AY481" s="57">
        <f t="shared" si="197"/>
        <v>0</v>
      </c>
      <c r="AZ481" s="57">
        <f t="shared" si="197"/>
        <v>0</v>
      </c>
      <c r="BA481" s="57">
        <f t="shared" si="197"/>
        <v>0</v>
      </c>
      <c r="BB481" s="57">
        <f t="shared" si="197"/>
        <v>0</v>
      </c>
      <c r="BC481" s="57">
        <f t="shared" si="197"/>
        <v>0</v>
      </c>
      <c r="BD481" s="57">
        <f t="shared" si="197"/>
        <v>0</v>
      </c>
      <c r="BE481" s="57">
        <f t="shared" si="197"/>
        <v>0</v>
      </c>
      <c r="BF481" s="57">
        <f t="shared" si="197"/>
        <v>0</v>
      </c>
      <c r="BG481" s="57">
        <f t="shared" ref="BG481:BS496" si="200">IF($H481=BG$7, $AQ481*$K481, 0)</f>
        <v>0</v>
      </c>
      <c r="BH481" s="57">
        <f t="shared" si="200"/>
        <v>0</v>
      </c>
      <c r="BI481" s="57">
        <f t="shared" si="195"/>
        <v>0</v>
      </c>
      <c r="BJ481" s="57">
        <f t="shared" si="195"/>
        <v>0</v>
      </c>
      <c r="BK481" s="57">
        <f t="shared" si="195"/>
        <v>0</v>
      </c>
      <c r="BL481" s="57">
        <f t="shared" si="195"/>
        <v>0</v>
      </c>
      <c r="BM481" s="57">
        <f t="shared" si="195"/>
        <v>0</v>
      </c>
      <c r="BN481" s="57">
        <f t="shared" si="195"/>
        <v>0</v>
      </c>
      <c r="BO481" s="57">
        <f t="shared" si="195"/>
        <v>0</v>
      </c>
      <c r="BP481" s="57">
        <f t="shared" si="195"/>
        <v>0</v>
      </c>
      <c r="BQ481" s="57">
        <f t="shared" si="195"/>
        <v>0</v>
      </c>
      <c r="BR481" s="57">
        <f t="shared" si="195"/>
        <v>0</v>
      </c>
      <c r="BS481" s="57">
        <f t="shared" si="195"/>
        <v>0</v>
      </c>
    </row>
    <row r="482" spans="1:71" x14ac:dyDescent="0.25">
      <c r="A482">
        <f t="shared" si="182"/>
        <v>2</v>
      </c>
      <c r="B482">
        <f t="shared" si="175"/>
        <v>64</v>
      </c>
      <c r="C482">
        <f t="shared" si="198"/>
        <v>2</v>
      </c>
      <c r="D482" s="59">
        <f t="shared" si="188"/>
        <v>0</v>
      </c>
      <c r="E482" s="59">
        <f t="shared" si="188"/>
        <v>0</v>
      </c>
      <c r="F482" s="59">
        <f t="shared" si="188"/>
        <v>0</v>
      </c>
      <c r="G482" s="60" t="str">
        <f t="shared" si="189"/>
        <v>Electric</v>
      </c>
      <c r="H482" s="61">
        <f t="shared" si="176"/>
        <v>1</v>
      </c>
      <c r="I482" s="61">
        <f t="shared" si="190"/>
        <v>0</v>
      </c>
      <c r="J482" s="59">
        <f t="shared" si="191"/>
        <v>0</v>
      </c>
      <c r="K482" s="62" t="e">
        <f t="shared" si="192"/>
        <v>#N/A</v>
      </c>
      <c r="L482" s="59">
        <f t="shared" si="193"/>
        <v>0</v>
      </c>
      <c r="M482" s="59">
        <f t="shared" si="193"/>
        <v>0</v>
      </c>
      <c r="N482" s="59" t="str">
        <f t="shared" si="187"/>
        <v>Electric0</v>
      </c>
      <c r="O482" s="57">
        <f t="shared" ref="O482:AD497" si="201">IF(AND($I482&gt;=O$7,$H482&lt;=O$7),$K482,0)</f>
        <v>0</v>
      </c>
      <c r="P482" s="57">
        <f t="shared" si="201"/>
        <v>0</v>
      </c>
      <c r="Q482" s="57">
        <f t="shared" si="201"/>
        <v>0</v>
      </c>
      <c r="R482" s="57">
        <f t="shared" si="201"/>
        <v>0</v>
      </c>
      <c r="S482" s="57">
        <f t="shared" si="201"/>
        <v>0</v>
      </c>
      <c r="T482" s="57">
        <f t="shared" si="201"/>
        <v>0</v>
      </c>
      <c r="U482" s="57">
        <f t="shared" si="201"/>
        <v>0</v>
      </c>
      <c r="V482" s="57">
        <f t="shared" si="201"/>
        <v>0</v>
      </c>
      <c r="W482" s="57">
        <f t="shared" si="201"/>
        <v>0</v>
      </c>
      <c r="X482" s="57">
        <f t="shared" si="201"/>
        <v>0</v>
      </c>
      <c r="Y482" s="57">
        <f t="shared" si="201"/>
        <v>0</v>
      </c>
      <c r="Z482" s="57">
        <f t="shared" si="201"/>
        <v>0</v>
      </c>
      <c r="AA482" s="57">
        <f t="shared" si="201"/>
        <v>0</v>
      </c>
      <c r="AB482" s="57">
        <f t="shared" si="201"/>
        <v>0</v>
      </c>
      <c r="AC482" s="57">
        <f t="shared" si="201"/>
        <v>0</v>
      </c>
      <c r="AD482" s="57">
        <f t="shared" si="201"/>
        <v>0</v>
      </c>
      <c r="AE482" s="57">
        <f t="shared" si="199"/>
        <v>0</v>
      </c>
      <c r="AF482" s="57">
        <f t="shared" si="199"/>
        <v>0</v>
      </c>
      <c r="AG482" s="57">
        <f t="shared" si="199"/>
        <v>0</v>
      </c>
      <c r="AH482" s="57">
        <f t="shared" si="199"/>
        <v>0</v>
      </c>
      <c r="AI482" s="57">
        <f t="shared" si="199"/>
        <v>0</v>
      </c>
      <c r="AJ482" s="57">
        <f t="shared" si="199"/>
        <v>0</v>
      </c>
      <c r="AK482" s="57">
        <f t="shared" si="199"/>
        <v>0</v>
      </c>
      <c r="AL482" s="57">
        <f t="shared" si="199"/>
        <v>0</v>
      </c>
      <c r="AM482" s="57">
        <f t="shared" si="199"/>
        <v>0</v>
      </c>
      <c r="AN482" s="57">
        <f t="shared" si="199"/>
        <v>0</v>
      </c>
      <c r="AO482" s="57">
        <f t="shared" si="199"/>
        <v>0</v>
      </c>
      <c r="AP482" s="57">
        <f t="shared" si="199"/>
        <v>0</v>
      </c>
      <c r="AQ482" s="57" t="e">
        <f>INDEX('Fleet Input'!$C$10:$C$86, MATCH('Fleet Calculations'!N482, 'Fleet Input'!$B$10:$B$86, 0))</f>
        <v>#N/A</v>
      </c>
      <c r="AR482" s="57">
        <f t="shared" ref="AR482:BG497" si="202">IF($H482=AR$7, $AQ482*$K482, 0)</f>
        <v>0</v>
      </c>
      <c r="AS482" s="57">
        <f t="shared" si="202"/>
        <v>0</v>
      </c>
      <c r="AT482" s="57">
        <f t="shared" si="202"/>
        <v>0</v>
      </c>
      <c r="AU482" s="57">
        <f t="shared" si="202"/>
        <v>0</v>
      </c>
      <c r="AV482" s="57">
        <f t="shared" si="202"/>
        <v>0</v>
      </c>
      <c r="AW482" s="57">
        <f t="shared" si="202"/>
        <v>0</v>
      </c>
      <c r="AX482" s="57">
        <f t="shared" si="202"/>
        <v>0</v>
      </c>
      <c r="AY482" s="57">
        <f t="shared" si="202"/>
        <v>0</v>
      </c>
      <c r="AZ482" s="57">
        <f t="shared" si="202"/>
        <v>0</v>
      </c>
      <c r="BA482" s="57">
        <f t="shared" si="202"/>
        <v>0</v>
      </c>
      <c r="BB482" s="57">
        <f t="shared" si="202"/>
        <v>0</v>
      </c>
      <c r="BC482" s="57">
        <f t="shared" si="202"/>
        <v>0</v>
      </c>
      <c r="BD482" s="57">
        <f t="shared" si="202"/>
        <v>0</v>
      </c>
      <c r="BE482" s="57">
        <f t="shared" si="202"/>
        <v>0</v>
      </c>
      <c r="BF482" s="57">
        <f t="shared" si="202"/>
        <v>0</v>
      </c>
      <c r="BG482" s="57">
        <f t="shared" si="202"/>
        <v>0</v>
      </c>
      <c r="BH482" s="57">
        <f t="shared" si="200"/>
        <v>0</v>
      </c>
      <c r="BI482" s="57">
        <f t="shared" si="195"/>
        <v>0</v>
      </c>
      <c r="BJ482" s="57">
        <f t="shared" si="195"/>
        <v>0</v>
      </c>
      <c r="BK482" s="57">
        <f t="shared" si="195"/>
        <v>0</v>
      </c>
      <c r="BL482" s="57">
        <f t="shared" si="195"/>
        <v>0</v>
      </c>
      <c r="BM482" s="57">
        <f t="shared" si="195"/>
        <v>0</v>
      </c>
      <c r="BN482" s="57">
        <f t="shared" si="195"/>
        <v>0</v>
      </c>
      <c r="BO482" s="57">
        <f t="shared" si="195"/>
        <v>0</v>
      </c>
      <c r="BP482" s="57">
        <f t="shared" si="195"/>
        <v>0</v>
      </c>
      <c r="BQ482" s="57">
        <f t="shared" si="195"/>
        <v>0</v>
      </c>
      <c r="BR482" s="57">
        <f t="shared" si="195"/>
        <v>0</v>
      </c>
      <c r="BS482" s="57">
        <f t="shared" si="195"/>
        <v>0</v>
      </c>
    </row>
    <row r="483" spans="1:71" x14ac:dyDescent="0.25">
      <c r="A483">
        <f t="shared" si="182"/>
        <v>2</v>
      </c>
      <c r="B483">
        <f t="shared" si="175"/>
        <v>64</v>
      </c>
      <c r="C483">
        <f t="shared" si="198"/>
        <v>3</v>
      </c>
      <c r="D483" s="59">
        <f t="shared" si="188"/>
        <v>0</v>
      </c>
      <c r="E483" s="59">
        <f t="shared" si="188"/>
        <v>0</v>
      </c>
      <c r="F483" s="59">
        <f t="shared" si="188"/>
        <v>0</v>
      </c>
      <c r="G483" s="60" t="str">
        <f t="shared" si="189"/>
        <v>Fuel Cell</v>
      </c>
      <c r="H483" s="61">
        <f t="shared" si="176"/>
        <v>1</v>
      </c>
      <c r="I483" s="61">
        <f t="shared" si="190"/>
        <v>0</v>
      </c>
      <c r="J483" s="59">
        <f t="shared" si="191"/>
        <v>0</v>
      </c>
      <c r="K483" s="62" t="e">
        <f t="shared" si="192"/>
        <v>#N/A</v>
      </c>
      <c r="L483" s="59">
        <f t="shared" si="193"/>
        <v>0</v>
      </c>
      <c r="M483" s="59">
        <f t="shared" si="193"/>
        <v>0</v>
      </c>
      <c r="N483" s="59" t="str">
        <f t="shared" si="187"/>
        <v>Fuel Cell0</v>
      </c>
      <c r="O483" s="57">
        <f t="shared" si="201"/>
        <v>0</v>
      </c>
      <c r="P483" s="57">
        <f t="shared" si="201"/>
        <v>0</v>
      </c>
      <c r="Q483" s="57">
        <f t="shared" si="201"/>
        <v>0</v>
      </c>
      <c r="R483" s="57">
        <f t="shared" si="201"/>
        <v>0</v>
      </c>
      <c r="S483" s="57">
        <f t="shared" si="201"/>
        <v>0</v>
      </c>
      <c r="T483" s="57">
        <f t="shared" si="201"/>
        <v>0</v>
      </c>
      <c r="U483" s="57">
        <f t="shared" si="201"/>
        <v>0</v>
      </c>
      <c r="V483" s="57">
        <f t="shared" si="201"/>
        <v>0</v>
      </c>
      <c r="W483" s="57">
        <f t="shared" si="201"/>
        <v>0</v>
      </c>
      <c r="X483" s="57">
        <f t="shared" si="201"/>
        <v>0</v>
      </c>
      <c r="Y483" s="57">
        <f t="shared" si="201"/>
        <v>0</v>
      </c>
      <c r="Z483" s="57">
        <f t="shared" si="201"/>
        <v>0</v>
      </c>
      <c r="AA483" s="57">
        <f t="shared" si="201"/>
        <v>0</v>
      </c>
      <c r="AB483" s="57">
        <f t="shared" si="201"/>
        <v>0</v>
      </c>
      <c r="AC483" s="57">
        <f t="shared" si="201"/>
        <v>0</v>
      </c>
      <c r="AD483" s="57">
        <f t="shared" si="201"/>
        <v>0</v>
      </c>
      <c r="AE483" s="57">
        <f t="shared" si="199"/>
        <v>0</v>
      </c>
      <c r="AF483" s="57">
        <f t="shared" si="199"/>
        <v>0</v>
      </c>
      <c r="AG483" s="57">
        <f t="shared" si="199"/>
        <v>0</v>
      </c>
      <c r="AH483" s="57">
        <f t="shared" si="199"/>
        <v>0</v>
      </c>
      <c r="AI483" s="57">
        <f t="shared" si="199"/>
        <v>0</v>
      </c>
      <c r="AJ483" s="57">
        <f t="shared" si="199"/>
        <v>0</v>
      </c>
      <c r="AK483" s="57">
        <f t="shared" si="199"/>
        <v>0</v>
      </c>
      <c r="AL483" s="57">
        <f t="shared" si="199"/>
        <v>0</v>
      </c>
      <c r="AM483" s="57">
        <f t="shared" si="199"/>
        <v>0</v>
      </c>
      <c r="AN483" s="57">
        <f t="shared" si="199"/>
        <v>0</v>
      </c>
      <c r="AO483" s="57">
        <f t="shared" si="199"/>
        <v>0</v>
      </c>
      <c r="AP483" s="57">
        <f t="shared" si="199"/>
        <v>0</v>
      </c>
      <c r="AQ483" s="57" t="e">
        <f>INDEX('Fleet Input'!$C$10:$C$86, MATCH('Fleet Calculations'!N483, 'Fleet Input'!$B$10:$B$86, 0))</f>
        <v>#N/A</v>
      </c>
      <c r="AR483" s="57">
        <f t="shared" si="202"/>
        <v>0</v>
      </c>
      <c r="AS483" s="57">
        <f t="shared" si="202"/>
        <v>0</v>
      </c>
      <c r="AT483" s="57">
        <f t="shared" si="202"/>
        <v>0</v>
      </c>
      <c r="AU483" s="57">
        <f t="shared" si="202"/>
        <v>0</v>
      </c>
      <c r="AV483" s="57">
        <f t="shared" si="202"/>
        <v>0</v>
      </c>
      <c r="AW483" s="57">
        <f t="shared" si="202"/>
        <v>0</v>
      </c>
      <c r="AX483" s="57">
        <f t="shared" si="202"/>
        <v>0</v>
      </c>
      <c r="AY483" s="57">
        <f t="shared" si="202"/>
        <v>0</v>
      </c>
      <c r="AZ483" s="57">
        <f t="shared" si="202"/>
        <v>0</v>
      </c>
      <c r="BA483" s="57">
        <f t="shared" si="202"/>
        <v>0</v>
      </c>
      <c r="BB483" s="57">
        <f t="shared" si="202"/>
        <v>0</v>
      </c>
      <c r="BC483" s="57">
        <f t="shared" si="202"/>
        <v>0</v>
      </c>
      <c r="BD483" s="57">
        <f t="shared" si="202"/>
        <v>0</v>
      </c>
      <c r="BE483" s="57">
        <f t="shared" si="202"/>
        <v>0</v>
      </c>
      <c r="BF483" s="57">
        <f t="shared" si="202"/>
        <v>0</v>
      </c>
      <c r="BG483" s="57">
        <f t="shared" si="202"/>
        <v>0</v>
      </c>
      <c r="BH483" s="57">
        <f t="shared" si="200"/>
        <v>0</v>
      </c>
      <c r="BI483" s="57">
        <f t="shared" si="195"/>
        <v>0</v>
      </c>
      <c r="BJ483" s="57">
        <f t="shared" si="195"/>
        <v>0</v>
      </c>
      <c r="BK483" s="57">
        <f t="shared" si="195"/>
        <v>0</v>
      </c>
      <c r="BL483" s="57">
        <f t="shared" si="195"/>
        <v>0</v>
      </c>
      <c r="BM483" s="57">
        <f t="shared" si="195"/>
        <v>0</v>
      </c>
      <c r="BN483" s="57">
        <f t="shared" si="195"/>
        <v>0</v>
      </c>
      <c r="BO483" s="57">
        <f t="shared" si="195"/>
        <v>0</v>
      </c>
      <c r="BP483" s="57">
        <f t="shared" si="195"/>
        <v>0</v>
      </c>
      <c r="BQ483" s="57">
        <f t="shared" si="195"/>
        <v>0</v>
      </c>
      <c r="BR483" s="57">
        <f t="shared" si="195"/>
        <v>0</v>
      </c>
      <c r="BS483" s="57">
        <f t="shared" si="195"/>
        <v>0</v>
      </c>
    </row>
    <row r="484" spans="1:71" x14ac:dyDescent="0.25">
      <c r="A484">
        <f t="shared" si="182"/>
        <v>2</v>
      </c>
      <c r="B484">
        <f t="shared" si="175"/>
        <v>65</v>
      </c>
      <c r="C484">
        <f t="shared" si="198"/>
        <v>1</v>
      </c>
      <c r="D484" s="59">
        <f t="shared" si="188"/>
        <v>0</v>
      </c>
      <c r="E484" s="59">
        <f t="shared" si="188"/>
        <v>0</v>
      </c>
      <c r="F484" s="59">
        <f t="shared" si="188"/>
        <v>0</v>
      </c>
      <c r="G484" s="60" t="str">
        <f t="shared" si="189"/>
        <v>0</v>
      </c>
      <c r="H484" s="61">
        <f t="shared" si="176"/>
        <v>1</v>
      </c>
      <c r="I484" s="61">
        <f t="shared" si="190"/>
        <v>0</v>
      </c>
      <c r="J484" s="59">
        <f t="shared" si="191"/>
        <v>0</v>
      </c>
      <c r="K484" s="62" t="e">
        <f t="shared" si="192"/>
        <v>#N/A</v>
      </c>
      <c r="L484" s="59">
        <f t="shared" si="193"/>
        <v>0</v>
      </c>
      <c r="M484" s="59">
        <f t="shared" si="193"/>
        <v>0</v>
      </c>
      <c r="N484" s="59" t="str">
        <f t="shared" si="187"/>
        <v>00</v>
      </c>
      <c r="O484" s="57">
        <f t="shared" si="201"/>
        <v>0</v>
      </c>
      <c r="P484" s="57">
        <f t="shared" si="201"/>
        <v>0</v>
      </c>
      <c r="Q484" s="57">
        <f t="shared" si="201"/>
        <v>0</v>
      </c>
      <c r="R484" s="57">
        <f t="shared" si="201"/>
        <v>0</v>
      </c>
      <c r="S484" s="57">
        <f t="shared" si="201"/>
        <v>0</v>
      </c>
      <c r="T484" s="57">
        <f t="shared" si="201"/>
        <v>0</v>
      </c>
      <c r="U484" s="57">
        <f t="shared" si="201"/>
        <v>0</v>
      </c>
      <c r="V484" s="57">
        <f t="shared" si="201"/>
        <v>0</v>
      </c>
      <c r="W484" s="57">
        <f t="shared" si="201"/>
        <v>0</v>
      </c>
      <c r="X484" s="57">
        <f t="shared" si="201"/>
        <v>0</v>
      </c>
      <c r="Y484" s="57">
        <f t="shared" si="201"/>
        <v>0</v>
      </c>
      <c r="Z484" s="57">
        <f t="shared" si="201"/>
        <v>0</v>
      </c>
      <c r="AA484" s="57">
        <f t="shared" si="201"/>
        <v>0</v>
      </c>
      <c r="AB484" s="57">
        <f t="shared" si="201"/>
        <v>0</v>
      </c>
      <c r="AC484" s="57">
        <f t="shared" si="201"/>
        <v>0</v>
      </c>
      <c r="AD484" s="57">
        <f t="shared" si="201"/>
        <v>0</v>
      </c>
      <c r="AE484" s="57">
        <f t="shared" si="199"/>
        <v>0</v>
      </c>
      <c r="AF484" s="57">
        <f t="shared" si="199"/>
        <v>0</v>
      </c>
      <c r="AG484" s="57">
        <f t="shared" si="199"/>
        <v>0</v>
      </c>
      <c r="AH484" s="57">
        <f t="shared" si="199"/>
        <v>0</v>
      </c>
      <c r="AI484" s="57">
        <f t="shared" si="199"/>
        <v>0</v>
      </c>
      <c r="AJ484" s="57">
        <f t="shared" si="199"/>
        <v>0</v>
      </c>
      <c r="AK484" s="57">
        <f t="shared" si="199"/>
        <v>0</v>
      </c>
      <c r="AL484" s="57">
        <f t="shared" si="199"/>
        <v>0</v>
      </c>
      <c r="AM484" s="57">
        <f t="shared" si="199"/>
        <v>0</v>
      </c>
      <c r="AN484" s="57">
        <f t="shared" si="199"/>
        <v>0</v>
      </c>
      <c r="AO484" s="57">
        <f t="shared" si="199"/>
        <v>0</v>
      </c>
      <c r="AP484" s="57">
        <f t="shared" si="199"/>
        <v>0</v>
      </c>
      <c r="AQ484" s="57" t="e">
        <f>INDEX('Fleet Input'!$C$10:$C$86, MATCH('Fleet Calculations'!N484, 'Fleet Input'!$B$10:$B$86, 0))</f>
        <v>#N/A</v>
      </c>
      <c r="AR484" s="57">
        <f t="shared" si="202"/>
        <v>0</v>
      </c>
      <c r="AS484" s="57">
        <f t="shared" si="202"/>
        <v>0</v>
      </c>
      <c r="AT484" s="57">
        <f t="shared" si="202"/>
        <v>0</v>
      </c>
      <c r="AU484" s="57">
        <f t="shared" si="202"/>
        <v>0</v>
      </c>
      <c r="AV484" s="57">
        <f t="shared" si="202"/>
        <v>0</v>
      </c>
      <c r="AW484" s="57">
        <f t="shared" si="202"/>
        <v>0</v>
      </c>
      <c r="AX484" s="57">
        <f t="shared" si="202"/>
        <v>0</v>
      </c>
      <c r="AY484" s="57">
        <f t="shared" si="202"/>
        <v>0</v>
      </c>
      <c r="AZ484" s="57">
        <f t="shared" si="202"/>
        <v>0</v>
      </c>
      <c r="BA484" s="57">
        <f t="shared" si="202"/>
        <v>0</v>
      </c>
      <c r="BB484" s="57">
        <f t="shared" si="202"/>
        <v>0</v>
      </c>
      <c r="BC484" s="57">
        <f t="shared" si="202"/>
        <v>0</v>
      </c>
      <c r="BD484" s="57">
        <f t="shared" si="202"/>
        <v>0</v>
      </c>
      <c r="BE484" s="57">
        <f t="shared" si="202"/>
        <v>0</v>
      </c>
      <c r="BF484" s="57">
        <f t="shared" si="202"/>
        <v>0</v>
      </c>
      <c r="BG484" s="57">
        <f t="shared" si="202"/>
        <v>0</v>
      </c>
      <c r="BH484" s="57">
        <f t="shared" si="200"/>
        <v>0</v>
      </c>
      <c r="BI484" s="57">
        <f t="shared" si="195"/>
        <v>0</v>
      </c>
      <c r="BJ484" s="57">
        <f t="shared" si="195"/>
        <v>0</v>
      </c>
      <c r="BK484" s="57">
        <f t="shared" si="195"/>
        <v>0</v>
      </c>
      <c r="BL484" s="57">
        <f t="shared" si="195"/>
        <v>0</v>
      </c>
      <c r="BM484" s="57">
        <f t="shared" si="195"/>
        <v>0</v>
      </c>
      <c r="BN484" s="57">
        <f t="shared" si="195"/>
        <v>0</v>
      </c>
      <c r="BO484" s="57">
        <f t="shared" si="195"/>
        <v>0</v>
      </c>
      <c r="BP484" s="57">
        <f t="shared" si="195"/>
        <v>0</v>
      </c>
      <c r="BQ484" s="57">
        <f t="shared" si="195"/>
        <v>0</v>
      </c>
      <c r="BR484" s="57">
        <f t="shared" si="195"/>
        <v>0</v>
      </c>
      <c r="BS484" s="57">
        <f t="shared" si="195"/>
        <v>0</v>
      </c>
    </row>
    <row r="485" spans="1:71" x14ac:dyDescent="0.25">
      <c r="A485">
        <f t="shared" si="182"/>
        <v>2</v>
      </c>
      <c r="B485">
        <f t="shared" ref="B485:B548" si="203">B272</f>
        <v>65</v>
      </c>
      <c r="C485">
        <f t="shared" si="198"/>
        <v>2</v>
      </c>
      <c r="D485" s="59">
        <f t="shared" si="188"/>
        <v>0</v>
      </c>
      <c r="E485" s="59">
        <f t="shared" si="188"/>
        <v>0</v>
      </c>
      <c r="F485" s="59">
        <f t="shared" si="188"/>
        <v>0</v>
      </c>
      <c r="G485" s="60" t="str">
        <f t="shared" si="189"/>
        <v>Electric</v>
      </c>
      <c r="H485" s="61">
        <f t="shared" ref="H485:H548" si="204">I272+1</f>
        <v>1</v>
      </c>
      <c r="I485" s="61">
        <f t="shared" si="190"/>
        <v>0</v>
      </c>
      <c r="J485" s="59">
        <f t="shared" si="191"/>
        <v>0</v>
      </c>
      <c r="K485" s="62" t="e">
        <f t="shared" si="192"/>
        <v>#N/A</v>
      </c>
      <c r="L485" s="59">
        <f t="shared" si="193"/>
        <v>0</v>
      </c>
      <c r="M485" s="59">
        <f t="shared" si="193"/>
        <v>0</v>
      </c>
      <c r="N485" s="59" t="str">
        <f t="shared" si="187"/>
        <v>Electric0</v>
      </c>
      <c r="O485" s="57">
        <f t="shared" si="201"/>
        <v>0</v>
      </c>
      <c r="P485" s="57">
        <f t="shared" si="201"/>
        <v>0</v>
      </c>
      <c r="Q485" s="57">
        <f t="shared" si="201"/>
        <v>0</v>
      </c>
      <c r="R485" s="57">
        <f t="shared" si="201"/>
        <v>0</v>
      </c>
      <c r="S485" s="57">
        <f t="shared" si="201"/>
        <v>0</v>
      </c>
      <c r="T485" s="57">
        <f t="shared" si="201"/>
        <v>0</v>
      </c>
      <c r="U485" s="57">
        <f t="shared" si="201"/>
        <v>0</v>
      </c>
      <c r="V485" s="57">
        <f t="shared" si="201"/>
        <v>0</v>
      </c>
      <c r="W485" s="57">
        <f t="shared" si="201"/>
        <v>0</v>
      </c>
      <c r="X485" s="57">
        <f t="shared" si="201"/>
        <v>0</v>
      </c>
      <c r="Y485" s="57">
        <f t="shared" si="201"/>
        <v>0</v>
      </c>
      <c r="Z485" s="57">
        <f t="shared" si="201"/>
        <v>0</v>
      </c>
      <c r="AA485" s="57">
        <f t="shared" si="201"/>
        <v>0</v>
      </c>
      <c r="AB485" s="57">
        <f t="shared" si="201"/>
        <v>0</v>
      </c>
      <c r="AC485" s="57">
        <f t="shared" si="201"/>
        <v>0</v>
      </c>
      <c r="AD485" s="57">
        <f t="shared" si="201"/>
        <v>0</v>
      </c>
      <c r="AE485" s="57">
        <f t="shared" si="199"/>
        <v>0</v>
      </c>
      <c r="AF485" s="57">
        <f t="shared" si="199"/>
        <v>0</v>
      </c>
      <c r="AG485" s="57">
        <f t="shared" si="199"/>
        <v>0</v>
      </c>
      <c r="AH485" s="57">
        <f t="shared" si="199"/>
        <v>0</v>
      </c>
      <c r="AI485" s="57">
        <f t="shared" si="199"/>
        <v>0</v>
      </c>
      <c r="AJ485" s="57">
        <f t="shared" si="199"/>
        <v>0</v>
      </c>
      <c r="AK485" s="57">
        <f t="shared" si="199"/>
        <v>0</v>
      </c>
      <c r="AL485" s="57">
        <f t="shared" si="199"/>
        <v>0</v>
      </c>
      <c r="AM485" s="57">
        <f t="shared" si="199"/>
        <v>0</v>
      </c>
      <c r="AN485" s="57">
        <f t="shared" si="199"/>
        <v>0</v>
      </c>
      <c r="AO485" s="57">
        <f t="shared" si="199"/>
        <v>0</v>
      </c>
      <c r="AP485" s="57">
        <f t="shared" si="199"/>
        <v>0</v>
      </c>
      <c r="AQ485" s="57" t="e">
        <f>INDEX('Fleet Input'!$C$10:$C$86, MATCH('Fleet Calculations'!N485, 'Fleet Input'!$B$10:$B$86, 0))</f>
        <v>#N/A</v>
      </c>
      <c r="AR485" s="57">
        <f t="shared" si="202"/>
        <v>0</v>
      </c>
      <c r="AS485" s="57">
        <f t="shared" si="202"/>
        <v>0</v>
      </c>
      <c r="AT485" s="57">
        <f t="shared" si="202"/>
        <v>0</v>
      </c>
      <c r="AU485" s="57">
        <f t="shared" si="202"/>
        <v>0</v>
      </c>
      <c r="AV485" s="57">
        <f t="shared" si="202"/>
        <v>0</v>
      </c>
      <c r="AW485" s="57">
        <f t="shared" si="202"/>
        <v>0</v>
      </c>
      <c r="AX485" s="57">
        <f t="shared" si="202"/>
        <v>0</v>
      </c>
      <c r="AY485" s="57">
        <f t="shared" si="202"/>
        <v>0</v>
      </c>
      <c r="AZ485" s="57">
        <f t="shared" si="202"/>
        <v>0</v>
      </c>
      <c r="BA485" s="57">
        <f t="shared" si="202"/>
        <v>0</v>
      </c>
      <c r="BB485" s="57">
        <f t="shared" si="202"/>
        <v>0</v>
      </c>
      <c r="BC485" s="57">
        <f t="shared" si="202"/>
        <v>0</v>
      </c>
      <c r="BD485" s="57">
        <f t="shared" si="202"/>
        <v>0</v>
      </c>
      <c r="BE485" s="57">
        <f t="shared" si="202"/>
        <v>0</v>
      </c>
      <c r="BF485" s="57">
        <f t="shared" si="202"/>
        <v>0</v>
      </c>
      <c r="BG485" s="57">
        <f t="shared" si="202"/>
        <v>0</v>
      </c>
      <c r="BH485" s="57">
        <f t="shared" si="200"/>
        <v>0</v>
      </c>
      <c r="BI485" s="57">
        <f t="shared" si="195"/>
        <v>0</v>
      </c>
      <c r="BJ485" s="57">
        <f t="shared" si="195"/>
        <v>0</v>
      </c>
      <c r="BK485" s="57">
        <f t="shared" si="195"/>
        <v>0</v>
      </c>
      <c r="BL485" s="57">
        <f t="shared" si="195"/>
        <v>0</v>
      </c>
      <c r="BM485" s="57">
        <f t="shared" si="195"/>
        <v>0</v>
      </c>
      <c r="BN485" s="57">
        <f t="shared" si="195"/>
        <v>0</v>
      </c>
      <c r="BO485" s="57">
        <f t="shared" si="195"/>
        <v>0</v>
      </c>
      <c r="BP485" s="57">
        <f t="shared" si="195"/>
        <v>0</v>
      </c>
      <c r="BQ485" s="57">
        <f t="shared" si="195"/>
        <v>0</v>
      </c>
      <c r="BR485" s="57">
        <f t="shared" si="195"/>
        <v>0</v>
      </c>
      <c r="BS485" s="57">
        <f t="shared" si="195"/>
        <v>0</v>
      </c>
    </row>
    <row r="486" spans="1:71" x14ac:dyDescent="0.25">
      <c r="A486">
        <f t="shared" si="182"/>
        <v>2</v>
      </c>
      <c r="B486">
        <f t="shared" si="203"/>
        <v>65</v>
      </c>
      <c r="C486">
        <f t="shared" si="198"/>
        <v>3</v>
      </c>
      <c r="D486" s="59">
        <f t="shared" si="188"/>
        <v>0</v>
      </c>
      <c r="E486" s="59">
        <f t="shared" si="188"/>
        <v>0</v>
      </c>
      <c r="F486" s="59">
        <f t="shared" si="188"/>
        <v>0</v>
      </c>
      <c r="G486" s="60" t="str">
        <f t="shared" si="189"/>
        <v>Fuel Cell</v>
      </c>
      <c r="H486" s="61">
        <f t="shared" si="204"/>
        <v>1</v>
      </c>
      <c r="I486" s="61">
        <f t="shared" si="190"/>
        <v>0</v>
      </c>
      <c r="J486" s="59">
        <f t="shared" si="191"/>
        <v>0</v>
      </c>
      <c r="K486" s="62" t="e">
        <f t="shared" si="192"/>
        <v>#N/A</v>
      </c>
      <c r="L486" s="59">
        <f t="shared" si="193"/>
        <v>0</v>
      </c>
      <c r="M486" s="59">
        <f t="shared" si="193"/>
        <v>0</v>
      </c>
      <c r="N486" s="59" t="str">
        <f t="shared" si="187"/>
        <v>Fuel Cell0</v>
      </c>
      <c r="O486" s="57">
        <f t="shared" si="201"/>
        <v>0</v>
      </c>
      <c r="P486" s="57">
        <f t="shared" si="201"/>
        <v>0</v>
      </c>
      <c r="Q486" s="57">
        <f t="shared" si="201"/>
        <v>0</v>
      </c>
      <c r="R486" s="57">
        <f t="shared" si="201"/>
        <v>0</v>
      </c>
      <c r="S486" s="57">
        <f t="shared" si="201"/>
        <v>0</v>
      </c>
      <c r="T486" s="57">
        <f t="shared" si="201"/>
        <v>0</v>
      </c>
      <c r="U486" s="57">
        <f t="shared" si="201"/>
        <v>0</v>
      </c>
      <c r="V486" s="57">
        <f t="shared" si="201"/>
        <v>0</v>
      </c>
      <c r="W486" s="57">
        <f t="shared" si="201"/>
        <v>0</v>
      </c>
      <c r="X486" s="57">
        <f t="shared" si="201"/>
        <v>0</v>
      </c>
      <c r="Y486" s="57">
        <f t="shared" si="201"/>
        <v>0</v>
      </c>
      <c r="Z486" s="57">
        <f t="shared" si="201"/>
        <v>0</v>
      </c>
      <c r="AA486" s="57">
        <f t="shared" si="201"/>
        <v>0</v>
      </c>
      <c r="AB486" s="57">
        <f t="shared" si="201"/>
        <v>0</v>
      </c>
      <c r="AC486" s="57">
        <f t="shared" si="201"/>
        <v>0</v>
      </c>
      <c r="AD486" s="57">
        <f t="shared" si="201"/>
        <v>0</v>
      </c>
      <c r="AE486" s="57">
        <f t="shared" si="199"/>
        <v>0</v>
      </c>
      <c r="AF486" s="57">
        <f t="shared" si="199"/>
        <v>0</v>
      </c>
      <c r="AG486" s="57">
        <f t="shared" si="199"/>
        <v>0</v>
      </c>
      <c r="AH486" s="57">
        <f t="shared" si="199"/>
        <v>0</v>
      </c>
      <c r="AI486" s="57">
        <f t="shared" si="199"/>
        <v>0</v>
      </c>
      <c r="AJ486" s="57">
        <f t="shared" si="199"/>
        <v>0</v>
      </c>
      <c r="AK486" s="57">
        <f t="shared" si="199"/>
        <v>0</v>
      </c>
      <c r="AL486" s="57">
        <f t="shared" si="199"/>
        <v>0</v>
      </c>
      <c r="AM486" s="57">
        <f t="shared" si="199"/>
        <v>0</v>
      </c>
      <c r="AN486" s="57">
        <f t="shared" si="199"/>
        <v>0</v>
      </c>
      <c r="AO486" s="57">
        <f t="shared" si="199"/>
        <v>0</v>
      </c>
      <c r="AP486" s="57">
        <f t="shared" si="199"/>
        <v>0</v>
      </c>
      <c r="AQ486" s="57" t="e">
        <f>INDEX('Fleet Input'!$C$10:$C$86, MATCH('Fleet Calculations'!N486, 'Fleet Input'!$B$10:$B$86, 0))</f>
        <v>#N/A</v>
      </c>
      <c r="AR486" s="57">
        <f t="shared" si="202"/>
        <v>0</v>
      </c>
      <c r="AS486" s="57">
        <f t="shared" si="202"/>
        <v>0</v>
      </c>
      <c r="AT486" s="57">
        <f t="shared" si="202"/>
        <v>0</v>
      </c>
      <c r="AU486" s="57">
        <f t="shared" si="202"/>
        <v>0</v>
      </c>
      <c r="AV486" s="57">
        <f t="shared" si="202"/>
        <v>0</v>
      </c>
      <c r="AW486" s="57">
        <f t="shared" si="202"/>
        <v>0</v>
      </c>
      <c r="AX486" s="57">
        <f t="shared" si="202"/>
        <v>0</v>
      </c>
      <c r="AY486" s="57">
        <f t="shared" si="202"/>
        <v>0</v>
      </c>
      <c r="AZ486" s="57">
        <f t="shared" si="202"/>
        <v>0</v>
      </c>
      <c r="BA486" s="57">
        <f t="shared" si="202"/>
        <v>0</v>
      </c>
      <c r="BB486" s="57">
        <f t="shared" si="202"/>
        <v>0</v>
      </c>
      <c r="BC486" s="57">
        <f t="shared" si="202"/>
        <v>0</v>
      </c>
      <c r="BD486" s="57">
        <f t="shared" si="202"/>
        <v>0</v>
      </c>
      <c r="BE486" s="57">
        <f t="shared" si="202"/>
        <v>0</v>
      </c>
      <c r="BF486" s="57">
        <f t="shared" si="202"/>
        <v>0</v>
      </c>
      <c r="BG486" s="57">
        <f t="shared" si="202"/>
        <v>0</v>
      </c>
      <c r="BH486" s="57">
        <f t="shared" si="200"/>
        <v>0</v>
      </c>
      <c r="BI486" s="57">
        <f t="shared" si="195"/>
        <v>0</v>
      </c>
      <c r="BJ486" s="57">
        <f t="shared" si="195"/>
        <v>0</v>
      </c>
      <c r="BK486" s="57">
        <f t="shared" si="195"/>
        <v>0</v>
      </c>
      <c r="BL486" s="57">
        <f t="shared" si="195"/>
        <v>0</v>
      </c>
      <c r="BM486" s="57">
        <f t="shared" si="195"/>
        <v>0</v>
      </c>
      <c r="BN486" s="57">
        <f t="shared" si="195"/>
        <v>0</v>
      </c>
      <c r="BO486" s="57">
        <f t="shared" si="195"/>
        <v>0</v>
      </c>
      <c r="BP486" s="57">
        <f t="shared" ref="BP486:BS486" si="205">IF($H486=BP$7, $AQ486*$K486, 0)</f>
        <v>0</v>
      </c>
      <c r="BQ486" s="57">
        <f t="shared" si="205"/>
        <v>0</v>
      </c>
      <c r="BR486" s="57">
        <f t="shared" si="205"/>
        <v>0</v>
      </c>
      <c r="BS486" s="57">
        <f t="shared" si="205"/>
        <v>0</v>
      </c>
    </row>
    <row r="487" spans="1:71" x14ac:dyDescent="0.25">
      <c r="A487">
        <f t="shared" si="182"/>
        <v>2</v>
      </c>
      <c r="B487">
        <f t="shared" si="203"/>
        <v>66</v>
      </c>
      <c r="C487">
        <f t="shared" si="198"/>
        <v>1</v>
      </c>
      <c r="D487" s="59" t="str">
        <f t="shared" si="188"/>
        <v>*For bus length, please select "Cutaway" for anything smaller than 30'</v>
      </c>
      <c r="E487" s="59">
        <f t="shared" si="188"/>
        <v>0</v>
      </c>
      <c r="F487" s="59">
        <f t="shared" si="188"/>
        <v>0</v>
      </c>
      <c r="G487" s="60" t="str">
        <f t="shared" si="189"/>
        <v>0</v>
      </c>
      <c r="H487" s="61">
        <f t="shared" si="204"/>
        <v>1</v>
      </c>
      <c r="I487" s="61">
        <f t="shared" si="190"/>
        <v>0</v>
      </c>
      <c r="J487" s="59">
        <f t="shared" si="191"/>
        <v>0</v>
      </c>
      <c r="K487" s="62" t="e">
        <f t="shared" si="192"/>
        <v>#N/A</v>
      </c>
      <c r="L487" s="59">
        <f t="shared" si="193"/>
        <v>0</v>
      </c>
      <c r="M487" s="59">
        <f t="shared" si="193"/>
        <v>0</v>
      </c>
      <c r="N487" s="59" t="str">
        <f t="shared" si="187"/>
        <v>00</v>
      </c>
      <c r="O487" s="57">
        <f t="shared" si="201"/>
        <v>0</v>
      </c>
      <c r="P487" s="57">
        <f t="shared" si="201"/>
        <v>0</v>
      </c>
      <c r="Q487" s="57">
        <f t="shared" si="201"/>
        <v>0</v>
      </c>
      <c r="R487" s="57">
        <f t="shared" si="201"/>
        <v>0</v>
      </c>
      <c r="S487" s="57">
        <f t="shared" si="201"/>
        <v>0</v>
      </c>
      <c r="T487" s="57">
        <f t="shared" si="201"/>
        <v>0</v>
      </c>
      <c r="U487" s="57">
        <f t="shared" si="201"/>
        <v>0</v>
      </c>
      <c r="V487" s="57">
        <f t="shared" si="201"/>
        <v>0</v>
      </c>
      <c r="W487" s="57">
        <f t="shared" si="201"/>
        <v>0</v>
      </c>
      <c r="X487" s="57">
        <f t="shared" si="201"/>
        <v>0</v>
      </c>
      <c r="Y487" s="57">
        <f t="shared" si="201"/>
        <v>0</v>
      </c>
      <c r="Z487" s="57">
        <f t="shared" si="201"/>
        <v>0</v>
      </c>
      <c r="AA487" s="57">
        <f t="shared" si="201"/>
        <v>0</v>
      </c>
      <c r="AB487" s="57">
        <f t="shared" si="201"/>
        <v>0</v>
      </c>
      <c r="AC487" s="57">
        <f t="shared" si="201"/>
        <v>0</v>
      </c>
      <c r="AD487" s="57">
        <f t="shared" si="201"/>
        <v>0</v>
      </c>
      <c r="AE487" s="57">
        <f t="shared" si="199"/>
        <v>0</v>
      </c>
      <c r="AF487" s="57">
        <f t="shared" si="199"/>
        <v>0</v>
      </c>
      <c r="AG487" s="57">
        <f t="shared" si="199"/>
        <v>0</v>
      </c>
      <c r="AH487" s="57">
        <f t="shared" si="199"/>
        <v>0</v>
      </c>
      <c r="AI487" s="57">
        <f t="shared" si="199"/>
        <v>0</v>
      </c>
      <c r="AJ487" s="57">
        <f t="shared" si="199"/>
        <v>0</v>
      </c>
      <c r="AK487" s="57">
        <f t="shared" si="199"/>
        <v>0</v>
      </c>
      <c r="AL487" s="57">
        <f t="shared" si="199"/>
        <v>0</v>
      </c>
      <c r="AM487" s="57">
        <f t="shared" si="199"/>
        <v>0</v>
      </c>
      <c r="AN487" s="57">
        <f t="shared" si="199"/>
        <v>0</v>
      </c>
      <c r="AO487" s="57">
        <f t="shared" si="199"/>
        <v>0</v>
      </c>
      <c r="AP487" s="57">
        <f t="shared" si="199"/>
        <v>0</v>
      </c>
      <c r="AQ487" s="57" t="e">
        <f>INDEX('Fleet Input'!$C$10:$C$86, MATCH('Fleet Calculations'!N487, 'Fleet Input'!$B$10:$B$86, 0))</f>
        <v>#N/A</v>
      </c>
      <c r="AR487" s="57">
        <f t="shared" si="202"/>
        <v>0</v>
      </c>
      <c r="AS487" s="57">
        <f t="shared" si="202"/>
        <v>0</v>
      </c>
      <c r="AT487" s="57">
        <f t="shared" si="202"/>
        <v>0</v>
      </c>
      <c r="AU487" s="57">
        <f t="shared" si="202"/>
        <v>0</v>
      </c>
      <c r="AV487" s="57">
        <f t="shared" si="202"/>
        <v>0</v>
      </c>
      <c r="AW487" s="57">
        <f t="shared" si="202"/>
        <v>0</v>
      </c>
      <c r="AX487" s="57">
        <f t="shared" si="202"/>
        <v>0</v>
      </c>
      <c r="AY487" s="57">
        <f t="shared" si="202"/>
        <v>0</v>
      </c>
      <c r="AZ487" s="57">
        <f t="shared" si="202"/>
        <v>0</v>
      </c>
      <c r="BA487" s="57">
        <f t="shared" si="202"/>
        <v>0</v>
      </c>
      <c r="BB487" s="57">
        <f t="shared" si="202"/>
        <v>0</v>
      </c>
      <c r="BC487" s="57">
        <f t="shared" si="202"/>
        <v>0</v>
      </c>
      <c r="BD487" s="57">
        <f t="shared" si="202"/>
        <v>0</v>
      </c>
      <c r="BE487" s="57">
        <f t="shared" si="202"/>
        <v>0</v>
      </c>
      <c r="BF487" s="57">
        <f t="shared" si="202"/>
        <v>0</v>
      </c>
      <c r="BG487" s="57">
        <f t="shared" si="202"/>
        <v>0</v>
      </c>
      <c r="BH487" s="57">
        <f t="shared" si="200"/>
        <v>0</v>
      </c>
      <c r="BI487" s="57">
        <f t="shared" si="200"/>
        <v>0</v>
      </c>
      <c r="BJ487" s="57">
        <f t="shared" si="200"/>
        <v>0</v>
      </c>
      <c r="BK487" s="57">
        <f t="shared" si="200"/>
        <v>0</v>
      </c>
      <c r="BL487" s="57">
        <f t="shared" si="200"/>
        <v>0</v>
      </c>
      <c r="BM487" s="57">
        <f t="shared" si="200"/>
        <v>0</v>
      </c>
      <c r="BN487" s="57">
        <f t="shared" si="200"/>
        <v>0</v>
      </c>
      <c r="BO487" s="57">
        <f t="shared" si="200"/>
        <v>0</v>
      </c>
      <c r="BP487" s="57">
        <f t="shared" si="200"/>
        <v>0</v>
      </c>
      <c r="BQ487" s="57">
        <f t="shared" si="200"/>
        <v>0</v>
      </c>
      <c r="BR487" s="57">
        <f t="shared" si="200"/>
        <v>0</v>
      </c>
      <c r="BS487" s="57">
        <f t="shared" si="200"/>
        <v>0</v>
      </c>
    </row>
    <row r="488" spans="1:71" x14ac:dyDescent="0.25">
      <c r="A488">
        <f t="shared" si="182"/>
        <v>2</v>
      </c>
      <c r="B488">
        <f t="shared" si="203"/>
        <v>66</v>
      </c>
      <c r="C488">
        <f t="shared" si="198"/>
        <v>2</v>
      </c>
      <c r="D488" s="59" t="str">
        <f t="shared" si="188"/>
        <v>*For bus length, please select "Cutaway" for anything smaller than 30'</v>
      </c>
      <c r="E488" s="59">
        <f t="shared" si="188"/>
        <v>0</v>
      </c>
      <c r="F488" s="59">
        <f t="shared" si="188"/>
        <v>0</v>
      </c>
      <c r="G488" s="60" t="str">
        <f t="shared" si="189"/>
        <v>Electric</v>
      </c>
      <c r="H488" s="61">
        <f t="shared" si="204"/>
        <v>1</v>
      </c>
      <c r="I488" s="61">
        <f t="shared" si="190"/>
        <v>0</v>
      </c>
      <c r="J488" s="59">
        <f t="shared" si="191"/>
        <v>0</v>
      </c>
      <c r="K488" s="62" t="e">
        <f t="shared" si="192"/>
        <v>#N/A</v>
      </c>
      <c r="L488" s="59">
        <f t="shared" si="193"/>
        <v>0</v>
      </c>
      <c r="M488" s="59">
        <f t="shared" si="193"/>
        <v>0</v>
      </c>
      <c r="N488" s="59" t="str">
        <f t="shared" si="187"/>
        <v>Electric0</v>
      </c>
      <c r="O488" s="57">
        <f t="shared" si="201"/>
        <v>0</v>
      </c>
      <c r="P488" s="57">
        <f t="shared" si="201"/>
        <v>0</v>
      </c>
      <c r="Q488" s="57">
        <f t="shared" si="201"/>
        <v>0</v>
      </c>
      <c r="R488" s="57">
        <f t="shared" si="201"/>
        <v>0</v>
      </c>
      <c r="S488" s="57">
        <f t="shared" si="201"/>
        <v>0</v>
      </c>
      <c r="T488" s="57">
        <f t="shared" si="201"/>
        <v>0</v>
      </c>
      <c r="U488" s="57">
        <f t="shared" si="201"/>
        <v>0</v>
      </c>
      <c r="V488" s="57">
        <f t="shared" si="201"/>
        <v>0</v>
      </c>
      <c r="W488" s="57">
        <f t="shared" si="201"/>
        <v>0</v>
      </c>
      <c r="X488" s="57">
        <f t="shared" si="201"/>
        <v>0</v>
      </c>
      <c r="Y488" s="57">
        <f t="shared" si="201"/>
        <v>0</v>
      </c>
      <c r="Z488" s="57">
        <f t="shared" si="201"/>
        <v>0</v>
      </c>
      <c r="AA488" s="57">
        <f t="shared" si="201"/>
        <v>0</v>
      </c>
      <c r="AB488" s="57">
        <f t="shared" si="201"/>
        <v>0</v>
      </c>
      <c r="AC488" s="57">
        <f t="shared" si="201"/>
        <v>0</v>
      </c>
      <c r="AD488" s="57">
        <f t="shared" si="201"/>
        <v>0</v>
      </c>
      <c r="AE488" s="57">
        <f t="shared" si="199"/>
        <v>0</v>
      </c>
      <c r="AF488" s="57">
        <f t="shared" si="199"/>
        <v>0</v>
      </c>
      <c r="AG488" s="57">
        <f t="shared" si="199"/>
        <v>0</v>
      </c>
      <c r="AH488" s="57">
        <f t="shared" si="199"/>
        <v>0</v>
      </c>
      <c r="AI488" s="57">
        <f t="shared" si="199"/>
        <v>0</v>
      </c>
      <c r="AJ488" s="57">
        <f t="shared" si="199"/>
        <v>0</v>
      </c>
      <c r="AK488" s="57">
        <f t="shared" si="199"/>
        <v>0</v>
      </c>
      <c r="AL488" s="57">
        <f t="shared" si="199"/>
        <v>0</v>
      </c>
      <c r="AM488" s="57">
        <f t="shared" si="199"/>
        <v>0</v>
      </c>
      <c r="AN488" s="57">
        <f t="shared" si="199"/>
        <v>0</v>
      </c>
      <c r="AO488" s="57">
        <f t="shared" si="199"/>
        <v>0</v>
      </c>
      <c r="AP488" s="57">
        <f t="shared" si="199"/>
        <v>0</v>
      </c>
      <c r="AQ488" s="57" t="e">
        <f>INDEX('Fleet Input'!$C$10:$C$86, MATCH('Fleet Calculations'!N488, 'Fleet Input'!$B$10:$B$86, 0))</f>
        <v>#N/A</v>
      </c>
      <c r="AR488" s="57">
        <f t="shared" si="202"/>
        <v>0</v>
      </c>
      <c r="AS488" s="57">
        <f t="shared" si="202"/>
        <v>0</v>
      </c>
      <c r="AT488" s="57">
        <f t="shared" si="202"/>
        <v>0</v>
      </c>
      <c r="AU488" s="57">
        <f t="shared" si="202"/>
        <v>0</v>
      </c>
      <c r="AV488" s="57">
        <f t="shared" si="202"/>
        <v>0</v>
      </c>
      <c r="AW488" s="57">
        <f t="shared" si="202"/>
        <v>0</v>
      </c>
      <c r="AX488" s="57">
        <f t="shared" si="202"/>
        <v>0</v>
      </c>
      <c r="AY488" s="57">
        <f t="shared" si="202"/>
        <v>0</v>
      </c>
      <c r="AZ488" s="57">
        <f t="shared" si="202"/>
        <v>0</v>
      </c>
      <c r="BA488" s="57">
        <f t="shared" si="202"/>
        <v>0</v>
      </c>
      <c r="BB488" s="57">
        <f t="shared" si="202"/>
        <v>0</v>
      </c>
      <c r="BC488" s="57">
        <f t="shared" si="202"/>
        <v>0</v>
      </c>
      <c r="BD488" s="57">
        <f t="shared" si="202"/>
        <v>0</v>
      </c>
      <c r="BE488" s="57">
        <f t="shared" si="202"/>
        <v>0</v>
      </c>
      <c r="BF488" s="57">
        <f t="shared" si="202"/>
        <v>0</v>
      </c>
      <c r="BG488" s="57">
        <f t="shared" si="202"/>
        <v>0</v>
      </c>
      <c r="BH488" s="57">
        <f t="shared" si="200"/>
        <v>0</v>
      </c>
      <c r="BI488" s="57">
        <f t="shared" si="200"/>
        <v>0</v>
      </c>
      <c r="BJ488" s="57">
        <f t="shared" si="200"/>
        <v>0</v>
      </c>
      <c r="BK488" s="57">
        <f t="shared" si="200"/>
        <v>0</v>
      </c>
      <c r="BL488" s="57">
        <f t="shared" si="200"/>
        <v>0</v>
      </c>
      <c r="BM488" s="57">
        <f t="shared" si="200"/>
        <v>0</v>
      </c>
      <c r="BN488" s="57">
        <f t="shared" si="200"/>
        <v>0</v>
      </c>
      <c r="BO488" s="57">
        <f t="shared" si="200"/>
        <v>0</v>
      </c>
      <c r="BP488" s="57">
        <f t="shared" si="200"/>
        <v>0</v>
      </c>
      <c r="BQ488" s="57">
        <f t="shared" si="200"/>
        <v>0</v>
      </c>
      <c r="BR488" s="57">
        <f t="shared" si="200"/>
        <v>0</v>
      </c>
      <c r="BS488" s="57">
        <f t="shared" si="200"/>
        <v>0</v>
      </c>
    </row>
    <row r="489" spans="1:71" x14ac:dyDescent="0.25">
      <c r="A489">
        <f t="shared" si="182"/>
        <v>2</v>
      </c>
      <c r="B489">
        <f t="shared" si="203"/>
        <v>66</v>
      </c>
      <c r="C489">
        <f t="shared" si="198"/>
        <v>3</v>
      </c>
      <c r="D489" s="59" t="str">
        <f t="shared" si="188"/>
        <v>*For bus length, please select "Cutaway" for anything smaller than 30'</v>
      </c>
      <c r="E489" s="59">
        <f t="shared" si="188"/>
        <v>0</v>
      </c>
      <c r="F489" s="59">
        <f t="shared" si="188"/>
        <v>0</v>
      </c>
      <c r="G489" s="60" t="str">
        <f t="shared" si="189"/>
        <v>Fuel Cell</v>
      </c>
      <c r="H489" s="61">
        <f t="shared" si="204"/>
        <v>1</v>
      </c>
      <c r="I489" s="61">
        <f t="shared" si="190"/>
        <v>0</v>
      </c>
      <c r="J489" s="59">
        <f t="shared" si="191"/>
        <v>0</v>
      </c>
      <c r="K489" s="62" t="e">
        <f t="shared" si="192"/>
        <v>#N/A</v>
      </c>
      <c r="L489" s="59">
        <f t="shared" si="193"/>
        <v>0</v>
      </c>
      <c r="M489" s="59">
        <f t="shared" si="193"/>
        <v>0</v>
      </c>
      <c r="N489" s="59" t="str">
        <f t="shared" si="187"/>
        <v>Fuel Cell0</v>
      </c>
      <c r="O489" s="57">
        <f t="shared" si="201"/>
        <v>0</v>
      </c>
      <c r="P489" s="57">
        <f t="shared" si="201"/>
        <v>0</v>
      </c>
      <c r="Q489" s="57">
        <f t="shared" si="201"/>
        <v>0</v>
      </c>
      <c r="R489" s="57">
        <f t="shared" si="201"/>
        <v>0</v>
      </c>
      <c r="S489" s="57">
        <f t="shared" si="201"/>
        <v>0</v>
      </c>
      <c r="T489" s="57">
        <f t="shared" si="201"/>
        <v>0</v>
      </c>
      <c r="U489" s="57">
        <f t="shared" si="201"/>
        <v>0</v>
      </c>
      <c r="V489" s="57">
        <f t="shared" si="201"/>
        <v>0</v>
      </c>
      <c r="W489" s="57">
        <f t="shared" si="201"/>
        <v>0</v>
      </c>
      <c r="X489" s="57">
        <f t="shared" si="201"/>
        <v>0</v>
      </c>
      <c r="Y489" s="57">
        <f t="shared" si="201"/>
        <v>0</v>
      </c>
      <c r="Z489" s="57">
        <f t="shared" si="201"/>
        <v>0</v>
      </c>
      <c r="AA489" s="57">
        <f t="shared" si="201"/>
        <v>0</v>
      </c>
      <c r="AB489" s="57">
        <f t="shared" si="201"/>
        <v>0</v>
      </c>
      <c r="AC489" s="57">
        <f t="shared" si="201"/>
        <v>0</v>
      </c>
      <c r="AD489" s="57">
        <f t="shared" si="201"/>
        <v>0</v>
      </c>
      <c r="AE489" s="57">
        <f t="shared" si="199"/>
        <v>0</v>
      </c>
      <c r="AF489" s="57">
        <f t="shared" si="199"/>
        <v>0</v>
      </c>
      <c r="AG489" s="57">
        <f t="shared" si="199"/>
        <v>0</v>
      </c>
      <c r="AH489" s="57">
        <f t="shared" si="199"/>
        <v>0</v>
      </c>
      <c r="AI489" s="57">
        <f t="shared" si="199"/>
        <v>0</v>
      </c>
      <c r="AJ489" s="57">
        <f t="shared" si="199"/>
        <v>0</v>
      </c>
      <c r="AK489" s="57">
        <f t="shared" si="199"/>
        <v>0</v>
      </c>
      <c r="AL489" s="57">
        <f t="shared" si="199"/>
        <v>0</v>
      </c>
      <c r="AM489" s="57">
        <f t="shared" si="199"/>
        <v>0</v>
      </c>
      <c r="AN489" s="57">
        <f t="shared" si="199"/>
        <v>0</v>
      </c>
      <c r="AO489" s="57">
        <f t="shared" si="199"/>
        <v>0</v>
      </c>
      <c r="AP489" s="57">
        <f t="shared" si="199"/>
        <v>0</v>
      </c>
      <c r="AQ489" s="57" t="e">
        <f>INDEX('Fleet Input'!$C$10:$C$86, MATCH('Fleet Calculations'!N489, 'Fleet Input'!$B$10:$B$86, 0))</f>
        <v>#N/A</v>
      </c>
      <c r="AR489" s="57">
        <f t="shared" si="202"/>
        <v>0</v>
      </c>
      <c r="AS489" s="57">
        <f t="shared" si="202"/>
        <v>0</v>
      </c>
      <c r="AT489" s="57">
        <f t="shared" si="202"/>
        <v>0</v>
      </c>
      <c r="AU489" s="57">
        <f t="shared" si="202"/>
        <v>0</v>
      </c>
      <c r="AV489" s="57">
        <f t="shared" si="202"/>
        <v>0</v>
      </c>
      <c r="AW489" s="57">
        <f t="shared" si="202"/>
        <v>0</v>
      </c>
      <c r="AX489" s="57">
        <f t="shared" si="202"/>
        <v>0</v>
      </c>
      <c r="AY489" s="57">
        <f t="shared" si="202"/>
        <v>0</v>
      </c>
      <c r="AZ489" s="57">
        <f t="shared" si="202"/>
        <v>0</v>
      </c>
      <c r="BA489" s="57">
        <f t="shared" si="202"/>
        <v>0</v>
      </c>
      <c r="BB489" s="57">
        <f t="shared" si="202"/>
        <v>0</v>
      </c>
      <c r="BC489" s="57">
        <f t="shared" si="202"/>
        <v>0</v>
      </c>
      <c r="BD489" s="57">
        <f t="shared" si="202"/>
        <v>0</v>
      </c>
      <c r="BE489" s="57">
        <f t="shared" si="202"/>
        <v>0</v>
      </c>
      <c r="BF489" s="57">
        <f t="shared" si="202"/>
        <v>0</v>
      </c>
      <c r="BG489" s="57">
        <f t="shared" si="202"/>
        <v>0</v>
      </c>
      <c r="BH489" s="57">
        <f t="shared" si="200"/>
        <v>0</v>
      </c>
      <c r="BI489" s="57">
        <f t="shared" si="200"/>
        <v>0</v>
      </c>
      <c r="BJ489" s="57">
        <f t="shared" si="200"/>
        <v>0</v>
      </c>
      <c r="BK489" s="57">
        <f t="shared" si="200"/>
        <v>0</v>
      </c>
      <c r="BL489" s="57">
        <f t="shared" si="200"/>
        <v>0</v>
      </c>
      <c r="BM489" s="57">
        <f t="shared" si="200"/>
        <v>0</v>
      </c>
      <c r="BN489" s="57">
        <f t="shared" si="200"/>
        <v>0</v>
      </c>
      <c r="BO489" s="57">
        <f t="shared" si="200"/>
        <v>0</v>
      </c>
      <c r="BP489" s="57">
        <f t="shared" si="200"/>
        <v>0</v>
      </c>
      <c r="BQ489" s="57">
        <f t="shared" si="200"/>
        <v>0</v>
      </c>
      <c r="BR489" s="57">
        <f t="shared" si="200"/>
        <v>0</v>
      </c>
      <c r="BS489" s="57">
        <f t="shared" si="200"/>
        <v>0</v>
      </c>
    </row>
    <row r="490" spans="1:71" x14ac:dyDescent="0.25">
      <c r="A490">
        <f>A277+1</f>
        <v>2</v>
      </c>
      <c r="B490">
        <f t="shared" si="203"/>
        <v>67</v>
      </c>
      <c r="C490">
        <f t="shared" si="198"/>
        <v>1</v>
      </c>
      <c r="D490" s="59">
        <f t="shared" si="188"/>
        <v>0</v>
      </c>
      <c r="E490" s="59">
        <f t="shared" si="188"/>
        <v>0</v>
      </c>
      <c r="F490" s="59">
        <f t="shared" si="188"/>
        <v>0</v>
      </c>
      <c r="G490" s="60" t="str">
        <f t="shared" si="189"/>
        <v>0</v>
      </c>
      <c r="H490" s="61">
        <f t="shared" si="204"/>
        <v>1</v>
      </c>
      <c r="I490" s="61">
        <f t="shared" si="190"/>
        <v>0</v>
      </c>
      <c r="J490" s="59">
        <f t="shared" si="191"/>
        <v>0</v>
      </c>
      <c r="K490" s="62" t="e">
        <f t="shared" si="192"/>
        <v>#N/A</v>
      </c>
      <c r="L490" s="59">
        <f t="shared" si="193"/>
        <v>0</v>
      </c>
      <c r="M490" s="59">
        <f t="shared" si="193"/>
        <v>0</v>
      </c>
      <c r="N490" s="59" t="str">
        <f t="shared" si="187"/>
        <v>00</v>
      </c>
      <c r="O490" s="57">
        <f t="shared" si="201"/>
        <v>0</v>
      </c>
      <c r="P490" s="57">
        <f t="shared" si="201"/>
        <v>0</v>
      </c>
      <c r="Q490" s="57">
        <f t="shared" si="201"/>
        <v>0</v>
      </c>
      <c r="R490" s="57">
        <f t="shared" si="201"/>
        <v>0</v>
      </c>
      <c r="S490" s="57">
        <f t="shared" si="201"/>
        <v>0</v>
      </c>
      <c r="T490" s="57">
        <f t="shared" si="201"/>
        <v>0</v>
      </c>
      <c r="U490" s="57">
        <f t="shared" si="201"/>
        <v>0</v>
      </c>
      <c r="V490" s="57">
        <f t="shared" si="201"/>
        <v>0</v>
      </c>
      <c r="W490" s="57">
        <f t="shared" si="201"/>
        <v>0</v>
      </c>
      <c r="X490" s="57">
        <f t="shared" si="201"/>
        <v>0</v>
      </c>
      <c r="Y490" s="57">
        <f t="shared" si="201"/>
        <v>0</v>
      </c>
      <c r="Z490" s="57">
        <f t="shared" si="201"/>
        <v>0</v>
      </c>
      <c r="AA490" s="57">
        <f t="shared" si="201"/>
        <v>0</v>
      </c>
      <c r="AB490" s="57">
        <f t="shared" si="201"/>
        <v>0</v>
      </c>
      <c r="AC490" s="57">
        <f t="shared" si="201"/>
        <v>0</v>
      </c>
      <c r="AD490" s="57">
        <f t="shared" si="201"/>
        <v>0</v>
      </c>
      <c r="AE490" s="57">
        <f t="shared" si="199"/>
        <v>0</v>
      </c>
      <c r="AF490" s="57">
        <f t="shared" si="199"/>
        <v>0</v>
      </c>
      <c r="AG490" s="57">
        <f t="shared" si="199"/>
        <v>0</v>
      </c>
      <c r="AH490" s="57">
        <f t="shared" si="199"/>
        <v>0</v>
      </c>
      <c r="AI490" s="57">
        <f t="shared" si="199"/>
        <v>0</v>
      </c>
      <c r="AJ490" s="57">
        <f t="shared" si="199"/>
        <v>0</v>
      </c>
      <c r="AK490" s="57">
        <f t="shared" si="199"/>
        <v>0</v>
      </c>
      <c r="AL490" s="57">
        <f t="shared" si="199"/>
        <v>0</v>
      </c>
      <c r="AM490" s="57">
        <f t="shared" si="199"/>
        <v>0</v>
      </c>
      <c r="AN490" s="57">
        <f t="shared" si="199"/>
        <v>0</v>
      </c>
      <c r="AO490" s="57">
        <f t="shared" si="199"/>
        <v>0</v>
      </c>
      <c r="AP490" s="57">
        <f t="shared" si="199"/>
        <v>0</v>
      </c>
      <c r="AQ490" s="57" t="e">
        <f>INDEX('Fleet Input'!$C$10:$C$86, MATCH('Fleet Calculations'!N490, 'Fleet Input'!$B$10:$B$86, 0))</f>
        <v>#N/A</v>
      </c>
      <c r="AR490" s="57">
        <f t="shared" si="202"/>
        <v>0</v>
      </c>
      <c r="AS490" s="57">
        <f t="shared" si="202"/>
        <v>0</v>
      </c>
      <c r="AT490" s="57">
        <f t="shared" si="202"/>
        <v>0</v>
      </c>
      <c r="AU490" s="57">
        <f t="shared" si="202"/>
        <v>0</v>
      </c>
      <c r="AV490" s="57">
        <f t="shared" si="202"/>
        <v>0</v>
      </c>
      <c r="AW490" s="57">
        <f t="shared" si="202"/>
        <v>0</v>
      </c>
      <c r="AX490" s="57">
        <f t="shared" si="202"/>
        <v>0</v>
      </c>
      <c r="AY490" s="57">
        <f t="shared" si="202"/>
        <v>0</v>
      </c>
      <c r="AZ490" s="57">
        <f t="shared" si="202"/>
        <v>0</v>
      </c>
      <c r="BA490" s="57">
        <f t="shared" si="202"/>
        <v>0</v>
      </c>
      <c r="BB490" s="57">
        <f t="shared" si="202"/>
        <v>0</v>
      </c>
      <c r="BC490" s="57">
        <f t="shared" si="202"/>
        <v>0</v>
      </c>
      <c r="BD490" s="57">
        <f t="shared" si="202"/>
        <v>0</v>
      </c>
      <c r="BE490" s="57">
        <f t="shared" si="202"/>
        <v>0</v>
      </c>
      <c r="BF490" s="57">
        <f t="shared" si="202"/>
        <v>0</v>
      </c>
      <c r="BG490" s="57">
        <f t="shared" si="202"/>
        <v>0</v>
      </c>
      <c r="BH490" s="57">
        <f t="shared" si="200"/>
        <v>0</v>
      </c>
      <c r="BI490" s="57">
        <f t="shared" si="200"/>
        <v>0</v>
      </c>
      <c r="BJ490" s="57">
        <f t="shared" si="200"/>
        <v>0</v>
      </c>
      <c r="BK490" s="57">
        <f t="shared" si="200"/>
        <v>0</v>
      </c>
      <c r="BL490" s="57">
        <f t="shared" si="200"/>
        <v>0</v>
      </c>
      <c r="BM490" s="57">
        <f t="shared" si="200"/>
        <v>0</v>
      </c>
      <c r="BN490" s="57">
        <f t="shared" si="200"/>
        <v>0</v>
      </c>
      <c r="BO490" s="57">
        <f t="shared" si="200"/>
        <v>0</v>
      </c>
      <c r="BP490" s="57">
        <f t="shared" si="200"/>
        <v>0</v>
      </c>
      <c r="BQ490" s="57">
        <f t="shared" si="200"/>
        <v>0</v>
      </c>
      <c r="BR490" s="57">
        <f t="shared" si="200"/>
        <v>0</v>
      </c>
      <c r="BS490" s="57">
        <f t="shared" si="200"/>
        <v>0</v>
      </c>
    </row>
    <row r="491" spans="1:71" x14ac:dyDescent="0.25">
      <c r="A491">
        <f t="shared" ref="A491:A528" si="206">A278+1</f>
        <v>2</v>
      </c>
      <c r="B491">
        <f t="shared" si="203"/>
        <v>67</v>
      </c>
      <c r="C491">
        <f t="shared" si="198"/>
        <v>2</v>
      </c>
      <c r="D491" s="59">
        <f t="shared" si="188"/>
        <v>0</v>
      </c>
      <c r="E491" s="59">
        <f t="shared" si="188"/>
        <v>0</v>
      </c>
      <c r="F491" s="59">
        <f t="shared" si="188"/>
        <v>0</v>
      </c>
      <c r="G491" s="60" t="str">
        <f t="shared" si="189"/>
        <v>Electric</v>
      </c>
      <c r="H491" s="61">
        <f t="shared" si="204"/>
        <v>1</v>
      </c>
      <c r="I491" s="61">
        <f t="shared" si="190"/>
        <v>0</v>
      </c>
      <c r="J491" s="59">
        <f t="shared" si="191"/>
        <v>0</v>
      </c>
      <c r="K491" s="62" t="e">
        <f t="shared" si="192"/>
        <v>#N/A</v>
      </c>
      <c r="L491" s="59">
        <f t="shared" si="193"/>
        <v>0</v>
      </c>
      <c r="M491" s="59">
        <f t="shared" si="193"/>
        <v>0</v>
      </c>
      <c r="N491" s="59" t="str">
        <f t="shared" si="187"/>
        <v>Electric0</v>
      </c>
      <c r="O491" s="57">
        <f t="shared" si="201"/>
        <v>0</v>
      </c>
      <c r="P491" s="57">
        <f t="shared" si="201"/>
        <v>0</v>
      </c>
      <c r="Q491" s="57">
        <f t="shared" si="201"/>
        <v>0</v>
      </c>
      <c r="R491" s="57">
        <f t="shared" si="201"/>
        <v>0</v>
      </c>
      <c r="S491" s="57">
        <f t="shared" si="201"/>
        <v>0</v>
      </c>
      <c r="T491" s="57">
        <f t="shared" si="201"/>
        <v>0</v>
      </c>
      <c r="U491" s="57">
        <f t="shared" si="201"/>
        <v>0</v>
      </c>
      <c r="V491" s="57">
        <f t="shared" si="201"/>
        <v>0</v>
      </c>
      <c r="W491" s="57">
        <f t="shared" si="201"/>
        <v>0</v>
      </c>
      <c r="X491" s="57">
        <f t="shared" si="201"/>
        <v>0</v>
      </c>
      <c r="Y491" s="57">
        <f t="shared" si="201"/>
        <v>0</v>
      </c>
      <c r="Z491" s="57">
        <f t="shared" si="201"/>
        <v>0</v>
      </c>
      <c r="AA491" s="57">
        <f t="shared" si="201"/>
        <v>0</v>
      </c>
      <c r="AB491" s="57">
        <f t="shared" si="201"/>
        <v>0</v>
      </c>
      <c r="AC491" s="57">
        <f t="shared" si="201"/>
        <v>0</v>
      </c>
      <c r="AD491" s="57">
        <f t="shared" si="201"/>
        <v>0</v>
      </c>
      <c r="AE491" s="57">
        <f t="shared" si="199"/>
        <v>0</v>
      </c>
      <c r="AF491" s="57">
        <f t="shared" si="199"/>
        <v>0</v>
      </c>
      <c r="AG491" s="57">
        <f t="shared" si="199"/>
        <v>0</v>
      </c>
      <c r="AH491" s="57">
        <f t="shared" si="199"/>
        <v>0</v>
      </c>
      <c r="AI491" s="57">
        <f t="shared" si="199"/>
        <v>0</v>
      </c>
      <c r="AJ491" s="57">
        <f t="shared" si="199"/>
        <v>0</v>
      </c>
      <c r="AK491" s="57">
        <f t="shared" si="199"/>
        <v>0</v>
      </c>
      <c r="AL491" s="57">
        <f t="shared" si="199"/>
        <v>0</v>
      </c>
      <c r="AM491" s="57">
        <f t="shared" si="199"/>
        <v>0</v>
      </c>
      <c r="AN491" s="57">
        <f t="shared" si="199"/>
        <v>0</v>
      </c>
      <c r="AO491" s="57">
        <f t="shared" si="199"/>
        <v>0</v>
      </c>
      <c r="AP491" s="57">
        <f t="shared" si="199"/>
        <v>0</v>
      </c>
      <c r="AQ491" s="57" t="e">
        <f>INDEX('Fleet Input'!$C$10:$C$86, MATCH('Fleet Calculations'!N491, 'Fleet Input'!$B$10:$B$86, 0))</f>
        <v>#N/A</v>
      </c>
      <c r="AR491" s="57">
        <f t="shared" si="202"/>
        <v>0</v>
      </c>
      <c r="AS491" s="57">
        <f t="shared" si="202"/>
        <v>0</v>
      </c>
      <c r="AT491" s="57">
        <f t="shared" si="202"/>
        <v>0</v>
      </c>
      <c r="AU491" s="57">
        <f t="shared" si="202"/>
        <v>0</v>
      </c>
      <c r="AV491" s="57">
        <f t="shared" si="202"/>
        <v>0</v>
      </c>
      <c r="AW491" s="57">
        <f t="shared" si="202"/>
        <v>0</v>
      </c>
      <c r="AX491" s="57">
        <f t="shared" si="202"/>
        <v>0</v>
      </c>
      <c r="AY491" s="57">
        <f t="shared" si="202"/>
        <v>0</v>
      </c>
      <c r="AZ491" s="57">
        <f t="shared" si="202"/>
        <v>0</v>
      </c>
      <c r="BA491" s="57">
        <f t="shared" si="202"/>
        <v>0</v>
      </c>
      <c r="BB491" s="57">
        <f t="shared" si="202"/>
        <v>0</v>
      </c>
      <c r="BC491" s="57">
        <f t="shared" si="202"/>
        <v>0</v>
      </c>
      <c r="BD491" s="57">
        <f t="shared" si="202"/>
        <v>0</v>
      </c>
      <c r="BE491" s="57">
        <f t="shared" si="202"/>
        <v>0</v>
      </c>
      <c r="BF491" s="57">
        <f t="shared" si="202"/>
        <v>0</v>
      </c>
      <c r="BG491" s="57">
        <f t="shared" si="202"/>
        <v>0</v>
      </c>
      <c r="BH491" s="57">
        <f t="shared" si="200"/>
        <v>0</v>
      </c>
      <c r="BI491" s="57">
        <f t="shared" si="200"/>
        <v>0</v>
      </c>
      <c r="BJ491" s="57">
        <f t="shared" si="200"/>
        <v>0</v>
      </c>
      <c r="BK491" s="57">
        <f t="shared" si="200"/>
        <v>0</v>
      </c>
      <c r="BL491" s="57">
        <f t="shared" si="200"/>
        <v>0</v>
      </c>
      <c r="BM491" s="57">
        <f t="shared" si="200"/>
        <v>0</v>
      </c>
      <c r="BN491" s="57">
        <f t="shared" si="200"/>
        <v>0</v>
      </c>
      <c r="BO491" s="57">
        <f t="shared" si="200"/>
        <v>0</v>
      </c>
      <c r="BP491" s="57">
        <f t="shared" si="200"/>
        <v>0</v>
      </c>
      <c r="BQ491" s="57">
        <f t="shared" si="200"/>
        <v>0</v>
      </c>
      <c r="BR491" s="57">
        <f t="shared" si="200"/>
        <v>0</v>
      </c>
      <c r="BS491" s="57">
        <f t="shared" si="200"/>
        <v>0</v>
      </c>
    </row>
    <row r="492" spans="1:71" x14ac:dyDescent="0.25">
      <c r="A492">
        <f t="shared" si="206"/>
        <v>2</v>
      </c>
      <c r="B492">
        <f t="shared" si="203"/>
        <v>67</v>
      </c>
      <c r="C492">
        <f t="shared" si="198"/>
        <v>3</v>
      </c>
      <c r="D492" s="59">
        <f t="shared" si="188"/>
        <v>0</v>
      </c>
      <c r="E492" s="59">
        <f t="shared" si="188"/>
        <v>0</v>
      </c>
      <c r="F492" s="59">
        <f t="shared" si="188"/>
        <v>0</v>
      </c>
      <c r="G492" s="60" t="str">
        <f t="shared" si="189"/>
        <v>Fuel Cell</v>
      </c>
      <c r="H492" s="61">
        <f t="shared" si="204"/>
        <v>1</v>
      </c>
      <c r="I492" s="61">
        <f t="shared" si="190"/>
        <v>0</v>
      </c>
      <c r="J492" s="59">
        <f t="shared" si="191"/>
        <v>0</v>
      </c>
      <c r="K492" s="62" t="e">
        <f t="shared" si="192"/>
        <v>#N/A</v>
      </c>
      <c r="L492" s="59">
        <f t="shared" si="193"/>
        <v>0</v>
      </c>
      <c r="M492" s="59">
        <f t="shared" si="193"/>
        <v>0</v>
      </c>
      <c r="N492" s="59" t="str">
        <f t="shared" si="187"/>
        <v>Fuel Cell0</v>
      </c>
      <c r="O492" s="57">
        <f t="shared" si="201"/>
        <v>0</v>
      </c>
      <c r="P492" s="57">
        <f t="shared" si="201"/>
        <v>0</v>
      </c>
      <c r="Q492" s="57">
        <f t="shared" si="201"/>
        <v>0</v>
      </c>
      <c r="R492" s="57">
        <f t="shared" si="201"/>
        <v>0</v>
      </c>
      <c r="S492" s="57">
        <f t="shared" si="201"/>
        <v>0</v>
      </c>
      <c r="T492" s="57">
        <f t="shared" si="201"/>
        <v>0</v>
      </c>
      <c r="U492" s="57">
        <f t="shared" si="201"/>
        <v>0</v>
      </c>
      <c r="V492" s="57">
        <f t="shared" si="201"/>
        <v>0</v>
      </c>
      <c r="W492" s="57">
        <f t="shared" si="201"/>
        <v>0</v>
      </c>
      <c r="X492" s="57">
        <f t="shared" si="201"/>
        <v>0</v>
      </c>
      <c r="Y492" s="57">
        <f t="shared" si="201"/>
        <v>0</v>
      </c>
      <c r="Z492" s="57">
        <f t="shared" si="201"/>
        <v>0</v>
      </c>
      <c r="AA492" s="57">
        <f t="shared" si="201"/>
        <v>0</v>
      </c>
      <c r="AB492" s="57">
        <f t="shared" si="201"/>
        <v>0</v>
      </c>
      <c r="AC492" s="57">
        <f t="shared" si="201"/>
        <v>0</v>
      </c>
      <c r="AD492" s="57">
        <f t="shared" si="201"/>
        <v>0</v>
      </c>
      <c r="AE492" s="57">
        <f t="shared" si="199"/>
        <v>0</v>
      </c>
      <c r="AF492" s="57">
        <f t="shared" si="199"/>
        <v>0</v>
      </c>
      <c r="AG492" s="57">
        <f t="shared" si="199"/>
        <v>0</v>
      </c>
      <c r="AH492" s="57">
        <f t="shared" si="199"/>
        <v>0</v>
      </c>
      <c r="AI492" s="57">
        <f t="shared" si="199"/>
        <v>0</v>
      </c>
      <c r="AJ492" s="57">
        <f t="shared" si="199"/>
        <v>0</v>
      </c>
      <c r="AK492" s="57">
        <f t="shared" si="199"/>
        <v>0</v>
      </c>
      <c r="AL492" s="57">
        <f t="shared" si="199"/>
        <v>0</v>
      </c>
      <c r="AM492" s="57">
        <f t="shared" si="199"/>
        <v>0</v>
      </c>
      <c r="AN492" s="57">
        <f t="shared" si="199"/>
        <v>0</v>
      </c>
      <c r="AO492" s="57">
        <f t="shared" si="199"/>
        <v>0</v>
      </c>
      <c r="AP492" s="57">
        <f t="shared" si="199"/>
        <v>0</v>
      </c>
      <c r="AQ492" s="57" t="e">
        <f>INDEX('Fleet Input'!$C$10:$C$86, MATCH('Fleet Calculations'!N492, 'Fleet Input'!$B$10:$B$86, 0))</f>
        <v>#N/A</v>
      </c>
      <c r="AR492" s="57">
        <f t="shared" si="202"/>
        <v>0</v>
      </c>
      <c r="AS492" s="57">
        <f t="shared" si="202"/>
        <v>0</v>
      </c>
      <c r="AT492" s="57">
        <f t="shared" si="202"/>
        <v>0</v>
      </c>
      <c r="AU492" s="57">
        <f t="shared" si="202"/>
        <v>0</v>
      </c>
      <c r="AV492" s="57">
        <f t="shared" si="202"/>
        <v>0</v>
      </c>
      <c r="AW492" s="57">
        <f t="shared" si="202"/>
        <v>0</v>
      </c>
      <c r="AX492" s="57">
        <f t="shared" si="202"/>
        <v>0</v>
      </c>
      <c r="AY492" s="57">
        <f t="shared" si="202"/>
        <v>0</v>
      </c>
      <c r="AZ492" s="57">
        <f t="shared" si="202"/>
        <v>0</v>
      </c>
      <c r="BA492" s="57">
        <f t="shared" si="202"/>
        <v>0</v>
      </c>
      <c r="BB492" s="57">
        <f t="shared" si="202"/>
        <v>0</v>
      </c>
      <c r="BC492" s="57">
        <f t="shared" si="202"/>
        <v>0</v>
      </c>
      <c r="BD492" s="57">
        <f t="shared" si="202"/>
        <v>0</v>
      </c>
      <c r="BE492" s="57">
        <f t="shared" si="202"/>
        <v>0</v>
      </c>
      <c r="BF492" s="57">
        <f t="shared" si="202"/>
        <v>0</v>
      </c>
      <c r="BG492" s="57">
        <f t="shared" si="202"/>
        <v>0</v>
      </c>
      <c r="BH492" s="57">
        <f t="shared" si="200"/>
        <v>0</v>
      </c>
      <c r="BI492" s="57">
        <f t="shared" si="200"/>
        <v>0</v>
      </c>
      <c r="BJ492" s="57">
        <f t="shared" si="200"/>
        <v>0</v>
      </c>
      <c r="BK492" s="57">
        <f t="shared" si="200"/>
        <v>0</v>
      </c>
      <c r="BL492" s="57">
        <f t="shared" si="200"/>
        <v>0</v>
      </c>
      <c r="BM492" s="57">
        <f t="shared" si="200"/>
        <v>0</v>
      </c>
      <c r="BN492" s="57">
        <f t="shared" si="200"/>
        <v>0</v>
      </c>
      <c r="BO492" s="57">
        <f t="shared" si="200"/>
        <v>0</v>
      </c>
      <c r="BP492" s="57">
        <f t="shared" si="200"/>
        <v>0</v>
      </c>
      <c r="BQ492" s="57">
        <f t="shared" si="200"/>
        <v>0</v>
      </c>
      <c r="BR492" s="57">
        <f t="shared" si="200"/>
        <v>0</v>
      </c>
      <c r="BS492" s="57">
        <f t="shared" si="200"/>
        <v>0</v>
      </c>
    </row>
    <row r="493" spans="1:71" x14ac:dyDescent="0.25">
      <c r="A493">
        <f t="shared" si="206"/>
        <v>2</v>
      </c>
      <c r="B493">
        <f t="shared" si="203"/>
        <v>68</v>
      </c>
      <c r="C493">
        <f t="shared" si="198"/>
        <v>1</v>
      </c>
      <c r="D493" s="59">
        <f t="shared" si="188"/>
        <v>0</v>
      </c>
      <c r="E493" s="59">
        <f t="shared" si="188"/>
        <v>0</v>
      </c>
      <c r="F493" s="59">
        <f t="shared" si="188"/>
        <v>0</v>
      </c>
      <c r="G493" s="60" t="str">
        <f t="shared" si="189"/>
        <v>0</v>
      </c>
      <c r="H493" s="61">
        <f t="shared" si="204"/>
        <v>1</v>
      </c>
      <c r="I493" s="61">
        <f t="shared" si="190"/>
        <v>0</v>
      </c>
      <c r="J493" s="59">
        <f t="shared" si="191"/>
        <v>0</v>
      </c>
      <c r="K493" s="62" t="e">
        <f t="shared" si="192"/>
        <v>#N/A</v>
      </c>
      <c r="L493" s="59">
        <f t="shared" si="193"/>
        <v>0</v>
      </c>
      <c r="M493" s="59">
        <f t="shared" si="193"/>
        <v>0</v>
      </c>
      <c r="N493" s="59" t="str">
        <f t="shared" si="187"/>
        <v>00</v>
      </c>
      <c r="O493" s="57">
        <f t="shared" si="201"/>
        <v>0</v>
      </c>
      <c r="P493" s="57">
        <f t="shared" si="201"/>
        <v>0</v>
      </c>
      <c r="Q493" s="57">
        <f t="shared" si="201"/>
        <v>0</v>
      </c>
      <c r="R493" s="57">
        <f t="shared" si="201"/>
        <v>0</v>
      </c>
      <c r="S493" s="57">
        <f t="shared" si="201"/>
        <v>0</v>
      </c>
      <c r="T493" s="57">
        <f t="shared" si="201"/>
        <v>0</v>
      </c>
      <c r="U493" s="57">
        <f t="shared" si="201"/>
        <v>0</v>
      </c>
      <c r="V493" s="57">
        <f t="shared" si="201"/>
        <v>0</v>
      </c>
      <c r="W493" s="57">
        <f t="shared" si="201"/>
        <v>0</v>
      </c>
      <c r="X493" s="57">
        <f t="shared" si="201"/>
        <v>0</v>
      </c>
      <c r="Y493" s="57">
        <f t="shared" si="201"/>
        <v>0</v>
      </c>
      <c r="Z493" s="57">
        <f t="shared" si="201"/>
        <v>0</v>
      </c>
      <c r="AA493" s="57">
        <f t="shared" si="201"/>
        <v>0</v>
      </c>
      <c r="AB493" s="57">
        <f t="shared" si="201"/>
        <v>0</v>
      </c>
      <c r="AC493" s="57">
        <f t="shared" si="201"/>
        <v>0</v>
      </c>
      <c r="AD493" s="57">
        <f t="shared" si="201"/>
        <v>0</v>
      </c>
      <c r="AE493" s="57">
        <f t="shared" si="199"/>
        <v>0</v>
      </c>
      <c r="AF493" s="57">
        <f t="shared" si="199"/>
        <v>0</v>
      </c>
      <c r="AG493" s="57">
        <f t="shared" si="199"/>
        <v>0</v>
      </c>
      <c r="AH493" s="57">
        <f t="shared" si="199"/>
        <v>0</v>
      </c>
      <c r="AI493" s="57">
        <f t="shared" si="199"/>
        <v>0</v>
      </c>
      <c r="AJ493" s="57">
        <f t="shared" si="199"/>
        <v>0</v>
      </c>
      <c r="AK493" s="57">
        <f t="shared" si="199"/>
        <v>0</v>
      </c>
      <c r="AL493" s="57">
        <f t="shared" si="199"/>
        <v>0</v>
      </c>
      <c r="AM493" s="57">
        <f t="shared" si="199"/>
        <v>0</v>
      </c>
      <c r="AN493" s="57">
        <f t="shared" si="199"/>
        <v>0</v>
      </c>
      <c r="AO493" s="57">
        <f t="shared" si="199"/>
        <v>0</v>
      </c>
      <c r="AP493" s="57">
        <f t="shared" si="199"/>
        <v>0</v>
      </c>
      <c r="AQ493" s="57" t="e">
        <f>INDEX('Fleet Input'!$C$10:$C$86, MATCH('Fleet Calculations'!N493, 'Fleet Input'!$B$10:$B$86, 0))</f>
        <v>#N/A</v>
      </c>
      <c r="AR493" s="57">
        <f t="shared" si="202"/>
        <v>0</v>
      </c>
      <c r="AS493" s="57">
        <f t="shared" si="202"/>
        <v>0</v>
      </c>
      <c r="AT493" s="57">
        <f t="shared" si="202"/>
        <v>0</v>
      </c>
      <c r="AU493" s="57">
        <f t="shared" si="202"/>
        <v>0</v>
      </c>
      <c r="AV493" s="57">
        <f t="shared" si="202"/>
        <v>0</v>
      </c>
      <c r="AW493" s="57">
        <f t="shared" si="202"/>
        <v>0</v>
      </c>
      <c r="AX493" s="57">
        <f t="shared" si="202"/>
        <v>0</v>
      </c>
      <c r="AY493" s="57">
        <f t="shared" si="202"/>
        <v>0</v>
      </c>
      <c r="AZ493" s="57">
        <f t="shared" si="202"/>
        <v>0</v>
      </c>
      <c r="BA493" s="57">
        <f t="shared" si="202"/>
        <v>0</v>
      </c>
      <c r="BB493" s="57">
        <f t="shared" si="202"/>
        <v>0</v>
      </c>
      <c r="BC493" s="57">
        <f t="shared" si="202"/>
        <v>0</v>
      </c>
      <c r="BD493" s="57">
        <f t="shared" si="202"/>
        <v>0</v>
      </c>
      <c r="BE493" s="57">
        <f t="shared" si="202"/>
        <v>0</v>
      </c>
      <c r="BF493" s="57">
        <f t="shared" si="202"/>
        <v>0</v>
      </c>
      <c r="BG493" s="57">
        <f t="shared" si="202"/>
        <v>0</v>
      </c>
      <c r="BH493" s="57">
        <f t="shared" si="200"/>
        <v>0</v>
      </c>
      <c r="BI493" s="57">
        <f t="shared" si="200"/>
        <v>0</v>
      </c>
      <c r="BJ493" s="57">
        <f t="shared" si="200"/>
        <v>0</v>
      </c>
      <c r="BK493" s="57">
        <f t="shared" si="200"/>
        <v>0</v>
      </c>
      <c r="BL493" s="57">
        <f t="shared" si="200"/>
        <v>0</v>
      </c>
      <c r="BM493" s="57">
        <f t="shared" si="200"/>
        <v>0</v>
      </c>
      <c r="BN493" s="57">
        <f t="shared" si="200"/>
        <v>0</v>
      </c>
      <c r="BO493" s="57">
        <f t="shared" si="200"/>
        <v>0</v>
      </c>
      <c r="BP493" s="57">
        <f t="shared" si="200"/>
        <v>0</v>
      </c>
      <c r="BQ493" s="57">
        <f t="shared" si="200"/>
        <v>0</v>
      </c>
      <c r="BR493" s="57">
        <f t="shared" si="200"/>
        <v>0</v>
      </c>
      <c r="BS493" s="57">
        <f t="shared" si="200"/>
        <v>0</v>
      </c>
    </row>
    <row r="494" spans="1:71" x14ac:dyDescent="0.25">
      <c r="A494">
        <f t="shared" si="206"/>
        <v>2</v>
      </c>
      <c r="B494">
        <f t="shared" si="203"/>
        <v>68</v>
      </c>
      <c r="C494">
        <f t="shared" si="198"/>
        <v>2</v>
      </c>
      <c r="D494" s="59">
        <f t="shared" si="188"/>
        <v>0</v>
      </c>
      <c r="E494" s="59">
        <f t="shared" si="188"/>
        <v>0</v>
      </c>
      <c r="F494" s="59">
        <f t="shared" si="188"/>
        <v>0</v>
      </c>
      <c r="G494" s="60" t="str">
        <f t="shared" si="189"/>
        <v>Electric</v>
      </c>
      <c r="H494" s="61">
        <f t="shared" si="204"/>
        <v>1</v>
      </c>
      <c r="I494" s="61">
        <f t="shared" si="190"/>
        <v>0</v>
      </c>
      <c r="J494" s="59">
        <f t="shared" si="191"/>
        <v>0</v>
      </c>
      <c r="K494" s="62" t="e">
        <f t="shared" si="192"/>
        <v>#N/A</v>
      </c>
      <c r="L494" s="59">
        <f t="shared" si="193"/>
        <v>0</v>
      </c>
      <c r="M494" s="59">
        <f t="shared" si="193"/>
        <v>0</v>
      </c>
      <c r="N494" s="59" t="str">
        <f t="shared" si="187"/>
        <v>Electric0</v>
      </c>
      <c r="O494" s="57">
        <f t="shared" si="201"/>
        <v>0</v>
      </c>
      <c r="P494" s="57">
        <f t="shared" si="201"/>
        <v>0</v>
      </c>
      <c r="Q494" s="57">
        <f t="shared" si="201"/>
        <v>0</v>
      </c>
      <c r="R494" s="57">
        <f t="shared" si="201"/>
        <v>0</v>
      </c>
      <c r="S494" s="57">
        <f t="shared" si="201"/>
        <v>0</v>
      </c>
      <c r="T494" s="57">
        <f t="shared" si="201"/>
        <v>0</v>
      </c>
      <c r="U494" s="57">
        <f t="shared" si="201"/>
        <v>0</v>
      </c>
      <c r="V494" s="57">
        <f t="shared" si="201"/>
        <v>0</v>
      </c>
      <c r="W494" s="57">
        <f t="shared" si="201"/>
        <v>0</v>
      </c>
      <c r="X494" s="57">
        <f t="shared" si="201"/>
        <v>0</v>
      </c>
      <c r="Y494" s="57">
        <f t="shared" si="201"/>
        <v>0</v>
      </c>
      <c r="Z494" s="57">
        <f t="shared" si="201"/>
        <v>0</v>
      </c>
      <c r="AA494" s="57">
        <f t="shared" si="201"/>
        <v>0</v>
      </c>
      <c r="AB494" s="57">
        <f t="shared" si="201"/>
        <v>0</v>
      </c>
      <c r="AC494" s="57">
        <f t="shared" si="201"/>
        <v>0</v>
      </c>
      <c r="AD494" s="57">
        <f t="shared" si="201"/>
        <v>0</v>
      </c>
      <c r="AE494" s="57">
        <f t="shared" si="199"/>
        <v>0</v>
      </c>
      <c r="AF494" s="57">
        <f t="shared" si="199"/>
        <v>0</v>
      </c>
      <c r="AG494" s="57">
        <f t="shared" si="199"/>
        <v>0</v>
      </c>
      <c r="AH494" s="57">
        <f t="shared" si="199"/>
        <v>0</v>
      </c>
      <c r="AI494" s="57">
        <f t="shared" si="199"/>
        <v>0</v>
      </c>
      <c r="AJ494" s="57">
        <f t="shared" si="199"/>
        <v>0</v>
      </c>
      <c r="AK494" s="57">
        <f t="shared" si="199"/>
        <v>0</v>
      </c>
      <c r="AL494" s="57">
        <f t="shared" si="199"/>
        <v>0</v>
      </c>
      <c r="AM494" s="57">
        <f t="shared" si="199"/>
        <v>0</v>
      </c>
      <c r="AN494" s="57">
        <f t="shared" si="199"/>
        <v>0</v>
      </c>
      <c r="AO494" s="57">
        <f t="shared" si="199"/>
        <v>0</v>
      </c>
      <c r="AP494" s="57">
        <f t="shared" si="199"/>
        <v>0</v>
      </c>
      <c r="AQ494" s="57" t="e">
        <f>INDEX('Fleet Input'!$C$10:$C$86, MATCH('Fleet Calculations'!N494, 'Fleet Input'!$B$10:$B$86, 0))</f>
        <v>#N/A</v>
      </c>
      <c r="AR494" s="57">
        <f t="shared" si="202"/>
        <v>0</v>
      </c>
      <c r="AS494" s="57">
        <f t="shared" si="202"/>
        <v>0</v>
      </c>
      <c r="AT494" s="57">
        <f t="shared" si="202"/>
        <v>0</v>
      </c>
      <c r="AU494" s="57">
        <f t="shared" si="202"/>
        <v>0</v>
      </c>
      <c r="AV494" s="57">
        <f t="shared" si="202"/>
        <v>0</v>
      </c>
      <c r="AW494" s="57">
        <f t="shared" si="202"/>
        <v>0</v>
      </c>
      <c r="AX494" s="57">
        <f t="shared" si="202"/>
        <v>0</v>
      </c>
      <c r="AY494" s="57">
        <f t="shared" si="202"/>
        <v>0</v>
      </c>
      <c r="AZ494" s="57">
        <f t="shared" si="202"/>
        <v>0</v>
      </c>
      <c r="BA494" s="57">
        <f t="shared" si="202"/>
        <v>0</v>
      </c>
      <c r="BB494" s="57">
        <f t="shared" si="202"/>
        <v>0</v>
      </c>
      <c r="BC494" s="57">
        <f t="shared" si="202"/>
        <v>0</v>
      </c>
      <c r="BD494" s="57">
        <f t="shared" si="202"/>
        <v>0</v>
      </c>
      <c r="BE494" s="57">
        <f t="shared" si="202"/>
        <v>0</v>
      </c>
      <c r="BF494" s="57">
        <f t="shared" si="202"/>
        <v>0</v>
      </c>
      <c r="BG494" s="57">
        <f t="shared" si="202"/>
        <v>0</v>
      </c>
      <c r="BH494" s="57">
        <f t="shared" si="200"/>
        <v>0</v>
      </c>
      <c r="BI494" s="57">
        <f t="shared" si="200"/>
        <v>0</v>
      </c>
      <c r="BJ494" s="57">
        <f t="shared" si="200"/>
        <v>0</v>
      </c>
      <c r="BK494" s="57">
        <f t="shared" si="200"/>
        <v>0</v>
      </c>
      <c r="BL494" s="57">
        <f t="shared" si="200"/>
        <v>0</v>
      </c>
      <c r="BM494" s="57">
        <f t="shared" si="200"/>
        <v>0</v>
      </c>
      <c r="BN494" s="57">
        <f t="shared" si="200"/>
        <v>0</v>
      </c>
      <c r="BO494" s="57">
        <f t="shared" si="200"/>
        <v>0</v>
      </c>
      <c r="BP494" s="57">
        <f t="shared" si="200"/>
        <v>0</v>
      </c>
      <c r="BQ494" s="57">
        <f t="shared" si="200"/>
        <v>0</v>
      </c>
      <c r="BR494" s="57">
        <f t="shared" si="200"/>
        <v>0</v>
      </c>
      <c r="BS494" s="57">
        <f t="shared" si="200"/>
        <v>0</v>
      </c>
    </row>
    <row r="495" spans="1:71" x14ac:dyDescent="0.25">
      <c r="A495">
        <f t="shared" si="206"/>
        <v>2</v>
      </c>
      <c r="B495">
        <f t="shared" si="203"/>
        <v>68</v>
      </c>
      <c r="C495">
        <f t="shared" si="198"/>
        <v>3</v>
      </c>
      <c r="D495" s="59">
        <f t="shared" si="188"/>
        <v>0</v>
      </c>
      <c r="E495" s="59">
        <f t="shared" si="188"/>
        <v>0</v>
      </c>
      <c r="F495" s="59">
        <f t="shared" si="188"/>
        <v>0</v>
      </c>
      <c r="G495" s="60" t="str">
        <f t="shared" si="189"/>
        <v>Fuel Cell</v>
      </c>
      <c r="H495" s="61">
        <f t="shared" si="204"/>
        <v>1</v>
      </c>
      <c r="I495" s="61">
        <f t="shared" si="190"/>
        <v>0</v>
      </c>
      <c r="J495" s="59">
        <f t="shared" si="191"/>
        <v>0</v>
      </c>
      <c r="K495" s="62" t="e">
        <f t="shared" si="192"/>
        <v>#N/A</v>
      </c>
      <c r="L495" s="59">
        <f t="shared" si="193"/>
        <v>0</v>
      </c>
      <c r="M495" s="59">
        <f t="shared" si="193"/>
        <v>0</v>
      </c>
      <c r="N495" s="59" t="str">
        <f t="shared" si="187"/>
        <v>Fuel Cell0</v>
      </c>
      <c r="O495" s="57">
        <f t="shared" si="201"/>
        <v>0</v>
      </c>
      <c r="P495" s="57">
        <f t="shared" si="201"/>
        <v>0</v>
      </c>
      <c r="Q495" s="57">
        <f t="shared" si="201"/>
        <v>0</v>
      </c>
      <c r="R495" s="57">
        <f t="shared" si="201"/>
        <v>0</v>
      </c>
      <c r="S495" s="57">
        <f t="shared" si="201"/>
        <v>0</v>
      </c>
      <c r="T495" s="57">
        <f t="shared" si="201"/>
        <v>0</v>
      </c>
      <c r="U495" s="57">
        <f t="shared" si="201"/>
        <v>0</v>
      </c>
      <c r="V495" s="57">
        <f t="shared" si="201"/>
        <v>0</v>
      </c>
      <c r="W495" s="57">
        <f t="shared" si="201"/>
        <v>0</v>
      </c>
      <c r="X495" s="57">
        <f t="shared" si="201"/>
        <v>0</v>
      </c>
      <c r="Y495" s="57">
        <f t="shared" si="201"/>
        <v>0</v>
      </c>
      <c r="Z495" s="57">
        <f t="shared" si="201"/>
        <v>0</v>
      </c>
      <c r="AA495" s="57">
        <f t="shared" si="201"/>
        <v>0</v>
      </c>
      <c r="AB495" s="57">
        <f t="shared" si="201"/>
        <v>0</v>
      </c>
      <c r="AC495" s="57">
        <f t="shared" si="201"/>
        <v>0</v>
      </c>
      <c r="AD495" s="57">
        <f t="shared" si="201"/>
        <v>0</v>
      </c>
      <c r="AE495" s="57">
        <f t="shared" si="199"/>
        <v>0</v>
      </c>
      <c r="AF495" s="57">
        <f t="shared" si="199"/>
        <v>0</v>
      </c>
      <c r="AG495" s="57">
        <f t="shared" si="199"/>
        <v>0</v>
      </c>
      <c r="AH495" s="57">
        <f t="shared" si="199"/>
        <v>0</v>
      </c>
      <c r="AI495" s="57">
        <f t="shared" si="199"/>
        <v>0</v>
      </c>
      <c r="AJ495" s="57">
        <f t="shared" si="199"/>
        <v>0</v>
      </c>
      <c r="AK495" s="57">
        <f t="shared" si="199"/>
        <v>0</v>
      </c>
      <c r="AL495" s="57">
        <f t="shared" si="199"/>
        <v>0</v>
      </c>
      <c r="AM495" s="57">
        <f t="shared" si="199"/>
        <v>0</v>
      </c>
      <c r="AN495" s="57">
        <f t="shared" si="199"/>
        <v>0</v>
      </c>
      <c r="AO495" s="57">
        <f t="shared" si="199"/>
        <v>0</v>
      </c>
      <c r="AP495" s="57">
        <f t="shared" si="199"/>
        <v>0</v>
      </c>
      <c r="AQ495" s="57" t="e">
        <f>INDEX('Fleet Input'!$C$10:$C$86, MATCH('Fleet Calculations'!N495, 'Fleet Input'!$B$10:$B$86, 0))</f>
        <v>#N/A</v>
      </c>
      <c r="AR495" s="57">
        <f t="shared" si="202"/>
        <v>0</v>
      </c>
      <c r="AS495" s="57">
        <f t="shared" si="202"/>
        <v>0</v>
      </c>
      <c r="AT495" s="57">
        <f t="shared" si="202"/>
        <v>0</v>
      </c>
      <c r="AU495" s="57">
        <f t="shared" si="202"/>
        <v>0</v>
      </c>
      <c r="AV495" s="57">
        <f t="shared" si="202"/>
        <v>0</v>
      </c>
      <c r="AW495" s="57">
        <f t="shared" si="202"/>
        <v>0</v>
      </c>
      <c r="AX495" s="57">
        <f t="shared" si="202"/>
        <v>0</v>
      </c>
      <c r="AY495" s="57">
        <f t="shared" si="202"/>
        <v>0</v>
      </c>
      <c r="AZ495" s="57">
        <f t="shared" si="202"/>
        <v>0</v>
      </c>
      <c r="BA495" s="57">
        <f t="shared" si="202"/>
        <v>0</v>
      </c>
      <c r="BB495" s="57">
        <f t="shared" si="202"/>
        <v>0</v>
      </c>
      <c r="BC495" s="57">
        <f t="shared" si="202"/>
        <v>0</v>
      </c>
      <c r="BD495" s="57">
        <f t="shared" si="202"/>
        <v>0</v>
      </c>
      <c r="BE495" s="57">
        <f t="shared" si="202"/>
        <v>0</v>
      </c>
      <c r="BF495" s="57">
        <f t="shared" si="202"/>
        <v>0</v>
      </c>
      <c r="BG495" s="57">
        <f t="shared" si="202"/>
        <v>0</v>
      </c>
      <c r="BH495" s="57">
        <f t="shared" si="200"/>
        <v>0</v>
      </c>
      <c r="BI495" s="57">
        <f t="shared" si="200"/>
        <v>0</v>
      </c>
      <c r="BJ495" s="57">
        <f t="shared" si="200"/>
        <v>0</v>
      </c>
      <c r="BK495" s="57">
        <f t="shared" si="200"/>
        <v>0</v>
      </c>
      <c r="BL495" s="57">
        <f t="shared" si="200"/>
        <v>0</v>
      </c>
      <c r="BM495" s="57">
        <f t="shared" si="200"/>
        <v>0</v>
      </c>
      <c r="BN495" s="57">
        <f t="shared" si="200"/>
        <v>0</v>
      </c>
      <c r="BO495" s="57">
        <f t="shared" si="200"/>
        <v>0</v>
      </c>
      <c r="BP495" s="57">
        <f t="shared" si="200"/>
        <v>0</v>
      </c>
      <c r="BQ495" s="57">
        <f t="shared" si="200"/>
        <v>0</v>
      </c>
      <c r="BR495" s="57">
        <f t="shared" si="200"/>
        <v>0</v>
      </c>
      <c r="BS495" s="57">
        <f t="shared" si="200"/>
        <v>0</v>
      </c>
    </row>
    <row r="496" spans="1:71" x14ac:dyDescent="0.25">
      <c r="A496">
        <f t="shared" si="206"/>
        <v>2</v>
      </c>
      <c r="B496">
        <f t="shared" si="203"/>
        <v>69</v>
      </c>
      <c r="C496">
        <f t="shared" si="198"/>
        <v>1</v>
      </c>
      <c r="D496" s="59">
        <f t="shared" si="188"/>
        <v>0</v>
      </c>
      <c r="E496" s="59">
        <f t="shared" si="188"/>
        <v>0</v>
      </c>
      <c r="F496" s="59">
        <f t="shared" si="188"/>
        <v>0</v>
      </c>
      <c r="G496" s="60" t="str">
        <f t="shared" si="189"/>
        <v>0</v>
      </c>
      <c r="H496" s="61">
        <f t="shared" si="204"/>
        <v>1</v>
      </c>
      <c r="I496" s="61">
        <f t="shared" si="190"/>
        <v>0</v>
      </c>
      <c r="J496" s="59">
        <f t="shared" si="191"/>
        <v>0</v>
      </c>
      <c r="K496" s="62" t="e">
        <f t="shared" si="192"/>
        <v>#N/A</v>
      </c>
      <c r="L496" s="59">
        <f t="shared" si="193"/>
        <v>0</v>
      </c>
      <c r="M496" s="59">
        <f t="shared" si="193"/>
        <v>0</v>
      </c>
      <c r="N496" s="59" t="str">
        <f t="shared" si="187"/>
        <v>00</v>
      </c>
      <c r="O496" s="57">
        <f t="shared" si="201"/>
        <v>0</v>
      </c>
      <c r="P496" s="57">
        <f t="shared" si="201"/>
        <v>0</v>
      </c>
      <c r="Q496" s="57">
        <f t="shared" si="201"/>
        <v>0</v>
      </c>
      <c r="R496" s="57">
        <f t="shared" si="201"/>
        <v>0</v>
      </c>
      <c r="S496" s="57">
        <f t="shared" si="201"/>
        <v>0</v>
      </c>
      <c r="T496" s="57">
        <f t="shared" si="201"/>
        <v>0</v>
      </c>
      <c r="U496" s="57">
        <f t="shared" si="201"/>
        <v>0</v>
      </c>
      <c r="V496" s="57">
        <f t="shared" si="201"/>
        <v>0</v>
      </c>
      <c r="W496" s="57">
        <f t="shared" si="201"/>
        <v>0</v>
      </c>
      <c r="X496" s="57">
        <f t="shared" si="201"/>
        <v>0</v>
      </c>
      <c r="Y496" s="57">
        <f t="shared" si="201"/>
        <v>0</v>
      </c>
      <c r="Z496" s="57">
        <f t="shared" si="201"/>
        <v>0</v>
      </c>
      <c r="AA496" s="57">
        <f t="shared" si="201"/>
        <v>0</v>
      </c>
      <c r="AB496" s="57">
        <f t="shared" si="201"/>
        <v>0</v>
      </c>
      <c r="AC496" s="57">
        <f t="shared" si="201"/>
        <v>0</v>
      </c>
      <c r="AD496" s="57">
        <f t="shared" si="201"/>
        <v>0</v>
      </c>
      <c r="AE496" s="57">
        <f t="shared" si="199"/>
        <v>0</v>
      </c>
      <c r="AF496" s="57">
        <f t="shared" si="199"/>
        <v>0</v>
      </c>
      <c r="AG496" s="57">
        <f t="shared" si="199"/>
        <v>0</v>
      </c>
      <c r="AH496" s="57">
        <f t="shared" si="199"/>
        <v>0</v>
      </c>
      <c r="AI496" s="57">
        <f t="shared" si="199"/>
        <v>0</v>
      </c>
      <c r="AJ496" s="57">
        <f t="shared" si="199"/>
        <v>0</v>
      </c>
      <c r="AK496" s="57">
        <f t="shared" si="199"/>
        <v>0</v>
      </c>
      <c r="AL496" s="57">
        <f t="shared" si="199"/>
        <v>0</v>
      </c>
      <c r="AM496" s="57">
        <f t="shared" si="199"/>
        <v>0</v>
      </c>
      <c r="AN496" s="57">
        <f t="shared" si="199"/>
        <v>0</v>
      </c>
      <c r="AO496" s="57">
        <f t="shared" si="199"/>
        <v>0</v>
      </c>
      <c r="AP496" s="57">
        <f t="shared" si="199"/>
        <v>0</v>
      </c>
      <c r="AQ496" s="57" t="e">
        <f>INDEX('Fleet Input'!$C$10:$C$86, MATCH('Fleet Calculations'!N496, 'Fleet Input'!$B$10:$B$86, 0))</f>
        <v>#N/A</v>
      </c>
      <c r="AR496" s="57">
        <f t="shared" si="202"/>
        <v>0</v>
      </c>
      <c r="AS496" s="57">
        <f t="shared" si="202"/>
        <v>0</v>
      </c>
      <c r="AT496" s="57">
        <f t="shared" si="202"/>
        <v>0</v>
      </c>
      <c r="AU496" s="57">
        <f t="shared" si="202"/>
        <v>0</v>
      </c>
      <c r="AV496" s="57">
        <f t="shared" si="202"/>
        <v>0</v>
      </c>
      <c r="AW496" s="57">
        <f t="shared" si="202"/>
        <v>0</v>
      </c>
      <c r="AX496" s="57">
        <f t="shared" si="202"/>
        <v>0</v>
      </c>
      <c r="AY496" s="57">
        <f t="shared" si="202"/>
        <v>0</v>
      </c>
      <c r="AZ496" s="57">
        <f t="shared" si="202"/>
        <v>0</v>
      </c>
      <c r="BA496" s="57">
        <f t="shared" si="202"/>
        <v>0</v>
      </c>
      <c r="BB496" s="57">
        <f t="shared" si="202"/>
        <v>0</v>
      </c>
      <c r="BC496" s="57">
        <f t="shared" si="202"/>
        <v>0</v>
      </c>
      <c r="BD496" s="57">
        <f t="shared" si="202"/>
        <v>0</v>
      </c>
      <c r="BE496" s="57">
        <f t="shared" si="202"/>
        <v>0</v>
      </c>
      <c r="BF496" s="57">
        <f t="shared" si="202"/>
        <v>0</v>
      </c>
      <c r="BG496" s="57">
        <f t="shared" si="202"/>
        <v>0</v>
      </c>
      <c r="BH496" s="57">
        <f t="shared" si="200"/>
        <v>0</v>
      </c>
      <c r="BI496" s="57">
        <f t="shared" si="200"/>
        <v>0</v>
      </c>
      <c r="BJ496" s="57">
        <f t="shared" si="200"/>
        <v>0</v>
      </c>
      <c r="BK496" s="57">
        <f t="shared" si="200"/>
        <v>0</v>
      </c>
      <c r="BL496" s="57">
        <f t="shared" si="200"/>
        <v>0</v>
      </c>
      <c r="BM496" s="57">
        <f t="shared" si="200"/>
        <v>0</v>
      </c>
      <c r="BN496" s="57">
        <f t="shared" si="200"/>
        <v>0</v>
      </c>
      <c r="BO496" s="57">
        <f t="shared" si="200"/>
        <v>0</v>
      </c>
      <c r="BP496" s="57">
        <f t="shared" si="200"/>
        <v>0</v>
      </c>
      <c r="BQ496" s="57">
        <f t="shared" si="200"/>
        <v>0</v>
      </c>
      <c r="BR496" s="57">
        <f t="shared" si="200"/>
        <v>0</v>
      </c>
      <c r="BS496" s="57">
        <f t="shared" si="200"/>
        <v>0</v>
      </c>
    </row>
    <row r="497" spans="1:71" x14ac:dyDescent="0.25">
      <c r="A497">
        <f t="shared" si="206"/>
        <v>2</v>
      </c>
      <c r="B497">
        <f t="shared" si="203"/>
        <v>69</v>
      </c>
      <c r="C497">
        <f t="shared" si="198"/>
        <v>2</v>
      </c>
      <c r="D497" s="59">
        <f t="shared" si="188"/>
        <v>0</v>
      </c>
      <c r="E497" s="59">
        <f t="shared" si="188"/>
        <v>0</v>
      </c>
      <c r="F497" s="59">
        <f t="shared" si="188"/>
        <v>0</v>
      </c>
      <c r="G497" s="60" t="str">
        <f t="shared" si="189"/>
        <v>Electric</v>
      </c>
      <c r="H497" s="61">
        <f t="shared" si="204"/>
        <v>1</v>
      </c>
      <c r="I497" s="61">
        <f t="shared" si="190"/>
        <v>0</v>
      </c>
      <c r="J497" s="59">
        <f t="shared" si="191"/>
        <v>0</v>
      </c>
      <c r="K497" s="62" t="e">
        <f t="shared" si="192"/>
        <v>#N/A</v>
      </c>
      <c r="L497" s="59">
        <f t="shared" si="193"/>
        <v>0</v>
      </c>
      <c r="M497" s="59">
        <f t="shared" si="193"/>
        <v>0</v>
      </c>
      <c r="N497" s="59" t="str">
        <f t="shared" si="187"/>
        <v>Electric0</v>
      </c>
      <c r="O497" s="57">
        <f t="shared" si="201"/>
        <v>0</v>
      </c>
      <c r="P497" s="57">
        <f t="shared" si="201"/>
        <v>0</v>
      </c>
      <c r="Q497" s="57">
        <f t="shared" si="201"/>
        <v>0</v>
      </c>
      <c r="R497" s="57">
        <f t="shared" si="201"/>
        <v>0</v>
      </c>
      <c r="S497" s="57">
        <f t="shared" si="201"/>
        <v>0</v>
      </c>
      <c r="T497" s="57">
        <f t="shared" si="201"/>
        <v>0</v>
      </c>
      <c r="U497" s="57">
        <f t="shared" si="201"/>
        <v>0</v>
      </c>
      <c r="V497" s="57">
        <f t="shared" si="201"/>
        <v>0</v>
      </c>
      <c r="W497" s="57">
        <f t="shared" si="201"/>
        <v>0</v>
      </c>
      <c r="X497" s="57">
        <f t="shared" si="201"/>
        <v>0</v>
      </c>
      <c r="Y497" s="57">
        <f t="shared" si="201"/>
        <v>0</v>
      </c>
      <c r="Z497" s="57">
        <f t="shared" si="201"/>
        <v>0</v>
      </c>
      <c r="AA497" s="57">
        <f t="shared" si="201"/>
        <v>0</v>
      </c>
      <c r="AB497" s="57">
        <f t="shared" si="201"/>
        <v>0</v>
      </c>
      <c r="AC497" s="57">
        <f t="shared" si="201"/>
        <v>0</v>
      </c>
      <c r="AD497" s="57">
        <f t="shared" ref="AD497:AP512" si="207">IF(AND($I497&gt;=AD$7,$H497&lt;=AD$7),$K497,0)</f>
        <v>0</v>
      </c>
      <c r="AE497" s="57">
        <f t="shared" si="207"/>
        <v>0</v>
      </c>
      <c r="AF497" s="57">
        <f t="shared" si="207"/>
        <v>0</v>
      </c>
      <c r="AG497" s="57">
        <f t="shared" si="207"/>
        <v>0</v>
      </c>
      <c r="AH497" s="57">
        <f t="shared" si="207"/>
        <v>0</v>
      </c>
      <c r="AI497" s="57">
        <f t="shared" si="207"/>
        <v>0</v>
      </c>
      <c r="AJ497" s="57">
        <f t="shared" si="207"/>
        <v>0</v>
      </c>
      <c r="AK497" s="57">
        <f t="shared" si="207"/>
        <v>0</v>
      </c>
      <c r="AL497" s="57">
        <f t="shared" si="207"/>
        <v>0</v>
      </c>
      <c r="AM497" s="57">
        <f t="shared" si="207"/>
        <v>0</v>
      </c>
      <c r="AN497" s="57">
        <f t="shared" si="207"/>
        <v>0</v>
      </c>
      <c r="AO497" s="57">
        <f t="shared" si="207"/>
        <v>0</v>
      </c>
      <c r="AP497" s="57">
        <f t="shared" si="207"/>
        <v>0</v>
      </c>
      <c r="AQ497" s="57" t="e">
        <f>INDEX('Fleet Input'!$C$10:$C$86, MATCH('Fleet Calculations'!N497, 'Fleet Input'!$B$10:$B$86, 0))</f>
        <v>#N/A</v>
      </c>
      <c r="AR497" s="57">
        <f t="shared" si="202"/>
        <v>0</v>
      </c>
      <c r="AS497" s="57">
        <f t="shared" si="202"/>
        <v>0</v>
      </c>
      <c r="AT497" s="57">
        <f t="shared" si="202"/>
        <v>0</v>
      </c>
      <c r="AU497" s="57">
        <f t="shared" si="202"/>
        <v>0</v>
      </c>
      <c r="AV497" s="57">
        <f t="shared" si="202"/>
        <v>0</v>
      </c>
      <c r="AW497" s="57">
        <f t="shared" si="202"/>
        <v>0</v>
      </c>
      <c r="AX497" s="57">
        <f t="shared" si="202"/>
        <v>0</v>
      </c>
      <c r="AY497" s="57">
        <f t="shared" si="202"/>
        <v>0</v>
      </c>
      <c r="AZ497" s="57">
        <f t="shared" si="202"/>
        <v>0</v>
      </c>
      <c r="BA497" s="57">
        <f t="shared" si="202"/>
        <v>0</v>
      </c>
      <c r="BB497" s="57">
        <f t="shared" si="202"/>
        <v>0</v>
      </c>
      <c r="BC497" s="57">
        <f t="shared" si="202"/>
        <v>0</v>
      </c>
      <c r="BD497" s="57">
        <f t="shared" si="202"/>
        <v>0</v>
      </c>
      <c r="BE497" s="57">
        <f t="shared" si="202"/>
        <v>0</v>
      </c>
      <c r="BF497" s="57">
        <f t="shared" si="202"/>
        <v>0</v>
      </c>
      <c r="BG497" s="57">
        <f t="shared" ref="BG497:BS512" si="208">IF($H497=BG$7, $AQ497*$K497, 0)</f>
        <v>0</v>
      </c>
      <c r="BH497" s="57">
        <f t="shared" si="208"/>
        <v>0</v>
      </c>
      <c r="BI497" s="57">
        <f t="shared" si="208"/>
        <v>0</v>
      </c>
      <c r="BJ497" s="57">
        <f t="shared" si="208"/>
        <v>0</v>
      </c>
      <c r="BK497" s="57">
        <f t="shared" si="208"/>
        <v>0</v>
      </c>
      <c r="BL497" s="57">
        <f t="shared" si="208"/>
        <v>0</v>
      </c>
      <c r="BM497" s="57">
        <f t="shared" si="208"/>
        <v>0</v>
      </c>
      <c r="BN497" s="57">
        <f t="shared" si="208"/>
        <v>0</v>
      </c>
      <c r="BO497" s="57">
        <f t="shared" si="208"/>
        <v>0</v>
      </c>
      <c r="BP497" s="57">
        <f t="shared" si="208"/>
        <v>0</v>
      </c>
      <c r="BQ497" s="57">
        <f t="shared" si="208"/>
        <v>0</v>
      </c>
      <c r="BR497" s="57">
        <f t="shared" si="208"/>
        <v>0</v>
      </c>
      <c r="BS497" s="57">
        <f t="shared" si="208"/>
        <v>0</v>
      </c>
    </row>
    <row r="498" spans="1:71" x14ac:dyDescent="0.25">
      <c r="A498">
        <f t="shared" si="206"/>
        <v>2</v>
      </c>
      <c r="B498">
        <f t="shared" si="203"/>
        <v>69</v>
      </c>
      <c r="C498">
        <f t="shared" si="198"/>
        <v>3</v>
      </c>
      <c r="D498" s="59">
        <f t="shared" si="188"/>
        <v>0</v>
      </c>
      <c r="E498" s="59">
        <f t="shared" si="188"/>
        <v>0</v>
      </c>
      <c r="F498" s="59">
        <f t="shared" si="188"/>
        <v>0</v>
      </c>
      <c r="G498" s="60" t="str">
        <f t="shared" si="189"/>
        <v>Fuel Cell</v>
      </c>
      <c r="H498" s="61">
        <f t="shared" si="204"/>
        <v>1</v>
      </c>
      <c r="I498" s="61">
        <f t="shared" si="190"/>
        <v>0</v>
      </c>
      <c r="J498" s="59">
        <f t="shared" si="191"/>
        <v>0</v>
      </c>
      <c r="K498" s="62" t="e">
        <f t="shared" si="192"/>
        <v>#N/A</v>
      </c>
      <c r="L498" s="59">
        <f t="shared" si="193"/>
        <v>0</v>
      </c>
      <c r="M498" s="59">
        <f t="shared" si="193"/>
        <v>0</v>
      </c>
      <c r="N498" s="59" t="str">
        <f t="shared" si="187"/>
        <v>Fuel Cell0</v>
      </c>
      <c r="O498" s="57">
        <f t="shared" ref="O498:AD513" si="209">IF(AND($I498&gt;=O$7,$H498&lt;=O$7),$K498,0)</f>
        <v>0</v>
      </c>
      <c r="P498" s="57">
        <f t="shared" si="209"/>
        <v>0</v>
      </c>
      <c r="Q498" s="57">
        <f t="shared" si="209"/>
        <v>0</v>
      </c>
      <c r="R498" s="57">
        <f t="shared" si="209"/>
        <v>0</v>
      </c>
      <c r="S498" s="57">
        <f t="shared" si="209"/>
        <v>0</v>
      </c>
      <c r="T498" s="57">
        <f t="shared" si="209"/>
        <v>0</v>
      </c>
      <c r="U498" s="57">
        <f t="shared" si="209"/>
        <v>0</v>
      </c>
      <c r="V498" s="57">
        <f t="shared" si="209"/>
        <v>0</v>
      </c>
      <c r="W498" s="57">
        <f t="shared" si="209"/>
        <v>0</v>
      </c>
      <c r="X498" s="57">
        <f t="shared" si="209"/>
        <v>0</v>
      </c>
      <c r="Y498" s="57">
        <f t="shared" si="209"/>
        <v>0</v>
      </c>
      <c r="Z498" s="57">
        <f t="shared" si="209"/>
        <v>0</v>
      </c>
      <c r="AA498" s="57">
        <f t="shared" si="209"/>
        <v>0</v>
      </c>
      <c r="AB498" s="57">
        <f t="shared" si="209"/>
        <v>0</v>
      </c>
      <c r="AC498" s="57">
        <f t="shared" si="209"/>
        <v>0</v>
      </c>
      <c r="AD498" s="57">
        <f t="shared" si="209"/>
        <v>0</v>
      </c>
      <c r="AE498" s="57">
        <f t="shared" si="207"/>
        <v>0</v>
      </c>
      <c r="AF498" s="57">
        <f t="shared" si="207"/>
        <v>0</v>
      </c>
      <c r="AG498" s="57">
        <f t="shared" si="207"/>
        <v>0</v>
      </c>
      <c r="AH498" s="57">
        <f t="shared" si="207"/>
        <v>0</v>
      </c>
      <c r="AI498" s="57">
        <f t="shared" si="207"/>
        <v>0</v>
      </c>
      <c r="AJ498" s="57">
        <f t="shared" si="207"/>
        <v>0</v>
      </c>
      <c r="AK498" s="57">
        <f t="shared" si="207"/>
        <v>0</v>
      </c>
      <c r="AL498" s="57">
        <f t="shared" si="207"/>
        <v>0</v>
      </c>
      <c r="AM498" s="57">
        <f t="shared" si="207"/>
        <v>0</v>
      </c>
      <c r="AN498" s="57">
        <f t="shared" si="207"/>
        <v>0</v>
      </c>
      <c r="AO498" s="57">
        <f t="shared" si="207"/>
        <v>0</v>
      </c>
      <c r="AP498" s="57">
        <f t="shared" si="207"/>
        <v>0</v>
      </c>
      <c r="AQ498" s="57" t="e">
        <f>INDEX('Fleet Input'!$C$10:$C$86, MATCH('Fleet Calculations'!N498, 'Fleet Input'!$B$10:$B$86, 0))</f>
        <v>#N/A</v>
      </c>
      <c r="AR498" s="57">
        <f t="shared" ref="AR498:BG513" si="210">IF($H498=AR$7, $AQ498*$K498, 0)</f>
        <v>0</v>
      </c>
      <c r="AS498" s="57">
        <f t="shared" si="210"/>
        <v>0</v>
      </c>
      <c r="AT498" s="57">
        <f t="shared" si="210"/>
        <v>0</v>
      </c>
      <c r="AU498" s="57">
        <f t="shared" si="210"/>
        <v>0</v>
      </c>
      <c r="AV498" s="57">
        <f t="shared" si="210"/>
        <v>0</v>
      </c>
      <c r="AW498" s="57">
        <f t="shared" si="210"/>
        <v>0</v>
      </c>
      <c r="AX498" s="57">
        <f t="shared" si="210"/>
        <v>0</v>
      </c>
      <c r="AY498" s="57">
        <f t="shared" si="210"/>
        <v>0</v>
      </c>
      <c r="AZ498" s="57">
        <f t="shared" si="210"/>
        <v>0</v>
      </c>
      <c r="BA498" s="57">
        <f t="shared" si="210"/>
        <v>0</v>
      </c>
      <c r="BB498" s="57">
        <f t="shared" si="210"/>
        <v>0</v>
      </c>
      <c r="BC498" s="57">
        <f t="shared" si="210"/>
        <v>0</v>
      </c>
      <c r="BD498" s="57">
        <f t="shared" si="210"/>
        <v>0</v>
      </c>
      <c r="BE498" s="57">
        <f t="shared" si="210"/>
        <v>0</v>
      </c>
      <c r="BF498" s="57">
        <f t="shared" si="210"/>
        <v>0</v>
      </c>
      <c r="BG498" s="57">
        <f t="shared" si="210"/>
        <v>0</v>
      </c>
      <c r="BH498" s="57">
        <f t="shared" si="208"/>
        <v>0</v>
      </c>
      <c r="BI498" s="57">
        <f t="shared" si="208"/>
        <v>0</v>
      </c>
      <c r="BJ498" s="57">
        <f t="shared" si="208"/>
        <v>0</v>
      </c>
      <c r="BK498" s="57">
        <f t="shared" si="208"/>
        <v>0</v>
      </c>
      <c r="BL498" s="57">
        <f t="shared" si="208"/>
        <v>0</v>
      </c>
      <c r="BM498" s="57">
        <f t="shared" si="208"/>
        <v>0</v>
      </c>
      <c r="BN498" s="57">
        <f t="shared" si="208"/>
        <v>0</v>
      </c>
      <c r="BO498" s="57">
        <f t="shared" si="208"/>
        <v>0</v>
      </c>
      <c r="BP498" s="57">
        <f t="shared" si="208"/>
        <v>0</v>
      </c>
      <c r="BQ498" s="57">
        <f t="shared" si="208"/>
        <v>0</v>
      </c>
      <c r="BR498" s="57">
        <f t="shared" si="208"/>
        <v>0</v>
      </c>
      <c r="BS498" s="57">
        <f t="shared" si="208"/>
        <v>0</v>
      </c>
    </row>
    <row r="499" spans="1:71" x14ac:dyDescent="0.25">
      <c r="A499">
        <f t="shared" si="206"/>
        <v>2</v>
      </c>
      <c r="B499">
        <f t="shared" si="203"/>
        <v>70</v>
      </c>
      <c r="C499">
        <f t="shared" si="198"/>
        <v>1</v>
      </c>
      <c r="D499" s="59">
        <f t="shared" si="188"/>
        <v>0</v>
      </c>
      <c r="E499" s="59">
        <f t="shared" si="188"/>
        <v>0</v>
      </c>
      <c r="F499" s="59">
        <f t="shared" si="188"/>
        <v>0</v>
      </c>
      <c r="G499" s="60" t="str">
        <f t="shared" si="189"/>
        <v>0</v>
      </c>
      <c r="H499" s="61">
        <f t="shared" si="204"/>
        <v>1</v>
      </c>
      <c r="I499" s="61">
        <f t="shared" si="190"/>
        <v>0</v>
      </c>
      <c r="J499" s="59">
        <f t="shared" si="191"/>
        <v>0</v>
      </c>
      <c r="K499" s="62" t="e">
        <f t="shared" si="192"/>
        <v>#N/A</v>
      </c>
      <c r="L499" s="59">
        <f t="shared" si="193"/>
        <v>0</v>
      </c>
      <c r="M499" s="59">
        <f t="shared" si="193"/>
        <v>0</v>
      </c>
      <c r="N499" s="59" t="str">
        <f t="shared" si="187"/>
        <v>00</v>
      </c>
      <c r="O499" s="57">
        <f t="shared" si="209"/>
        <v>0</v>
      </c>
      <c r="P499" s="57">
        <f t="shared" si="209"/>
        <v>0</v>
      </c>
      <c r="Q499" s="57">
        <f t="shared" si="209"/>
        <v>0</v>
      </c>
      <c r="R499" s="57">
        <f t="shared" si="209"/>
        <v>0</v>
      </c>
      <c r="S499" s="57">
        <f t="shared" si="209"/>
        <v>0</v>
      </c>
      <c r="T499" s="57">
        <f t="shared" si="209"/>
        <v>0</v>
      </c>
      <c r="U499" s="57">
        <f t="shared" si="209"/>
        <v>0</v>
      </c>
      <c r="V499" s="57">
        <f t="shared" si="209"/>
        <v>0</v>
      </c>
      <c r="W499" s="57">
        <f t="shared" si="209"/>
        <v>0</v>
      </c>
      <c r="X499" s="57">
        <f t="shared" si="209"/>
        <v>0</v>
      </c>
      <c r="Y499" s="57">
        <f t="shared" si="209"/>
        <v>0</v>
      </c>
      <c r="Z499" s="57">
        <f t="shared" si="209"/>
        <v>0</v>
      </c>
      <c r="AA499" s="57">
        <f t="shared" si="209"/>
        <v>0</v>
      </c>
      <c r="AB499" s="57">
        <f t="shared" si="209"/>
        <v>0</v>
      </c>
      <c r="AC499" s="57">
        <f t="shared" si="209"/>
        <v>0</v>
      </c>
      <c r="AD499" s="57">
        <f t="shared" si="209"/>
        <v>0</v>
      </c>
      <c r="AE499" s="57">
        <f t="shared" si="207"/>
        <v>0</v>
      </c>
      <c r="AF499" s="57">
        <f t="shared" si="207"/>
        <v>0</v>
      </c>
      <c r="AG499" s="57">
        <f t="shared" si="207"/>
        <v>0</v>
      </c>
      <c r="AH499" s="57">
        <f t="shared" si="207"/>
        <v>0</v>
      </c>
      <c r="AI499" s="57">
        <f t="shared" si="207"/>
        <v>0</v>
      </c>
      <c r="AJ499" s="57">
        <f t="shared" si="207"/>
        <v>0</v>
      </c>
      <c r="AK499" s="57">
        <f t="shared" si="207"/>
        <v>0</v>
      </c>
      <c r="AL499" s="57">
        <f t="shared" si="207"/>
        <v>0</v>
      </c>
      <c r="AM499" s="57">
        <f t="shared" si="207"/>
        <v>0</v>
      </c>
      <c r="AN499" s="57">
        <f t="shared" si="207"/>
        <v>0</v>
      </c>
      <c r="AO499" s="57">
        <f t="shared" si="207"/>
        <v>0</v>
      </c>
      <c r="AP499" s="57">
        <f t="shared" si="207"/>
        <v>0</v>
      </c>
      <c r="AQ499" s="57" t="e">
        <f>INDEX('Fleet Input'!$C$10:$C$86, MATCH('Fleet Calculations'!N499, 'Fleet Input'!$B$10:$B$86, 0))</f>
        <v>#N/A</v>
      </c>
      <c r="AR499" s="57">
        <f t="shared" si="210"/>
        <v>0</v>
      </c>
      <c r="AS499" s="57">
        <f t="shared" si="210"/>
        <v>0</v>
      </c>
      <c r="AT499" s="57">
        <f t="shared" si="210"/>
        <v>0</v>
      </c>
      <c r="AU499" s="57">
        <f t="shared" si="210"/>
        <v>0</v>
      </c>
      <c r="AV499" s="57">
        <f t="shared" si="210"/>
        <v>0</v>
      </c>
      <c r="AW499" s="57">
        <f t="shared" si="210"/>
        <v>0</v>
      </c>
      <c r="AX499" s="57">
        <f t="shared" si="210"/>
        <v>0</v>
      </c>
      <c r="AY499" s="57">
        <f t="shared" si="210"/>
        <v>0</v>
      </c>
      <c r="AZ499" s="57">
        <f t="shared" si="210"/>
        <v>0</v>
      </c>
      <c r="BA499" s="57">
        <f t="shared" si="210"/>
        <v>0</v>
      </c>
      <c r="BB499" s="57">
        <f t="shared" si="210"/>
        <v>0</v>
      </c>
      <c r="BC499" s="57">
        <f t="shared" si="210"/>
        <v>0</v>
      </c>
      <c r="BD499" s="57">
        <f t="shared" si="210"/>
        <v>0</v>
      </c>
      <c r="BE499" s="57">
        <f t="shared" si="210"/>
        <v>0</v>
      </c>
      <c r="BF499" s="57">
        <f t="shared" si="210"/>
        <v>0</v>
      </c>
      <c r="BG499" s="57">
        <f t="shared" si="210"/>
        <v>0</v>
      </c>
      <c r="BH499" s="57">
        <f t="shared" si="208"/>
        <v>0</v>
      </c>
      <c r="BI499" s="57">
        <f t="shared" si="208"/>
        <v>0</v>
      </c>
      <c r="BJ499" s="57">
        <f t="shared" si="208"/>
        <v>0</v>
      </c>
      <c r="BK499" s="57">
        <f t="shared" si="208"/>
        <v>0</v>
      </c>
      <c r="BL499" s="57">
        <f t="shared" si="208"/>
        <v>0</v>
      </c>
      <c r="BM499" s="57">
        <f t="shared" si="208"/>
        <v>0</v>
      </c>
      <c r="BN499" s="57">
        <f t="shared" si="208"/>
        <v>0</v>
      </c>
      <c r="BO499" s="57">
        <f t="shared" si="208"/>
        <v>0</v>
      </c>
      <c r="BP499" s="57">
        <f t="shared" si="208"/>
        <v>0</v>
      </c>
      <c r="BQ499" s="57">
        <f t="shared" si="208"/>
        <v>0</v>
      </c>
      <c r="BR499" s="57">
        <f t="shared" si="208"/>
        <v>0</v>
      </c>
      <c r="BS499" s="57">
        <f t="shared" si="208"/>
        <v>0</v>
      </c>
    </row>
    <row r="500" spans="1:71" x14ac:dyDescent="0.25">
      <c r="A500">
        <f t="shared" si="206"/>
        <v>2</v>
      </c>
      <c r="B500">
        <f t="shared" si="203"/>
        <v>70</v>
      </c>
      <c r="C500">
        <f t="shared" si="198"/>
        <v>2</v>
      </c>
      <c r="D500" s="59">
        <f t="shared" si="188"/>
        <v>0</v>
      </c>
      <c r="E500" s="59">
        <f t="shared" si="188"/>
        <v>0</v>
      </c>
      <c r="F500" s="59">
        <f t="shared" si="188"/>
        <v>0</v>
      </c>
      <c r="G500" s="60" t="str">
        <f t="shared" si="189"/>
        <v>Electric</v>
      </c>
      <c r="H500" s="61">
        <f t="shared" si="204"/>
        <v>1</v>
      </c>
      <c r="I500" s="61">
        <f t="shared" si="190"/>
        <v>0</v>
      </c>
      <c r="J500" s="59">
        <f t="shared" si="191"/>
        <v>0</v>
      </c>
      <c r="K500" s="62" t="e">
        <f t="shared" si="192"/>
        <v>#N/A</v>
      </c>
      <c r="L500" s="59">
        <f t="shared" si="193"/>
        <v>0</v>
      </c>
      <c r="M500" s="59">
        <f t="shared" si="193"/>
        <v>0</v>
      </c>
      <c r="N500" s="59" t="str">
        <f t="shared" si="187"/>
        <v>Electric0</v>
      </c>
      <c r="O500" s="57">
        <f t="shared" si="209"/>
        <v>0</v>
      </c>
      <c r="P500" s="57">
        <f t="shared" si="209"/>
        <v>0</v>
      </c>
      <c r="Q500" s="57">
        <f t="shared" si="209"/>
        <v>0</v>
      </c>
      <c r="R500" s="57">
        <f t="shared" si="209"/>
        <v>0</v>
      </c>
      <c r="S500" s="57">
        <f t="shared" si="209"/>
        <v>0</v>
      </c>
      <c r="T500" s="57">
        <f t="shared" si="209"/>
        <v>0</v>
      </c>
      <c r="U500" s="57">
        <f t="shared" si="209"/>
        <v>0</v>
      </c>
      <c r="V500" s="57">
        <f t="shared" si="209"/>
        <v>0</v>
      </c>
      <c r="W500" s="57">
        <f t="shared" si="209"/>
        <v>0</v>
      </c>
      <c r="X500" s="57">
        <f t="shared" si="209"/>
        <v>0</v>
      </c>
      <c r="Y500" s="57">
        <f t="shared" si="209"/>
        <v>0</v>
      </c>
      <c r="Z500" s="57">
        <f t="shared" si="209"/>
        <v>0</v>
      </c>
      <c r="AA500" s="57">
        <f t="shared" si="209"/>
        <v>0</v>
      </c>
      <c r="AB500" s="57">
        <f t="shared" si="209"/>
        <v>0</v>
      </c>
      <c r="AC500" s="57">
        <f t="shared" si="209"/>
        <v>0</v>
      </c>
      <c r="AD500" s="57">
        <f t="shared" si="209"/>
        <v>0</v>
      </c>
      <c r="AE500" s="57">
        <f t="shared" si="207"/>
        <v>0</v>
      </c>
      <c r="AF500" s="57">
        <f t="shared" si="207"/>
        <v>0</v>
      </c>
      <c r="AG500" s="57">
        <f t="shared" si="207"/>
        <v>0</v>
      </c>
      <c r="AH500" s="57">
        <f t="shared" si="207"/>
        <v>0</v>
      </c>
      <c r="AI500" s="57">
        <f t="shared" si="207"/>
        <v>0</v>
      </c>
      <c r="AJ500" s="57">
        <f t="shared" si="207"/>
        <v>0</v>
      </c>
      <c r="AK500" s="57">
        <f t="shared" si="207"/>
        <v>0</v>
      </c>
      <c r="AL500" s="57">
        <f t="shared" si="207"/>
        <v>0</v>
      </c>
      <c r="AM500" s="57">
        <f t="shared" si="207"/>
        <v>0</v>
      </c>
      <c r="AN500" s="57">
        <f t="shared" si="207"/>
        <v>0</v>
      </c>
      <c r="AO500" s="57">
        <f t="shared" si="207"/>
        <v>0</v>
      </c>
      <c r="AP500" s="57">
        <f t="shared" si="207"/>
        <v>0</v>
      </c>
      <c r="AQ500" s="57" t="e">
        <f>INDEX('Fleet Input'!$C$10:$C$86, MATCH('Fleet Calculations'!N500, 'Fleet Input'!$B$10:$B$86, 0))</f>
        <v>#N/A</v>
      </c>
      <c r="AR500" s="57">
        <f t="shared" si="210"/>
        <v>0</v>
      </c>
      <c r="AS500" s="57">
        <f t="shared" si="210"/>
        <v>0</v>
      </c>
      <c r="AT500" s="57">
        <f t="shared" si="210"/>
        <v>0</v>
      </c>
      <c r="AU500" s="57">
        <f t="shared" si="210"/>
        <v>0</v>
      </c>
      <c r="AV500" s="57">
        <f t="shared" si="210"/>
        <v>0</v>
      </c>
      <c r="AW500" s="57">
        <f t="shared" si="210"/>
        <v>0</v>
      </c>
      <c r="AX500" s="57">
        <f t="shared" si="210"/>
        <v>0</v>
      </c>
      <c r="AY500" s="57">
        <f t="shared" si="210"/>
        <v>0</v>
      </c>
      <c r="AZ500" s="57">
        <f t="shared" si="210"/>
        <v>0</v>
      </c>
      <c r="BA500" s="57">
        <f t="shared" si="210"/>
        <v>0</v>
      </c>
      <c r="BB500" s="57">
        <f t="shared" si="210"/>
        <v>0</v>
      </c>
      <c r="BC500" s="57">
        <f t="shared" si="210"/>
        <v>0</v>
      </c>
      <c r="BD500" s="57">
        <f t="shared" si="210"/>
        <v>0</v>
      </c>
      <c r="BE500" s="57">
        <f t="shared" si="210"/>
        <v>0</v>
      </c>
      <c r="BF500" s="57">
        <f t="shared" si="210"/>
        <v>0</v>
      </c>
      <c r="BG500" s="57">
        <f t="shared" si="210"/>
        <v>0</v>
      </c>
      <c r="BH500" s="57">
        <f t="shared" si="208"/>
        <v>0</v>
      </c>
      <c r="BI500" s="57">
        <f t="shared" si="208"/>
        <v>0</v>
      </c>
      <c r="BJ500" s="57">
        <f t="shared" si="208"/>
        <v>0</v>
      </c>
      <c r="BK500" s="57">
        <f t="shared" si="208"/>
        <v>0</v>
      </c>
      <c r="BL500" s="57">
        <f t="shared" si="208"/>
        <v>0</v>
      </c>
      <c r="BM500" s="57">
        <f t="shared" si="208"/>
        <v>0</v>
      </c>
      <c r="BN500" s="57">
        <f t="shared" si="208"/>
        <v>0</v>
      </c>
      <c r="BO500" s="57">
        <f t="shared" si="208"/>
        <v>0</v>
      </c>
      <c r="BP500" s="57">
        <f t="shared" si="208"/>
        <v>0</v>
      </c>
      <c r="BQ500" s="57">
        <f t="shared" si="208"/>
        <v>0</v>
      </c>
      <c r="BR500" s="57">
        <f t="shared" si="208"/>
        <v>0</v>
      </c>
      <c r="BS500" s="57">
        <f t="shared" si="208"/>
        <v>0</v>
      </c>
    </row>
    <row r="501" spans="1:71" x14ac:dyDescent="0.25">
      <c r="A501">
        <f t="shared" si="206"/>
        <v>2</v>
      </c>
      <c r="B501">
        <f t="shared" si="203"/>
        <v>70</v>
      </c>
      <c r="C501">
        <f t="shared" si="198"/>
        <v>3</v>
      </c>
      <c r="D501" s="59">
        <f t="shared" si="188"/>
        <v>0</v>
      </c>
      <c r="E501" s="59">
        <f t="shared" si="188"/>
        <v>0</v>
      </c>
      <c r="F501" s="59">
        <f t="shared" si="188"/>
        <v>0</v>
      </c>
      <c r="G501" s="60" t="str">
        <f t="shared" si="189"/>
        <v>Fuel Cell</v>
      </c>
      <c r="H501" s="61">
        <f t="shared" si="204"/>
        <v>1</v>
      </c>
      <c r="I501" s="61">
        <f t="shared" si="190"/>
        <v>0</v>
      </c>
      <c r="J501" s="59">
        <f t="shared" si="191"/>
        <v>0</v>
      </c>
      <c r="K501" s="62" t="e">
        <f t="shared" si="192"/>
        <v>#N/A</v>
      </c>
      <c r="L501" s="59">
        <f t="shared" si="193"/>
        <v>0</v>
      </c>
      <c r="M501" s="59">
        <f t="shared" si="193"/>
        <v>0</v>
      </c>
      <c r="N501" s="59" t="str">
        <f t="shared" si="187"/>
        <v>Fuel Cell0</v>
      </c>
      <c r="O501" s="57">
        <f t="shared" si="209"/>
        <v>0</v>
      </c>
      <c r="P501" s="57">
        <f t="shared" si="209"/>
        <v>0</v>
      </c>
      <c r="Q501" s="57">
        <f t="shared" si="209"/>
        <v>0</v>
      </c>
      <c r="R501" s="57">
        <f t="shared" si="209"/>
        <v>0</v>
      </c>
      <c r="S501" s="57">
        <f t="shared" si="209"/>
        <v>0</v>
      </c>
      <c r="T501" s="57">
        <f t="shared" si="209"/>
        <v>0</v>
      </c>
      <c r="U501" s="57">
        <f t="shared" si="209"/>
        <v>0</v>
      </c>
      <c r="V501" s="57">
        <f t="shared" si="209"/>
        <v>0</v>
      </c>
      <c r="W501" s="57">
        <f t="shared" si="209"/>
        <v>0</v>
      </c>
      <c r="X501" s="57">
        <f t="shared" si="209"/>
        <v>0</v>
      </c>
      <c r="Y501" s="57">
        <f t="shared" si="209"/>
        <v>0</v>
      </c>
      <c r="Z501" s="57">
        <f t="shared" si="209"/>
        <v>0</v>
      </c>
      <c r="AA501" s="57">
        <f t="shared" si="209"/>
        <v>0</v>
      </c>
      <c r="AB501" s="57">
        <f t="shared" si="209"/>
        <v>0</v>
      </c>
      <c r="AC501" s="57">
        <f t="shared" si="209"/>
        <v>0</v>
      </c>
      <c r="AD501" s="57">
        <f t="shared" si="209"/>
        <v>0</v>
      </c>
      <c r="AE501" s="57">
        <f t="shared" si="207"/>
        <v>0</v>
      </c>
      <c r="AF501" s="57">
        <f t="shared" si="207"/>
        <v>0</v>
      </c>
      <c r="AG501" s="57">
        <f t="shared" si="207"/>
        <v>0</v>
      </c>
      <c r="AH501" s="57">
        <f t="shared" si="207"/>
        <v>0</v>
      </c>
      <c r="AI501" s="57">
        <f t="shared" si="207"/>
        <v>0</v>
      </c>
      <c r="AJ501" s="57">
        <f t="shared" si="207"/>
        <v>0</v>
      </c>
      <c r="AK501" s="57">
        <f t="shared" si="207"/>
        <v>0</v>
      </c>
      <c r="AL501" s="57">
        <f t="shared" si="207"/>
        <v>0</v>
      </c>
      <c r="AM501" s="57">
        <f t="shared" si="207"/>
        <v>0</v>
      </c>
      <c r="AN501" s="57">
        <f t="shared" si="207"/>
        <v>0</v>
      </c>
      <c r="AO501" s="57">
        <f t="shared" si="207"/>
        <v>0</v>
      </c>
      <c r="AP501" s="57">
        <f t="shared" si="207"/>
        <v>0</v>
      </c>
      <c r="AQ501" s="57" t="e">
        <f>INDEX('Fleet Input'!$C$10:$C$86, MATCH('Fleet Calculations'!N501, 'Fleet Input'!$B$10:$B$86, 0))</f>
        <v>#N/A</v>
      </c>
      <c r="AR501" s="57">
        <f t="shared" si="210"/>
        <v>0</v>
      </c>
      <c r="AS501" s="57">
        <f t="shared" si="210"/>
        <v>0</v>
      </c>
      <c r="AT501" s="57">
        <f t="shared" si="210"/>
        <v>0</v>
      </c>
      <c r="AU501" s="57">
        <f t="shared" si="210"/>
        <v>0</v>
      </c>
      <c r="AV501" s="57">
        <f t="shared" si="210"/>
        <v>0</v>
      </c>
      <c r="AW501" s="57">
        <f t="shared" si="210"/>
        <v>0</v>
      </c>
      <c r="AX501" s="57">
        <f t="shared" si="210"/>
        <v>0</v>
      </c>
      <c r="AY501" s="57">
        <f t="shared" si="210"/>
        <v>0</v>
      </c>
      <c r="AZ501" s="57">
        <f t="shared" si="210"/>
        <v>0</v>
      </c>
      <c r="BA501" s="57">
        <f t="shared" si="210"/>
        <v>0</v>
      </c>
      <c r="BB501" s="57">
        <f t="shared" si="210"/>
        <v>0</v>
      </c>
      <c r="BC501" s="57">
        <f t="shared" si="210"/>
        <v>0</v>
      </c>
      <c r="BD501" s="57">
        <f t="shared" si="210"/>
        <v>0</v>
      </c>
      <c r="BE501" s="57">
        <f t="shared" si="210"/>
        <v>0</v>
      </c>
      <c r="BF501" s="57">
        <f t="shared" si="210"/>
        <v>0</v>
      </c>
      <c r="BG501" s="57">
        <f t="shared" si="210"/>
        <v>0</v>
      </c>
      <c r="BH501" s="57">
        <f t="shared" si="208"/>
        <v>0</v>
      </c>
      <c r="BI501" s="57">
        <f t="shared" si="208"/>
        <v>0</v>
      </c>
      <c r="BJ501" s="57">
        <f t="shared" si="208"/>
        <v>0</v>
      </c>
      <c r="BK501" s="57">
        <f t="shared" si="208"/>
        <v>0</v>
      </c>
      <c r="BL501" s="57">
        <f t="shared" si="208"/>
        <v>0</v>
      </c>
      <c r="BM501" s="57">
        <f t="shared" si="208"/>
        <v>0</v>
      </c>
      <c r="BN501" s="57">
        <f t="shared" si="208"/>
        <v>0</v>
      </c>
      <c r="BO501" s="57">
        <f t="shared" si="208"/>
        <v>0</v>
      </c>
      <c r="BP501" s="57">
        <f t="shared" si="208"/>
        <v>0</v>
      </c>
      <c r="BQ501" s="57">
        <f t="shared" si="208"/>
        <v>0</v>
      </c>
      <c r="BR501" s="57">
        <f t="shared" si="208"/>
        <v>0</v>
      </c>
      <c r="BS501" s="57">
        <f t="shared" si="208"/>
        <v>0</v>
      </c>
    </row>
    <row r="502" spans="1:71" x14ac:dyDescent="0.25">
      <c r="A502">
        <f t="shared" si="206"/>
        <v>2</v>
      </c>
      <c r="B502">
        <f t="shared" si="203"/>
        <v>71</v>
      </c>
      <c r="C502">
        <f t="shared" si="198"/>
        <v>1</v>
      </c>
      <c r="D502" s="59">
        <f t="shared" si="188"/>
        <v>0</v>
      </c>
      <c r="E502" s="59">
        <f t="shared" si="188"/>
        <v>0</v>
      </c>
      <c r="F502" s="59">
        <f t="shared" si="188"/>
        <v>0</v>
      </c>
      <c r="G502" s="60" t="str">
        <f t="shared" si="189"/>
        <v>0</v>
      </c>
      <c r="H502" s="61">
        <f t="shared" si="204"/>
        <v>1</v>
      </c>
      <c r="I502" s="61">
        <f t="shared" si="190"/>
        <v>0</v>
      </c>
      <c r="J502" s="59">
        <f t="shared" si="191"/>
        <v>0</v>
      </c>
      <c r="K502" s="62" t="e">
        <f t="shared" si="192"/>
        <v>#N/A</v>
      </c>
      <c r="L502" s="59">
        <f t="shared" si="193"/>
        <v>0</v>
      </c>
      <c r="M502" s="59">
        <f t="shared" si="193"/>
        <v>0</v>
      </c>
      <c r="N502" s="59" t="str">
        <f t="shared" si="187"/>
        <v>00</v>
      </c>
      <c r="O502" s="57">
        <f t="shared" si="209"/>
        <v>0</v>
      </c>
      <c r="P502" s="57">
        <f t="shared" si="209"/>
        <v>0</v>
      </c>
      <c r="Q502" s="57">
        <f t="shared" si="209"/>
        <v>0</v>
      </c>
      <c r="R502" s="57">
        <f t="shared" si="209"/>
        <v>0</v>
      </c>
      <c r="S502" s="57">
        <f t="shared" si="209"/>
        <v>0</v>
      </c>
      <c r="T502" s="57">
        <f t="shared" si="209"/>
        <v>0</v>
      </c>
      <c r="U502" s="57">
        <f t="shared" si="209"/>
        <v>0</v>
      </c>
      <c r="V502" s="57">
        <f t="shared" si="209"/>
        <v>0</v>
      </c>
      <c r="W502" s="57">
        <f t="shared" si="209"/>
        <v>0</v>
      </c>
      <c r="X502" s="57">
        <f t="shared" si="209"/>
        <v>0</v>
      </c>
      <c r="Y502" s="57">
        <f t="shared" si="209"/>
        <v>0</v>
      </c>
      <c r="Z502" s="57">
        <f t="shared" si="209"/>
        <v>0</v>
      </c>
      <c r="AA502" s="57">
        <f t="shared" si="209"/>
        <v>0</v>
      </c>
      <c r="AB502" s="57">
        <f t="shared" si="209"/>
        <v>0</v>
      </c>
      <c r="AC502" s="57">
        <f t="shared" si="209"/>
        <v>0</v>
      </c>
      <c r="AD502" s="57">
        <f t="shared" si="209"/>
        <v>0</v>
      </c>
      <c r="AE502" s="57">
        <f t="shared" si="207"/>
        <v>0</v>
      </c>
      <c r="AF502" s="57">
        <f t="shared" si="207"/>
        <v>0</v>
      </c>
      <c r="AG502" s="57">
        <f t="shared" si="207"/>
        <v>0</v>
      </c>
      <c r="AH502" s="57">
        <f t="shared" si="207"/>
        <v>0</v>
      </c>
      <c r="AI502" s="57">
        <f t="shared" si="207"/>
        <v>0</v>
      </c>
      <c r="AJ502" s="57">
        <f t="shared" si="207"/>
        <v>0</v>
      </c>
      <c r="AK502" s="57">
        <f t="shared" si="207"/>
        <v>0</v>
      </c>
      <c r="AL502" s="57">
        <f t="shared" si="207"/>
        <v>0</v>
      </c>
      <c r="AM502" s="57">
        <f t="shared" si="207"/>
        <v>0</v>
      </c>
      <c r="AN502" s="57">
        <f t="shared" si="207"/>
        <v>0</v>
      </c>
      <c r="AO502" s="57">
        <f t="shared" si="207"/>
        <v>0</v>
      </c>
      <c r="AP502" s="57">
        <f t="shared" si="207"/>
        <v>0</v>
      </c>
      <c r="AQ502" s="57" t="e">
        <f>INDEX('Fleet Input'!$C$10:$C$86, MATCH('Fleet Calculations'!N502, 'Fleet Input'!$B$10:$B$86, 0))</f>
        <v>#N/A</v>
      </c>
      <c r="AR502" s="57">
        <f t="shared" si="210"/>
        <v>0</v>
      </c>
      <c r="AS502" s="57">
        <f t="shared" si="210"/>
        <v>0</v>
      </c>
      <c r="AT502" s="57">
        <f t="shared" si="210"/>
        <v>0</v>
      </c>
      <c r="AU502" s="57">
        <f t="shared" si="210"/>
        <v>0</v>
      </c>
      <c r="AV502" s="57">
        <f t="shared" si="210"/>
        <v>0</v>
      </c>
      <c r="AW502" s="57">
        <f t="shared" si="210"/>
        <v>0</v>
      </c>
      <c r="AX502" s="57">
        <f t="shared" si="210"/>
        <v>0</v>
      </c>
      <c r="AY502" s="57">
        <f t="shared" si="210"/>
        <v>0</v>
      </c>
      <c r="AZ502" s="57">
        <f t="shared" si="210"/>
        <v>0</v>
      </c>
      <c r="BA502" s="57">
        <f t="shared" si="210"/>
        <v>0</v>
      </c>
      <c r="BB502" s="57">
        <f t="shared" si="210"/>
        <v>0</v>
      </c>
      <c r="BC502" s="57">
        <f t="shared" si="210"/>
        <v>0</v>
      </c>
      <c r="BD502" s="57">
        <f t="shared" si="210"/>
        <v>0</v>
      </c>
      <c r="BE502" s="57">
        <f t="shared" si="210"/>
        <v>0</v>
      </c>
      <c r="BF502" s="57">
        <f t="shared" si="210"/>
        <v>0</v>
      </c>
      <c r="BG502" s="57">
        <f t="shared" si="210"/>
        <v>0</v>
      </c>
      <c r="BH502" s="57">
        <f t="shared" si="208"/>
        <v>0</v>
      </c>
      <c r="BI502" s="57">
        <f t="shared" si="208"/>
        <v>0</v>
      </c>
      <c r="BJ502" s="57">
        <f t="shared" si="208"/>
        <v>0</v>
      </c>
      <c r="BK502" s="57">
        <f t="shared" si="208"/>
        <v>0</v>
      </c>
      <c r="BL502" s="57">
        <f t="shared" si="208"/>
        <v>0</v>
      </c>
      <c r="BM502" s="57">
        <f t="shared" si="208"/>
        <v>0</v>
      </c>
      <c r="BN502" s="57">
        <f t="shared" si="208"/>
        <v>0</v>
      </c>
      <c r="BO502" s="57">
        <f t="shared" si="208"/>
        <v>0</v>
      </c>
      <c r="BP502" s="57">
        <f t="shared" si="208"/>
        <v>0</v>
      </c>
      <c r="BQ502" s="57">
        <f t="shared" si="208"/>
        <v>0</v>
      </c>
      <c r="BR502" s="57">
        <f t="shared" si="208"/>
        <v>0</v>
      </c>
      <c r="BS502" s="57">
        <f t="shared" si="208"/>
        <v>0</v>
      </c>
    </row>
    <row r="503" spans="1:71" x14ac:dyDescent="0.25">
      <c r="A503">
        <f t="shared" si="206"/>
        <v>2</v>
      </c>
      <c r="B503">
        <f t="shared" si="203"/>
        <v>71</v>
      </c>
      <c r="C503">
        <f t="shared" si="198"/>
        <v>2</v>
      </c>
      <c r="D503" s="59">
        <f t="shared" si="188"/>
        <v>0</v>
      </c>
      <c r="E503" s="59">
        <f t="shared" si="188"/>
        <v>0</v>
      </c>
      <c r="F503" s="59">
        <f t="shared" si="188"/>
        <v>0</v>
      </c>
      <c r="G503" s="60" t="str">
        <f t="shared" si="189"/>
        <v>Electric</v>
      </c>
      <c r="H503" s="61">
        <f t="shared" si="204"/>
        <v>1</v>
      </c>
      <c r="I503" s="61">
        <f t="shared" si="190"/>
        <v>0</v>
      </c>
      <c r="J503" s="59">
        <f t="shared" si="191"/>
        <v>0</v>
      </c>
      <c r="K503" s="62" t="e">
        <f t="shared" si="192"/>
        <v>#N/A</v>
      </c>
      <c r="L503" s="59">
        <f t="shared" si="193"/>
        <v>0</v>
      </c>
      <c r="M503" s="59">
        <f t="shared" si="193"/>
        <v>0</v>
      </c>
      <c r="N503" s="59" t="str">
        <f t="shared" si="187"/>
        <v>Electric0</v>
      </c>
      <c r="O503" s="57">
        <f t="shared" si="209"/>
        <v>0</v>
      </c>
      <c r="P503" s="57">
        <f t="shared" si="209"/>
        <v>0</v>
      </c>
      <c r="Q503" s="57">
        <f t="shared" si="209"/>
        <v>0</v>
      </c>
      <c r="R503" s="57">
        <f t="shared" si="209"/>
        <v>0</v>
      </c>
      <c r="S503" s="57">
        <f t="shared" si="209"/>
        <v>0</v>
      </c>
      <c r="T503" s="57">
        <f t="shared" si="209"/>
        <v>0</v>
      </c>
      <c r="U503" s="57">
        <f t="shared" si="209"/>
        <v>0</v>
      </c>
      <c r="V503" s="57">
        <f t="shared" si="209"/>
        <v>0</v>
      </c>
      <c r="W503" s="57">
        <f t="shared" si="209"/>
        <v>0</v>
      </c>
      <c r="X503" s="57">
        <f t="shared" si="209"/>
        <v>0</v>
      </c>
      <c r="Y503" s="57">
        <f t="shared" si="209"/>
        <v>0</v>
      </c>
      <c r="Z503" s="57">
        <f t="shared" si="209"/>
        <v>0</v>
      </c>
      <c r="AA503" s="57">
        <f t="shared" si="209"/>
        <v>0</v>
      </c>
      <c r="AB503" s="57">
        <f t="shared" si="209"/>
        <v>0</v>
      </c>
      <c r="AC503" s="57">
        <f t="shared" si="209"/>
        <v>0</v>
      </c>
      <c r="AD503" s="57">
        <f t="shared" si="209"/>
        <v>0</v>
      </c>
      <c r="AE503" s="57">
        <f t="shared" si="207"/>
        <v>0</v>
      </c>
      <c r="AF503" s="57">
        <f t="shared" si="207"/>
        <v>0</v>
      </c>
      <c r="AG503" s="57">
        <f t="shared" si="207"/>
        <v>0</v>
      </c>
      <c r="AH503" s="57">
        <f t="shared" si="207"/>
        <v>0</v>
      </c>
      <c r="AI503" s="57">
        <f t="shared" si="207"/>
        <v>0</v>
      </c>
      <c r="AJ503" s="57">
        <f t="shared" si="207"/>
        <v>0</v>
      </c>
      <c r="AK503" s="57">
        <f t="shared" si="207"/>
        <v>0</v>
      </c>
      <c r="AL503" s="57">
        <f t="shared" si="207"/>
        <v>0</v>
      </c>
      <c r="AM503" s="57">
        <f t="shared" si="207"/>
        <v>0</v>
      </c>
      <c r="AN503" s="57">
        <f t="shared" si="207"/>
        <v>0</v>
      </c>
      <c r="AO503" s="57">
        <f t="shared" si="207"/>
        <v>0</v>
      </c>
      <c r="AP503" s="57">
        <f t="shared" si="207"/>
        <v>0</v>
      </c>
      <c r="AQ503" s="57" t="e">
        <f>INDEX('Fleet Input'!$C$10:$C$86, MATCH('Fleet Calculations'!N503, 'Fleet Input'!$B$10:$B$86, 0))</f>
        <v>#N/A</v>
      </c>
      <c r="AR503" s="57">
        <f t="shared" si="210"/>
        <v>0</v>
      </c>
      <c r="AS503" s="57">
        <f t="shared" si="210"/>
        <v>0</v>
      </c>
      <c r="AT503" s="57">
        <f t="shared" si="210"/>
        <v>0</v>
      </c>
      <c r="AU503" s="57">
        <f t="shared" si="210"/>
        <v>0</v>
      </c>
      <c r="AV503" s="57">
        <f t="shared" si="210"/>
        <v>0</v>
      </c>
      <c r="AW503" s="57">
        <f t="shared" si="210"/>
        <v>0</v>
      </c>
      <c r="AX503" s="57">
        <f t="shared" si="210"/>
        <v>0</v>
      </c>
      <c r="AY503" s="57">
        <f t="shared" si="210"/>
        <v>0</v>
      </c>
      <c r="AZ503" s="57">
        <f t="shared" si="210"/>
        <v>0</v>
      </c>
      <c r="BA503" s="57">
        <f t="shared" si="210"/>
        <v>0</v>
      </c>
      <c r="BB503" s="57">
        <f t="shared" si="210"/>
        <v>0</v>
      </c>
      <c r="BC503" s="57">
        <f t="shared" si="210"/>
        <v>0</v>
      </c>
      <c r="BD503" s="57">
        <f t="shared" si="210"/>
        <v>0</v>
      </c>
      <c r="BE503" s="57">
        <f t="shared" si="210"/>
        <v>0</v>
      </c>
      <c r="BF503" s="57">
        <f t="shared" si="210"/>
        <v>0</v>
      </c>
      <c r="BG503" s="57">
        <f t="shared" si="210"/>
        <v>0</v>
      </c>
      <c r="BH503" s="57">
        <f t="shared" si="208"/>
        <v>0</v>
      </c>
      <c r="BI503" s="57">
        <f t="shared" si="208"/>
        <v>0</v>
      </c>
      <c r="BJ503" s="57">
        <f t="shared" si="208"/>
        <v>0</v>
      </c>
      <c r="BK503" s="57">
        <f t="shared" si="208"/>
        <v>0</v>
      </c>
      <c r="BL503" s="57">
        <f t="shared" si="208"/>
        <v>0</v>
      </c>
      <c r="BM503" s="57">
        <f t="shared" si="208"/>
        <v>0</v>
      </c>
      <c r="BN503" s="57">
        <f t="shared" si="208"/>
        <v>0</v>
      </c>
      <c r="BO503" s="57">
        <f t="shared" si="208"/>
        <v>0</v>
      </c>
      <c r="BP503" s="57">
        <f t="shared" si="208"/>
        <v>0</v>
      </c>
      <c r="BQ503" s="57">
        <f t="shared" si="208"/>
        <v>0</v>
      </c>
      <c r="BR503" s="57">
        <f t="shared" si="208"/>
        <v>0</v>
      </c>
      <c r="BS503" s="57">
        <f t="shared" si="208"/>
        <v>0</v>
      </c>
    </row>
    <row r="504" spans="1:71" x14ac:dyDescent="0.25">
      <c r="A504">
        <f t="shared" si="206"/>
        <v>2</v>
      </c>
      <c r="B504">
        <f t="shared" si="203"/>
        <v>71</v>
      </c>
      <c r="C504">
        <f t="shared" si="198"/>
        <v>3</v>
      </c>
      <c r="D504" s="59">
        <f t="shared" si="188"/>
        <v>0</v>
      </c>
      <c r="E504" s="59">
        <f t="shared" si="188"/>
        <v>0</v>
      </c>
      <c r="F504" s="59">
        <f t="shared" si="188"/>
        <v>0</v>
      </c>
      <c r="G504" s="60" t="str">
        <f t="shared" si="189"/>
        <v>Fuel Cell</v>
      </c>
      <c r="H504" s="61">
        <f t="shared" si="204"/>
        <v>1</v>
      </c>
      <c r="I504" s="61">
        <f t="shared" si="190"/>
        <v>0</v>
      </c>
      <c r="J504" s="59">
        <f t="shared" si="191"/>
        <v>0</v>
      </c>
      <c r="K504" s="62" t="e">
        <f t="shared" si="192"/>
        <v>#N/A</v>
      </c>
      <c r="L504" s="59">
        <f t="shared" si="193"/>
        <v>0</v>
      </c>
      <c r="M504" s="59">
        <f t="shared" si="193"/>
        <v>0</v>
      </c>
      <c r="N504" s="59" t="str">
        <f t="shared" si="187"/>
        <v>Fuel Cell0</v>
      </c>
      <c r="O504" s="57">
        <f t="shared" si="209"/>
        <v>0</v>
      </c>
      <c r="P504" s="57">
        <f t="shared" si="209"/>
        <v>0</v>
      </c>
      <c r="Q504" s="57">
        <f t="shared" si="209"/>
        <v>0</v>
      </c>
      <c r="R504" s="57">
        <f t="shared" si="209"/>
        <v>0</v>
      </c>
      <c r="S504" s="57">
        <f t="shared" si="209"/>
        <v>0</v>
      </c>
      <c r="T504" s="57">
        <f t="shared" si="209"/>
        <v>0</v>
      </c>
      <c r="U504" s="57">
        <f t="shared" si="209"/>
        <v>0</v>
      </c>
      <c r="V504" s="57">
        <f t="shared" si="209"/>
        <v>0</v>
      </c>
      <c r="W504" s="57">
        <f t="shared" si="209"/>
        <v>0</v>
      </c>
      <c r="X504" s="57">
        <f t="shared" si="209"/>
        <v>0</v>
      </c>
      <c r="Y504" s="57">
        <f t="shared" si="209"/>
        <v>0</v>
      </c>
      <c r="Z504" s="57">
        <f t="shared" si="209"/>
        <v>0</v>
      </c>
      <c r="AA504" s="57">
        <f t="shared" si="209"/>
        <v>0</v>
      </c>
      <c r="AB504" s="57">
        <f t="shared" si="209"/>
        <v>0</v>
      </c>
      <c r="AC504" s="57">
        <f t="shared" si="209"/>
        <v>0</v>
      </c>
      <c r="AD504" s="57">
        <f t="shared" si="209"/>
        <v>0</v>
      </c>
      <c r="AE504" s="57">
        <f t="shared" si="207"/>
        <v>0</v>
      </c>
      <c r="AF504" s="57">
        <f t="shared" si="207"/>
        <v>0</v>
      </c>
      <c r="AG504" s="57">
        <f t="shared" si="207"/>
        <v>0</v>
      </c>
      <c r="AH504" s="57">
        <f t="shared" si="207"/>
        <v>0</v>
      </c>
      <c r="AI504" s="57">
        <f t="shared" si="207"/>
        <v>0</v>
      </c>
      <c r="AJ504" s="57">
        <f t="shared" si="207"/>
        <v>0</v>
      </c>
      <c r="AK504" s="57">
        <f t="shared" si="207"/>
        <v>0</v>
      </c>
      <c r="AL504" s="57">
        <f t="shared" si="207"/>
        <v>0</v>
      </c>
      <c r="AM504" s="57">
        <f t="shared" si="207"/>
        <v>0</v>
      </c>
      <c r="AN504" s="57">
        <f t="shared" si="207"/>
        <v>0</v>
      </c>
      <c r="AO504" s="57">
        <f t="shared" si="207"/>
        <v>0</v>
      </c>
      <c r="AP504" s="57">
        <f t="shared" si="207"/>
        <v>0</v>
      </c>
      <c r="AQ504" s="57" t="e">
        <f>INDEX('Fleet Input'!$C$10:$C$86, MATCH('Fleet Calculations'!N504, 'Fleet Input'!$B$10:$B$86, 0))</f>
        <v>#N/A</v>
      </c>
      <c r="AR504" s="57">
        <f t="shared" si="210"/>
        <v>0</v>
      </c>
      <c r="AS504" s="57">
        <f t="shared" si="210"/>
        <v>0</v>
      </c>
      <c r="AT504" s="57">
        <f t="shared" si="210"/>
        <v>0</v>
      </c>
      <c r="AU504" s="57">
        <f t="shared" si="210"/>
        <v>0</v>
      </c>
      <c r="AV504" s="57">
        <f t="shared" si="210"/>
        <v>0</v>
      </c>
      <c r="AW504" s="57">
        <f t="shared" si="210"/>
        <v>0</v>
      </c>
      <c r="AX504" s="57">
        <f t="shared" si="210"/>
        <v>0</v>
      </c>
      <c r="AY504" s="57">
        <f t="shared" si="210"/>
        <v>0</v>
      </c>
      <c r="AZ504" s="57">
        <f t="shared" si="210"/>
        <v>0</v>
      </c>
      <c r="BA504" s="57">
        <f t="shared" si="210"/>
        <v>0</v>
      </c>
      <c r="BB504" s="57">
        <f t="shared" si="210"/>
        <v>0</v>
      </c>
      <c r="BC504" s="57">
        <f t="shared" si="210"/>
        <v>0</v>
      </c>
      <c r="BD504" s="57">
        <f t="shared" si="210"/>
        <v>0</v>
      </c>
      <c r="BE504" s="57">
        <f t="shared" si="210"/>
        <v>0</v>
      </c>
      <c r="BF504" s="57">
        <f t="shared" si="210"/>
        <v>0</v>
      </c>
      <c r="BG504" s="57">
        <f t="shared" si="210"/>
        <v>0</v>
      </c>
      <c r="BH504" s="57">
        <f t="shared" si="208"/>
        <v>0</v>
      </c>
      <c r="BI504" s="57">
        <f t="shared" si="208"/>
        <v>0</v>
      </c>
      <c r="BJ504" s="57">
        <f t="shared" si="208"/>
        <v>0</v>
      </c>
      <c r="BK504" s="57">
        <f t="shared" si="208"/>
        <v>0</v>
      </c>
      <c r="BL504" s="57">
        <f t="shared" si="208"/>
        <v>0</v>
      </c>
      <c r="BM504" s="57">
        <f t="shared" si="208"/>
        <v>0</v>
      </c>
      <c r="BN504" s="57">
        <f t="shared" si="208"/>
        <v>0</v>
      </c>
      <c r="BO504" s="57">
        <f t="shared" si="208"/>
        <v>0</v>
      </c>
      <c r="BP504" s="57">
        <f t="shared" si="208"/>
        <v>0</v>
      </c>
      <c r="BQ504" s="57">
        <f t="shared" si="208"/>
        <v>0</v>
      </c>
      <c r="BR504" s="57">
        <f t="shared" si="208"/>
        <v>0</v>
      </c>
      <c r="BS504" s="57">
        <f t="shared" si="208"/>
        <v>0</v>
      </c>
    </row>
    <row r="505" spans="1:71" x14ac:dyDescent="0.25">
      <c r="A505">
        <f t="shared" si="206"/>
        <v>3</v>
      </c>
      <c r="B505">
        <f t="shared" si="203"/>
        <v>1</v>
      </c>
      <c r="C505">
        <f t="shared" si="198"/>
        <v>1</v>
      </c>
      <c r="D505" s="59">
        <f t="shared" si="188"/>
        <v>0</v>
      </c>
      <c r="E505" s="59">
        <f t="shared" si="188"/>
        <v>0</v>
      </c>
      <c r="F505" s="59">
        <f t="shared" si="188"/>
        <v>0</v>
      </c>
      <c r="G505" s="60" t="str">
        <f t="shared" si="189"/>
        <v>0</v>
      </c>
      <c r="H505" s="61">
        <f>I292+1</f>
        <v>1</v>
      </c>
      <c r="I505" s="61">
        <f t="shared" si="190"/>
        <v>0</v>
      </c>
      <c r="J505" s="59">
        <f t="shared" si="191"/>
        <v>0</v>
      </c>
      <c r="K505" s="62" t="e">
        <f t="shared" si="192"/>
        <v>#N/A</v>
      </c>
      <c r="L505" s="59">
        <f t="shared" si="193"/>
        <v>0</v>
      </c>
      <c r="M505" s="59">
        <f t="shared" si="193"/>
        <v>0</v>
      </c>
      <c r="N505" s="59" t="str">
        <f t="shared" si="187"/>
        <v>00</v>
      </c>
      <c r="O505" s="57">
        <f t="shared" si="209"/>
        <v>0</v>
      </c>
      <c r="P505" s="57">
        <f t="shared" si="209"/>
        <v>0</v>
      </c>
      <c r="Q505" s="57">
        <f t="shared" si="209"/>
        <v>0</v>
      </c>
      <c r="R505" s="57">
        <f t="shared" si="209"/>
        <v>0</v>
      </c>
      <c r="S505" s="57">
        <f t="shared" si="209"/>
        <v>0</v>
      </c>
      <c r="T505" s="57">
        <f t="shared" si="209"/>
        <v>0</v>
      </c>
      <c r="U505" s="57">
        <f t="shared" si="209"/>
        <v>0</v>
      </c>
      <c r="V505" s="57">
        <f t="shared" si="209"/>
        <v>0</v>
      </c>
      <c r="W505" s="57">
        <f t="shared" si="209"/>
        <v>0</v>
      </c>
      <c r="X505" s="57">
        <f t="shared" si="209"/>
        <v>0</v>
      </c>
      <c r="Y505" s="57">
        <f t="shared" si="209"/>
        <v>0</v>
      </c>
      <c r="Z505" s="57">
        <f t="shared" si="209"/>
        <v>0</v>
      </c>
      <c r="AA505" s="57">
        <f t="shared" si="209"/>
        <v>0</v>
      </c>
      <c r="AB505" s="57">
        <f t="shared" si="209"/>
        <v>0</v>
      </c>
      <c r="AC505" s="57">
        <f t="shared" si="209"/>
        <v>0</v>
      </c>
      <c r="AD505" s="57">
        <f t="shared" si="209"/>
        <v>0</v>
      </c>
      <c r="AE505" s="57">
        <f t="shared" si="207"/>
        <v>0</v>
      </c>
      <c r="AF505" s="57">
        <f t="shared" si="207"/>
        <v>0</v>
      </c>
      <c r="AG505" s="57">
        <f t="shared" si="207"/>
        <v>0</v>
      </c>
      <c r="AH505" s="57">
        <f t="shared" si="207"/>
        <v>0</v>
      </c>
      <c r="AI505" s="57">
        <f t="shared" si="207"/>
        <v>0</v>
      </c>
      <c r="AJ505" s="57">
        <f t="shared" si="207"/>
        <v>0</v>
      </c>
      <c r="AK505" s="57">
        <f t="shared" si="207"/>
        <v>0</v>
      </c>
      <c r="AL505" s="57">
        <f t="shared" si="207"/>
        <v>0</v>
      </c>
      <c r="AM505" s="57">
        <f t="shared" si="207"/>
        <v>0</v>
      </c>
      <c r="AN505" s="57">
        <f t="shared" si="207"/>
        <v>0</v>
      </c>
      <c r="AO505" s="57">
        <f t="shared" si="207"/>
        <v>0</v>
      </c>
      <c r="AP505" s="57">
        <f t="shared" si="207"/>
        <v>0</v>
      </c>
      <c r="AQ505" s="57" t="e">
        <f>INDEX('Fleet Input'!$C$10:$C$86, MATCH('Fleet Calculations'!N505, 'Fleet Input'!$B$10:$B$86, 0))</f>
        <v>#N/A</v>
      </c>
      <c r="AR505" s="57">
        <f t="shared" si="210"/>
        <v>0</v>
      </c>
      <c r="AS505" s="57">
        <f t="shared" si="210"/>
        <v>0</v>
      </c>
      <c r="AT505" s="57">
        <f t="shared" si="210"/>
        <v>0</v>
      </c>
      <c r="AU505" s="57">
        <f t="shared" si="210"/>
        <v>0</v>
      </c>
      <c r="AV505" s="57">
        <f t="shared" si="210"/>
        <v>0</v>
      </c>
      <c r="AW505" s="57">
        <f t="shared" si="210"/>
        <v>0</v>
      </c>
      <c r="AX505" s="57">
        <f t="shared" si="210"/>
        <v>0</v>
      </c>
      <c r="AY505" s="57">
        <f t="shared" si="210"/>
        <v>0</v>
      </c>
      <c r="AZ505" s="57">
        <f t="shared" si="210"/>
        <v>0</v>
      </c>
      <c r="BA505" s="57">
        <f t="shared" si="210"/>
        <v>0</v>
      </c>
      <c r="BB505" s="57">
        <f t="shared" si="210"/>
        <v>0</v>
      </c>
      <c r="BC505" s="57">
        <f t="shared" si="210"/>
        <v>0</v>
      </c>
      <c r="BD505" s="57">
        <f t="shared" si="210"/>
        <v>0</v>
      </c>
      <c r="BE505" s="57">
        <f t="shared" si="210"/>
        <v>0</v>
      </c>
      <c r="BF505" s="57">
        <f t="shared" si="210"/>
        <v>0</v>
      </c>
      <c r="BG505" s="57">
        <f t="shared" si="210"/>
        <v>0</v>
      </c>
      <c r="BH505" s="57">
        <f t="shared" si="208"/>
        <v>0</v>
      </c>
      <c r="BI505" s="57">
        <f t="shared" si="208"/>
        <v>0</v>
      </c>
      <c r="BJ505" s="57">
        <f t="shared" si="208"/>
        <v>0</v>
      </c>
      <c r="BK505" s="57">
        <f t="shared" si="208"/>
        <v>0</v>
      </c>
      <c r="BL505" s="57">
        <f t="shared" si="208"/>
        <v>0</v>
      </c>
      <c r="BM505" s="57">
        <f t="shared" si="208"/>
        <v>0</v>
      </c>
      <c r="BN505" s="57">
        <f t="shared" si="208"/>
        <v>0</v>
      </c>
      <c r="BO505" s="57">
        <f t="shared" si="208"/>
        <v>0</v>
      </c>
      <c r="BP505" s="57">
        <f t="shared" si="208"/>
        <v>0</v>
      </c>
      <c r="BQ505" s="57">
        <f t="shared" si="208"/>
        <v>0</v>
      </c>
      <c r="BR505" s="57">
        <f t="shared" si="208"/>
        <v>0</v>
      </c>
      <c r="BS505" s="57">
        <f t="shared" si="208"/>
        <v>0</v>
      </c>
    </row>
    <row r="506" spans="1:71" x14ac:dyDescent="0.25">
      <c r="A506">
        <f t="shared" si="206"/>
        <v>3</v>
      </c>
      <c r="B506">
        <f t="shared" si="203"/>
        <v>1</v>
      </c>
      <c r="C506">
        <f t="shared" si="198"/>
        <v>2</v>
      </c>
      <c r="D506" s="59">
        <f t="shared" si="188"/>
        <v>0</v>
      </c>
      <c r="E506" s="59">
        <f t="shared" si="188"/>
        <v>0</v>
      </c>
      <c r="F506" s="59">
        <f t="shared" si="188"/>
        <v>0</v>
      </c>
      <c r="G506" s="60" t="str">
        <f t="shared" si="189"/>
        <v>Electric</v>
      </c>
      <c r="H506" s="61">
        <f t="shared" si="204"/>
        <v>1</v>
      </c>
      <c r="I506" s="61">
        <f t="shared" si="190"/>
        <v>0</v>
      </c>
      <c r="J506" s="59">
        <f t="shared" si="191"/>
        <v>0</v>
      </c>
      <c r="K506" s="62" t="e">
        <f t="shared" si="192"/>
        <v>#N/A</v>
      </c>
      <c r="L506" s="59">
        <f t="shared" si="193"/>
        <v>0</v>
      </c>
      <c r="M506" s="59">
        <f t="shared" si="193"/>
        <v>0</v>
      </c>
      <c r="N506" s="59" t="str">
        <f t="shared" si="187"/>
        <v>Electric0</v>
      </c>
      <c r="O506" s="57">
        <f t="shared" si="209"/>
        <v>0</v>
      </c>
      <c r="P506" s="57">
        <f t="shared" si="209"/>
        <v>0</v>
      </c>
      <c r="Q506" s="57">
        <f t="shared" si="209"/>
        <v>0</v>
      </c>
      <c r="R506" s="57">
        <f t="shared" si="209"/>
        <v>0</v>
      </c>
      <c r="S506" s="57">
        <f t="shared" si="209"/>
        <v>0</v>
      </c>
      <c r="T506" s="57">
        <f t="shared" si="209"/>
        <v>0</v>
      </c>
      <c r="U506" s="57">
        <f t="shared" si="209"/>
        <v>0</v>
      </c>
      <c r="V506" s="57">
        <f t="shared" si="209"/>
        <v>0</v>
      </c>
      <c r="W506" s="57">
        <f t="shared" si="209"/>
        <v>0</v>
      </c>
      <c r="X506" s="57">
        <f t="shared" si="209"/>
        <v>0</v>
      </c>
      <c r="Y506" s="57">
        <f t="shared" si="209"/>
        <v>0</v>
      </c>
      <c r="Z506" s="57">
        <f t="shared" si="209"/>
        <v>0</v>
      </c>
      <c r="AA506" s="57">
        <f t="shared" si="209"/>
        <v>0</v>
      </c>
      <c r="AB506" s="57">
        <f t="shared" si="209"/>
        <v>0</v>
      </c>
      <c r="AC506" s="57">
        <f t="shared" si="209"/>
        <v>0</v>
      </c>
      <c r="AD506" s="57">
        <f t="shared" si="209"/>
        <v>0</v>
      </c>
      <c r="AE506" s="57">
        <f t="shared" si="207"/>
        <v>0</v>
      </c>
      <c r="AF506" s="57">
        <f t="shared" si="207"/>
        <v>0</v>
      </c>
      <c r="AG506" s="57">
        <f t="shared" si="207"/>
        <v>0</v>
      </c>
      <c r="AH506" s="57">
        <f t="shared" si="207"/>
        <v>0</v>
      </c>
      <c r="AI506" s="57">
        <f t="shared" si="207"/>
        <v>0</v>
      </c>
      <c r="AJ506" s="57">
        <f t="shared" si="207"/>
        <v>0</v>
      </c>
      <c r="AK506" s="57">
        <f t="shared" si="207"/>
        <v>0</v>
      </c>
      <c r="AL506" s="57">
        <f t="shared" si="207"/>
        <v>0</v>
      </c>
      <c r="AM506" s="57">
        <f t="shared" si="207"/>
        <v>0</v>
      </c>
      <c r="AN506" s="57">
        <f t="shared" si="207"/>
        <v>0</v>
      </c>
      <c r="AO506" s="57">
        <f t="shared" si="207"/>
        <v>0</v>
      </c>
      <c r="AP506" s="57">
        <f t="shared" si="207"/>
        <v>0</v>
      </c>
      <c r="AQ506" s="57" t="e">
        <f>INDEX('Fleet Input'!$C$10:$C$86, MATCH('Fleet Calculations'!N506, 'Fleet Input'!$B$10:$B$86, 0))</f>
        <v>#N/A</v>
      </c>
      <c r="AR506" s="57">
        <f t="shared" si="210"/>
        <v>0</v>
      </c>
      <c r="AS506" s="57">
        <f t="shared" si="210"/>
        <v>0</v>
      </c>
      <c r="AT506" s="57">
        <f t="shared" si="210"/>
        <v>0</v>
      </c>
      <c r="AU506" s="57">
        <f t="shared" si="210"/>
        <v>0</v>
      </c>
      <c r="AV506" s="57">
        <f t="shared" si="210"/>
        <v>0</v>
      </c>
      <c r="AW506" s="57">
        <f t="shared" si="210"/>
        <v>0</v>
      </c>
      <c r="AX506" s="57">
        <f t="shared" si="210"/>
        <v>0</v>
      </c>
      <c r="AY506" s="57">
        <f t="shared" si="210"/>
        <v>0</v>
      </c>
      <c r="AZ506" s="57">
        <f t="shared" si="210"/>
        <v>0</v>
      </c>
      <c r="BA506" s="57">
        <f t="shared" si="210"/>
        <v>0</v>
      </c>
      <c r="BB506" s="57">
        <f t="shared" si="210"/>
        <v>0</v>
      </c>
      <c r="BC506" s="57">
        <f t="shared" si="210"/>
        <v>0</v>
      </c>
      <c r="BD506" s="57">
        <f t="shared" si="210"/>
        <v>0</v>
      </c>
      <c r="BE506" s="57">
        <f t="shared" si="210"/>
        <v>0</v>
      </c>
      <c r="BF506" s="57">
        <f t="shared" si="210"/>
        <v>0</v>
      </c>
      <c r="BG506" s="57">
        <f t="shared" si="210"/>
        <v>0</v>
      </c>
      <c r="BH506" s="57">
        <f t="shared" si="208"/>
        <v>0</v>
      </c>
      <c r="BI506" s="57">
        <f t="shared" si="208"/>
        <v>0</v>
      </c>
      <c r="BJ506" s="57">
        <f t="shared" si="208"/>
        <v>0</v>
      </c>
      <c r="BK506" s="57">
        <f t="shared" si="208"/>
        <v>0</v>
      </c>
      <c r="BL506" s="57">
        <f t="shared" si="208"/>
        <v>0</v>
      </c>
      <c r="BM506" s="57">
        <f t="shared" si="208"/>
        <v>0</v>
      </c>
      <c r="BN506" s="57">
        <f t="shared" si="208"/>
        <v>0</v>
      </c>
      <c r="BO506" s="57">
        <f t="shared" si="208"/>
        <v>0</v>
      </c>
      <c r="BP506" s="57">
        <f t="shared" si="208"/>
        <v>0</v>
      </c>
      <c r="BQ506" s="57">
        <f t="shared" si="208"/>
        <v>0</v>
      </c>
      <c r="BR506" s="57">
        <f t="shared" si="208"/>
        <v>0</v>
      </c>
      <c r="BS506" s="57">
        <f t="shared" si="208"/>
        <v>0</v>
      </c>
    </row>
    <row r="507" spans="1:71" x14ac:dyDescent="0.25">
      <c r="A507">
        <f t="shared" si="206"/>
        <v>3</v>
      </c>
      <c r="B507">
        <f t="shared" si="203"/>
        <v>1</v>
      </c>
      <c r="C507">
        <f t="shared" si="198"/>
        <v>3</v>
      </c>
      <c r="D507" s="59">
        <f t="shared" si="188"/>
        <v>0</v>
      </c>
      <c r="E507" s="59">
        <f t="shared" si="188"/>
        <v>0</v>
      </c>
      <c r="F507" s="59">
        <f t="shared" si="188"/>
        <v>0</v>
      </c>
      <c r="G507" s="60" t="str">
        <f t="shared" si="189"/>
        <v>Fuel Cell</v>
      </c>
      <c r="H507" s="61">
        <f t="shared" si="204"/>
        <v>1</v>
      </c>
      <c r="I507" s="61">
        <f t="shared" si="190"/>
        <v>0</v>
      </c>
      <c r="J507" s="59">
        <f t="shared" si="191"/>
        <v>0</v>
      </c>
      <c r="K507" s="62" t="e">
        <f t="shared" si="192"/>
        <v>#N/A</v>
      </c>
      <c r="L507" s="59">
        <f t="shared" si="193"/>
        <v>0</v>
      </c>
      <c r="M507" s="59">
        <f t="shared" si="193"/>
        <v>0</v>
      </c>
      <c r="N507" s="59" t="str">
        <f t="shared" si="187"/>
        <v>Fuel Cell0</v>
      </c>
      <c r="O507" s="57">
        <f t="shared" si="209"/>
        <v>0</v>
      </c>
      <c r="P507" s="57">
        <f t="shared" si="209"/>
        <v>0</v>
      </c>
      <c r="Q507" s="57">
        <f t="shared" si="209"/>
        <v>0</v>
      </c>
      <c r="R507" s="57">
        <f t="shared" si="209"/>
        <v>0</v>
      </c>
      <c r="S507" s="57">
        <f t="shared" si="209"/>
        <v>0</v>
      </c>
      <c r="T507" s="57">
        <f t="shared" si="209"/>
        <v>0</v>
      </c>
      <c r="U507" s="57">
        <f t="shared" si="209"/>
        <v>0</v>
      </c>
      <c r="V507" s="57">
        <f t="shared" si="209"/>
        <v>0</v>
      </c>
      <c r="W507" s="57">
        <f t="shared" si="209"/>
        <v>0</v>
      </c>
      <c r="X507" s="57">
        <f t="shared" si="209"/>
        <v>0</v>
      </c>
      <c r="Y507" s="57">
        <f t="shared" si="209"/>
        <v>0</v>
      </c>
      <c r="Z507" s="57">
        <f t="shared" si="209"/>
        <v>0</v>
      </c>
      <c r="AA507" s="57">
        <f t="shared" si="209"/>
        <v>0</v>
      </c>
      <c r="AB507" s="57">
        <f t="shared" si="209"/>
        <v>0</v>
      </c>
      <c r="AC507" s="57">
        <f t="shared" si="209"/>
        <v>0</v>
      </c>
      <c r="AD507" s="57">
        <f t="shared" si="209"/>
        <v>0</v>
      </c>
      <c r="AE507" s="57">
        <f t="shared" si="207"/>
        <v>0</v>
      </c>
      <c r="AF507" s="57">
        <f t="shared" si="207"/>
        <v>0</v>
      </c>
      <c r="AG507" s="57">
        <f t="shared" si="207"/>
        <v>0</v>
      </c>
      <c r="AH507" s="57">
        <f t="shared" si="207"/>
        <v>0</v>
      </c>
      <c r="AI507" s="57">
        <f t="shared" si="207"/>
        <v>0</v>
      </c>
      <c r="AJ507" s="57">
        <f t="shared" si="207"/>
        <v>0</v>
      </c>
      <c r="AK507" s="57">
        <f t="shared" si="207"/>
        <v>0</v>
      </c>
      <c r="AL507" s="57">
        <f t="shared" si="207"/>
        <v>0</v>
      </c>
      <c r="AM507" s="57">
        <f t="shared" si="207"/>
        <v>0</v>
      </c>
      <c r="AN507" s="57">
        <f t="shared" si="207"/>
        <v>0</v>
      </c>
      <c r="AO507" s="57">
        <f t="shared" si="207"/>
        <v>0</v>
      </c>
      <c r="AP507" s="57">
        <f t="shared" si="207"/>
        <v>0</v>
      </c>
      <c r="AQ507" s="57" t="e">
        <f>INDEX('Fleet Input'!$C$10:$C$86, MATCH('Fleet Calculations'!N507, 'Fleet Input'!$B$10:$B$86, 0))</f>
        <v>#N/A</v>
      </c>
      <c r="AR507" s="57">
        <f t="shared" si="210"/>
        <v>0</v>
      </c>
      <c r="AS507" s="57">
        <f t="shared" si="210"/>
        <v>0</v>
      </c>
      <c r="AT507" s="57">
        <f t="shared" si="210"/>
        <v>0</v>
      </c>
      <c r="AU507" s="57">
        <f t="shared" si="210"/>
        <v>0</v>
      </c>
      <c r="AV507" s="57">
        <f t="shared" si="210"/>
        <v>0</v>
      </c>
      <c r="AW507" s="57">
        <f t="shared" si="210"/>
        <v>0</v>
      </c>
      <c r="AX507" s="57">
        <f t="shared" si="210"/>
        <v>0</v>
      </c>
      <c r="AY507" s="57">
        <f t="shared" si="210"/>
        <v>0</v>
      </c>
      <c r="AZ507" s="57">
        <f t="shared" si="210"/>
        <v>0</v>
      </c>
      <c r="BA507" s="57">
        <f t="shared" si="210"/>
        <v>0</v>
      </c>
      <c r="BB507" s="57">
        <f t="shared" si="210"/>
        <v>0</v>
      </c>
      <c r="BC507" s="57">
        <f t="shared" si="210"/>
        <v>0</v>
      </c>
      <c r="BD507" s="57">
        <f t="shared" si="210"/>
        <v>0</v>
      </c>
      <c r="BE507" s="57">
        <f t="shared" si="210"/>
        <v>0</v>
      </c>
      <c r="BF507" s="57">
        <f t="shared" si="210"/>
        <v>0</v>
      </c>
      <c r="BG507" s="57">
        <f t="shared" si="210"/>
        <v>0</v>
      </c>
      <c r="BH507" s="57">
        <f t="shared" si="208"/>
        <v>0</v>
      </c>
      <c r="BI507" s="57">
        <f t="shared" si="208"/>
        <v>0</v>
      </c>
      <c r="BJ507" s="57">
        <f t="shared" si="208"/>
        <v>0</v>
      </c>
      <c r="BK507" s="57">
        <f t="shared" si="208"/>
        <v>0</v>
      </c>
      <c r="BL507" s="57">
        <f t="shared" si="208"/>
        <v>0</v>
      </c>
      <c r="BM507" s="57">
        <f t="shared" si="208"/>
        <v>0</v>
      </c>
      <c r="BN507" s="57">
        <f t="shared" si="208"/>
        <v>0</v>
      </c>
      <c r="BO507" s="57">
        <f t="shared" si="208"/>
        <v>0</v>
      </c>
      <c r="BP507" s="57">
        <f t="shared" si="208"/>
        <v>0</v>
      </c>
      <c r="BQ507" s="57">
        <f t="shared" si="208"/>
        <v>0</v>
      </c>
      <c r="BR507" s="57">
        <f t="shared" si="208"/>
        <v>0</v>
      </c>
      <c r="BS507" s="57">
        <f t="shared" si="208"/>
        <v>0</v>
      </c>
    </row>
    <row r="508" spans="1:71" x14ac:dyDescent="0.25">
      <c r="A508">
        <f t="shared" si="206"/>
        <v>3</v>
      </c>
      <c r="B508">
        <f t="shared" si="203"/>
        <v>2</v>
      </c>
      <c r="C508">
        <f t="shared" si="198"/>
        <v>1</v>
      </c>
      <c r="D508" s="59">
        <f t="shared" si="188"/>
        <v>0</v>
      </c>
      <c r="E508" s="59">
        <f t="shared" si="188"/>
        <v>0</v>
      </c>
      <c r="F508" s="59">
        <f t="shared" si="188"/>
        <v>0</v>
      </c>
      <c r="G508" s="60" t="str">
        <f t="shared" si="189"/>
        <v>0</v>
      </c>
      <c r="H508" s="61">
        <f t="shared" si="204"/>
        <v>1</v>
      </c>
      <c r="I508" s="61">
        <f t="shared" si="190"/>
        <v>0</v>
      </c>
      <c r="J508" s="59">
        <f t="shared" si="191"/>
        <v>0</v>
      </c>
      <c r="K508" s="62" t="e">
        <f t="shared" si="192"/>
        <v>#N/A</v>
      </c>
      <c r="L508" s="59">
        <f t="shared" si="193"/>
        <v>0</v>
      </c>
      <c r="M508" s="59">
        <f t="shared" si="193"/>
        <v>0</v>
      </c>
      <c r="N508" s="59" t="str">
        <f t="shared" si="187"/>
        <v>00</v>
      </c>
      <c r="O508" s="57">
        <f t="shared" si="209"/>
        <v>0</v>
      </c>
      <c r="P508" s="57">
        <f t="shared" si="209"/>
        <v>0</v>
      </c>
      <c r="Q508" s="57">
        <f t="shared" si="209"/>
        <v>0</v>
      </c>
      <c r="R508" s="57">
        <f t="shared" si="209"/>
        <v>0</v>
      </c>
      <c r="S508" s="57">
        <f t="shared" si="209"/>
        <v>0</v>
      </c>
      <c r="T508" s="57">
        <f t="shared" si="209"/>
        <v>0</v>
      </c>
      <c r="U508" s="57">
        <f t="shared" si="209"/>
        <v>0</v>
      </c>
      <c r="V508" s="57">
        <f t="shared" si="209"/>
        <v>0</v>
      </c>
      <c r="W508" s="57">
        <f t="shared" si="209"/>
        <v>0</v>
      </c>
      <c r="X508" s="57">
        <f t="shared" si="209"/>
        <v>0</v>
      </c>
      <c r="Y508" s="57">
        <f t="shared" si="209"/>
        <v>0</v>
      </c>
      <c r="Z508" s="57">
        <f t="shared" si="209"/>
        <v>0</v>
      </c>
      <c r="AA508" s="57">
        <f t="shared" si="209"/>
        <v>0</v>
      </c>
      <c r="AB508" s="57">
        <f t="shared" si="209"/>
        <v>0</v>
      </c>
      <c r="AC508" s="57">
        <f t="shared" si="209"/>
        <v>0</v>
      </c>
      <c r="AD508" s="57">
        <f t="shared" si="209"/>
        <v>0</v>
      </c>
      <c r="AE508" s="57">
        <f t="shared" si="207"/>
        <v>0</v>
      </c>
      <c r="AF508" s="57">
        <f t="shared" si="207"/>
        <v>0</v>
      </c>
      <c r="AG508" s="57">
        <f t="shared" si="207"/>
        <v>0</v>
      </c>
      <c r="AH508" s="57">
        <f t="shared" si="207"/>
        <v>0</v>
      </c>
      <c r="AI508" s="57">
        <f t="shared" si="207"/>
        <v>0</v>
      </c>
      <c r="AJ508" s="57">
        <f t="shared" si="207"/>
        <v>0</v>
      </c>
      <c r="AK508" s="57">
        <f t="shared" si="207"/>
        <v>0</v>
      </c>
      <c r="AL508" s="57">
        <f t="shared" si="207"/>
        <v>0</v>
      </c>
      <c r="AM508" s="57">
        <f t="shared" si="207"/>
        <v>0</v>
      </c>
      <c r="AN508" s="57">
        <f t="shared" si="207"/>
        <v>0</v>
      </c>
      <c r="AO508" s="57">
        <f t="shared" si="207"/>
        <v>0</v>
      </c>
      <c r="AP508" s="57">
        <f t="shared" si="207"/>
        <v>0</v>
      </c>
      <c r="AQ508" s="57" t="e">
        <f>INDEX('Fleet Input'!$C$10:$C$86, MATCH('Fleet Calculations'!N508, 'Fleet Input'!$B$10:$B$86, 0))</f>
        <v>#N/A</v>
      </c>
      <c r="AR508" s="57">
        <f t="shared" si="210"/>
        <v>0</v>
      </c>
      <c r="AS508" s="57">
        <f t="shared" si="210"/>
        <v>0</v>
      </c>
      <c r="AT508" s="57">
        <f t="shared" si="210"/>
        <v>0</v>
      </c>
      <c r="AU508" s="57">
        <f t="shared" si="210"/>
        <v>0</v>
      </c>
      <c r="AV508" s="57">
        <f t="shared" si="210"/>
        <v>0</v>
      </c>
      <c r="AW508" s="57">
        <f t="shared" si="210"/>
        <v>0</v>
      </c>
      <c r="AX508" s="57">
        <f t="shared" si="210"/>
        <v>0</v>
      </c>
      <c r="AY508" s="57">
        <f t="shared" si="210"/>
        <v>0</v>
      </c>
      <c r="AZ508" s="57">
        <f t="shared" si="210"/>
        <v>0</v>
      </c>
      <c r="BA508" s="57">
        <f t="shared" si="210"/>
        <v>0</v>
      </c>
      <c r="BB508" s="57">
        <f t="shared" si="210"/>
        <v>0</v>
      </c>
      <c r="BC508" s="57">
        <f t="shared" si="210"/>
        <v>0</v>
      </c>
      <c r="BD508" s="57">
        <f t="shared" si="210"/>
        <v>0</v>
      </c>
      <c r="BE508" s="57">
        <f t="shared" si="210"/>
        <v>0</v>
      </c>
      <c r="BF508" s="57">
        <f t="shared" si="210"/>
        <v>0</v>
      </c>
      <c r="BG508" s="57">
        <f t="shared" si="210"/>
        <v>0</v>
      </c>
      <c r="BH508" s="57">
        <f t="shared" si="208"/>
        <v>0</v>
      </c>
      <c r="BI508" s="57">
        <f t="shared" si="208"/>
        <v>0</v>
      </c>
      <c r="BJ508" s="57">
        <f t="shared" si="208"/>
        <v>0</v>
      </c>
      <c r="BK508" s="57">
        <f t="shared" si="208"/>
        <v>0</v>
      </c>
      <c r="BL508" s="57">
        <f t="shared" si="208"/>
        <v>0</v>
      </c>
      <c r="BM508" s="57">
        <f t="shared" si="208"/>
        <v>0</v>
      </c>
      <c r="BN508" s="57">
        <f t="shared" si="208"/>
        <v>0</v>
      </c>
      <c r="BO508" s="57">
        <f t="shared" si="208"/>
        <v>0</v>
      </c>
      <c r="BP508" s="57">
        <f t="shared" si="208"/>
        <v>0</v>
      </c>
      <c r="BQ508" s="57">
        <f t="shared" si="208"/>
        <v>0</v>
      </c>
      <c r="BR508" s="57">
        <f t="shared" si="208"/>
        <v>0</v>
      </c>
      <c r="BS508" s="57">
        <f t="shared" si="208"/>
        <v>0</v>
      </c>
    </row>
    <row r="509" spans="1:71" x14ac:dyDescent="0.25">
      <c r="A509">
        <f t="shared" si="206"/>
        <v>3</v>
      </c>
      <c r="B509">
        <f t="shared" si="203"/>
        <v>2</v>
      </c>
      <c r="C509">
        <f t="shared" si="198"/>
        <v>2</v>
      </c>
      <c r="D509" s="59">
        <f t="shared" si="188"/>
        <v>0</v>
      </c>
      <c r="E509" s="59">
        <f t="shared" si="188"/>
        <v>0</v>
      </c>
      <c r="F509" s="59">
        <f t="shared" si="188"/>
        <v>0</v>
      </c>
      <c r="G509" s="60" t="str">
        <f t="shared" si="189"/>
        <v>Electric</v>
      </c>
      <c r="H509" s="61">
        <f t="shared" si="204"/>
        <v>1</v>
      </c>
      <c r="I509" s="61">
        <f t="shared" si="190"/>
        <v>0</v>
      </c>
      <c r="J509" s="59">
        <f t="shared" si="191"/>
        <v>0</v>
      </c>
      <c r="K509" s="62" t="e">
        <f t="shared" si="192"/>
        <v>#N/A</v>
      </c>
      <c r="L509" s="59">
        <f t="shared" si="193"/>
        <v>0</v>
      </c>
      <c r="M509" s="59">
        <f t="shared" si="193"/>
        <v>0</v>
      </c>
      <c r="N509" s="59" t="str">
        <f t="shared" si="187"/>
        <v>Electric0</v>
      </c>
      <c r="O509" s="57">
        <f t="shared" si="209"/>
        <v>0</v>
      </c>
      <c r="P509" s="57">
        <f t="shared" si="209"/>
        <v>0</v>
      </c>
      <c r="Q509" s="57">
        <f t="shared" si="209"/>
        <v>0</v>
      </c>
      <c r="R509" s="57">
        <f t="shared" si="209"/>
        <v>0</v>
      </c>
      <c r="S509" s="57">
        <f t="shared" si="209"/>
        <v>0</v>
      </c>
      <c r="T509" s="57">
        <f t="shared" si="209"/>
        <v>0</v>
      </c>
      <c r="U509" s="57">
        <f t="shared" si="209"/>
        <v>0</v>
      </c>
      <c r="V509" s="57">
        <f t="shared" si="209"/>
        <v>0</v>
      </c>
      <c r="W509" s="57">
        <f t="shared" si="209"/>
        <v>0</v>
      </c>
      <c r="X509" s="57">
        <f t="shared" si="209"/>
        <v>0</v>
      </c>
      <c r="Y509" s="57">
        <f t="shared" si="209"/>
        <v>0</v>
      </c>
      <c r="Z509" s="57">
        <f t="shared" si="209"/>
        <v>0</v>
      </c>
      <c r="AA509" s="57">
        <f t="shared" si="209"/>
        <v>0</v>
      </c>
      <c r="AB509" s="57">
        <f t="shared" si="209"/>
        <v>0</v>
      </c>
      <c r="AC509" s="57">
        <f t="shared" si="209"/>
        <v>0</v>
      </c>
      <c r="AD509" s="57">
        <f t="shared" si="209"/>
        <v>0</v>
      </c>
      <c r="AE509" s="57">
        <f t="shared" si="207"/>
        <v>0</v>
      </c>
      <c r="AF509" s="57">
        <f t="shared" si="207"/>
        <v>0</v>
      </c>
      <c r="AG509" s="57">
        <f t="shared" si="207"/>
        <v>0</v>
      </c>
      <c r="AH509" s="57">
        <f t="shared" si="207"/>
        <v>0</v>
      </c>
      <c r="AI509" s="57">
        <f t="shared" si="207"/>
        <v>0</v>
      </c>
      <c r="AJ509" s="57">
        <f t="shared" si="207"/>
        <v>0</v>
      </c>
      <c r="AK509" s="57">
        <f t="shared" si="207"/>
        <v>0</v>
      </c>
      <c r="AL509" s="57">
        <f t="shared" si="207"/>
        <v>0</v>
      </c>
      <c r="AM509" s="57">
        <f t="shared" si="207"/>
        <v>0</v>
      </c>
      <c r="AN509" s="57">
        <f t="shared" si="207"/>
        <v>0</v>
      </c>
      <c r="AO509" s="57">
        <f t="shared" si="207"/>
        <v>0</v>
      </c>
      <c r="AP509" s="57">
        <f t="shared" si="207"/>
        <v>0</v>
      </c>
      <c r="AQ509" s="57" t="e">
        <f>INDEX('Fleet Input'!$C$10:$C$86, MATCH('Fleet Calculations'!N509, 'Fleet Input'!$B$10:$B$86, 0))</f>
        <v>#N/A</v>
      </c>
      <c r="AR509" s="57">
        <f t="shared" si="210"/>
        <v>0</v>
      </c>
      <c r="AS509" s="57">
        <f t="shared" si="210"/>
        <v>0</v>
      </c>
      <c r="AT509" s="57">
        <f t="shared" si="210"/>
        <v>0</v>
      </c>
      <c r="AU509" s="57">
        <f t="shared" si="210"/>
        <v>0</v>
      </c>
      <c r="AV509" s="57">
        <f t="shared" si="210"/>
        <v>0</v>
      </c>
      <c r="AW509" s="57">
        <f t="shared" si="210"/>
        <v>0</v>
      </c>
      <c r="AX509" s="57">
        <f t="shared" si="210"/>
        <v>0</v>
      </c>
      <c r="AY509" s="57">
        <f t="shared" si="210"/>
        <v>0</v>
      </c>
      <c r="AZ509" s="57">
        <f t="shared" si="210"/>
        <v>0</v>
      </c>
      <c r="BA509" s="57">
        <f t="shared" si="210"/>
        <v>0</v>
      </c>
      <c r="BB509" s="57">
        <f t="shared" si="210"/>
        <v>0</v>
      </c>
      <c r="BC509" s="57">
        <f t="shared" si="210"/>
        <v>0</v>
      </c>
      <c r="BD509" s="57">
        <f t="shared" si="210"/>
        <v>0</v>
      </c>
      <c r="BE509" s="57">
        <f t="shared" si="210"/>
        <v>0</v>
      </c>
      <c r="BF509" s="57">
        <f t="shared" si="210"/>
        <v>0</v>
      </c>
      <c r="BG509" s="57">
        <f t="shared" si="210"/>
        <v>0</v>
      </c>
      <c r="BH509" s="57">
        <f t="shared" si="208"/>
        <v>0</v>
      </c>
      <c r="BI509" s="57">
        <f t="shared" si="208"/>
        <v>0</v>
      </c>
      <c r="BJ509" s="57">
        <f t="shared" si="208"/>
        <v>0</v>
      </c>
      <c r="BK509" s="57">
        <f t="shared" si="208"/>
        <v>0</v>
      </c>
      <c r="BL509" s="57">
        <f t="shared" si="208"/>
        <v>0</v>
      </c>
      <c r="BM509" s="57">
        <f t="shared" si="208"/>
        <v>0</v>
      </c>
      <c r="BN509" s="57">
        <f t="shared" si="208"/>
        <v>0</v>
      </c>
      <c r="BO509" s="57">
        <f t="shared" si="208"/>
        <v>0</v>
      </c>
      <c r="BP509" s="57">
        <f t="shared" si="208"/>
        <v>0</v>
      </c>
      <c r="BQ509" s="57">
        <f t="shared" si="208"/>
        <v>0</v>
      </c>
      <c r="BR509" s="57">
        <f t="shared" si="208"/>
        <v>0</v>
      </c>
      <c r="BS509" s="57">
        <f t="shared" si="208"/>
        <v>0</v>
      </c>
    </row>
    <row r="510" spans="1:71" x14ac:dyDescent="0.25">
      <c r="A510">
        <f t="shared" si="206"/>
        <v>3</v>
      </c>
      <c r="B510">
        <f t="shared" si="203"/>
        <v>2</v>
      </c>
      <c r="C510">
        <f t="shared" si="198"/>
        <v>3</v>
      </c>
      <c r="D510" s="59">
        <f t="shared" si="188"/>
        <v>0</v>
      </c>
      <c r="E510" s="59">
        <f t="shared" si="188"/>
        <v>0</v>
      </c>
      <c r="F510" s="59">
        <f t="shared" si="188"/>
        <v>0</v>
      </c>
      <c r="G510" s="60" t="str">
        <f t="shared" si="189"/>
        <v>Fuel Cell</v>
      </c>
      <c r="H510" s="61">
        <f t="shared" si="204"/>
        <v>1</v>
      </c>
      <c r="I510" s="61">
        <f t="shared" si="190"/>
        <v>0</v>
      </c>
      <c r="J510" s="59">
        <f t="shared" si="191"/>
        <v>0</v>
      </c>
      <c r="K510" s="62" t="e">
        <f t="shared" si="192"/>
        <v>#N/A</v>
      </c>
      <c r="L510" s="59">
        <f t="shared" si="193"/>
        <v>0</v>
      </c>
      <c r="M510" s="59">
        <f t="shared" si="193"/>
        <v>0</v>
      </c>
      <c r="N510" s="59" t="str">
        <f t="shared" si="187"/>
        <v>Fuel Cell0</v>
      </c>
      <c r="O510" s="57">
        <f t="shared" si="209"/>
        <v>0</v>
      </c>
      <c r="P510" s="57">
        <f t="shared" si="209"/>
        <v>0</v>
      </c>
      <c r="Q510" s="57">
        <f t="shared" si="209"/>
        <v>0</v>
      </c>
      <c r="R510" s="57">
        <f t="shared" si="209"/>
        <v>0</v>
      </c>
      <c r="S510" s="57">
        <f t="shared" si="209"/>
        <v>0</v>
      </c>
      <c r="T510" s="57">
        <f t="shared" si="209"/>
        <v>0</v>
      </c>
      <c r="U510" s="57">
        <f t="shared" si="209"/>
        <v>0</v>
      </c>
      <c r="V510" s="57">
        <f t="shared" si="209"/>
        <v>0</v>
      </c>
      <c r="W510" s="57">
        <f t="shared" si="209"/>
        <v>0</v>
      </c>
      <c r="X510" s="57">
        <f t="shared" si="209"/>
        <v>0</v>
      </c>
      <c r="Y510" s="57">
        <f t="shared" si="209"/>
        <v>0</v>
      </c>
      <c r="Z510" s="57">
        <f t="shared" si="209"/>
        <v>0</v>
      </c>
      <c r="AA510" s="57">
        <f t="shared" si="209"/>
        <v>0</v>
      </c>
      <c r="AB510" s="57">
        <f t="shared" si="209"/>
        <v>0</v>
      </c>
      <c r="AC510" s="57">
        <f t="shared" si="209"/>
        <v>0</v>
      </c>
      <c r="AD510" s="57">
        <f t="shared" si="209"/>
        <v>0</v>
      </c>
      <c r="AE510" s="57">
        <f t="shared" si="207"/>
        <v>0</v>
      </c>
      <c r="AF510" s="57">
        <f t="shared" si="207"/>
        <v>0</v>
      </c>
      <c r="AG510" s="57">
        <f t="shared" si="207"/>
        <v>0</v>
      </c>
      <c r="AH510" s="57">
        <f t="shared" si="207"/>
        <v>0</v>
      </c>
      <c r="AI510" s="57">
        <f t="shared" si="207"/>
        <v>0</v>
      </c>
      <c r="AJ510" s="57">
        <f t="shared" si="207"/>
        <v>0</v>
      </c>
      <c r="AK510" s="57">
        <f t="shared" si="207"/>
        <v>0</v>
      </c>
      <c r="AL510" s="57">
        <f t="shared" si="207"/>
        <v>0</v>
      </c>
      <c r="AM510" s="57">
        <f t="shared" si="207"/>
        <v>0</v>
      </c>
      <c r="AN510" s="57">
        <f t="shared" si="207"/>
        <v>0</v>
      </c>
      <c r="AO510" s="57">
        <f t="shared" si="207"/>
        <v>0</v>
      </c>
      <c r="AP510" s="57">
        <f t="shared" si="207"/>
        <v>0</v>
      </c>
      <c r="AQ510" s="57" t="e">
        <f>INDEX('Fleet Input'!$C$10:$C$86, MATCH('Fleet Calculations'!N510, 'Fleet Input'!$B$10:$B$86, 0))</f>
        <v>#N/A</v>
      </c>
      <c r="AR510" s="57">
        <f t="shared" si="210"/>
        <v>0</v>
      </c>
      <c r="AS510" s="57">
        <f t="shared" si="210"/>
        <v>0</v>
      </c>
      <c r="AT510" s="57">
        <f t="shared" si="210"/>
        <v>0</v>
      </c>
      <c r="AU510" s="57">
        <f t="shared" si="210"/>
        <v>0</v>
      </c>
      <c r="AV510" s="57">
        <f t="shared" si="210"/>
        <v>0</v>
      </c>
      <c r="AW510" s="57">
        <f t="shared" si="210"/>
        <v>0</v>
      </c>
      <c r="AX510" s="57">
        <f t="shared" si="210"/>
        <v>0</v>
      </c>
      <c r="AY510" s="57">
        <f t="shared" si="210"/>
        <v>0</v>
      </c>
      <c r="AZ510" s="57">
        <f t="shared" si="210"/>
        <v>0</v>
      </c>
      <c r="BA510" s="57">
        <f t="shared" si="210"/>
        <v>0</v>
      </c>
      <c r="BB510" s="57">
        <f t="shared" si="210"/>
        <v>0</v>
      </c>
      <c r="BC510" s="57">
        <f t="shared" si="210"/>
        <v>0</v>
      </c>
      <c r="BD510" s="57">
        <f t="shared" si="210"/>
        <v>0</v>
      </c>
      <c r="BE510" s="57">
        <f t="shared" si="210"/>
        <v>0</v>
      </c>
      <c r="BF510" s="57">
        <f t="shared" si="210"/>
        <v>0</v>
      </c>
      <c r="BG510" s="57">
        <f t="shared" si="210"/>
        <v>0</v>
      </c>
      <c r="BH510" s="57">
        <f t="shared" si="208"/>
        <v>0</v>
      </c>
      <c r="BI510" s="57">
        <f t="shared" si="208"/>
        <v>0</v>
      </c>
      <c r="BJ510" s="57">
        <f t="shared" si="208"/>
        <v>0</v>
      </c>
      <c r="BK510" s="57">
        <f t="shared" si="208"/>
        <v>0</v>
      </c>
      <c r="BL510" s="57">
        <f t="shared" si="208"/>
        <v>0</v>
      </c>
      <c r="BM510" s="57">
        <f t="shared" si="208"/>
        <v>0</v>
      </c>
      <c r="BN510" s="57">
        <f t="shared" si="208"/>
        <v>0</v>
      </c>
      <c r="BO510" s="57">
        <f t="shared" si="208"/>
        <v>0</v>
      </c>
      <c r="BP510" s="57">
        <f t="shared" si="208"/>
        <v>0</v>
      </c>
      <c r="BQ510" s="57">
        <f t="shared" si="208"/>
        <v>0</v>
      </c>
      <c r="BR510" s="57">
        <f t="shared" si="208"/>
        <v>0</v>
      </c>
      <c r="BS510" s="57">
        <f t="shared" si="208"/>
        <v>0</v>
      </c>
    </row>
    <row r="511" spans="1:71" x14ac:dyDescent="0.25">
      <c r="A511">
        <f t="shared" si="206"/>
        <v>3</v>
      </c>
      <c r="B511">
        <f t="shared" si="203"/>
        <v>3</v>
      </c>
      <c r="C511">
        <f t="shared" si="198"/>
        <v>1</v>
      </c>
      <c r="D511" s="59">
        <f t="shared" si="188"/>
        <v>0</v>
      </c>
      <c r="E511" s="59">
        <f t="shared" si="188"/>
        <v>0</v>
      </c>
      <c r="F511" s="59">
        <f t="shared" si="188"/>
        <v>0</v>
      </c>
      <c r="G511" s="60" t="str">
        <f t="shared" si="189"/>
        <v>0</v>
      </c>
      <c r="H511" s="61">
        <f t="shared" si="204"/>
        <v>1</v>
      </c>
      <c r="I511" s="61">
        <f t="shared" si="190"/>
        <v>0</v>
      </c>
      <c r="J511" s="59">
        <f t="shared" si="191"/>
        <v>0</v>
      </c>
      <c r="K511" s="62" t="e">
        <f t="shared" si="192"/>
        <v>#N/A</v>
      </c>
      <c r="L511" s="59">
        <f t="shared" si="193"/>
        <v>0</v>
      </c>
      <c r="M511" s="59">
        <f t="shared" si="193"/>
        <v>0</v>
      </c>
      <c r="N511" s="59" t="str">
        <f t="shared" si="187"/>
        <v>00</v>
      </c>
      <c r="O511" s="57">
        <f t="shared" si="209"/>
        <v>0</v>
      </c>
      <c r="P511" s="57">
        <f t="shared" si="209"/>
        <v>0</v>
      </c>
      <c r="Q511" s="57">
        <f t="shared" si="209"/>
        <v>0</v>
      </c>
      <c r="R511" s="57">
        <f t="shared" si="209"/>
        <v>0</v>
      </c>
      <c r="S511" s="57">
        <f t="shared" si="209"/>
        <v>0</v>
      </c>
      <c r="T511" s="57">
        <f t="shared" si="209"/>
        <v>0</v>
      </c>
      <c r="U511" s="57">
        <f t="shared" si="209"/>
        <v>0</v>
      </c>
      <c r="V511" s="57">
        <f t="shared" si="209"/>
        <v>0</v>
      </c>
      <c r="W511" s="57">
        <f t="shared" si="209"/>
        <v>0</v>
      </c>
      <c r="X511" s="57">
        <f t="shared" si="209"/>
        <v>0</v>
      </c>
      <c r="Y511" s="57">
        <f t="shared" si="209"/>
        <v>0</v>
      </c>
      <c r="Z511" s="57">
        <f t="shared" si="209"/>
        <v>0</v>
      </c>
      <c r="AA511" s="57">
        <f t="shared" si="209"/>
        <v>0</v>
      </c>
      <c r="AB511" s="57">
        <f t="shared" si="209"/>
        <v>0</v>
      </c>
      <c r="AC511" s="57">
        <f t="shared" si="209"/>
        <v>0</v>
      </c>
      <c r="AD511" s="57">
        <f t="shared" si="209"/>
        <v>0</v>
      </c>
      <c r="AE511" s="57">
        <f t="shared" si="207"/>
        <v>0</v>
      </c>
      <c r="AF511" s="57">
        <f t="shared" si="207"/>
        <v>0</v>
      </c>
      <c r="AG511" s="57">
        <f t="shared" si="207"/>
        <v>0</v>
      </c>
      <c r="AH511" s="57">
        <f t="shared" si="207"/>
        <v>0</v>
      </c>
      <c r="AI511" s="57">
        <f t="shared" si="207"/>
        <v>0</v>
      </c>
      <c r="AJ511" s="57">
        <f t="shared" si="207"/>
        <v>0</v>
      </c>
      <c r="AK511" s="57">
        <f t="shared" si="207"/>
        <v>0</v>
      </c>
      <c r="AL511" s="57">
        <f t="shared" si="207"/>
        <v>0</v>
      </c>
      <c r="AM511" s="57">
        <f t="shared" si="207"/>
        <v>0</v>
      </c>
      <c r="AN511" s="57">
        <f t="shared" si="207"/>
        <v>0</v>
      </c>
      <c r="AO511" s="57">
        <f t="shared" si="207"/>
        <v>0</v>
      </c>
      <c r="AP511" s="57">
        <f t="shared" si="207"/>
        <v>0</v>
      </c>
      <c r="AQ511" s="57" t="e">
        <f>INDEX('Fleet Input'!$C$10:$C$86, MATCH('Fleet Calculations'!N511, 'Fleet Input'!$B$10:$B$86, 0))</f>
        <v>#N/A</v>
      </c>
      <c r="AR511" s="57">
        <f t="shared" si="210"/>
        <v>0</v>
      </c>
      <c r="AS511" s="57">
        <f t="shared" si="210"/>
        <v>0</v>
      </c>
      <c r="AT511" s="57">
        <f t="shared" si="210"/>
        <v>0</v>
      </c>
      <c r="AU511" s="57">
        <f t="shared" si="210"/>
        <v>0</v>
      </c>
      <c r="AV511" s="57">
        <f t="shared" si="210"/>
        <v>0</v>
      </c>
      <c r="AW511" s="57">
        <f t="shared" si="210"/>
        <v>0</v>
      </c>
      <c r="AX511" s="57">
        <f t="shared" si="210"/>
        <v>0</v>
      </c>
      <c r="AY511" s="57">
        <f t="shared" si="210"/>
        <v>0</v>
      </c>
      <c r="AZ511" s="57">
        <f t="shared" si="210"/>
        <v>0</v>
      </c>
      <c r="BA511" s="57">
        <f t="shared" si="210"/>
        <v>0</v>
      </c>
      <c r="BB511" s="57">
        <f t="shared" si="210"/>
        <v>0</v>
      </c>
      <c r="BC511" s="57">
        <f t="shared" si="210"/>
        <v>0</v>
      </c>
      <c r="BD511" s="57">
        <f t="shared" si="210"/>
        <v>0</v>
      </c>
      <c r="BE511" s="57">
        <f t="shared" si="210"/>
        <v>0</v>
      </c>
      <c r="BF511" s="57">
        <f t="shared" si="210"/>
        <v>0</v>
      </c>
      <c r="BG511" s="57">
        <f t="shared" si="210"/>
        <v>0</v>
      </c>
      <c r="BH511" s="57">
        <f t="shared" si="208"/>
        <v>0</v>
      </c>
      <c r="BI511" s="57">
        <f t="shared" si="208"/>
        <v>0</v>
      </c>
      <c r="BJ511" s="57">
        <f t="shared" si="208"/>
        <v>0</v>
      </c>
      <c r="BK511" s="57">
        <f t="shared" si="208"/>
        <v>0</v>
      </c>
      <c r="BL511" s="57">
        <f t="shared" si="208"/>
        <v>0</v>
      </c>
      <c r="BM511" s="57">
        <f t="shared" si="208"/>
        <v>0</v>
      </c>
      <c r="BN511" s="57">
        <f t="shared" si="208"/>
        <v>0</v>
      </c>
      <c r="BO511" s="57">
        <f t="shared" si="208"/>
        <v>0</v>
      </c>
      <c r="BP511" s="57">
        <f t="shared" si="208"/>
        <v>0</v>
      </c>
      <c r="BQ511" s="57">
        <f t="shared" si="208"/>
        <v>0</v>
      </c>
      <c r="BR511" s="57">
        <f t="shared" si="208"/>
        <v>0</v>
      </c>
      <c r="BS511" s="57">
        <f t="shared" si="208"/>
        <v>0</v>
      </c>
    </row>
    <row r="512" spans="1:71" x14ac:dyDescent="0.25">
      <c r="A512">
        <f t="shared" si="206"/>
        <v>3</v>
      </c>
      <c r="B512">
        <f t="shared" si="203"/>
        <v>3</v>
      </c>
      <c r="C512">
        <f t="shared" si="198"/>
        <v>2</v>
      </c>
      <c r="D512" s="59">
        <f t="shared" si="188"/>
        <v>0</v>
      </c>
      <c r="E512" s="59">
        <f t="shared" si="188"/>
        <v>0</v>
      </c>
      <c r="F512" s="59">
        <f t="shared" si="188"/>
        <v>0</v>
      </c>
      <c r="G512" s="60" t="str">
        <f t="shared" si="189"/>
        <v>Electric</v>
      </c>
      <c r="H512" s="61">
        <f t="shared" si="204"/>
        <v>1</v>
      </c>
      <c r="I512" s="61">
        <f t="shared" si="190"/>
        <v>0</v>
      </c>
      <c r="J512" s="59">
        <f t="shared" si="191"/>
        <v>0</v>
      </c>
      <c r="K512" s="62" t="e">
        <f t="shared" si="192"/>
        <v>#N/A</v>
      </c>
      <c r="L512" s="59">
        <f t="shared" si="193"/>
        <v>0</v>
      </c>
      <c r="M512" s="59">
        <f t="shared" si="193"/>
        <v>0</v>
      </c>
      <c r="N512" s="59" t="str">
        <f t="shared" si="187"/>
        <v>Electric0</v>
      </c>
      <c r="O512" s="57">
        <f t="shared" si="209"/>
        <v>0</v>
      </c>
      <c r="P512" s="57">
        <f t="shared" si="209"/>
        <v>0</v>
      </c>
      <c r="Q512" s="57">
        <f t="shared" si="209"/>
        <v>0</v>
      </c>
      <c r="R512" s="57">
        <f t="shared" si="209"/>
        <v>0</v>
      </c>
      <c r="S512" s="57">
        <f t="shared" si="209"/>
        <v>0</v>
      </c>
      <c r="T512" s="57">
        <f t="shared" si="209"/>
        <v>0</v>
      </c>
      <c r="U512" s="57">
        <f t="shared" si="209"/>
        <v>0</v>
      </c>
      <c r="V512" s="57">
        <f t="shared" si="209"/>
        <v>0</v>
      </c>
      <c r="W512" s="57">
        <f t="shared" si="209"/>
        <v>0</v>
      </c>
      <c r="X512" s="57">
        <f t="shared" si="209"/>
        <v>0</v>
      </c>
      <c r="Y512" s="57">
        <f t="shared" si="209"/>
        <v>0</v>
      </c>
      <c r="Z512" s="57">
        <f t="shared" si="209"/>
        <v>0</v>
      </c>
      <c r="AA512" s="57">
        <f t="shared" si="209"/>
        <v>0</v>
      </c>
      <c r="AB512" s="57">
        <f t="shared" si="209"/>
        <v>0</v>
      </c>
      <c r="AC512" s="57">
        <f t="shared" si="209"/>
        <v>0</v>
      </c>
      <c r="AD512" s="57">
        <f t="shared" si="209"/>
        <v>0</v>
      </c>
      <c r="AE512" s="57">
        <f t="shared" si="207"/>
        <v>0</v>
      </c>
      <c r="AF512" s="57">
        <f t="shared" si="207"/>
        <v>0</v>
      </c>
      <c r="AG512" s="57">
        <f t="shared" si="207"/>
        <v>0</v>
      </c>
      <c r="AH512" s="57">
        <f t="shared" si="207"/>
        <v>0</v>
      </c>
      <c r="AI512" s="57">
        <f t="shared" si="207"/>
        <v>0</v>
      </c>
      <c r="AJ512" s="57">
        <f t="shared" si="207"/>
        <v>0</v>
      </c>
      <c r="AK512" s="57">
        <f t="shared" si="207"/>
        <v>0</v>
      </c>
      <c r="AL512" s="57">
        <f t="shared" si="207"/>
        <v>0</v>
      </c>
      <c r="AM512" s="57">
        <f t="shared" si="207"/>
        <v>0</v>
      </c>
      <c r="AN512" s="57">
        <f t="shared" si="207"/>
        <v>0</v>
      </c>
      <c r="AO512" s="57">
        <f t="shared" si="207"/>
        <v>0</v>
      </c>
      <c r="AP512" s="57">
        <f t="shared" si="207"/>
        <v>0</v>
      </c>
      <c r="AQ512" s="57" t="e">
        <f>INDEX('Fleet Input'!$C$10:$C$86, MATCH('Fleet Calculations'!N512, 'Fleet Input'!$B$10:$B$86, 0))</f>
        <v>#N/A</v>
      </c>
      <c r="AR512" s="57">
        <f t="shared" si="210"/>
        <v>0</v>
      </c>
      <c r="AS512" s="57">
        <f t="shared" si="210"/>
        <v>0</v>
      </c>
      <c r="AT512" s="57">
        <f t="shared" si="210"/>
        <v>0</v>
      </c>
      <c r="AU512" s="57">
        <f t="shared" si="210"/>
        <v>0</v>
      </c>
      <c r="AV512" s="57">
        <f t="shared" si="210"/>
        <v>0</v>
      </c>
      <c r="AW512" s="57">
        <f t="shared" si="210"/>
        <v>0</v>
      </c>
      <c r="AX512" s="57">
        <f t="shared" si="210"/>
        <v>0</v>
      </c>
      <c r="AY512" s="57">
        <f t="shared" si="210"/>
        <v>0</v>
      </c>
      <c r="AZ512" s="57">
        <f t="shared" si="210"/>
        <v>0</v>
      </c>
      <c r="BA512" s="57">
        <f t="shared" si="210"/>
        <v>0</v>
      </c>
      <c r="BB512" s="57">
        <f t="shared" si="210"/>
        <v>0</v>
      </c>
      <c r="BC512" s="57">
        <f t="shared" si="210"/>
        <v>0</v>
      </c>
      <c r="BD512" s="57">
        <f t="shared" si="210"/>
        <v>0</v>
      </c>
      <c r="BE512" s="57">
        <f t="shared" si="210"/>
        <v>0</v>
      </c>
      <c r="BF512" s="57">
        <f t="shared" si="210"/>
        <v>0</v>
      </c>
      <c r="BG512" s="57">
        <f t="shared" si="210"/>
        <v>0</v>
      </c>
      <c r="BH512" s="57">
        <f t="shared" si="208"/>
        <v>0</v>
      </c>
      <c r="BI512" s="57">
        <f t="shared" si="208"/>
        <v>0</v>
      </c>
      <c r="BJ512" s="57">
        <f t="shared" si="208"/>
        <v>0</v>
      </c>
      <c r="BK512" s="57">
        <f t="shared" si="208"/>
        <v>0</v>
      </c>
      <c r="BL512" s="57">
        <f t="shared" si="208"/>
        <v>0</v>
      </c>
      <c r="BM512" s="57">
        <f t="shared" si="208"/>
        <v>0</v>
      </c>
      <c r="BN512" s="57">
        <f t="shared" si="208"/>
        <v>0</v>
      </c>
      <c r="BO512" s="57">
        <f t="shared" si="208"/>
        <v>0</v>
      </c>
      <c r="BP512" s="57">
        <f t="shared" si="208"/>
        <v>0</v>
      </c>
      <c r="BQ512" s="57">
        <f t="shared" si="208"/>
        <v>0</v>
      </c>
      <c r="BR512" s="57">
        <f t="shared" si="208"/>
        <v>0</v>
      </c>
      <c r="BS512" s="57">
        <f t="shared" si="208"/>
        <v>0</v>
      </c>
    </row>
    <row r="513" spans="1:71" x14ac:dyDescent="0.25">
      <c r="A513">
        <f t="shared" si="206"/>
        <v>3</v>
      </c>
      <c r="B513">
        <f t="shared" si="203"/>
        <v>3</v>
      </c>
      <c r="C513">
        <f t="shared" si="198"/>
        <v>3</v>
      </c>
      <c r="D513" s="59">
        <f t="shared" si="188"/>
        <v>0</v>
      </c>
      <c r="E513" s="59">
        <f t="shared" si="188"/>
        <v>0</v>
      </c>
      <c r="F513" s="59">
        <f t="shared" si="188"/>
        <v>0</v>
      </c>
      <c r="G513" s="60" t="str">
        <f t="shared" si="189"/>
        <v>Fuel Cell</v>
      </c>
      <c r="H513" s="61">
        <f t="shared" si="204"/>
        <v>1</v>
      </c>
      <c r="I513" s="61">
        <f t="shared" si="190"/>
        <v>0</v>
      </c>
      <c r="J513" s="59">
        <f t="shared" si="191"/>
        <v>0</v>
      </c>
      <c r="K513" s="62" t="e">
        <f t="shared" si="192"/>
        <v>#N/A</v>
      </c>
      <c r="L513" s="59">
        <f t="shared" si="193"/>
        <v>0</v>
      </c>
      <c r="M513" s="59">
        <f t="shared" si="193"/>
        <v>0</v>
      </c>
      <c r="N513" s="59" t="str">
        <f t="shared" si="187"/>
        <v>Fuel Cell0</v>
      </c>
      <c r="O513" s="57">
        <f t="shared" si="209"/>
        <v>0</v>
      </c>
      <c r="P513" s="57">
        <f t="shared" si="209"/>
        <v>0</v>
      </c>
      <c r="Q513" s="57">
        <f t="shared" si="209"/>
        <v>0</v>
      </c>
      <c r="R513" s="57">
        <f t="shared" si="209"/>
        <v>0</v>
      </c>
      <c r="S513" s="57">
        <f t="shared" si="209"/>
        <v>0</v>
      </c>
      <c r="T513" s="57">
        <f t="shared" si="209"/>
        <v>0</v>
      </c>
      <c r="U513" s="57">
        <f t="shared" si="209"/>
        <v>0</v>
      </c>
      <c r="V513" s="57">
        <f t="shared" si="209"/>
        <v>0</v>
      </c>
      <c r="W513" s="57">
        <f t="shared" si="209"/>
        <v>0</v>
      </c>
      <c r="X513" s="57">
        <f t="shared" si="209"/>
        <v>0</v>
      </c>
      <c r="Y513" s="57">
        <f t="shared" si="209"/>
        <v>0</v>
      </c>
      <c r="Z513" s="57">
        <f t="shared" si="209"/>
        <v>0</v>
      </c>
      <c r="AA513" s="57">
        <f t="shared" si="209"/>
        <v>0</v>
      </c>
      <c r="AB513" s="57">
        <f t="shared" si="209"/>
        <v>0</v>
      </c>
      <c r="AC513" s="57">
        <f t="shared" si="209"/>
        <v>0</v>
      </c>
      <c r="AD513" s="57">
        <f t="shared" ref="AD513:AP528" si="211">IF(AND($I513&gt;=AD$7,$H513&lt;=AD$7),$K513,0)</f>
        <v>0</v>
      </c>
      <c r="AE513" s="57">
        <f t="shared" si="211"/>
        <v>0</v>
      </c>
      <c r="AF513" s="57">
        <f t="shared" si="211"/>
        <v>0</v>
      </c>
      <c r="AG513" s="57">
        <f t="shared" si="211"/>
        <v>0</v>
      </c>
      <c r="AH513" s="57">
        <f t="shared" si="211"/>
        <v>0</v>
      </c>
      <c r="AI513" s="57">
        <f t="shared" si="211"/>
        <v>0</v>
      </c>
      <c r="AJ513" s="57">
        <f t="shared" si="211"/>
        <v>0</v>
      </c>
      <c r="AK513" s="57">
        <f t="shared" si="211"/>
        <v>0</v>
      </c>
      <c r="AL513" s="57">
        <f t="shared" si="211"/>
        <v>0</v>
      </c>
      <c r="AM513" s="57">
        <f t="shared" si="211"/>
        <v>0</v>
      </c>
      <c r="AN513" s="57">
        <f t="shared" si="211"/>
        <v>0</v>
      </c>
      <c r="AO513" s="57">
        <f t="shared" si="211"/>
        <v>0</v>
      </c>
      <c r="AP513" s="57">
        <f t="shared" si="211"/>
        <v>0</v>
      </c>
      <c r="AQ513" s="57" t="e">
        <f>INDEX('Fleet Input'!$C$10:$C$86, MATCH('Fleet Calculations'!N513, 'Fleet Input'!$B$10:$B$86, 0))</f>
        <v>#N/A</v>
      </c>
      <c r="AR513" s="57">
        <f t="shared" si="210"/>
        <v>0</v>
      </c>
      <c r="AS513" s="57">
        <f t="shared" si="210"/>
        <v>0</v>
      </c>
      <c r="AT513" s="57">
        <f t="shared" si="210"/>
        <v>0</v>
      </c>
      <c r="AU513" s="57">
        <f t="shared" si="210"/>
        <v>0</v>
      </c>
      <c r="AV513" s="57">
        <f t="shared" si="210"/>
        <v>0</v>
      </c>
      <c r="AW513" s="57">
        <f t="shared" si="210"/>
        <v>0</v>
      </c>
      <c r="AX513" s="57">
        <f t="shared" si="210"/>
        <v>0</v>
      </c>
      <c r="AY513" s="57">
        <f t="shared" si="210"/>
        <v>0</v>
      </c>
      <c r="AZ513" s="57">
        <f t="shared" si="210"/>
        <v>0</v>
      </c>
      <c r="BA513" s="57">
        <f t="shared" si="210"/>
        <v>0</v>
      </c>
      <c r="BB513" s="57">
        <f t="shared" si="210"/>
        <v>0</v>
      </c>
      <c r="BC513" s="57">
        <f t="shared" si="210"/>
        <v>0</v>
      </c>
      <c r="BD513" s="57">
        <f t="shared" si="210"/>
        <v>0</v>
      </c>
      <c r="BE513" s="57">
        <f t="shared" si="210"/>
        <v>0</v>
      </c>
      <c r="BF513" s="57">
        <f t="shared" si="210"/>
        <v>0</v>
      </c>
      <c r="BG513" s="57">
        <f t="shared" ref="BG513:BS528" si="212">IF($H513=BG$7, $AQ513*$K513, 0)</f>
        <v>0</v>
      </c>
      <c r="BH513" s="57">
        <f t="shared" si="212"/>
        <v>0</v>
      </c>
      <c r="BI513" s="57">
        <f t="shared" si="212"/>
        <v>0</v>
      </c>
      <c r="BJ513" s="57">
        <f t="shared" si="212"/>
        <v>0</v>
      </c>
      <c r="BK513" s="57">
        <f t="shared" si="212"/>
        <v>0</v>
      </c>
      <c r="BL513" s="57">
        <f t="shared" si="212"/>
        <v>0</v>
      </c>
      <c r="BM513" s="57">
        <f t="shared" si="212"/>
        <v>0</v>
      </c>
      <c r="BN513" s="57">
        <f t="shared" si="212"/>
        <v>0</v>
      </c>
      <c r="BO513" s="57">
        <f t="shared" si="212"/>
        <v>0</v>
      </c>
      <c r="BP513" s="57">
        <f t="shared" si="212"/>
        <v>0</v>
      </c>
      <c r="BQ513" s="57">
        <f t="shared" si="212"/>
        <v>0</v>
      </c>
      <c r="BR513" s="57">
        <f t="shared" si="212"/>
        <v>0</v>
      </c>
      <c r="BS513" s="57">
        <f t="shared" si="212"/>
        <v>0</v>
      </c>
    </row>
    <row r="514" spans="1:71" x14ac:dyDescent="0.25">
      <c r="A514">
        <f t="shared" si="206"/>
        <v>3</v>
      </c>
      <c r="B514">
        <f t="shared" si="203"/>
        <v>4</v>
      </c>
      <c r="C514">
        <f t="shared" si="198"/>
        <v>1</v>
      </c>
      <c r="D514" s="59">
        <f t="shared" si="188"/>
        <v>0</v>
      </c>
      <c r="E514" s="59">
        <f t="shared" si="188"/>
        <v>0</v>
      </c>
      <c r="F514" s="59">
        <f t="shared" si="188"/>
        <v>0</v>
      </c>
      <c r="G514" s="60" t="str">
        <f t="shared" si="189"/>
        <v>0</v>
      </c>
      <c r="H514" s="61">
        <f t="shared" si="204"/>
        <v>1</v>
      </c>
      <c r="I514" s="61">
        <f t="shared" si="190"/>
        <v>0</v>
      </c>
      <c r="J514" s="59">
        <f t="shared" si="191"/>
        <v>0</v>
      </c>
      <c r="K514" s="62" t="e">
        <f t="shared" si="192"/>
        <v>#N/A</v>
      </c>
      <c r="L514" s="59">
        <f t="shared" si="193"/>
        <v>0</v>
      </c>
      <c r="M514" s="59">
        <f t="shared" si="193"/>
        <v>0</v>
      </c>
      <c r="N514" s="59" t="str">
        <f t="shared" si="187"/>
        <v>00</v>
      </c>
      <c r="O514" s="57">
        <f t="shared" ref="O514:AD529" si="213">IF(AND($I514&gt;=O$7,$H514&lt;=O$7),$K514,0)</f>
        <v>0</v>
      </c>
      <c r="P514" s="57">
        <f t="shared" si="213"/>
        <v>0</v>
      </c>
      <c r="Q514" s="57">
        <f t="shared" si="213"/>
        <v>0</v>
      </c>
      <c r="R514" s="57">
        <f t="shared" si="213"/>
        <v>0</v>
      </c>
      <c r="S514" s="57">
        <f t="shared" si="213"/>
        <v>0</v>
      </c>
      <c r="T514" s="57">
        <f t="shared" si="213"/>
        <v>0</v>
      </c>
      <c r="U514" s="57">
        <f t="shared" si="213"/>
        <v>0</v>
      </c>
      <c r="V514" s="57">
        <f t="shared" si="213"/>
        <v>0</v>
      </c>
      <c r="W514" s="57">
        <f t="shared" si="213"/>
        <v>0</v>
      </c>
      <c r="X514" s="57">
        <f t="shared" si="213"/>
        <v>0</v>
      </c>
      <c r="Y514" s="57">
        <f t="shared" si="213"/>
        <v>0</v>
      </c>
      <c r="Z514" s="57">
        <f t="shared" si="213"/>
        <v>0</v>
      </c>
      <c r="AA514" s="57">
        <f t="shared" si="213"/>
        <v>0</v>
      </c>
      <c r="AB514" s="57">
        <f t="shared" si="213"/>
        <v>0</v>
      </c>
      <c r="AC514" s="57">
        <f t="shared" si="213"/>
        <v>0</v>
      </c>
      <c r="AD514" s="57">
        <f t="shared" si="213"/>
        <v>0</v>
      </c>
      <c r="AE514" s="57">
        <f t="shared" si="211"/>
        <v>0</v>
      </c>
      <c r="AF514" s="57">
        <f t="shared" si="211"/>
        <v>0</v>
      </c>
      <c r="AG514" s="57">
        <f t="shared" si="211"/>
        <v>0</v>
      </c>
      <c r="AH514" s="57">
        <f t="shared" si="211"/>
        <v>0</v>
      </c>
      <c r="AI514" s="57">
        <f t="shared" si="211"/>
        <v>0</v>
      </c>
      <c r="AJ514" s="57">
        <f t="shared" si="211"/>
        <v>0</v>
      </c>
      <c r="AK514" s="57">
        <f t="shared" si="211"/>
        <v>0</v>
      </c>
      <c r="AL514" s="57">
        <f t="shared" si="211"/>
        <v>0</v>
      </c>
      <c r="AM514" s="57">
        <f t="shared" si="211"/>
        <v>0</v>
      </c>
      <c r="AN514" s="57">
        <f t="shared" si="211"/>
        <v>0</v>
      </c>
      <c r="AO514" s="57">
        <f t="shared" si="211"/>
        <v>0</v>
      </c>
      <c r="AP514" s="57">
        <f t="shared" si="211"/>
        <v>0</v>
      </c>
      <c r="AQ514" s="57" t="e">
        <f>INDEX('Fleet Input'!$C$10:$C$86, MATCH('Fleet Calculations'!N514, 'Fleet Input'!$B$10:$B$86, 0))</f>
        <v>#N/A</v>
      </c>
      <c r="AR514" s="57">
        <f t="shared" ref="AR514:BG529" si="214">IF($H514=AR$7, $AQ514*$K514, 0)</f>
        <v>0</v>
      </c>
      <c r="AS514" s="57">
        <f t="shared" si="214"/>
        <v>0</v>
      </c>
      <c r="AT514" s="57">
        <f t="shared" si="214"/>
        <v>0</v>
      </c>
      <c r="AU514" s="57">
        <f t="shared" si="214"/>
        <v>0</v>
      </c>
      <c r="AV514" s="57">
        <f t="shared" si="214"/>
        <v>0</v>
      </c>
      <c r="AW514" s="57">
        <f t="shared" si="214"/>
        <v>0</v>
      </c>
      <c r="AX514" s="57">
        <f t="shared" si="214"/>
        <v>0</v>
      </c>
      <c r="AY514" s="57">
        <f t="shared" si="214"/>
        <v>0</v>
      </c>
      <c r="AZ514" s="57">
        <f t="shared" si="214"/>
        <v>0</v>
      </c>
      <c r="BA514" s="57">
        <f t="shared" si="214"/>
        <v>0</v>
      </c>
      <c r="BB514" s="57">
        <f t="shared" si="214"/>
        <v>0</v>
      </c>
      <c r="BC514" s="57">
        <f t="shared" si="214"/>
        <v>0</v>
      </c>
      <c r="BD514" s="57">
        <f t="shared" si="214"/>
        <v>0</v>
      </c>
      <c r="BE514" s="57">
        <f t="shared" si="214"/>
        <v>0</v>
      </c>
      <c r="BF514" s="57">
        <f t="shared" si="214"/>
        <v>0</v>
      </c>
      <c r="BG514" s="57">
        <f t="shared" si="214"/>
        <v>0</v>
      </c>
      <c r="BH514" s="57">
        <f t="shared" si="212"/>
        <v>0</v>
      </c>
      <c r="BI514" s="57">
        <f t="shared" si="212"/>
        <v>0</v>
      </c>
      <c r="BJ514" s="57">
        <f t="shared" si="212"/>
        <v>0</v>
      </c>
      <c r="BK514" s="57">
        <f t="shared" si="212"/>
        <v>0</v>
      </c>
      <c r="BL514" s="57">
        <f t="shared" si="212"/>
        <v>0</v>
      </c>
      <c r="BM514" s="57">
        <f t="shared" si="212"/>
        <v>0</v>
      </c>
      <c r="BN514" s="57">
        <f t="shared" si="212"/>
        <v>0</v>
      </c>
      <c r="BO514" s="57">
        <f t="shared" si="212"/>
        <v>0</v>
      </c>
      <c r="BP514" s="57">
        <f t="shared" si="212"/>
        <v>0</v>
      </c>
      <c r="BQ514" s="57">
        <f t="shared" si="212"/>
        <v>0</v>
      </c>
      <c r="BR514" s="57">
        <f t="shared" si="212"/>
        <v>0</v>
      </c>
      <c r="BS514" s="57">
        <f t="shared" si="212"/>
        <v>0</v>
      </c>
    </row>
    <row r="515" spans="1:71" x14ac:dyDescent="0.25">
      <c r="A515">
        <f t="shared" si="206"/>
        <v>3</v>
      </c>
      <c r="B515">
        <f t="shared" si="203"/>
        <v>4</v>
      </c>
      <c r="C515">
        <f t="shared" si="198"/>
        <v>2</v>
      </c>
      <c r="D515" s="59">
        <f t="shared" si="188"/>
        <v>0</v>
      </c>
      <c r="E515" s="59">
        <f t="shared" si="188"/>
        <v>0</v>
      </c>
      <c r="F515" s="59">
        <f t="shared" si="188"/>
        <v>0</v>
      </c>
      <c r="G515" s="60" t="str">
        <f t="shared" si="189"/>
        <v>Electric</v>
      </c>
      <c r="H515" s="61">
        <f t="shared" si="204"/>
        <v>1</v>
      </c>
      <c r="I515" s="61">
        <f t="shared" si="190"/>
        <v>0</v>
      </c>
      <c r="J515" s="59">
        <f t="shared" si="191"/>
        <v>0</v>
      </c>
      <c r="K515" s="62" t="e">
        <f t="shared" si="192"/>
        <v>#N/A</v>
      </c>
      <c r="L515" s="59">
        <f t="shared" si="193"/>
        <v>0</v>
      </c>
      <c r="M515" s="59">
        <f t="shared" si="193"/>
        <v>0</v>
      </c>
      <c r="N515" s="59" t="str">
        <f t="shared" si="187"/>
        <v>Electric0</v>
      </c>
      <c r="O515" s="57">
        <f t="shared" si="213"/>
        <v>0</v>
      </c>
      <c r="P515" s="57">
        <f t="shared" si="213"/>
        <v>0</v>
      </c>
      <c r="Q515" s="57">
        <f t="shared" si="213"/>
        <v>0</v>
      </c>
      <c r="R515" s="57">
        <f t="shared" si="213"/>
        <v>0</v>
      </c>
      <c r="S515" s="57">
        <f t="shared" si="213"/>
        <v>0</v>
      </c>
      <c r="T515" s="57">
        <f t="shared" si="213"/>
        <v>0</v>
      </c>
      <c r="U515" s="57">
        <f t="shared" si="213"/>
        <v>0</v>
      </c>
      <c r="V515" s="57">
        <f t="shared" si="213"/>
        <v>0</v>
      </c>
      <c r="W515" s="57">
        <f t="shared" si="213"/>
        <v>0</v>
      </c>
      <c r="X515" s="57">
        <f t="shared" si="213"/>
        <v>0</v>
      </c>
      <c r="Y515" s="57">
        <f t="shared" si="213"/>
        <v>0</v>
      </c>
      <c r="Z515" s="57">
        <f t="shared" si="213"/>
        <v>0</v>
      </c>
      <c r="AA515" s="57">
        <f t="shared" si="213"/>
        <v>0</v>
      </c>
      <c r="AB515" s="57">
        <f t="shared" si="213"/>
        <v>0</v>
      </c>
      <c r="AC515" s="57">
        <f t="shared" si="213"/>
        <v>0</v>
      </c>
      <c r="AD515" s="57">
        <f t="shared" si="213"/>
        <v>0</v>
      </c>
      <c r="AE515" s="57">
        <f t="shared" si="211"/>
        <v>0</v>
      </c>
      <c r="AF515" s="57">
        <f t="shared" si="211"/>
        <v>0</v>
      </c>
      <c r="AG515" s="57">
        <f t="shared" si="211"/>
        <v>0</v>
      </c>
      <c r="AH515" s="57">
        <f t="shared" si="211"/>
        <v>0</v>
      </c>
      <c r="AI515" s="57">
        <f t="shared" si="211"/>
        <v>0</v>
      </c>
      <c r="AJ515" s="57">
        <f t="shared" si="211"/>
        <v>0</v>
      </c>
      <c r="AK515" s="57">
        <f t="shared" si="211"/>
        <v>0</v>
      </c>
      <c r="AL515" s="57">
        <f t="shared" si="211"/>
        <v>0</v>
      </c>
      <c r="AM515" s="57">
        <f t="shared" si="211"/>
        <v>0</v>
      </c>
      <c r="AN515" s="57">
        <f t="shared" si="211"/>
        <v>0</v>
      </c>
      <c r="AO515" s="57">
        <f t="shared" si="211"/>
        <v>0</v>
      </c>
      <c r="AP515" s="57">
        <f t="shared" si="211"/>
        <v>0</v>
      </c>
      <c r="AQ515" s="57" t="e">
        <f>INDEX('Fleet Input'!$C$10:$C$86, MATCH('Fleet Calculations'!N515, 'Fleet Input'!$B$10:$B$86, 0))</f>
        <v>#N/A</v>
      </c>
      <c r="AR515" s="57">
        <f t="shared" si="214"/>
        <v>0</v>
      </c>
      <c r="AS515" s="57">
        <f t="shared" si="214"/>
        <v>0</v>
      </c>
      <c r="AT515" s="57">
        <f t="shared" si="214"/>
        <v>0</v>
      </c>
      <c r="AU515" s="57">
        <f t="shared" si="214"/>
        <v>0</v>
      </c>
      <c r="AV515" s="57">
        <f t="shared" si="214"/>
        <v>0</v>
      </c>
      <c r="AW515" s="57">
        <f t="shared" si="214"/>
        <v>0</v>
      </c>
      <c r="AX515" s="57">
        <f t="shared" si="214"/>
        <v>0</v>
      </c>
      <c r="AY515" s="57">
        <f t="shared" si="214"/>
        <v>0</v>
      </c>
      <c r="AZ515" s="57">
        <f t="shared" si="214"/>
        <v>0</v>
      </c>
      <c r="BA515" s="57">
        <f t="shared" si="214"/>
        <v>0</v>
      </c>
      <c r="BB515" s="57">
        <f t="shared" si="214"/>
        <v>0</v>
      </c>
      <c r="BC515" s="57">
        <f t="shared" si="214"/>
        <v>0</v>
      </c>
      <c r="BD515" s="57">
        <f t="shared" si="214"/>
        <v>0</v>
      </c>
      <c r="BE515" s="57">
        <f t="shared" si="214"/>
        <v>0</v>
      </c>
      <c r="BF515" s="57">
        <f t="shared" si="214"/>
        <v>0</v>
      </c>
      <c r="BG515" s="57">
        <f t="shared" si="214"/>
        <v>0</v>
      </c>
      <c r="BH515" s="57">
        <f t="shared" si="212"/>
        <v>0</v>
      </c>
      <c r="BI515" s="57">
        <f t="shared" si="212"/>
        <v>0</v>
      </c>
      <c r="BJ515" s="57">
        <f t="shared" si="212"/>
        <v>0</v>
      </c>
      <c r="BK515" s="57">
        <f t="shared" si="212"/>
        <v>0</v>
      </c>
      <c r="BL515" s="57">
        <f t="shared" si="212"/>
        <v>0</v>
      </c>
      <c r="BM515" s="57">
        <f t="shared" si="212"/>
        <v>0</v>
      </c>
      <c r="BN515" s="57">
        <f t="shared" si="212"/>
        <v>0</v>
      </c>
      <c r="BO515" s="57">
        <f t="shared" si="212"/>
        <v>0</v>
      </c>
      <c r="BP515" s="57">
        <f t="shared" si="212"/>
        <v>0</v>
      </c>
      <c r="BQ515" s="57">
        <f t="shared" si="212"/>
        <v>0</v>
      </c>
      <c r="BR515" s="57">
        <f t="shared" si="212"/>
        <v>0</v>
      </c>
      <c r="BS515" s="57">
        <f t="shared" si="212"/>
        <v>0</v>
      </c>
    </row>
    <row r="516" spans="1:71" x14ac:dyDescent="0.25">
      <c r="A516">
        <f t="shared" si="206"/>
        <v>3</v>
      </c>
      <c r="B516">
        <f t="shared" si="203"/>
        <v>4</v>
      </c>
      <c r="C516">
        <f t="shared" si="198"/>
        <v>3</v>
      </c>
      <c r="D516" s="59">
        <f t="shared" si="188"/>
        <v>0</v>
      </c>
      <c r="E516" s="59">
        <f t="shared" si="188"/>
        <v>0</v>
      </c>
      <c r="F516" s="59">
        <f t="shared" si="188"/>
        <v>0</v>
      </c>
      <c r="G516" s="60" t="str">
        <f t="shared" si="189"/>
        <v>Fuel Cell</v>
      </c>
      <c r="H516" s="61">
        <f t="shared" si="204"/>
        <v>1</v>
      </c>
      <c r="I516" s="61">
        <f t="shared" si="190"/>
        <v>0</v>
      </c>
      <c r="J516" s="59">
        <f t="shared" si="191"/>
        <v>0</v>
      </c>
      <c r="K516" s="62" t="e">
        <f t="shared" si="192"/>
        <v>#N/A</v>
      </c>
      <c r="L516" s="59">
        <f t="shared" si="193"/>
        <v>0</v>
      </c>
      <c r="M516" s="59">
        <f t="shared" si="193"/>
        <v>0</v>
      </c>
      <c r="N516" s="59" t="str">
        <f t="shared" si="187"/>
        <v>Fuel Cell0</v>
      </c>
      <c r="O516" s="57">
        <f t="shared" si="213"/>
        <v>0</v>
      </c>
      <c r="P516" s="57">
        <f t="shared" si="213"/>
        <v>0</v>
      </c>
      <c r="Q516" s="57">
        <f t="shared" si="213"/>
        <v>0</v>
      </c>
      <c r="R516" s="57">
        <f t="shared" si="213"/>
        <v>0</v>
      </c>
      <c r="S516" s="57">
        <f t="shared" si="213"/>
        <v>0</v>
      </c>
      <c r="T516" s="57">
        <f t="shared" si="213"/>
        <v>0</v>
      </c>
      <c r="U516" s="57">
        <f t="shared" si="213"/>
        <v>0</v>
      </c>
      <c r="V516" s="57">
        <f t="shared" si="213"/>
        <v>0</v>
      </c>
      <c r="W516" s="57">
        <f t="shared" si="213"/>
        <v>0</v>
      </c>
      <c r="X516" s="57">
        <f t="shared" si="213"/>
        <v>0</v>
      </c>
      <c r="Y516" s="57">
        <f t="shared" si="213"/>
        <v>0</v>
      </c>
      <c r="Z516" s="57">
        <f t="shared" si="213"/>
        <v>0</v>
      </c>
      <c r="AA516" s="57">
        <f t="shared" si="213"/>
        <v>0</v>
      </c>
      <c r="AB516" s="57">
        <f t="shared" si="213"/>
        <v>0</v>
      </c>
      <c r="AC516" s="57">
        <f t="shared" si="213"/>
        <v>0</v>
      </c>
      <c r="AD516" s="57">
        <f t="shared" si="213"/>
        <v>0</v>
      </c>
      <c r="AE516" s="57">
        <f t="shared" si="211"/>
        <v>0</v>
      </c>
      <c r="AF516" s="57">
        <f t="shared" si="211"/>
        <v>0</v>
      </c>
      <c r="AG516" s="57">
        <f t="shared" si="211"/>
        <v>0</v>
      </c>
      <c r="AH516" s="57">
        <f t="shared" si="211"/>
        <v>0</v>
      </c>
      <c r="AI516" s="57">
        <f t="shared" si="211"/>
        <v>0</v>
      </c>
      <c r="AJ516" s="57">
        <f t="shared" si="211"/>
        <v>0</v>
      </c>
      <c r="AK516" s="57">
        <f t="shared" si="211"/>
        <v>0</v>
      </c>
      <c r="AL516" s="57">
        <f t="shared" si="211"/>
        <v>0</v>
      </c>
      <c r="AM516" s="57">
        <f t="shared" si="211"/>
        <v>0</v>
      </c>
      <c r="AN516" s="57">
        <f t="shared" si="211"/>
        <v>0</v>
      </c>
      <c r="AO516" s="57">
        <f t="shared" si="211"/>
        <v>0</v>
      </c>
      <c r="AP516" s="57">
        <f t="shared" si="211"/>
        <v>0</v>
      </c>
      <c r="AQ516" s="57" t="e">
        <f>INDEX('Fleet Input'!$C$10:$C$86, MATCH('Fleet Calculations'!N516, 'Fleet Input'!$B$10:$B$86, 0))</f>
        <v>#N/A</v>
      </c>
      <c r="AR516" s="57">
        <f t="shared" si="214"/>
        <v>0</v>
      </c>
      <c r="AS516" s="57">
        <f t="shared" si="214"/>
        <v>0</v>
      </c>
      <c r="AT516" s="57">
        <f t="shared" si="214"/>
        <v>0</v>
      </c>
      <c r="AU516" s="57">
        <f t="shared" si="214"/>
        <v>0</v>
      </c>
      <c r="AV516" s="57">
        <f t="shared" si="214"/>
        <v>0</v>
      </c>
      <c r="AW516" s="57">
        <f t="shared" si="214"/>
        <v>0</v>
      </c>
      <c r="AX516" s="57">
        <f t="shared" si="214"/>
        <v>0</v>
      </c>
      <c r="AY516" s="57">
        <f t="shared" si="214"/>
        <v>0</v>
      </c>
      <c r="AZ516" s="57">
        <f t="shared" si="214"/>
        <v>0</v>
      </c>
      <c r="BA516" s="57">
        <f t="shared" si="214"/>
        <v>0</v>
      </c>
      <c r="BB516" s="57">
        <f t="shared" si="214"/>
        <v>0</v>
      </c>
      <c r="BC516" s="57">
        <f t="shared" si="214"/>
        <v>0</v>
      </c>
      <c r="BD516" s="57">
        <f t="shared" si="214"/>
        <v>0</v>
      </c>
      <c r="BE516" s="57">
        <f t="shared" si="214"/>
        <v>0</v>
      </c>
      <c r="BF516" s="57">
        <f t="shared" si="214"/>
        <v>0</v>
      </c>
      <c r="BG516" s="57">
        <f t="shared" si="214"/>
        <v>0</v>
      </c>
      <c r="BH516" s="57">
        <f t="shared" si="212"/>
        <v>0</v>
      </c>
      <c r="BI516" s="57">
        <f t="shared" si="212"/>
        <v>0</v>
      </c>
      <c r="BJ516" s="57">
        <f t="shared" si="212"/>
        <v>0</v>
      </c>
      <c r="BK516" s="57">
        <f t="shared" si="212"/>
        <v>0</v>
      </c>
      <c r="BL516" s="57">
        <f t="shared" si="212"/>
        <v>0</v>
      </c>
      <c r="BM516" s="57">
        <f t="shared" si="212"/>
        <v>0</v>
      </c>
      <c r="BN516" s="57">
        <f t="shared" si="212"/>
        <v>0</v>
      </c>
      <c r="BO516" s="57">
        <f t="shared" si="212"/>
        <v>0</v>
      </c>
      <c r="BP516" s="57">
        <f t="shared" si="212"/>
        <v>0</v>
      </c>
      <c r="BQ516" s="57">
        <f t="shared" si="212"/>
        <v>0</v>
      </c>
      <c r="BR516" s="57">
        <f t="shared" si="212"/>
        <v>0</v>
      </c>
      <c r="BS516" s="57">
        <f t="shared" si="212"/>
        <v>0</v>
      </c>
    </row>
    <row r="517" spans="1:71" x14ac:dyDescent="0.25">
      <c r="A517">
        <f t="shared" si="206"/>
        <v>3</v>
      </c>
      <c r="B517">
        <f t="shared" si="203"/>
        <v>5</v>
      </c>
      <c r="C517">
        <f t="shared" si="198"/>
        <v>1</v>
      </c>
      <c r="D517" s="59">
        <f t="shared" si="188"/>
        <v>0</v>
      </c>
      <c r="E517" s="59">
        <f t="shared" si="188"/>
        <v>0</v>
      </c>
      <c r="F517" s="59">
        <f t="shared" si="188"/>
        <v>0</v>
      </c>
      <c r="G517" s="60" t="str">
        <f t="shared" si="189"/>
        <v>0</v>
      </c>
      <c r="H517" s="61">
        <f t="shared" si="204"/>
        <v>1</v>
      </c>
      <c r="I517" s="61">
        <f t="shared" si="190"/>
        <v>0</v>
      </c>
      <c r="J517" s="59">
        <f t="shared" si="191"/>
        <v>0</v>
      </c>
      <c r="K517" s="62" t="e">
        <f t="shared" si="192"/>
        <v>#N/A</v>
      </c>
      <c r="L517" s="59">
        <f t="shared" si="193"/>
        <v>0</v>
      </c>
      <c r="M517" s="59">
        <f t="shared" si="193"/>
        <v>0</v>
      </c>
      <c r="N517" s="59" t="str">
        <f t="shared" si="187"/>
        <v>00</v>
      </c>
      <c r="O517" s="57">
        <f t="shared" si="213"/>
        <v>0</v>
      </c>
      <c r="P517" s="57">
        <f t="shared" si="213"/>
        <v>0</v>
      </c>
      <c r="Q517" s="57">
        <f t="shared" si="213"/>
        <v>0</v>
      </c>
      <c r="R517" s="57">
        <f t="shared" si="213"/>
        <v>0</v>
      </c>
      <c r="S517" s="57">
        <f t="shared" si="213"/>
        <v>0</v>
      </c>
      <c r="T517" s="57">
        <f t="shared" si="213"/>
        <v>0</v>
      </c>
      <c r="U517" s="57">
        <f t="shared" si="213"/>
        <v>0</v>
      </c>
      <c r="V517" s="57">
        <f t="shared" si="213"/>
        <v>0</v>
      </c>
      <c r="W517" s="57">
        <f t="shared" si="213"/>
        <v>0</v>
      </c>
      <c r="X517" s="57">
        <f t="shared" si="213"/>
        <v>0</v>
      </c>
      <c r="Y517" s="57">
        <f t="shared" si="213"/>
        <v>0</v>
      </c>
      <c r="Z517" s="57">
        <f t="shared" si="213"/>
        <v>0</v>
      </c>
      <c r="AA517" s="57">
        <f t="shared" si="213"/>
        <v>0</v>
      </c>
      <c r="AB517" s="57">
        <f t="shared" si="213"/>
        <v>0</v>
      </c>
      <c r="AC517" s="57">
        <f t="shared" si="213"/>
        <v>0</v>
      </c>
      <c r="AD517" s="57">
        <f t="shared" si="213"/>
        <v>0</v>
      </c>
      <c r="AE517" s="57">
        <f t="shared" si="211"/>
        <v>0</v>
      </c>
      <c r="AF517" s="57">
        <f t="shared" si="211"/>
        <v>0</v>
      </c>
      <c r="AG517" s="57">
        <f t="shared" si="211"/>
        <v>0</v>
      </c>
      <c r="AH517" s="57">
        <f t="shared" si="211"/>
        <v>0</v>
      </c>
      <c r="AI517" s="57">
        <f t="shared" si="211"/>
        <v>0</v>
      </c>
      <c r="AJ517" s="57">
        <f t="shared" si="211"/>
        <v>0</v>
      </c>
      <c r="AK517" s="57">
        <f t="shared" si="211"/>
        <v>0</v>
      </c>
      <c r="AL517" s="57">
        <f t="shared" si="211"/>
        <v>0</v>
      </c>
      <c r="AM517" s="57">
        <f t="shared" si="211"/>
        <v>0</v>
      </c>
      <c r="AN517" s="57">
        <f t="shared" si="211"/>
        <v>0</v>
      </c>
      <c r="AO517" s="57">
        <f t="shared" si="211"/>
        <v>0</v>
      </c>
      <c r="AP517" s="57">
        <f t="shared" si="211"/>
        <v>0</v>
      </c>
      <c r="AQ517" s="57" t="e">
        <f>INDEX('Fleet Input'!$C$10:$C$86, MATCH('Fleet Calculations'!N517, 'Fleet Input'!$B$10:$B$86, 0))</f>
        <v>#N/A</v>
      </c>
      <c r="AR517" s="57">
        <f t="shared" si="214"/>
        <v>0</v>
      </c>
      <c r="AS517" s="57">
        <f t="shared" si="214"/>
        <v>0</v>
      </c>
      <c r="AT517" s="57">
        <f t="shared" si="214"/>
        <v>0</v>
      </c>
      <c r="AU517" s="57">
        <f t="shared" si="214"/>
        <v>0</v>
      </c>
      <c r="AV517" s="57">
        <f t="shared" si="214"/>
        <v>0</v>
      </c>
      <c r="AW517" s="57">
        <f t="shared" si="214"/>
        <v>0</v>
      </c>
      <c r="AX517" s="57">
        <f t="shared" si="214"/>
        <v>0</v>
      </c>
      <c r="AY517" s="57">
        <f t="shared" si="214"/>
        <v>0</v>
      </c>
      <c r="AZ517" s="57">
        <f t="shared" si="214"/>
        <v>0</v>
      </c>
      <c r="BA517" s="57">
        <f t="shared" si="214"/>
        <v>0</v>
      </c>
      <c r="BB517" s="57">
        <f t="shared" si="214"/>
        <v>0</v>
      </c>
      <c r="BC517" s="57">
        <f t="shared" si="214"/>
        <v>0</v>
      </c>
      <c r="BD517" s="57">
        <f t="shared" si="214"/>
        <v>0</v>
      </c>
      <c r="BE517" s="57">
        <f t="shared" si="214"/>
        <v>0</v>
      </c>
      <c r="BF517" s="57">
        <f t="shared" si="214"/>
        <v>0</v>
      </c>
      <c r="BG517" s="57">
        <f t="shared" si="214"/>
        <v>0</v>
      </c>
      <c r="BH517" s="57">
        <f t="shared" si="212"/>
        <v>0</v>
      </c>
      <c r="BI517" s="57">
        <f t="shared" si="212"/>
        <v>0</v>
      </c>
      <c r="BJ517" s="57">
        <f t="shared" si="212"/>
        <v>0</v>
      </c>
      <c r="BK517" s="57">
        <f t="shared" si="212"/>
        <v>0</v>
      </c>
      <c r="BL517" s="57">
        <f t="shared" si="212"/>
        <v>0</v>
      </c>
      <c r="BM517" s="57">
        <f t="shared" si="212"/>
        <v>0</v>
      </c>
      <c r="BN517" s="57">
        <f t="shared" si="212"/>
        <v>0</v>
      </c>
      <c r="BO517" s="57">
        <f t="shared" si="212"/>
        <v>0</v>
      </c>
      <c r="BP517" s="57">
        <f t="shared" si="212"/>
        <v>0</v>
      </c>
      <c r="BQ517" s="57">
        <f t="shared" si="212"/>
        <v>0</v>
      </c>
      <c r="BR517" s="57">
        <f t="shared" si="212"/>
        <v>0</v>
      </c>
      <c r="BS517" s="57">
        <f t="shared" si="212"/>
        <v>0</v>
      </c>
    </row>
    <row r="518" spans="1:71" x14ac:dyDescent="0.25">
      <c r="A518">
        <f t="shared" si="206"/>
        <v>3</v>
      </c>
      <c r="B518">
        <f t="shared" si="203"/>
        <v>5</v>
      </c>
      <c r="C518">
        <f t="shared" si="198"/>
        <v>2</v>
      </c>
      <c r="D518" s="59">
        <f t="shared" si="188"/>
        <v>0</v>
      </c>
      <c r="E518" s="59">
        <f t="shared" si="188"/>
        <v>0</v>
      </c>
      <c r="F518" s="59">
        <f t="shared" si="188"/>
        <v>0</v>
      </c>
      <c r="G518" s="60" t="str">
        <f t="shared" si="189"/>
        <v>Electric</v>
      </c>
      <c r="H518" s="61">
        <f t="shared" si="204"/>
        <v>1</v>
      </c>
      <c r="I518" s="61">
        <f t="shared" si="190"/>
        <v>0</v>
      </c>
      <c r="J518" s="59">
        <f t="shared" si="191"/>
        <v>0</v>
      </c>
      <c r="K518" s="62" t="e">
        <f t="shared" si="192"/>
        <v>#N/A</v>
      </c>
      <c r="L518" s="59">
        <f t="shared" si="193"/>
        <v>0</v>
      </c>
      <c r="M518" s="59">
        <f t="shared" si="193"/>
        <v>0</v>
      </c>
      <c r="N518" s="59" t="str">
        <f t="shared" si="187"/>
        <v>Electric0</v>
      </c>
      <c r="O518" s="57">
        <f t="shared" si="213"/>
        <v>0</v>
      </c>
      <c r="P518" s="57">
        <f t="shared" si="213"/>
        <v>0</v>
      </c>
      <c r="Q518" s="57">
        <f t="shared" si="213"/>
        <v>0</v>
      </c>
      <c r="R518" s="57">
        <f t="shared" si="213"/>
        <v>0</v>
      </c>
      <c r="S518" s="57">
        <f t="shared" si="213"/>
        <v>0</v>
      </c>
      <c r="T518" s="57">
        <f t="shared" si="213"/>
        <v>0</v>
      </c>
      <c r="U518" s="57">
        <f t="shared" si="213"/>
        <v>0</v>
      </c>
      <c r="V518" s="57">
        <f t="shared" si="213"/>
        <v>0</v>
      </c>
      <c r="W518" s="57">
        <f t="shared" si="213"/>
        <v>0</v>
      </c>
      <c r="X518" s="57">
        <f t="shared" si="213"/>
        <v>0</v>
      </c>
      <c r="Y518" s="57">
        <f t="shared" si="213"/>
        <v>0</v>
      </c>
      <c r="Z518" s="57">
        <f t="shared" si="213"/>
        <v>0</v>
      </c>
      <c r="AA518" s="57">
        <f t="shared" si="213"/>
        <v>0</v>
      </c>
      <c r="AB518" s="57">
        <f t="shared" si="213"/>
        <v>0</v>
      </c>
      <c r="AC518" s="57">
        <f t="shared" si="213"/>
        <v>0</v>
      </c>
      <c r="AD518" s="57">
        <f t="shared" si="213"/>
        <v>0</v>
      </c>
      <c r="AE518" s="57">
        <f t="shared" si="211"/>
        <v>0</v>
      </c>
      <c r="AF518" s="57">
        <f t="shared" si="211"/>
        <v>0</v>
      </c>
      <c r="AG518" s="57">
        <f t="shared" si="211"/>
        <v>0</v>
      </c>
      <c r="AH518" s="57">
        <f t="shared" si="211"/>
        <v>0</v>
      </c>
      <c r="AI518" s="57">
        <f t="shared" si="211"/>
        <v>0</v>
      </c>
      <c r="AJ518" s="57">
        <f t="shared" si="211"/>
        <v>0</v>
      </c>
      <c r="AK518" s="57">
        <f t="shared" si="211"/>
        <v>0</v>
      </c>
      <c r="AL518" s="57">
        <f t="shared" si="211"/>
        <v>0</v>
      </c>
      <c r="AM518" s="57">
        <f t="shared" si="211"/>
        <v>0</v>
      </c>
      <c r="AN518" s="57">
        <f t="shared" si="211"/>
        <v>0</v>
      </c>
      <c r="AO518" s="57">
        <f t="shared" si="211"/>
        <v>0</v>
      </c>
      <c r="AP518" s="57">
        <f t="shared" si="211"/>
        <v>0</v>
      </c>
      <c r="AQ518" s="57" t="e">
        <f>INDEX('Fleet Input'!$C$10:$C$86, MATCH('Fleet Calculations'!N518, 'Fleet Input'!$B$10:$B$86, 0))</f>
        <v>#N/A</v>
      </c>
      <c r="AR518" s="57">
        <f t="shared" si="214"/>
        <v>0</v>
      </c>
      <c r="AS518" s="57">
        <f t="shared" si="214"/>
        <v>0</v>
      </c>
      <c r="AT518" s="57">
        <f t="shared" si="214"/>
        <v>0</v>
      </c>
      <c r="AU518" s="57">
        <f t="shared" si="214"/>
        <v>0</v>
      </c>
      <c r="AV518" s="57">
        <f t="shared" si="214"/>
        <v>0</v>
      </c>
      <c r="AW518" s="57">
        <f t="shared" si="214"/>
        <v>0</v>
      </c>
      <c r="AX518" s="57">
        <f t="shared" si="214"/>
        <v>0</v>
      </c>
      <c r="AY518" s="57">
        <f t="shared" si="214"/>
        <v>0</v>
      </c>
      <c r="AZ518" s="57">
        <f t="shared" si="214"/>
        <v>0</v>
      </c>
      <c r="BA518" s="57">
        <f t="shared" si="214"/>
        <v>0</v>
      </c>
      <c r="BB518" s="57">
        <f t="shared" si="214"/>
        <v>0</v>
      </c>
      <c r="BC518" s="57">
        <f t="shared" si="214"/>
        <v>0</v>
      </c>
      <c r="BD518" s="57">
        <f t="shared" si="214"/>
        <v>0</v>
      </c>
      <c r="BE518" s="57">
        <f t="shared" si="214"/>
        <v>0</v>
      </c>
      <c r="BF518" s="57">
        <f t="shared" si="214"/>
        <v>0</v>
      </c>
      <c r="BG518" s="57">
        <f t="shared" si="214"/>
        <v>0</v>
      </c>
      <c r="BH518" s="57">
        <f t="shared" si="212"/>
        <v>0</v>
      </c>
      <c r="BI518" s="57">
        <f t="shared" si="212"/>
        <v>0</v>
      </c>
      <c r="BJ518" s="57">
        <f t="shared" si="212"/>
        <v>0</v>
      </c>
      <c r="BK518" s="57">
        <f t="shared" si="212"/>
        <v>0</v>
      </c>
      <c r="BL518" s="57">
        <f t="shared" si="212"/>
        <v>0</v>
      </c>
      <c r="BM518" s="57">
        <f t="shared" si="212"/>
        <v>0</v>
      </c>
      <c r="BN518" s="57">
        <f t="shared" si="212"/>
        <v>0</v>
      </c>
      <c r="BO518" s="57">
        <f t="shared" si="212"/>
        <v>0</v>
      </c>
      <c r="BP518" s="57">
        <f t="shared" si="212"/>
        <v>0</v>
      </c>
      <c r="BQ518" s="57">
        <f t="shared" si="212"/>
        <v>0</v>
      </c>
      <c r="BR518" s="57">
        <f t="shared" si="212"/>
        <v>0</v>
      </c>
      <c r="BS518" s="57">
        <f t="shared" si="212"/>
        <v>0</v>
      </c>
    </row>
    <row r="519" spans="1:71" x14ac:dyDescent="0.25">
      <c r="A519">
        <f t="shared" si="206"/>
        <v>3</v>
      </c>
      <c r="B519">
        <f t="shared" si="203"/>
        <v>5</v>
      </c>
      <c r="C519">
        <f t="shared" si="198"/>
        <v>3</v>
      </c>
      <c r="D519" s="59">
        <f t="shared" si="188"/>
        <v>0</v>
      </c>
      <c r="E519" s="59">
        <f t="shared" si="188"/>
        <v>0</v>
      </c>
      <c r="F519" s="59">
        <f t="shared" si="188"/>
        <v>0</v>
      </c>
      <c r="G519" s="60" t="str">
        <f t="shared" si="189"/>
        <v>Fuel Cell</v>
      </c>
      <c r="H519" s="61">
        <f t="shared" si="204"/>
        <v>1</v>
      </c>
      <c r="I519" s="61">
        <f t="shared" si="190"/>
        <v>0</v>
      </c>
      <c r="J519" s="59">
        <f t="shared" si="191"/>
        <v>0</v>
      </c>
      <c r="K519" s="62" t="e">
        <f t="shared" si="192"/>
        <v>#N/A</v>
      </c>
      <c r="L519" s="59">
        <f t="shared" si="193"/>
        <v>0</v>
      </c>
      <c r="M519" s="59">
        <f t="shared" si="193"/>
        <v>0</v>
      </c>
      <c r="N519" s="59" t="str">
        <f t="shared" si="187"/>
        <v>Fuel Cell0</v>
      </c>
      <c r="O519" s="57">
        <f t="shared" si="213"/>
        <v>0</v>
      </c>
      <c r="P519" s="57">
        <f t="shared" si="213"/>
        <v>0</v>
      </c>
      <c r="Q519" s="57">
        <f t="shared" si="213"/>
        <v>0</v>
      </c>
      <c r="R519" s="57">
        <f t="shared" si="213"/>
        <v>0</v>
      </c>
      <c r="S519" s="57">
        <f t="shared" si="213"/>
        <v>0</v>
      </c>
      <c r="T519" s="57">
        <f t="shared" si="213"/>
        <v>0</v>
      </c>
      <c r="U519" s="57">
        <f t="shared" si="213"/>
        <v>0</v>
      </c>
      <c r="V519" s="57">
        <f t="shared" si="213"/>
        <v>0</v>
      </c>
      <c r="W519" s="57">
        <f t="shared" si="213"/>
        <v>0</v>
      </c>
      <c r="X519" s="57">
        <f t="shared" si="213"/>
        <v>0</v>
      </c>
      <c r="Y519" s="57">
        <f t="shared" si="213"/>
        <v>0</v>
      </c>
      <c r="Z519" s="57">
        <f t="shared" si="213"/>
        <v>0</v>
      </c>
      <c r="AA519" s="57">
        <f t="shared" si="213"/>
        <v>0</v>
      </c>
      <c r="AB519" s="57">
        <f t="shared" si="213"/>
        <v>0</v>
      </c>
      <c r="AC519" s="57">
        <f t="shared" si="213"/>
        <v>0</v>
      </c>
      <c r="AD519" s="57">
        <f t="shared" si="213"/>
        <v>0</v>
      </c>
      <c r="AE519" s="57">
        <f t="shared" si="211"/>
        <v>0</v>
      </c>
      <c r="AF519" s="57">
        <f t="shared" si="211"/>
        <v>0</v>
      </c>
      <c r="AG519" s="57">
        <f t="shared" si="211"/>
        <v>0</v>
      </c>
      <c r="AH519" s="57">
        <f t="shared" si="211"/>
        <v>0</v>
      </c>
      <c r="AI519" s="57">
        <f t="shared" si="211"/>
        <v>0</v>
      </c>
      <c r="AJ519" s="57">
        <f t="shared" si="211"/>
        <v>0</v>
      </c>
      <c r="AK519" s="57">
        <f t="shared" si="211"/>
        <v>0</v>
      </c>
      <c r="AL519" s="57">
        <f t="shared" si="211"/>
        <v>0</v>
      </c>
      <c r="AM519" s="57">
        <f t="shared" si="211"/>
        <v>0</v>
      </c>
      <c r="AN519" s="57">
        <f t="shared" si="211"/>
        <v>0</v>
      </c>
      <c r="AO519" s="57">
        <f t="shared" si="211"/>
        <v>0</v>
      </c>
      <c r="AP519" s="57">
        <f t="shared" si="211"/>
        <v>0</v>
      </c>
      <c r="AQ519" s="57" t="e">
        <f>INDEX('Fleet Input'!$C$10:$C$86, MATCH('Fleet Calculations'!N519, 'Fleet Input'!$B$10:$B$86, 0))</f>
        <v>#N/A</v>
      </c>
      <c r="AR519" s="57">
        <f t="shared" si="214"/>
        <v>0</v>
      </c>
      <c r="AS519" s="57">
        <f t="shared" si="214"/>
        <v>0</v>
      </c>
      <c r="AT519" s="57">
        <f t="shared" si="214"/>
        <v>0</v>
      </c>
      <c r="AU519" s="57">
        <f t="shared" si="214"/>
        <v>0</v>
      </c>
      <c r="AV519" s="57">
        <f t="shared" si="214"/>
        <v>0</v>
      </c>
      <c r="AW519" s="57">
        <f t="shared" si="214"/>
        <v>0</v>
      </c>
      <c r="AX519" s="57">
        <f t="shared" si="214"/>
        <v>0</v>
      </c>
      <c r="AY519" s="57">
        <f t="shared" si="214"/>
        <v>0</v>
      </c>
      <c r="AZ519" s="57">
        <f t="shared" si="214"/>
        <v>0</v>
      </c>
      <c r="BA519" s="57">
        <f t="shared" si="214"/>
        <v>0</v>
      </c>
      <c r="BB519" s="57">
        <f t="shared" si="214"/>
        <v>0</v>
      </c>
      <c r="BC519" s="57">
        <f t="shared" si="214"/>
        <v>0</v>
      </c>
      <c r="BD519" s="57">
        <f t="shared" si="214"/>
        <v>0</v>
      </c>
      <c r="BE519" s="57">
        <f t="shared" si="214"/>
        <v>0</v>
      </c>
      <c r="BF519" s="57">
        <f t="shared" si="214"/>
        <v>0</v>
      </c>
      <c r="BG519" s="57">
        <f t="shared" si="214"/>
        <v>0</v>
      </c>
      <c r="BH519" s="57">
        <f t="shared" si="212"/>
        <v>0</v>
      </c>
      <c r="BI519" s="57">
        <f t="shared" si="212"/>
        <v>0</v>
      </c>
      <c r="BJ519" s="57">
        <f t="shared" si="212"/>
        <v>0</v>
      </c>
      <c r="BK519" s="57">
        <f t="shared" si="212"/>
        <v>0</v>
      </c>
      <c r="BL519" s="57">
        <f t="shared" si="212"/>
        <v>0</v>
      </c>
      <c r="BM519" s="57">
        <f t="shared" si="212"/>
        <v>0</v>
      </c>
      <c r="BN519" s="57">
        <f t="shared" si="212"/>
        <v>0</v>
      </c>
      <c r="BO519" s="57">
        <f t="shared" si="212"/>
        <v>0</v>
      </c>
      <c r="BP519" s="57">
        <f t="shared" si="212"/>
        <v>0</v>
      </c>
      <c r="BQ519" s="57">
        <f t="shared" si="212"/>
        <v>0</v>
      </c>
      <c r="BR519" s="57">
        <f t="shared" si="212"/>
        <v>0</v>
      </c>
      <c r="BS519" s="57">
        <f t="shared" si="212"/>
        <v>0</v>
      </c>
    </row>
    <row r="520" spans="1:71" x14ac:dyDescent="0.25">
      <c r="A520">
        <f t="shared" si="206"/>
        <v>3</v>
      </c>
      <c r="B520">
        <f t="shared" si="203"/>
        <v>6</v>
      </c>
      <c r="C520">
        <f t="shared" si="198"/>
        <v>1</v>
      </c>
      <c r="D520" s="59">
        <f t="shared" si="188"/>
        <v>0</v>
      </c>
      <c r="E520" s="59">
        <f t="shared" si="188"/>
        <v>0</v>
      </c>
      <c r="F520" s="59">
        <f t="shared" si="188"/>
        <v>0</v>
      </c>
      <c r="G520" s="60" t="str">
        <f t="shared" si="189"/>
        <v>0</v>
      </c>
      <c r="H520" s="61">
        <f t="shared" si="204"/>
        <v>1</v>
      </c>
      <c r="I520" s="61">
        <f t="shared" si="190"/>
        <v>0</v>
      </c>
      <c r="J520" s="59">
        <f t="shared" si="191"/>
        <v>0</v>
      </c>
      <c r="K520" s="62" t="e">
        <f t="shared" si="192"/>
        <v>#N/A</v>
      </c>
      <c r="L520" s="59">
        <f t="shared" si="193"/>
        <v>0</v>
      </c>
      <c r="M520" s="59">
        <f t="shared" si="193"/>
        <v>0</v>
      </c>
      <c r="N520" s="59" t="str">
        <f t="shared" si="187"/>
        <v>00</v>
      </c>
      <c r="O520" s="57">
        <f t="shared" si="213"/>
        <v>0</v>
      </c>
      <c r="P520" s="57">
        <f t="shared" si="213"/>
        <v>0</v>
      </c>
      <c r="Q520" s="57">
        <f t="shared" si="213"/>
        <v>0</v>
      </c>
      <c r="R520" s="57">
        <f t="shared" si="213"/>
        <v>0</v>
      </c>
      <c r="S520" s="57">
        <f t="shared" si="213"/>
        <v>0</v>
      </c>
      <c r="T520" s="57">
        <f t="shared" si="213"/>
        <v>0</v>
      </c>
      <c r="U520" s="57">
        <f t="shared" si="213"/>
        <v>0</v>
      </c>
      <c r="V520" s="57">
        <f t="shared" si="213"/>
        <v>0</v>
      </c>
      <c r="W520" s="57">
        <f t="shared" si="213"/>
        <v>0</v>
      </c>
      <c r="X520" s="57">
        <f t="shared" si="213"/>
        <v>0</v>
      </c>
      <c r="Y520" s="57">
        <f t="shared" si="213"/>
        <v>0</v>
      </c>
      <c r="Z520" s="57">
        <f t="shared" si="213"/>
        <v>0</v>
      </c>
      <c r="AA520" s="57">
        <f t="shared" si="213"/>
        <v>0</v>
      </c>
      <c r="AB520" s="57">
        <f t="shared" si="213"/>
        <v>0</v>
      </c>
      <c r="AC520" s="57">
        <f t="shared" si="213"/>
        <v>0</v>
      </c>
      <c r="AD520" s="57">
        <f t="shared" si="213"/>
        <v>0</v>
      </c>
      <c r="AE520" s="57">
        <f t="shared" si="211"/>
        <v>0</v>
      </c>
      <c r="AF520" s="57">
        <f t="shared" si="211"/>
        <v>0</v>
      </c>
      <c r="AG520" s="57">
        <f t="shared" si="211"/>
        <v>0</v>
      </c>
      <c r="AH520" s="57">
        <f t="shared" si="211"/>
        <v>0</v>
      </c>
      <c r="AI520" s="57">
        <f t="shared" si="211"/>
        <v>0</v>
      </c>
      <c r="AJ520" s="57">
        <f t="shared" si="211"/>
        <v>0</v>
      </c>
      <c r="AK520" s="57">
        <f t="shared" si="211"/>
        <v>0</v>
      </c>
      <c r="AL520" s="57">
        <f t="shared" si="211"/>
        <v>0</v>
      </c>
      <c r="AM520" s="57">
        <f t="shared" si="211"/>
        <v>0</v>
      </c>
      <c r="AN520" s="57">
        <f t="shared" si="211"/>
        <v>0</v>
      </c>
      <c r="AO520" s="57">
        <f t="shared" si="211"/>
        <v>0</v>
      </c>
      <c r="AP520" s="57">
        <f t="shared" si="211"/>
        <v>0</v>
      </c>
      <c r="AQ520" s="57" t="e">
        <f>INDEX('Fleet Input'!$C$10:$C$86, MATCH('Fleet Calculations'!N520, 'Fleet Input'!$B$10:$B$86, 0))</f>
        <v>#N/A</v>
      </c>
      <c r="AR520" s="57">
        <f t="shared" si="214"/>
        <v>0</v>
      </c>
      <c r="AS520" s="57">
        <f t="shared" si="214"/>
        <v>0</v>
      </c>
      <c r="AT520" s="57">
        <f t="shared" si="214"/>
        <v>0</v>
      </c>
      <c r="AU520" s="57">
        <f t="shared" si="214"/>
        <v>0</v>
      </c>
      <c r="AV520" s="57">
        <f t="shared" si="214"/>
        <v>0</v>
      </c>
      <c r="AW520" s="57">
        <f t="shared" si="214"/>
        <v>0</v>
      </c>
      <c r="AX520" s="57">
        <f t="shared" si="214"/>
        <v>0</v>
      </c>
      <c r="AY520" s="57">
        <f t="shared" si="214"/>
        <v>0</v>
      </c>
      <c r="AZ520" s="57">
        <f t="shared" si="214"/>
        <v>0</v>
      </c>
      <c r="BA520" s="57">
        <f t="shared" si="214"/>
        <v>0</v>
      </c>
      <c r="BB520" s="57">
        <f t="shared" si="214"/>
        <v>0</v>
      </c>
      <c r="BC520" s="57">
        <f t="shared" si="214"/>
        <v>0</v>
      </c>
      <c r="BD520" s="57">
        <f t="shared" si="214"/>
        <v>0</v>
      </c>
      <c r="BE520" s="57">
        <f t="shared" si="214"/>
        <v>0</v>
      </c>
      <c r="BF520" s="57">
        <f t="shared" si="214"/>
        <v>0</v>
      </c>
      <c r="BG520" s="57">
        <f t="shared" si="214"/>
        <v>0</v>
      </c>
      <c r="BH520" s="57">
        <f t="shared" si="212"/>
        <v>0</v>
      </c>
      <c r="BI520" s="57">
        <f t="shared" si="212"/>
        <v>0</v>
      </c>
      <c r="BJ520" s="57">
        <f t="shared" si="212"/>
        <v>0</v>
      </c>
      <c r="BK520" s="57">
        <f t="shared" si="212"/>
        <v>0</v>
      </c>
      <c r="BL520" s="57">
        <f t="shared" si="212"/>
        <v>0</v>
      </c>
      <c r="BM520" s="57">
        <f t="shared" si="212"/>
        <v>0</v>
      </c>
      <c r="BN520" s="57">
        <f t="shared" si="212"/>
        <v>0</v>
      </c>
      <c r="BO520" s="57">
        <f t="shared" si="212"/>
        <v>0</v>
      </c>
      <c r="BP520" s="57">
        <f t="shared" si="212"/>
        <v>0</v>
      </c>
      <c r="BQ520" s="57">
        <f t="shared" si="212"/>
        <v>0</v>
      </c>
      <c r="BR520" s="57">
        <f t="shared" si="212"/>
        <v>0</v>
      </c>
      <c r="BS520" s="57">
        <f t="shared" si="212"/>
        <v>0</v>
      </c>
    </row>
    <row r="521" spans="1:71" x14ac:dyDescent="0.25">
      <c r="A521">
        <f t="shared" si="206"/>
        <v>3</v>
      </c>
      <c r="B521">
        <f t="shared" si="203"/>
        <v>6</v>
      </c>
      <c r="C521">
        <f t="shared" si="198"/>
        <v>2</v>
      </c>
      <c r="D521" s="59">
        <f t="shared" si="188"/>
        <v>0</v>
      </c>
      <c r="E521" s="59">
        <f t="shared" si="188"/>
        <v>0</v>
      </c>
      <c r="F521" s="59">
        <f t="shared" si="188"/>
        <v>0</v>
      </c>
      <c r="G521" s="60" t="str">
        <f t="shared" si="189"/>
        <v>Electric</v>
      </c>
      <c r="H521" s="61">
        <f t="shared" si="204"/>
        <v>1</v>
      </c>
      <c r="I521" s="61">
        <f t="shared" si="190"/>
        <v>0</v>
      </c>
      <c r="J521" s="59">
        <f t="shared" si="191"/>
        <v>0</v>
      </c>
      <c r="K521" s="62" t="e">
        <f t="shared" si="192"/>
        <v>#N/A</v>
      </c>
      <c r="L521" s="59">
        <f t="shared" si="193"/>
        <v>0</v>
      </c>
      <c r="M521" s="59">
        <f t="shared" si="193"/>
        <v>0</v>
      </c>
      <c r="N521" s="59" t="str">
        <f t="shared" ref="N521:N584" si="215">G521&amp;E521</f>
        <v>Electric0</v>
      </c>
      <c r="O521" s="57">
        <f t="shared" si="213"/>
        <v>0</v>
      </c>
      <c r="P521" s="57">
        <f t="shared" si="213"/>
        <v>0</v>
      </c>
      <c r="Q521" s="57">
        <f t="shared" si="213"/>
        <v>0</v>
      </c>
      <c r="R521" s="57">
        <f t="shared" si="213"/>
        <v>0</v>
      </c>
      <c r="S521" s="57">
        <f t="shared" si="213"/>
        <v>0</v>
      </c>
      <c r="T521" s="57">
        <f t="shared" si="213"/>
        <v>0</v>
      </c>
      <c r="U521" s="57">
        <f t="shared" si="213"/>
        <v>0</v>
      </c>
      <c r="V521" s="57">
        <f t="shared" si="213"/>
        <v>0</v>
      </c>
      <c r="W521" s="57">
        <f t="shared" si="213"/>
        <v>0</v>
      </c>
      <c r="X521" s="57">
        <f t="shared" si="213"/>
        <v>0</v>
      </c>
      <c r="Y521" s="57">
        <f t="shared" si="213"/>
        <v>0</v>
      </c>
      <c r="Z521" s="57">
        <f t="shared" si="213"/>
        <v>0</v>
      </c>
      <c r="AA521" s="57">
        <f t="shared" si="213"/>
        <v>0</v>
      </c>
      <c r="AB521" s="57">
        <f t="shared" si="213"/>
        <v>0</v>
      </c>
      <c r="AC521" s="57">
        <f t="shared" si="213"/>
        <v>0</v>
      </c>
      <c r="AD521" s="57">
        <f t="shared" si="213"/>
        <v>0</v>
      </c>
      <c r="AE521" s="57">
        <f t="shared" si="211"/>
        <v>0</v>
      </c>
      <c r="AF521" s="57">
        <f t="shared" si="211"/>
        <v>0</v>
      </c>
      <c r="AG521" s="57">
        <f t="shared" si="211"/>
        <v>0</v>
      </c>
      <c r="AH521" s="57">
        <f t="shared" si="211"/>
        <v>0</v>
      </c>
      <c r="AI521" s="57">
        <f t="shared" si="211"/>
        <v>0</v>
      </c>
      <c r="AJ521" s="57">
        <f t="shared" si="211"/>
        <v>0</v>
      </c>
      <c r="AK521" s="57">
        <f t="shared" si="211"/>
        <v>0</v>
      </c>
      <c r="AL521" s="57">
        <f t="shared" si="211"/>
        <v>0</v>
      </c>
      <c r="AM521" s="57">
        <f t="shared" si="211"/>
        <v>0</v>
      </c>
      <c r="AN521" s="57">
        <f t="shared" si="211"/>
        <v>0</v>
      </c>
      <c r="AO521" s="57">
        <f t="shared" si="211"/>
        <v>0</v>
      </c>
      <c r="AP521" s="57">
        <f t="shared" si="211"/>
        <v>0</v>
      </c>
      <c r="AQ521" s="57" t="e">
        <f>INDEX('Fleet Input'!$C$10:$C$86, MATCH('Fleet Calculations'!N521, 'Fleet Input'!$B$10:$B$86, 0))</f>
        <v>#N/A</v>
      </c>
      <c r="AR521" s="57">
        <f t="shared" si="214"/>
        <v>0</v>
      </c>
      <c r="AS521" s="57">
        <f t="shared" si="214"/>
        <v>0</v>
      </c>
      <c r="AT521" s="57">
        <f t="shared" si="214"/>
        <v>0</v>
      </c>
      <c r="AU521" s="57">
        <f t="shared" si="214"/>
        <v>0</v>
      </c>
      <c r="AV521" s="57">
        <f t="shared" si="214"/>
        <v>0</v>
      </c>
      <c r="AW521" s="57">
        <f t="shared" si="214"/>
        <v>0</v>
      </c>
      <c r="AX521" s="57">
        <f t="shared" si="214"/>
        <v>0</v>
      </c>
      <c r="AY521" s="57">
        <f t="shared" si="214"/>
        <v>0</v>
      </c>
      <c r="AZ521" s="57">
        <f t="shared" si="214"/>
        <v>0</v>
      </c>
      <c r="BA521" s="57">
        <f t="shared" si="214"/>
        <v>0</v>
      </c>
      <c r="BB521" s="57">
        <f t="shared" si="214"/>
        <v>0</v>
      </c>
      <c r="BC521" s="57">
        <f t="shared" si="214"/>
        <v>0</v>
      </c>
      <c r="BD521" s="57">
        <f t="shared" si="214"/>
        <v>0</v>
      </c>
      <c r="BE521" s="57">
        <f t="shared" si="214"/>
        <v>0</v>
      </c>
      <c r="BF521" s="57">
        <f t="shared" si="214"/>
        <v>0</v>
      </c>
      <c r="BG521" s="57">
        <f t="shared" si="214"/>
        <v>0</v>
      </c>
      <c r="BH521" s="57">
        <f t="shared" si="212"/>
        <v>0</v>
      </c>
      <c r="BI521" s="57">
        <f t="shared" si="212"/>
        <v>0</v>
      </c>
      <c r="BJ521" s="57">
        <f t="shared" si="212"/>
        <v>0</v>
      </c>
      <c r="BK521" s="57">
        <f t="shared" si="212"/>
        <v>0</v>
      </c>
      <c r="BL521" s="57">
        <f t="shared" si="212"/>
        <v>0</v>
      </c>
      <c r="BM521" s="57">
        <f t="shared" si="212"/>
        <v>0</v>
      </c>
      <c r="BN521" s="57">
        <f t="shared" si="212"/>
        <v>0</v>
      </c>
      <c r="BO521" s="57">
        <f t="shared" si="212"/>
        <v>0</v>
      </c>
      <c r="BP521" s="57">
        <f t="shared" si="212"/>
        <v>0</v>
      </c>
      <c r="BQ521" s="57">
        <f t="shared" si="212"/>
        <v>0</v>
      </c>
      <c r="BR521" s="57">
        <f t="shared" si="212"/>
        <v>0</v>
      </c>
      <c r="BS521" s="57">
        <f t="shared" si="212"/>
        <v>0</v>
      </c>
    </row>
    <row r="522" spans="1:71" x14ac:dyDescent="0.25">
      <c r="A522">
        <f t="shared" si="206"/>
        <v>3</v>
      </c>
      <c r="B522">
        <f t="shared" si="203"/>
        <v>6</v>
      </c>
      <c r="C522">
        <f t="shared" si="198"/>
        <v>3</v>
      </c>
      <c r="D522" s="59">
        <f t="shared" si="188"/>
        <v>0</v>
      </c>
      <c r="E522" s="59">
        <f t="shared" si="188"/>
        <v>0</v>
      </c>
      <c r="F522" s="59">
        <f t="shared" si="188"/>
        <v>0</v>
      </c>
      <c r="G522" s="60" t="str">
        <f t="shared" si="189"/>
        <v>Fuel Cell</v>
      </c>
      <c r="H522" s="61">
        <f t="shared" si="204"/>
        <v>1</v>
      </c>
      <c r="I522" s="61">
        <f t="shared" si="190"/>
        <v>0</v>
      </c>
      <c r="J522" s="59">
        <f t="shared" si="191"/>
        <v>0</v>
      </c>
      <c r="K522" s="62" t="e">
        <f t="shared" si="192"/>
        <v>#N/A</v>
      </c>
      <c r="L522" s="59">
        <f t="shared" si="193"/>
        <v>0</v>
      </c>
      <c r="M522" s="59">
        <f t="shared" si="193"/>
        <v>0</v>
      </c>
      <c r="N522" s="59" t="str">
        <f t="shared" si="215"/>
        <v>Fuel Cell0</v>
      </c>
      <c r="O522" s="57">
        <f t="shared" si="213"/>
        <v>0</v>
      </c>
      <c r="P522" s="57">
        <f t="shared" si="213"/>
        <v>0</v>
      </c>
      <c r="Q522" s="57">
        <f t="shared" si="213"/>
        <v>0</v>
      </c>
      <c r="R522" s="57">
        <f t="shared" si="213"/>
        <v>0</v>
      </c>
      <c r="S522" s="57">
        <f t="shared" si="213"/>
        <v>0</v>
      </c>
      <c r="T522" s="57">
        <f t="shared" si="213"/>
        <v>0</v>
      </c>
      <c r="U522" s="57">
        <f t="shared" si="213"/>
        <v>0</v>
      </c>
      <c r="V522" s="57">
        <f t="shared" si="213"/>
        <v>0</v>
      </c>
      <c r="W522" s="57">
        <f t="shared" si="213"/>
        <v>0</v>
      </c>
      <c r="X522" s="57">
        <f t="shared" si="213"/>
        <v>0</v>
      </c>
      <c r="Y522" s="57">
        <f t="shared" si="213"/>
        <v>0</v>
      </c>
      <c r="Z522" s="57">
        <f t="shared" si="213"/>
        <v>0</v>
      </c>
      <c r="AA522" s="57">
        <f t="shared" si="213"/>
        <v>0</v>
      </c>
      <c r="AB522" s="57">
        <f t="shared" si="213"/>
        <v>0</v>
      </c>
      <c r="AC522" s="57">
        <f t="shared" si="213"/>
        <v>0</v>
      </c>
      <c r="AD522" s="57">
        <f t="shared" si="213"/>
        <v>0</v>
      </c>
      <c r="AE522" s="57">
        <f t="shared" si="211"/>
        <v>0</v>
      </c>
      <c r="AF522" s="57">
        <f t="shared" si="211"/>
        <v>0</v>
      </c>
      <c r="AG522" s="57">
        <f t="shared" si="211"/>
        <v>0</v>
      </c>
      <c r="AH522" s="57">
        <f t="shared" si="211"/>
        <v>0</v>
      </c>
      <c r="AI522" s="57">
        <f t="shared" si="211"/>
        <v>0</v>
      </c>
      <c r="AJ522" s="57">
        <f t="shared" si="211"/>
        <v>0</v>
      </c>
      <c r="AK522" s="57">
        <f t="shared" si="211"/>
        <v>0</v>
      </c>
      <c r="AL522" s="57">
        <f t="shared" si="211"/>
        <v>0</v>
      </c>
      <c r="AM522" s="57">
        <f t="shared" si="211"/>
        <v>0</v>
      </c>
      <c r="AN522" s="57">
        <f t="shared" si="211"/>
        <v>0</v>
      </c>
      <c r="AO522" s="57">
        <f t="shared" si="211"/>
        <v>0</v>
      </c>
      <c r="AP522" s="57">
        <f t="shared" si="211"/>
        <v>0</v>
      </c>
      <c r="AQ522" s="57" t="e">
        <f>INDEX('Fleet Input'!$C$10:$C$86, MATCH('Fleet Calculations'!N522, 'Fleet Input'!$B$10:$B$86, 0))</f>
        <v>#N/A</v>
      </c>
      <c r="AR522" s="57">
        <f t="shared" si="214"/>
        <v>0</v>
      </c>
      <c r="AS522" s="57">
        <f t="shared" si="214"/>
        <v>0</v>
      </c>
      <c r="AT522" s="57">
        <f t="shared" si="214"/>
        <v>0</v>
      </c>
      <c r="AU522" s="57">
        <f t="shared" si="214"/>
        <v>0</v>
      </c>
      <c r="AV522" s="57">
        <f t="shared" si="214"/>
        <v>0</v>
      </c>
      <c r="AW522" s="57">
        <f t="shared" si="214"/>
        <v>0</v>
      </c>
      <c r="AX522" s="57">
        <f t="shared" si="214"/>
        <v>0</v>
      </c>
      <c r="AY522" s="57">
        <f t="shared" si="214"/>
        <v>0</v>
      </c>
      <c r="AZ522" s="57">
        <f t="shared" si="214"/>
        <v>0</v>
      </c>
      <c r="BA522" s="57">
        <f t="shared" si="214"/>
        <v>0</v>
      </c>
      <c r="BB522" s="57">
        <f t="shared" si="214"/>
        <v>0</v>
      </c>
      <c r="BC522" s="57">
        <f t="shared" si="214"/>
        <v>0</v>
      </c>
      <c r="BD522" s="57">
        <f t="shared" si="214"/>
        <v>0</v>
      </c>
      <c r="BE522" s="57">
        <f t="shared" si="214"/>
        <v>0</v>
      </c>
      <c r="BF522" s="57">
        <f t="shared" si="214"/>
        <v>0</v>
      </c>
      <c r="BG522" s="57">
        <f t="shared" si="214"/>
        <v>0</v>
      </c>
      <c r="BH522" s="57">
        <f t="shared" si="212"/>
        <v>0</v>
      </c>
      <c r="BI522" s="57">
        <f t="shared" si="212"/>
        <v>0</v>
      </c>
      <c r="BJ522" s="57">
        <f t="shared" si="212"/>
        <v>0</v>
      </c>
      <c r="BK522" s="57">
        <f t="shared" si="212"/>
        <v>0</v>
      </c>
      <c r="BL522" s="57">
        <f t="shared" si="212"/>
        <v>0</v>
      </c>
      <c r="BM522" s="57">
        <f t="shared" si="212"/>
        <v>0</v>
      </c>
      <c r="BN522" s="57">
        <f t="shared" si="212"/>
        <v>0</v>
      </c>
      <c r="BO522" s="57">
        <f t="shared" si="212"/>
        <v>0</v>
      </c>
      <c r="BP522" s="57">
        <f t="shared" si="212"/>
        <v>0</v>
      </c>
      <c r="BQ522" s="57">
        <f t="shared" si="212"/>
        <v>0</v>
      </c>
      <c r="BR522" s="57">
        <f t="shared" si="212"/>
        <v>0</v>
      </c>
      <c r="BS522" s="57">
        <f t="shared" si="212"/>
        <v>0</v>
      </c>
    </row>
    <row r="523" spans="1:71" x14ac:dyDescent="0.25">
      <c r="A523">
        <f t="shared" si="206"/>
        <v>3</v>
      </c>
      <c r="B523">
        <f t="shared" si="203"/>
        <v>7</v>
      </c>
      <c r="C523">
        <f t="shared" si="198"/>
        <v>1</v>
      </c>
      <c r="D523" s="59">
        <f t="shared" si="188"/>
        <v>0</v>
      </c>
      <c r="E523" s="59">
        <f t="shared" si="188"/>
        <v>0</v>
      </c>
      <c r="F523" s="59">
        <f t="shared" si="188"/>
        <v>0</v>
      </c>
      <c r="G523" s="60" t="str">
        <f t="shared" si="189"/>
        <v>0</v>
      </c>
      <c r="H523" s="61">
        <f t="shared" si="204"/>
        <v>1</v>
      </c>
      <c r="I523" s="61">
        <f t="shared" si="190"/>
        <v>0</v>
      </c>
      <c r="J523" s="59">
        <f t="shared" si="191"/>
        <v>0</v>
      </c>
      <c r="K523" s="62" t="e">
        <f t="shared" si="192"/>
        <v>#N/A</v>
      </c>
      <c r="L523" s="59">
        <f t="shared" si="193"/>
        <v>0</v>
      </c>
      <c r="M523" s="59">
        <f t="shared" si="193"/>
        <v>0</v>
      </c>
      <c r="N523" s="59" t="str">
        <f t="shared" si="215"/>
        <v>00</v>
      </c>
      <c r="O523" s="57">
        <f t="shared" si="213"/>
        <v>0</v>
      </c>
      <c r="P523" s="57">
        <f t="shared" si="213"/>
        <v>0</v>
      </c>
      <c r="Q523" s="57">
        <f t="shared" si="213"/>
        <v>0</v>
      </c>
      <c r="R523" s="57">
        <f t="shared" si="213"/>
        <v>0</v>
      </c>
      <c r="S523" s="57">
        <f t="shared" si="213"/>
        <v>0</v>
      </c>
      <c r="T523" s="57">
        <f t="shared" si="213"/>
        <v>0</v>
      </c>
      <c r="U523" s="57">
        <f t="shared" si="213"/>
        <v>0</v>
      </c>
      <c r="V523" s="57">
        <f t="shared" si="213"/>
        <v>0</v>
      </c>
      <c r="W523" s="57">
        <f t="shared" si="213"/>
        <v>0</v>
      </c>
      <c r="X523" s="57">
        <f t="shared" si="213"/>
        <v>0</v>
      </c>
      <c r="Y523" s="57">
        <f t="shared" si="213"/>
        <v>0</v>
      </c>
      <c r="Z523" s="57">
        <f t="shared" si="213"/>
        <v>0</v>
      </c>
      <c r="AA523" s="57">
        <f t="shared" si="213"/>
        <v>0</v>
      </c>
      <c r="AB523" s="57">
        <f t="shared" si="213"/>
        <v>0</v>
      </c>
      <c r="AC523" s="57">
        <f t="shared" si="213"/>
        <v>0</v>
      </c>
      <c r="AD523" s="57">
        <f t="shared" si="213"/>
        <v>0</v>
      </c>
      <c r="AE523" s="57">
        <f t="shared" si="211"/>
        <v>0</v>
      </c>
      <c r="AF523" s="57">
        <f t="shared" si="211"/>
        <v>0</v>
      </c>
      <c r="AG523" s="57">
        <f t="shared" si="211"/>
        <v>0</v>
      </c>
      <c r="AH523" s="57">
        <f t="shared" si="211"/>
        <v>0</v>
      </c>
      <c r="AI523" s="57">
        <f t="shared" si="211"/>
        <v>0</v>
      </c>
      <c r="AJ523" s="57">
        <f t="shared" si="211"/>
        <v>0</v>
      </c>
      <c r="AK523" s="57">
        <f t="shared" si="211"/>
        <v>0</v>
      </c>
      <c r="AL523" s="57">
        <f t="shared" si="211"/>
        <v>0</v>
      </c>
      <c r="AM523" s="57">
        <f t="shared" si="211"/>
        <v>0</v>
      </c>
      <c r="AN523" s="57">
        <f t="shared" si="211"/>
        <v>0</v>
      </c>
      <c r="AO523" s="57">
        <f t="shared" si="211"/>
        <v>0</v>
      </c>
      <c r="AP523" s="57">
        <f t="shared" si="211"/>
        <v>0</v>
      </c>
      <c r="AQ523" s="57" t="e">
        <f>INDEX('Fleet Input'!$C$10:$C$86, MATCH('Fleet Calculations'!N523, 'Fleet Input'!$B$10:$B$86, 0))</f>
        <v>#N/A</v>
      </c>
      <c r="AR523" s="57">
        <f t="shared" si="214"/>
        <v>0</v>
      </c>
      <c r="AS523" s="57">
        <f t="shared" si="214"/>
        <v>0</v>
      </c>
      <c r="AT523" s="57">
        <f t="shared" si="214"/>
        <v>0</v>
      </c>
      <c r="AU523" s="57">
        <f t="shared" si="214"/>
        <v>0</v>
      </c>
      <c r="AV523" s="57">
        <f t="shared" si="214"/>
        <v>0</v>
      </c>
      <c r="AW523" s="57">
        <f t="shared" si="214"/>
        <v>0</v>
      </c>
      <c r="AX523" s="57">
        <f t="shared" si="214"/>
        <v>0</v>
      </c>
      <c r="AY523" s="57">
        <f t="shared" si="214"/>
        <v>0</v>
      </c>
      <c r="AZ523" s="57">
        <f t="shared" si="214"/>
        <v>0</v>
      </c>
      <c r="BA523" s="57">
        <f t="shared" si="214"/>
        <v>0</v>
      </c>
      <c r="BB523" s="57">
        <f t="shared" si="214"/>
        <v>0</v>
      </c>
      <c r="BC523" s="57">
        <f t="shared" si="214"/>
        <v>0</v>
      </c>
      <c r="BD523" s="57">
        <f t="shared" si="214"/>
        <v>0</v>
      </c>
      <c r="BE523" s="57">
        <f t="shared" si="214"/>
        <v>0</v>
      </c>
      <c r="BF523" s="57">
        <f t="shared" si="214"/>
        <v>0</v>
      </c>
      <c r="BG523" s="57">
        <f t="shared" si="214"/>
        <v>0</v>
      </c>
      <c r="BH523" s="57">
        <f t="shared" si="212"/>
        <v>0</v>
      </c>
      <c r="BI523" s="57">
        <f t="shared" si="212"/>
        <v>0</v>
      </c>
      <c r="BJ523" s="57">
        <f t="shared" si="212"/>
        <v>0</v>
      </c>
      <c r="BK523" s="57">
        <f t="shared" si="212"/>
        <v>0</v>
      </c>
      <c r="BL523" s="57">
        <f t="shared" si="212"/>
        <v>0</v>
      </c>
      <c r="BM523" s="57">
        <f t="shared" si="212"/>
        <v>0</v>
      </c>
      <c r="BN523" s="57">
        <f t="shared" si="212"/>
        <v>0</v>
      </c>
      <c r="BO523" s="57">
        <f t="shared" si="212"/>
        <v>0</v>
      </c>
      <c r="BP523" s="57">
        <f t="shared" si="212"/>
        <v>0</v>
      </c>
      <c r="BQ523" s="57">
        <f t="shared" si="212"/>
        <v>0</v>
      </c>
      <c r="BR523" s="57">
        <f t="shared" si="212"/>
        <v>0</v>
      </c>
      <c r="BS523" s="57">
        <f t="shared" si="212"/>
        <v>0</v>
      </c>
    </row>
    <row r="524" spans="1:71" x14ac:dyDescent="0.25">
      <c r="A524">
        <f t="shared" si="206"/>
        <v>3</v>
      </c>
      <c r="B524">
        <f t="shared" si="203"/>
        <v>7</v>
      </c>
      <c r="C524">
        <f t="shared" si="198"/>
        <v>2</v>
      </c>
      <c r="D524" s="59">
        <f t="shared" si="188"/>
        <v>0</v>
      </c>
      <c r="E524" s="59">
        <f t="shared" si="188"/>
        <v>0</v>
      </c>
      <c r="F524" s="59">
        <f t="shared" si="188"/>
        <v>0</v>
      </c>
      <c r="G524" s="60" t="str">
        <f t="shared" si="189"/>
        <v>Electric</v>
      </c>
      <c r="H524" s="61">
        <f t="shared" si="204"/>
        <v>1</v>
      </c>
      <c r="I524" s="61">
        <f t="shared" si="190"/>
        <v>0</v>
      </c>
      <c r="J524" s="59">
        <f t="shared" si="191"/>
        <v>0</v>
      </c>
      <c r="K524" s="62" t="e">
        <f t="shared" si="192"/>
        <v>#N/A</v>
      </c>
      <c r="L524" s="59">
        <f t="shared" si="193"/>
        <v>0</v>
      </c>
      <c r="M524" s="59">
        <f t="shared" si="193"/>
        <v>0</v>
      </c>
      <c r="N524" s="59" t="str">
        <f t="shared" si="215"/>
        <v>Electric0</v>
      </c>
      <c r="O524" s="57">
        <f t="shared" si="213"/>
        <v>0</v>
      </c>
      <c r="P524" s="57">
        <f t="shared" si="213"/>
        <v>0</v>
      </c>
      <c r="Q524" s="57">
        <f t="shared" si="213"/>
        <v>0</v>
      </c>
      <c r="R524" s="57">
        <f t="shared" si="213"/>
        <v>0</v>
      </c>
      <c r="S524" s="57">
        <f t="shared" si="213"/>
        <v>0</v>
      </c>
      <c r="T524" s="57">
        <f t="shared" si="213"/>
        <v>0</v>
      </c>
      <c r="U524" s="57">
        <f t="shared" si="213"/>
        <v>0</v>
      </c>
      <c r="V524" s="57">
        <f t="shared" si="213"/>
        <v>0</v>
      </c>
      <c r="W524" s="57">
        <f t="shared" si="213"/>
        <v>0</v>
      </c>
      <c r="X524" s="57">
        <f t="shared" si="213"/>
        <v>0</v>
      </c>
      <c r="Y524" s="57">
        <f t="shared" si="213"/>
        <v>0</v>
      </c>
      <c r="Z524" s="57">
        <f t="shared" si="213"/>
        <v>0</v>
      </c>
      <c r="AA524" s="57">
        <f t="shared" si="213"/>
        <v>0</v>
      </c>
      <c r="AB524" s="57">
        <f t="shared" si="213"/>
        <v>0</v>
      </c>
      <c r="AC524" s="57">
        <f t="shared" si="213"/>
        <v>0</v>
      </c>
      <c r="AD524" s="57">
        <f t="shared" si="213"/>
        <v>0</v>
      </c>
      <c r="AE524" s="57">
        <f t="shared" si="211"/>
        <v>0</v>
      </c>
      <c r="AF524" s="57">
        <f t="shared" si="211"/>
        <v>0</v>
      </c>
      <c r="AG524" s="57">
        <f t="shared" si="211"/>
        <v>0</v>
      </c>
      <c r="AH524" s="57">
        <f t="shared" si="211"/>
        <v>0</v>
      </c>
      <c r="AI524" s="57">
        <f t="shared" si="211"/>
        <v>0</v>
      </c>
      <c r="AJ524" s="57">
        <f t="shared" si="211"/>
        <v>0</v>
      </c>
      <c r="AK524" s="57">
        <f t="shared" si="211"/>
        <v>0</v>
      </c>
      <c r="AL524" s="57">
        <f t="shared" si="211"/>
        <v>0</v>
      </c>
      <c r="AM524" s="57">
        <f t="shared" si="211"/>
        <v>0</v>
      </c>
      <c r="AN524" s="57">
        <f t="shared" si="211"/>
        <v>0</v>
      </c>
      <c r="AO524" s="57">
        <f t="shared" si="211"/>
        <v>0</v>
      </c>
      <c r="AP524" s="57">
        <f t="shared" si="211"/>
        <v>0</v>
      </c>
      <c r="AQ524" s="57" t="e">
        <f>INDEX('Fleet Input'!$C$10:$C$86, MATCH('Fleet Calculations'!N524, 'Fleet Input'!$B$10:$B$86, 0))</f>
        <v>#N/A</v>
      </c>
      <c r="AR524" s="57">
        <f t="shared" si="214"/>
        <v>0</v>
      </c>
      <c r="AS524" s="57">
        <f t="shared" si="214"/>
        <v>0</v>
      </c>
      <c r="AT524" s="57">
        <f t="shared" si="214"/>
        <v>0</v>
      </c>
      <c r="AU524" s="57">
        <f t="shared" si="214"/>
        <v>0</v>
      </c>
      <c r="AV524" s="57">
        <f t="shared" si="214"/>
        <v>0</v>
      </c>
      <c r="AW524" s="57">
        <f t="shared" si="214"/>
        <v>0</v>
      </c>
      <c r="AX524" s="57">
        <f t="shared" si="214"/>
        <v>0</v>
      </c>
      <c r="AY524" s="57">
        <f t="shared" si="214"/>
        <v>0</v>
      </c>
      <c r="AZ524" s="57">
        <f t="shared" si="214"/>
        <v>0</v>
      </c>
      <c r="BA524" s="57">
        <f t="shared" si="214"/>
        <v>0</v>
      </c>
      <c r="BB524" s="57">
        <f t="shared" si="214"/>
        <v>0</v>
      </c>
      <c r="BC524" s="57">
        <f t="shared" si="214"/>
        <v>0</v>
      </c>
      <c r="BD524" s="57">
        <f t="shared" si="214"/>
        <v>0</v>
      </c>
      <c r="BE524" s="57">
        <f t="shared" si="214"/>
        <v>0</v>
      </c>
      <c r="BF524" s="57">
        <f t="shared" si="214"/>
        <v>0</v>
      </c>
      <c r="BG524" s="57">
        <f t="shared" si="214"/>
        <v>0</v>
      </c>
      <c r="BH524" s="57">
        <f t="shared" si="212"/>
        <v>0</v>
      </c>
      <c r="BI524" s="57">
        <f t="shared" si="212"/>
        <v>0</v>
      </c>
      <c r="BJ524" s="57">
        <f t="shared" si="212"/>
        <v>0</v>
      </c>
      <c r="BK524" s="57">
        <f t="shared" si="212"/>
        <v>0</v>
      </c>
      <c r="BL524" s="57">
        <f t="shared" si="212"/>
        <v>0</v>
      </c>
      <c r="BM524" s="57">
        <f t="shared" si="212"/>
        <v>0</v>
      </c>
      <c r="BN524" s="57">
        <f t="shared" si="212"/>
        <v>0</v>
      </c>
      <c r="BO524" s="57">
        <f t="shared" si="212"/>
        <v>0</v>
      </c>
      <c r="BP524" s="57">
        <f t="shared" si="212"/>
        <v>0</v>
      </c>
      <c r="BQ524" s="57">
        <f t="shared" si="212"/>
        <v>0</v>
      </c>
      <c r="BR524" s="57">
        <f t="shared" si="212"/>
        <v>0</v>
      </c>
      <c r="BS524" s="57">
        <f t="shared" si="212"/>
        <v>0</v>
      </c>
    </row>
    <row r="525" spans="1:71" x14ac:dyDescent="0.25">
      <c r="A525">
        <f t="shared" si="206"/>
        <v>3</v>
      </c>
      <c r="B525">
        <f t="shared" si="203"/>
        <v>7</v>
      </c>
      <c r="C525">
        <f t="shared" si="198"/>
        <v>3</v>
      </c>
      <c r="D525" s="59">
        <f t="shared" si="188"/>
        <v>0</v>
      </c>
      <c r="E525" s="59">
        <f t="shared" si="188"/>
        <v>0</v>
      </c>
      <c r="F525" s="59">
        <f t="shared" si="188"/>
        <v>0</v>
      </c>
      <c r="G525" s="60" t="str">
        <f t="shared" si="189"/>
        <v>Fuel Cell</v>
      </c>
      <c r="H525" s="61">
        <f t="shared" si="204"/>
        <v>1</v>
      </c>
      <c r="I525" s="61">
        <f t="shared" si="190"/>
        <v>0</v>
      </c>
      <c r="J525" s="59">
        <f t="shared" si="191"/>
        <v>0</v>
      </c>
      <c r="K525" s="62" t="e">
        <f t="shared" si="192"/>
        <v>#N/A</v>
      </c>
      <c r="L525" s="59">
        <f t="shared" si="193"/>
        <v>0</v>
      </c>
      <c r="M525" s="59">
        <f t="shared" si="193"/>
        <v>0</v>
      </c>
      <c r="N525" s="59" t="str">
        <f t="shared" si="215"/>
        <v>Fuel Cell0</v>
      </c>
      <c r="O525" s="57">
        <f t="shared" si="213"/>
        <v>0</v>
      </c>
      <c r="P525" s="57">
        <f t="shared" si="213"/>
        <v>0</v>
      </c>
      <c r="Q525" s="57">
        <f t="shared" si="213"/>
        <v>0</v>
      </c>
      <c r="R525" s="57">
        <f t="shared" si="213"/>
        <v>0</v>
      </c>
      <c r="S525" s="57">
        <f t="shared" si="213"/>
        <v>0</v>
      </c>
      <c r="T525" s="57">
        <f t="shared" si="213"/>
        <v>0</v>
      </c>
      <c r="U525" s="57">
        <f t="shared" si="213"/>
        <v>0</v>
      </c>
      <c r="V525" s="57">
        <f t="shared" si="213"/>
        <v>0</v>
      </c>
      <c r="W525" s="57">
        <f t="shared" si="213"/>
        <v>0</v>
      </c>
      <c r="X525" s="57">
        <f t="shared" si="213"/>
        <v>0</v>
      </c>
      <c r="Y525" s="57">
        <f t="shared" si="213"/>
        <v>0</v>
      </c>
      <c r="Z525" s="57">
        <f t="shared" si="213"/>
        <v>0</v>
      </c>
      <c r="AA525" s="57">
        <f t="shared" si="213"/>
        <v>0</v>
      </c>
      <c r="AB525" s="57">
        <f t="shared" si="213"/>
        <v>0</v>
      </c>
      <c r="AC525" s="57">
        <f t="shared" si="213"/>
        <v>0</v>
      </c>
      <c r="AD525" s="57">
        <f t="shared" si="213"/>
        <v>0</v>
      </c>
      <c r="AE525" s="57">
        <f t="shared" si="211"/>
        <v>0</v>
      </c>
      <c r="AF525" s="57">
        <f t="shared" si="211"/>
        <v>0</v>
      </c>
      <c r="AG525" s="57">
        <f t="shared" si="211"/>
        <v>0</v>
      </c>
      <c r="AH525" s="57">
        <f t="shared" si="211"/>
        <v>0</v>
      </c>
      <c r="AI525" s="57">
        <f t="shared" si="211"/>
        <v>0</v>
      </c>
      <c r="AJ525" s="57">
        <f t="shared" si="211"/>
        <v>0</v>
      </c>
      <c r="AK525" s="57">
        <f t="shared" si="211"/>
        <v>0</v>
      </c>
      <c r="AL525" s="57">
        <f t="shared" si="211"/>
        <v>0</v>
      </c>
      <c r="AM525" s="57">
        <f t="shared" si="211"/>
        <v>0</v>
      </c>
      <c r="AN525" s="57">
        <f t="shared" si="211"/>
        <v>0</v>
      </c>
      <c r="AO525" s="57">
        <f t="shared" si="211"/>
        <v>0</v>
      </c>
      <c r="AP525" s="57">
        <f t="shared" si="211"/>
        <v>0</v>
      </c>
      <c r="AQ525" s="57" t="e">
        <f>INDEX('Fleet Input'!$C$10:$C$86, MATCH('Fleet Calculations'!N525, 'Fleet Input'!$B$10:$B$86, 0))</f>
        <v>#N/A</v>
      </c>
      <c r="AR525" s="57">
        <f t="shared" si="214"/>
        <v>0</v>
      </c>
      <c r="AS525" s="57">
        <f t="shared" si="214"/>
        <v>0</v>
      </c>
      <c r="AT525" s="57">
        <f t="shared" si="214"/>
        <v>0</v>
      </c>
      <c r="AU525" s="57">
        <f t="shared" si="214"/>
        <v>0</v>
      </c>
      <c r="AV525" s="57">
        <f t="shared" si="214"/>
        <v>0</v>
      </c>
      <c r="AW525" s="57">
        <f t="shared" si="214"/>
        <v>0</v>
      </c>
      <c r="AX525" s="57">
        <f t="shared" si="214"/>
        <v>0</v>
      </c>
      <c r="AY525" s="57">
        <f t="shared" si="214"/>
        <v>0</v>
      </c>
      <c r="AZ525" s="57">
        <f t="shared" si="214"/>
        <v>0</v>
      </c>
      <c r="BA525" s="57">
        <f t="shared" si="214"/>
        <v>0</v>
      </c>
      <c r="BB525" s="57">
        <f t="shared" si="214"/>
        <v>0</v>
      </c>
      <c r="BC525" s="57">
        <f t="shared" si="214"/>
        <v>0</v>
      </c>
      <c r="BD525" s="57">
        <f t="shared" si="214"/>
        <v>0</v>
      </c>
      <c r="BE525" s="57">
        <f t="shared" si="214"/>
        <v>0</v>
      </c>
      <c r="BF525" s="57">
        <f t="shared" si="214"/>
        <v>0</v>
      </c>
      <c r="BG525" s="57">
        <f t="shared" si="214"/>
        <v>0</v>
      </c>
      <c r="BH525" s="57">
        <f t="shared" si="212"/>
        <v>0</v>
      </c>
      <c r="BI525" s="57">
        <f t="shared" si="212"/>
        <v>0</v>
      </c>
      <c r="BJ525" s="57">
        <f t="shared" si="212"/>
        <v>0</v>
      </c>
      <c r="BK525" s="57">
        <f t="shared" si="212"/>
        <v>0</v>
      </c>
      <c r="BL525" s="57">
        <f t="shared" si="212"/>
        <v>0</v>
      </c>
      <c r="BM525" s="57">
        <f t="shared" si="212"/>
        <v>0</v>
      </c>
      <c r="BN525" s="57">
        <f t="shared" si="212"/>
        <v>0</v>
      </c>
      <c r="BO525" s="57">
        <f t="shared" si="212"/>
        <v>0</v>
      </c>
      <c r="BP525" s="57">
        <f t="shared" si="212"/>
        <v>0</v>
      </c>
      <c r="BQ525" s="57">
        <f t="shared" si="212"/>
        <v>0</v>
      </c>
      <c r="BR525" s="57">
        <f t="shared" si="212"/>
        <v>0</v>
      </c>
      <c r="BS525" s="57">
        <f t="shared" si="212"/>
        <v>0</v>
      </c>
    </row>
    <row r="526" spans="1:71" x14ac:dyDescent="0.25">
      <c r="A526">
        <f t="shared" si="206"/>
        <v>3</v>
      </c>
      <c r="B526">
        <f t="shared" si="203"/>
        <v>8</v>
      </c>
      <c r="C526">
        <f t="shared" si="198"/>
        <v>1</v>
      </c>
      <c r="D526" s="59">
        <f t="shared" si="188"/>
        <v>0</v>
      </c>
      <c r="E526" s="59">
        <f t="shared" si="188"/>
        <v>0</v>
      </c>
      <c r="F526" s="59">
        <f t="shared" si="188"/>
        <v>0</v>
      </c>
      <c r="G526" s="60" t="str">
        <f t="shared" si="189"/>
        <v>0</v>
      </c>
      <c r="H526" s="61">
        <f t="shared" si="204"/>
        <v>1</v>
      </c>
      <c r="I526" s="61">
        <f t="shared" si="190"/>
        <v>0</v>
      </c>
      <c r="J526" s="59">
        <f t="shared" si="191"/>
        <v>0</v>
      </c>
      <c r="K526" s="62" t="e">
        <f t="shared" si="192"/>
        <v>#N/A</v>
      </c>
      <c r="L526" s="59">
        <f t="shared" si="193"/>
        <v>0</v>
      </c>
      <c r="M526" s="59">
        <f t="shared" si="193"/>
        <v>0</v>
      </c>
      <c r="N526" s="59" t="str">
        <f t="shared" si="215"/>
        <v>00</v>
      </c>
      <c r="O526" s="57">
        <f t="shared" si="213"/>
        <v>0</v>
      </c>
      <c r="P526" s="57">
        <f t="shared" si="213"/>
        <v>0</v>
      </c>
      <c r="Q526" s="57">
        <f t="shared" si="213"/>
        <v>0</v>
      </c>
      <c r="R526" s="57">
        <f t="shared" si="213"/>
        <v>0</v>
      </c>
      <c r="S526" s="57">
        <f t="shared" si="213"/>
        <v>0</v>
      </c>
      <c r="T526" s="57">
        <f t="shared" si="213"/>
        <v>0</v>
      </c>
      <c r="U526" s="57">
        <f t="shared" si="213"/>
        <v>0</v>
      </c>
      <c r="V526" s="57">
        <f t="shared" si="213"/>
        <v>0</v>
      </c>
      <c r="W526" s="57">
        <f t="shared" si="213"/>
        <v>0</v>
      </c>
      <c r="X526" s="57">
        <f t="shared" si="213"/>
        <v>0</v>
      </c>
      <c r="Y526" s="57">
        <f t="shared" si="213"/>
        <v>0</v>
      </c>
      <c r="Z526" s="57">
        <f t="shared" si="213"/>
        <v>0</v>
      </c>
      <c r="AA526" s="57">
        <f t="shared" si="213"/>
        <v>0</v>
      </c>
      <c r="AB526" s="57">
        <f t="shared" si="213"/>
        <v>0</v>
      </c>
      <c r="AC526" s="57">
        <f t="shared" si="213"/>
        <v>0</v>
      </c>
      <c r="AD526" s="57">
        <f t="shared" si="213"/>
        <v>0</v>
      </c>
      <c r="AE526" s="57">
        <f t="shared" si="211"/>
        <v>0</v>
      </c>
      <c r="AF526" s="57">
        <f t="shared" si="211"/>
        <v>0</v>
      </c>
      <c r="AG526" s="57">
        <f t="shared" si="211"/>
        <v>0</v>
      </c>
      <c r="AH526" s="57">
        <f t="shared" si="211"/>
        <v>0</v>
      </c>
      <c r="AI526" s="57">
        <f t="shared" si="211"/>
        <v>0</v>
      </c>
      <c r="AJ526" s="57">
        <f t="shared" si="211"/>
        <v>0</v>
      </c>
      <c r="AK526" s="57">
        <f t="shared" si="211"/>
        <v>0</v>
      </c>
      <c r="AL526" s="57">
        <f t="shared" si="211"/>
        <v>0</v>
      </c>
      <c r="AM526" s="57">
        <f t="shared" si="211"/>
        <v>0</v>
      </c>
      <c r="AN526" s="57">
        <f t="shared" si="211"/>
        <v>0</v>
      </c>
      <c r="AO526" s="57">
        <f t="shared" si="211"/>
        <v>0</v>
      </c>
      <c r="AP526" s="57">
        <f t="shared" si="211"/>
        <v>0</v>
      </c>
      <c r="AQ526" s="57" t="e">
        <f>INDEX('Fleet Input'!$C$10:$C$86, MATCH('Fleet Calculations'!N526, 'Fleet Input'!$B$10:$B$86, 0))</f>
        <v>#N/A</v>
      </c>
      <c r="AR526" s="57">
        <f t="shared" si="214"/>
        <v>0</v>
      </c>
      <c r="AS526" s="57">
        <f t="shared" si="214"/>
        <v>0</v>
      </c>
      <c r="AT526" s="57">
        <f t="shared" si="214"/>
        <v>0</v>
      </c>
      <c r="AU526" s="57">
        <f t="shared" si="214"/>
        <v>0</v>
      </c>
      <c r="AV526" s="57">
        <f t="shared" si="214"/>
        <v>0</v>
      </c>
      <c r="AW526" s="57">
        <f t="shared" si="214"/>
        <v>0</v>
      </c>
      <c r="AX526" s="57">
        <f t="shared" si="214"/>
        <v>0</v>
      </c>
      <c r="AY526" s="57">
        <f t="shared" si="214"/>
        <v>0</v>
      </c>
      <c r="AZ526" s="57">
        <f t="shared" si="214"/>
        <v>0</v>
      </c>
      <c r="BA526" s="57">
        <f t="shared" si="214"/>
        <v>0</v>
      </c>
      <c r="BB526" s="57">
        <f t="shared" si="214"/>
        <v>0</v>
      </c>
      <c r="BC526" s="57">
        <f t="shared" si="214"/>
        <v>0</v>
      </c>
      <c r="BD526" s="57">
        <f t="shared" si="214"/>
        <v>0</v>
      </c>
      <c r="BE526" s="57">
        <f t="shared" si="214"/>
        <v>0</v>
      </c>
      <c r="BF526" s="57">
        <f t="shared" si="214"/>
        <v>0</v>
      </c>
      <c r="BG526" s="57">
        <f t="shared" si="214"/>
        <v>0</v>
      </c>
      <c r="BH526" s="57">
        <f t="shared" si="212"/>
        <v>0</v>
      </c>
      <c r="BI526" s="57">
        <f t="shared" si="212"/>
        <v>0</v>
      </c>
      <c r="BJ526" s="57">
        <f t="shared" si="212"/>
        <v>0</v>
      </c>
      <c r="BK526" s="57">
        <f t="shared" si="212"/>
        <v>0</v>
      </c>
      <c r="BL526" s="57">
        <f t="shared" si="212"/>
        <v>0</v>
      </c>
      <c r="BM526" s="57">
        <f t="shared" si="212"/>
        <v>0</v>
      </c>
      <c r="BN526" s="57">
        <f t="shared" si="212"/>
        <v>0</v>
      </c>
      <c r="BO526" s="57">
        <f t="shared" si="212"/>
        <v>0</v>
      </c>
      <c r="BP526" s="57">
        <f t="shared" si="212"/>
        <v>0</v>
      </c>
      <c r="BQ526" s="57">
        <f t="shared" si="212"/>
        <v>0</v>
      </c>
      <c r="BR526" s="57">
        <f t="shared" si="212"/>
        <v>0</v>
      </c>
      <c r="BS526" s="57">
        <f t="shared" si="212"/>
        <v>0</v>
      </c>
    </row>
    <row r="527" spans="1:71" x14ac:dyDescent="0.25">
      <c r="A527">
        <f t="shared" si="206"/>
        <v>3</v>
      </c>
      <c r="B527">
        <f t="shared" si="203"/>
        <v>8</v>
      </c>
      <c r="C527">
        <f t="shared" si="198"/>
        <v>2</v>
      </c>
      <c r="D527" s="59">
        <f t="shared" si="188"/>
        <v>0</v>
      </c>
      <c r="E527" s="59">
        <f t="shared" si="188"/>
        <v>0</v>
      </c>
      <c r="F527" s="59">
        <f t="shared" si="188"/>
        <v>0</v>
      </c>
      <c r="G527" s="60" t="str">
        <f t="shared" si="189"/>
        <v>Electric</v>
      </c>
      <c r="H527" s="61">
        <f t="shared" si="204"/>
        <v>1</v>
      </c>
      <c r="I527" s="61">
        <f t="shared" si="190"/>
        <v>0</v>
      </c>
      <c r="J527" s="59">
        <f t="shared" si="191"/>
        <v>0</v>
      </c>
      <c r="K527" s="62" t="e">
        <f t="shared" si="192"/>
        <v>#N/A</v>
      </c>
      <c r="L527" s="59">
        <f t="shared" si="193"/>
        <v>0</v>
      </c>
      <c r="M527" s="59">
        <f t="shared" si="193"/>
        <v>0</v>
      </c>
      <c r="N527" s="59" t="str">
        <f t="shared" si="215"/>
        <v>Electric0</v>
      </c>
      <c r="O527" s="57">
        <f t="shared" si="213"/>
        <v>0</v>
      </c>
      <c r="P527" s="57">
        <f t="shared" si="213"/>
        <v>0</v>
      </c>
      <c r="Q527" s="57">
        <f t="shared" si="213"/>
        <v>0</v>
      </c>
      <c r="R527" s="57">
        <f t="shared" si="213"/>
        <v>0</v>
      </c>
      <c r="S527" s="57">
        <f t="shared" si="213"/>
        <v>0</v>
      </c>
      <c r="T527" s="57">
        <f t="shared" si="213"/>
        <v>0</v>
      </c>
      <c r="U527" s="57">
        <f t="shared" si="213"/>
        <v>0</v>
      </c>
      <c r="V527" s="57">
        <f t="shared" si="213"/>
        <v>0</v>
      </c>
      <c r="W527" s="57">
        <f t="shared" si="213"/>
        <v>0</v>
      </c>
      <c r="X527" s="57">
        <f t="shared" si="213"/>
        <v>0</v>
      </c>
      <c r="Y527" s="57">
        <f t="shared" si="213"/>
        <v>0</v>
      </c>
      <c r="Z527" s="57">
        <f t="shared" si="213"/>
        <v>0</v>
      </c>
      <c r="AA527" s="57">
        <f t="shared" si="213"/>
        <v>0</v>
      </c>
      <c r="AB527" s="57">
        <f t="shared" si="213"/>
        <v>0</v>
      </c>
      <c r="AC527" s="57">
        <f t="shared" si="213"/>
        <v>0</v>
      </c>
      <c r="AD527" s="57">
        <f t="shared" si="213"/>
        <v>0</v>
      </c>
      <c r="AE527" s="57">
        <f t="shared" si="211"/>
        <v>0</v>
      </c>
      <c r="AF527" s="57">
        <f t="shared" si="211"/>
        <v>0</v>
      </c>
      <c r="AG527" s="57">
        <f t="shared" si="211"/>
        <v>0</v>
      </c>
      <c r="AH527" s="57">
        <f t="shared" si="211"/>
        <v>0</v>
      </c>
      <c r="AI527" s="57">
        <f t="shared" si="211"/>
        <v>0</v>
      </c>
      <c r="AJ527" s="57">
        <f t="shared" si="211"/>
        <v>0</v>
      </c>
      <c r="AK527" s="57">
        <f t="shared" si="211"/>
        <v>0</v>
      </c>
      <c r="AL527" s="57">
        <f t="shared" si="211"/>
        <v>0</v>
      </c>
      <c r="AM527" s="57">
        <f t="shared" si="211"/>
        <v>0</v>
      </c>
      <c r="AN527" s="57">
        <f t="shared" si="211"/>
        <v>0</v>
      </c>
      <c r="AO527" s="57">
        <f t="shared" si="211"/>
        <v>0</v>
      </c>
      <c r="AP527" s="57">
        <f t="shared" si="211"/>
        <v>0</v>
      </c>
      <c r="AQ527" s="57" t="e">
        <f>INDEX('Fleet Input'!$C$10:$C$86, MATCH('Fleet Calculations'!N527, 'Fleet Input'!$B$10:$B$86, 0))</f>
        <v>#N/A</v>
      </c>
      <c r="AR527" s="57">
        <f t="shared" si="214"/>
        <v>0</v>
      </c>
      <c r="AS527" s="57">
        <f t="shared" si="214"/>
        <v>0</v>
      </c>
      <c r="AT527" s="57">
        <f t="shared" si="214"/>
        <v>0</v>
      </c>
      <c r="AU527" s="57">
        <f t="shared" si="214"/>
        <v>0</v>
      </c>
      <c r="AV527" s="57">
        <f t="shared" si="214"/>
        <v>0</v>
      </c>
      <c r="AW527" s="57">
        <f t="shared" si="214"/>
        <v>0</v>
      </c>
      <c r="AX527" s="57">
        <f t="shared" si="214"/>
        <v>0</v>
      </c>
      <c r="AY527" s="57">
        <f t="shared" si="214"/>
        <v>0</v>
      </c>
      <c r="AZ527" s="57">
        <f t="shared" si="214"/>
        <v>0</v>
      </c>
      <c r="BA527" s="57">
        <f t="shared" si="214"/>
        <v>0</v>
      </c>
      <c r="BB527" s="57">
        <f t="shared" si="214"/>
        <v>0</v>
      </c>
      <c r="BC527" s="57">
        <f t="shared" si="214"/>
        <v>0</v>
      </c>
      <c r="BD527" s="57">
        <f t="shared" si="214"/>
        <v>0</v>
      </c>
      <c r="BE527" s="57">
        <f t="shared" si="214"/>
        <v>0</v>
      </c>
      <c r="BF527" s="57">
        <f t="shared" si="214"/>
        <v>0</v>
      </c>
      <c r="BG527" s="57">
        <f t="shared" si="214"/>
        <v>0</v>
      </c>
      <c r="BH527" s="57">
        <f t="shared" si="212"/>
        <v>0</v>
      </c>
      <c r="BI527" s="57">
        <f t="shared" si="212"/>
        <v>0</v>
      </c>
      <c r="BJ527" s="57">
        <f t="shared" si="212"/>
        <v>0</v>
      </c>
      <c r="BK527" s="57">
        <f t="shared" si="212"/>
        <v>0</v>
      </c>
      <c r="BL527" s="57">
        <f t="shared" si="212"/>
        <v>0</v>
      </c>
      <c r="BM527" s="57">
        <f t="shared" si="212"/>
        <v>0</v>
      </c>
      <c r="BN527" s="57">
        <f t="shared" si="212"/>
        <v>0</v>
      </c>
      <c r="BO527" s="57">
        <f t="shared" si="212"/>
        <v>0</v>
      </c>
      <c r="BP527" s="57">
        <f t="shared" si="212"/>
        <v>0</v>
      </c>
      <c r="BQ527" s="57">
        <f t="shared" si="212"/>
        <v>0</v>
      </c>
      <c r="BR527" s="57">
        <f t="shared" si="212"/>
        <v>0</v>
      </c>
      <c r="BS527" s="57">
        <f t="shared" si="212"/>
        <v>0</v>
      </c>
    </row>
    <row r="528" spans="1:71" x14ac:dyDescent="0.25">
      <c r="A528">
        <f t="shared" si="206"/>
        <v>3</v>
      </c>
      <c r="B528">
        <f t="shared" si="203"/>
        <v>8</v>
      </c>
      <c r="C528">
        <f t="shared" si="198"/>
        <v>3</v>
      </c>
      <c r="D528" s="59">
        <f t="shared" ref="D528:F591" si="216">INDEX(D$8:D$78,MATCH($B528,$B$8:$B$78, 0))</f>
        <v>0</v>
      </c>
      <c r="E528" s="59">
        <f t="shared" si="216"/>
        <v>0</v>
      </c>
      <c r="F528" s="59">
        <f t="shared" si="216"/>
        <v>0</v>
      </c>
      <c r="G528" s="60" t="str">
        <f t="shared" ref="G528:G591" si="217">IF(C528=1, INDEX(G$8:G$78,MATCH($B528,$B$8:$B$78, 0)), "") &amp; IF(C528=2, "Electric", "") &amp; IF(C528=3, "Fuel Cell", "")</f>
        <v>Fuel Cell</v>
      </c>
      <c r="H528" s="61">
        <f t="shared" si="204"/>
        <v>1</v>
      </c>
      <c r="I528" s="61">
        <f t="shared" ref="I528:I591" si="218">H528+J528-1</f>
        <v>0</v>
      </c>
      <c r="J528" s="59">
        <f t="shared" ref="J528:J591" si="219">INDEX(J$8:J$78,MATCH($B528,$B$8:$B$78, 0))</f>
        <v>0</v>
      </c>
      <c r="K528" s="62" t="e">
        <f t="shared" ref="K528:K591" si="220">ROUND(IF(C528=1, INDEX(K$8:K$78,MATCH($B528,$B$8:$B$78)) - SUM(K529:K530)), 0) + ROUND(IF(C528=2, INDEX($P$2:$AP$2, 1, MATCH(H528, $P$1:$AP$1))*INDEX(K$8:K$78,MATCH($B528,$B$8:$B$78))), 0) + ROUND(IF(C528=3, INDEX($P$3:$AP$3, 1, MATCH(H528, $P$1:$AP$1))*INDEX(K$8:K$78,MATCH($B528,$B$8:$B$78)), 0)-0.01, 0)</f>
        <v>#N/A</v>
      </c>
      <c r="L528" s="59">
        <f t="shared" ref="L528:M591" si="221">INDEX(L$8:L$78,MATCH($B528,$B$8:$B$78, 0))</f>
        <v>0</v>
      </c>
      <c r="M528" s="59">
        <f t="shared" si="221"/>
        <v>0</v>
      </c>
      <c r="N528" s="59" t="str">
        <f t="shared" si="215"/>
        <v>Fuel Cell0</v>
      </c>
      <c r="O528" s="57">
        <f t="shared" si="213"/>
        <v>0</v>
      </c>
      <c r="P528" s="57">
        <f t="shared" si="213"/>
        <v>0</v>
      </c>
      <c r="Q528" s="57">
        <f t="shared" si="213"/>
        <v>0</v>
      </c>
      <c r="R528" s="57">
        <f t="shared" si="213"/>
        <v>0</v>
      </c>
      <c r="S528" s="57">
        <f t="shared" si="213"/>
        <v>0</v>
      </c>
      <c r="T528" s="57">
        <f t="shared" si="213"/>
        <v>0</v>
      </c>
      <c r="U528" s="57">
        <f t="shared" si="213"/>
        <v>0</v>
      </c>
      <c r="V528" s="57">
        <f t="shared" si="213"/>
        <v>0</v>
      </c>
      <c r="W528" s="57">
        <f t="shared" si="213"/>
        <v>0</v>
      </c>
      <c r="X528" s="57">
        <f t="shared" si="213"/>
        <v>0</v>
      </c>
      <c r="Y528" s="57">
        <f t="shared" si="213"/>
        <v>0</v>
      </c>
      <c r="Z528" s="57">
        <f t="shared" si="213"/>
        <v>0</v>
      </c>
      <c r="AA528" s="57">
        <f t="shared" si="213"/>
        <v>0</v>
      </c>
      <c r="AB528" s="57">
        <f t="shared" si="213"/>
        <v>0</v>
      </c>
      <c r="AC528" s="57">
        <f t="shared" si="213"/>
        <v>0</v>
      </c>
      <c r="AD528" s="57">
        <f t="shared" si="213"/>
        <v>0</v>
      </c>
      <c r="AE528" s="57">
        <f t="shared" si="211"/>
        <v>0</v>
      </c>
      <c r="AF528" s="57">
        <f t="shared" si="211"/>
        <v>0</v>
      </c>
      <c r="AG528" s="57">
        <f t="shared" si="211"/>
        <v>0</v>
      </c>
      <c r="AH528" s="57">
        <f t="shared" si="211"/>
        <v>0</v>
      </c>
      <c r="AI528" s="57">
        <f t="shared" si="211"/>
        <v>0</v>
      </c>
      <c r="AJ528" s="57">
        <f t="shared" si="211"/>
        <v>0</v>
      </c>
      <c r="AK528" s="57">
        <f t="shared" si="211"/>
        <v>0</v>
      </c>
      <c r="AL528" s="57">
        <f t="shared" si="211"/>
        <v>0</v>
      </c>
      <c r="AM528" s="57">
        <f t="shared" si="211"/>
        <v>0</v>
      </c>
      <c r="AN528" s="57">
        <f t="shared" si="211"/>
        <v>0</v>
      </c>
      <c r="AO528" s="57">
        <f t="shared" si="211"/>
        <v>0</v>
      </c>
      <c r="AP528" s="57">
        <f t="shared" si="211"/>
        <v>0</v>
      </c>
      <c r="AQ528" s="57" t="e">
        <f>INDEX('Fleet Input'!$C$10:$C$86, MATCH('Fleet Calculations'!N528, 'Fleet Input'!$B$10:$B$86, 0))</f>
        <v>#N/A</v>
      </c>
      <c r="AR528" s="57">
        <f t="shared" si="214"/>
        <v>0</v>
      </c>
      <c r="AS528" s="57">
        <f t="shared" si="214"/>
        <v>0</v>
      </c>
      <c r="AT528" s="57">
        <f t="shared" si="214"/>
        <v>0</v>
      </c>
      <c r="AU528" s="57">
        <f t="shared" si="214"/>
        <v>0</v>
      </c>
      <c r="AV528" s="57">
        <f t="shared" si="214"/>
        <v>0</v>
      </c>
      <c r="AW528" s="57">
        <f t="shared" si="214"/>
        <v>0</v>
      </c>
      <c r="AX528" s="57">
        <f t="shared" si="214"/>
        <v>0</v>
      </c>
      <c r="AY528" s="57">
        <f t="shared" si="214"/>
        <v>0</v>
      </c>
      <c r="AZ528" s="57">
        <f t="shared" si="214"/>
        <v>0</v>
      </c>
      <c r="BA528" s="57">
        <f t="shared" si="214"/>
        <v>0</v>
      </c>
      <c r="BB528" s="57">
        <f t="shared" si="214"/>
        <v>0</v>
      </c>
      <c r="BC528" s="57">
        <f t="shared" si="214"/>
        <v>0</v>
      </c>
      <c r="BD528" s="57">
        <f t="shared" si="214"/>
        <v>0</v>
      </c>
      <c r="BE528" s="57">
        <f t="shared" si="214"/>
        <v>0</v>
      </c>
      <c r="BF528" s="57">
        <f t="shared" si="214"/>
        <v>0</v>
      </c>
      <c r="BG528" s="57">
        <f t="shared" si="214"/>
        <v>0</v>
      </c>
      <c r="BH528" s="57">
        <f t="shared" si="212"/>
        <v>0</v>
      </c>
      <c r="BI528" s="57">
        <f t="shared" si="212"/>
        <v>0</v>
      </c>
      <c r="BJ528" s="57">
        <f t="shared" si="212"/>
        <v>0</v>
      </c>
      <c r="BK528" s="57">
        <f t="shared" si="212"/>
        <v>0</v>
      </c>
      <c r="BL528" s="57">
        <f t="shared" si="212"/>
        <v>0</v>
      </c>
      <c r="BM528" s="57">
        <f t="shared" si="212"/>
        <v>0</v>
      </c>
      <c r="BN528" s="57">
        <f t="shared" si="212"/>
        <v>0</v>
      </c>
      <c r="BO528" s="57">
        <f t="shared" si="212"/>
        <v>0</v>
      </c>
      <c r="BP528" s="57">
        <f t="shared" si="212"/>
        <v>0</v>
      </c>
      <c r="BQ528" s="57">
        <f t="shared" si="212"/>
        <v>0</v>
      </c>
      <c r="BR528" s="57">
        <f t="shared" si="212"/>
        <v>0</v>
      </c>
      <c r="BS528" s="57">
        <f t="shared" si="212"/>
        <v>0</v>
      </c>
    </row>
    <row r="529" spans="1:71" x14ac:dyDescent="0.25">
      <c r="A529">
        <f>A316+1</f>
        <v>3</v>
      </c>
      <c r="B529">
        <f t="shared" si="203"/>
        <v>9</v>
      </c>
      <c r="C529">
        <f t="shared" si="198"/>
        <v>1</v>
      </c>
      <c r="D529" s="59">
        <f t="shared" si="216"/>
        <v>0</v>
      </c>
      <c r="E529" s="59">
        <f t="shared" si="216"/>
        <v>0</v>
      </c>
      <c r="F529" s="59">
        <f t="shared" si="216"/>
        <v>0</v>
      </c>
      <c r="G529" s="60" t="str">
        <f t="shared" si="217"/>
        <v>0</v>
      </c>
      <c r="H529" s="61">
        <f t="shared" si="204"/>
        <v>1</v>
      </c>
      <c r="I529" s="61">
        <f t="shared" si="218"/>
        <v>0</v>
      </c>
      <c r="J529" s="59">
        <f t="shared" si="219"/>
        <v>0</v>
      </c>
      <c r="K529" s="62" t="e">
        <f t="shared" si="220"/>
        <v>#N/A</v>
      </c>
      <c r="L529" s="59">
        <f t="shared" si="221"/>
        <v>0</v>
      </c>
      <c r="M529" s="59">
        <f t="shared" si="221"/>
        <v>0</v>
      </c>
      <c r="N529" s="59" t="str">
        <f t="shared" si="215"/>
        <v>00</v>
      </c>
      <c r="O529" s="57">
        <f t="shared" si="213"/>
        <v>0</v>
      </c>
      <c r="P529" s="57">
        <f t="shared" si="213"/>
        <v>0</v>
      </c>
      <c r="Q529" s="57">
        <f t="shared" si="213"/>
        <v>0</v>
      </c>
      <c r="R529" s="57">
        <f t="shared" si="213"/>
        <v>0</v>
      </c>
      <c r="S529" s="57">
        <f t="shared" si="213"/>
        <v>0</v>
      </c>
      <c r="T529" s="57">
        <f t="shared" si="213"/>
        <v>0</v>
      </c>
      <c r="U529" s="57">
        <f t="shared" si="213"/>
        <v>0</v>
      </c>
      <c r="V529" s="57">
        <f t="shared" si="213"/>
        <v>0</v>
      </c>
      <c r="W529" s="57">
        <f t="shared" si="213"/>
        <v>0</v>
      </c>
      <c r="X529" s="57">
        <f t="shared" si="213"/>
        <v>0</v>
      </c>
      <c r="Y529" s="57">
        <f t="shared" si="213"/>
        <v>0</v>
      </c>
      <c r="Z529" s="57">
        <f t="shared" si="213"/>
        <v>0</v>
      </c>
      <c r="AA529" s="57">
        <f t="shared" si="213"/>
        <v>0</v>
      </c>
      <c r="AB529" s="57">
        <f t="shared" si="213"/>
        <v>0</v>
      </c>
      <c r="AC529" s="57">
        <f t="shared" si="213"/>
        <v>0</v>
      </c>
      <c r="AD529" s="57">
        <f t="shared" ref="AD529:AP544" si="222">IF(AND($I529&gt;=AD$7,$H529&lt;=AD$7),$K529,0)</f>
        <v>0</v>
      </c>
      <c r="AE529" s="57">
        <f t="shared" si="222"/>
        <v>0</v>
      </c>
      <c r="AF529" s="57">
        <f t="shared" si="222"/>
        <v>0</v>
      </c>
      <c r="AG529" s="57">
        <f t="shared" si="222"/>
        <v>0</v>
      </c>
      <c r="AH529" s="57">
        <f t="shared" si="222"/>
        <v>0</v>
      </c>
      <c r="AI529" s="57">
        <f t="shared" si="222"/>
        <v>0</v>
      </c>
      <c r="AJ529" s="57">
        <f t="shared" si="222"/>
        <v>0</v>
      </c>
      <c r="AK529" s="57">
        <f t="shared" si="222"/>
        <v>0</v>
      </c>
      <c r="AL529" s="57">
        <f t="shared" si="222"/>
        <v>0</v>
      </c>
      <c r="AM529" s="57">
        <f t="shared" si="222"/>
        <v>0</v>
      </c>
      <c r="AN529" s="57">
        <f t="shared" si="222"/>
        <v>0</v>
      </c>
      <c r="AO529" s="57">
        <f t="shared" si="222"/>
        <v>0</v>
      </c>
      <c r="AP529" s="57">
        <f t="shared" si="222"/>
        <v>0</v>
      </c>
      <c r="AQ529" s="57" t="e">
        <f>INDEX('Fleet Input'!$C$10:$C$86, MATCH('Fleet Calculations'!N529, 'Fleet Input'!$B$10:$B$86, 0))</f>
        <v>#N/A</v>
      </c>
      <c r="AR529" s="57">
        <f t="shared" si="214"/>
        <v>0</v>
      </c>
      <c r="AS529" s="57">
        <f t="shared" si="214"/>
        <v>0</v>
      </c>
      <c r="AT529" s="57">
        <f t="shared" si="214"/>
        <v>0</v>
      </c>
      <c r="AU529" s="57">
        <f t="shared" si="214"/>
        <v>0</v>
      </c>
      <c r="AV529" s="57">
        <f t="shared" si="214"/>
        <v>0</v>
      </c>
      <c r="AW529" s="57">
        <f t="shared" si="214"/>
        <v>0</v>
      </c>
      <c r="AX529" s="57">
        <f t="shared" si="214"/>
        <v>0</v>
      </c>
      <c r="AY529" s="57">
        <f t="shared" si="214"/>
        <v>0</v>
      </c>
      <c r="AZ529" s="57">
        <f t="shared" si="214"/>
        <v>0</v>
      </c>
      <c r="BA529" s="57">
        <f t="shared" si="214"/>
        <v>0</v>
      </c>
      <c r="BB529" s="57">
        <f t="shared" si="214"/>
        <v>0</v>
      </c>
      <c r="BC529" s="57">
        <f t="shared" si="214"/>
        <v>0</v>
      </c>
      <c r="BD529" s="57">
        <f t="shared" si="214"/>
        <v>0</v>
      </c>
      <c r="BE529" s="57">
        <f t="shared" si="214"/>
        <v>0</v>
      </c>
      <c r="BF529" s="57">
        <f t="shared" si="214"/>
        <v>0</v>
      </c>
      <c r="BG529" s="57">
        <f t="shared" ref="BG529:BS549" si="223">IF($H529=BG$7, $AQ529*$K529, 0)</f>
        <v>0</v>
      </c>
      <c r="BH529" s="57">
        <f t="shared" si="223"/>
        <v>0</v>
      </c>
      <c r="BI529" s="57">
        <f t="shared" si="223"/>
        <v>0</v>
      </c>
      <c r="BJ529" s="57">
        <f t="shared" si="223"/>
        <v>0</v>
      </c>
      <c r="BK529" s="57">
        <f t="shared" si="223"/>
        <v>0</v>
      </c>
      <c r="BL529" s="57">
        <f t="shared" si="223"/>
        <v>0</v>
      </c>
      <c r="BM529" s="57">
        <f t="shared" si="223"/>
        <v>0</v>
      </c>
      <c r="BN529" s="57">
        <f t="shared" si="223"/>
        <v>0</v>
      </c>
      <c r="BO529" s="57">
        <f t="shared" si="223"/>
        <v>0</v>
      </c>
      <c r="BP529" s="57">
        <f t="shared" si="223"/>
        <v>0</v>
      </c>
      <c r="BQ529" s="57">
        <f t="shared" si="223"/>
        <v>0</v>
      </c>
      <c r="BR529" s="57">
        <f t="shared" si="223"/>
        <v>0</v>
      </c>
      <c r="BS529" s="57">
        <f t="shared" si="223"/>
        <v>0</v>
      </c>
    </row>
    <row r="530" spans="1:71" x14ac:dyDescent="0.25">
      <c r="A530">
        <f t="shared" ref="A530:A593" si="224">A317+1</f>
        <v>3</v>
      </c>
      <c r="B530">
        <f t="shared" si="203"/>
        <v>9</v>
      </c>
      <c r="C530">
        <f t="shared" si="198"/>
        <v>2</v>
      </c>
      <c r="D530" s="59">
        <f t="shared" si="216"/>
        <v>0</v>
      </c>
      <c r="E530" s="59">
        <f t="shared" si="216"/>
        <v>0</v>
      </c>
      <c r="F530" s="59">
        <f t="shared" si="216"/>
        <v>0</v>
      </c>
      <c r="G530" s="60" t="str">
        <f t="shared" si="217"/>
        <v>Electric</v>
      </c>
      <c r="H530" s="61">
        <f t="shared" si="204"/>
        <v>1</v>
      </c>
      <c r="I530" s="61">
        <f t="shared" si="218"/>
        <v>0</v>
      </c>
      <c r="J530" s="59">
        <f t="shared" si="219"/>
        <v>0</v>
      </c>
      <c r="K530" s="62" t="e">
        <f t="shared" si="220"/>
        <v>#N/A</v>
      </c>
      <c r="L530" s="59">
        <f t="shared" si="221"/>
        <v>0</v>
      </c>
      <c r="M530" s="59">
        <f t="shared" si="221"/>
        <v>0</v>
      </c>
      <c r="N530" s="59" t="str">
        <f t="shared" si="215"/>
        <v>Electric0</v>
      </c>
      <c r="O530" s="57">
        <f t="shared" ref="O530:AD545" si="225">IF(AND($I530&gt;=O$7,$H530&lt;=O$7),$K530,0)</f>
        <v>0</v>
      </c>
      <c r="P530" s="57">
        <f t="shared" si="225"/>
        <v>0</v>
      </c>
      <c r="Q530" s="57">
        <f t="shared" si="225"/>
        <v>0</v>
      </c>
      <c r="R530" s="57">
        <f t="shared" si="225"/>
        <v>0</v>
      </c>
      <c r="S530" s="57">
        <f t="shared" si="225"/>
        <v>0</v>
      </c>
      <c r="T530" s="57">
        <f t="shared" si="225"/>
        <v>0</v>
      </c>
      <c r="U530" s="57">
        <f t="shared" si="225"/>
        <v>0</v>
      </c>
      <c r="V530" s="57">
        <f t="shared" si="225"/>
        <v>0</v>
      </c>
      <c r="W530" s="57">
        <f t="shared" si="225"/>
        <v>0</v>
      </c>
      <c r="X530" s="57">
        <f t="shared" si="225"/>
        <v>0</v>
      </c>
      <c r="Y530" s="57">
        <f t="shared" si="225"/>
        <v>0</v>
      </c>
      <c r="Z530" s="57">
        <f t="shared" si="225"/>
        <v>0</v>
      </c>
      <c r="AA530" s="57">
        <f t="shared" si="225"/>
        <v>0</v>
      </c>
      <c r="AB530" s="57">
        <f t="shared" si="225"/>
        <v>0</v>
      </c>
      <c r="AC530" s="57">
        <f t="shared" si="225"/>
        <v>0</v>
      </c>
      <c r="AD530" s="57">
        <f t="shared" si="225"/>
        <v>0</v>
      </c>
      <c r="AE530" s="57">
        <f t="shared" si="222"/>
        <v>0</v>
      </c>
      <c r="AF530" s="57">
        <f t="shared" si="222"/>
        <v>0</v>
      </c>
      <c r="AG530" s="57">
        <f t="shared" si="222"/>
        <v>0</v>
      </c>
      <c r="AH530" s="57">
        <f t="shared" si="222"/>
        <v>0</v>
      </c>
      <c r="AI530" s="57">
        <f t="shared" si="222"/>
        <v>0</v>
      </c>
      <c r="AJ530" s="57">
        <f t="shared" si="222"/>
        <v>0</v>
      </c>
      <c r="AK530" s="57">
        <f t="shared" si="222"/>
        <v>0</v>
      </c>
      <c r="AL530" s="57">
        <f t="shared" si="222"/>
        <v>0</v>
      </c>
      <c r="AM530" s="57">
        <f t="shared" si="222"/>
        <v>0</v>
      </c>
      <c r="AN530" s="57">
        <f t="shared" si="222"/>
        <v>0</v>
      </c>
      <c r="AO530" s="57">
        <f t="shared" si="222"/>
        <v>0</v>
      </c>
      <c r="AP530" s="57">
        <f t="shared" si="222"/>
        <v>0</v>
      </c>
      <c r="AQ530" s="57" t="e">
        <f>INDEX('Fleet Input'!$C$10:$C$86, MATCH('Fleet Calculations'!N530, 'Fleet Input'!$B$10:$B$86, 0))</f>
        <v>#N/A</v>
      </c>
      <c r="AR530" s="57">
        <f t="shared" ref="AR530:BG545" si="226">IF($H530=AR$7, $AQ530*$K530, 0)</f>
        <v>0</v>
      </c>
      <c r="AS530" s="57">
        <f t="shared" si="226"/>
        <v>0</v>
      </c>
      <c r="AT530" s="57">
        <f t="shared" si="226"/>
        <v>0</v>
      </c>
      <c r="AU530" s="57">
        <f t="shared" si="226"/>
        <v>0</v>
      </c>
      <c r="AV530" s="57">
        <f t="shared" si="226"/>
        <v>0</v>
      </c>
      <c r="AW530" s="57">
        <f t="shared" si="226"/>
        <v>0</v>
      </c>
      <c r="AX530" s="57">
        <f t="shared" si="226"/>
        <v>0</v>
      </c>
      <c r="AY530" s="57">
        <f t="shared" si="226"/>
        <v>0</v>
      </c>
      <c r="AZ530" s="57">
        <f t="shared" si="226"/>
        <v>0</v>
      </c>
      <c r="BA530" s="57">
        <f t="shared" si="226"/>
        <v>0</v>
      </c>
      <c r="BB530" s="57">
        <f t="shared" si="226"/>
        <v>0</v>
      </c>
      <c r="BC530" s="57">
        <f t="shared" si="226"/>
        <v>0</v>
      </c>
      <c r="BD530" s="57">
        <f t="shared" si="226"/>
        <v>0</v>
      </c>
      <c r="BE530" s="57">
        <f t="shared" si="226"/>
        <v>0</v>
      </c>
      <c r="BF530" s="57">
        <f t="shared" si="226"/>
        <v>0</v>
      </c>
      <c r="BG530" s="57">
        <f t="shared" si="226"/>
        <v>0</v>
      </c>
      <c r="BH530" s="57">
        <f t="shared" si="223"/>
        <v>0</v>
      </c>
      <c r="BI530" s="57">
        <f t="shared" si="223"/>
        <v>0</v>
      </c>
      <c r="BJ530" s="57">
        <f t="shared" si="223"/>
        <v>0</v>
      </c>
      <c r="BK530" s="57">
        <f t="shared" si="223"/>
        <v>0</v>
      </c>
      <c r="BL530" s="57">
        <f t="shared" si="223"/>
        <v>0</v>
      </c>
      <c r="BM530" s="57">
        <f t="shared" si="223"/>
        <v>0</v>
      </c>
      <c r="BN530" s="57">
        <f t="shared" si="223"/>
        <v>0</v>
      </c>
      <c r="BO530" s="57">
        <f t="shared" si="223"/>
        <v>0</v>
      </c>
      <c r="BP530" s="57">
        <f t="shared" si="223"/>
        <v>0</v>
      </c>
      <c r="BQ530" s="57">
        <f t="shared" si="223"/>
        <v>0</v>
      </c>
      <c r="BR530" s="57">
        <f t="shared" si="223"/>
        <v>0</v>
      </c>
      <c r="BS530" s="57">
        <f t="shared" si="223"/>
        <v>0</v>
      </c>
    </row>
    <row r="531" spans="1:71" x14ac:dyDescent="0.25">
      <c r="A531">
        <f t="shared" si="224"/>
        <v>3</v>
      </c>
      <c r="B531">
        <f t="shared" si="203"/>
        <v>9</v>
      </c>
      <c r="C531">
        <f t="shared" ref="C531:C594" si="227">C528</f>
        <v>3</v>
      </c>
      <c r="D531" s="59">
        <f t="shared" si="216"/>
        <v>0</v>
      </c>
      <c r="E531" s="59">
        <f t="shared" si="216"/>
        <v>0</v>
      </c>
      <c r="F531" s="59">
        <f t="shared" si="216"/>
        <v>0</v>
      </c>
      <c r="G531" s="60" t="str">
        <f t="shared" si="217"/>
        <v>Fuel Cell</v>
      </c>
      <c r="H531" s="61">
        <f t="shared" si="204"/>
        <v>1</v>
      </c>
      <c r="I531" s="61">
        <f t="shared" si="218"/>
        <v>0</v>
      </c>
      <c r="J531" s="59">
        <f t="shared" si="219"/>
        <v>0</v>
      </c>
      <c r="K531" s="62" t="e">
        <f t="shared" si="220"/>
        <v>#N/A</v>
      </c>
      <c r="L531" s="59">
        <f t="shared" si="221"/>
        <v>0</v>
      </c>
      <c r="M531" s="59">
        <f t="shared" si="221"/>
        <v>0</v>
      </c>
      <c r="N531" s="59" t="str">
        <f t="shared" si="215"/>
        <v>Fuel Cell0</v>
      </c>
      <c r="O531" s="57">
        <f t="shared" si="225"/>
        <v>0</v>
      </c>
      <c r="P531" s="57">
        <f t="shared" si="225"/>
        <v>0</v>
      </c>
      <c r="Q531" s="57">
        <f t="shared" si="225"/>
        <v>0</v>
      </c>
      <c r="R531" s="57">
        <f t="shared" si="225"/>
        <v>0</v>
      </c>
      <c r="S531" s="57">
        <f t="shared" si="225"/>
        <v>0</v>
      </c>
      <c r="T531" s="57">
        <f t="shared" si="225"/>
        <v>0</v>
      </c>
      <c r="U531" s="57">
        <f t="shared" si="225"/>
        <v>0</v>
      </c>
      <c r="V531" s="57">
        <f t="shared" si="225"/>
        <v>0</v>
      </c>
      <c r="W531" s="57">
        <f t="shared" si="225"/>
        <v>0</v>
      </c>
      <c r="X531" s="57">
        <f t="shared" si="225"/>
        <v>0</v>
      </c>
      <c r="Y531" s="57">
        <f t="shared" si="225"/>
        <v>0</v>
      </c>
      <c r="Z531" s="57">
        <f t="shared" si="225"/>
        <v>0</v>
      </c>
      <c r="AA531" s="57">
        <f t="shared" si="225"/>
        <v>0</v>
      </c>
      <c r="AB531" s="57">
        <f t="shared" si="225"/>
        <v>0</v>
      </c>
      <c r="AC531" s="57">
        <f t="shared" si="225"/>
        <v>0</v>
      </c>
      <c r="AD531" s="57">
        <f t="shared" si="225"/>
        <v>0</v>
      </c>
      <c r="AE531" s="57">
        <f t="shared" si="222"/>
        <v>0</v>
      </c>
      <c r="AF531" s="57">
        <f t="shared" si="222"/>
        <v>0</v>
      </c>
      <c r="AG531" s="57">
        <f t="shared" si="222"/>
        <v>0</v>
      </c>
      <c r="AH531" s="57">
        <f t="shared" si="222"/>
        <v>0</v>
      </c>
      <c r="AI531" s="57">
        <f t="shared" si="222"/>
        <v>0</v>
      </c>
      <c r="AJ531" s="57">
        <f t="shared" si="222"/>
        <v>0</v>
      </c>
      <c r="AK531" s="57">
        <f t="shared" si="222"/>
        <v>0</v>
      </c>
      <c r="AL531" s="57">
        <f t="shared" si="222"/>
        <v>0</v>
      </c>
      <c r="AM531" s="57">
        <f t="shared" si="222"/>
        <v>0</v>
      </c>
      <c r="AN531" s="57">
        <f t="shared" si="222"/>
        <v>0</v>
      </c>
      <c r="AO531" s="57">
        <f t="shared" si="222"/>
        <v>0</v>
      </c>
      <c r="AP531" s="57">
        <f t="shared" si="222"/>
        <v>0</v>
      </c>
      <c r="AQ531" s="57" t="e">
        <f>INDEX('Fleet Input'!$C$10:$C$86, MATCH('Fleet Calculations'!N531, 'Fleet Input'!$B$10:$B$86, 0))</f>
        <v>#N/A</v>
      </c>
      <c r="AR531" s="57">
        <f t="shared" si="226"/>
        <v>0</v>
      </c>
      <c r="AS531" s="57">
        <f t="shared" si="226"/>
        <v>0</v>
      </c>
      <c r="AT531" s="57">
        <f t="shared" si="226"/>
        <v>0</v>
      </c>
      <c r="AU531" s="57">
        <f t="shared" si="226"/>
        <v>0</v>
      </c>
      <c r="AV531" s="57">
        <f t="shared" si="226"/>
        <v>0</v>
      </c>
      <c r="AW531" s="57">
        <f t="shared" si="226"/>
        <v>0</v>
      </c>
      <c r="AX531" s="57">
        <f t="shared" si="226"/>
        <v>0</v>
      </c>
      <c r="AY531" s="57">
        <f t="shared" si="226"/>
        <v>0</v>
      </c>
      <c r="AZ531" s="57">
        <f t="shared" si="226"/>
        <v>0</v>
      </c>
      <c r="BA531" s="57">
        <f t="shared" si="226"/>
        <v>0</v>
      </c>
      <c r="BB531" s="57">
        <f t="shared" si="226"/>
        <v>0</v>
      </c>
      <c r="BC531" s="57">
        <f t="shared" si="226"/>
        <v>0</v>
      </c>
      <c r="BD531" s="57">
        <f t="shared" si="226"/>
        <v>0</v>
      </c>
      <c r="BE531" s="57">
        <f t="shared" si="226"/>
        <v>0</v>
      </c>
      <c r="BF531" s="57">
        <f t="shared" si="226"/>
        <v>0</v>
      </c>
      <c r="BG531" s="57">
        <f t="shared" si="226"/>
        <v>0</v>
      </c>
      <c r="BH531" s="57">
        <f t="shared" si="223"/>
        <v>0</v>
      </c>
      <c r="BI531" s="57">
        <f t="shared" si="223"/>
        <v>0</v>
      </c>
      <c r="BJ531" s="57">
        <f t="shared" si="223"/>
        <v>0</v>
      </c>
      <c r="BK531" s="57">
        <f t="shared" si="223"/>
        <v>0</v>
      </c>
      <c r="BL531" s="57">
        <f t="shared" si="223"/>
        <v>0</v>
      </c>
      <c r="BM531" s="57">
        <f t="shared" si="223"/>
        <v>0</v>
      </c>
      <c r="BN531" s="57">
        <f t="shared" si="223"/>
        <v>0</v>
      </c>
      <c r="BO531" s="57">
        <f t="shared" si="223"/>
        <v>0</v>
      </c>
      <c r="BP531" s="57">
        <f t="shared" si="223"/>
        <v>0</v>
      </c>
      <c r="BQ531" s="57">
        <f t="shared" si="223"/>
        <v>0</v>
      </c>
      <c r="BR531" s="57">
        <f t="shared" si="223"/>
        <v>0</v>
      </c>
      <c r="BS531" s="57">
        <f t="shared" si="223"/>
        <v>0</v>
      </c>
    </row>
    <row r="532" spans="1:71" x14ac:dyDescent="0.25">
      <c r="A532">
        <f t="shared" si="224"/>
        <v>3</v>
      </c>
      <c r="B532">
        <f t="shared" si="203"/>
        <v>10</v>
      </c>
      <c r="C532">
        <f t="shared" si="227"/>
        <v>1</v>
      </c>
      <c r="D532" s="59">
        <f t="shared" si="216"/>
        <v>0</v>
      </c>
      <c r="E532" s="59">
        <f t="shared" si="216"/>
        <v>0</v>
      </c>
      <c r="F532" s="59">
        <f t="shared" si="216"/>
        <v>0</v>
      </c>
      <c r="G532" s="60" t="str">
        <f t="shared" si="217"/>
        <v>0</v>
      </c>
      <c r="H532" s="61">
        <f t="shared" si="204"/>
        <v>1</v>
      </c>
      <c r="I532" s="61">
        <f t="shared" si="218"/>
        <v>0</v>
      </c>
      <c r="J532" s="59">
        <f t="shared" si="219"/>
        <v>0</v>
      </c>
      <c r="K532" s="62" t="e">
        <f t="shared" si="220"/>
        <v>#N/A</v>
      </c>
      <c r="L532" s="59">
        <f t="shared" si="221"/>
        <v>0</v>
      </c>
      <c r="M532" s="59">
        <f t="shared" si="221"/>
        <v>0</v>
      </c>
      <c r="N532" s="59" t="str">
        <f t="shared" si="215"/>
        <v>00</v>
      </c>
      <c r="O532" s="57">
        <f t="shared" si="225"/>
        <v>0</v>
      </c>
      <c r="P532" s="57">
        <f t="shared" si="225"/>
        <v>0</v>
      </c>
      <c r="Q532" s="57">
        <f t="shared" si="225"/>
        <v>0</v>
      </c>
      <c r="R532" s="57">
        <f t="shared" si="225"/>
        <v>0</v>
      </c>
      <c r="S532" s="57">
        <f t="shared" si="225"/>
        <v>0</v>
      </c>
      <c r="T532" s="57">
        <f t="shared" si="225"/>
        <v>0</v>
      </c>
      <c r="U532" s="57">
        <f t="shared" si="225"/>
        <v>0</v>
      </c>
      <c r="V532" s="57">
        <f t="shared" si="225"/>
        <v>0</v>
      </c>
      <c r="W532" s="57">
        <f t="shared" si="225"/>
        <v>0</v>
      </c>
      <c r="X532" s="57">
        <f t="shared" si="225"/>
        <v>0</v>
      </c>
      <c r="Y532" s="57">
        <f t="shared" si="225"/>
        <v>0</v>
      </c>
      <c r="Z532" s="57">
        <f t="shared" si="225"/>
        <v>0</v>
      </c>
      <c r="AA532" s="57">
        <f t="shared" si="225"/>
        <v>0</v>
      </c>
      <c r="AB532" s="57">
        <f t="shared" si="225"/>
        <v>0</v>
      </c>
      <c r="AC532" s="57">
        <f t="shared" si="225"/>
        <v>0</v>
      </c>
      <c r="AD532" s="57">
        <f t="shared" si="225"/>
        <v>0</v>
      </c>
      <c r="AE532" s="57">
        <f t="shared" si="222"/>
        <v>0</v>
      </c>
      <c r="AF532" s="57">
        <f t="shared" si="222"/>
        <v>0</v>
      </c>
      <c r="AG532" s="57">
        <f t="shared" si="222"/>
        <v>0</v>
      </c>
      <c r="AH532" s="57">
        <f t="shared" si="222"/>
        <v>0</v>
      </c>
      <c r="AI532" s="57">
        <f t="shared" si="222"/>
        <v>0</v>
      </c>
      <c r="AJ532" s="57">
        <f t="shared" si="222"/>
        <v>0</v>
      </c>
      <c r="AK532" s="57">
        <f t="shared" si="222"/>
        <v>0</v>
      </c>
      <c r="AL532" s="57">
        <f t="shared" si="222"/>
        <v>0</v>
      </c>
      <c r="AM532" s="57">
        <f t="shared" si="222"/>
        <v>0</v>
      </c>
      <c r="AN532" s="57">
        <f t="shared" si="222"/>
        <v>0</v>
      </c>
      <c r="AO532" s="57">
        <f t="shared" si="222"/>
        <v>0</v>
      </c>
      <c r="AP532" s="57">
        <f t="shared" si="222"/>
        <v>0</v>
      </c>
      <c r="AQ532" s="57" t="e">
        <f>INDEX('Fleet Input'!$C$10:$C$86, MATCH('Fleet Calculations'!N532, 'Fleet Input'!$B$10:$B$86, 0))</f>
        <v>#N/A</v>
      </c>
      <c r="AR532" s="57">
        <f t="shared" si="226"/>
        <v>0</v>
      </c>
      <c r="AS532" s="57">
        <f t="shared" si="226"/>
        <v>0</v>
      </c>
      <c r="AT532" s="57">
        <f t="shared" si="226"/>
        <v>0</v>
      </c>
      <c r="AU532" s="57">
        <f t="shared" si="226"/>
        <v>0</v>
      </c>
      <c r="AV532" s="57">
        <f t="shared" si="226"/>
        <v>0</v>
      </c>
      <c r="AW532" s="57">
        <f t="shared" si="226"/>
        <v>0</v>
      </c>
      <c r="AX532" s="57">
        <f t="shared" si="226"/>
        <v>0</v>
      </c>
      <c r="AY532" s="57">
        <f t="shared" si="226"/>
        <v>0</v>
      </c>
      <c r="AZ532" s="57">
        <f t="shared" si="226"/>
        <v>0</v>
      </c>
      <c r="BA532" s="57">
        <f t="shared" si="226"/>
        <v>0</v>
      </c>
      <c r="BB532" s="57">
        <f t="shared" si="226"/>
        <v>0</v>
      </c>
      <c r="BC532" s="57">
        <f t="shared" si="226"/>
        <v>0</v>
      </c>
      <c r="BD532" s="57">
        <f t="shared" si="226"/>
        <v>0</v>
      </c>
      <c r="BE532" s="57">
        <f t="shared" si="226"/>
        <v>0</v>
      </c>
      <c r="BF532" s="57">
        <f t="shared" si="226"/>
        <v>0</v>
      </c>
      <c r="BG532" s="57">
        <f t="shared" si="226"/>
        <v>0</v>
      </c>
      <c r="BH532" s="57">
        <f t="shared" si="223"/>
        <v>0</v>
      </c>
      <c r="BI532" s="57">
        <f t="shared" si="223"/>
        <v>0</v>
      </c>
      <c r="BJ532" s="57">
        <f t="shared" si="223"/>
        <v>0</v>
      </c>
      <c r="BK532" s="57">
        <f t="shared" si="223"/>
        <v>0</v>
      </c>
      <c r="BL532" s="57">
        <f t="shared" si="223"/>
        <v>0</v>
      </c>
      <c r="BM532" s="57">
        <f t="shared" si="223"/>
        <v>0</v>
      </c>
      <c r="BN532" s="57">
        <f t="shared" si="223"/>
        <v>0</v>
      </c>
      <c r="BO532" s="57">
        <f t="shared" si="223"/>
        <v>0</v>
      </c>
      <c r="BP532" s="57">
        <f t="shared" si="223"/>
        <v>0</v>
      </c>
      <c r="BQ532" s="57">
        <f t="shared" si="223"/>
        <v>0</v>
      </c>
      <c r="BR532" s="57">
        <f t="shared" si="223"/>
        <v>0</v>
      </c>
      <c r="BS532" s="57">
        <f t="shared" si="223"/>
        <v>0</v>
      </c>
    </row>
    <row r="533" spans="1:71" x14ac:dyDescent="0.25">
      <c r="A533">
        <f t="shared" si="224"/>
        <v>3</v>
      </c>
      <c r="B533">
        <f t="shared" si="203"/>
        <v>10</v>
      </c>
      <c r="C533">
        <f t="shared" si="227"/>
        <v>2</v>
      </c>
      <c r="D533" s="59">
        <f t="shared" si="216"/>
        <v>0</v>
      </c>
      <c r="E533" s="59">
        <f t="shared" si="216"/>
        <v>0</v>
      </c>
      <c r="F533" s="59">
        <f t="shared" si="216"/>
        <v>0</v>
      </c>
      <c r="G533" s="60" t="str">
        <f t="shared" si="217"/>
        <v>Electric</v>
      </c>
      <c r="H533" s="61">
        <f t="shared" si="204"/>
        <v>1</v>
      </c>
      <c r="I533" s="61">
        <f t="shared" si="218"/>
        <v>0</v>
      </c>
      <c r="J533" s="59">
        <f t="shared" si="219"/>
        <v>0</v>
      </c>
      <c r="K533" s="62" t="e">
        <f t="shared" si="220"/>
        <v>#N/A</v>
      </c>
      <c r="L533" s="59">
        <f t="shared" si="221"/>
        <v>0</v>
      </c>
      <c r="M533" s="59">
        <f t="shared" si="221"/>
        <v>0</v>
      </c>
      <c r="N533" s="59" t="str">
        <f t="shared" si="215"/>
        <v>Electric0</v>
      </c>
      <c r="O533" s="57">
        <f t="shared" si="225"/>
        <v>0</v>
      </c>
      <c r="P533" s="57">
        <f t="shared" si="225"/>
        <v>0</v>
      </c>
      <c r="Q533" s="57">
        <f t="shared" si="225"/>
        <v>0</v>
      </c>
      <c r="R533" s="57">
        <f t="shared" si="225"/>
        <v>0</v>
      </c>
      <c r="S533" s="57">
        <f t="shared" si="225"/>
        <v>0</v>
      </c>
      <c r="T533" s="57">
        <f t="shared" si="225"/>
        <v>0</v>
      </c>
      <c r="U533" s="57">
        <f t="shared" si="225"/>
        <v>0</v>
      </c>
      <c r="V533" s="57">
        <f t="shared" si="225"/>
        <v>0</v>
      </c>
      <c r="W533" s="57">
        <f t="shared" si="225"/>
        <v>0</v>
      </c>
      <c r="X533" s="57">
        <f t="shared" si="225"/>
        <v>0</v>
      </c>
      <c r="Y533" s="57">
        <f t="shared" si="225"/>
        <v>0</v>
      </c>
      <c r="Z533" s="57">
        <f t="shared" si="225"/>
        <v>0</v>
      </c>
      <c r="AA533" s="57">
        <f t="shared" si="225"/>
        <v>0</v>
      </c>
      <c r="AB533" s="57">
        <f t="shared" si="225"/>
        <v>0</v>
      </c>
      <c r="AC533" s="57">
        <f t="shared" si="225"/>
        <v>0</v>
      </c>
      <c r="AD533" s="57">
        <f t="shared" si="225"/>
        <v>0</v>
      </c>
      <c r="AE533" s="57">
        <f t="shared" si="222"/>
        <v>0</v>
      </c>
      <c r="AF533" s="57">
        <f t="shared" si="222"/>
        <v>0</v>
      </c>
      <c r="AG533" s="57">
        <f t="shared" si="222"/>
        <v>0</v>
      </c>
      <c r="AH533" s="57">
        <f t="shared" si="222"/>
        <v>0</v>
      </c>
      <c r="AI533" s="57">
        <f t="shared" si="222"/>
        <v>0</v>
      </c>
      <c r="AJ533" s="57">
        <f t="shared" si="222"/>
        <v>0</v>
      </c>
      <c r="AK533" s="57">
        <f t="shared" si="222"/>
        <v>0</v>
      </c>
      <c r="AL533" s="57">
        <f t="shared" si="222"/>
        <v>0</v>
      </c>
      <c r="AM533" s="57">
        <f t="shared" si="222"/>
        <v>0</v>
      </c>
      <c r="AN533" s="57">
        <f t="shared" si="222"/>
        <v>0</v>
      </c>
      <c r="AO533" s="57">
        <f t="shared" si="222"/>
        <v>0</v>
      </c>
      <c r="AP533" s="57">
        <f t="shared" si="222"/>
        <v>0</v>
      </c>
      <c r="AQ533" s="57" t="e">
        <f>INDEX('Fleet Input'!$C$10:$C$86, MATCH('Fleet Calculations'!N533, 'Fleet Input'!$B$10:$B$86, 0))</f>
        <v>#N/A</v>
      </c>
      <c r="AR533" s="57">
        <f t="shared" si="226"/>
        <v>0</v>
      </c>
      <c r="AS533" s="57">
        <f t="shared" si="226"/>
        <v>0</v>
      </c>
      <c r="AT533" s="57">
        <f t="shared" si="226"/>
        <v>0</v>
      </c>
      <c r="AU533" s="57">
        <f t="shared" si="226"/>
        <v>0</v>
      </c>
      <c r="AV533" s="57">
        <f t="shared" si="226"/>
        <v>0</v>
      </c>
      <c r="AW533" s="57">
        <f t="shared" si="226"/>
        <v>0</v>
      </c>
      <c r="AX533" s="57">
        <f t="shared" si="226"/>
        <v>0</v>
      </c>
      <c r="AY533" s="57">
        <f t="shared" si="226"/>
        <v>0</v>
      </c>
      <c r="AZ533" s="57">
        <f t="shared" si="226"/>
        <v>0</v>
      </c>
      <c r="BA533" s="57">
        <f t="shared" si="226"/>
        <v>0</v>
      </c>
      <c r="BB533" s="57">
        <f t="shared" si="226"/>
        <v>0</v>
      </c>
      <c r="BC533" s="57">
        <f t="shared" si="226"/>
        <v>0</v>
      </c>
      <c r="BD533" s="57">
        <f t="shared" si="226"/>
        <v>0</v>
      </c>
      <c r="BE533" s="57">
        <f t="shared" si="226"/>
        <v>0</v>
      </c>
      <c r="BF533" s="57">
        <f t="shared" si="226"/>
        <v>0</v>
      </c>
      <c r="BG533" s="57">
        <f t="shared" si="226"/>
        <v>0</v>
      </c>
      <c r="BH533" s="57">
        <f t="shared" si="223"/>
        <v>0</v>
      </c>
      <c r="BI533" s="57">
        <f t="shared" si="223"/>
        <v>0</v>
      </c>
      <c r="BJ533" s="57">
        <f t="shared" si="223"/>
        <v>0</v>
      </c>
      <c r="BK533" s="57">
        <f t="shared" si="223"/>
        <v>0</v>
      </c>
      <c r="BL533" s="57">
        <f t="shared" si="223"/>
        <v>0</v>
      </c>
      <c r="BM533" s="57">
        <f t="shared" si="223"/>
        <v>0</v>
      </c>
      <c r="BN533" s="57">
        <f t="shared" si="223"/>
        <v>0</v>
      </c>
      <c r="BO533" s="57">
        <f t="shared" si="223"/>
        <v>0</v>
      </c>
      <c r="BP533" s="57">
        <f t="shared" si="223"/>
        <v>0</v>
      </c>
      <c r="BQ533" s="57">
        <f t="shared" si="223"/>
        <v>0</v>
      </c>
      <c r="BR533" s="57">
        <f t="shared" si="223"/>
        <v>0</v>
      </c>
      <c r="BS533" s="57">
        <f t="shared" si="223"/>
        <v>0</v>
      </c>
    </row>
    <row r="534" spans="1:71" x14ac:dyDescent="0.25">
      <c r="A534">
        <f t="shared" si="224"/>
        <v>3</v>
      </c>
      <c r="B534">
        <f t="shared" si="203"/>
        <v>10</v>
      </c>
      <c r="C534">
        <f t="shared" si="227"/>
        <v>3</v>
      </c>
      <c r="D534" s="59">
        <f t="shared" si="216"/>
        <v>0</v>
      </c>
      <c r="E534" s="59">
        <f t="shared" si="216"/>
        <v>0</v>
      </c>
      <c r="F534" s="59">
        <f t="shared" si="216"/>
        <v>0</v>
      </c>
      <c r="G534" s="60" t="str">
        <f t="shared" si="217"/>
        <v>Fuel Cell</v>
      </c>
      <c r="H534" s="61">
        <f t="shared" si="204"/>
        <v>1</v>
      </c>
      <c r="I534" s="61">
        <f t="shared" si="218"/>
        <v>0</v>
      </c>
      <c r="J534" s="59">
        <f t="shared" si="219"/>
        <v>0</v>
      </c>
      <c r="K534" s="62" t="e">
        <f t="shared" si="220"/>
        <v>#N/A</v>
      </c>
      <c r="L534" s="59">
        <f t="shared" si="221"/>
        <v>0</v>
      </c>
      <c r="M534" s="59">
        <f t="shared" si="221"/>
        <v>0</v>
      </c>
      <c r="N534" s="59" t="str">
        <f t="shared" si="215"/>
        <v>Fuel Cell0</v>
      </c>
      <c r="O534" s="57">
        <f t="shared" si="225"/>
        <v>0</v>
      </c>
      <c r="P534" s="57">
        <f t="shared" si="225"/>
        <v>0</v>
      </c>
      <c r="Q534" s="57">
        <f t="shared" si="225"/>
        <v>0</v>
      </c>
      <c r="R534" s="57">
        <f t="shared" si="225"/>
        <v>0</v>
      </c>
      <c r="S534" s="57">
        <f t="shared" si="225"/>
        <v>0</v>
      </c>
      <c r="T534" s="57">
        <f t="shared" si="225"/>
        <v>0</v>
      </c>
      <c r="U534" s="57">
        <f t="shared" si="225"/>
        <v>0</v>
      </c>
      <c r="V534" s="57">
        <f t="shared" si="225"/>
        <v>0</v>
      </c>
      <c r="W534" s="57">
        <f t="shared" si="225"/>
        <v>0</v>
      </c>
      <c r="X534" s="57">
        <f t="shared" si="225"/>
        <v>0</v>
      </c>
      <c r="Y534" s="57">
        <f t="shared" si="225"/>
        <v>0</v>
      </c>
      <c r="Z534" s="57">
        <f t="shared" si="225"/>
        <v>0</v>
      </c>
      <c r="AA534" s="57">
        <f t="shared" si="225"/>
        <v>0</v>
      </c>
      <c r="AB534" s="57">
        <f t="shared" si="225"/>
        <v>0</v>
      </c>
      <c r="AC534" s="57">
        <f t="shared" si="225"/>
        <v>0</v>
      </c>
      <c r="AD534" s="57">
        <f t="shared" si="225"/>
        <v>0</v>
      </c>
      <c r="AE534" s="57">
        <f t="shared" si="222"/>
        <v>0</v>
      </c>
      <c r="AF534" s="57">
        <f t="shared" si="222"/>
        <v>0</v>
      </c>
      <c r="AG534" s="57">
        <f t="shared" si="222"/>
        <v>0</v>
      </c>
      <c r="AH534" s="57">
        <f t="shared" si="222"/>
        <v>0</v>
      </c>
      <c r="AI534" s="57">
        <f t="shared" si="222"/>
        <v>0</v>
      </c>
      <c r="AJ534" s="57">
        <f t="shared" si="222"/>
        <v>0</v>
      </c>
      <c r="AK534" s="57">
        <f t="shared" si="222"/>
        <v>0</v>
      </c>
      <c r="AL534" s="57">
        <f t="shared" si="222"/>
        <v>0</v>
      </c>
      <c r="AM534" s="57">
        <f t="shared" si="222"/>
        <v>0</v>
      </c>
      <c r="AN534" s="57">
        <f t="shared" si="222"/>
        <v>0</v>
      </c>
      <c r="AO534" s="57">
        <f t="shared" si="222"/>
        <v>0</v>
      </c>
      <c r="AP534" s="57">
        <f t="shared" si="222"/>
        <v>0</v>
      </c>
      <c r="AQ534" s="57" t="e">
        <f>INDEX('Fleet Input'!$C$10:$C$86, MATCH('Fleet Calculations'!N534, 'Fleet Input'!$B$10:$B$86, 0))</f>
        <v>#N/A</v>
      </c>
      <c r="AR534" s="57">
        <f t="shared" si="226"/>
        <v>0</v>
      </c>
      <c r="AS534" s="57">
        <f t="shared" si="226"/>
        <v>0</v>
      </c>
      <c r="AT534" s="57">
        <f t="shared" si="226"/>
        <v>0</v>
      </c>
      <c r="AU534" s="57">
        <f t="shared" si="226"/>
        <v>0</v>
      </c>
      <c r="AV534" s="57">
        <f t="shared" si="226"/>
        <v>0</v>
      </c>
      <c r="AW534" s="57">
        <f t="shared" si="226"/>
        <v>0</v>
      </c>
      <c r="AX534" s="57">
        <f t="shared" si="226"/>
        <v>0</v>
      </c>
      <c r="AY534" s="57">
        <f t="shared" si="226"/>
        <v>0</v>
      </c>
      <c r="AZ534" s="57">
        <f t="shared" si="226"/>
        <v>0</v>
      </c>
      <c r="BA534" s="57">
        <f t="shared" si="226"/>
        <v>0</v>
      </c>
      <c r="BB534" s="57">
        <f t="shared" si="226"/>
        <v>0</v>
      </c>
      <c r="BC534" s="57">
        <f t="shared" si="226"/>
        <v>0</v>
      </c>
      <c r="BD534" s="57">
        <f t="shared" si="226"/>
        <v>0</v>
      </c>
      <c r="BE534" s="57">
        <f t="shared" si="226"/>
        <v>0</v>
      </c>
      <c r="BF534" s="57">
        <f t="shared" si="226"/>
        <v>0</v>
      </c>
      <c r="BG534" s="57">
        <f t="shared" si="226"/>
        <v>0</v>
      </c>
      <c r="BH534" s="57">
        <f t="shared" si="223"/>
        <v>0</v>
      </c>
      <c r="BI534" s="57">
        <f t="shared" si="223"/>
        <v>0</v>
      </c>
      <c r="BJ534" s="57">
        <f t="shared" si="223"/>
        <v>0</v>
      </c>
      <c r="BK534" s="57">
        <f t="shared" si="223"/>
        <v>0</v>
      </c>
      <c r="BL534" s="57">
        <f t="shared" si="223"/>
        <v>0</v>
      </c>
      <c r="BM534" s="57">
        <f t="shared" si="223"/>
        <v>0</v>
      </c>
      <c r="BN534" s="57">
        <f t="shared" si="223"/>
        <v>0</v>
      </c>
      <c r="BO534" s="57">
        <f t="shared" si="223"/>
        <v>0</v>
      </c>
      <c r="BP534" s="57">
        <f t="shared" si="223"/>
        <v>0</v>
      </c>
      <c r="BQ534" s="57">
        <f t="shared" si="223"/>
        <v>0</v>
      </c>
      <c r="BR534" s="57">
        <f t="shared" si="223"/>
        <v>0</v>
      </c>
      <c r="BS534" s="57">
        <f t="shared" si="223"/>
        <v>0</v>
      </c>
    </row>
    <row r="535" spans="1:71" x14ac:dyDescent="0.25">
      <c r="A535">
        <f t="shared" si="224"/>
        <v>3</v>
      </c>
      <c r="B535">
        <f t="shared" si="203"/>
        <v>11</v>
      </c>
      <c r="C535">
        <f t="shared" si="227"/>
        <v>1</v>
      </c>
      <c r="D535" s="59">
        <f t="shared" si="216"/>
        <v>0</v>
      </c>
      <c r="E535" s="59">
        <f t="shared" si="216"/>
        <v>0</v>
      </c>
      <c r="F535" s="59">
        <f t="shared" si="216"/>
        <v>0</v>
      </c>
      <c r="G535" s="60" t="str">
        <f t="shared" si="217"/>
        <v>0</v>
      </c>
      <c r="H535" s="61">
        <f t="shared" si="204"/>
        <v>1</v>
      </c>
      <c r="I535" s="61">
        <f t="shared" si="218"/>
        <v>0</v>
      </c>
      <c r="J535" s="59">
        <f t="shared" si="219"/>
        <v>0</v>
      </c>
      <c r="K535" s="62" t="e">
        <f t="shared" si="220"/>
        <v>#N/A</v>
      </c>
      <c r="L535" s="59">
        <f t="shared" si="221"/>
        <v>0</v>
      </c>
      <c r="M535" s="59">
        <f t="shared" si="221"/>
        <v>0</v>
      </c>
      <c r="N535" s="59" t="str">
        <f t="shared" si="215"/>
        <v>00</v>
      </c>
      <c r="O535" s="57">
        <f t="shared" si="225"/>
        <v>0</v>
      </c>
      <c r="P535" s="57">
        <f t="shared" si="225"/>
        <v>0</v>
      </c>
      <c r="Q535" s="57">
        <f t="shared" si="225"/>
        <v>0</v>
      </c>
      <c r="R535" s="57">
        <f t="shared" si="225"/>
        <v>0</v>
      </c>
      <c r="S535" s="57">
        <f t="shared" si="225"/>
        <v>0</v>
      </c>
      <c r="T535" s="57">
        <f t="shared" si="225"/>
        <v>0</v>
      </c>
      <c r="U535" s="57">
        <f t="shared" si="225"/>
        <v>0</v>
      </c>
      <c r="V535" s="57">
        <f t="shared" si="225"/>
        <v>0</v>
      </c>
      <c r="W535" s="57">
        <f t="shared" si="225"/>
        <v>0</v>
      </c>
      <c r="X535" s="57">
        <f t="shared" si="225"/>
        <v>0</v>
      </c>
      <c r="Y535" s="57">
        <f t="shared" si="225"/>
        <v>0</v>
      </c>
      <c r="Z535" s="57">
        <f t="shared" si="225"/>
        <v>0</v>
      </c>
      <c r="AA535" s="57">
        <f t="shared" si="225"/>
        <v>0</v>
      </c>
      <c r="AB535" s="57">
        <f t="shared" si="225"/>
        <v>0</v>
      </c>
      <c r="AC535" s="57">
        <f t="shared" si="225"/>
        <v>0</v>
      </c>
      <c r="AD535" s="57">
        <f t="shared" si="225"/>
        <v>0</v>
      </c>
      <c r="AE535" s="57">
        <f t="shared" si="222"/>
        <v>0</v>
      </c>
      <c r="AF535" s="57">
        <f t="shared" si="222"/>
        <v>0</v>
      </c>
      <c r="AG535" s="57">
        <f t="shared" si="222"/>
        <v>0</v>
      </c>
      <c r="AH535" s="57">
        <f t="shared" si="222"/>
        <v>0</v>
      </c>
      <c r="AI535" s="57">
        <f t="shared" si="222"/>
        <v>0</v>
      </c>
      <c r="AJ535" s="57">
        <f t="shared" si="222"/>
        <v>0</v>
      </c>
      <c r="AK535" s="57">
        <f t="shared" si="222"/>
        <v>0</v>
      </c>
      <c r="AL535" s="57">
        <f t="shared" si="222"/>
        <v>0</v>
      </c>
      <c r="AM535" s="57">
        <f t="shared" si="222"/>
        <v>0</v>
      </c>
      <c r="AN535" s="57">
        <f t="shared" si="222"/>
        <v>0</v>
      </c>
      <c r="AO535" s="57">
        <f t="shared" si="222"/>
        <v>0</v>
      </c>
      <c r="AP535" s="57">
        <f t="shared" si="222"/>
        <v>0</v>
      </c>
      <c r="AQ535" s="57" t="e">
        <f>INDEX('Fleet Input'!$C$10:$C$86, MATCH('Fleet Calculations'!N535, 'Fleet Input'!$B$10:$B$86, 0))</f>
        <v>#N/A</v>
      </c>
      <c r="AR535" s="57">
        <f t="shared" si="226"/>
        <v>0</v>
      </c>
      <c r="AS535" s="57">
        <f t="shared" si="226"/>
        <v>0</v>
      </c>
      <c r="AT535" s="57">
        <f t="shared" si="226"/>
        <v>0</v>
      </c>
      <c r="AU535" s="57">
        <f t="shared" si="226"/>
        <v>0</v>
      </c>
      <c r="AV535" s="57">
        <f t="shared" si="226"/>
        <v>0</v>
      </c>
      <c r="AW535" s="57">
        <f t="shared" si="226"/>
        <v>0</v>
      </c>
      <c r="AX535" s="57">
        <f t="shared" si="226"/>
        <v>0</v>
      </c>
      <c r="AY535" s="57">
        <f t="shared" si="226"/>
        <v>0</v>
      </c>
      <c r="AZ535" s="57">
        <f t="shared" si="226"/>
        <v>0</v>
      </c>
      <c r="BA535" s="57">
        <f t="shared" si="226"/>
        <v>0</v>
      </c>
      <c r="BB535" s="57">
        <f t="shared" si="226"/>
        <v>0</v>
      </c>
      <c r="BC535" s="57">
        <f t="shared" si="226"/>
        <v>0</v>
      </c>
      <c r="BD535" s="57">
        <f t="shared" si="226"/>
        <v>0</v>
      </c>
      <c r="BE535" s="57">
        <f t="shared" si="226"/>
        <v>0</v>
      </c>
      <c r="BF535" s="57">
        <f t="shared" si="226"/>
        <v>0</v>
      </c>
      <c r="BG535" s="57">
        <f t="shared" si="226"/>
        <v>0</v>
      </c>
      <c r="BH535" s="57">
        <f t="shared" si="223"/>
        <v>0</v>
      </c>
      <c r="BI535" s="57">
        <f t="shared" si="223"/>
        <v>0</v>
      </c>
      <c r="BJ535" s="57">
        <f t="shared" si="223"/>
        <v>0</v>
      </c>
      <c r="BK535" s="57">
        <f t="shared" si="223"/>
        <v>0</v>
      </c>
      <c r="BL535" s="57">
        <f t="shared" si="223"/>
        <v>0</v>
      </c>
      <c r="BM535" s="57">
        <f t="shared" si="223"/>
        <v>0</v>
      </c>
      <c r="BN535" s="57">
        <f t="shared" si="223"/>
        <v>0</v>
      </c>
      <c r="BO535" s="57">
        <f t="shared" si="223"/>
        <v>0</v>
      </c>
      <c r="BP535" s="57">
        <f t="shared" si="223"/>
        <v>0</v>
      </c>
      <c r="BQ535" s="57">
        <f t="shared" si="223"/>
        <v>0</v>
      </c>
      <c r="BR535" s="57">
        <f t="shared" si="223"/>
        <v>0</v>
      </c>
      <c r="BS535" s="57">
        <f t="shared" si="223"/>
        <v>0</v>
      </c>
    </row>
    <row r="536" spans="1:71" x14ac:dyDescent="0.25">
      <c r="A536">
        <f t="shared" si="224"/>
        <v>3</v>
      </c>
      <c r="B536">
        <f t="shared" si="203"/>
        <v>11</v>
      </c>
      <c r="C536">
        <f t="shared" si="227"/>
        <v>2</v>
      </c>
      <c r="D536" s="59">
        <f t="shared" si="216"/>
        <v>0</v>
      </c>
      <c r="E536" s="59">
        <f t="shared" si="216"/>
        <v>0</v>
      </c>
      <c r="F536" s="59">
        <f t="shared" si="216"/>
        <v>0</v>
      </c>
      <c r="G536" s="60" t="str">
        <f t="shared" si="217"/>
        <v>Electric</v>
      </c>
      <c r="H536" s="61">
        <f t="shared" si="204"/>
        <v>1</v>
      </c>
      <c r="I536" s="61">
        <f t="shared" si="218"/>
        <v>0</v>
      </c>
      <c r="J536" s="59">
        <f t="shared" si="219"/>
        <v>0</v>
      </c>
      <c r="K536" s="62" t="e">
        <f t="shared" si="220"/>
        <v>#N/A</v>
      </c>
      <c r="L536" s="59">
        <f t="shared" si="221"/>
        <v>0</v>
      </c>
      <c r="M536" s="59">
        <f t="shared" si="221"/>
        <v>0</v>
      </c>
      <c r="N536" s="59" t="str">
        <f t="shared" si="215"/>
        <v>Electric0</v>
      </c>
      <c r="O536" s="57">
        <f t="shared" si="225"/>
        <v>0</v>
      </c>
      <c r="P536" s="57">
        <f t="shared" si="225"/>
        <v>0</v>
      </c>
      <c r="Q536" s="57">
        <f t="shared" si="225"/>
        <v>0</v>
      </c>
      <c r="R536" s="57">
        <f t="shared" si="225"/>
        <v>0</v>
      </c>
      <c r="S536" s="57">
        <f t="shared" si="225"/>
        <v>0</v>
      </c>
      <c r="T536" s="57">
        <f t="shared" si="225"/>
        <v>0</v>
      </c>
      <c r="U536" s="57">
        <f t="shared" si="225"/>
        <v>0</v>
      </c>
      <c r="V536" s="57">
        <f t="shared" si="225"/>
        <v>0</v>
      </c>
      <c r="W536" s="57">
        <f t="shared" si="225"/>
        <v>0</v>
      </c>
      <c r="X536" s="57">
        <f t="shared" si="225"/>
        <v>0</v>
      </c>
      <c r="Y536" s="57">
        <f t="shared" si="225"/>
        <v>0</v>
      </c>
      <c r="Z536" s="57">
        <f t="shared" si="225"/>
        <v>0</v>
      </c>
      <c r="AA536" s="57">
        <f t="shared" si="225"/>
        <v>0</v>
      </c>
      <c r="AB536" s="57">
        <f t="shared" si="225"/>
        <v>0</v>
      </c>
      <c r="AC536" s="57">
        <f t="shared" si="225"/>
        <v>0</v>
      </c>
      <c r="AD536" s="57">
        <f t="shared" si="225"/>
        <v>0</v>
      </c>
      <c r="AE536" s="57">
        <f t="shared" si="222"/>
        <v>0</v>
      </c>
      <c r="AF536" s="57">
        <f t="shared" si="222"/>
        <v>0</v>
      </c>
      <c r="AG536" s="57">
        <f t="shared" si="222"/>
        <v>0</v>
      </c>
      <c r="AH536" s="57">
        <f t="shared" si="222"/>
        <v>0</v>
      </c>
      <c r="AI536" s="57">
        <f t="shared" si="222"/>
        <v>0</v>
      </c>
      <c r="AJ536" s="57">
        <f t="shared" si="222"/>
        <v>0</v>
      </c>
      <c r="AK536" s="57">
        <f t="shared" si="222"/>
        <v>0</v>
      </c>
      <c r="AL536" s="57">
        <f t="shared" si="222"/>
        <v>0</v>
      </c>
      <c r="AM536" s="57">
        <f t="shared" si="222"/>
        <v>0</v>
      </c>
      <c r="AN536" s="57">
        <f t="shared" si="222"/>
        <v>0</v>
      </c>
      <c r="AO536" s="57">
        <f t="shared" si="222"/>
        <v>0</v>
      </c>
      <c r="AP536" s="57">
        <f t="shared" si="222"/>
        <v>0</v>
      </c>
      <c r="AQ536" s="57" t="e">
        <f>INDEX('Fleet Input'!$C$10:$C$86, MATCH('Fleet Calculations'!N536, 'Fleet Input'!$B$10:$B$86, 0))</f>
        <v>#N/A</v>
      </c>
      <c r="AR536" s="57">
        <f t="shared" si="226"/>
        <v>0</v>
      </c>
      <c r="AS536" s="57">
        <f t="shared" si="226"/>
        <v>0</v>
      </c>
      <c r="AT536" s="57">
        <f t="shared" si="226"/>
        <v>0</v>
      </c>
      <c r="AU536" s="57">
        <f t="shared" si="226"/>
        <v>0</v>
      </c>
      <c r="AV536" s="57">
        <f t="shared" si="226"/>
        <v>0</v>
      </c>
      <c r="AW536" s="57">
        <f t="shared" si="226"/>
        <v>0</v>
      </c>
      <c r="AX536" s="57">
        <f t="shared" si="226"/>
        <v>0</v>
      </c>
      <c r="AY536" s="57">
        <f t="shared" si="226"/>
        <v>0</v>
      </c>
      <c r="AZ536" s="57">
        <f t="shared" si="226"/>
        <v>0</v>
      </c>
      <c r="BA536" s="57">
        <f t="shared" si="226"/>
        <v>0</v>
      </c>
      <c r="BB536" s="57">
        <f t="shared" si="226"/>
        <v>0</v>
      </c>
      <c r="BC536" s="57">
        <f t="shared" si="226"/>
        <v>0</v>
      </c>
      <c r="BD536" s="57">
        <f t="shared" si="226"/>
        <v>0</v>
      </c>
      <c r="BE536" s="57">
        <f t="shared" si="226"/>
        <v>0</v>
      </c>
      <c r="BF536" s="57">
        <f t="shared" si="226"/>
        <v>0</v>
      </c>
      <c r="BG536" s="57">
        <f t="shared" si="226"/>
        <v>0</v>
      </c>
      <c r="BH536" s="57">
        <f t="shared" si="223"/>
        <v>0</v>
      </c>
      <c r="BI536" s="57">
        <f t="shared" si="223"/>
        <v>0</v>
      </c>
      <c r="BJ536" s="57">
        <f t="shared" si="223"/>
        <v>0</v>
      </c>
      <c r="BK536" s="57">
        <f t="shared" si="223"/>
        <v>0</v>
      </c>
      <c r="BL536" s="57">
        <f t="shared" si="223"/>
        <v>0</v>
      </c>
      <c r="BM536" s="57">
        <f t="shared" si="223"/>
        <v>0</v>
      </c>
      <c r="BN536" s="57">
        <f t="shared" si="223"/>
        <v>0</v>
      </c>
      <c r="BO536" s="57">
        <f t="shared" si="223"/>
        <v>0</v>
      </c>
      <c r="BP536" s="57">
        <f t="shared" si="223"/>
        <v>0</v>
      </c>
      <c r="BQ536" s="57">
        <f t="shared" si="223"/>
        <v>0</v>
      </c>
      <c r="BR536" s="57">
        <f t="shared" si="223"/>
        <v>0</v>
      </c>
      <c r="BS536" s="57">
        <f t="shared" si="223"/>
        <v>0</v>
      </c>
    </row>
    <row r="537" spans="1:71" x14ac:dyDescent="0.25">
      <c r="A537">
        <f t="shared" si="224"/>
        <v>3</v>
      </c>
      <c r="B537">
        <f t="shared" si="203"/>
        <v>11</v>
      </c>
      <c r="C537">
        <f t="shared" si="227"/>
        <v>3</v>
      </c>
      <c r="D537" s="59">
        <f t="shared" si="216"/>
        <v>0</v>
      </c>
      <c r="E537" s="59">
        <f t="shared" si="216"/>
        <v>0</v>
      </c>
      <c r="F537" s="59">
        <f t="shared" si="216"/>
        <v>0</v>
      </c>
      <c r="G537" s="60" t="str">
        <f t="shared" si="217"/>
        <v>Fuel Cell</v>
      </c>
      <c r="H537" s="61">
        <f t="shared" si="204"/>
        <v>1</v>
      </c>
      <c r="I537" s="61">
        <f t="shared" si="218"/>
        <v>0</v>
      </c>
      <c r="J537" s="59">
        <f t="shared" si="219"/>
        <v>0</v>
      </c>
      <c r="K537" s="62" t="e">
        <f t="shared" si="220"/>
        <v>#N/A</v>
      </c>
      <c r="L537" s="59">
        <f t="shared" si="221"/>
        <v>0</v>
      </c>
      <c r="M537" s="59">
        <f t="shared" si="221"/>
        <v>0</v>
      </c>
      <c r="N537" s="59" t="str">
        <f t="shared" si="215"/>
        <v>Fuel Cell0</v>
      </c>
      <c r="O537" s="57">
        <f t="shared" si="225"/>
        <v>0</v>
      </c>
      <c r="P537" s="57">
        <f t="shared" si="225"/>
        <v>0</v>
      </c>
      <c r="Q537" s="57">
        <f t="shared" si="225"/>
        <v>0</v>
      </c>
      <c r="R537" s="57">
        <f t="shared" si="225"/>
        <v>0</v>
      </c>
      <c r="S537" s="57">
        <f t="shared" si="225"/>
        <v>0</v>
      </c>
      <c r="T537" s="57">
        <f t="shared" si="225"/>
        <v>0</v>
      </c>
      <c r="U537" s="57">
        <f t="shared" si="225"/>
        <v>0</v>
      </c>
      <c r="V537" s="57">
        <f t="shared" si="225"/>
        <v>0</v>
      </c>
      <c r="W537" s="57">
        <f t="shared" si="225"/>
        <v>0</v>
      </c>
      <c r="X537" s="57">
        <f t="shared" si="225"/>
        <v>0</v>
      </c>
      <c r="Y537" s="57">
        <f t="shared" si="225"/>
        <v>0</v>
      </c>
      <c r="Z537" s="57">
        <f t="shared" si="225"/>
        <v>0</v>
      </c>
      <c r="AA537" s="57">
        <f t="shared" si="225"/>
        <v>0</v>
      </c>
      <c r="AB537" s="57">
        <f t="shared" si="225"/>
        <v>0</v>
      </c>
      <c r="AC537" s="57">
        <f t="shared" si="225"/>
        <v>0</v>
      </c>
      <c r="AD537" s="57">
        <f t="shared" si="225"/>
        <v>0</v>
      </c>
      <c r="AE537" s="57">
        <f t="shared" si="222"/>
        <v>0</v>
      </c>
      <c r="AF537" s="57">
        <f t="shared" si="222"/>
        <v>0</v>
      </c>
      <c r="AG537" s="57">
        <f t="shared" si="222"/>
        <v>0</v>
      </c>
      <c r="AH537" s="57">
        <f t="shared" si="222"/>
        <v>0</v>
      </c>
      <c r="AI537" s="57">
        <f t="shared" si="222"/>
        <v>0</v>
      </c>
      <c r="AJ537" s="57">
        <f t="shared" si="222"/>
        <v>0</v>
      </c>
      <c r="AK537" s="57">
        <f t="shared" si="222"/>
        <v>0</v>
      </c>
      <c r="AL537" s="57">
        <f t="shared" si="222"/>
        <v>0</v>
      </c>
      <c r="AM537" s="57">
        <f t="shared" si="222"/>
        <v>0</v>
      </c>
      <c r="AN537" s="57">
        <f t="shared" si="222"/>
        <v>0</v>
      </c>
      <c r="AO537" s="57">
        <f t="shared" si="222"/>
        <v>0</v>
      </c>
      <c r="AP537" s="57">
        <f t="shared" si="222"/>
        <v>0</v>
      </c>
      <c r="AQ537" s="57" t="e">
        <f>INDEX('Fleet Input'!$C$10:$C$86, MATCH('Fleet Calculations'!N537, 'Fleet Input'!$B$10:$B$86, 0))</f>
        <v>#N/A</v>
      </c>
      <c r="AR537" s="57">
        <f t="shared" si="226"/>
        <v>0</v>
      </c>
      <c r="AS537" s="57">
        <f t="shared" si="226"/>
        <v>0</v>
      </c>
      <c r="AT537" s="57">
        <f t="shared" si="226"/>
        <v>0</v>
      </c>
      <c r="AU537" s="57">
        <f t="shared" si="226"/>
        <v>0</v>
      </c>
      <c r="AV537" s="57">
        <f t="shared" si="226"/>
        <v>0</v>
      </c>
      <c r="AW537" s="57">
        <f t="shared" si="226"/>
        <v>0</v>
      </c>
      <c r="AX537" s="57">
        <f t="shared" si="226"/>
        <v>0</v>
      </c>
      <c r="AY537" s="57">
        <f t="shared" si="226"/>
        <v>0</v>
      </c>
      <c r="AZ537" s="57">
        <f t="shared" si="226"/>
        <v>0</v>
      </c>
      <c r="BA537" s="57">
        <f t="shared" si="226"/>
        <v>0</v>
      </c>
      <c r="BB537" s="57">
        <f t="shared" si="226"/>
        <v>0</v>
      </c>
      <c r="BC537" s="57">
        <f t="shared" si="226"/>
        <v>0</v>
      </c>
      <c r="BD537" s="57">
        <f t="shared" si="226"/>
        <v>0</v>
      </c>
      <c r="BE537" s="57">
        <f t="shared" si="226"/>
        <v>0</v>
      </c>
      <c r="BF537" s="57">
        <f t="shared" si="226"/>
        <v>0</v>
      </c>
      <c r="BG537" s="57">
        <f t="shared" si="226"/>
        <v>0</v>
      </c>
      <c r="BH537" s="57">
        <f t="shared" si="223"/>
        <v>0</v>
      </c>
      <c r="BI537" s="57">
        <f t="shared" si="223"/>
        <v>0</v>
      </c>
      <c r="BJ537" s="57">
        <f t="shared" si="223"/>
        <v>0</v>
      </c>
      <c r="BK537" s="57">
        <f t="shared" si="223"/>
        <v>0</v>
      </c>
      <c r="BL537" s="57">
        <f t="shared" si="223"/>
        <v>0</v>
      </c>
      <c r="BM537" s="57">
        <f t="shared" si="223"/>
        <v>0</v>
      </c>
      <c r="BN537" s="57">
        <f t="shared" si="223"/>
        <v>0</v>
      </c>
      <c r="BO537" s="57">
        <f t="shared" si="223"/>
        <v>0</v>
      </c>
      <c r="BP537" s="57">
        <f t="shared" si="223"/>
        <v>0</v>
      </c>
      <c r="BQ537" s="57">
        <f t="shared" si="223"/>
        <v>0</v>
      </c>
      <c r="BR537" s="57">
        <f t="shared" si="223"/>
        <v>0</v>
      </c>
      <c r="BS537" s="57">
        <f t="shared" si="223"/>
        <v>0</v>
      </c>
    </row>
    <row r="538" spans="1:71" x14ac:dyDescent="0.25">
      <c r="A538">
        <f t="shared" si="224"/>
        <v>3</v>
      </c>
      <c r="B538">
        <f t="shared" si="203"/>
        <v>12</v>
      </c>
      <c r="C538">
        <f t="shared" si="227"/>
        <v>1</v>
      </c>
      <c r="D538" s="59">
        <f t="shared" si="216"/>
        <v>0</v>
      </c>
      <c r="E538" s="59">
        <f t="shared" si="216"/>
        <v>0</v>
      </c>
      <c r="F538" s="59">
        <f t="shared" si="216"/>
        <v>0</v>
      </c>
      <c r="G538" s="60" t="str">
        <f t="shared" si="217"/>
        <v>0</v>
      </c>
      <c r="H538" s="61">
        <f t="shared" si="204"/>
        <v>1</v>
      </c>
      <c r="I538" s="61">
        <f t="shared" si="218"/>
        <v>0</v>
      </c>
      <c r="J538" s="59">
        <f t="shared" si="219"/>
        <v>0</v>
      </c>
      <c r="K538" s="62" t="e">
        <f t="shared" si="220"/>
        <v>#N/A</v>
      </c>
      <c r="L538" s="59">
        <f t="shared" si="221"/>
        <v>0</v>
      </c>
      <c r="M538" s="59">
        <f t="shared" si="221"/>
        <v>0</v>
      </c>
      <c r="N538" s="59" t="str">
        <f t="shared" si="215"/>
        <v>00</v>
      </c>
      <c r="O538" s="57">
        <f t="shared" si="225"/>
        <v>0</v>
      </c>
      <c r="P538" s="57">
        <f t="shared" si="225"/>
        <v>0</v>
      </c>
      <c r="Q538" s="57">
        <f t="shared" si="225"/>
        <v>0</v>
      </c>
      <c r="R538" s="57">
        <f t="shared" si="225"/>
        <v>0</v>
      </c>
      <c r="S538" s="57">
        <f t="shared" si="225"/>
        <v>0</v>
      </c>
      <c r="T538" s="57">
        <f t="shared" si="225"/>
        <v>0</v>
      </c>
      <c r="U538" s="57">
        <f t="shared" si="225"/>
        <v>0</v>
      </c>
      <c r="V538" s="57">
        <f t="shared" si="225"/>
        <v>0</v>
      </c>
      <c r="W538" s="57">
        <f t="shared" si="225"/>
        <v>0</v>
      </c>
      <c r="X538" s="57">
        <f t="shared" si="225"/>
        <v>0</v>
      </c>
      <c r="Y538" s="57">
        <f t="shared" si="225"/>
        <v>0</v>
      </c>
      <c r="Z538" s="57">
        <f t="shared" si="225"/>
        <v>0</v>
      </c>
      <c r="AA538" s="57">
        <f t="shared" si="225"/>
        <v>0</v>
      </c>
      <c r="AB538" s="57">
        <f t="shared" si="225"/>
        <v>0</v>
      </c>
      <c r="AC538" s="57">
        <f t="shared" si="225"/>
        <v>0</v>
      </c>
      <c r="AD538" s="57">
        <f t="shared" si="225"/>
        <v>0</v>
      </c>
      <c r="AE538" s="57">
        <f t="shared" si="222"/>
        <v>0</v>
      </c>
      <c r="AF538" s="57">
        <f t="shared" si="222"/>
        <v>0</v>
      </c>
      <c r="AG538" s="57">
        <f t="shared" si="222"/>
        <v>0</v>
      </c>
      <c r="AH538" s="57">
        <f t="shared" si="222"/>
        <v>0</v>
      </c>
      <c r="AI538" s="57">
        <f t="shared" si="222"/>
        <v>0</v>
      </c>
      <c r="AJ538" s="57">
        <f t="shared" si="222"/>
        <v>0</v>
      </c>
      <c r="AK538" s="57">
        <f t="shared" si="222"/>
        <v>0</v>
      </c>
      <c r="AL538" s="57">
        <f t="shared" si="222"/>
        <v>0</v>
      </c>
      <c r="AM538" s="57">
        <f t="shared" si="222"/>
        <v>0</v>
      </c>
      <c r="AN538" s="57">
        <f t="shared" si="222"/>
        <v>0</v>
      </c>
      <c r="AO538" s="57">
        <f t="shared" si="222"/>
        <v>0</v>
      </c>
      <c r="AP538" s="57">
        <f t="shared" si="222"/>
        <v>0</v>
      </c>
      <c r="AQ538" s="57" t="e">
        <f>INDEX('Fleet Input'!$C$10:$C$86, MATCH('Fleet Calculations'!N538, 'Fleet Input'!$B$10:$B$86, 0))</f>
        <v>#N/A</v>
      </c>
      <c r="AR538" s="57">
        <f t="shared" si="226"/>
        <v>0</v>
      </c>
      <c r="AS538" s="57">
        <f t="shared" si="226"/>
        <v>0</v>
      </c>
      <c r="AT538" s="57">
        <f t="shared" si="226"/>
        <v>0</v>
      </c>
      <c r="AU538" s="57">
        <f t="shared" si="226"/>
        <v>0</v>
      </c>
      <c r="AV538" s="57">
        <f t="shared" si="226"/>
        <v>0</v>
      </c>
      <c r="AW538" s="57">
        <f t="shared" si="226"/>
        <v>0</v>
      </c>
      <c r="AX538" s="57">
        <f t="shared" si="226"/>
        <v>0</v>
      </c>
      <c r="AY538" s="57">
        <f t="shared" si="226"/>
        <v>0</v>
      </c>
      <c r="AZ538" s="57">
        <f t="shared" si="226"/>
        <v>0</v>
      </c>
      <c r="BA538" s="57">
        <f t="shared" si="226"/>
        <v>0</v>
      </c>
      <c r="BB538" s="57">
        <f t="shared" si="226"/>
        <v>0</v>
      </c>
      <c r="BC538" s="57">
        <f t="shared" si="226"/>
        <v>0</v>
      </c>
      <c r="BD538" s="57">
        <f t="shared" si="226"/>
        <v>0</v>
      </c>
      <c r="BE538" s="57">
        <f t="shared" si="226"/>
        <v>0</v>
      </c>
      <c r="BF538" s="57">
        <f t="shared" si="226"/>
        <v>0</v>
      </c>
      <c r="BG538" s="57">
        <f t="shared" si="226"/>
        <v>0</v>
      </c>
      <c r="BH538" s="57">
        <f t="shared" si="223"/>
        <v>0</v>
      </c>
      <c r="BI538" s="57">
        <f t="shared" si="223"/>
        <v>0</v>
      </c>
      <c r="BJ538" s="57">
        <f t="shared" si="223"/>
        <v>0</v>
      </c>
      <c r="BK538" s="57">
        <f t="shared" si="223"/>
        <v>0</v>
      </c>
      <c r="BL538" s="57">
        <f t="shared" si="223"/>
        <v>0</v>
      </c>
      <c r="BM538" s="57">
        <f t="shared" si="223"/>
        <v>0</v>
      </c>
      <c r="BN538" s="57">
        <f t="shared" si="223"/>
        <v>0</v>
      </c>
      <c r="BO538" s="57">
        <f t="shared" si="223"/>
        <v>0</v>
      </c>
      <c r="BP538" s="57">
        <f t="shared" si="223"/>
        <v>0</v>
      </c>
      <c r="BQ538" s="57">
        <f t="shared" si="223"/>
        <v>0</v>
      </c>
      <c r="BR538" s="57">
        <f t="shared" si="223"/>
        <v>0</v>
      </c>
      <c r="BS538" s="57">
        <f t="shared" si="223"/>
        <v>0</v>
      </c>
    </row>
    <row r="539" spans="1:71" x14ac:dyDescent="0.25">
      <c r="A539">
        <f t="shared" si="224"/>
        <v>3</v>
      </c>
      <c r="B539">
        <f t="shared" si="203"/>
        <v>12</v>
      </c>
      <c r="C539">
        <f t="shared" si="227"/>
        <v>2</v>
      </c>
      <c r="D539" s="59">
        <f t="shared" si="216"/>
        <v>0</v>
      </c>
      <c r="E539" s="59">
        <f t="shared" si="216"/>
        <v>0</v>
      </c>
      <c r="F539" s="59">
        <f t="shared" si="216"/>
        <v>0</v>
      </c>
      <c r="G539" s="60" t="str">
        <f t="shared" si="217"/>
        <v>Electric</v>
      </c>
      <c r="H539" s="61">
        <f t="shared" si="204"/>
        <v>1</v>
      </c>
      <c r="I539" s="61">
        <f t="shared" si="218"/>
        <v>0</v>
      </c>
      <c r="J539" s="59">
        <f t="shared" si="219"/>
        <v>0</v>
      </c>
      <c r="K539" s="62" t="e">
        <f t="shared" si="220"/>
        <v>#N/A</v>
      </c>
      <c r="L539" s="59">
        <f t="shared" si="221"/>
        <v>0</v>
      </c>
      <c r="M539" s="59">
        <f t="shared" si="221"/>
        <v>0</v>
      </c>
      <c r="N539" s="59" t="str">
        <f t="shared" si="215"/>
        <v>Electric0</v>
      </c>
      <c r="O539" s="57">
        <f t="shared" si="225"/>
        <v>0</v>
      </c>
      <c r="P539" s="57">
        <f t="shared" si="225"/>
        <v>0</v>
      </c>
      <c r="Q539" s="57">
        <f t="shared" si="225"/>
        <v>0</v>
      </c>
      <c r="R539" s="57">
        <f t="shared" si="225"/>
        <v>0</v>
      </c>
      <c r="S539" s="57">
        <f t="shared" si="225"/>
        <v>0</v>
      </c>
      <c r="T539" s="57">
        <f t="shared" si="225"/>
        <v>0</v>
      </c>
      <c r="U539" s="57">
        <f t="shared" si="225"/>
        <v>0</v>
      </c>
      <c r="V539" s="57">
        <f t="shared" si="225"/>
        <v>0</v>
      </c>
      <c r="W539" s="57">
        <f t="shared" si="225"/>
        <v>0</v>
      </c>
      <c r="X539" s="57">
        <f t="shared" si="225"/>
        <v>0</v>
      </c>
      <c r="Y539" s="57">
        <f t="shared" si="225"/>
        <v>0</v>
      </c>
      <c r="Z539" s="57">
        <f t="shared" si="225"/>
        <v>0</v>
      </c>
      <c r="AA539" s="57">
        <f t="shared" si="225"/>
        <v>0</v>
      </c>
      <c r="AB539" s="57">
        <f t="shared" si="225"/>
        <v>0</v>
      </c>
      <c r="AC539" s="57">
        <f t="shared" si="225"/>
        <v>0</v>
      </c>
      <c r="AD539" s="57">
        <f t="shared" si="225"/>
        <v>0</v>
      </c>
      <c r="AE539" s="57">
        <f t="shared" si="222"/>
        <v>0</v>
      </c>
      <c r="AF539" s="57">
        <f t="shared" si="222"/>
        <v>0</v>
      </c>
      <c r="AG539" s="57">
        <f t="shared" si="222"/>
        <v>0</v>
      </c>
      <c r="AH539" s="57">
        <f t="shared" si="222"/>
        <v>0</v>
      </c>
      <c r="AI539" s="57">
        <f t="shared" si="222"/>
        <v>0</v>
      </c>
      <c r="AJ539" s="57">
        <f t="shared" si="222"/>
        <v>0</v>
      </c>
      <c r="AK539" s="57">
        <f t="shared" si="222"/>
        <v>0</v>
      </c>
      <c r="AL539" s="57">
        <f t="shared" si="222"/>
        <v>0</v>
      </c>
      <c r="AM539" s="57">
        <f t="shared" si="222"/>
        <v>0</v>
      </c>
      <c r="AN539" s="57">
        <f t="shared" si="222"/>
        <v>0</v>
      </c>
      <c r="AO539" s="57">
        <f t="shared" si="222"/>
        <v>0</v>
      </c>
      <c r="AP539" s="57">
        <f t="shared" si="222"/>
        <v>0</v>
      </c>
      <c r="AQ539" s="57" t="e">
        <f>INDEX('Fleet Input'!$C$10:$C$86, MATCH('Fleet Calculations'!N539, 'Fleet Input'!$B$10:$B$86, 0))</f>
        <v>#N/A</v>
      </c>
      <c r="AR539" s="57">
        <f t="shared" si="226"/>
        <v>0</v>
      </c>
      <c r="AS539" s="57">
        <f t="shared" si="226"/>
        <v>0</v>
      </c>
      <c r="AT539" s="57">
        <f t="shared" si="226"/>
        <v>0</v>
      </c>
      <c r="AU539" s="57">
        <f t="shared" si="226"/>
        <v>0</v>
      </c>
      <c r="AV539" s="57">
        <f t="shared" si="226"/>
        <v>0</v>
      </c>
      <c r="AW539" s="57">
        <f t="shared" si="226"/>
        <v>0</v>
      </c>
      <c r="AX539" s="57">
        <f t="shared" si="226"/>
        <v>0</v>
      </c>
      <c r="AY539" s="57">
        <f t="shared" si="226"/>
        <v>0</v>
      </c>
      <c r="AZ539" s="57">
        <f t="shared" si="226"/>
        <v>0</v>
      </c>
      <c r="BA539" s="57">
        <f t="shared" si="226"/>
        <v>0</v>
      </c>
      <c r="BB539" s="57">
        <f t="shared" si="226"/>
        <v>0</v>
      </c>
      <c r="BC539" s="57">
        <f t="shared" si="226"/>
        <v>0</v>
      </c>
      <c r="BD539" s="57">
        <f t="shared" si="226"/>
        <v>0</v>
      </c>
      <c r="BE539" s="57">
        <f t="shared" si="226"/>
        <v>0</v>
      </c>
      <c r="BF539" s="57">
        <f t="shared" si="226"/>
        <v>0</v>
      </c>
      <c r="BG539" s="57">
        <f t="shared" si="226"/>
        <v>0</v>
      </c>
      <c r="BH539" s="57">
        <f t="shared" si="223"/>
        <v>0</v>
      </c>
      <c r="BI539" s="57">
        <f t="shared" si="223"/>
        <v>0</v>
      </c>
      <c r="BJ539" s="57">
        <f t="shared" si="223"/>
        <v>0</v>
      </c>
      <c r="BK539" s="57">
        <f t="shared" si="223"/>
        <v>0</v>
      </c>
      <c r="BL539" s="57">
        <f t="shared" si="223"/>
        <v>0</v>
      </c>
      <c r="BM539" s="57">
        <f t="shared" si="223"/>
        <v>0</v>
      </c>
      <c r="BN539" s="57">
        <f t="shared" si="223"/>
        <v>0</v>
      </c>
      <c r="BO539" s="57">
        <f t="shared" si="223"/>
        <v>0</v>
      </c>
      <c r="BP539" s="57">
        <f t="shared" si="223"/>
        <v>0</v>
      </c>
      <c r="BQ539" s="57">
        <f t="shared" si="223"/>
        <v>0</v>
      </c>
      <c r="BR539" s="57">
        <f t="shared" si="223"/>
        <v>0</v>
      </c>
      <c r="BS539" s="57">
        <f t="shared" si="223"/>
        <v>0</v>
      </c>
    </row>
    <row r="540" spans="1:71" x14ac:dyDescent="0.25">
      <c r="A540">
        <f t="shared" si="224"/>
        <v>3</v>
      </c>
      <c r="B540">
        <f t="shared" si="203"/>
        <v>12</v>
      </c>
      <c r="C540">
        <f t="shared" si="227"/>
        <v>3</v>
      </c>
      <c r="D540" s="59">
        <f t="shared" si="216"/>
        <v>0</v>
      </c>
      <c r="E540" s="59">
        <f t="shared" si="216"/>
        <v>0</v>
      </c>
      <c r="F540" s="59">
        <f t="shared" si="216"/>
        <v>0</v>
      </c>
      <c r="G540" s="60" t="str">
        <f t="shared" si="217"/>
        <v>Fuel Cell</v>
      </c>
      <c r="H540" s="61">
        <f t="shared" si="204"/>
        <v>1</v>
      </c>
      <c r="I540" s="61">
        <f t="shared" si="218"/>
        <v>0</v>
      </c>
      <c r="J540" s="59">
        <f t="shared" si="219"/>
        <v>0</v>
      </c>
      <c r="K540" s="62" t="e">
        <f t="shared" si="220"/>
        <v>#N/A</v>
      </c>
      <c r="L540" s="59">
        <f t="shared" si="221"/>
        <v>0</v>
      </c>
      <c r="M540" s="59">
        <f t="shared" si="221"/>
        <v>0</v>
      </c>
      <c r="N540" s="59" t="str">
        <f t="shared" si="215"/>
        <v>Fuel Cell0</v>
      </c>
      <c r="O540" s="57">
        <f t="shared" si="225"/>
        <v>0</v>
      </c>
      <c r="P540" s="57">
        <f t="shared" si="225"/>
        <v>0</v>
      </c>
      <c r="Q540" s="57">
        <f t="shared" si="225"/>
        <v>0</v>
      </c>
      <c r="R540" s="57">
        <f t="shared" si="225"/>
        <v>0</v>
      </c>
      <c r="S540" s="57">
        <f t="shared" si="225"/>
        <v>0</v>
      </c>
      <c r="T540" s="57">
        <f t="shared" si="225"/>
        <v>0</v>
      </c>
      <c r="U540" s="57">
        <f t="shared" si="225"/>
        <v>0</v>
      </c>
      <c r="V540" s="57">
        <f t="shared" si="225"/>
        <v>0</v>
      </c>
      <c r="W540" s="57">
        <f t="shared" si="225"/>
        <v>0</v>
      </c>
      <c r="X540" s="57">
        <f t="shared" si="225"/>
        <v>0</v>
      </c>
      <c r="Y540" s="57">
        <f t="shared" si="225"/>
        <v>0</v>
      </c>
      <c r="Z540" s="57">
        <f t="shared" si="225"/>
        <v>0</v>
      </c>
      <c r="AA540" s="57">
        <f t="shared" si="225"/>
        <v>0</v>
      </c>
      <c r="AB540" s="57">
        <f t="shared" si="225"/>
        <v>0</v>
      </c>
      <c r="AC540" s="57">
        <f t="shared" si="225"/>
        <v>0</v>
      </c>
      <c r="AD540" s="57">
        <f t="shared" si="225"/>
        <v>0</v>
      </c>
      <c r="AE540" s="57">
        <f t="shared" si="222"/>
        <v>0</v>
      </c>
      <c r="AF540" s="57">
        <f t="shared" si="222"/>
        <v>0</v>
      </c>
      <c r="AG540" s="57">
        <f t="shared" si="222"/>
        <v>0</v>
      </c>
      <c r="AH540" s="57">
        <f t="shared" si="222"/>
        <v>0</v>
      </c>
      <c r="AI540" s="57">
        <f t="shared" si="222"/>
        <v>0</v>
      </c>
      <c r="AJ540" s="57">
        <f t="shared" si="222"/>
        <v>0</v>
      </c>
      <c r="AK540" s="57">
        <f t="shared" si="222"/>
        <v>0</v>
      </c>
      <c r="AL540" s="57">
        <f t="shared" si="222"/>
        <v>0</v>
      </c>
      <c r="AM540" s="57">
        <f t="shared" si="222"/>
        <v>0</v>
      </c>
      <c r="AN540" s="57">
        <f t="shared" si="222"/>
        <v>0</v>
      </c>
      <c r="AO540" s="57">
        <f t="shared" si="222"/>
        <v>0</v>
      </c>
      <c r="AP540" s="57">
        <f t="shared" si="222"/>
        <v>0</v>
      </c>
      <c r="AQ540" s="57" t="e">
        <f>INDEX('Fleet Input'!$C$10:$C$86, MATCH('Fleet Calculations'!N540, 'Fleet Input'!$B$10:$B$86, 0))</f>
        <v>#N/A</v>
      </c>
      <c r="AR540" s="57">
        <f t="shared" si="226"/>
        <v>0</v>
      </c>
      <c r="AS540" s="57">
        <f t="shared" si="226"/>
        <v>0</v>
      </c>
      <c r="AT540" s="57">
        <f t="shared" si="226"/>
        <v>0</v>
      </c>
      <c r="AU540" s="57">
        <f t="shared" si="226"/>
        <v>0</v>
      </c>
      <c r="AV540" s="57">
        <f t="shared" si="226"/>
        <v>0</v>
      </c>
      <c r="AW540" s="57">
        <f t="shared" si="226"/>
        <v>0</v>
      </c>
      <c r="AX540" s="57">
        <f t="shared" si="226"/>
        <v>0</v>
      </c>
      <c r="AY540" s="57">
        <f t="shared" si="226"/>
        <v>0</v>
      </c>
      <c r="AZ540" s="57">
        <f t="shared" si="226"/>
        <v>0</v>
      </c>
      <c r="BA540" s="57">
        <f t="shared" si="226"/>
        <v>0</v>
      </c>
      <c r="BB540" s="57">
        <f t="shared" si="226"/>
        <v>0</v>
      </c>
      <c r="BC540" s="57">
        <f t="shared" si="226"/>
        <v>0</v>
      </c>
      <c r="BD540" s="57">
        <f t="shared" si="226"/>
        <v>0</v>
      </c>
      <c r="BE540" s="57">
        <f t="shared" si="226"/>
        <v>0</v>
      </c>
      <c r="BF540" s="57">
        <f t="shared" si="226"/>
        <v>0</v>
      </c>
      <c r="BG540" s="57">
        <f t="shared" si="226"/>
        <v>0</v>
      </c>
      <c r="BH540" s="57">
        <f t="shared" si="223"/>
        <v>0</v>
      </c>
      <c r="BI540" s="57">
        <f t="shared" si="223"/>
        <v>0</v>
      </c>
      <c r="BJ540" s="57">
        <f t="shared" si="223"/>
        <v>0</v>
      </c>
      <c r="BK540" s="57">
        <f t="shared" si="223"/>
        <v>0</v>
      </c>
      <c r="BL540" s="57">
        <f t="shared" si="223"/>
        <v>0</v>
      </c>
      <c r="BM540" s="57">
        <f t="shared" si="223"/>
        <v>0</v>
      </c>
      <c r="BN540" s="57">
        <f t="shared" si="223"/>
        <v>0</v>
      </c>
      <c r="BO540" s="57">
        <f t="shared" si="223"/>
        <v>0</v>
      </c>
      <c r="BP540" s="57">
        <f t="shared" si="223"/>
        <v>0</v>
      </c>
      <c r="BQ540" s="57">
        <f t="shared" si="223"/>
        <v>0</v>
      </c>
      <c r="BR540" s="57">
        <f t="shared" si="223"/>
        <v>0</v>
      </c>
      <c r="BS540" s="57">
        <f t="shared" si="223"/>
        <v>0</v>
      </c>
    </row>
    <row r="541" spans="1:71" x14ac:dyDescent="0.25">
      <c r="A541">
        <f t="shared" si="224"/>
        <v>3</v>
      </c>
      <c r="B541">
        <f t="shared" si="203"/>
        <v>13</v>
      </c>
      <c r="C541">
        <f t="shared" si="227"/>
        <v>1</v>
      </c>
      <c r="D541" s="59">
        <f t="shared" si="216"/>
        <v>0</v>
      </c>
      <c r="E541" s="59">
        <f t="shared" si="216"/>
        <v>0</v>
      </c>
      <c r="F541" s="59">
        <f t="shared" si="216"/>
        <v>0</v>
      </c>
      <c r="G541" s="60" t="str">
        <f t="shared" si="217"/>
        <v>0</v>
      </c>
      <c r="H541" s="61">
        <f t="shared" si="204"/>
        <v>1</v>
      </c>
      <c r="I541" s="61">
        <f t="shared" si="218"/>
        <v>0</v>
      </c>
      <c r="J541" s="59">
        <f t="shared" si="219"/>
        <v>0</v>
      </c>
      <c r="K541" s="62" t="e">
        <f t="shared" si="220"/>
        <v>#N/A</v>
      </c>
      <c r="L541" s="59">
        <f t="shared" si="221"/>
        <v>0</v>
      </c>
      <c r="M541" s="59">
        <f t="shared" si="221"/>
        <v>0</v>
      </c>
      <c r="N541" s="59" t="str">
        <f t="shared" si="215"/>
        <v>00</v>
      </c>
      <c r="O541" s="57">
        <f t="shared" si="225"/>
        <v>0</v>
      </c>
      <c r="P541" s="57">
        <f t="shared" si="225"/>
        <v>0</v>
      </c>
      <c r="Q541" s="57">
        <f t="shared" si="225"/>
        <v>0</v>
      </c>
      <c r="R541" s="57">
        <f t="shared" si="225"/>
        <v>0</v>
      </c>
      <c r="S541" s="57">
        <f t="shared" si="225"/>
        <v>0</v>
      </c>
      <c r="T541" s="57">
        <f t="shared" si="225"/>
        <v>0</v>
      </c>
      <c r="U541" s="57">
        <f t="shared" si="225"/>
        <v>0</v>
      </c>
      <c r="V541" s="57">
        <f t="shared" si="225"/>
        <v>0</v>
      </c>
      <c r="W541" s="57">
        <f t="shared" si="225"/>
        <v>0</v>
      </c>
      <c r="X541" s="57">
        <f t="shared" si="225"/>
        <v>0</v>
      </c>
      <c r="Y541" s="57">
        <f t="shared" si="225"/>
        <v>0</v>
      </c>
      <c r="Z541" s="57">
        <f t="shared" si="225"/>
        <v>0</v>
      </c>
      <c r="AA541" s="57">
        <f t="shared" si="225"/>
        <v>0</v>
      </c>
      <c r="AB541" s="57">
        <f t="shared" si="225"/>
        <v>0</v>
      </c>
      <c r="AC541" s="57">
        <f t="shared" si="225"/>
        <v>0</v>
      </c>
      <c r="AD541" s="57">
        <f t="shared" si="225"/>
        <v>0</v>
      </c>
      <c r="AE541" s="57">
        <f t="shared" si="222"/>
        <v>0</v>
      </c>
      <c r="AF541" s="57">
        <f t="shared" si="222"/>
        <v>0</v>
      </c>
      <c r="AG541" s="57">
        <f t="shared" si="222"/>
        <v>0</v>
      </c>
      <c r="AH541" s="57">
        <f t="shared" si="222"/>
        <v>0</v>
      </c>
      <c r="AI541" s="57">
        <f t="shared" si="222"/>
        <v>0</v>
      </c>
      <c r="AJ541" s="57">
        <f t="shared" si="222"/>
        <v>0</v>
      </c>
      <c r="AK541" s="57">
        <f t="shared" si="222"/>
        <v>0</v>
      </c>
      <c r="AL541" s="57">
        <f t="shared" si="222"/>
        <v>0</v>
      </c>
      <c r="AM541" s="57">
        <f t="shared" si="222"/>
        <v>0</v>
      </c>
      <c r="AN541" s="57">
        <f t="shared" si="222"/>
        <v>0</v>
      </c>
      <c r="AO541" s="57">
        <f t="shared" si="222"/>
        <v>0</v>
      </c>
      <c r="AP541" s="57">
        <f t="shared" si="222"/>
        <v>0</v>
      </c>
      <c r="AQ541" s="57" t="e">
        <f>INDEX('Fleet Input'!$C$10:$C$86, MATCH('Fleet Calculations'!N541, 'Fleet Input'!$B$10:$B$86, 0))</f>
        <v>#N/A</v>
      </c>
      <c r="AR541" s="57">
        <f t="shared" si="226"/>
        <v>0</v>
      </c>
      <c r="AS541" s="57">
        <f t="shared" si="226"/>
        <v>0</v>
      </c>
      <c r="AT541" s="57">
        <f t="shared" si="226"/>
        <v>0</v>
      </c>
      <c r="AU541" s="57">
        <f t="shared" si="226"/>
        <v>0</v>
      </c>
      <c r="AV541" s="57">
        <f t="shared" si="226"/>
        <v>0</v>
      </c>
      <c r="AW541" s="57">
        <f t="shared" si="226"/>
        <v>0</v>
      </c>
      <c r="AX541" s="57">
        <f t="shared" si="226"/>
        <v>0</v>
      </c>
      <c r="AY541" s="57">
        <f t="shared" si="226"/>
        <v>0</v>
      </c>
      <c r="AZ541" s="57">
        <f t="shared" si="226"/>
        <v>0</v>
      </c>
      <c r="BA541" s="57">
        <f t="shared" si="226"/>
        <v>0</v>
      </c>
      <c r="BB541" s="57">
        <f t="shared" si="226"/>
        <v>0</v>
      </c>
      <c r="BC541" s="57">
        <f t="shared" si="226"/>
        <v>0</v>
      </c>
      <c r="BD541" s="57">
        <f t="shared" si="226"/>
        <v>0</v>
      </c>
      <c r="BE541" s="57">
        <f t="shared" si="226"/>
        <v>0</v>
      </c>
      <c r="BF541" s="57">
        <f t="shared" si="226"/>
        <v>0</v>
      </c>
      <c r="BG541" s="57">
        <f t="shared" si="226"/>
        <v>0</v>
      </c>
      <c r="BH541" s="57">
        <f t="shared" si="223"/>
        <v>0</v>
      </c>
      <c r="BI541" s="57">
        <f t="shared" si="223"/>
        <v>0</v>
      </c>
      <c r="BJ541" s="57">
        <f t="shared" si="223"/>
        <v>0</v>
      </c>
      <c r="BK541" s="57">
        <f t="shared" si="223"/>
        <v>0</v>
      </c>
      <c r="BL541" s="57">
        <f t="shared" si="223"/>
        <v>0</v>
      </c>
      <c r="BM541" s="57">
        <f t="shared" si="223"/>
        <v>0</v>
      </c>
      <c r="BN541" s="57">
        <f t="shared" si="223"/>
        <v>0</v>
      </c>
      <c r="BO541" s="57">
        <f t="shared" si="223"/>
        <v>0</v>
      </c>
      <c r="BP541" s="57">
        <f t="shared" si="223"/>
        <v>0</v>
      </c>
      <c r="BQ541" s="57">
        <f t="shared" si="223"/>
        <v>0</v>
      </c>
      <c r="BR541" s="57">
        <f t="shared" si="223"/>
        <v>0</v>
      </c>
      <c r="BS541" s="57">
        <f t="shared" si="223"/>
        <v>0</v>
      </c>
    </row>
    <row r="542" spans="1:71" x14ac:dyDescent="0.25">
      <c r="A542">
        <f t="shared" si="224"/>
        <v>3</v>
      </c>
      <c r="B542">
        <f t="shared" si="203"/>
        <v>13</v>
      </c>
      <c r="C542">
        <f t="shared" si="227"/>
        <v>2</v>
      </c>
      <c r="D542" s="59">
        <f t="shared" si="216"/>
        <v>0</v>
      </c>
      <c r="E542" s="59">
        <f t="shared" si="216"/>
        <v>0</v>
      </c>
      <c r="F542" s="59">
        <f t="shared" si="216"/>
        <v>0</v>
      </c>
      <c r="G542" s="60" t="str">
        <f t="shared" si="217"/>
        <v>Electric</v>
      </c>
      <c r="H542" s="61">
        <f t="shared" si="204"/>
        <v>1</v>
      </c>
      <c r="I542" s="61">
        <f t="shared" si="218"/>
        <v>0</v>
      </c>
      <c r="J542" s="59">
        <f t="shared" si="219"/>
        <v>0</v>
      </c>
      <c r="K542" s="62" t="e">
        <f t="shared" si="220"/>
        <v>#N/A</v>
      </c>
      <c r="L542" s="59">
        <f t="shared" si="221"/>
        <v>0</v>
      </c>
      <c r="M542" s="59">
        <f t="shared" si="221"/>
        <v>0</v>
      </c>
      <c r="N542" s="59" t="str">
        <f t="shared" si="215"/>
        <v>Electric0</v>
      </c>
      <c r="O542" s="57">
        <f t="shared" si="225"/>
        <v>0</v>
      </c>
      <c r="P542" s="57">
        <f t="shared" si="225"/>
        <v>0</v>
      </c>
      <c r="Q542" s="57">
        <f t="shared" si="225"/>
        <v>0</v>
      </c>
      <c r="R542" s="57">
        <f t="shared" si="225"/>
        <v>0</v>
      </c>
      <c r="S542" s="57">
        <f t="shared" si="225"/>
        <v>0</v>
      </c>
      <c r="T542" s="57">
        <f t="shared" si="225"/>
        <v>0</v>
      </c>
      <c r="U542" s="57">
        <f t="shared" si="225"/>
        <v>0</v>
      </c>
      <c r="V542" s="57">
        <f t="shared" si="225"/>
        <v>0</v>
      </c>
      <c r="W542" s="57">
        <f t="shared" si="225"/>
        <v>0</v>
      </c>
      <c r="X542" s="57">
        <f t="shared" si="225"/>
        <v>0</v>
      </c>
      <c r="Y542" s="57">
        <f t="shared" si="225"/>
        <v>0</v>
      </c>
      <c r="Z542" s="57">
        <f t="shared" si="225"/>
        <v>0</v>
      </c>
      <c r="AA542" s="57">
        <f t="shared" si="225"/>
        <v>0</v>
      </c>
      <c r="AB542" s="57">
        <f t="shared" si="225"/>
        <v>0</v>
      </c>
      <c r="AC542" s="57">
        <f t="shared" si="225"/>
        <v>0</v>
      </c>
      <c r="AD542" s="57">
        <f t="shared" si="225"/>
        <v>0</v>
      </c>
      <c r="AE542" s="57">
        <f t="shared" si="222"/>
        <v>0</v>
      </c>
      <c r="AF542" s="57">
        <f t="shared" si="222"/>
        <v>0</v>
      </c>
      <c r="AG542" s="57">
        <f t="shared" si="222"/>
        <v>0</v>
      </c>
      <c r="AH542" s="57">
        <f t="shared" si="222"/>
        <v>0</v>
      </c>
      <c r="AI542" s="57">
        <f t="shared" si="222"/>
        <v>0</v>
      </c>
      <c r="AJ542" s="57">
        <f t="shared" si="222"/>
        <v>0</v>
      </c>
      <c r="AK542" s="57">
        <f t="shared" si="222"/>
        <v>0</v>
      </c>
      <c r="AL542" s="57">
        <f t="shared" si="222"/>
        <v>0</v>
      </c>
      <c r="AM542" s="57">
        <f t="shared" si="222"/>
        <v>0</v>
      </c>
      <c r="AN542" s="57">
        <f t="shared" si="222"/>
        <v>0</v>
      </c>
      <c r="AO542" s="57">
        <f t="shared" si="222"/>
        <v>0</v>
      </c>
      <c r="AP542" s="57">
        <f t="shared" si="222"/>
        <v>0</v>
      </c>
      <c r="AQ542" s="57" t="e">
        <f>INDEX('Fleet Input'!$C$10:$C$86, MATCH('Fleet Calculations'!N542, 'Fleet Input'!$B$10:$B$86, 0))</f>
        <v>#N/A</v>
      </c>
      <c r="AR542" s="57">
        <f t="shared" si="226"/>
        <v>0</v>
      </c>
      <c r="AS542" s="57">
        <f t="shared" si="226"/>
        <v>0</v>
      </c>
      <c r="AT542" s="57">
        <f t="shared" si="226"/>
        <v>0</v>
      </c>
      <c r="AU542" s="57">
        <f t="shared" si="226"/>
        <v>0</v>
      </c>
      <c r="AV542" s="57">
        <f t="shared" si="226"/>
        <v>0</v>
      </c>
      <c r="AW542" s="57">
        <f t="shared" si="226"/>
        <v>0</v>
      </c>
      <c r="AX542" s="57">
        <f t="shared" si="226"/>
        <v>0</v>
      </c>
      <c r="AY542" s="57">
        <f t="shared" si="226"/>
        <v>0</v>
      </c>
      <c r="AZ542" s="57">
        <f t="shared" si="226"/>
        <v>0</v>
      </c>
      <c r="BA542" s="57">
        <f t="shared" si="226"/>
        <v>0</v>
      </c>
      <c r="BB542" s="57">
        <f t="shared" si="226"/>
        <v>0</v>
      </c>
      <c r="BC542" s="57">
        <f t="shared" si="226"/>
        <v>0</v>
      </c>
      <c r="BD542" s="57">
        <f t="shared" si="226"/>
        <v>0</v>
      </c>
      <c r="BE542" s="57">
        <f t="shared" si="226"/>
        <v>0</v>
      </c>
      <c r="BF542" s="57">
        <f t="shared" si="226"/>
        <v>0</v>
      </c>
      <c r="BG542" s="57">
        <f t="shared" si="226"/>
        <v>0</v>
      </c>
      <c r="BH542" s="57">
        <f t="shared" si="223"/>
        <v>0</v>
      </c>
      <c r="BI542" s="57">
        <f t="shared" si="223"/>
        <v>0</v>
      </c>
      <c r="BJ542" s="57">
        <f t="shared" si="223"/>
        <v>0</v>
      </c>
      <c r="BK542" s="57">
        <f t="shared" si="223"/>
        <v>0</v>
      </c>
      <c r="BL542" s="57">
        <f t="shared" si="223"/>
        <v>0</v>
      </c>
      <c r="BM542" s="57">
        <f t="shared" si="223"/>
        <v>0</v>
      </c>
      <c r="BN542" s="57">
        <f t="shared" si="223"/>
        <v>0</v>
      </c>
      <c r="BO542" s="57">
        <f t="shared" si="223"/>
        <v>0</v>
      </c>
      <c r="BP542" s="57">
        <f t="shared" si="223"/>
        <v>0</v>
      </c>
      <c r="BQ542" s="57">
        <f t="shared" si="223"/>
        <v>0</v>
      </c>
      <c r="BR542" s="57">
        <f t="shared" si="223"/>
        <v>0</v>
      </c>
      <c r="BS542" s="57">
        <f t="shared" si="223"/>
        <v>0</v>
      </c>
    </row>
    <row r="543" spans="1:71" x14ac:dyDescent="0.25">
      <c r="A543">
        <f t="shared" si="224"/>
        <v>3</v>
      </c>
      <c r="B543">
        <f t="shared" si="203"/>
        <v>13</v>
      </c>
      <c r="C543">
        <f t="shared" si="227"/>
        <v>3</v>
      </c>
      <c r="D543" s="59">
        <f t="shared" si="216"/>
        <v>0</v>
      </c>
      <c r="E543" s="59">
        <f t="shared" si="216"/>
        <v>0</v>
      </c>
      <c r="F543" s="59">
        <f t="shared" si="216"/>
        <v>0</v>
      </c>
      <c r="G543" s="60" t="str">
        <f t="shared" si="217"/>
        <v>Fuel Cell</v>
      </c>
      <c r="H543" s="61">
        <f t="shared" si="204"/>
        <v>1</v>
      </c>
      <c r="I543" s="61">
        <f t="shared" si="218"/>
        <v>0</v>
      </c>
      <c r="J543" s="59">
        <f t="shared" si="219"/>
        <v>0</v>
      </c>
      <c r="K543" s="62" t="e">
        <f t="shared" si="220"/>
        <v>#N/A</v>
      </c>
      <c r="L543" s="59">
        <f t="shared" si="221"/>
        <v>0</v>
      </c>
      <c r="M543" s="59">
        <f t="shared" si="221"/>
        <v>0</v>
      </c>
      <c r="N543" s="59" t="str">
        <f t="shared" si="215"/>
        <v>Fuel Cell0</v>
      </c>
      <c r="O543" s="57">
        <f t="shared" si="225"/>
        <v>0</v>
      </c>
      <c r="P543" s="57">
        <f t="shared" si="225"/>
        <v>0</v>
      </c>
      <c r="Q543" s="57">
        <f t="shared" si="225"/>
        <v>0</v>
      </c>
      <c r="R543" s="57">
        <f t="shared" si="225"/>
        <v>0</v>
      </c>
      <c r="S543" s="57">
        <f t="shared" si="225"/>
        <v>0</v>
      </c>
      <c r="T543" s="57">
        <f t="shared" si="225"/>
        <v>0</v>
      </c>
      <c r="U543" s="57">
        <f t="shared" si="225"/>
        <v>0</v>
      </c>
      <c r="V543" s="57">
        <f t="shared" si="225"/>
        <v>0</v>
      </c>
      <c r="W543" s="57">
        <f t="shared" si="225"/>
        <v>0</v>
      </c>
      <c r="X543" s="57">
        <f t="shared" si="225"/>
        <v>0</v>
      </c>
      <c r="Y543" s="57">
        <f t="shared" si="225"/>
        <v>0</v>
      </c>
      <c r="Z543" s="57">
        <f t="shared" si="225"/>
        <v>0</v>
      </c>
      <c r="AA543" s="57">
        <f t="shared" si="225"/>
        <v>0</v>
      </c>
      <c r="AB543" s="57">
        <f t="shared" si="225"/>
        <v>0</v>
      </c>
      <c r="AC543" s="57">
        <f t="shared" si="225"/>
        <v>0</v>
      </c>
      <c r="AD543" s="57">
        <f t="shared" si="225"/>
        <v>0</v>
      </c>
      <c r="AE543" s="57">
        <f t="shared" si="222"/>
        <v>0</v>
      </c>
      <c r="AF543" s="57">
        <f t="shared" si="222"/>
        <v>0</v>
      </c>
      <c r="AG543" s="57">
        <f t="shared" si="222"/>
        <v>0</v>
      </c>
      <c r="AH543" s="57">
        <f t="shared" si="222"/>
        <v>0</v>
      </c>
      <c r="AI543" s="57">
        <f t="shared" si="222"/>
        <v>0</v>
      </c>
      <c r="AJ543" s="57">
        <f t="shared" si="222"/>
        <v>0</v>
      </c>
      <c r="AK543" s="57">
        <f t="shared" si="222"/>
        <v>0</v>
      </c>
      <c r="AL543" s="57">
        <f t="shared" si="222"/>
        <v>0</v>
      </c>
      <c r="AM543" s="57">
        <f t="shared" si="222"/>
        <v>0</v>
      </c>
      <c r="AN543" s="57">
        <f t="shared" si="222"/>
        <v>0</v>
      </c>
      <c r="AO543" s="57">
        <f t="shared" si="222"/>
        <v>0</v>
      </c>
      <c r="AP543" s="57">
        <f t="shared" si="222"/>
        <v>0</v>
      </c>
      <c r="AQ543" s="57" t="e">
        <f>INDEX('Fleet Input'!$C$10:$C$86, MATCH('Fleet Calculations'!N543, 'Fleet Input'!$B$10:$B$86, 0))</f>
        <v>#N/A</v>
      </c>
      <c r="AR543" s="57">
        <f t="shared" si="226"/>
        <v>0</v>
      </c>
      <c r="AS543" s="57">
        <f t="shared" si="226"/>
        <v>0</v>
      </c>
      <c r="AT543" s="57">
        <f t="shared" si="226"/>
        <v>0</v>
      </c>
      <c r="AU543" s="57">
        <f t="shared" si="226"/>
        <v>0</v>
      </c>
      <c r="AV543" s="57">
        <f t="shared" si="226"/>
        <v>0</v>
      </c>
      <c r="AW543" s="57">
        <f t="shared" si="226"/>
        <v>0</v>
      </c>
      <c r="AX543" s="57">
        <f t="shared" si="226"/>
        <v>0</v>
      </c>
      <c r="AY543" s="57">
        <f t="shared" si="226"/>
        <v>0</v>
      </c>
      <c r="AZ543" s="57">
        <f t="shared" si="226"/>
        <v>0</v>
      </c>
      <c r="BA543" s="57">
        <f t="shared" si="226"/>
        <v>0</v>
      </c>
      <c r="BB543" s="57">
        <f t="shared" si="226"/>
        <v>0</v>
      </c>
      <c r="BC543" s="57">
        <f t="shared" si="226"/>
        <v>0</v>
      </c>
      <c r="BD543" s="57">
        <f t="shared" si="226"/>
        <v>0</v>
      </c>
      <c r="BE543" s="57">
        <f t="shared" si="226"/>
        <v>0</v>
      </c>
      <c r="BF543" s="57">
        <f t="shared" si="226"/>
        <v>0</v>
      </c>
      <c r="BG543" s="57">
        <f t="shared" si="226"/>
        <v>0</v>
      </c>
      <c r="BH543" s="57">
        <f t="shared" si="223"/>
        <v>0</v>
      </c>
      <c r="BI543" s="57">
        <f t="shared" si="223"/>
        <v>0</v>
      </c>
      <c r="BJ543" s="57">
        <f t="shared" si="223"/>
        <v>0</v>
      </c>
      <c r="BK543" s="57">
        <f t="shared" si="223"/>
        <v>0</v>
      </c>
      <c r="BL543" s="57">
        <f t="shared" si="223"/>
        <v>0</v>
      </c>
      <c r="BM543" s="57">
        <f t="shared" si="223"/>
        <v>0</v>
      </c>
      <c r="BN543" s="57">
        <f t="shared" si="223"/>
        <v>0</v>
      </c>
      <c r="BO543" s="57">
        <f t="shared" si="223"/>
        <v>0</v>
      </c>
      <c r="BP543" s="57">
        <f t="shared" si="223"/>
        <v>0</v>
      </c>
      <c r="BQ543" s="57">
        <f t="shared" si="223"/>
        <v>0</v>
      </c>
      <c r="BR543" s="57">
        <f t="shared" si="223"/>
        <v>0</v>
      </c>
      <c r="BS543" s="57">
        <f t="shared" si="223"/>
        <v>0</v>
      </c>
    </row>
    <row r="544" spans="1:71" x14ac:dyDescent="0.25">
      <c r="A544">
        <f t="shared" si="224"/>
        <v>3</v>
      </c>
      <c r="B544">
        <f t="shared" si="203"/>
        <v>14</v>
      </c>
      <c r="C544">
        <f t="shared" si="227"/>
        <v>1</v>
      </c>
      <c r="D544" s="59">
        <f t="shared" si="216"/>
        <v>0</v>
      </c>
      <c r="E544" s="59">
        <f t="shared" si="216"/>
        <v>0</v>
      </c>
      <c r="F544" s="59">
        <f t="shared" si="216"/>
        <v>0</v>
      </c>
      <c r="G544" s="60" t="str">
        <f t="shared" si="217"/>
        <v>0</v>
      </c>
      <c r="H544" s="61">
        <f t="shared" si="204"/>
        <v>1</v>
      </c>
      <c r="I544" s="61">
        <f t="shared" si="218"/>
        <v>0</v>
      </c>
      <c r="J544" s="59">
        <f t="shared" si="219"/>
        <v>0</v>
      </c>
      <c r="K544" s="62" t="e">
        <f t="shared" si="220"/>
        <v>#N/A</v>
      </c>
      <c r="L544" s="59">
        <f t="shared" si="221"/>
        <v>0</v>
      </c>
      <c r="M544" s="59">
        <f t="shared" si="221"/>
        <v>0</v>
      </c>
      <c r="N544" s="59" t="str">
        <f t="shared" si="215"/>
        <v>00</v>
      </c>
      <c r="O544" s="57">
        <f t="shared" si="225"/>
        <v>0</v>
      </c>
      <c r="P544" s="57">
        <f t="shared" si="225"/>
        <v>0</v>
      </c>
      <c r="Q544" s="57">
        <f t="shared" si="225"/>
        <v>0</v>
      </c>
      <c r="R544" s="57">
        <f t="shared" si="225"/>
        <v>0</v>
      </c>
      <c r="S544" s="57">
        <f t="shared" si="225"/>
        <v>0</v>
      </c>
      <c r="T544" s="57">
        <f t="shared" si="225"/>
        <v>0</v>
      </c>
      <c r="U544" s="57">
        <f t="shared" si="225"/>
        <v>0</v>
      </c>
      <c r="V544" s="57">
        <f t="shared" si="225"/>
        <v>0</v>
      </c>
      <c r="W544" s="57">
        <f t="shared" si="225"/>
        <v>0</v>
      </c>
      <c r="X544" s="57">
        <f t="shared" si="225"/>
        <v>0</v>
      </c>
      <c r="Y544" s="57">
        <f t="shared" si="225"/>
        <v>0</v>
      </c>
      <c r="Z544" s="57">
        <f t="shared" si="225"/>
        <v>0</v>
      </c>
      <c r="AA544" s="57">
        <f t="shared" si="225"/>
        <v>0</v>
      </c>
      <c r="AB544" s="57">
        <f t="shared" si="225"/>
        <v>0</v>
      </c>
      <c r="AC544" s="57">
        <f t="shared" si="225"/>
        <v>0</v>
      </c>
      <c r="AD544" s="57">
        <f t="shared" si="225"/>
        <v>0</v>
      </c>
      <c r="AE544" s="57">
        <f t="shared" si="222"/>
        <v>0</v>
      </c>
      <c r="AF544" s="57">
        <f t="shared" si="222"/>
        <v>0</v>
      </c>
      <c r="AG544" s="57">
        <f t="shared" si="222"/>
        <v>0</v>
      </c>
      <c r="AH544" s="57">
        <f t="shared" si="222"/>
        <v>0</v>
      </c>
      <c r="AI544" s="57">
        <f t="shared" si="222"/>
        <v>0</v>
      </c>
      <c r="AJ544" s="57">
        <f t="shared" si="222"/>
        <v>0</v>
      </c>
      <c r="AK544" s="57">
        <f t="shared" si="222"/>
        <v>0</v>
      </c>
      <c r="AL544" s="57">
        <f t="shared" si="222"/>
        <v>0</v>
      </c>
      <c r="AM544" s="57">
        <f t="shared" si="222"/>
        <v>0</v>
      </c>
      <c r="AN544" s="57">
        <f t="shared" si="222"/>
        <v>0</v>
      </c>
      <c r="AO544" s="57">
        <f t="shared" si="222"/>
        <v>0</v>
      </c>
      <c r="AP544" s="57">
        <f t="shared" si="222"/>
        <v>0</v>
      </c>
      <c r="AQ544" s="57" t="e">
        <f>INDEX('Fleet Input'!$C$10:$C$86, MATCH('Fleet Calculations'!N544, 'Fleet Input'!$B$10:$B$86, 0))</f>
        <v>#N/A</v>
      </c>
      <c r="AR544" s="57">
        <f t="shared" si="226"/>
        <v>0</v>
      </c>
      <c r="AS544" s="57">
        <f t="shared" si="226"/>
        <v>0</v>
      </c>
      <c r="AT544" s="57">
        <f t="shared" si="226"/>
        <v>0</v>
      </c>
      <c r="AU544" s="57">
        <f t="shared" si="226"/>
        <v>0</v>
      </c>
      <c r="AV544" s="57">
        <f t="shared" si="226"/>
        <v>0</v>
      </c>
      <c r="AW544" s="57">
        <f t="shared" si="226"/>
        <v>0</v>
      </c>
      <c r="AX544" s="57">
        <f t="shared" si="226"/>
        <v>0</v>
      </c>
      <c r="AY544" s="57">
        <f t="shared" si="226"/>
        <v>0</v>
      </c>
      <c r="AZ544" s="57">
        <f t="shared" si="226"/>
        <v>0</v>
      </c>
      <c r="BA544" s="57">
        <f t="shared" si="226"/>
        <v>0</v>
      </c>
      <c r="BB544" s="57">
        <f t="shared" si="226"/>
        <v>0</v>
      </c>
      <c r="BC544" s="57">
        <f t="shared" si="226"/>
        <v>0</v>
      </c>
      <c r="BD544" s="57">
        <f t="shared" si="226"/>
        <v>0</v>
      </c>
      <c r="BE544" s="57">
        <f t="shared" si="226"/>
        <v>0</v>
      </c>
      <c r="BF544" s="57">
        <f t="shared" si="226"/>
        <v>0</v>
      </c>
      <c r="BG544" s="57">
        <f t="shared" si="226"/>
        <v>0</v>
      </c>
      <c r="BH544" s="57">
        <f t="shared" si="223"/>
        <v>0</v>
      </c>
      <c r="BI544" s="57">
        <f t="shared" si="223"/>
        <v>0</v>
      </c>
      <c r="BJ544" s="57">
        <f t="shared" si="223"/>
        <v>0</v>
      </c>
      <c r="BK544" s="57">
        <f t="shared" si="223"/>
        <v>0</v>
      </c>
      <c r="BL544" s="57">
        <f t="shared" si="223"/>
        <v>0</v>
      </c>
      <c r="BM544" s="57">
        <f t="shared" si="223"/>
        <v>0</v>
      </c>
      <c r="BN544" s="57">
        <f t="shared" si="223"/>
        <v>0</v>
      </c>
      <c r="BO544" s="57">
        <f t="shared" si="223"/>
        <v>0</v>
      </c>
      <c r="BP544" s="57">
        <f t="shared" si="223"/>
        <v>0</v>
      </c>
      <c r="BQ544" s="57">
        <f t="shared" si="223"/>
        <v>0</v>
      </c>
      <c r="BR544" s="57">
        <f t="shared" si="223"/>
        <v>0</v>
      </c>
      <c r="BS544" s="57">
        <f t="shared" si="223"/>
        <v>0</v>
      </c>
    </row>
    <row r="545" spans="1:71" x14ac:dyDescent="0.25">
      <c r="A545">
        <f t="shared" si="224"/>
        <v>3</v>
      </c>
      <c r="B545">
        <f t="shared" si="203"/>
        <v>14</v>
      </c>
      <c r="C545">
        <f t="shared" si="227"/>
        <v>2</v>
      </c>
      <c r="D545" s="59">
        <f t="shared" si="216"/>
        <v>0</v>
      </c>
      <c r="E545" s="59">
        <f t="shared" si="216"/>
        <v>0</v>
      </c>
      <c r="F545" s="59">
        <f t="shared" si="216"/>
        <v>0</v>
      </c>
      <c r="G545" s="60" t="str">
        <f t="shared" si="217"/>
        <v>Electric</v>
      </c>
      <c r="H545" s="61">
        <f t="shared" si="204"/>
        <v>1</v>
      </c>
      <c r="I545" s="61">
        <f t="shared" si="218"/>
        <v>0</v>
      </c>
      <c r="J545" s="59">
        <f t="shared" si="219"/>
        <v>0</v>
      </c>
      <c r="K545" s="62" t="e">
        <f t="shared" si="220"/>
        <v>#N/A</v>
      </c>
      <c r="L545" s="59">
        <f t="shared" si="221"/>
        <v>0</v>
      </c>
      <c r="M545" s="59">
        <f t="shared" si="221"/>
        <v>0</v>
      </c>
      <c r="N545" s="59" t="str">
        <f t="shared" si="215"/>
        <v>Electric0</v>
      </c>
      <c r="O545" s="57">
        <f t="shared" si="225"/>
        <v>0</v>
      </c>
      <c r="P545" s="57">
        <f t="shared" si="225"/>
        <v>0</v>
      </c>
      <c r="Q545" s="57">
        <f t="shared" si="225"/>
        <v>0</v>
      </c>
      <c r="R545" s="57">
        <f t="shared" si="225"/>
        <v>0</v>
      </c>
      <c r="S545" s="57">
        <f t="shared" si="225"/>
        <v>0</v>
      </c>
      <c r="T545" s="57">
        <f t="shared" si="225"/>
        <v>0</v>
      </c>
      <c r="U545" s="57">
        <f t="shared" si="225"/>
        <v>0</v>
      </c>
      <c r="V545" s="57">
        <f t="shared" si="225"/>
        <v>0</v>
      </c>
      <c r="W545" s="57">
        <f t="shared" si="225"/>
        <v>0</v>
      </c>
      <c r="X545" s="57">
        <f t="shared" si="225"/>
        <v>0</v>
      </c>
      <c r="Y545" s="57">
        <f t="shared" si="225"/>
        <v>0</v>
      </c>
      <c r="Z545" s="57">
        <f t="shared" si="225"/>
        <v>0</v>
      </c>
      <c r="AA545" s="57">
        <f t="shared" si="225"/>
        <v>0</v>
      </c>
      <c r="AB545" s="57">
        <f t="shared" si="225"/>
        <v>0</v>
      </c>
      <c r="AC545" s="57">
        <f t="shared" si="225"/>
        <v>0</v>
      </c>
      <c r="AD545" s="57">
        <f t="shared" ref="AD545:AP560" si="228">IF(AND($I545&gt;=AD$7,$H545&lt;=AD$7),$K545,0)</f>
        <v>0</v>
      </c>
      <c r="AE545" s="57">
        <f t="shared" si="228"/>
        <v>0</v>
      </c>
      <c r="AF545" s="57">
        <f t="shared" si="228"/>
        <v>0</v>
      </c>
      <c r="AG545" s="57">
        <f t="shared" si="228"/>
        <v>0</v>
      </c>
      <c r="AH545" s="57">
        <f t="shared" si="228"/>
        <v>0</v>
      </c>
      <c r="AI545" s="57">
        <f t="shared" si="228"/>
        <v>0</v>
      </c>
      <c r="AJ545" s="57">
        <f t="shared" si="228"/>
        <v>0</v>
      </c>
      <c r="AK545" s="57">
        <f t="shared" si="228"/>
        <v>0</v>
      </c>
      <c r="AL545" s="57">
        <f t="shared" si="228"/>
        <v>0</v>
      </c>
      <c r="AM545" s="57">
        <f t="shared" si="228"/>
        <v>0</v>
      </c>
      <c r="AN545" s="57">
        <f t="shared" si="228"/>
        <v>0</v>
      </c>
      <c r="AO545" s="57">
        <f t="shared" si="228"/>
        <v>0</v>
      </c>
      <c r="AP545" s="57">
        <f t="shared" si="228"/>
        <v>0</v>
      </c>
      <c r="AQ545" s="57" t="e">
        <f>INDEX('Fleet Input'!$C$10:$C$86, MATCH('Fleet Calculations'!N545, 'Fleet Input'!$B$10:$B$86, 0))</f>
        <v>#N/A</v>
      </c>
      <c r="AR545" s="57">
        <f t="shared" si="226"/>
        <v>0</v>
      </c>
      <c r="AS545" s="57">
        <f t="shared" si="226"/>
        <v>0</v>
      </c>
      <c r="AT545" s="57">
        <f t="shared" si="226"/>
        <v>0</v>
      </c>
      <c r="AU545" s="57">
        <f t="shared" si="226"/>
        <v>0</v>
      </c>
      <c r="AV545" s="57">
        <f t="shared" si="226"/>
        <v>0</v>
      </c>
      <c r="AW545" s="57">
        <f t="shared" si="226"/>
        <v>0</v>
      </c>
      <c r="AX545" s="57">
        <f t="shared" si="226"/>
        <v>0</v>
      </c>
      <c r="AY545" s="57">
        <f t="shared" si="226"/>
        <v>0</v>
      </c>
      <c r="AZ545" s="57">
        <f t="shared" si="226"/>
        <v>0</v>
      </c>
      <c r="BA545" s="57">
        <f t="shared" si="226"/>
        <v>0</v>
      </c>
      <c r="BB545" s="57">
        <f t="shared" si="226"/>
        <v>0</v>
      </c>
      <c r="BC545" s="57">
        <f t="shared" si="226"/>
        <v>0</v>
      </c>
      <c r="BD545" s="57">
        <f t="shared" si="226"/>
        <v>0</v>
      </c>
      <c r="BE545" s="57">
        <f t="shared" si="226"/>
        <v>0</v>
      </c>
      <c r="BF545" s="57">
        <f t="shared" si="226"/>
        <v>0</v>
      </c>
      <c r="BG545" s="57">
        <f t="shared" ref="BG545:BS560" si="229">IF($H545=BG$7, $AQ545*$K545, 0)</f>
        <v>0</v>
      </c>
      <c r="BH545" s="57">
        <f t="shared" si="229"/>
        <v>0</v>
      </c>
      <c r="BI545" s="57">
        <f t="shared" si="223"/>
        <v>0</v>
      </c>
      <c r="BJ545" s="57">
        <f t="shared" si="223"/>
        <v>0</v>
      </c>
      <c r="BK545" s="57">
        <f t="shared" si="223"/>
        <v>0</v>
      </c>
      <c r="BL545" s="57">
        <f t="shared" si="223"/>
        <v>0</v>
      </c>
      <c r="BM545" s="57">
        <f t="shared" si="223"/>
        <v>0</v>
      </c>
      <c r="BN545" s="57">
        <f t="shared" si="223"/>
        <v>0</v>
      </c>
      <c r="BO545" s="57">
        <f t="shared" si="223"/>
        <v>0</v>
      </c>
      <c r="BP545" s="57">
        <f t="shared" si="223"/>
        <v>0</v>
      </c>
      <c r="BQ545" s="57">
        <f t="shared" si="223"/>
        <v>0</v>
      </c>
      <c r="BR545" s="57">
        <f t="shared" si="223"/>
        <v>0</v>
      </c>
      <c r="BS545" s="57">
        <f t="shared" si="223"/>
        <v>0</v>
      </c>
    </row>
    <row r="546" spans="1:71" x14ac:dyDescent="0.25">
      <c r="A546">
        <f t="shared" si="224"/>
        <v>3</v>
      </c>
      <c r="B546">
        <f t="shared" si="203"/>
        <v>14</v>
      </c>
      <c r="C546">
        <f t="shared" si="227"/>
        <v>3</v>
      </c>
      <c r="D546" s="59">
        <f t="shared" si="216"/>
        <v>0</v>
      </c>
      <c r="E546" s="59">
        <f t="shared" si="216"/>
        <v>0</v>
      </c>
      <c r="F546" s="59">
        <f t="shared" si="216"/>
        <v>0</v>
      </c>
      <c r="G546" s="60" t="str">
        <f t="shared" si="217"/>
        <v>Fuel Cell</v>
      </c>
      <c r="H546" s="61">
        <f t="shared" si="204"/>
        <v>1</v>
      </c>
      <c r="I546" s="61">
        <f t="shared" si="218"/>
        <v>0</v>
      </c>
      <c r="J546" s="59">
        <f t="shared" si="219"/>
        <v>0</v>
      </c>
      <c r="K546" s="62" t="e">
        <f t="shared" si="220"/>
        <v>#N/A</v>
      </c>
      <c r="L546" s="59">
        <f t="shared" si="221"/>
        <v>0</v>
      </c>
      <c r="M546" s="59">
        <f t="shared" si="221"/>
        <v>0</v>
      </c>
      <c r="N546" s="59" t="str">
        <f t="shared" si="215"/>
        <v>Fuel Cell0</v>
      </c>
      <c r="O546" s="57">
        <f t="shared" ref="O546:AD561" si="230">IF(AND($I546&gt;=O$7,$H546&lt;=O$7),$K546,0)</f>
        <v>0</v>
      </c>
      <c r="P546" s="57">
        <f t="shared" si="230"/>
        <v>0</v>
      </c>
      <c r="Q546" s="57">
        <f t="shared" si="230"/>
        <v>0</v>
      </c>
      <c r="R546" s="57">
        <f t="shared" si="230"/>
        <v>0</v>
      </c>
      <c r="S546" s="57">
        <f t="shared" si="230"/>
        <v>0</v>
      </c>
      <c r="T546" s="57">
        <f t="shared" si="230"/>
        <v>0</v>
      </c>
      <c r="U546" s="57">
        <f t="shared" si="230"/>
        <v>0</v>
      </c>
      <c r="V546" s="57">
        <f t="shared" si="230"/>
        <v>0</v>
      </c>
      <c r="W546" s="57">
        <f t="shared" si="230"/>
        <v>0</v>
      </c>
      <c r="X546" s="57">
        <f t="shared" si="230"/>
        <v>0</v>
      </c>
      <c r="Y546" s="57">
        <f t="shared" si="230"/>
        <v>0</v>
      </c>
      <c r="Z546" s="57">
        <f t="shared" si="230"/>
        <v>0</v>
      </c>
      <c r="AA546" s="57">
        <f t="shared" si="230"/>
        <v>0</v>
      </c>
      <c r="AB546" s="57">
        <f t="shared" si="230"/>
        <v>0</v>
      </c>
      <c r="AC546" s="57">
        <f t="shared" si="230"/>
        <v>0</v>
      </c>
      <c r="AD546" s="57">
        <f t="shared" si="230"/>
        <v>0</v>
      </c>
      <c r="AE546" s="57">
        <f t="shared" si="228"/>
        <v>0</v>
      </c>
      <c r="AF546" s="57">
        <f t="shared" si="228"/>
        <v>0</v>
      </c>
      <c r="AG546" s="57">
        <f t="shared" si="228"/>
        <v>0</v>
      </c>
      <c r="AH546" s="57">
        <f t="shared" si="228"/>
        <v>0</v>
      </c>
      <c r="AI546" s="57">
        <f t="shared" si="228"/>
        <v>0</v>
      </c>
      <c r="AJ546" s="57">
        <f t="shared" si="228"/>
        <v>0</v>
      </c>
      <c r="AK546" s="57">
        <f t="shared" si="228"/>
        <v>0</v>
      </c>
      <c r="AL546" s="57">
        <f t="shared" si="228"/>
        <v>0</v>
      </c>
      <c r="AM546" s="57">
        <f t="shared" si="228"/>
        <v>0</v>
      </c>
      <c r="AN546" s="57">
        <f t="shared" si="228"/>
        <v>0</v>
      </c>
      <c r="AO546" s="57">
        <f t="shared" si="228"/>
        <v>0</v>
      </c>
      <c r="AP546" s="57">
        <f t="shared" si="228"/>
        <v>0</v>
      </c>
      <c r="AQ546" s="57" t="e">
        <f>INDEX('Fleet Input'!$C$10:$C$86, MATCH('Fleet Calculations'!N546, 'Fleet Input'!$B$10:$B$86, 0))</f>
        <v>#N/A</v>
      </c>
      <c r="AR546" s="57">
        <f t="shared" ref="AR546:BG561" si="231">IF($H546=AR$7, $AQ546*$K546, 0)</f>
        <v>0</v>
      </c>
      <c r="AS546" s="57">
        <f t="shared" si="231"/>
        <v>0</v>
      </c>
      <c r="AT546" s="57">
        <f t="shared" si="231"/>
        <v>0</v>
      </c>
      <c r="AU546" s="57">
        <f t="shared" si="231"/>
        <v>0</v>
      </c>
      <c r="AV546" s="57">
        <f t="shared" si="231"/>
        <v>0</v>
      </c>
      <c r="AW546" s="57">
        <f t="shared" si="231"/>
        <v>0</v>
      </c>
      <c r="AX546" s="57">
        <f t="shared" si="231"/>
        <v>0</v>
      </c>
      <c r="AY546" s="57">
        <f t="shared" si="231"/>
        <v>0</v>
      </c>
      <c r="AZ546" s="57">
        <f t="shared" si="231"/>
        <v>0</v>
      </c>
      <c r="BA546" s="57">
        <f t="shared" si="231"/>
        <v>0</v>
      </c>
      <c r="BB546" s="57">
        <f t="shared" si="231"/>
        <v>0</v>
      </c>
      <c r="BC546" s="57">
        <f t="shared" si="231"/>
        <v>0</v>
      </c>
      <c r="BD546" s="57">
        <f t="shared" si="231"/>
        <v>0</v>
      </c>
      <c r="BE546" s="57">
        <f t="shared" si="231"/>
        <v>0</v>
      </c>
      <c r="BF546" s="57">
        <f t="shared" si="231"/>
        <v>0</v>
      </c>
      <c r="BG546" s="57">
        <f t="shared" si="231"/>
        <v>0</v>
      </c>
      <c r="BH546" s="57">
        <f t="shared" si="229"/>
        <v>0</v>
      </c>
      <c r="BI546" s="57">
        <f t="shared" si="223"/>
        <v>0</v>
      </c>
      <c r="BJ546" s="57">
        <f t="shared" si="223"/>
        <v>0</v>
      </c>
      <c r="BK546" s="57">
        <f t="shared" si="223"/>
        <v>0</v>
      </c>
      <c r="BL546" s="57">
        <f t="shared" si="223"/>
        <v>0</v>
      </c>
      <c r="BM546" s="57">
        <f t="shared" si="223"/>
        <v>0</v>
      </c>
      <c r="BN546" s="57">
        <f t="shared" si="223"/>
        <v>0</v>
      </c>
      <c r="BO546" s="57">
        <f t="shared" si="223"/>
        <v>0</v>
      </c>
      <c r="BP546" s="57">
        <f t="shared" si="223"/>
        <v>0</v>
      </c>
      <c r="BQ546" s="57">
        <f t="shared" si="223"/>
        <v>0</v>
      </c>
      <c r="BR546" s="57">
        <f t="shared" si="223"/>
        <v>0</v>
      </c>
      <c r="BS546" s="57">
        <f t="shared" si="223"/>
        <v>0</v>
      </c>
    </row>
    <row r="547" spans="1:71" x14ac:dyDescent="0.25">
      <c r="A547">
        <f t="shared" si="224"/>
        <v>3</v>
      </c>
      <c r="B547">
        <f t="shared" si="203"/>
        <v>15</v>
      </c>
      <c r="C547">
        <f t="shared" si="227"/>
        <v>1</v>
      </c>
      <c r="D547" s="59">
        <f t="shared" si="216"/>
        <v>0</v>
      </c>
      <c r="E547" s="59">
        <f t="shared" si="216"/>
        <v>0</v>
      </c>
      <c r="F547" s="59">
        <f t="shared" si="216"/>
        <v>0</v>
      </c>
      <c r="G547" s="60" t="str">
        <f t="shared" si="217"/>
        <v>0</v>
      </c>
      <c r="H547" s="61">
        <f t="shared" si="204"/>
        <v>1</v>
      </c>
      <c r="I547" s="61">
        <f t="shared" si="218"/>
        <v>0</v>
      </c>
      <c r="J547" s="59">
        <f t="shared" si="219"/>
        <v>0</v>
      </c>
      <c r="K547" s="62" t="e">
        <f t="shared" si="220"/>
        <v>#N/A</v>
      </c>
      <c r="L547" s="59">
        <f t="shared" si="221"/>
        <v>0</v>
      </c>
      <c r="M547" s="59">
        <f t="shared" si="221"/>
        <v>0</v>
      </c>
      <c r="N547" s="59" t="str">
        <f t="shared" si="215"/>
        <v>00</v>
      </c>
      <c r="O547" s="57">
        <f t="shared" si="230"/>
        <v>0</v>
      </c>
      <c r="P547" s="57">
        <f t="shared" si="230"/>
        <v>0</v>
      </c>
      <c r="Q547" s="57">
        <f t="shared" si="230"/>
        <v>0</v>
      </c>
      <c r="R547" s="57">
        <f t="shared" si="230"/>
        <v>0</v>
      </c>
      <c r="S547" s="57">
        <f t="shared" si="230"/>
        <v>0</v>
      </c>
      <c r="T547" s="57">
        <f t="shared" si="230"/>
        <v>0</v>
      </c>
      <c r="U547" s="57">
        <f t="shared" si="230"/>
        <v>0</v>
      </c>
      <c r="V547" s="57">
        <f t="shared" si="230"/>
        <v>0</v>
      </c>
      <c r="W547" s="57">
        <f t="shared" si="230"/>
        <v>0</v>
      </c>
      <c r="X547" s="57">
        <f t="shared" si="230"/>
        <v>0</v>
      </c>
      <c r="Y547" s="57">
        <f t="shared" si="230"/>
        <v>0</v>
      </c>
      <c r="Z547" s="57">
        <f t="shared" si="230"/>
        <v>0</v>
      </c>
      <c r="AA547" s="57">
        <f t="shared" si="230"/>
        <v>0</v>
      </c>
      <c r="AB547" s="57">
        <f t="shared" si="230"/>
        <v>0</v>
      </c>
      <c r="AC547" s="57">
        <f t="shared" si="230"/>
        <v>0</v>
      </c>
      <c r="AD547" s="57">
        <f t="shared" si="230"/>
        <v>0</v>
      </c>
      <c r="AE547" s="57">
        <f t="shared" si="228"/>
        <v>0</v>
      </c>
      <c r="AF547" s="57">
        <f t="shared" si="228"/>
        <v>0</v>
      </c>
      <c r="AG547" s="57">
        <f t="shared" si="228"/>
        <v>0</v>
      </c>
      <c r="AH547" s="57">
        <f t="shared" si="228"/>
        <v>0</v>
      </c>
      <c r="AI547" s="57">
        <f t="shared" si="228"/>
        <v>0</v>
      </c>
      <c r="AJ547" s="57">
        <f t="shared" si="228"/>
        <v>0</v>
      </c>
      <c r="AK547" s="57">
        <f t="shared" si="228"/>
        <v>0</v>
      </c>
      <c r="AL547" s="57">
        <f t="shared" si="228"/>
        <v>0</v>
      </c>
      <c r="AM547" s="57">
        <f t="shared" si="228"/>
        <v>0</v>
      </c>
      <c r="AN547" s="57">
        <f t="shared" si="228"/>
        <v>0</v>
      </c>
      <c r="AO547" s="57">
        <f t="shared" si="228"/>
        <v>0</v>
      </c>
      <c r="AP547" s="57">
        <f t="shared" si="228"/>
        <v>0</v>
      </c>
      <c r="AQ547" s="57" t="e">
        <f>INDEX('Fleet Input'!$C$10:$C$86, MATCH('Fleet Calculations'!N547, 'Fleet Input'!$B$10:$B$86, 0))</f>
        <v>#N/A</v>
      </c>
      <c r="AR547" s="57">
        <f t="shared" si="231"/>
        <v>0</v>
      </c>
      <c r="AS547" s="57">
        <f t="shared" si="231"/>
        <v>0</v>
      </c>
      <c r="AT547" s="57">
        <f t="shared" si="231"/>
        <v>0</v>
      </c>
      <c r="AU547" s="57">
        <f t="shared" si="231"/>
        <v>0</v>
      </c>
      <c r="AV547" s="57">
        <f t="shared" si="231"/>
        <v>0</v>
      </c>
      <c r="AW547" s="57">
        <f t="shared" si="231"/>
        <v>0</v>
      </c>
      <c r="AX547" s="57">
        <f t="shared" si="231"/>
        <v>0</v>
      </c>
      <c r="AY547" s="57">
        <f t="shared" si="231"/>
        <v>0</v>
      </c>
      <c r="AZ547" s="57">
        <f t="shared" si="231"/>
        <v>0</v>
      </c>
      <c r="BA547" s="57">
        <f t="shared" si="231"/>
        <v>0</v>
      </c>
      <c r="BB547" s="57">
        <f t="shared" si="231"/>
        <v>0</v>
      </c>
      <c r="BC547" s="57">
        <f t="shared" si="231"/>
        <v>0</v>
      </c>
      <c r="BD547" s="57">
        <f t="shared" si="231"/>
        <v>0</v>
      </c>
      <c r="BE547" s="57">
        <f t="shared" si="231"/>
        <v>0</v>
      </c>
      <c r="BF547" s="57">
        <f t="shared" si="231"/>
        <v>0</v>
      </c>
      <c r="BG547" s="57">
        <f t="shared" si="231"/>
        <v>0</v>
      </c>
      <c r="BH547" s="57">
        <f t="shared" si="229"/>
        <v>0</v>
      </c>
      <c r="BI547" s="57">
        <f t="shared" si="223"/>
        <v>0</v>
      </c>
      <c r="BJ547" s="57">
        <f t="shared" si="223"/>
        <v>0</v>
      </c>
      <c r="BK547" s="57">
        <f t="shared" si="223"/>
        <v>0</v>
      </c>
      <c r="BL547" s="57">
        <f t="shared" si="223"/>
        <v>0</v>
      </c>
      <c r="BM547" s="57">
        <f t="shared" si="223"/>
        <v>0</v>
      </c>
      <c r="BN547" s="57">
        <f t="shared" si="223"/>
        <v>0</v>
      </c>
      <c r="BO547" s="57">
        <f t="shared" si="223"/>
        <v>0</v>
      </c>
      <c r="BP547" s="57">
        <f t="shared" si="223"/>
        <v>0</v>
      </c>
      <c r="BQ547" s="57">
        <f t="shared" si="223"/>
        <v>0</v>
      </c>
      <c r="BR547" s="57">
        <f t="shared" si="223"/>
        <v>0</v>
      </c>
      <c r="BS547" s="57">
        <f t="shared" si="223"/>
        <v>0</v>
      </c>
    </row>
    <row r="548" spans="1:71" x14ac:dyDescent="0.25">
      <c r="A548">
        <f t="shared" si="224"/>
        <v>3</v>
      </c>
      <c r="B548">
        <f t="shared" si="203"/>
        <v>15</v>
      </c>
      <c r="C548">
        <f t="shared" si="227"/>
        <v>2</v>
      </c>
      <c r="D548" s="59">
        <f t="shared" si="216"/>
        <v>0</v>
      </c>
      <c r="E548" s="59">
        <f t="shared" si="216"/>
        <v>0</v>
      </c>
      <c r="F548" s="59">
        <f t="shared" si="216"/>
        <v>0</v>
      </c>
      <c r="G548" s="60" t="str">
        <f t="shared" si="217"/>
        <v>Electric</v>
      </c>
      <c r="H548" s="61">
        <f t="shared" si="204"/>
        <v>1</v>
      </c>
      <c r="I548" s="61">
        <f t="shared" si="218"/>
        <v>0</v>
      </c>
      <c r="J548" s="59">
        <f t="shared" si="219"/>
        <v>0</v>
      </c>
      <c r="K548" s="62" t="e">
        <f t="shared" si="220"/>
        <v>#N/A</v>
      </c>
      <c r="L548" s="59">
        <f t="shared" si="221"/>
        <v>0</v>
      </c>
      <c r="M548" s="59">
        <f t="shared" si="221"/>
        <v>0</v>
      </c>
      <c r="N548" s="59" t="str">
        <f t="shared" si="215"/>
        <v>Electric0</v>
      </c>
      <c r="O548" s="57">
        <f t="shared" si="230"/>
        <v>0</v>
      </c>
      <c r="P548" s="57">
        <f t="shared" si="230"/>
        <v>0</v>
      </c>
      <c r="Q548" s="57">
        <f t="shared" si="230"/>
        <v>0</v>
      </c>
      <c r="R548" s="57">
        <f t="shared" si="230"/>
        <v>0</v>
      </c>
      <c r="S548" s="57">
        <f t="shared" si="230"/>
        <v>0</v>
      </c>
      <c r="T548" s="57">
        <f t="shared" si="230"/>
        <v>0</v>
      </c>
      <c r="U548" s="57">
        <f t="shared" si="230"/>
        <v>0</v>
      </c>
      <c r="V548" s="57">
        <f t="shared" si="230"/>
        <v>0</v>
      </c>
      <c r="W548" s="57">
        <f t="shared" si="230"/>
        <v>0</v>
      </c>
      <c r="X548" s="57">
        <f t="shared" si="230"/>
        <v>0</v>
      </c>
      <c r="Y548" s="57">
        <f t="shared" si="230"/>
        <v>0</v>
      </c>
      <c r="Z548" s="57">
        <f t="shared" si="230"/>
        <v>0</v>
      </c>
      <c r="AA548" s="57">
        <f t="shared" si="230"/>
        <v>0</v>
      </c>
      <c r="AB548" s="57">
        <f t="shared" si="230"/>
        <v>0</v>
      </c>
      <c r="AC548" s="57">
        <f t="shared" si="230"/>
        <v>0</v>
      </c>
      <c r="AD548" s="57">
        <f t="shared" si="230"/>
        <v>0</v>
      </c>
      <c r="AE548" s="57">
        <f t="shared" si="228"/>
        <v>0</v>
      </c>
      <c r="AF548" s="57">
        <f t="shared" si="228"/>
        <v>0</v>
      </c>
      <c r="AG548" s="57">
        <f t="shared" si="228"/>
        <v>0</v>
      </c>
      <c r="AH548" s="57">
        <f t="shared" si="228"/>
        <v>0</v>
      </c>
      <c r="AI548" s="57">
        <f t="shared" si="228"/>
        <v>0</v>
      </c>
      <c r="AJ548" s="57">
        <f t="shared" si="228"/>
        <v>0</v>
      </c>
      <c r="AK548" s="57">
        <f t="shared" si="228"/>
        <v>0</v>
      </c>
      <c r="AL548" s="57">
        <f t="shared" si="228"/>
        <v>0</v>
      </c>
      <c r="AM548" s="57">
        <f t="shared" si="228"/>
        <v>0</v>
      </c>
      <c r="AN548" s="57">
        <f t="shared" si="228"/>
        <v>0</v>
      </c>
      <c r="AO548" s="57">
        <f t="shared" si="228"/>
        <v>0</v>
      </c>
      <c r="AP548" s="57">
        <f t="shared" si="228"/>
        <v>0</v>
      </c>
      <c r="AQ548" s="57" t="e">
        <f>INDEX('Fleet Input'!$C$10:$C$86, MATCH('Fleet Calculations'!N548, 'Fleet Input'!$B$10:$B$86, 0))</f>
        <v>#N/A</v>
      </c>
      <c r="AR548" s="57">
        <f t="shared" si="231"/>
        <v>0</v>
      </c>
      <c r="AS548" s="57">
        <f t="shared" si="231"/>
        <v>0</v>
      </c>
      <c r="AT548" s="57">
        <f t="shared" si="231"/>
        <v>0</v>
      </c>
      <c r="AU548" s="57">
        <f t="shared" si="231"/>
        <v>0</v>
      </c>
      <c r="AV548" s="57">
        <f t="shared" si="231"/>
        <v>0</v>
      </c>
      <c r="AW548" s="57">
        <f t="shared" si="231"/>
        <v>0</v>
      </c>
      <c r="AX548" s="57">
        <f t="shared" si="231"/>
        <v>0</v>
      </c>
      <c r="AY548" s="57">
        <f t="shared" si="231"/>
        <v>0</v>
      </c>
      <c r="AZ548" s="57">
        <f t="shared" si="231"/>
        <v>0</v>
      </c>
      <c r="BA548" s="57">
        <f t="shared" si="231"/>
        <v>0</v>
      </c>
      <c r="BB548" s="57">
        <f t="shared" si="231"/>
        <v>0</v>
      </c>
      <c r="BC548" s="57">
        <f t="shared" si="231"/>
        <v>0</v>
      </c>
      <c r="BD548" s="57">
        <f t="shared" si="231"/>
        <v>0</v>
      </c>
      <c r="BE548" s="57">
        <f t="shared" si="231"/>
        <v>0</v>
      </c>
      <c r="BF548" s="57">
        <f t="shared" si="231"/>
        <v>0</v>
      </c>
      <c r="BG548" s="57">
        <f t="shared" si="231"/>
        <v>0</v>
      </c>
      <c r="BH548" s="57">
        <f t="shared" si="229"/>
        <v>0</v>
      </c>
      <c r="BI548" s="57">
        <f t="shared" si="223"/>
        <v>0</v>
      </c>
      <c r="BJ548" s="57">
        <f t="shared" si="223"/>
        <v>0</v>
      </c>
      <c r="BK548" s="57">
        <f t="shared" si="223"/>
        <v>0</v>
      </c>
      <c r="BL548" s="57">
        <f t="shared" si="223"/>
        <v>0</v>
      </c>
      <c r="BM548" s="57">
        <f t="shared" si="223"/>
        <v>0</v>
      </c>
      <c r="BN548" s="57">
        <f t="shared" si="223"/>
        <v>0</v>
      </c>
      <c r="BO548" s="57">
        <f t="shared" si="223"/>
        <v>0</v>
      </c>
      <c r="BP548" s="57">
        <f t="shared" si="223"/>
        <v>0</v>
      </c>
      <c r="BQ548" s="57">
        <f t="shared" si="223"/>
        <v>0</v>
      </c>
      <c r="BR548" s="57">
        <f t="shared" si="223"/>
        <v>0</v>
      </c>
      <c r="BS548" s="57">
        <f t="shared" si="223"/>
        <v>0</v>
      </c>
    </row>
    <row r="549" spans="1:71" x14ac:dyDescent="0.25">
      <c r="A549">
        <f t="shared" si="224"/>
        <v>3</v>
      </c>
      <c r="B549">
        <f t="shared" ref="B549:B612" si="232">B336</f>
        <v>15</v>
      </c>
      <c r="C549">
        <f t="shared" si="227"/>
        <v>3</v>
      </c>
      <c r="D549" s="59">
        <f t="shared" si="216"/>
        <v>0</v>
      </c>
      <c r="E549" s="59">
        <f t="shared" si="216"/>
        <v>0</v>
      </c>
      <c r="F549" s="59">
        <f t="shared" si="216"/>
        <v>0</v>
      </c>
      <c r="G549" s="60" t="str">
        <f t="shared" si="217"/>
        <v>Fuel Cell</v>
      </c>
      <c r="H549" s="61">
        <f t="shared" ref="H549:H612" si="233">I336+1</f>
        <v>1</v>
      </c>
      <c r="I549" s="61">
        <f t="shared" si="218"/>
        <v>0</v>
      </c>
      <c r="J549" s="59">
        <f t="shared" si="219"/>
        <v>0</v>
      </c>
      <c r="K549" s="62" t="e">
        <f t="shared" si="220"/>
        <v>#N/A</v>
      </c>
      <c r="L549" s="59">
        <f t="shared" si="221"/>
        <v>0</v>
      </c>
      <c r="M549" s="59">
        <f t="shared" si="221"/>
        <v>0</v>
      </c>
      <c r="N549" s="59" t="str">
        <f t="shared" si="215"/>
        <v>Fuel Cell0</v>
      </c>
      <c r="O549" s="57">
        <f t="shared" si="230"/>
        <v>0</v>
      </c>
      <c r="P549" s="57">
        <f t="shared" si="230"/>
        <v>0</v>
      </c>
      <c r="Q549" s="57">
        <f t="shared" si="230"/>
        <v>0</v>
      </c>
      <c r="R549" s="57">
        <f t="shared" si="230"/>
        <v>0</v>
      </c>
      <c r="S549" s="57">
        <f t="shared" si="230"/>
        <v>0</v>
      </c>
      <c r="T549" s="57">
        <f t="shared" si="230"/>
        <v>0</v>
      </c>
      <c r="U549" s="57">
        <f t="shared" si="230"/>
        <v>0</v>
      </c>
      <c r="V549" s="57">
        <f t="shared" si="230"/>
        <v>0</v>
      </c>
      <c r="W549" s="57">
        <f t="shared" si="230"/>
        <v>0</v>
      </c>
      <c r="X549" s="57">
        <f t="shared" si="230"/>
        <v>0</v>
      </c>
      <c r="Y549" s="57">
        <f t="shared" si="230"/>
        <v>0</v>
      </c>
      <c r="Z549" s="57">
        <f t="shared" si="230"/>
        <v>0</v>
      </c>
      <c r="AA549" s="57">
        <f t="shared" si="230"/>
        <v>0</v>
      </c>
      <c r="AB549" s="57">
        <f t="shared" si="230"/>
        <v>0</v>
      </c>
      <c r="AC549" s="57">
        <f t="shared" si="230"/>
        <v>0</v>
      </c>
      <c r="AD549" s="57">
        <f t="shared" si="230"/>
        <v>0</v>
      </c>
      <c r="AE549" s="57">
        <f t="shared" si="228"/>
        <v>0</v>
      </c>
      <c r="AF549" s="57">
        <f t="shared" si="228"/>
        <v>0</v>
      </c>
      <c r="AG549" s="57">
        <f t="shared" si="228"/>
        <v>0</v>
      </c>
      <c r="AH549" s="57">
        <f t="shared" si="228"/>
        <v>0</v>
      </c>
      <c r="AI549" s="57">
        <f t="shared" si="228"/>
        <v>0</v>
      </c>
      <c r="AJ549" s="57">
        <f t="shared" si="228"/>
        <v>0</v>
      </c>
      <c r="AK549" s="57">
        <f t="shared" si="228"/>
        <v>0</v>
      </c>
      <c r="AL549" s="57">
        <f t="shared" si="228"/>
        <v>0</v>
      </c>
      <c r="AM549" s="57">
        <f t="shared" si="228"/>
        <v>0</v>
      </c>
      <c r="AN549" s="57">
        <f t="shared" si="228"/>
        <v>0</v>
      </c>
      <c r="AO549" s="57">
        <f t="shared" si="228"/>
        <v>0</v>
      </c>
      <c r="AP549" s="57">
        <f t="shared" si="228"/>
        <v>0</v>
      </c>
      <c r="AQ549" s="57" t="e">
        <f>INDEX('Fleet Input'!$C$10:$C$86, MATCH('Fleet Calculations'!N549, 'Fleet Input'!$B$10:$B$86, 0))</f>
        <v>#N/A</v>
      </c>
      <c r="AR549" s="57">
        <f t="shared" si="231"/>
        <v>0</v>
      </c>
      <c r="AS549" s="57">
        <f t="shared" si="231"/>
        <v>0</v>
      </c>
      <c r="AT549" s="57">
        <f t="shared" si="231"/>
        <v>0</v>
      </c>
      <c r="AU549" s="57">
        <f t="shared" si="231"/>
        <v>0</v>
      </c>
      <c r="AV549" s="57">
        <f t="shared" si="231"/>
        <v>0</v>
      </c>
      <c r="AW549" s="57">
        <f t="shared" si="231"/>
        <v>0</v>
      </c>
      <c r="AX549" s="57">
        <f t="shared" si="231"/>
        <v>0</v>
      </c>
      <c r="AY549" s="57">
        <f t="shared" si="231"/>
        <v>0</v>
      </c>
      <c r="AZ549" s="57">
        <f t="shared" si="231"/>
        <v>0</v>
      </c>
      <c r="BA549" s="57">
        <f t="shared" si="231"/>
        <v>0</v>
      </c>
      <c r="BB549" s="57">
        <f t="shared" si="231"/>
        <v>0</v>
      </c>
      <c r="BC549" s="57">
        <f t="shared" si="231"/>
        <v>0</v>
      </c>
      <c r="BD549" s="57">
        <f t="shared" si="231"/>
        <v>0</v>
      </c>
      <c r="BE549" s="57">
        <f t="shared" si="231"/>
        <v>0</v>
      </c>
      <c r="BF549" s="57">
        <f t="shared" si="231"/>
        <v>0</v>
      </c>
      <c r="BG549" s="57">
        <f t="shared" si="231"/>
        <v>0</v>
      </c>
      <c r="BH549" s="57">
        <f t="shared" si="229"/>
        <v>0</v>
      </c>
      <c r="BI549" s="57">
        <f t="shared" si="223"/>
        <v>0</v>
      </c>
      <c r="BJ549" s="57">
        <f t="shared" si="223"/>
        <v>0</v>
      </c>
      <c r="BK549" s="57">
        <f t="shared" si="223"/>
        <v>0</v>
      </c>
      <c r="BL549" s="57">
        <f t="shared" si="223"/>
        <v>0</v>
      </c>
      <c r="BM549" s="57">
        <f t="shared" si="223"/>
        <v>0</v>
      </c>
      <c r="BN549" s="57">
        <f t="shared" si="223"/>
        <v>0</v>
      </c>
      <c r="BO549" s="57">
        <f t="shared" si="223"/>
        <v>0</v>
      </c>
      <c r="BP549" s="57">
        <f t="shared" si="223"/>
        <v>0</v>
      </c>
      <c r="BQ549" s="57">
        <f t="shared" si="223"/>
        <v>0</v>
      </c>
      <c r="BR549" s="57">
        <f t="shared" si="223"/>
        <v>0</v>
      </c>
      <c r="BS549" s="57">
        <f t="shared" si="223"/>
        <v>0</v>
      </c>
    </row>
    <row r="550" spans="1:71" x14ac:dyDescent="0.25">
      <c r="A550">
        <f t="shared" si="224"/>
        <v>3</v>
      </c>
      <c r="B550">
        <f t="shared" si="232"/>
        <v>16</v>
      </c>
      <c r="C550">
        <f t="shared" si="227"/>
        <v>1</v>
      </c>
      <c r="D550" s="59">
        <f t="shared" si="216"/>
        <v>0</v>
      </c>
      <c r="E550" s="59">
        <f t="shared" si="216"/>
        <v>0</v>
      </c>
      <c r="F550" s="59">
        <f t="shared" si="216"/>
        <v>0</v>
      </c>
      <c r="G550" s="60" t="str">
        <f t="shared" si="217"/>
        <v>0</v>
      </c>
      <c r="H550" s="61">
        <f t="shared" si="233"/>
        <v>1</v>
      </c>
      <c r="I550" s="61">
        <f t="shared" si="218"/>
        <v>0</v>
      </c>
      <c r="J550" s="59">
        <f t="shared" si="219"/>
        <v>0</v>
      </c>
      <c r="K550" s="62" t="e">
        <f t="shared" si="220"/>
        <v>#N/A</v>
      </c>
      <c r="L550" s="59">
        <f t="shared" si="221"/>
        <v>0</v>
      </c>
      <c r="M550" s="59">
        <f t="shared" si="221"/>
        <v>0</v>
      </c>
      <c r="N550" s="59" t="str">
        <f t="shared" si="215"/>
        <v>00</v>
      </c>
      <c r="O550" s="57">
        <f t="shared" si="230"/>
        <v>0</v>
      </c>
      <c r="P550" s="57">
        <f t="shared" si="230"/>
        <v>0</v>
      </c>
      <c r="Q550" s="57">
        <f t="shared" si="230"/>
        <v>0</v>
      </c>
      <c r="R550" s="57">
        <f t="shared" si="230"/>
        <v>0</v>
      </c>
      <c r="S550" s="57">
        <f t="shared" si="230"/>
        <v>0</v>
      </c>
      <c r="T550" s="57">
        <f t="shared" si="230"/>
        <v>0</v>
      </c>
      <c r="U550" s="57">
        <f t="shared" si="230"/>
        <v>0</v>
      </c>
      <c r="V550" s="57">
        <f t="shared" si="230"/>
        <v>0</v>
      </c>
      <c r="W550" s="57">
        <f t="shared" si="230"/>
        <v>0</v>
      </c>
      <c r="X550" s="57">
        <f t="shared" si="230"/>
        <v>0</v>
      </c>
      <c r="Y550" s="57">
        <f t="shared" si="230"/>
        <v>0</v>
      </c>
      <c r="Z550" s="57">
        <f t="shared" si="230"/>
        <v>0</v>
      </c>
      <c r="AA550" s="57">
        <f t="shared" si="230"/>
        <v>0</v>
      </c>
      <c r="AB550" s="57">
        <f t="shared" si="230"/>
        <v>0</v>
      </c>
      <c r="AC550" s="57">
        <f t="shared" si="230"/>
        <v>0</v>
      </c>
      <c r="AD550" s="57">
        <f t="shared" si="230"/>
        <v>0</v>
      </c>
      <c r="AE550" s="57">
        <f t="shared" si="228"/>
        <v>0</v>
      </c>
      <c r="AF550" s="57">
        <f t="shared" si="228"/>
        <v>0</v>
      </c>
      <c r="AG550" s="57">
        <f t="shared" si="228"/>
        <v>0</v>
      </c>
      <c r="AH550" s="57">
        <f t="shared" si="228"/>
        <v>0</v>
      </c>
      <c r="AI550" s="57">
        <f t="shared" si="228"/>
        <v>0</v>
      </c>
      <c r="AJ550" s="57">
        <f t="shared" si="228"/>
        <v>0</v>
      </c>
      <c r="AK550" s="57">
        <f t="shared" si="228"/>
        <v>0</v>
      </c>
      <c r="AL550" s="57">
        <f t="shared" si="228"/>
        <v>0</v>
      </c>
      <c r="AM550" s="57">
        <f t="shared" si="228"/>
        <v>0</v>
      </c>
      <c r="AN550" s="57">
        <f t="shared" si="228"/>
        <v>0</v>
      </c>
      <c r="AO550" s="57">
        <f t="shared" si="228"/>
        <v>0</v>
      </c>
      <c r="AP550" s="57">
        <f t="shared" si="228"/>
        <v>0</v>
      </c>
      <c r="AQ550" s="57" t="e">
        <f>INDEX('Fleet Input'!$C$10:$C$86, MATCH('Fleet Calculations'!N550, 'Fleet Input'!$B$10:$B$86, 0))</f>
        <v>#N/A</v>
      </c>
      <c r="AR550" s="57">
        <f t="shared" si="231"/>
        <v>0</v>
      </c>
      <c r="AS550" s="57">
        <f t="shared" si="231"/>
        <v>0</v>
      </c>
      <c r="AT550" s="57">
        <f t="shared" si="231"/>
        <v>0</v>
      </c>
      <c r="AU550" s="57">
        <f t="shared" si="231"/>
        <v>0</v>
      </c>
      <c r="AV550" s="57">
        <f t="shared" si="231"/>
        <v>0</v>
      </c>
      <c r="AW550" s="57">
        <f t="shared" si="231"/>
        <v>0</v>
      </c>
      <c r="AX550" s="57">
        <f t="shared" si="231"/>
        <v>0</v>
      </c>
      <c r="AY550" s="57">
        <f t="shared" si="231"/>
        <v>0</v>
      </c>
      <c r="AZ550" s="57">
        <f t="shared" si="231"/>
        <v>0</v>
      </c>
      <c r="BA550" s="57">
        <f t="shared" si="231"/>
        <v>0</v>
      </c>
      <c r="BB550" s="57">
        <f t="shared" si="231"/>
        <v>0</v>
      </c>
      <c r="BC550" s="57">
        <f t="shared" si="231"/>
        <v>0</v>
      </c>
      <c r="BD550" s="57">
        <f t="shared" si="231"/>
        <v>0</v>
      </c>
      <c r="BE550" s="57">
        <f t="shared" si="231"/>
        <v>0</v>
      </c>
      <c r="BF550" s="57">
        <f t="shared" si="231"/>
        <v>0</v>
      </c>
      <c r="BG550" s="57">
        <f t="shared" si="231"/>
        <v>0</v>
      </c>
      <c r="BH550" s="57">
        <f t="shared" si="229"/>
        <v>0</v>
      </c>
      <c r="BI550" s="57">
        <f t="shared" si="229"/>
        <v>0</v>
      </c>
      <c r="BJ550" s="57">
        <f t="shared" si="229"/>
        <v>0</v>
      </c>
      <c r="BK550" s="57">
        <f t="shared" si="229"/>
        <v>0</v>
      </c>
      <c r="BL550" s="57">
        <f t="shared" si="229"/>
        <v>0</v>
      </c>
      <c r="BM550" s="57">
        <f t="shared" si="229"/>
        <v>0</v>
      </c>
      <c r="BN550" s="57">
        <f t="shared" si="229"/>
        <v>0</v>
      </c>
      <c r="BO550" s="57">
        <f t="shared" si="229"/>
        <v>0</v>
      </c>
      <c r="BP550" s="57">
        <f t="shared" si="229"/>
        <v>0</v>
      </c>
      <c r="BQ550" s="57">
        <f t="shared" si="229"/>
        <v>0</v>
      </c>
      <c r="BR550" s="57">
        <f t="shared" si="229"/>
        <v>0</v>
      </c>
      <c r="BS550" s="57">
        <f t="shared" si="229"/>
        <v>0</v>
      </c>
    </row>
    <row r="551" spans="1:71" x14ac:dyDescent="0.25">
      <c r="A551">
        <f t="shared" si="224"/>
        <v>3</v>
      </c>
      <c r="B551">
        <f t="shared" si="232"/>
        <v>16</v>
      </c>
      <c r="C551">
        <f t="shared" si="227"/>
        <v>2</v>
      </c>
      <c r="D551" s="59">
        <f t="shared" si="216"/>
        <v>0</v>
      </c>
      <c r="E551" s="59">
        <f t="shared" si="216"/>
        <v>0</v>
      </c>
      <c r="F551" s="59">
        <f t="shared" si="216"/>
        <v>0</v>
      </c>
      <c r="G551" s="60" t="str">
        <f t="shared" si="217"/>
        <v>Electric</v>
      </c>
      <c r="H551" s="61">
        <f t="shared" si="233"/>
        <v>1</v>
      </c>
      <c r="I551" s="61">
        <f t="shared" si="218"/>
        <v>0</v>
      </c>
      <c r="J551" s="59">
        <f t="shared" si="219"/>
        <v>0</v>
      </c>
      <c r="K551" s="62" t="e">
        <f t="shared" si="220"/>
        <v>#N/A</v>
      </c>
      <c r="L551" s="59">
        <f t="shared" si="221"/>
        <v>0</v>
      </c>
      <c r="M551" s="59">
        <f t="shared" si="221"/>
        <v>0</v>
      </c>
      <c r="N551" s="59" t="str">
        <f t="shared" si="215"/>
        <v>Electric0</v>
      </c>
      <c r="O551" s="57">
        <f t="shared" si="230"/>
        <v>0</v>
      </c>
      <c r="P551" s="57">
        <f t="shared" si="230"/>
        <v>0</v>
      </c>
      <c r="Q551" s="57">
        <f t="shared" si="230"/>
        <v>0</v>
      </c>
      <c r="R551" s="57">
        <f t="shared" si="230"/>
        <v>0</v>
      </c>
      <c r="S551" s="57">
        <f t="shared" si="230"/>
        <v>0</v>
      </c>
      <c r="T551" s="57">
        <f t="shared" si="230"/>
        <v>0</v>
      </c>
      <c r="U551" s="57">
        <f t="shared" si="230"/>
        <v>0</v>
      </c>
      <c r="V551" s="57">
        <f t="shared" si="230"/>
        <v>0</v>
      </c>
      <c r="W551" s="57">
        <f t="shared" si="230"/>
        <v>0</v>
      </c>
      <c r="X551" s="57">
        <f t="shared" si="230"/>
        <v>0</v>
      </c>
      <c r="Y551" s="57">
        <f t="shared" si="230"/>
        <v>0</v>
      </c>
      <c r="Z551" s="57">
        <f t="shared" si="230"/>
        <v>0</v>
      </c>
      <c r="AA551" s="57">
        <f t="shared" si="230"/>
        <v>0</v>
      </c>
      <c r="AB551" s="57">
        <f t="shared" si="230"/>
        <v>0</v>
      </c>
      <c r="AC551" s="57">
        <f t="shared" si="230"/>
        <v>0</v>
      </c>
      <c r="AD551" s="57">
        <f t="shared" si="230"/>
        <v>0</v>
      </c>
      <c r="AE551" s="57">
        <f t="shared" si="228"/>
        <v>0</v>
      </c>
      <c r="AF551" s="57">
        <f t="shared" si="228"/>
        <v>0</v>
      </c>
      <c r="AG551" s="57">
        <f t="shared" si="228"/>
        <v>0</v>
      </c>
      <c r="AH551" s="57">
        <f t="shared" si="228"/>
        <v>0</v>
      </c>
      <c r="AI551" s="57">
        <f t="shared" si="228"/>
        <v>0</v>
      </c>
      <c r="AJ551" s="57">
        <f t="shared" si="228"/>
        <v>0</v>
      </c>
      <c r="AK551" s="57">
        <f t="shared" si="228"/>
        <v>0</v>
      </c>
      <c r="AL551" s="57">
        <f t="shared" si="228"/>
        <v>0</v>
      </c>
      <c r="AM551" s="57">
        <f t="shared" si="228"/>
        <v>0</v>
      </c>
      <c r="AN551" s="57">
        <f t="shared" si="228"/>
        <v>0</v>
      </c>
      <c r="AO551" s="57">
        <f t="shared" si="228"/>
        <v>0</v>
      </c>
      <c r="AP551" s="57">
        <f t="shared" si="228"/>
        <v>0</v>
      </c>
      <c r="AQ551" s="57" t="e">
        <f>INDEX('Fleet Input'!$C$10:$C$86, MATCH('Fleet Calculations'!N551, 'Fleet Input'!$B$10:$B$86, 0))</f>
        <v>#N/A</v>
      </c>
      <c r="AR551" s="57">
        <f t="shared" si="231"/>
        <v>0</v>
      </c>
      <c r="AS551" s="57">
        <f t="shared" si="231"/>
        <v>0</v>
      </c>
      <c r="AT551" s="57">
        <f t="shared" si="231"/>
        <v>0</v>
      </c>
      <c r="AU551" s="57">
        <f t="shared" si="231"/>
        <v>0</v>
      </c>
      <c r="AV551" s="57">
        <f t="shared" si="231"/>
        <v>0</v>
      </c>
      <c r="AW551" s="57">
        <f t="shared" si="231"/>
        <v>0</v>
      </c>
      <c r="AX551" s="57">
        <f t="shared" si="231"/>
        <v>0</v>
      </c>
      <c r="AY551" s="57">
        <f t="shared" si="231"/>
        <v>0</v>
      </c>
      <c r="AZ551" s="57">
        <f t="shared" si="231"/>
        <v>0</v>
      </c>
      <c r="BA551" s="57">
        <f t="shared" si="231"/>
        <v>0</v>
      </c>
      <c r="BB551" s="57">
        <f t="shared" si="231"/>
        <v>0</v>
      </c>
      <c r="BC551" s="57">
        <f t="shared" si="231"/>
        <v>0</v>
      </c>
      <c r="BD551" s="57">
        <f t="shared" si="231"/>
        <v>0</v>
      </c>
      <c r="BE551" s="57">
        <f t="shared" si="231"/>
        <v>0</v>
      </c>
      <c r="BF551" s="57">
        <f t="shared" si="231"/>
        <v>0</v>
      </c>
      <c r="BG551" s="57">
        <f t="shared" si="231"/>
        <v>0</v>
      </c>
      <c r="BH551" s="57">
        <f t="shared" si="229"/>
        <v>0</v>
      </c>
      <c r="BI551" s="57">
        <f t="shared" si="229"/>
        <v>0</v>
      </c>
      <c r="BJ551" s="57">
        <f t="shared" si="229"/>
        <v>0</v>
      </c>
      <c r="BK551" s="57">
        <f t="shared" si="229"/>
        <v>0</v>
      </c>
      <c r="BL551" s="57">
        <f t="shared" si="229"/>
        <v>0</v>
      </c>
      <c r="BM551" s="57">
        <f t="shared" si="229"/>
        <v>0</v>
      </c>
      <c r="BN551" s="57">
        <f t="shared" si="229"/>
        <v>0</v>
      </c>
      <c r="BO551" s="57">
        <f t="shared" si="229"/>
        <v>0</v>
      </c>
      <c r="BP551" s="57">
        <f t="shared" si="229"/>
        <v>0</v>
      </c>
      <c r="BQ551" s="57">
        <f t="shared" si="229"/>
        <v>0</v>
      </c>
      <c r="BR551" s="57">
        <f t="shared" si="229"/>
        <v>0</v>
      </c>
      <c r="BS551" s="57">
        <f t="shared" si="229"/>
        <v>0</v>
      </c>
    </row>
    <row r="552" spans="1:71" x14ac:dyDescent="0.25">
      <c r="A552">
        <f t="shared" si="224"/>
        <v>3</v>
      </c>
      <c r="B552">
        <f t="shared" si="232"/>
        <v>16</v>
      </c>
      <c r="C552">
        <f t="shared" si="227"/>
        <v>3</v>
      </c>
      <c r="D552" s="59">
        <f t="shared" si="216"/>
        <v>0</v>
      </c>
      <c r="E552" s="59">
        <f t="shared" si="216"/>
        <v>0</v>
      </c>
      <c r="F552" s="59">
        <f t="shared" si="216"/>
        <v>0</v>
      </c>
      <c r="G552" s="60" t="str">
        <f t="shared" si="217"/>
        <v>Fuel Cell</v>
      </c>
      <c r="H552" s="61">
        <f t="shared" si="233"/>
        <v>1</v>
      </c>
      <c r="I552" s="61">
        <f t="shared" si="218"/>
        <v>0</v>
      </c>
      <c r="J552" s="59">
        <f t="shared" si="219"/>
        <v>0</v>
      </c>
      <c r="K552" s="62" t="e">
        <f t="shared" si="220"/>
        <v>#N/A</v>
      </c>
      <c r="L552" s="59">
        <f t="shared" si="221"/>
        <v>0</v>
      </c>
      <c r="M552" s="59">
        <f t="shared" si="221"/>
        <v>0</v>
      </c>
      <c r="N552" s="59" t="str">
        <f t="shared" si="215"/>
        <v>Fuel Cell0</v>
      </c>
      <c r="O552" s="57">
        <f t="shared" si="230"/>
        <v>0</v>
      </c>
      <c r="P552" s="57">
        <f t="shared" si="230"/>
        <v>0</v>
      </c>
      <c r="Q552" s="57">
        <f t="shared" si="230"/>
        <v>0</v>
      </c>
      <c r="R552" s="57">
        <f t="shared" si="230"/>
        <v>0</v>
      </c>
      <c r="S552" s="57">
        <f t="shared" si="230"/>
        <v>0</v>
      </c>
      <c r="T552" s="57">
        <f t="shared" si="230"/>
        <v>0</v>
      </c>
      <c r="U552" s="57">
        <f t="shared" si="230"/>
        <v>0</v>
      </c>
      <c r="V552" s="57">
        <f t="shared" si="230"/>
        <v>0</v>
      </c>
      <c r="W552" s="57">
        <f t="shared" si="230"/>
        <v>0</v>
      </c>
      <c r="X552" s="57">
        <f t="shared" si="230"/>
        <v>0</v>
      </c>
      <c r="Y552" s="57">
        <f t="shared" si="230"/>
        <v>0</v>
      </c>
      <c r="Z552" s="57">
        <f t="shared" si="230"/>
        <v>0</v>
      </c>
      <c r="AA552" s="57">
        <f t="shared" si="230"/>
        <v>0</v>
      </c>
      <c r="AB552" s="57">
        <f t="shared" si="230"/>
        <v>0</v>
      </c>
      <c r="AC552" s="57">
        <f t="shared" si="230"/>
        <v>0</v>
      </c>
      <c r="AD552" s="57">
        <f t="shared" si="230"/>
        <v>0</v>
      </c>
      <c r="AE552" s="57">
        <f t="shared" si="228"/>
        <v>0</v>
      </c>
      <c r="AF552" s="57">
        <f t="shared" si="228"/>
        <v>0</v>
      </c>
      <c r="AG552" s="57">
        <f t="shared" si="228"/>
        <v>0</v>
      </c>
      <c r="AH552" s="57">
        <f t="shared" si="228"/>
        <v>0</v>
      </c>
      <c r="AI552" s="57">
        <f t="shared" si="228"/>
        <v>0</v>
      </c>
      <c r="AJ552" s="57">
        <f t="shared" si="228"/>
        <v>0</v>
      </c>
      <c r="AK552" s="57">
        <f t="shared" si="228"/>
        <v>0</v>
      </c>
      <c r="AL552" s="57">
        <f t="shared" si="228"/>
        <v>0</v>
      </c>
      <c r="AM552" s="57">
        <f t="shared" si="228"/>
        <v>0</v>
      </c>
      <c r="AN552" s="57">
        <f t="shared" si="228"/>
        <v>0</v>
      </c>
      <c r="AO552" s="57">
        <f t="shared" si="228"/>
        <v>0</v>
      </c>
      <c r="AP552" s="57">
        <f t="shared" si="228"/>
        <v>0</v>
      </c>
      <c r="AQ552" s="57" t="e">
        <f>INDEX('Fleet Input'!$C$10:$C$86, MATCH('Fleet Calculations'!N552, 'Fleet Input'!$B$10:$B$86, 0))</f>
        <v>#N/A</v>
      </c>
      <c r="AR552" s="57">
        <f t="shared" si="231"/>
        <v>0</v>
      </c>
      <c r="AS552" s="57">
        <f t="shared" si="231"/>
        <v>0</v>
      </c>
      <c r="AT552" s="57">
        <f t="shared" si="231"/>
        <v>0</v>
      </c>
      <c r="AU552" s="57">
        <f t="shared" si="231"/>
        <v>0</v>
      </c>
      <c r="AV552" s="57">
        <f t="shared" si="231"/>
        <v>0</v>
      </c>
      <c r="AW552" s="57">
        <f t="shared" si="231"/>
        <v>0</v>
      </c>
      <c r="AX552" s="57">
        <f t="shared" si="231"/>
        <v>0</v>
      </c>
      <c r="AY552" s="57">
        <f t="shared" si="231"/>
        <v>0</v>
      </c>
      <c r="AZ552" s="57">
        <f t="shared" si="231"/>
        <v>0</v>
      </c>
      <c r="BA552" s="57">
        <f t="shared" si="231"/>
        <v>0</v>
      </c>
      <c r="BB552" s="57">
        <f t="shared" si="231"/>
        <v>0</v>
      </c>
      <c r="BC552" s="57">
        <f t="shared" si="231"/>
        <v>0</v>
      </c>
      <c r="BD552" s="57">
        <f t="shared" si="231"/>
        <v>0</v>
      </c>
      <c r="BE552" s="57">
        <f t="shared" si="231"/>
        <v>0</v>
      </c>
      <c r="BF552" s="57">
        <f t="shared" si="231"/>
        <v>0</v>
      </c>
      <c r="BG552" s="57">
        <f t="shared" si="231"/>
        <v>0</v>
      </c>
      <c r="BH552" s="57">
        <f t="shared" si="229"/>
        <v>0</v>
      </c>
      <c r="BI552" s="57">
        <f t="shared" si="229"/>
        <v>0</v>
      </c>
      <c r="BJ552" s="57">
        <f t="shared" si="229"/>
        <v>0</v>
      </c>
      <c r="BK552" s="57">
        <f t="shared" si="229"/>
        <v>0</v>
      </c>
      <c r="BL552" s="57">
        <f t="shared" si="229"/>
        <v>0</v>
      </c>
      <c r="BM552" s="57">
        <f t="shared" si="229"/>
        <v>0</v>
      </c>
      <c r="BN552" s="57">
        <f t="shared" si="229"/>
        <v>0</v>
      </c>
      <c r="BO552" s="57">
        <f t="shared" si="229"/>
        <v>0</v>
      </c>
      <c r="BP552" s="57">
        <f t="shared" si="229"/>
        <v>0</v>
      </c>
      <c r="BQ552" s="57">
        <f t="shared" si="229"/>
        <v>0</v>
      </c>
      <c r="BR552" s="57">
        <f t="shared" si="229"/>
        <v>0</v>
      </c>
      <c r="BS552" s="57">
        <f t="shared" si="229"/>
        <v>0</v>
      </c>
    </row>
    <row r="553" spans="1:71" x14ac:dyDescent="0.25">
      <c r="A553">
        <f t="shared" si="224"/>
        <v>3</v>
      </c>
      <c r="B553">
        <f t="shared" si="232"/>
        <v>17</v>
      </c>
      <c r="C553">
        <f t="shared" si="227"/>
        <v>1</v>
      </c>
      <c r="D553" s="59">
        <f t="shared" si="216"/>
        <v>0</v>
      </c>
      <c r="E553" s="59">
        <f t="shared" si="216"/>
        <v>0</v>
      </c>
      <c r="F553" s="59">
        <f t="shared" si="216"/>
        <v>0</v>
      </c>
      <c r="G553" s="60" t="str">
        <f t="shared" si="217"/>
        <v>0</v>
      </c>
      <c r="H553" s="61">
        <f t="shared" si="233"/>
        <v>1</v>
      </c>
      <c r="I553" s="61">
        <f t="shared" si="218"/>
        <v>0</v>
      </c>
      <c r="J553" s="59">
        <f t="shared" si="219"/>
        <v>0</v>
      </c>
      <c r="K553" s="62" t="e">
        <f t="shared" si="220"/>
        <v>#N/A</v>
      </c>
      <c r="L553" s="59">
        <f t="shared" si="221"/>
        <v>0</v>
      </c>
      <c r="M553" s="59">
        <f t="shared" si="221"/>
        <v>0</v>
      </c>
      <c r="N553" s="59" t="str">
        <f t="shared" si="215"/>
        <v>00</v>
      </c>
      <c r="O553" s="57">
        <f t="shared" si="230"/>
        <v>0</v>
      </c>
      <c r="P553" s="57">
        <f t="shared" si="230"/>
        <v>0</v>
      </c>
      <c r="Q553" s="57">
        <f t="shared" si="230"/>
        <v>0</v>
      </c>
      <c r="R553" s="57">
        <f t="shared" si="230"/>
        <v>0</v>
      </c>
      <c r="S553" s="57">
        <f t="shared" si="230"/>
        <v>0</v>
      </c>
      <c r="T553" s="57">
        <f t="shared" si="230"/>
        <v>0</v>
      </c>
      <c r="U553" s="57">
        <f t="shared" si="230"/>
        <v>0</v>
      </c>
      <c r="V553" s="57">
        <f t="shared" si="230"/>
        <v>0</v>
      </c>
      <c r="W553" s="57">
        <f t="shared" si="230"/>
        <v>0</v>
      </c>
      <c r="X553" s="57">
        <f t="shared" si="230"/>
        <v>0</v>
      </c>
      <c r="Y553" s="57">
        <f t="shared" si="230"/>
        <v>0</v>
      </c>
      <c r="Z553" s="57">
        <f t="shared" si="230"/>
        <v>0</v>
      </c>
      <c r="AA553" s="57">
        <f t="shared" si="230"/>
        <v>0</v>
      </c>
      <c r="AB553" s="57">
        <f t="shared" si="230"/>
        <v>0</v>
      </c>
      <c r="AC553" s="57">
        <f t="shared" si="230"/>
        <v>0</v>
      </c>
      <c r="AD553" s="57">
        <f t="shared" si="230"/>
        <v>0</v>
      </c>
      <c r="AE553" s="57">
        <f t="shared" si="228"/>
        <v>0</v>
      </c>
      <c r="AF553" s="57">
        <f t="shared" si="228"/>
        <v>0</v>
      </c>
      <c r="AG553" s="57">
        <f t="shared" si="228"/>
        <v>0</v>
      </c>
      <c r="AH553" s="57">
        <f t="shared" si="228"/>
        <v>0</v>
      </c>
      <c r="AI553" s="57">
        <f t="shared" si="228"/>
        <v>0</v>
      </c>
      <c r="AJ553" s="57">
        <f t="shared" si="228"/>
        <v>0</v>
      </c>
      <c r="AK553" s="57">
        <f t="shared" si="228"/>
        <v>0</v>
      </c>
      <c r="AL553" s="57">
        <f t="shared" si="228"/>
        <v>0</v>
      </c>
      <c r="AM553" s="57">
        <f t="shared" si="228"/>
        <v>0</v>
      </c>
      <c r="AN553" s="57">
        <f t="shared" si="228"/>
        <v>0</v>
      </c>
      <c r="AO553" s="57">
        <f t="shared" si="228"/>
        <v>0</v>
      </c>
      <c r="AP553" s="57">
        <f t="shared" si="228"/>
        <v>0</v>
      </c>
      <c r="AQ553" s="57" t="e">
        <f>INDEX('Fleet Input'!$C$10:$C$86, MATCH('Fleet Calculations'!N553, 'Fleet Input'!$B$10:$B$86, 0))</f>
        <v>#N/A</v>
      </c>
      <c r="AR553" s="57">
        <f t="shared" si="231"/>
        <v>0</v>
      </c>
      <c r="AS553" s="57">
        <f t="shared" si="231"/>
        <v>0</v>
      </c>
      <c r="AT553" s="57">
        <f t="shared" si="231"/>
        <v>0</v>
      </c>
      <c r="AU553" s="57">
        <f t="shared" si="231"/>
        <v>0</v>
      </c>
      <c r="AV553" s="57">
        <f t="shared" si="231"/>
        <v>0</v>
      </c>
      <c r="AW553" s="57">
        <f t="shared" si="231"/>
        <v>0</v>
      </c>
      <c r="AX553" s="57">
        <f t="shared" si="231"/>
        <v>0</v>
      </c>
      <c r="AY553" s="57">
        <f t="shared" si="231"/>
        <v>0</v>
      </c>
      <c r="AZ553" s="57">
        <f t="shared" si="231"/>
        <v>0</v>
      </c>
      <c r="BA553" s="57">
        <f t="shared" si="231"/>
        <v>0</v>
      </c>
      <c r="BB553" s="57">
        <f t="shared" si="231"/>
        <v>0</v>
      </c>
      <c r="BC553" s="57">
        <f t="shared" si="231"/>
        <v>0</v>
      </c>
      <c r="BD553" s="57">
        <f t="shared" si="231"/>
        <v>0</v>
      </c>
      <c r="BE553" s="57">
        <f t="shared" si="231"/>
        <v>0</v>
      </c>
      <c r="BF553" s="57">
        <f t="shared" si="231"/>
        <v>0</v>
      </c>
      <c r="BG553" s="57">
        <f t="shared" si="231"/>
        <v>0</v>
      </c>
      <c r="BH553" s="57">
        <f t="shared" si="229"/>
        <v>0</v>
      </c>
      <c r="BI553" s="57">
        <f t="shared" si="229"/>
        <v>0</v>
      </c>
      <c r="BJ553" s="57">
        <f t="shared" si="229"/>
        <v>0</v>
      </c>
      <c r="BK553" s="57">
        <f t="shared" si="229"/>
        <v>0</v>
      </c>
      <c r="BL553" s="57">
        <f t="shared" si="229"/>
        <v>0</v>
      </c>
      <c r="BM553" s="57">
        <f t="shared" si="229"/>
        <v>0</v>
      </c>
      <c r="BN553" s="57">
        <f t="shared" si="229"/>
        <v>0</v>
      </c>
      <c r="BO553" s="57">
        <f t="shared" si="229"/>
        <v>0</v>
      </c>
      <c r="BP553" s="57">
        <f t="shared" si="229"/>
        <v>0</v>
      </c>
      <c r="BQ553" s="57">
        <f t="shared" si="229"/>
        <v>0</v>
      </c>
      <c r="BR553" s="57">
        <f t="shared" si="229"/>
        <v>0</v>
      </c>
      <c r="BS553" s="57">
        <f t="shared" si="229"/>
        <v>0</v>
      </c>
    </row>
    <row r="554" spans="1:71" x14ac:dyDescent="0.25">
      <c r="A554">
        <f t="shared" si="224"/>
        <v>3</v>
      </c>
      <c r="B554">
        <f t="shared" si="232"/>
        <v>17</v>
      </c>
      <c r="C554">
        <f t="shared" si="227"/>
        <v>2</v>
      </c>
      <c r="D554" s="59">
        <f t="shared" si="216"/>
        <v>0</v>
      </c>
      <c r="E554" s="59">
        <f t="shared" si="216"/>
        <v>0</v>
      </c>
      <c r="F554" s="59">
        <f t="shared" si="216"/>
        <v>0</v>
      </c>
      <c r="G554" s="60" t="str">
        <f t="shared" si="217"/>
        <v>Electric</v>
      </c>
      <c r="H554" s="61">
        <f t="shared" si="233"/>
        <v>1</v>
      </c>
      <c r="I554" s="61">
        <f t="shared" si="218"/>
        <v>0</v>
      </c>
      <c r="J554" s="59">
        <f t="shared" si="219"/>
        <v>0</v>
      </c>
      <c r="K554" s="62" t="e">
        <f t="shared" si="220"/>
        <v>#N/A</v>
      </c>
      <c r="L554" s="59">
        <f t="shared" si="221"/>
        <v>0</v>
      </c>
      <c r="M554" s="59">
        <f t="shared" si="221"/>
        <v>0</v>
      </c>
      <c r="N554" s="59" t="str">
        <f t="shared" si="215"/>
        <v>Electric0</v>
      </c>
      <c r="O554" s="57">
        <f t="shared" si="230"/>
        <v>0</v>
      </c>
      <c r="P554" s="57">
        <f t="shared" si="230"/>
        <v>0</v>
      </c>
      <c r="Q554" s="57">
        <f t="shared" si="230"/>
        <v>0</v>
      </c>
      <c r="R554" s="57">
        <f t="shared" si="230"/>
        <v>0</v>
      </c>
      <c r="S554" s="57">
        <f t="shared" si="230"/>
        <v>0</v>
      </c>
      <c r="T554" s="57">
        <f t="shared" si="230"/>
        <v>0</v>
      </c>
      <c r="U554" s="57">
        <f t="shared" si="230"/>
        <v>0</v>
      </c>
      <c r="V554" s="57">
        <f t="shared" si="230"/>
        <v>0</v>
      </c>
      <c r="W554" s="57">
        <f t="shared" si="230"/>
        <v>0</v>
      </c>
      <c r="X554" s="57">
        <f t="shared" si="230"/>
        <v>0</v>
      </c>
      <c r="Y554" s="57">
        <f t="shared" si="230"/>
        <v>0</v>
      </c>
      <c r="Z554" s="57">
        <f t="shared" si="230"/>
        <v>0</v>
      </c>
      <c r="AA554" s="57">
        <f t="shared" si="230"/>
        <v>0</v>
      </c>
      <c r="AB554" s="57">
        <f t="shared" si="230"/>
        <v>0</v>
      </c>
      <c r="AC554" s="57">
        <f t="shared" si="230"/>
        <v>0</v>
      </c>
      <c r="AD554" s="57">
        <f t="shared" si="230"/>
        <v>0</v>
      </c>
      <c r="AE554" s="57">
        <f t="shared" si="228"/>
        <v>0</v>
      </c>
      <c r="AF554" s="57">
        <f t="shared" si="228"/>
        <v>0</v>
      </c>
      <c r="AG554" s="57">
        <f t="shared" si="228"/>
        <v>0</v>
      </c>
      <c r="AH554" s="57">
        <f t="shared" si="228"/>
        <v>0</v>
      </c>
      <c r="AI554" s="57">
        <f t="shared" si="228"/>
        <v>0</v>
      </c>
      <c r="AJ554" s="57">
        <f t="shared" si="228"/>
        <v>0</v>
      </c>
      <c r="AK554" s="57">
        <f t="shared" si="228"/>
        <v>0</v>
      </c>
      <c r="AL554" s="57">
        <f t="shared" si="228"/>
        <v>0</v>
      </c>
      <c r="AM554" s="57">
        <f t="shared" si="228"/>
        <v>0</v>
      </c>
      <c r="AN554" s="57">
        <f t="shared" si="228"/>
        <v>0</v>
      </c>
      <c r="AO554" s="57">
        <f t="shared" si="228"/>
        <v>0</v>
      </c>
      <c r="AP554" s="57">
        <f t="shared" si="228"/>
        <v>0</v>
      </c>
      <c r="AQ554" s="57" t="e">
        <f>INDEX('Fleet Input'!$C$10:$C$86, MATCH('Fleet Calculations'!N554, 'Fleet Input'!$B$10:$B$86, 0))</f>
        <v>#N/A</v>
      </c>
      <c r="AR554" s="57">
        <f t="shared" si="231"/>
        <v>0</v>
      </c>
      <c r="AS554" s="57">
        <f t="shared" si="231"/>
        <v>0</v>
      </c>
      <c r="AT554" s="57">
        <f t="shared" si="231"/>
        <v>0</v>
      </c>
      <c r="AU554" s="57">
        <f t="shared" si="231"/>
        <v>0</v>
      </c>
      <c r="AV554" s="57">
        <f t="shared" si="231"/>
        <v>0</v>
      </c>
      <c r="AW554" s="57">
        <f t="shared" si="231"/>
        <v>0</v>
      </c>
      <c r="AX554" s="57">
        <f t="shared" si="231"/>
        <v>0</v>
      </c>
      <c r="AY554" s="57">
        <f t="shared" si="231"/>
        <v>0</v>
      </c>
      <c r="AZ554" s="57">
        <f t="shared" si="231"/>
        <v>0</v>
      </c>
      <c r="BA554" s="57">
        <f t="shared" si="231"/>
        <v>0</v>
      </c>
      <c r="BB554" s="57">
        <f t="shared" si="231"/>
        <v>0</v>
      </c>
      <c r="BC554" s="57">
        <f t="shared" si="231"/>
        <v>0</v>
      </c>
      <c r="BD554" s="57">
        <f t="shared" si="231"/>
        <v>0</v>
      </c>
      <c r="BE554" s="57">
        <f t="shared" si="231"/>
        <v>0</v>
      </c>
      <c r="BF554" s="57">
        <f t="shared" si="231"/>
        <v>0</v>
      </c>
      <c r="BG554" s="57">
        <f t="shared" si="231"/>
        <v>0</v>
      </c>
      <c r="BH554" s="57">
        <f t="shared" si="229"/>
        <v>0</v>
      </c>
      <c r="BI554" s="57">
        <f t="shared" si="229"/>
        <v>0</v>
      </c>
      <c r="BJ554" s="57">
        <f t="shared" si="229"/>
        <v>0</v>
      </c>
      <c r="BK554" s="57">
        <f t="shared" si="229"/>
        <v>0</v>
      </c>
      <c r="BL554" s="57">
        <f t="shared" si="229"/>
        <v>0</v>
      </c>
      <c r="BM554" s="57">
        <f t="shared" si="229"/>
        <v>0</v>
      </c>
      <c r="BN554" s="57">
        <f t="shared" si="229"/>
        <v>0</v>
      </c>
      <c r="BO554" s="57">
        <f t="shared" si="229"/>
        <v>0</v>
      </c>
      <c r="BP554" s="57">
        <f t="shared" si="229"/>
        <v>0</v>
      </c>
      <c r="BQ554" s="57">
        <f t="shared" si="229"/>
        <v>0</v>
      </c>
      <c r="BR554" s="57">
        <f t="shared" si="229"/>
        <v>0</v>
      </c>
      <c r="BS554" s="57">
        <f t="shared" si="229"/>
        <v>0</v>
      </c>
    </row>
    <row r="555" spans="1:71" x14ac:dyDescent="0.25">
      <c r="A555">
        <f t="shared" si="224"/>
        <v>3</v>
      </c>
      <c r="B555">
        <f t="shared" si="232"/>
        <v>17</v>
      </c>
      <c r="C555">
        <f t="shared" si="227"/>
        <v>3</v>
      </c>
      <c r="D555" s="59">
        <f t="shared" si="216"/>
        <v>0</v>
      </c>
      <c r="E555" s="59">
        <f t="shared" si="216"/>
        <v>0</v>
      </c>
      <c r="F555" s="59">
        <f t="shared" si="216"/>
        <v>0</v>
      </c>
      <c r="G555" s="60" t="str">
        <f t="shared" si="217"/>
        <v>Fuel Cell</v>
      </c>
      <c r="H555" s="61">
        <f t="shared" si="233"/>
        <v>1</v>
      </c>
      <c r="I555" s="61">
        <f t="shared" si="218"/>
        <v>0</v>
      </c>
      <c r="J555" s="59">
        <f t="shared" si="219"/>
        <v>0</v>
      </c>
      <c r="K555" s="62" t="e">
        <f t="shared" si="220"/>
        <v>#N/A</v>
      </c>
      <c r="L555" s="59">
        <f t="shared" si="221"/>
        <v>0</v>
      </c>
      <c r="M555" s="59">
        <f t="shared" si="221"/>
        <v>0</v>
      </c>
      <c r="N555" s="59" t="str">
        <f t="shared" si="215"/>
        <v>Fuel Cell0</v>
      </c>
      <c r="O555" s="57">
        <f t="shared" si="230"/>
        <v>0</v>
      </c>
      <c r="P555" s="57">
        <f t="shared" si="230"/>
        <v>0</v>
      </c>
      <c r="Q555" s="57">
        <f t="shared" si="230"/>
        <v>0</v>
      </c>
      <c r="R555" s="57">
        <f t="shared" si="230"/>
        <v>0</v>
      </c>
      <c r="S555" s="57">
        <f t="shared" si="230"/>
        <v>0</v>
      </c>
      <c r="T555" s="57">
        <f t="shared" si="230"/>
        <v>0</v>
      </c>
      <c r="U555" s="57">
        <f t="shared" si="230"/>
        <v>0</v>
      </c>
      <c r="V555" s="57">
        <f t="shared" si="230"/>
        <v>0</v>
      </c>
      <c r="W555" s="57">
        <f t="shared" si="230"/>
        <v>0</v>
      </c>
      <c r="X555" s="57">
        <f t="shared" si="230"/>
        <v>0</v>
      </c>
      <c r="Y555" s="57">
        <f t="shared" si="230"/>
        <v>0</v>
      </c>
      <c r="Z555" s="57">
        <f t="shared" si="230"/>
        <v>0</v>
      </c>
      <c r="AA555" s="57">
        <f t="shared" si="230"/>
        <v>0</v>
      </c>
      <c r="AB555" s="57">
        <f t="shared" si="230"/>
        <v>0</v>
      </c>
      <c r="AC555" s="57">
        <f t="shared" si="230"/>
        <v>0</v>
      </c>
      <c r="AD555" s="57">
        <f t="shared" si="230"/>
        <v>0</v>
      </c>
      <c r="AE555" s="57">
        <f t="shared" si="228"/>
        <v>0</v>
      </c>
      <c r="AF555" s="57">
        <f t="shared" si="228"/>
        <v>0</v>
      </c>
      <c r="AG555" s="57">
        <f t="shared" si="228"/>
        <v>0</v>
      </c>
      <c r="AH555" s="57">
        <f t="shared" si="228"/>
        <v>0</v>
      </c>
      <c r="AI555" s="57">
        <f t="shared" si="228"/>
        <v>0</v>
      </c>
      <c r="AJ555" s="57">
        <f t="shared" si="228"/>
        <v>0</v>
      </c>
      <c r="AK555" s="57">
        <f t="shared" si="228"/>
        <v>0</v>
      </c>
      <c r="AL555" s="57">
        <f t="shared" si="228"/>
        <v>0</v>
      </c>
      <c r="AM555" s="57">
        <f t="shared" si="228"/>
        <v>0</v>
      </c>
      <c r="AN555" s="57">
        <f t="shared" si="228"/>
        <v>0</v>
      </c>
      <c r="AO555" s="57">
        <f t="shared" si="228"/>
        <v>0</v>
      </c>
      <c r="AP555" s="57">
        <f t="shared" si="228"/>
        <v>0</v>
      </c>
      <c r="AQ555" s="57" t="e">
        <f>INDEX('Fleet Input'!$C$10:$C$86, MATCH('Fleet Calculations'!N555, 'Fleet Input'!$B$10:$B$86, 0))</f>
        <v>#N/A</v>
      </c>
      <c r="AR555" s="57">
        <f t="shared" si="231"/>
        <v>0</v>
      </c>
      <c r="AS555" s="57">
        <f t="shared" si="231"/>
        <v>0</v>
      </c>
      <c r="AT555" s="57">
        <f t="shared" si="231"/>
        <v>0</v>
      </c>
      <c r="AU555" s="57">
        <f t="shared" si="231"/>
        <v>0</v>
      </c>
      <c r="AV555" s="57">
        <f t="shared" si="231"/>
        <v>0</v>
      </c>
      <c r="AW555" s="57">
        <f t="shared" si="231"/>
        <v>0</v>
      </c>
      <c r="AX555" s="57">
        <f t="shared" si="231"/>
        <v>0</v>
      </c>
      <c r="AY555" s="57">
        <f t="shared" si="231"/>
        <v>0</v>
      </c>
      <c r="AZ555" s="57">
        <f t="shared" si="231"/>
        <v>0</v>
      </c>
      <c r="BA555" s="57">
        <f t="shared" si="231"/>
        <v>0</v>
      </c>
      <c r="BB555" s="57">
        <f t="shared" si="231"/>
        <v>0</v>
      </c>
      <c r="BC555" s="57">
        <f t="shared" si="231"/>
        <v>0</v>
      </c>
      <c r="BD555" s="57">
        <f t="shared" si="231"/>
        <v>0</v>
      </c>
      <c r="BE555" s="57">
        <f t="shared" si="231"/>
        <v>0</v>
      </c>
      <c r="BF555" s="57">
        <f t="shared" si="231"/>
        <v>0</v>
      </c>
      <c r="BG555" s="57">
        <f t="shared" si="231"/>
        <v>0</v>
      </c>
      <c r="BH555" s="57">
        <f t="shared" si="229"/>
        <v>0</v>
      </c>
      <c r="BI555" s="57">
        <f t="shared" si="229"/>
        <v>0</v>
      </c>
      <c r="BJ555" s="57">
        <f t="shared" si="229"/>
        <v>0</v>
      </c>
      <c r="BK555" s="57">
        <f t="shared" si="229"/>
        <v>0</v>
      </c>
      <c r="BL555" s="57">
        <f t="shared" si="229"/>
        <v>0</v>
      </c>
      <c r="BM555" s="57">
        <f t="shared" si="229"/>
        <v>0</v>
      </c>
      <c r="BN555" s="57">
        <f t="shared" si="229"/>
        <v>0</v>
      </c>
      <c r="BO555" s="57">
        <f t="shared" si="229"/>
        <v>0</v>
      </c>
      <c r="BP555" s="57">
        <f t="shared" si="229"/>
        <v>0</v>
      </c>
      <c r="BQ555" s="57">
        <f t="shared" si="229"/>
        <v>0</v>
      </c>
      <c r="BR555" s="57">
        <f t="shared" si="229"/>
        <v>0</v>
      </c>
      <c r="BS555" s="57">
        <f t="shared" si="229"/>
        <v>0</v>
      </c>
    </row>
    <row r="556" spans="1:71" x14ac:dyDescent="0.25">
      <c r="A556">
        <f t="shared" si="224"/>
        <v>3</v>
      </c>
      <c r="B556">
        <f t="shared" si="232"/>
        <v>18</v>
      </c>
      <c r="C556">
        <f t="shared" si="227"/>
        <v>1</v>
      </c>
      <c r="D556" s="59">
        <f t="shared" si="216"/>
        <v>0</v>
      </c>
      <c r="E556" s="59">
        <f t="shared" si="216"/>
        <v>0</v>
      </c>
      <c r="F556" s="59">
        <f t="shared" si="216"/>
        <v>0</v>
      </c>
      <c r="G556" s="60" t="str">
        <f t="shared" si="217"/>
        <v>0</v>
      </c>
      <c r="H556" s="61">
        <f t="shared" si="233"/>
        <v>1</v>
      </c>
      <c r="I556" s="61">
        <f t="shared" si="218"/>
        <v>0</v>
      </c>
      <c r="J556" s="59">
        <f t="shared" si="219"/>
        <v>0</v>
      </c>
      <c r="K556" s="62" t="e">
        <f t="shared" si="220"/>
        <v>#N/A</v>
      </c>
      <c r="L556" s="59">
        <f t="shared" si="221"/>
        <v>0</v>
      </c>
      <c r="M556" s="59">
        <f t="shared" si="221"/>
        <v>0</v>
      </c>
      <c r="N556" s="59" t="str">
        <f t="shared" si="215"/>
        <v>00</v>
      </c>
      <c r="O556" s="57">
        <f t="shared" si="230"/>
        <v>0</v>
      </c>
      <c r="P556" s="57">
        <f t="shared" si="230"/>
        <v>0</v>
      </c>
      <c r="Q556" s="57">
        <f t="shared" si="230"/>
        <v>0</v>
      </c>
      <c r="R556" s="57">
        <f t="shared" si="230"/>
        <v>0</v>
      </c>
      <c r="S556" s="57">
        <f t="shared" si="230"/>
        <v>0</v>
      </c>
      <c r="T556" s="57">
        <f t="shared" si="230"/>
        <v>0</v>
      </c>
      <c r="U556" s="57">
        <f t="shared" si="230"/>
        <v>0</v>
      </c>
      <c r="V556" s="57">
        <f t="shared" si="230"/>
        <v>0</v>
      </c>
      <c r="W556" s="57">
        <f t="shared" si="230"/>
        <v>0</v>
      </c>
      <c r="X556" s="57">
        <f t="shared" si="230"/>
        <v>0</v>
      </c>
      <c r="Y556" s="57">
        <f t="shared" si="230"/>
        <v>0</v>
      </c>
      <c r="Z556" s="57">
        <f t="shared" si="230"/>
        <v>0</v>
      </c>
      <c r="AA556" s="57">
        <f t="shared" si="230"/>
        <v>0</v>
      </c>
      <c r="AB556" s="57">
        <f t="shared" si="230"/>
        <v>0</v>
      </c>
      <c r="AC556" s="57">
        <f t="shared" si="230"/>
        <v>0</v>
      </c>
      <c r="AD556" s="57">
        <f t="shared" si="230"/>
        <v>0</v>
      </c>
      <c r="AE556" s="57">
        <f t="shared" si="228"/>
        <v>0</v>
      </c>
      <c r="AF556" s="57">
        <f t="shared" si="228"/>
        <v>0</v>
      </c>
      <c r="AG556" s="57">
        <f t="shared" si="228"/>
        <v>0</v>
      </c>
      <c r="AH556" s="57">
        <f t="shared" si="228"/>
        <v>0</v>
      </c>
      <c r="AI556" s="57">
        <f t="shared" si="228"/>
        <v>0</v>
      </c>
      <c r="AJ556" s="57">
        <f t="shared" si="228"/>
        <v>0</v>
      </c>
      <c r="AK556" s="57">
        <f t="shared" si="228"/>
        <v>0</v>
      </c>
      <c r="AL556" s="57">
        <f t="shared" si="228"/>
        <v>0</v>
      </c>
      <c r="AM556" s="57">
        <f t="shared" si="228"/>
        <v>0</v>
      </c>
      <c r="AN556" s="57">
        <f t="shared" si="228"/>
        <v>0</v>
      </c>
      <c r="AO556" s="57">
        <f t="shared" si="228"/>
        <v>0</v>
      </c>
      <c r="AP556" s="57">
        <f t="shared" si="228"/>
        <v>0</v>
      </c>
      <c r="AQ556" s="57" t="e">
        <f>INDEX('Fleet Input'!$C$10:$C$86, MATCH('Fleet Calculations'!N556, 'Fleet Input'!$B$10:$B$86, 0))</f>
        <v>#N/A</v>
      </c>
      <c r="AR556" s="57">
        <f t="shared" si="231"/>
        <v>0</v>
      </c>
      <c r="AS556" s="57">
        <f t="shared" si="231"/>
        <v>0</v>
      </c>
      <c r="AT556" s="57">
        <f t="shared" si="231"/>
        <v>0</v>
      </c>
      <c r="AU556" s="57">
        <f t="shared" si="231"/>
        <v>0</v>
      </c>
      <c r="AV556" s="57">
        <f t="shared" si="231"/>
        <v>0</v>
      </c>
      <c r="AW556" s="57">
        <f t="shared" si="231"/>
        <v>0</v>
      </c>
      <c r="AX556" s="57">
        <f t="shared" si="231"/>
        <v>0</v>
      </c>
      <c r="AY556" s="57">
        <f t="shared" si="231"/>
        <v>0</v>
      </c>
      <c r="AZ556" s="57">
        <f t="shared" si="231"/>
        <v>0</v>
      </c>
      <c r="BA556" s="57">
        <f t="shared" si="231"/>
        <v>0</v>
      </c>
      <c r="BB556" s="57">
        <f t="shared" si="231"/>
        <v>0</v>
      </c>
      <c r="BC556" s="57">
        <f t="shared" si="231"/>
        <v>0</v>
      </c>
      <c r="BD556" s="57">
        <f t="shared" si="231"/>
        <v>0</v>
      </c>
      <c r="BE556" s="57">
        <f t="shared" si="231"/>
        <v>0</v>
      </c>
      <c r="BF556" s="57">
        <f t="shared" si="231"/>
        <v>0</v>
      </c>
      <c r="BG556" s="57">
        <f t="shared" si="231"/>
        <v>0</v>
      </c>
      <c r="BH556" s="57">
        <f t="shared" si="229"/>
        <v>0</v>
      </c>
      <c r="BI556" s="57">
        <f t="shared" si="229"/>
        <v>0</v>
      </c>
      <c r="BJ556" s="57">
        <f t="shared" si="229"/>
        <v>0</v>
      </c>
      <c r="BK556" s="57">
        <f t="shared" si="229"/>
        <v>0</v>
      </c>
      <c r="BL556" s="57">
        <f t="shared" si="229"/>
        <v>0</v>
      </c>
      <c r="BM556" s="57">
        <f t="shared" si="229"/>
        <v>0</v>
      </c>
      <c r="BN556" s="57">
        <f t="shared" si="229"/>
        <v>0</v>
      </c>
      <c r="BO556" s="57">
        <f t="shared" si="229"/>
        <v>0</v>
      </c>
      <c r="BP556" s="57">
        <f t="shared" si="229"/>
        <v>0</v>
      </c>
      <c r="BQ556" s="57">
        <f t="shared" si="229"/>
        <v>0</v>
      </c>
      <c r="BR556" s="57">
        <f t="shared" si="229"/>
        <v>0</v>
      </c>
      <c r="BS556" s="57">
        <f t="shared" si="229"/>
        <v>0</v>
      </c>
    </row>
    <row r="557" spans="1:71" x14ac:dyDescent="0.25">
      <c r="A557">
        <f t="shared" si="224"/>
        <v>3</v>
      </c>
      <c r="B557">
        <f t="shared" si="232"/>
        <v>18</v>
      </c>
      <c r="C557">
        <f t="shared" si="227"/>
        <v>2</v>
      </c>
      <c r="D557" s="59">
        <f t="shared" si="216"/>
        <v>0</v>
      </c>
      <c r="E557" s="59">
        <f t="shared" si="216"/>
        <v>0</v>
      </c>
      <c r="F557" s="59">
        <f t="shared" si="216"/>
        <v>0</v>
      </c>
      <c r="G557" s="60" t="str">
        <f t="shared" si="217"/>
        <v>Electric</v>
      </c>
      <c r="H557" s="61">
        <f t="shared" si="233"/>
        <v>1</v>
      </c>
      <c r="I557" s="61">
        <f t="shared" si="218"/>
        <v>0</v>
      </c>
      <c r="J557" s="59">
        <f t="shared" si="219"/>
        <v>0</v>
      </c>
      <c r="K557" s="62" t="e">
        <f t="shared" si="220"/>
        <v>#N/A</v>
      </c>
      <c r="L557" s="59">
        <f t="shared" si="221"/>
        <v>0</v>
      </c>
      <c r="M557" s="59">
        <f t="shared" si="221"/>
        <v>0</v>
      </c>
      <c r="N557" s="59" t="str">
        <f t="shared" si="215"/>
        <v>Electric0</v>
      </c>
      <c r="O557" s="57">
        <f t="shared" si="230"/>
        <v>0</v>
      </c>
      <c r="P557" s="57">
        <f t="shared" si="230"/>
        <v>0</v>
      </c>
      <c r="Q557" s="57">
        <f t="shared" si="230"/>
        <v>0</v>
      </c>
      <c r="R557" s="57">
        <f t="shared" si="230"/>
        <v>0</v>
      </c>
      <c r="S557" s="57">
        <f t="shared" si="230"/>
        <v>0</v>
      </c>
      <c r="T557" s="57">
        <f t="shared" si="230"/>
        <v>0</v>
      </c>
      <c r="U557" s="57">
        <f t="shared" si="230"/>
        <v>0</v>
      </c>
      <c r="V557" s="57">
        <f t="shared" si="230"/>
        <v>0</v>
      </c>
      <c r="W557" s="57">
        <f t="shared" si="230"/>
        <v>0</v>
      </c>
      <c r="X557" s="57">
        <f t="shared" si="230"/>
        <v>0</v>
      </c>
      <c r="Y557" s="57">
        <f t="shared" si="230"/>
        <v>0</v>
      </c>
      <c r="Z557" s="57">
        <f t="shared" si="230"/>
        <v>0</v>
      </c>
      <c r="AA557" s="57">
        <f t="shared" si="230"/>
        <v>0</v>
      </c>
      <c r="AB557" s="57">
        <f t="shared" si="230"/>
        <v>0</v>
      </c>
      <c r="AC557" s="57">
        <f t="shared" si="230"/>
        <v>0</v>
      </c>
      <c r="AD557" s="57">
        <f t="shared" si="230"/>
        <v>0</v>
      </c>
      <c r="AE557" s="57">
        <f t="shared" si="228"/>
        <v>0</v>
      </c>
      <c r="AF557" s="57">
        <f t="shared" si="228"/>
        <v>0</v>
      </c>
      <c r="AG557" s="57">
        <f t="shared" si="228"/>
        <v>0</v>
      </c>
      <c r="AH557" s="57">
        <f t="shared" si="228"/>
        <v>0</v>
      </c>
      <c r="AI557" s="57">
        <f t="shared" si="228"/>
        <v>0</v>
      </c>
      <c r="AJ557" s="57">
        <f t="shared" si="228"/>
        <v>0</v>
      </c>
      <c r="AK557" s="57">
        <f t="shared" si="228"/>
        <v>0</v>
      </c>
      <c r="AL557" s="57">
        <f t="shared" si="228"/>
        <v>0</v>
      </c>
      <c r="AM557" s="57">
        <f t="shared" si="228"/>
        <v>0</v>
      </c>
      <c r="AN557" s="57">
        <f t="shared" si="228"/>
        <v>0</v>
      </c>
      <c r="AO557" s="57">
        <f t="shared" si="228"/>
        <v>0</v>
      </c>
      <c r="AP557" s="57">
        <f t="shared" si="228"/>
        <v>0</v>
      </c>
      <c r="AQ557" s="57" t="e">
        <f>INDEX('Fleet Input'!$C$10:$C$86, MATCH('Fleet Calculations'!N557, 'Fleet Input'!$B$10:$B$86, 0))</f>
        <v>#N/A</v>
      </c>
      <c r="AR557" s="57">
        <f t="shared" si="231"/>
        <v>0</v>
      </c>
      <c r="AS557" s="57">
        <f t="shared" si="231"/>
        <v>0</v>
      </c>
      <c r="AT557" s="57">
        <f t="shared" si="231"/>
        <v>0</v>
      </c>
      <c r="AU557" s="57">
        <f t="shared" si="231"/>
        <v>0</v>
      </c>
      <c r="AV557" s="57">
        <f t="shared" si="231"/>
        <v>0</v>
      </c>
      <c r="AW557" s="57">
        <f t="shared" si="231"/>
        <v>0</v>
      </c>
      <c r="AX557" s="57">
        <f t="shared" si="231"/>
        <v>0</v>
      </c>
      <c r="AY557" s="57">
        <f t="shared" si="231"/>
        <v>0</v>
      </c>
      <c r="AZ557" s="57">
        <f t="shared" si="231"/>
        <v>0</v>
      </c>
      <c r="BA557" s="57">
        <f t="shared" si="231"/>
        <v>0</v>
      </c>
      <c r="BB557" s="57">
        <f t="shared" si="231"/>
        <v>0</v>
      </c>
      <c r="BC557" s="57">
        <f t="shared" si="231"/>
        <v>0</v>
      </c>
      <c r="BD557" s="57">
        <f t="shared" si="231"/>
        <v>0</v>
      </c>
      <c r="BE557" s="57">
        <f t="shared" si="231"/>
        <v>0</v>
      </c>
      <c r="BF557" s="57">
        <f t="shared" si="231"/>
        <v>0</v>
      </c>
      <c r="BG557" s="57">
        <f t="shared" si="231"/>
        <v>0</v>
      </c>
      <c r="BH557" s="57">
        <f t="shared" si="229"/>
        <v>0</v>
      </c>
      <c r="BI557" s="57">
        <f t="shared" si="229"/>
        <v>0</v>
      </c>
      <c r="BJ557" s="57">
        <f t="shared" si="229"/>
        <v>0</v>
      </c>
      <c r="BK557" s="57">
        <f t="shared" si="229"/>
        <v>0</v>
      </c>
      <c r="BL557" s="57">
        <f t="shared" si="229"/>
        <v>0</v>
      </c>
      <c r="BM557" s="57">
        <f t="shared" si="229"/>
        <v>0</v>
      </c>
      <c r="BN557" s="57">
        <f t="shared" si="229"/>
        <v>0</v>
      </c>
      <c r="BO557" s="57">
        <f t="shared" si="229"/>
        <v>0</v>
      </c>
      <c r="BP557" s="57">
        <f t="shared" si="229"/>
        <v>0</v>
      </c>
      <c r="BQ557" s="57">
        <f t="shared" si="229"/>
        <v>0</v>
      </c>
      <c r="BR557" s="57">
        <f t="shared" si="229"/>
        <v>0</v>
      </c>
      <c r="BS557" s="57">
        <f t="shared" si="229"/>
        <v>0</v>
      </c>
    </row>
    <row r="558" spans="1:71" x14ac:dyDescent="0.25">
      <c r="A558">
        <f t="shared" si="224"/>
        <v>3</v>
      </c>
      <c r="B558">
        <f t="shared" si="232"/>
        <v>18</v>
      </c>
      <c r="C558">
        <f t="shared" si="227"/>
        <v>3</v>
      </c>
      <c r="D558" s="59">
        <f t="shared" si="216"/>
        <v>0</v>
      </c>
      <c r="E558" s="59">
        <f t="shared" si="216"/>
        <v>0</v>
      </c>
      <c r="F558" s="59">
        <f t="shared" si="216"/>
        <v>0</v>
      </c>
      <c r="G558" s="60" t="str">
        <f t="shared" si="217"/>
        <v>Fuel Cell</v>
      </c>
      <c r="H558" s="61">
        <f t="shared" si="233"/>
        <v>1</v>
      </c>
      <c r="I558" s="61">
        <f t="shared" si="218"/>
        <v>0</v>
      </c>
      <c r="J558" s="59">
        <f t="shared" si="219"/>
        <v>0</v>
      </c>
      <c r="K558" s="62" t="e">
        <f t="shared" si="220"/>
        <v>#N/A</v>
      </c>
      <c r="L558" s="59">
        <f t="shared" si="221"/>
        <v>0</v>
      </c>
      <c r="M558" s="59">
        <f t="shared" si="221"/>
        <v>0</v>
      </c>
      <c r="N558" s="59" t="str">
        <f t="shared" si="215"/>
        <v>Fuel Cell0</v>
      </c>
      <c r="O558" s="57">
        <f t="shared" si="230"/>
        <v>0</v>
      </c>
      <c r="P558" s="57">
        <f t="shared" si="230"/>
        <v>0</v>
      </c>
      <c r="Q558" s="57">
        <f t="shared" si="230"/>
        <v>0</v>
      </c>
      <c r="R558" s="57">
        <f t="shared" si="230"/>
        <v>0</v>
      </c>
      <c r="S558" s="57">
        <f t="shared" si="230"/>
        <v>0</v>
      </c>
      <c r="T558" s="57">
        <f t="shared" si="230"/>
        <v>0</v>
      </c>
      <c r="U558" s="57">
        <f t="shared" si="230"/>
        <v>0</v>
      </c>
      <c r="V558" s="57">
        <f t="shared" si="230"/>
        <v>0</v>
      </c>
      <c r="W558" s="57">
        <f t="shared" si="230"/>
        <v>0</v>
      </c>
      <c r="X558" s="57">
        <f t="shared" si="230"/>
        <v>0</v>
      </c>
      <c r="Y558" s="57">
        <f t="shared" si="230"/>
        <v>0</v>
      </c>
      <c r="Z558" s="57">
        <f t="shared" si="230"/>
        <v>0</v>
      </c>
      <c r="AA558" s="57">
        <f t="shared" si="230"/>
        <v>0</v>
      </c>
      <c r="AB558" s="57">
        <f t="shared" si="230"/>
        <v>0</v>
      </c>
      <c r="AC558" s="57">
        <f t="shared" si="230"/>
        <v>0</v>
      </c>
      <c r="AD558" s="57">
        <f t="shared" si="230"/>
        <v>0</v>
      </c>
      <c r="AE558" s="57">
        <f t="shared" si="228"/>
        <v>0</v>
      </c>
      <c r="AF558" s="57">
        <f t="shared" si="228"/>
        <v>0</v>
      </c>
      <c r="AG558" s="57">
        <f t="shared" si="228"/>
        <v>0</v>
      </c>
      <c r="AH558" s="57">
        <f t="shared" si="228"/>
        <v>0</v>
      </c>
      <c r="AI558" s="57">
        <f t="shared" si="228"/>
        <v>0</v>
      </c>
      <c r="AJ558" s="57">
        <f t="shared" si="228"/>
        <v>0</v>
      </c>
      <c r="AK558" s="57">
        <f t="shared" si="228"/>
        <v>0</v>
      </c>
      <c r="AL558" s="57">
        <f t="shared" si="228"/>
        <v>0</v>
      </c>
      <c r="AM558" s="57">
        <f t="shared" si="228"/>
        <v>0</v>
      </c>
      <c r="AN558" s="57">
        <f t="shared" si="228"/>
        <v>0</v>
      </c>
      <c r="AO558" s="57">
        <f t="shared" si="228"/>
        <v>0</v>
      </c>
      <c r="AP558" s="57">
        <f t="shared" si="228"/>
        <v>0</v>
      </c>
      <c r="AQ558" s="57" t="e">
        <f>INDEX('Fleet Input'!$C$10:$C$86, MATCH('Fleet Calculations'!N558, 'Fleet Input'!$B$10:$B$86, 0))</f>
        <v>#N/A</v>
      </c>
      <c r="AR558" s="57">
        <f t="shared" si="231"/>
        <v>0</v>
      </c>
      <c r="AS558" s="57">
        <f t="shared" si="231"/>
        <v>0</v>
      </c>
      <c r="AT558" s="57">
        <f t="shared" si="231"/>
        <v>0</v>
      </c>
      <c r="AU558" s="57">
        <f t="shared" si="231"/>
        <v>0</v>
      </c>
      <c r="AV558" s="57">
        <f t="shared" si="231"/>
        <v>0</v>
      </c>
      <c r="AW558" s="57">
        <f t="shared" si="231"/>
        <v>0</v>
      </c>
      <c r="AX558" s="57">
        <f t="shared" si="231"/>
        <v>0</v>
      </c>
      <c r="AY558" s="57">
        <f t="shared" si="231"/>
        <v>0</v>
      </c>
      <c r="AZ558" s="57">
        <f t="shared" si="231"/>
        <v>0</v>
      </c>
      <c r="BA558" s="57">
        <f t="shared" si="231"/>
        <v>0</v>
      </c>
      <c r="BB558" s="57">
        <f t="shared" si="231"/>
        <v>0</v>
      </c>
      <c r="BC558" s="57">
        <f t="shared" si="231"/>
        <v>0</v>
      </c>
      <c r="BD558" s="57">
        <f t="shared" si="231"/>
        <v>0</v>
      </c>
      <c r="BE558" s="57">
        <f t="shared" si="231"/>
        <v>0</v>
      </c>
      <c r="BF558" s="57">
        <f t="shared" si="231"/>
        <v>0</v>
      </c>
      <c r="BG558" s="57">
        <f t="shared" si="231"/>
        <v>0</v>
      </c>
      <c r="BH558" s="57">
        <f t="shared" si="229"/>
        <v>0</v>
      </c>
      <c r="BI558" s="57">
        <f t="shared" si="229"/>
        <v>0</v>
      </c>
      <c r="BJ558" s="57">
        <f t="shared" si="229"/>
        <v>0</v>
      </c>
      <c r="BK558" s="57">
        <f t="shared" si="229"/>
        <v>0</v>
      </c>
      <c r="BL558" s="57">
        <f t="shared" si="229"/>
        <v>0</v>
      </c>
      <c r="BM558" s="57">
        <f t="shared" si="229"/>
        <v>0</v>
      </c>
      <c r="BN558" s="57">
        <f t="shared" si="229"/>
        <v>0</v>
      </c>
      <c r="BO558" s="57">
        <f t="shared" si="229"/>
        <v>0</v>
      </c>
      <c r="BP558" s="57">
        <f t="shared" si="229"/>
        <v>0</v>
      </c>
      <c r="BQ558" s="57">
        <f t="shared" si="229"/>
        <v>0</v>
      </c>
      <c r="BR558" s="57">
        <f t="shared" si="229"/>
        <v>0</v>
      </c>
      <c r="BS558" s="57">
        <f t="shared" si="229"/>
        <v>0</v>
      </c>
    </row>
    <row r="559" spans="1:71" x14ac:dyDescent="0.25">
      <c r="A559">
        <f t="shared" si="224"/>
        <v>3</v>
      </c>
      <c r="B559">
        <f t="shared" si="232"/>
        <v>19</v>
      </c>
      <c r="C559">
        <f t="shared" si="227"/>
        <v>1</v>
      </c>
      <c r="D559" s="59">
        <f t="shared" si="216"/>
        <v>0</v>
      </c>
      <c r="E559" s="59">
        <f t="shared" si="216"/>
        <v>0</v>
      </c>
      <c r="F559" s="59">
        <f t="shared" si="216"/>
        <v>0</v>
      </c>
      <c r="G559" s="60" t="str">
        <f t="shared" si="217"/>
        <v>0</v>
      </c>
      <c r="H559" s="61">
        <f t="shared" si="233"/>
        <v>1</v>
      </c>
      <c r="I559" s="61">
        <f t="shared" si="218"/>
        <v>0</v>
      </c>
      <c r="J559" s="59">
        <f t="shared" si="219"/>
        <v>0</v>
      </c>
      <c r="K559" s="62" t="e">
        <f t="shared" si="220"/>
        <v>#N/A</v>
      </c>
      <c r="L559" s="59">
        <f t="shared" si="221"/>
        <v>0</v>
      </c>
      <c r="M559" s="59">
        <f t="shared" si="221"/>
        <v>0</v>
      </c>
      <c r="N559" s="59" t="str">
        <f t="shared" si="215"/>
        <v>00</v>
      </c>
      <c r="O559" s="57">
        <f t="shared" si="230"/>
        <v>0</v>
      </c>
      <c r="P559" s="57">
        <f t="shared" si="230"/>
        <v>0</v>
      </c>
      <c r="Q559" s="57">
        <f t="shared" si="230"/>
        <v>0</v>
      </c>
      <c r="R559" s="57">
        <f t="shared" si="230"/>
        <v>0</v>
      </c>
      <c r="S559" s="57">
        <f t="shared" si="230"/>
        <v>0</v>
      </c>
      <c r="T559" s="57">
        <f t="shared" si="230"/>
        <v>0</v>
      </c>
      <c r="U559" s="57">
        <f t="shared" si="230"/>
        <v>0</v>
      </c>
      <c r="V559" s="57">
        <f t="shared" si="230"/>
        <v>0</v>
      </c>
      <c r="W559" s="57">
        <f t="shared" si="230"/>
        <v>0</v>
      </c>
      <c r="X559" s="57">
        <f t="shared" si="230"/>
        <v>0</v>
      </c>
      <c r="Y559" s="57">
        <f t="shared" si="230"/>
        <v>0</v>
      </c>
      <c r="Z559" s="57">
        <f t="shared" si="230"/>
        <v>0</v>
      </c>
      <c r="AA559" s="57">
        <f t="shared" si="230"/>
        <v>0</v>
      </c>
      <c r="AB559" s="57">
        <f t="shared" si="230"/>
        <v>0</v>
      </c>
      <c r="AC559" s="57">
        <f t="shared" si="230"/>
        <v>0</v>
      </c>
      <c r="AD559" s="57">
        <f t="shared" si="230"/>
        <v>0</v>
      </c>
      <c r="AE559" s="57">
        <f t="shared" si="228"/>
        <v>0</v>
      </c>
      <c r="AF559" s="57">
        <f t="shared" si="228"/>
        <v>0</v>
      </c>
      <c r="AG559" s="57">
        <f t="shared" si="228"/>
        <v>0</v>
      </c>
      <c r="AH559" s="57">
        <f t="shared" si="228"/>
        <v>0</v>
      </c>
      <c r="AI559" s="57">
        <f t="shared" si="228"/>
        <v>0</v>
      </c>
      <c r="AJ559" s="57">
        <f t="shared" si="228"/>
        <v>0</v>
      </c>
      <c r="AK559" s="57">
        <f t="shared" si="228"/>
        <v>0</v>
      </c>
      <c r="AL559" s="57">
        <f t="shared" si="228"/>
        <v>0</v>
      </c>
      <c r="AM559" s="57">
        <f t="shared" si="228"/>
        <v>0</v>
      </c>
      <c r="AN559" s="57">
        <f t="shared" si="228"/>
        <v>0</v>
      </c>
      <c r="AO559" s="57">
        <f t="shared" si="228"/>
        <v>0</v>
      </c>
      <c r="AP559" s="57">
        <f t="shared" si="228"/>
        <v>0</v>
      </c>
      <c r="AQ559" s="57" t="e">
        <f>INDEX('Fleet Input'!$C$10:$C$86, MATCH('Fleet Calculations'!N559, 'Fleet Input'!$B$10:$B$86, 0))</f>
        <v>#N/A</v>
      </c>
      <c r="AR559" s="57">
        <f t="shared" si="231"/>
        <v>0</v>
      </c>
      <c r="AS559" s="57">
        <f t="shared" si="231"/>
        <v>0</v>
      </c>
      <c r="AT559" s="57">
        <f t="shared" si="231"/>
        <v>0</v>
      </c>
      <c r="AU559" s="57">
        <f t="shared" si="231"/>
        <v>0</v>
      </c>
      <c r="AV559" s="57">
        <f t="shared" si="231"/>
        <v>0</v>
      </c>
      <c r="AW559" s="57">
        <f t="shared" si="231"/>
        <v>0</v>
      </c>
      <c r="AX559" s="57">
        <f t="shared" si="231"/>
        <v>0</v>
      </c>
      <c r="AY559" s="57">
        <f t="shared" si="231"/>
        <v>0</v>
      </c>
      <c r="AZ559" s="57">
        <f t="shared" si="231"/>
        <v>0</v>
      </c>
      <c r="BA559" s="57">
        <f t="shared" si="231"/>
        <v>0</v>
      </c>
      <c r="BB559" s="57">
        <f t="shared" si="231"/>
        <v>0</v>
      </c>
      <c r="BC559" s="57">
        <f t="shared" si="231"/>
        <v>0</v>
      </c>
      <c r="BD559" s="57">
        <f t="shared" si="231"/>
        <v>0</v>
      </c>
      <c r="BE559" s="57">
        <f t="shared" si="231"/>
        <v>0</v>
      </c>
      <c r="BF559" s="57">
        <f t="shared" si="231"/>
        <v>0</v>
      </c>
      <c r="BG559" s="57">
        <f t="shared" si="231"/>
        <v>0</v>
      </c>
      <c r="BH559" s="57">
        <f t="shared" si="229"/>
        <v>0</v>
      </c>
      <c r="BI559" s="57">
        <f t="shared" si="229"/>
        <v>0</v>
      </c>
      <c r="BJ559" s="57">
        <f t="shared" si="229"/>
        <v>0</v>
      </c>
      <c r="BK559" s="57">
        <f t="shared" si="229"/>
        <v>0</v>
      </c>
      <c r="BL559" s="57">
        <f t="shared" si="229"/>
        <v>0</v>
      </c>
      <c r="BM559" s="57">
        <f t="shared" si="229"/>
        <v>0</v>
      </c>
      <c r="BN559" s="57">
        <f t="shared" si="229"/>
        <v>0</v>
      </c>
      <c r="BO559" s="57">
        <f t="shared" si="229"/>
        <v>0</v>
      </c>
      <c r="BP559" s="57">
        <f t="shared" si="229"/>
        <v>0</v>
      </c>
      <c r="BQ559" s="57">
        <f t="shared" si="229"/>
        <v>0</v>
      </c>
      <c r="BR559" s="57">
        <f t="shared" si="229"/>
        <v>0</v>
      </c>
      <c r="BS559" s="57">
        <f t="shared" si="229"/>
        <v>0</v>
      </c>
    </row>
    <row r="560" spans="1:71" x14ac:dyDescent="0.25">
      <c r="A560">
        <f t="shared" si="224"/>
        <v>3</v>
      </c>
      <c r="B560">
        <f t="shared" si="232"/>
        <v>19</v>
      </c>
      <c r="C560">
        <f t="shared" si="227"/>
        <v>2</v>
      </c>
      <c r="D560" s="59">
        <f t="shared" si="216"/>
        <v>0</v>
      </c>
      <c r="E560" s="59">
        <f t="shared" si="216"/>
        <v>0</v>
      </c>
      <c r="F560" s="59">
        <f t="shared" si="216"/>
        <v>0</v>
      </c>
      <c r="G560" s="60" t="str">
        <f t="shared" si="217"/>
        <v>Electric</v>
      </c>
      <c r="H560" s="61">
        <f t="shared" si="233"/>
        <v>1</v>
      </c>
      <c r="I560" s="61">
        <f t="shared" si="218"/>
        <v>0</v>
      </c>
      <c r="J560" s="59">
        <f t="shared" si="219"/>
        <v>0</v>
      </c>
      <c r="K560" s="62" t="e">
        <f t="shared" si="220"/>
        <v>#N/A</v>
      </c>
      <c r="L560" s="59">
        <f t="shared" si="221"/>
        <v>0</v>
      </c>
      <c r="M560" s="59">
        <f t="shared" si="221"/>
        <v>0</v>
      </c>
      <c r="N560" s="59" t="str">
        <f t="shared" si="215"/>
        <v>Electric0</v>
      </c>
      <c r="O560" s="57">
        <f t="shared" si="230"/>
        <v>0</v>
      </c>
      <c r="P560" s="57">
        <f t="shared" si="230"/>
        <v>0</v>
      </c>
      <c r="Q560" s="57">
        <f t="shared" si="230"/>
        <v>0</v>
      </c>
      <c r="R560" s="57">
        <f t="shared" si="230"/>
        <v>0</v>
      </c>
      <c r="S560" s="57">
        <f t="shared" si="230"/>
        <v>0</v>
      </c>
      <c r="T560" s="57">
        <f t="shared" si="230"/>
        <v>0</v>
      </c>
      <c r="U560" s="57">
        <f t="shared" si="230"/>
        <v>0</v>
      </c>
      <c r="V560" s="57">
        <f t="shared" si="230"/>
        <v>0</v>
      </c>
      <c r="W560" s="57">
        <f t="shared" si="230"/>
        <v>0</v>
      </c>
      <c r="X560" s="57">
        <f t="shared" si="230"/>
        <v>0</v>
      </c>
      <c r="Y560" s="57">
        <f t="shared" si="230"/>
        <v>0</v>
      </c>
      <c r="Z560" s="57">
        <f t="shared" si="230"/>
        <v>0</v>
      </c>
      <c r="AA560" s="57">
        <f t="shared" si="230"/>
        <v>0</v>
      </c>
      <c r="AB560" s="57">
        <f t="shared" si="230"/>
        <v>0</v>
      </c>
      <c r="AC560" s="57">
        <f t="shared" si="230"/>
        <v>0</v>
      </c>
      <c r="AD560" s="57">
        <f t="shared" si="230"/>
        <v>0</v>
      </c>
      <c r="AE560" s="57">
        <f t="shared" si="228"/>
        <v>0</v>
      </c>
      <c r="AF560" s="57">
        <f t="shared" si="228"/>
        <v>0</v>
      </c>
      <c r="AG560" s="57">
        <f t="shared" si="228"/>
        <v>0</v>
      </c>
      <c r="AH560" s="57">
        <f t="shared" si="228"/>
        <v>0</v>
      </c>
      <c r="AI560" s="57">
        <f t="shared" si="228"/>
        <v>0</v>
      </c>
      <c r="AJ560" s="57">
        <f t="shared" si="228"/>
        <v>0</v>
      </c>
      <c r="AK560" s="57">
        <f t="shared" si="228"/>
        <v>0</v>
      </c>
      <c r="AL560" s="57">
        <f t="shared" si="228"/>
        <v>0</v>
      </c>
      <c r="AM560" s="57">
        <f t="shared" si="228"/>
        <v>0</v>
      </c>
      <c r="AN560" s="57">
        <f t="shared" si="228"/>
        <v>0</v>
      </c>
      <c r="AO560" s="57">
        <f t="shared" si="228"/>
        <v>0</v>
      </c>
      <c r="AP560" s="57">
        <f t="shared" si="228"/>
        <v>0</v>
      </c>
      <c r="AQ560" s="57" t="e">
        <f>INDEX('Fleet Input'!$C$10:$C$86, MATCH('Fleet Calculations'!N560, 'Fleet Input'!$B$10:$B$86, 0))</f>
        <v>#N/A</v>
      </c>
      <c r="AR560" s="57">
        <f t="shared" si="231"/>
        <v>0</v>
      </c>
      <c r="AS560" s="57">
        <f t="shared" si="231"/>
        <v>0</v>
      </c>
      <c r="AT560" s="57">
        <f t="shared" si="231"/>
        <v>0</v>
      </c>
      <c r="AU560" s="57">
        <f t="shared" si="231"/>
        <v>0</v>
      </c>
      <c r="AV560" s="57">
        <f t="shared" si="231"/>
        <v>0</v>
      </c>
      <c r="AW560" s="57">
        <f t="shared" si="231"/>
        <v>0</v>
      </c>
      <c r="AX560" s="57">
        <f t="shared" si="231"/>
        <v>0</v>
      </c>
      <c r="AY560" s="57">
        <f t="shared" si="231"/>
        <v>0</v>
      </c>
      <c r="AZ560" s="57">
        <f t="shared" si="231"/>
        <v>0</v>
      </c>
      <c r="BA560" s="57">
        <f t="shared" si="231"/>
        <v>0</v>
      </c>
      <c r="BB560" s="57">
        <f t="shared" si="231"/>
        <v>0</v>
      </c>
      <c r="BC560" s="57">
        <f t="shared" si="231"/>
        <v>0</v>
      </c>
      <c r="BD560" s="57">
        <f t="shared" si="231"/>
        <v>0</v>
      </c>
      <c r="BE560" s="57">
        <f t="shared" si="231"/>
        <v>0</v>
      </c>
      <c r="BF560" s="57">
        <f t="shared" si="231"/>
        <v>0</v>
      </c>
      <c r="BG560" s="57">
        <f t="shared" si="231"/>
        <v>0</v>
      </c>
      <c r="BH560" s="57">
        <f t="shared" si="229"/>
        <v>0</v>
      </c>
      <c r="BI560" s="57">
        <f t="shared" si="229"/>
        <v>0</v>
      </c>
      <c r="BJ560" s="57">
        <f t="shared" si="229"/>
        <v>0</v>
      </c>
      <c r="BK560" s="57">
        <f t="shared" si="229"/>
        <v>0</v>
      </c>
      <c r="BL560" s="57">
        <f t="shared" si="229"/>
        <v>0</v>
      </c>
      <c r="BM560" s="57">
        <f t="shared" si="229"/>
        <v>0</v>
      </c>
      <c r="BN560" s="57">
        <f t="shared" si="229"/>
        <v>0</v>
      </c>
      <c r="BO560" s="57">
        <f t="shared" si="229"/>
        <v>0</v>
      </c>
      <c r="BP560" s="57">
        <f t="shared" si="229"/>
        <v>0</v>
      </c>
      <c r="BQ560" s="57">
        <f t="shared" si="229"/>
        <v>0</v>
      </c>
      <c r="BR560" s="57">
        <f t="shared" si="229"/>
        <v>0</v>
      </c>
      <c r="BS560" s="57">
        <f t="shared" si="229"/>
        <v>0</v>
      </c>
    </row>
    <row r="561" spans="1:71" x14ac:dyDescent="0.25">
      <c r="A561">
        <f t="shared" si="224"/>
        <v>3</v>
      </c>
      <c r="B561">
        <f t="shared" si="232"/>
        <v>19</v>
      </c>
      <c r="C561">
        <f t="shared" si="227"/>
        <v>3</v>
      </c>
      <c r="D561" s="59">
        <f t="shared" si="216"/>
        <v>0</v>
      </c>
      <c r="E561" s="59">
        <f t="shared" si="216"/>
        <v>0</v>
      </c>
      <c r="F561" s="59">
        <f t="shared" si="216"/>
        <v>0</v>
      </c>
      <c r="G561" s="60" t="str">
        <f t="shared" si="217"/>
        <v>Fuel Cell</v>
      </c>
      <c r="H561" s="61">
        <f t="shared" si="233"/>
        <v>1</v>
      </c>
      <c r="I561" s="61">
        <f t="shared" si="218"/>
        <v>0</v>
      </c>
      <c r="J561" s="59">
        <f t="shared" si="219"/>
        <v>0</v>
      </c>
      <c r="K561" s="62" t="e">
        <f t="shared" si="220"/>
        <v>#N/A</v>
      </c>
      <c r="L561" s="59">
        <f t="shared" si="221"/>
        <v>0</v>
      </c>
      <c r="M561" s="59">
        <f t="shared" si="221"/>
        <v>0</v>
      </c>
      <c r="N561" s="59" t="str">
        <f t="shared" si="215"/>
        <v>Fuel Cell0</v>
      </c>
      <c r="O561" s="57">
        <f t="shared" si="230"/>
        <v>0</v>
      </c>
      <c r="P561" s="57">
        <f t="shared" si="230"/>
        <v>0</v>
      </c>
      <c r="Q561" s="57">
        <f t="shared" si="230"/>
        <v>0</v>
      </c>
      <c r="R561" s="57">
        <f t="shared" si="230"/>
        <v>0</v>
      </c>
      <c r="S561" s="57">
        <f t="shared" si="230"/>
        <v>0</v>
      </c>
      <c r="T561" s="57">
        <f t="shared" si="230"/>
        <v>0</v>
      </c>
      <c r="U561" s="57">
        <f t="shared" si="230"/>
        <v>0</v>
      </c>
      <c r="V561" s="57">
        <f t="shared" si="230"/>
        <v>0</v>
      </c>
      <c r="W561" s="57">
        <f t="shared" si="230"/>
        <v>0</v>
      </c>
      <c r="X561" s="57">
        <f t="shared" si="230"/>
        <v>0</v>
      </c>
      <c r="Y561" s="57">
        <f t="shared" si="230"/>
        <v>0</v>
      </c>
      <c r="Z561" s="57">
        <f t="shared" si="230"/>
        <v>0</v>
      </c>
      <c r="AA561" s="57">
        <f t="shared" si="230"/>
        <v>0</v>
      </c>
      <c r="AB561" s="57">
        <f t="shared" si="230"/>
        <v>0</v>
      </c>
      <c r="AC561" s="57">
        <f t="shared" si="230"/>
        <v>0</v>
      </c>
      <c r="AD561" s="57">
        <f t="shared" ref="AD561:AP576" si="234">IF(AND($I561&gt;=AD$7,$H561&lt;=AD$7),$K561,0)</f>
        <v>0</v>
      </c>
      <c r="AE561" s="57">
        <f t="shared" si="234"/>
        <v>0</v>
      </c>
      <c r="AF561" s="57">
        <f t="shared" si="234"/>
        <v>0</v>
      </c>
      <c r="AG561" s="57">
        <f t="shared" si="234"/>
        <v>0</v>
      </c>
      <c r="AH561" s="57">
        <f t="shared" si="234"/>
        <v>0</v>
      </c>
      <c r="AI561" s="57">
        <f t="shared" si="234"/>
        <v>0</v>
      </c>
      <c r="AJ561" s="57">
        <f t="shared" si="234"/>
        <v>0</v>
      </c>
      <c r="AK561" s="57">
        <f t="shared" si="234"/>
        <v>0</v>
      </c>
      <c r="AL561" s="57">
        <f t="shared" si="234"/>
        <v>0</v>
      </c>
      <c r="AM561" s="57">
        <f t="shared" si="234"/>
        <v>0</v>
      </c>
      <c r="AN561" s="57">
        <f t="shared" si="234"/>
        <v>0</v>
      </c>
      <c r="AO561" s="57">
        <f t="shared" si="234"/>
        <v>0</v>
      </c>
      <c r="AP561" s="57">
        <f t="shared" si="234"/>
        <v>0</v>
      </c>
      <c r="AQ561" s="57" t="e">
        <f>INDEX('Fleet Input'!$C$10:$C$86, MATCH('Fleet Calculations'!N561, 'Fleet Input'!$B$10:$B$86, 0))</f>
        <v>#N/A</v>
      </c>
      <c r="AR561" s="57">
        <f t="shared" si="231"/>
        <v>0</v>
      </c>
      <c r="AS561" s="57">
        <f t="shared" si="231"/>
        <v>0</v>
      </c>
      <c r="AT561" s="57">
        <f t="shared" si="231"/>
        <v>0</v>
      </c>
      <c r="AU561" s="57">
        <f t="shared" si="231"/>
        <v>0</v>
      </c>
      <c r="AV561" s="57">
        <f t="shared" si="231"/>
        <v>0</v>
      </c>
      <c r="AW561" s="57">
        <f t="shared" si="231"/>
        <v>0</v>
      </c>
      <c r="AX561" s="57">
        <f t="shared" si="231"/>
        <v>0</v>
      </c>
      <c r="AY561" s="57">
        <f t="shared" si="231"/>
        <v>0</v>
      </c>
      <c r="AZ561" s="57">
        <f t="shared" si="231"/>
        <v>0</v>
      </c>
      <c r="BA561" s="57">
        <f t="shared" si="231"/>
        <v>0</v>
      </c>
      <c r="BB561" s="57">
        <f t="shared" si="231"/>
        <v>0</v>
      </c>
      <c r="BC561" s="57">
        <f t="shared" si="231"/>
        <v>0</v>
      </c>
      <c r="BD561" s="57">
        <f t="shared" si="231"/>
        <v>0</v>
      </c>
      <c r="BE561" s="57">
        <f t="shared" si="231"/>
        <v>0</v>
      </c>
      <c r="BF561" s="57">
        <f t="shared" si="231"/>
        <v>0</v>
      </c>
      <c r="BG561" s="57">
        <f t="shared" ref="BG561:BS576" si="235">IF($H561=BG$7, $AQ561*$K561, 0)</f>
        <v>0</v>
      </c>
      <c r="BH561" s="57">
        <f t="shared" si="235"/>
        <v>0</v>
      </c>
      <c r="BI561" s="57">
        <f t="shared" si="235"/>
        <v>0</v>
      </c>
      <c r="BJ561" s="57">
        <f t="shared" si="235"/>
        <v>0</v>
      </c>
      <c r="BK561" s="57">
        <f t="shared" si="235"/>
        <v>0</v>
      </c>
      <c r="BL561" s="57">
        <f t="shared" si="235"/>
        <v>0</v>
      </c>
      <c r="BM561" s="57">
        <f t="shared" si="235"/>
        <v>0</v>
      </c>
      <c r="BN561" s="57">
        <f t="shared" si="235"/>
        <v>0</v>
      </c>
      <c r="BO561" s="57">
        <f t="shared" si="235"/>
        <v>0</v>
      </c>
      <c r="BP561" s="57">
        <f t="shared" si="235"/>
        <v>0</v>
      </c>
      <c r="BQ561" s="57">
        <f t="shared" si="235"/>
        <v>0</v>
      </c>
      <c r="BR561" s="57">
        <f t="shared" si="235"/>
        <v>0</v>
      </c>
      <c r="BS561" s="57">
        <f t="shared" si="235"/>
        <v>0</v>
      </c>
    </row>
    <row r="562" spans="1:71" x14ac:dyDescent="0.25">
      <c r="A562">
        <f t="shared" si="224"/>
        <v>3</v>
      </c>
      <c r="B562">
        <f t="shared" si="232"/>
        <v>20</v>
      </c>
      <c r="C562">
        <f t="shared" si="227"/>
        <v>1</v>
      </c>
      <c r="D562" s="59">
        <f t="shared" si="216"/>
        <v>0</v>
      </c>
      <c r="E562" s="59">
        <f t="shared" si="216"/>
        <v>0</v>
      </c>
      <c r="F562" s="59">
        <f t="shared" si="216"/>
        <v>0</v>
      </c>
      <c r="G562" s="60" t="str">
        <f t="shared" si="217"/>
        <v>0</v>
      </c>
      <c r="H562" s="61">
        <f t="shared" si="233"/>
        <v>1</v>
      </c>
      <c r="I562" s="61">
        <f t="shared" si="218"/>
        <v>0</v>
      </c>
      <c r="J562" s="59">
        <f t="shared" si="219"/>
        <v>0</v>
      </c>
      <c r="K562" s="62" t="e">
        <f t="shared" si="220"/>
        <v>#N/A</v>
      </c>
      <c r="L562" s="59">
        <f t="shared" si="221"/>
        <v>0</v>
      </c>
      <c r="M562" s="59">
        <f t="shared" si="221"/>
        <v>0</v>
      </c>
      <c r="N562" s="59" t="str">
        <f t="shared" si="215"/>
        <v>00</v>
      </c>
      <c r="O562" s="57">
        <f t="shared" ref="O562:AD577" si="236">IF(AND($I562&gt;=O$7,$H562&lt;=O$7),$K562,0)</f>
        <v>0</v>
      </c>
      <c r="P562" s="57">
        <f t="shared" si="236"/>
        <v>0</v>
      </c>
      <c r="Q562" s="57">
        <f t="shared" si="236"/>
        <v>0</v>
      </c>
      <c r="R562" s="57">
        <f t="shared" si="236"/>
        <v>0</v>
      </c>
      <c r="S562" s="57">
        <f t="shared" si="236"/>
        <v>0</v>
      </c>
      <c r="T562" s="57">
        <f t="shared" si="236"/>
        <v>0</v>
      </c>
      <c r="U562" s="57">
        <f t="shared" si="236"/>
        <v>0</v>
      </c>
      <c r="V562" s="57">
        <f t="shared" si="236"/>
        <v>0</v>
      </c>
      <c r="W562" s="57">
        <f t="shared" si="236"/>
        <v>0</v>
      </c>
      <c r="X562" s="57">
        <f t="shared" si="236"/>
        <v>0</v>
      </c>
      <c r="Y562" s="57">
        <f t="shared" si="236"/>
        <v>0</v>
      </c>
      <c r="Z562" s="57">
        <f t="shared" si="236"/>
        <v>0</v>
      </c>
      <c r="AA562" s="57">
        <f t="shared" si="236"/>
        <v>0</v>
      </c>
      <c r="AB562" s="57">
        <f t="shared" si="236"/>
        <v>0</v>
      </c>
      <c r="AC562" s="57">
        <f t="shared" si="236"/>
        <v>0</v>
      </c>
      <c r="AD562" s="57">
        <f t="shared" si="236"/>
        <v>0</v>
      </c>
      <c r="AE562" s="57">
        <f t="shared" si="234"/>
        <v>0</v>
      </c>
      <c r="AF562" s="57">
        <f t="shared" si="234"/>
        <v>0</v>
      </c>
      <c r="AG562" s="57">
        <f t="shared" si="234"/>
        <v>0</v>
      </c>
      <c r="AH562" s="57">
        <f t="shared" si="234"/>
        <v>0</v>
      </c>
      <c r="AI562" s="57">
        <f t="shared" si="234"/>
        <v>0</v>
      </c>
      <c r="AJ562" s="57">
        <f t="shared" si="234"/>
        <v>0</v>
      </c>
      <c r="AK562" s="57">
        <f t="shared" si="234"/>
        <v>0</v>
      </c>
      <c r="AL562" s="57">
        <f t="shared" si="234"/>
        <v>0</v>
      </c>
      <c r="AM562" s="57">
        <f t="shared" si="234"/>
        <v>0</v>
      </c>
      <c r="AN562" s="57">
        <f t="shared" si="234"/>
        <v>0</v>
      </c>
      <c r="AO562" s="57">
        <f t="shared" si="234"/>
        <v>0</v>
      </c>
      <c r="AP562" s="57">
        <f t="shared" si="234"/>
        <v>0</v>
      </c>
      <c r="AQ562" s="57" t="e">
        <f>INDEX('Fleet Input'!$C$10:$C$86, MATCH('Fleet Calculations'!N562, 'Fleet Input'!$B$10:$B$86, 0))</f>
        <v>#N/A</v>
      </c>
      <c r="AR562" s="57">
        <f t="shared" ref="AR562:BG577" si="237">IF($H562=AR$7, $AQ562*$K562, 0)</f>
        <v>0</v>
      </c>
      <c r="AS562" s="57">
        <f t="shared" si="237"/>
        <v>0</v>
      </c>
      <c r="AT562" s="57">
        <f t="shared" si="237"/>
        <v>0</v>
      </c>
      <c r="AU562" s="57">
        <f t="shared" si="237"/>
        <v>0</v>
      </c>
      <c r="AV562" s="57">
        <f t="shared" si="237"/>
        <v>0</v>
      </c>
      <c r="AW562" s="57">
        <f t="shared" si="237"/>
        <v>0</v>
      </c>
      <c r="AX562" s="57">
        <f t="shared" si="237"/>
        <v>0</v>
      </c>
      <c r="AY562" s="57">
        <f t="shared" si="237"/>
        <v>0</v>
      </c>
      <c r="AZ562" s="57">
        <f t="shared" si="237"/>
        <v>0</v>
      </c>
      <c r="BA562" s="57">
        <f t="shared" si="237"/>
        <v>0</v>
      </c>
      <c r="BB562" s="57">
        <f t="shared" si="237"/>
        <v>0</v>
      </c>
      <c r="BC562" s="57">
        <f t="shared" si="237"/>
        <v>0</v>
      </c>
      <c r="BD562" s="57">
        <f t="shared" si="237"/>
        <v>0</v>
      </c>
      <c r="BE562" s="57">
        <f t="shared" si="237"/>
        <v>0</v>
      </c>
      <c r="BF562" s="57">
        <f t="shared" si="237"/>
        <v>0</v>
      </c>
      <c r="BG562" s="57">
        <f t="shared" si="237"/>
        <v>0</v>
      </c>
      <c r="BH562" s="57">
        <f t="shared" si="235"/>
        <v>0</v>
      </c>
      <c r="BI562" s="57">
        <f t="shared" si="235"/>
        <v>0</v>
      </c>
      <c r="BJ562" s="57">
        <f t="shared" si="235"/>
        <v>0</v>
      </c>
      <c r="BK562" s="57">
        <f t="shared" si="235"/>
        <v>0</v>
      </c>
      <c r="BL562" s="57">
        <f t="shared" si="235"/>
        <v>0</v>
      </c>
      <c r="BM562" s="57">
        <f t="shared" si="235"/>
        <v>0</v>
      </c>
      <c r="BN562" s="57">
        <f t="shared" si="235"/>
        <v>0</v>
      </c>
      <c r="BO562" s="57">
        <f t="shared" si="235"/>
        <v>0</v>
      </c>
      <c r="BP562" s="57">
        <f t="shared" si="235"/>
        <v>0</v>
      </c>
      <c r="BQ562" s="57">
        <f t="shared" si="235"/>
        <v>0</v>
      </c>
      <c r="BR562" s="57">
        <f t="shared" si="235"/>
        <v>0</v>
      </c>
      <c r="BS562" s="57">
        <f t="shared" si="235"/>
        <v>0</v>
      </c>
    </row>
    <row r="563" spans="1:71" x14ac:dyDescent="0.25">
      <c r="A563">
        <f t="shared" si="224"/>
        <v>3</v>
      </c>
      <c r="B563">
        <f t="shared" si="232"/>
        <v>20</v>
      </c>
      <c r="C563">
        <f t="shared" si="227"/>
        <v>2</v>
      </c>
      <c r="D563" s="59">
        <f t="shared" si="216"/>
        <v>0</v>
      </c>
      <c r="E563" s="59">
        <f t="shared" si="216"/>
        <v>0</v>
      </c>
      <c r="F563" s="59">
        <f t="shared" si="216"/>
        <v>0</v>
      </c>
      <c r="G563" s="60" t="str">
        <f t="shared" si="217"/>
        <v>Electric</v>
      </c>
      <c r="H563" s="61">
        <f t="shared" si="233"/>
        <v>1</v>
      </c>
      <c r="I563" s="61">
        <f t="shared" si="218"/>
        <v>0</v>
      </c>
      <c r="J563" s="59">
        <f t="shared" si="219"/>
        <v>0</v>
      </c>
      <c r="K563" s="62" t="e">
        <f t="shared" si="220"/>
        <v>#N/A</v>
      </c>
      <c r="L563" s="59">
        <f t="shared" si="221"/>
        <v>0</v>
      </c>
      <c r="M563" s="59">
        <f t="shared" si="221"/>
        <v>0</v>
      </c>
      <c r="N563" s="59" t="str">
        <f t="shared" si="215"/>
        <v>Electric0</v>
      </c>
      <c r="O563" s="57">
        <f t="shared" si="236"/>
        <v>0</v>
      </c>
      <c r="P563" s="57">
        <f t="shared" si="236"/>
        <v>0</v>
      </c>
      <c r="Q563" s="57">
        <f t="shared" si="236"/>
        <v>0</v>
      </c>
      <c r="R563" s="57">
        <f t="shared" si="236"/>
        <v>0</v>
      </c>
      <c r="S563" s="57">
        <f t="shared" si="236"/>
        <v>0</v>
      </c>
      <c r="T563" s="57">
        <f t="shared" si="236"/>
        <v>0</v>
      </c>
      <c r="U563" s="57">
        <f t="shared" si="236"/>
        <v>0</v>
      </c>
      <c r="V563" s="57">
        <f t="shared" si="236"/>
        <v>0</v>
      </c>
      <c r="W563" s="57">
        <f t="shared" si="236"/>
        <v>0</v>
      </c>
      <c r="X563" s="57">
        <f t="shared" si="236"/>
        <v>0</v>
      </c>
      <c r="Y563" s="57">
        <f t="shared" si="236"/>
        <v>0</v>
      </c>
      <c r="Z563" s="57">
        <f t="shared" si="236"/>
        <v>0</v>
      </c>
      <c r="AA563" s="57">
        <f t="shared" si="236"/>
        <v>0</v>
      </c>
      <c r="AB563" s="57">
        <f t="shared" si="236"/>
        <v>0</v>
      </c>
      <c r="AC563" s="57">
        <f t="shared" si="236"/>
        <v>0</v>
      </c>
      <c r="AD563" s="57">
        <f t="shared" si="236"/>
        <v>0</v>
      </c>
      <c r="AE563" s="57">
        <f t="shared" si="234"/>
        <v>0</v>
      </c>
      <c r="AF563" s="57">
        <f t="shared" si="234"/>
        <v>0</v>
      </c>
      <c r="AG563" s="57">
        <f t="shared" si="234"/>
        <v>0</v>
      </c>
      <c r="AH563" s="57">
        <f t="shared" si="234"/>
        <v>0</v>
      </c>
      <c r="AI563" s="57">
        <f t="shared" si="234"/>
        <v>0</v>
      </c>
      <c r="AJ563" s="57">
        <f t="shared" si="234"/>
        <v>0</v>
      </c>
      <c r="AK563" s="57">
        <f t="shared" si="234"/>
        <v>0</v>
      </c>
      <c r="AL563" s="57">
        <f t="shared" si="234"/>
        <v>0</v>
      </c>
      <c r="AM563" s="57">
        <f t="shared" si="234"/>
        <v>0</v>
      </c>
      <c r="AN563" s="57">
        <f t="shared" si="234"/>
        <v>0</v>
      </c>
      <c r="AO563" s="57">
        <f t="shared" si="234"/>
        <v>0</v>
      </c>
      <c r="AP563" s="57">
        <f t="shared" si="234"/>
        <v>0</v>
      </c>
      <c r="AQ563" s="57" t="e">
        <f>INDEX('Fleet Input'!$C$10:$C$86, MATCH('Fleet Calculations'!N563, 'Fleet Input'!$B$10:$B$86, 0))</f>
        <v>#N/A</v>
      </c>
      <c r="AR563" s="57">
        <f t="shared" si="237"/>
        <v>0</v>
      </c>
      <c r="AS563" s="57">
        <f t="shared" si="237"/>
        <v>0</v>
      </c>
      <c r="AT563" s="57">
        <f t="shared" si="237"/>
        <v>0</v>
      </c>
      <c r="AU563" s="57">
        <f t="shared" si="237"/>
        <v>0</v>
      </c>
      <c r="AV563" s="57">
        <f t="shared" si="237"/>
        <v>0</v>
      </c>
      <c r="AW563" s="57">
        <f t="shared" si="237"/>
        <v>0</v>
      </c>
      <c r="AX563" s="57">
        <f t="shared" si="237"/>
        <v>0</v>
      </c>
      <c r="AY563" s="57">
        <f t="shared" si="237"/>
        <v>0</v>
      </c>
      <c r="AZ563" s="57">
        <f t="shared" si="237"/>
        <v>0</v>
      </c>
      <c r="BA563" s="57">
        <f t="shared" si="237"/>
        <v>0</v>
      </c>
      <c r="BB563" s="57">
        <f t="shared" si="237"/>
        <v>0</v>
      </c>
      <c r="BC563" s="57">
        <f t="shared" si="237"/>
        <v>0</v>
      </c>
      <c r="BD563" s="57">
        <f t="shared" si="237"/>
        <v>0</v>
      </c>
      <c r="BE563" s="57">
        <f t="shared" si="237"/>
        <v>0</v>
      </c>
      <c r="BF563" s="57">
        <f t="shared" si="237"/>
        <v>0</v>
      </c>
      <c r="BG563" s="57">
        <f t="shared" si="237"/>
        <v>0</v>
      </c>
      <c r="BH563" s="57">
        <f t="shared" si="235"/>
        <v>0</v>
      </c>
      <c r="BI563" s="57">
        <f t="shared" si="235"/>
        <v>0</v>
      </c>
      <c r="BJ563" s="57">
        <f t="shared" si="235"/>
        <v>0</v>
      </c>
      <c r="BK563" s="57">
        <f t="shared" si="235"/>
        <v>0</v>
      </c>
      <c r="BL563" s="57">
        <f t="shared" si="235"/>
        <v>0</v>
      </c>
      <c r="BM563" s="57">
        <f t="shared" si="235"/>
        <v>0</v>
      </c>
      <c r="BN563" s="57">
        <f t="shared" si="235"/>
        <v>0</v>
      </c>
      <c r="BO563" s="57">
        <f t="shared" si="235"/>
        <v>0</v>
      </c>
      <c r="BP563" s="57">
        <f t="shared" si="235"/>
        <v>0</v>
      </c>
      <c r="BQ563" s="57">
        <f t="shared" si="235"/>
        <v>0</v>
      </c>
      <c r="BR563" s="57">
        <f t="shared" si="235"/>
        <v>0</v>
      </c>
      <c r="BS563" s="57">
        <f t="shared" si="235"/>
        <v>0</v>
      </c>
    </row>
    <row r="564" spans="1:71" x14ac:dyDescent="0.25">
      <c r="A564">
        <f t="shared" si="224"/>
        <v>3</v>
      </c>
      <c r="B564">
        <f t="shared" si="232"/>
        <v>20</v>
      </c>
      <c r="C564">
        <f t="shared" si="227"/>
        <v>3</v>
      </c>
      <c r="D564" s="59">
        <f t="shared" si="216"/>
        <v>0</v>
      </c>
      <c r="E564" s="59">
        <f t="shared" si="216"/>
        <v>0</v>
      </c>
      <c r="F564" s="59">
        <f t="shared" si="216"/>
        <v>0</v>
      </c>
      <c r="G564" s="60" t="str">
        <f t="shared" si="217"/>
        <v>Fuel Cell</v>
      </c>
      <c r="H564" s="61">
        <f t="shared" si="233"/>
        <v>1</v>
      </c>
      <c r="I564" s="61">
        <f t="shared" si="218"/>
        <v>0</v>
      </c>
      <c r="J564" s="59">
        <f t="shared" si="219"/>
        <v>0</v>
      </c>
      <c r="K564" s="62" t="e">
        <f t="shared" si="220"/>
        <v>#N/A</v>
      </c>
      <c r="L564" s="59">
        <f t="shared" si="221"/>
        <v>0</v>
      </c>
      <c r="M564" s="59">
        <f t="shared" si="221"/>
        <v>0</v>
      </c>
      <c r="N564" s="59" t="str">
        <f t="shared" si="215"/>
        <v>Fuel Cell0</v>
      </c>
      <c r="O564" s="57">
        <f t="shared" si="236"/>
        <v>0</v>
      </c>
      <c r="P564" s="57">
        <f t="shared" si="236"/>
        <v>0</v>
      </c>
      <c r="Q564" s="57">
        <f t="shared" si="236"/>
        <v>0</v>
      </c>
      <c r="R564" s="57">
        <f t="shared" si="236"/>
        <v>0</v>
      </c>
      <c r="S564" s="57">
        <f t="shared" si="236"/>
        <v>0</v>
      </c>
      <c r="T564" s="57">
        <f t="shared" si="236"/>
        <v>0</v>
      </c>
      <c r="U564" s="57">
        <f t="shared" si="236"/>
        <v>0</v>
      </c>
      <c r="V564" s="57">
        <f t="shared" si="236"/>
        <v>0</v>
      </c>
      <c r="W564" s="57">
        <f t="shared" si="236"/>
        <v>0</v>
      </c>
      <c r="X564" s="57">
        <f t="shared" si="236"/>
        <v>0</v>
      </c>
      <c r="Y564" s="57">
        <f t="shared" si="236"/>
        <v>0</v>
      </c>
      <c r="Z564" s="57">
        <f t="shared" si="236"/>
        <v>0</v>
      </c>
      <c r="AA564" s="57">
        <f t="shared" si="236"/>
        <v>0</v>
      </c>
      <c r="AB564" s="57">
        <f t="shared" si="236"/>
        <v>0</v>
      </c>
      <c r="AC564" s="57">
        <f t="shared" si="236"/>
        <v>0</v>
      </c>
      <c r="AD564" s="57">
        <f t="shared" si="236"/>
        <v>0</v>
      </c>
      <c r="AE564" s="57">
        <f t="shared" si="234"/>
        <v>0</v>
      </c>
      <c r="AF564" s="57">
        <f t="shared" si="234"/>
        <v>0</v>
      </c>
      <c r="AG564" s="57">
        <f t="shared" si="234"/>
        <v>0</v>
      </c>
      <c r="AH564" s="57">
        <f t="shared" si="234"/>
        <v>0</v>
      </c>
      <c r="AI564" s="57">
        <f t="shared" si="234"/>
        <v>0</v>
      </c>
      <c r="AJ564" s="57">
        <f t="shared" si="234"/>
        <v>0</v>
      </c>
      <c r="AK564" s="57">
        <f t="shared" si="234"/>
        <v>0</v>
      </c>
      <c r="AL564" s="57">
        <f t="shared" si="234"/>
        <v>0</v>
      </c>
      <c r="AM564" s="57">
        <f t="shared" si="234"/>
        <v>0</v>
      </c>
      <c r="AN564" s="57">
        <f t="shared" si="234"/>
        <v>0</v>
      </c>
      <c r="AO564" s="57">
        <f t="shared" si="234"/>
        <v>0</v>
      </c>
      <c r="AP564" s="57">
        <f t="shared" si="234"/>
        <v>0</v>
      </c>
      <c r="AQ564" s="57" t="e">
        <f>INDEX('Fleet Input'!$C$10:$C$86, MATCH('Fleet Calculations'!N564, 'Fleet Input'!$B$10:$B$86, 0))</f>
        <v>#N/A</v>
      </c>
      <c r="AR564" s="57">
        <f t="shared" si="237"/>
        <v>0</v>
      </c>
      <c r="AS564" s="57">
        <f t="shared" si="237"/>
        <v>0</v>
      </c>
      <c r="AT564" s="57">
        <f t="shared" si="237"/>
        <v>0</v>
      </c>
      <c r="AU564" s="57">
        <f t="shared" si="237"/>
        <v>0</v>
      </c>
      <c r="AV564" s="57">
        <f t="shared" si="237"/>
        <v>0</v>
      </c>
      <c r="AW564" s="57">
        <f t="shared" si="237"/>
        <v>0</v>
      </c>
      <c r="AX564" s="57">
        <f t="shared" si="237"/>
        <v>0</v>
      </c>
      <c r="AY564" s="57">
        <f t="shared" si="237"/>
        <v>0</v>
      </c>
      <c r="AZ564" s="57">
        <f t="shared" si="237"/>
        <v>0</v>
      </c>
      <c r="BA564" s="57">
        <f t="shared" si="237"/>
        <v>0</v>
      </c>
      <c r="BB564" s="57">
        <f t="shared" si="237"/>
        <v>0</v>
      </c>
      <c r="BC564" s="57">
        <f t="shared" si="237"/>
        <v>0</v>
      </c>
      <c r="BD564" s="57">
        <f t="shared" si="237"/>
        <v>0</v>
      </c>
      <c r="BE564" s="57">
        <f t="shared" si="237"/>
        <v>0</v>
      </c>
      <c r="BF564" s="57">
        <f t="shared" si="237"/>
        <v>0</v>
      </c>
      <c r="BG564" s="57">
        <f t="shared" si="237"/>
        <v>0</v>
      </c>
      <c r="BH564" s="57">
        <f t="shared" si="235"/>
        <v>0</v>
      </c>
      <c r="BI564" s="57">
        <f t="shared" si="235"/>
        <v>0</v>
      </c>
      <c r="BJ564" s="57">
        <f t="shared" si="235"/>
        <v>0</v>
      </c>
      <c r="BK564" s="57">
        <f t="shared" si="235"/>
        <v>0</v>
      </c>
      <c r="BL564" s="57">
        <f t="shared" si="235"/>
        <v>0</v>
      </c>
      <c r="BM564" s="57">
        <f t="shared" si="235"/>
        <v>0</v>
      </c>
      <c r="BN564" s="57">
        <f t="shared" si="235"/>
        <v>0</v>
      </c>
      <c r="BO564" s="57">
        <f t="shared" si="235"/>
        <v>0</v>
      </c>
      <c r="BP564" s="57">
        <f t="shared" si="235"/>
        <v>0</v>
      </c>
      <c r="BQ564" s="57">
        <f t="shared" si="235"/>
        <v>0</v>
      </c>
      <c r="BR564" s="57">
        <f t="shared" si="235"/>
        <v>0</v>
      </c>
      <c r="BS564" s="57">
        <f t="shared" si="235"/>
        <v>0</v>
      </c>
    </row>
    <row r="565" spans="1:71" x14ac:dyDescent="0.25">
      <c r="A565">
        <f t="shared" si="224"/>
        <v>3</v>
      </c>
      <c r="B565">
        <f t="shared" si="232"/>
        <v>21</v>
      </c>
      <c r="C565">
        <f t="shared" si="227"/>
        <v>1</v>
      </c>
      <c r="D565" s="59">
        <f t="shared" si="216"/>
        <v>0</v>
      </c>
      <c r="E565" s="59">
        <f t="shared" si="216"/>
        <v>0</v>
      </c>
      <c r="F565" s="59">
        <f t="shared" si="216"/>
        <v>0</v>
      </c>
      <c r="G565" s="60" t="str">
        <f t="shared" si="217"/>
        <v>0</v>
      </c>
      <c r="H565" s="61">
        <f t="shared" si="233"/>
        <v>1</v>
      </c>
      <c r="I565" s="61">
        <f t="shared" si="218"/>
        <v>0</v>
      </c>
      <c r="J565" s="59">
        <f t="shared" si="219"/>
        <v>0</v>
      </c>
      <c r="K565" s="62" t="e">
        <f t="shared" si="220"/>
        <v>#N/A</v>
      </c>
      <c r="L565" s="59">
        <f t="shared" si="221"/>
        <v>0</v>
      </c>
      <c r="M565" s="59">
        <f t="shared" si="221"/>
        <v>0</v>
      </c>
      <c r="N565" s="59" t="str">
        <f t="shared" si="215"/>
        <v>00</v>
      </c>
      <c r="O565" s="57">
        <f t="shared" si="236"/>
        <v>0</v>
      </c>
      <c r="P565" s="57">
        <f t="shared" si="236"/>
        <v>0</v>
      </c>
      <c r="Q565" s="57">
        <f t="shared" si="236"/>
        <v>0</v>
      </c>
      <c r="R565" s="57">
        <f t="shared" si="236"/>
        <v>0</v>
      </c>
      <c r="S565" s="57">
        <f t="shared" si="236"/>
        <v>0</v>
      </c>
      <c r="T565" s="57">
        <f t="shared" si="236"/>
        <v>0</v>
      </c>
      <c r="U565" s="57">
        <f t="shared" si="236"/>
        <v>0</v>
      </c>
      <c r="V565" s="57">
        <f t="shared" si="236"/>
        <v>0</v>
      </c>
      <c r="W565" s="57">
        <f t="shared" si="236"/>
        <v>0</v>
      </c>
      <c r="X565" s="57">
        <f t="shared" si="236"/>
        <v>0</v>
      </c>
      <c r="Y565" s="57">
        <f t="shared" si="236"/>
        <v>0</v>
      </c>
      <c r="Z565" s="57">
        <f t="shared" si="236"/>
        <v>0</v>
      </c>
      <c r="AA565" s="57">
        <f t="shared" si="236"/>
        <v>0</v>
      </c>
      <c r="AB565" s="57">
        <f t="shared" si="236"/>
        <v>0</v>
      </c>
      <c r="AC565" s="57">
        <f t="shared" si="236"/>
        <v>0</v>
      </c>
      <c r="AD565" s="57">
        <f t="shared" si="236"/>
        <v>0</v>
      </c>
      <c r="AE565" s="57">
        <f t="shared" si="234"/>
        <v>0</v>
      </c>
      <c r="AF565" s="57">
        <f t="shared" si="234"/>
        <v>0</v>
      </c>
      <c r="AG565" s="57">
        <f t="shared" si="234"/>
        <v>0</v>
      </c>
      <c r="AH565" s="57">
        <f t="shared" si="234"/>
        <v>0</v>
      </c>
      <c r="AI565" s="57">
        <f t="shared" si="234"/>
        <v>0</v>
      </c>
      <c r="AJ565" s="57">
        <f t="shared" si="234"/>
        <v>0</v>
      </c>
      <c r="AK565" s="57">
        <f t="shared" si="234"/>
        <v>0</v>
      </c>
      <c r="AL565" s="57">
        <f t="shared" si="234"/>
        <v>0</v>
      </c>
      <c r="AM565" s="57">
        <f t="shared" si="234"/>
        <v>0</v>
      </c>
      <c r="AN565" s="57">
        <f t="shared" si="234"/>
        <v>0</v>
      </c>
      <c r="AO565" s="57">
        <f t="shared" si="234"/>
        <v>0</v>
      </c>
      <c r="AP565" s="57">
        <f t="shared" si="234"/>
        <v>0</v>
      </c>
      <c r="AQ565" s="57" t="e">
        <f>INDEX('Fleet Input'!$C$10:$C$86, MATCH('Fleet Calculations'!N565, 'Fleet Input'!$B$10:$B$86, 0))</f>
        <v>#N/A</v>
      </c>
      <c r="AR565" s="57">
        <f t="shared" si="237"/>
        <v>0</v>
      </c>
      <c r="AS565" s="57">
        <f t="shared" si="237"/>
        <v>0</v>
      </c>
      <c r="AT565" s="57">
        <f t="shared" si="237"/>
        <v>0</v>
      </c>
      <c r="AU565" s="57">
        <f t="shared" si="237"/>
        <v>0</v>
      </c>
      <c r="AV565" s="57">
        <f t="shared" si="237"/>
        <v>0</v>
      </c>
      <c r="AW565" s="57">
        <f t="shared" si="237"/>
        <v>0</v>
      </c>
      <c r="AX565" s="57">
        <f t="shared" si="237"/>
        <v>0</v>
      </c>
      <c r="AY565" s="57">
        <f t="shared" si="237"/>
        <v>0</v>
      </c>
      <c r="AZ565" s="57">
        <f t="shared" si="237"/>
        <v>0</v>
      </c>
      <c r="BA565" s="57">
        <f t="shared" si="237"/>
        <v>0</v>
      </c>
      <c r="BB565" s="57">
        <f t="shared" si="237"/>
        <v>0</v>
      </c>
      <c r="BC565" s="57">
        <f t="shared" si="237"/>
        <v>0</v>
      </c>
      <c r="BD565" s="57">
        <f t="shared" si="237"/>
        <v>0</v>
      </c>
      <c r="BE565" s="57">
        <f t="shared" si="237"/>
        <v>0</v>
      </c>
      <c r="BF565" s="57">
        <f t="shared" si="237"/>
        <v>0</v>
      </c>
      <c r="BG565" s="57">
        <f t="shared" si="237"/>
        <v>0</v>
      </c>
      <c r="BH565" s="57">
        <f t="shared" si="235"/>
        <v>0</v>
      </c>
      <c r="BI565" s="57">
        <f t="shared" si="235"/>
        <v>0</v>
      </c>
      <c r="BJ565" s="57">
        <f t="shared" si="235"/>
        <v>0</v>
      </c>
      <c r="BK565" s="57">
        <f t="shared" si="235"/>
        <v>0</v>
      </c>
      <c r="BL565" s="57">
        <f t="shared" si="235"/>
        <v>0</v>
      </c>
      <c r="BM565" s="57">
        <f t="shared" si="235"/>
        <v>0</v>
      </c>
      <c r="BN565" s="57">
        <f t="shared" si="235"/>
        <v>0</v>
      </c>
      <c r="BO565" s="57">
        <f t="shared" si="235"/>
        <v>0</v>
      </c>
      <c r="BP565" s="57">
        <f t="shared" si="235"/>
        <v>0</v>
      </c>
      <c r="BQ565" s="57">
        <f t="shared" si="235"/>
        <v>0</v>
      </c>
      <c r="BR565" s="57">
        <f t="shared" si="235"/>
        <v>0</v>
      </c>
      <c r="BS565" s="57">
        <f t="shared" si="235"/>
        <v>0</v>
      </c>
    </row>
    <row r="566" spans="1:71" x14ac:dyDescent="0.25">
      <c r="A566">
        <f t="shared" si="224"/>
        <v>3</v>
      </c>
      <c r="B566">
        <f t="shared" si="232"/>
        <v>21</v>
      </c>
      <c r="C566">
        <f t="shared" si="227"/>
        <v>2</v>
      </c>
      <c r="D566" s="59">
        <f t="shared" si="216"/>
        <v>0</v>
      </c>
      <c r="E566" s="59">
        <f t="shared" si="216"/>
        <v>0</v>
      </c>
      <c r="F566" s="59">
        <f t="shared" si="216"/>
        <v>0</v>
      </c>
      <c r="G566" s="60" t="str">
        <f t="shared" si="217"/>
        <v>Electric</v>
      </c>
      <c r="H566" s="61">
        <f t="shared" si="233"/>
        <v>1</v>
      </c>
      <c r="I566" s="61">
        <f t="shared" si="218"/>
        <v>0</v>
      </c>
      <c r="J566" s="59">
        <f t="shared" si="219"/>
        <v>0</v>
      </c>
      <c r="K566" s="62" t="e">
        <f t="shared" si="220"/>
        <v>#N/A</v>
      </c>
      <c r="L566" s="59">
        <f t="shared" si="221"/>
        <v>0</v>
      </c>
      <c r="M566" s="59">
        <f t="shared" si="221"/>
        <v>0</v>
      </c>
      <c r="N566" s="59" t="str">
        <f t="shared" si="215"/>
        <v>Electric0</v>
      </c>
      <c r="O566" s="57">
        <f t="shared" si="236"/>
        <v>0</v>
      </c>
      <c r="P566" s="57">
        <f t="shared" si="236"/>
        <v>0</v>
      </c>
      <c r="Q566" s="57">
        <f t="shared" si="236"/>
        <v>0</v>
      </c>
      <c r="R566" s="57">
        <f t="shared" si="236"/>
        <v>0</v>
      </c>
      <c r="S566" s="57">
        <f t="shared" si="236"/>
        <v>0</v>
      </c>
      <c r="T566" s="57">
        <f t="shared" si="236"/>
        <v>0</v>
      </c>
      <c r="U566" s="57">
        <f t="shared" si="236"/>
        <v>0</v>
      </c>
      <c r="V566" s="57">
        <f t="shared" si="236"/>
        <v>0</v>
      </c>
      <c r="W566" s="57">
        <f t="shared" si="236"/>
        <v>0</v>
      </c>
      <c r="X566" s="57">
        <f t="shared" si="236"/>
        <v>0</v>
      </c>
      <c r="Y566" s="57">
        <f t="shared" si="236"/>
        <v>0</v>
      </c>
      <c r="Z566" s="57">
        <f t="shared" si="236"/>
        <v>0</v>
      </c>
      <c r="AA566" s="57">
        <f t="shared" si="236"/>
        <v>0</v>
      </c>
      <c r="AB566" s="57">
        <f t="shared" si="236"/>
        <v>0</v>
      </c>
      <c r="AC566" s="57">
        <f t="shared" si="236"/>
        <v>0</v>
      </c>
      <c r="AD566" s="57">
        <f t="shared" si="236"/>
        <v>0</v>
      </c>
      <c r="AE566" s="57">
        <f t="shared" si="234"/>
        <v>0</v>
      </c>
      <c r="AF566" s="57">
        <f t="shared" si="234"/>
        <v>0</v>
      </c>
      <c r="AG566" s="57">
        <f t="shared" si="234"/>
        <v>0</v>
      </c>
      <c r="AH566" s="57">
        <f t="shared" si="234"/>
        <v>0</v>
      </c>
      <c r="AI566" s="57">
        <f t="shared" si="234"/>
        <v>0</v>
      </c>
      <c r="AJ566" s="57">
        <f t="shared" si="234"/>
        <v>0</v>
      </c>
      <c r="AK566" s="57">
        <f t="shared" si="234"/>
        <v>0</v>
      </c>
      <c r="AL566" s="57">
        <f t="shared" si="234"/>
        <v>0</v>
      </c>
      <c r="AM566" s="57">
        <f t="shared" si="234"/>
        <v>0</v>
      </c>
      <c r="AN566" s="57">
        <f t="shared" si="234"/>
        <v>0</v>
      </c>
      <c r="AO566" s="57">
        <f t="shared" si="234"/>
        <v>0</v>
      </c>
      <c r="AP566" s="57">
        <f t="shared" si="234"/>
        <v>0</v>
      </c>
      <c r="AQ566" s="57" t="e">
        <f>INDEX('Fleet Input'!$C$10:$C$86, MATCH('Fleet Calculations'!N566, 'Fleet Input'!$B$10:$B$86, 0))</f>
        <v>#N/A</v>
      </c>
      <c r="AR566" s="57">
        <f t="shared" si="237"/>
        <v>0</v>
      </c>
      <c r="AS566" s="57">
        <f t="shared" si="237"/>
        <v>0</v>
      </c>
      <c r="AT566" s="57">
        <f t="shared" si="237"/>
        <v>0</v>
      </c>
      <c r="AU566" s="57">
        <f t="shared" si="237"/>
        <v>0</v>
      </c>
      <c r="AV566" s="57">
        <f t="shared" si="237"/>
        <v>0</v>
      </c>
      <c r="AW566" s="57">
        <f t="shared" si="237"/>
        <v>0</v>
      </c>
      <c r="AX566" s="57">
        <f t="shared" si="237"/>
        <v>0</v>
      </c>
      <c r="AY566" s="57">
        <f t="shared" si="237"/>
        <v>0</v>
      </c>
      <c r="AZ566" s="57">
        <f t="shared" si="237"/>
        <v>0</v>
      </c>
      <c r="BA566" s="57">
        <f t="shared" si="237"/>
        <v>0</v>
      </c>
      <c r="BB566" s="57">
        <f t="shared" si="237"/>
        <v>0</v>
      </c>
      <c r="BC566" s="57">
        <f t="shared" si="237"/>
        <v>0</v>
      </c>
      <c r="BD566" s="57">
        <f t="shared" si="237"/>
        <v>0</v>
      </c>
      <c r="BE566" s="57">
        <f t="shared" si="237"/>
        <v>0</v>
      </c>
      <c r="BF566" s="57">
        <f t="shared" si="237"/>
        <v>0</v>
      </c>
      <c r="BG566" s="57">
        <f t="shared" si="237"/>
        <v>0</v>
      </c>
      <c r="BH566" s="57">
        <f t="shared" si="235"/>
        <v>0</v>
      </c>
      <c r="BI566" s="57">
        <f t="shared" si="235"/>
        <v>0</v>
      </c>
      <c r="BJ566" s="57">
        <f t="shared" si="235"/>
        <v>0</v>
      </c>
      <c r="BK566" s="57">
        <f t="shared" si="235"/>
        <v>0</v>
      </c>
      <c r="BL566" s="57">
        <f t="shared" si="235"/>
        <v>0</v>
      </c>
      <c r="BM566" s="57">
        <f t="shared" si="235"/>
        <v>0</v>
      </c>
      <c r="BN566" s="57">
        <f t="shared" si="235"/>
        <v>0</v>
      </c>
      <c r="BO566" s="57">
        <f t="shared" si="235"/>
        <v>0</v>
      </c>
      <c r="BP566" s="57">
        <f t="shared" si="235"/>
        <v>0</v>
      </c>
      <c r="BQ566" s="57">
        <f t="shared" si="235"/>
        <v>0</v>
      </c>
      <c r="BR566" s="57">
        <f t="shared" si="235"/>
        <v>0</v>
      </c>
      <c r="BS566" s="57">
        <f t="shared" si="235"/>
        <v>0</v>
      </c>
    </row>
    <row r="567" spans="1:71" x14ac:dyDescent="0.25">
      <c r="A567">
        <f t="shared" si="224"/>
        <v>3</v>
      </c>
      <c r="B567">
        <f t="shared" si="232"/>
        <v>21</v>
      </c>
      <c r="C567">
        <f t="shared" si="227"/>
        <v>3</v>
      </c>
      <c r="D567" s="59">
        <f t="shared" si="216"/>
        <v>0</v>
      </c>
      <c r="E567" s="59">
        <f t="shared" si="216"/>
        <v>0</v>
      </c>
      <c r="F567" s="59">
        <f t="shared" si="216"/>
        <v>0</v>
      </c>
      <c r="G567" s="60" t="str">
        <f t="shared" si="217"/>
        <v>Fuel Cell</v>
      </c>
      <c r="H567" s="61">
        <f t="shared" si="233"/>
        <v>1</v>
      </c>
      <c r="I567" s="61">
        <f t="shared" si="218"/>
        <v>0</v>
      </c>
      <c r="J567" s="59">
        <f t="shared" si="219"/>
        <v>0</v>
      </c>
      <c r="K567" s="62" t="e">
        <f t="shared" si="220"/>
        <v>#N/A</v>
      </c>
      <c r="L567" s="59">
        <f t="shared" si="221"/>
        <v>0</v>
      </c>
      <c r="M567" s="59">
        <f t="shared" si="221"/>
        <v>0</v>
      </c>
      <c r="N567" s="59" t="str">
        <f t="shared" si="215"/>
        <v>Fuel Cell0</v>
      </c>
      <c r="O567" s="57">
        <f t="shared" si="236"/>
        <v>0</v>
      </c>
      <c r="P567" s="57">
        <f t="shared" si="236"/>
        <v>0</v>
      </c>
      <c r="Q567" s="57">
        <f t="shared" si="236"/>
        <v>0</v>
      </c>
      <c r="R567" s="57">
        <f t="shared" si="236"/>
        <v>0</v>
      </c>
      <c r="S567" s="57">
        <f t="shared" si="236"/>
        <v>0</v>
      </c>
      <c r="T567" s="57">
        <f t="shared" si="236"/>
        <v>0</v>
      </c>
      <c r="U567" s="57">
        <f t="shared" si="236"/>
        <v>0</v>
      </c>
      <c r="V567" s="57">
        <f t="shared" si="236"/>
        <v>0</v>
      </c>
      <c r="W567" s="57">
        <f t="shared" si="236"/>
        <v>0</v>
      </c>
      <c r="X567" s="57">
        <f t="shared" si="236"/>
        <v>0</v>
      </c>
      <c r="Y567" s="57">
        <f t="shared" si="236"/>
        <v>0</v>
      </c>
      <c r="Z567" s="57">
        <f t="shared" si="236"/>
        <v>0</v>
      </c>
      <c r="AA567" s="57">
        <f t="shared" si="236"/>
        <v>0</v>
      </c>
      <c r="AB567" s="57">
        <f t="shared" si="236"/>
        <v>0</v>
      </c>
      <c r="AC567" s="57">
        <f t="shared" si="236"/>
        <v>0</v>
      </c>
      <c r="AD567" s="57">
        <f t="shared" si="236"/>
        <v>0</v>
      </c>
      <c r="AE567" s="57">
        <f t="shared" si="234"/>
        <v>0</v>
      </c>
      <c r="AF567" s="57">
        <f t="shared" si="234"/>
        <v>0</v>
      </c>
      <c r="AG567" s="57">
        <f t="shared" si="234"/>
        <v>0</v>
      </c>
      <c r="AH567" s="57">
        <f t="shared" si="234"/>
        <v>0</v>
      </c>
      <c r="AI567" s="57">
        <f t="shared" si="234"/>
        <v>0</v>
      </c>
      <c r="AJ567" s="57">
        <f t="shared" si="234"/>
        <v>0</v>
      </c>
      <c r="AK567" s="57">
        <f t="shared" si="234"/>
        <v>0</v>
      </c>
      <c r="AL567" s="57">
        <f t="shared" si="234"/>
        <v>0</v>
      </c>
      <c r="AM567" s="57">
        <f t="shared" si="234"/>
        <v>0</v>
      </c>
      <c r="AN567" s="57">
        <f t="shared" si="234"/>
        <v>0</v>
      </c>
      <c r="AO567" s="57">
        <f t="shared" si="234"/>
        <v>0</v>
      </c>
      <c r="AP567" s="57">
        <f t="shared" si="234"/>
        <v>0</v>
      </c>
      <c r="AQ567" s="57" t="e">
        <f>INDEX('Fleet Input'!$C$10:$C$86, MATCH('Fleet Calculations'!N567, 'Fleet Input'!$B$10:$B$86, 0))</f>
        <v>#N/A</v>
      </c>
      <c r="AR567" s="57">
        <f t="shared" si="237"/>
        <v>0</v>
      </c>
      <c r="AS567" s="57">
        <f t="shared" si="237"/>
        <v>0</v>
      </c>
      <c r="AT567" s="57">
        <f t="shared" si="237"/>
        <v>0</v>
      </c>
      <c r="AU567" s="57">
        <f t="shared" si="237"/>
        <v>0</v>
      </c>
      <c r="AV567" s="57">
        <f t="shared" si="237"/>
        <v>0</v>
      </c>
      <c r="AW567" s="57">
        <f t="shared" si="237"/>
        <v>0</v>
      </c>
      <c r="AX567" s="57">
        <f t="shared" si="237"/>
        <v>0</v>
      </c>
      <c r="AY567" s="57">
        <f t="shared" si="237"/>
        <v>0</v>
      </c>
      <c r="AZ567" s="57">
        <f t="shared" si="237"/>
        <v>0</v>
      </c>
      <c r="BA567" s="57">
        <f t="shared" si="237"/>
        <v>0</v>
      </c>
      <c r="BB567" s="57">
        <f t="shared" si="237"/>
        <v>0</v>
      </c>
      <c r="BC567" s="57">
        <f t="shared" si="237"/>
        <v>0</v>
      </c>
      <c r="BD567" s="57">
        <f t="shared" si="237"/>
        <v>0</v>
      </c>
      <c r="BE567" s="57">
        <f t="shared" si="237"/>
        <v>0</v>
      </c>
      <c r="BF567" s="57">
        <f t="shared" si="237"/>
        <v>0</v>
      </c>
      <c r="BG567" s="57">
        <f t="shared" si="237"/>
        <v>0</v>
      </c>
      <c r="BH567" s="57">
        <f t="shared" si="235"/>
        <v>0</v>
      </c>
      <c r="BI567" s="57">
        <f t="shared" si="235"/>
        <v>0</v>
      </c>
      <c r="BJ567" s="57">
        <f t="shared" si="235"/>
        <v>0</v>
      </c>
      <c r="BK567" s="57">
        <f t="shared" si="235"/>
        <v>0</v>
      </c>
      <c r="BL567" s="57">
        <f t="shared" si="235"/>
        <v>0</v>
      </c>
      <c r="BM567" s="57">
        <f t="shared" si="235"/>
        <v>0</v>
      </c>
      <c r="BN567" s="57">
        <f t="shared" si="235"/>
        <v>0</v>
      </c>
      <c r="BO567" s="57">
        <f t="shared" si="235"/>
        <v>0</v>
      </c>
      <c r="BP567" s="57">
        <f t="shared" si="235"/>
        <v>0</v>
      </c>
      <c r="BQ567" s="57">
        <f t="shared" si="235"/>
        <v>0</v>
      </c>
      <c r="BR567" s="57">
        <f t="shared" si="235"/>
        <v>0</v>
      </c>
      <c r="BS567" s="57">
        <f t="shared" si="235"/>
        <v>0</v>
      </c>
    </row>
    <row r="568" spans="1:71" x14ac:dyDescent="0.25">
      <c r="A568">
        <f t="shared" si="224"/>
        <v>3</v>
      </c>
      <c r="B568">
        <f t="shared" si="232"/>
        <v>22</v>
      </c>
      <c r="C568">
        <f t="shared" si="227"/>
        <v>1</v>
      </c>
      <c r="D568" s="59">
        <f t="shared" si="216"/>
        <v>0</v>
      </c>
      <c r="E568" s="59">
        <f t="shared" si="216"/>
        <v>0</v>
      </c>
      <c r="F568" s="59">
        <f t="shared" si="216"/>
        <v>0</v>
      </c>
      <c r="G568" s="60" t="str">
        <f t="shared" si="217"/>
        <v>0</v>
      </c>
      <c r="H568" s="61">
        <f t="shared" si="233"/>
        <v>1</v>
      </c>
      <c r="I568" s="61">
        <f t="shared" si="218"/>
        <v>0</v>
      </c>
      <c r="J568" s="59">
        <f t="shared" si="219"/>
        <v>0</v>
      </c>
      <c r="K568" s="62" t="e">
        <f t="shared" si="220"/>
        <v>#N/A</v>
      </c>
      <c r="L568" s="59">
        <f t="shared" si="221"/>
        <v>0</v>
      </c>
      <c r="M568" s="59">
        <f t="shared" si="221"/>
        <v>0</v>
      </c>
      <c r="N568" s="59" t="str">
        <f t="shared" si="215"/>
        <v>00</v>
      </c>
      <c r="O568" s="57">
        <f t="shared" si="236"/>
        <v>0</v>
      </c>
      <c r="P568" s="57">
        <f t="shared" si="236"/>
        <v>0</v>
      </c>
      <c r="Q568" s="57">
        <f t="shared" si="236"/>
        <v>0</v>
      </c>
      <c r="R568" s="57">
        <f t="shared" si="236"/>
        <v>0</v>
      </c>
      <c r="S568" s="57">
        <f t="shared" si="236"/>
        <v>0</v>
      </c>
      <c r="T568" s="57">
        <f t="shared" si="236"/>
        <v>0</v>
      </c>
      <c r="U568" s="57">
        <f t="shared" si="236"/>
        <v>0</v>
      </c>
      <c r="V568" s="57">
        <f t="shared" si="236"/>
        <v>0</v>
      </c>
      <c r="W568" s="57">
        <f t="shared" si="236"/>
        <v>0</v>
      </c>
      <c r="X568" s="57">
        <f t="shared" si="236"/>
        <v>0</v>
      </c>
      <c r="Y568" s="57">
        <f t="shared" si="236"/>
        <v>0</v>
      </c>
      <c r="Z568" s="57">
        <f t="shared" si="236"/>
        <v>0</v>
      </c>
      <c r="AA568" s="57">
        <f t="shared" si="236"/>
        <v>0</v>
      </c>
      <c r="AB568" s="57">
        <f t="shared" si="236"/>
        <v>0</v>
      </c>
      <c r="AC568" s="57">
        <f t="shared" si="236"/>
        <v>0</v>
      </c>
      <c r="AD568" s="57">
        <f t="shared" si="236"/>
        <v>0</v>
      </c>
      <c r="AE568" s="57">
        <f t="shared" si="234"/>
        <v>0</v>
      </c>
      <c r="AF568" s="57">
        <f t="shared" si="234"/>
        <v>0</v>
      </c>
      <c r="AG568" s="57">
        <f t="shared" si="234"/>
        <v>0</v>
      </c>
      <c r="AH568" s="57">
        <f t="shared" si="234"/>
        <v>0</v>
      </c>
      <c r="AI568" s="57">
        <f t="shared" si="234"/>
        <v>0</v>
      </c>
      <c r="AJ568" s="57">
        <f t="shared" si="234"/>
        <v>0</v>
      </c>
      <c r="AK568" s="57">
        <f t="shared" si="234"/>
        <v>0</v>
      </c>
      <c r="AL568" s="57">
        <f t="shared" si="234"/>
        <v>0</v>
      </c>
      <c r="AM568" s="57">
        <f t="shared" si="234"/>
        <v>0</v>
      </c>
      <c r="AN568" s="57">
        <f t="shared" si="234"/>
        <v>0</v>
      </c>
      <c r="AO568" s="57">
        <f t="shared" si="234"/>
        <v>0</v>
      </c>
      <c r="AP568" s="57">
        <f t="shared" si="234"/>
        <v>0</v>
      </c>
      <c r="AQ568" s="57" t="e">
        <f>INDEX('Fleet Input'!$C$10:$C$86, MATCH('Fleet Calculations'!N568, 'Fleet Input'!$B$10:$B$86, 0))</f>
        <v>#N/A</v>
      </c>
      <c r="AR568" s="57">
        <f t="shared" si="237"/>
        <v>0</v>
      </c>
      <c r="AS568" s="57">
        <f t="shared" si="237"/>
        <v>0</v>
      </c>
      <c r="AT568" s="57">
        <f t="shared" si="237"/>
        <v>0</v>
      </c>
      <c r="AU568" s="57">
        <f t="shared" si="237"/>
        <v>0</v>
      </c>
      <c r="AV568" s="57">
        <f t="shared" si="237"/>
        <v>0</v>
      </c>
      <c r="AW568" s="57">
        <f t="shared" si="237"/>
        <v>0</v>
      </c>
      <c r="AX568" s="57">
        <f t="shared" si="237"/>
        <v>0</v>
      </c>
      <c r="AY568" s="57">
        <f t="shared" si="237"/>
        <v>0</v>
      </c>
      <c r="AZ568" s="57">
        <f t="shared" si="237"/>
        <v>0</v>
      </c>
      <c r="BA568" s="57">
        <f t="shared" si="237"/>
        <v>0</v>
      </c>
      <c r="BB568" s="57">
        <f t="shared" si="237"/>
        <v>0</v>
      </c>
      <c r="BC568" s="57">
        <f t="shared" si="237"/>
        <v>0</v>
      </c>
      <c r="BD568" s="57">
        <f t="shared" si="237"/>
        <v>0</v>
      </c>
      <c r="BE568" s="57">
        <f t="shared" si="237"/>
        <v>0</v>
      </c>
      <c r="BF568" s="57">
        <f t="shared" si="237"/>
        <v>0</v>
      </c>
      <c r="BG568" s="57">
        <f t="shared" si="237"/>
        <v>0</v>
      </c>
      <c r="BH568" s="57">
        <f t="shared" si="235"/>
        <v>0</v>
      </c>
      <c r="BI568" s="57">
        <f t="shared" si="235"/>
        <v>0</v>
      </c>
      <c r="BJ568" s="57">
        <f t="shared" si="235"/>
        <v>0</v>
      </c>
      <c r="BK568" s="57">
        <f t="shared" si="235"/>
        <v>0</v>
      </c>
      <c r="BL568" s="57">
        <f t="shared" si="235"/>
        <v>0</v>
      </c>
      <c r="BM568" s="57">
        <f t="shared" si="235"/>
        <v>0</v>
      </c>
      <c r="BN568" s="57">
        <f t="shared" si="235"/>
        <v>0</v>
      </c>
      <c r="BO568" s="57">
        <f t="shared" si="235"/>
        <v>0</v>
      </c>
      <c r="BP568" s="57">
        <f t="shared" si="235"/>
        <v>0</v>
      </c>
      <c r="BQ568" s="57">
        <f t="shared" si="235"/>
        <v>0</v>
      </c>
      <c r="BR568" s="57">
        <f t="shared" si="235"/>
        <v>0</v>
      </c>
      <c r="BS568" s="57">
        <f t="shared" si="235"/>
        <v>0</v>
      </c>
    </row>
    <row r="569" spans="1:71" x14ac:dyDescent="0.25">
      <c r="A569">
        <f t="shared" si="224"/>
        <v>3</v>
      </c>
      <c r="B569">
        <f t="shared" si="232"/>
        <v>22</v>
      </c>
      <c r="C569">
        <f t="shared" si="227"/>
        <v>2</v>
      </c>
      <c r="D569" s="59">
        <f t="shared" si="216"/>
        <v>0</v>
      </c>
      <c r="E569" s="59">
        <f t="shared" si="216"/>
        <v>0</v>
      </c>
      <c r="F569" s="59">
        <f t="shared" si="216"/>
        <v>0</v>
      </c>
      <c r="G569" s="60" t="str">
        <f t="shared" si="217"/>
        <v>Electric</v>
      </c>
      <c r="H569" s="61">
        <f t="shared" si="233"/>
        <v>1</v>
      </c>
      <c r="I569" s="61">
        <f t="shared" si="218"/>
        <v>0</v>
      </c>
      <c r="J569" s="59">
        <f t="shared" si="219"/>
        <v>0</v>
      </c>
      <c r="K569" s="62" t="e">
        <f t="shared" si="220"/>
        <v>#N/A</v>
      </c>
      <c r="L569" s="59">
        <f t="shared" si="221"/>
        <v>0</v>
      </c>
      <c r="M569" s="59">
        <f t="shared" si="221"/>
        <v>0</v>
      </c>
      <c r="N569" s="59" t="str">
        <f t="shared" si="215"/>
        <v>Electric0</v>
      </c>
      <c r="O569" s="57">
        <f t="shared" si="236"/>
        <v>0</v>
      </c>
      <c r="P569" s="57">
        <f t="shared" si="236"/>
        <v>0</v>
      </c>
      <c r="Q569" s="57">
        <f t="shared" si="236"/>
        <v>0</v>
      </c>
      <c r="R569" s="57">
        <f t="shared" si="236"/>
        <v>0</v>
      </c>
      <c r="S569" s="57">
        <f t="shared" si="236"/>
        <v>0</v>
      </c>
      <c r="T569" s="57">
        <f t="shared" si="236"/>
        <v>0</v>
      </c>
      <c r="U569" s="57">
        <f t="shared" si="236"/>
        <v>0</v>
      </c>
      <c r="V569" s="57">
        <f t="shared" si="236"/>
        <v>0</v>
      </c>
      <c r="W569" s="57">
        <f t="shared" si="236"/>
        <v>0</v>
      </c>
      <c r="X569" s="57">
        <f t="shared" si="236"/>
        <v>0</v>
      </c>
      <c r="Y569" s="57">
        <f t="shared" si="236"/>
        <v>0</v>
      </c>
      <c r="Z569" s="57">
        <f t="shared" si="236"/>
        <v>0</v>
      </c>
      <c r="AA569" s="57">
        <f t="shared" si="236"/>
        <v>0</v>
      </c>
      <c r="AB569" s="57">
        <f t="shared" si="236"/>
        <v>0</v>
      </c>
      <c r="AC569" s="57">
        <f t="shared" si="236"/>
        <v>0</v>
      </c>
      <c r="AD569" s="57">
        <f t="shared" si="236"/>
        <v>0</v>
      </c>
      <c r="AE569" s="57">
        <f t="shared" si="234"/>
        <v>0</v>
      </c>
      <c r="AF569" s="57">
        <f t="shared" si="234"/>
        <v>0</v>
      </c>
      <c r="AG569" s="57">
        <f t="shared" si="234"/>
        <v>0</v>
      </c>
      <c r="AH569" s="57">
        <f t="shared" si="234"/>
        <v>0</v>
      </c>
      <c r="AI569" s="57">
        <f t="shared" si="234"/>
        <v>0</v>
      </c>
      <c r="AJ569" s="57">
        <f t="shared" si="234"/>
        <v>0</v>
      </c>
      <c r="AK569" s="57">
        <f t="shared" si="234"/>
        <v>0</v>
      </c>
      <c r="AL569" s="57">
        <f t="shared" si="234"/>
        <v>0</v>
      </c>
      <c r="AM569" s="57">
        <f t="shared" si="234"/>
        <v>0</v>
      </c>
      <c r="AN569" s="57">
        <f t="shared" si="234"/>
        <v>0</v>
      </c>
      <c r="AO569" s="57">
        <f t="shared" si="234"/>
        <v>0</v>
      </c>
      <c r="AP569" s="57">
        <f t="shared" si="234"/>
        <v>0</v>
      </c>
      <c r="AQ569" s="57" t="e">
        <f>INDEX('Fleet Input'!$C$10:$C$86, MATCH('Fleet Calculations'!N569, 'Fleet Input'!$B$10:$B$86, 0))</f>
        <v>#N/A</v>
      </c>
      <c r="AR569" s="57">
        <f t="shared" si="237"/>
        <v>0</v>
      </c>
      <c r="AS569" s="57">
        <f t="shared" si="237"/>
        <v>0</v>
      </c>
      <c r="AT569" s="57">
        <f t="shared" si="237"/>
        <v>0</v>
      </c>
      <c r="AU569" s="57">
        <f t="shared" si="237"/>
        <v>0</v>
      </c>
      <c r="AV569" s="57">
        <f t="shared" si="237"/>
        <v>0</v>
      </c>
      <c r="AW569" s="57">
        <f t="shared" si="237"/>
        <v>0</v>
      </c>
      <c r="AX569" s="57">
        <f t="shared" si="237"/>
        <v>0</v>
      </c>
      <c r="AY569" s="57">
        <f t="shared" si="237"/>
        <v>0</v>
      </c>
      <c r="AZ569" s="57">
        <f t="shared" si="237"/>
        <v>0</v>
      </c>
      <c r="BA569" s="57">
        <f t="shared" si="237"/>
        <v>0</v>
      </c>
      <c r="BB569" s="57">
        <f t="shared" si="237"/>
        <v>0</v>
      </c>
      <c r="BC569" s="57">
        <f t="shared" si="237"/>
        <v>0</v>
      </c>
      <c r="BD569" s="57">
        <f t="shared" si="237"/>
        <v>0</v>
      </c>
      <c r="BE569" s="57">
        <f t="shared" si="237"/>
        <v>0</v>
      </c>
      <c r="BF569" s="57">
        <f t="shared" si="237"/>
        <v>0</v>
      </c>
      <c r="BG569" s="57">
        <f t="shared" si="237"/>
        <v>0</v>
      </c>
      <c r="BH569" s="57">
        <f t="shared" si="235"/>
        <v>0</v>
      </c>
      <c r="BI569" s="57">
        <f t="shared" si="235"/>
        <v>0</v>
      </c>
      <c r="BJ569" s="57">
        <f t="shared" si="235"/>
        <v>0</v>
      </c>
      <c r="BK569" s="57">
        <f t="shared" si="235"/>
        <v>0</v>
      </c>
      <c r="BL569" s="57">
        <f t="shared" si="235"/>
        <v>0</v>
      </c>
      <c r="BM569" s="57">
        <f t="shared" si="235"/>
        <v>0</v>
      </c>
      <c r="BN569" s="57">
        <f t="shared" si="235"/>
        <v>0</v>
      </c>
      <c r="BO569" s="57">
        <f t="shared" si="235"/>
        <v>0</v>
      </c>
      <c r="BP569" s="57">
        <f t="shared" si="235"/>
        <v>0</v>
      </c>
      <c r="BQ569" s="57">
        <f t="shared" si="235"/>
        <v>0</v>
      </c>
      <c r="BR569" s="57">
        <f t="shared" si="235"/>
        <v>0</v>
      </c>
      <c r="BS569" s="57">
        <f t="shared" si="235"/>
        <v>0</v>
      </c>
    </row>
    <row r="570" spans="1:71" x14ac:dyDescent="0.25">
      <c r="A570">
        <f t="shared" si="224"/>
        <v>3</v>
      </c>
      <c r="B570">
        <f t="shared" si="232"/>
        <v>22</v>
      </c>
      <c r="C570">
        <f t="shared" si="227"/>
        <v>3</v>
      </c>
      <c r="D570" s="59">
        <f t="shared" si="216"/>
        <v>0</v>
      </c>
      <c r="E570" s="59">
        <f t="shared" si="216"/>
        <v>0</v>
      </c>
      <c r="F570" s="59">
        <f t="shared" si="216"/>
        <v>0</v>
      </c>
      <c r="G570" s="60" t="str">
        <f t="shared" si="217"/>
        <v>Fuel Cell</v>
      </c>
      <c r="H570" s="61">
        <f t="shared" si="233"/>
        <v>1</v>
      </c>
      <c r="I570" s="61">
        <f t="shared" si="218"/>
        <v>0</v>
      </c>
      <c r="J570" s="59">
        <f t="shared" si="219"/>
        <v>0</v>
      </c>
      <c r="K570" s="62" t="e">
        <f t="shared" si="220"/>
        <v>#N/A</v>
      </c>
      <c r="L570" s="59">
        <f t="shared" si="221"/>
        <v>0</v>
      </c>
      <c r="M570" s="59">
        <f t="shared" si="221"/>
        <v>0</v>
      </c>
      <c r="N570" s="59" t="str">
        <f t="shared" si="215"/>
        <v>Fuel Cell0</v>
      </c>
      <c r="O570" s="57">
        <f t="shared" si="236"/>
        <v>0</v>
      </c>
      <c r="P570" s="57">
        <f t="shared" si="236"/>
        <v>0</v>
      </c>
      <c r="Q570" s="57">
        <f t="shared" si="236"/>
        <v>0</v>
      </c>
      <c r="R570" s="57">
        <f t="shared" si="236"/>
        <v>0</v>
      </c>
      <c r="S570" s="57">
        <f t="shared" si="236"/>
        <v>0</v>
      </c>
      <c r="T570" s="57">
        <f t="shared" si="236"/>
        <v>0</v>
      </c>
      <c r="U570" s="57">
        <f t="shared" si="236"/>
        <v>0</v>
      </c>
      <c r="V570" s="57">
        <f t="shared" si="236"/>
        <v>0</v>
      </c>
      <c r="W570" s="57">
        <f t="shared" si="236"/>
        <v>0</v>
      </c>
      <c r="X570" s="57">
        <f t="shared" si="236"/>
        <v>0</v>
      </c>
      <c r="Y570" s="57">
        <f t="shared" si="236"/>
        <v>0</v>
      </c>
      <c r="Z570" s="57">
        <f t="shared" si="236"/>
        <v>0</v>
      </c>
      <c r="AA570" s="57">
        <f t="shared" si="236"/>
        <v>0</v>
      </c>
      <c r="AB570" s="57">
        <f t="shared" si="236"/>
        <v>0</v>
      </c>
      <c r="AC570" s="57">
        <f t="shared" si="236"/>
        <v>0</v>
      </c>
      <c r="AD570" s="57">
        <f t="shared" si="236"/>
        <v>0</v>
      </c>
      <c r="AE570" s="57">
        <f t="shared" si="234"/>
        <v>0</v>
      </c>
      <c r="AF570" s="57">
        <f t="shared" si="234"/>
        <v>0</v>
      </c>
      <c r="AG570" s="57">
        <f t="shared" si="234"/>
        <v>0</v>
      </c>
      <c r="AH570" s="57">
        <f t="shared" si="234"/>
        <v>0</v>
      </c>
      <c r="AI570" s="57">
        <f t="shared" si="234"/>
        <v>0</v>
      </c>
      <c r="AJ570" s="57">
        <f t="shared" si="234"/>
        <v>0</v>
      </c>
      <c r="AK570" s="57">
        <f t="shared" si="234"/>
        <v>0</v>
      </c>
      <c r="AL570" s="57">
        <f t="shared" si="234"/>
        <v>0</v>
      </c>
      <c r="AM570" s="57">
        <f t="shared" si="234"/>
        <v>0</v>
      </c>
      <c r="AN570" s="57">
        <f t="shared" si="234"/>
        <v>0</v>
      </c>
      <c r="AO570" s="57">
        <f t="shared" si="234"/>
        <v>0</v>
      </c>
      <c r="AP570" s="57">
        <f t="shared" si="234"/>
        <v>0</v>
      </c>
      <c r="AQ570" s="57" t="e">
        <f>INDEX('Fleet Input'!$C$10:$C$86, MATCH('Fleet Calculations'!N570, 'Fleet Input'!$B$10:$B$86, 0))</f>
        <v>#N/A</v>
      </c>
      <c r="AR570" s="57">
        <f t="shared" si="237"/>
        <v>0</v>
      </c>
      <c r="AS570" s="57">
        <f t="shared" si="237"/>
        <v>0</v>
      </c>
      <c r="AT570" s="57">
        <f t="shared" si="237"/>
        <v>0</v>
      </c>
      <c r="AU570" s="57">
        <f t="shared" si="237"/>
        <v>0</v>
      </c>
      <c r="AV570" s="57">
        <f t="shared" si="237"/>
        <v>0</v>
      </c>
      <c r="AW570" s="57">
        <f t="shared" si="237"/>
        <v>0</v>
      </c>
      <c r="AX570" s="57">
        <f t="shared" si="237"/>
        <v>0</v>
      </c>
      <c r="AY570" s="57">
        <f t="shared" si="237"/>
        <v>0</v>
      </c>
      <c r="AZ570" s="57">
        <f t="shared" si="237"/>
        <v>0</v>
      </c>
      <c r="BA570" s="57">
        <f t="shared" si="237"/>
        <v>0</v>
      </c>
      <c r="BB570" s="57">
        <f t="shared" si="237"/>
        <v>0</v>
      </c>
      <c r="BC570" s="57">
        <f t="shared" si="237"/>
        <v>0</v>
      </c>
      <c r="BD570" s="57">
        <f t="shared" si="237"/>
        <v>0</v>
      </c>
      <c r="BE570" s="57">
        <f t="shared" si="237"/>
        <v>0</v>
      </c>
      <c r="BF570" s="57">
        <f t="shared" si="237"/>
        <v>0</v>
      </c>
      <c r="BG570" s="57">
        <f t="shared" si="237"/>
        <v>0</v>
      </c>
      <c r="BH570" s="57">
        <f t="shared" si="235"/>
        <v>0</v>
      </c>
      <c r="BI570" s="57">
        <f t="shared" si="235"/>
        <v>0</v>
      </c>
      <c r="BJ570" s="57">
        <f t="shared" si="235"/>
        <v>0</v>
      </c>
      <c r="BK570" s="57">
        <f t="shared" si="235"/>
        <v>0</v>
      </c>
      <c r="BL570" s="57">
        <f t="shared" si="235"/>
        <v>0</v>
      </c>
      <c r="BM570" s="57">
        <f t="shared" si="235"/>
        <v>0</v>
      </c>
      <c r="BN570" s="57">
        <f t="shared" si="235"/>
        <v>0</v>
      </c>
      <c r="BO570" s="57">
        <f t="shared" si="235"/>
        <v>0</v>
      </c>
      <c r="BP570" s="57">
        <f t="shared" si="235"/>
        <v>0</v>
      </c>
      <c r="BQ570" s="57">
        <f t="shared" si="235"/>
        <v>0</v>
      </c>
      <c r="BR570" s="57">
        <f t="shared" si="235"/>
        <v>0</v>
      </c>
      <c r="BS570" s="57">
        <f t="shared" si="235"/>
        <v>0</v>
      </c>
    </row>
    <row r="571" spans="1:71" x14ac:dyDescent="0.25">
      <c r="A571">
        <f t="shared" si="224"/>
        <v>3</v>
      </c>
      <c r="B571">
        <f t="shared" si="232"/>
        <v>23</v>
      </c>
      <c r="C571">
        <f t="shared" si="227"/>
        <v>1</v>
      </c>
      <c r="D571" s="59">
        <f t="shared" si="216"/>
        <v>0</v>
      </c>
      <c r="E571" s="59">
        <f t="shared" si="216"/>
        <v>0</v>
      </c>
      <c r="F571" s="59">
        <f t="shared" si="216"/>
        <v>0</v>
      </c>
      <c r="G571" s="60" t="str">
        <f t="shared" si="217"/>
        <v>0</v>
      </c>
      <c r="H571" s="61">
        <f t="shared" si="233"/>
        <v>1</v>
      </c>
      <c r="I571" s="61">
        <f t="shared" si="218"/>
        <v>0</v>
      </c>
      <c r="J571" s="59">
        <f t="shared" si="219"/>
        <v>0</v>
      </c>
      <c r="K571" s="62" t="e">
        <f t="shared" si="220"/>
        <v>#N/A</v>
      </c>
      <c r="L571" s="59">
        <f t="shared" si="221"/>
        <v>0</v>
      </c>
      <c r="M571" s="59">
        <f t="shared" si="221"/>
        <v>0</v>
      </c>
      <c r="N571" s="59" t="str">
        <f t="shared" si="215"/>
        <v>00</v>
      </c>
      <c r="O571" s="57">
        <f t="shared" si="236"/>
        <v>0</v>
      </c>
      <c r="P571" s="57">
        <f t="shared" si="236"/>
        <v>0</v>
      </c>
      <c r="Q571" s="57">
        <f t="shared" si="236"/>
        <v>0</v>
      </c>
      <c r="R571" s="57">
        <f t="shared" si="236"/>
        <v>0</v>
      </c>
      <c r="S571" s="57">
        <f t="shared" si="236"/>
        <v>0</v>
      </c>
      <c r="T571" s="57">
        <f t="shared" si="236"/>
        <v>0</v>
      </c>
      <c r="U571" s="57">
        <f t="shared" si="236"/>
        <v>0</v>
      </c>
      <c r="V571" s="57">
        <f t="shared" si="236"/>
        <v>0</v>
      </c>
      <c r="W571" s="57">
        <f t="shared" si="236"/>
        <v>0</v>
      </c>
      <c r="X571" s="57">
        <f t="shared" si="236"/>
        <v>0</v>
      </c>
      <c r="Y571" s="57">
        <f t="shared" si="236"/>
        <v>0</v>
      </c>
      <c r="Z571" s="57">
        <f t="shared" si="236"/>
        <v>0</v>
      </c>
      <c r="AA571" s="57">
        <f t="shared" si="236"/>
        <v>0</v>
      </c>
      <c r="AB571" s="57">
        <f t="shared" si="236"/>
        <v>0</v>
      </c>
      <c r="AC571" s="57">
        <f t="shared" si="236"/>
        <v>0</v>
      </c>
      <c r="AD571" s="57">
        <f t="shared" si="236"/>
        <v>0</v>
      </c>
      <c r="AE571" s="57">
        <f t="shared" si="234"/>
        <v>0</v>
      </c>
      <c r="AF571" s="57">
        <f t="shared" si="234"/>
        <v>0</v>
      </c>
      <c r="AG571" s="57">
        <f t="shared" si="234"/>
        <v>0</v>
      </c>
      <c r="AH571" s="57">
        <f t="shared" si="234"/>
        <v>0</v>
      </c>
      <c r="AI571" s="57">
        <f t="shared" si="234"/>
        <v>0</v>
      </c>
      <c r="AJ571" s="57">
        <f t="shared" si="234"/>
        <v>0</v>
      </c>
      <c r="AK571" s="57">
        <f t="shared" si="234"/>
        <v>0</v>
      </c>
      <c r="AL571" s="57">
        <f t="shared" si="234"/>
        <v>0</v>
      </c>
      <c r="AM571" s="57">
        <f t="shared" si="234"/>
        <v>0</v>
      </c>
      <c r="AN571" s="57">
        <f t="shared" si="234"/>
        <v>0</v>
      </c>
      <c r="AO571" s="57">
        <f t="shared" si="234"/>
        <v>0</v>
      </c>
      <c r="AP571" s="57">
        <f t="shared" si="234"/>
        <v>0</v>
      </c>
      <c r="AQ571" s="57" t="e">
        <f>INDEX('Fleet Input'!$C$10:$C$86, MATCH('Fleet Calculations'!N571, 'Fleet Input'!$B$10:$B$86, 0))</f>
        <v>#N/A</v>
      </c>
      <c r="AR571" s="57">
        <f t="shared" si="237"/>
        <v>0</v>
      </c>
      <c r="AS571" s="57">
        <f t="shared" si="237"/>
        <v>0</v>
      </c>
      <c r="AT571" s="57">
        <f t="shared" si="237"/>
        <v>0</v>
      </c>
      <c r="AU571" s="57">
        <f t="shared" si="237"/>
        <v>0</v>
      </c>
      <c r="AV571" s="57">
        <f t="shared" si="237"/>
        <v>0</v>
      </c>
      <c r="AW571" s="57">
        <f t="shared" si="237"/>
        <v>0</v>
      </c>
      <c r="AX571" s="57">
        <f t="shared" si="237"/>
        <v>0</v>
      </c>
      <c r="AY571" s="57">
        <f t="shared" si="237"/>
        <v>0</v>
      </c>
      <c r="AZ571" s="57">
        <f t="shared" si="237"/>
        <v>0</v>
      </c>
      <c r="BA571" s="57">
        <f t="shared" si="237"/>
        <v>0</v>
      </c>
      <c r="BB571" s="57">
        <f t="shared" si="237"/>
        <v>0</v>
      </c>
      <c r="BC571" s="57">
        <f t="shared" si="237"/>
        <v>0</v>
      </c>
      <c r="BD571" s="57">
        <f t="shared" si="237"/>
        <v>0</v>
      </c>
      <c r="BE571" s="57">
        <f t="shared" si="237"/>
        <v>0</v>
      </c>
      <c r="BF571" s="57">
        <f t="shared" si="237"/>
        <v>0</v>
      </c>
      <c r="BG571" s="57">
        <f t="shared" si="237"/>
        <v>0</v>
      </c>
      <c r="BH571" s="57">
        <f t="shared" si="235"/>
        <v>0</v>
      </c>
      <c r="BI571" s="57">
        <f t="shared" si="235"/>
        <v>0</v>
      </c>
      <c r="BJ571" s="57">
        <f t="shared" si="235"/>
        <v>0</v>
      </c>
      <c r="BK571" s="57">
        <f t="shared" si="235"/>
        <v>0</v>
      </c>
      <c r="BL571" s="57">
        <f t="shared" si="235"/>
        <v>0</v>
      </c>
      <c r="BM571" s="57">
        <f t="shared" si="235"/>
        <v>0</v>
      </c>
      <c r="BN571" s="57">
        <f t="shared" si="235"/>
        <v>0</v>
      </c>
      <c r="BO571" s="57">
        <f t="shared" si="235"/>
        <v>0</v>
      </c>
      <c r="BP571" s="57">
        <f t="shared" si="235"/>
        <v>0</v>
      </c>
      <c r="BQ571" s="57">
        <f t="shared" si="235"/>
        <v>0</v>
      </c>
      <c r="BR571" s="57">
        <f t="shared" si="235"/>
        <v>0</v>
      </c>
      <c r="BS571" s="57">
        <f t="shared" si="235"/>
        <v>0</v>
      </c>
    </row>
    <row r="572" spans="1:71" x14ac:dyDescent="0.25">
      <c r="A572">
        <f t="shared" si="224"/>
        <v>3</v>
      </c>
      <c r="B572">
        <f t="shared" si="232"/>
        <v>23</v>
      </c>
      <c r="C572">
        <f t="shared" si="227"/>
        <v>2</v>
      </c>
      <c r="D572" s="59">
        <f t="shared" si="216"/>
        <v>0</v>
      </c>
      <c r="E572" s="59">
        <f t="shared" si="216"/>
        <v>0</v>
      </c>
      <c r="F572" s="59">
        <f t="shared" si="216"/>
        <v>0</v>
      </c>
      <c r="G572" s="60" t="str">
        <f t="shared" si="217"/>
        <v>Electric</v>
      </c>
      <c r="H572" s="61">
        <f t="shared" si="233"/>
        <v>1</v>
      </c>
      <c r="I572" s="61">
        <f t="shared" si="218"/>
        <v>0</v>
      </c>
      <c r="J572" s="59">
        <f t="shared" si="219"/>
        <v>0</v>
      </c>
      <c r="K572" s="62" t="e">
        <f t="shared" si="220"/>
        <v>#N/A</v>
      </c>
      <c r="L572" s="59">
        <f t="shared" si="221"/>
        <v>0</v>
      </c>
      <c r="M572" s="59">
        <f t="shared" si="221"/>
        <v>0</v>
      </c>
      <c r="N572" s="59" t="str">
        <f t="shared" si="215"/>
        <v>Electric0</v>
      </c>
      <c r="O572" s="57">
        <f t="shared" si="236"/>
        <v>0</v>
      </c>
      <c r="P572" s="57">
        <f t="shared" si="236"/>
        <v>0</v>
      </c>
      <c r="Q572" s="57">
        <f t="shared" si="236"/>
        <v>0</v>
      </c>
      <c r="R572" s="57">
        <f t="shared" si="236"/>
        <v>0</v>
      </c>
      <c r="S572" s="57">
        <f t="shared" si="236"/>
        <v>0</v>
      </c>
      <c r="T572" s="57">
        <f t="shared" si="236"/>
        <v>0</v>
      </c>
      <c r="U572" s="57">
        <f t="shared" si="236"/>
        <v>0</v>
      </c>
      <c r="V572" s="57">
        <f t="shared" si="236"/>
        <v>0</v>
      </c>
      <c r="W572" s="57">
        <f t="shared" si="236"/>
        <v>0</v>
      </c>
      <c r="X572" s="57">
        <f t="shared" si="236"/>
        <v>0</v>
      </c>
      <c r="Y572" s="57">
        <f t="shared" si="236"/>
        <v>0</v>
      </c>
      <c r="Z572" s="57">
        <f t="shared" si="236"/>
        <v>0</v>
      </c>
      <c r="AA572" s="57">
        <f t="shared" si="236"/>
        <v>0</v>
      </c>
      <c r="AB572" s="57">
        <f t="shared" si="236"/>
        <v>0</v>
      </c>
      <c r="AC572" s="57">
        <f t="shared" si="236"/>
        <v>0</v>
      </c>
      <c r="AD572" s="57">
        <f t="shared" si="236"/>
        <v>0</v>
      </c>
      <c r="AE572" s="57">
        <f t="shared" si="234"/>
        <v>0</v>
      </c>
      <c r="AF572" s="57">
        <f t="shared" si="234"/>
        <v>0</v>
      </c>
      <c r="AG572" s="57">
        <f t="shared" si="234"/>
        <v>0</v>
      </c>
      <c r="AH572" s="57">
        <f t="shared" si="234"/>
        <v>0</v>
      </c>
      <c r="AI572" s="57">
        <f t="shared" si="234"/>
        <v>0</v>
      </c>
      <c r="AJ572" s="57">
        <f t="shared" si="234"/>
        <v>0</v>
      </c>
      <c r="AK572" s="57">
        <f t="shared" si="234"/>
        <v>0</v>
      </c>
      <c r="AL572" s="57">
        <f t="shared" si="234"/>
        <v>0</v>
      </c>
      <c r="AM572" s="57">
        <f t="shared" si="234"/>
        <v>0</v>
      </c>
      <c r="AN572" s="57">
        <f t="shared" si="234"/>
        <v>0</v>
      </c>
      <c r="AO572" s="57">
        <f t="shared" si="234"/>
        <v>0</v>
      </c>
      <c r="AP572" s="57">
        <f t="shared" si="234"/>
        <v>0</v>
      </c>
      <c r="AQ572" s="57" t="e">
        <f>INDEX('Fleet Input'!$C$10:$C$86, MATCH('Fleet Calculations'!N572, 'Fleet Input'!$B$10:$B$86, 0))</f>
        <v>#N/A</v>
      </c>
      <c r="AR572" s="57">
        <f t="shared" si="237"/>
        <v>0</v>
      </c>
      <c r="AS572" s="57">
        <f t="shared" si="237"/>
        <v>0</v>
      </c>
      <c r="AT572" s="57">
        <f t="shared" si="237"/>
        <v>0</v>
      </c>
      <c r="AU572" s="57">
        <f t="shared" si="237"/>
        <v>0</v>
      </c>
      <c r="AV572" s="57">
        <f t="shared" si="237"/>
        <v>0</v>
      </c>
      <c r="AW572" s="57">
        <f t="shared" si="237"/>
        <v>0</v>
      </c>
      <c r="AX572" s="57">
        <f t="shared" si="237"/>
        <v>0</v>
      </c>
      <c r="AY572" s="57">
        <f t="shared" si="237"/>
        <v>0</v>
      </c>
      <c r="AZ572" s="57">
        <f t="shared" si="237"/>
        <v>0</v>
      </c>
      <c r="BA572" s="57">
        <f t="shared" si="237"/>
        <v>0</v>
      </c>
      <c r="BB572" s="57">
        <f t="shared" si="237"/>
        <v>0</v>
      </c>
      <c r="BC572" s="57">
        <f t="shared" si="237"/>
        <v>0</v>
      </c>
      <c r="BD572" s="57">
        <f t="shared" si="237"/>
        <v>0</v>
      </c>
      <c r="BE572" s="57">
        <f t="shared" si="237"/>
        <v>0</v>
      </c>
      <c r="BF572" s="57">
        <f t="shared" si="237"/>
        <v>0</v>
      </c>
      <c r="BG572" s="57">
        <f t="shared" si="237"/>
        <v>0</v>
      </c>
      <c r="BH572" s="57">
        <f t="shared" si="235"/>
        <v>0</v>
      </c>
      <c r="BI572" s="57">
        <f t="shared" si="235"/>
        <v>0</v>
      </c>
      <c r="BJ572" s="57">
        <f t="shared" si="235"/>
        <v>0</v>
      </c>
      <c r="BK572" s="57">
        <f t="shared" si="235"/>
        <v>0</v>
      </c>
      <c r="BL572" s="57">
        <f t="shared" si="235"/>
        <v>0</v>
      </c>
      <c r="BM572" s="57">
        <f t="shared" si="235"/>
        <v>0</v>
      </c>
      <c r="BN572" s="57">
        <f t="shared" si="235"/>
        <v>0</v>
      </c>
      <c r="BO572" s="57">
        <f t="shared" si="235"/>
        <v>0</v>
      </c>
      <c r="BP572" s="57">
        <f t="shared" si="235"/>
        <v>0</v>
      </c>
      <c r="BQ572" s="57">
        <f t="shared" si="235"/>
        <v>0</v>
      </c>
      <c r="BR572" s="57">
        <f t="shared" si="235"/>
        <v>0</v>
      </c>
      <c r="BS572" s="57">
        <f t="shared" si="235"/>
        <v>0</v>
      </c>
    </row>
    <row r="573" spans="1:71" x14ac:dyDescent="0.25">
      <c r="A573">
        <f t="shared" si="224"/>
        <v>3</v>
      </c>
      <c r="B573">
        <f t="shared" si="232"/>
        <v>23</v>
      </c>
      <c r="C573">
        <f t="shared" si="227"/>
        <v>3</v>
      </c>
      <c r="D573" s="59">
        <f t="shared" si="216"/>
        <v>0</v>
      </c>
      <c r="E573" s="59">
        <f t="shared" si="216"/>
        <v>0</v>
      </c>
      <c r="F573" s="59">
        <f t="shared" si="216"/>
        <v>0</v>
      </c>
      <c r="G573" s="60" t="str">
        <f t="shared" si="217"/>
        <v>Fuel Cell</v>
      </c>
      <c r="H573" s="61">
        <f t="shared" si="233"/>
        <v>1</v>
      </c>
      <c r="I573" s="61">
        <f t="shared" si="218"/>
        <v>0</v>
      </c>
      <c r="J573" s="59">
        <f t="shared" si="219"/>
        <v>0</v>
      </c>
      <c r="K573" s="62" t="e">
        <f t="shared" si="220"/>
        <v>#N/A</v>
      </c>
      <c r="L573" s="59">
        <f t="shared" si="221"/>
        <v>0</v>
      </c>
      <c r="M573" s="59">
        <f t="shared" si="221"/>
        <v>0</v>
      </c>
      <c r="N573" s="59" t="str">
        <f t="shared" si="215"/>
        <v>Fuel Cell0</v>
      </c>
      <c r="O573" s="57">
        <f t="shared" si="236"/>
        <v>0</v>
      </c>
      <c r="P573" s="57">
        <f t="shared" si="236"/>
        <v>0</v>
      </c>
      <c r="Q573" s="57">
        <f t="shared" si="236"/>
        <v>0</v>
      </c>
      <c r="R573" s="57">
        <f t="shared" si="236"/>
        <v>0</v>
      </c>
      <c r="S573" s="57">
        <f t="shared" si="236"/>
        <v>0</v>
      </c>
      <c r="T573" s="57">
        <f t="shared" si="236"/>
        <v>0</v>
      </c>
      <c r="U573" s="57">
        <f t="shared" si="236"/>
        <v>0</v>
      </c>
      <c r="V573" s="57">
        <f t="shared" si="236"/>
        <v>0</v>
      </c>
      <c r="W573" s="57">
        <f t="shared" si="236"/>
        <v>0</v>
      </c>
      <c r="X573" s="57">
        <f t="shared" si="236"/>
        <v>0</v>
      </c>
      <c r="Y573" s="57">
        <f t="shared" si="236"/>
        <v>0</v>
      </c>
      <c r="Z573" s="57">
        <f t="shared" si="236"/>
        <v>0</v>
      </c>
      <c r="AA573" s="57">
        <f t="shared" si="236"/>
        <v>0</v>
      </c>
      <c r="AB573" s="57">
        <f t="shared" si="236"/>
        <v>0</v>
      </c>
      <c r="AC573" s="57">
        <f t="shared" si="236"/>
        <v>0</v>
      </c>
      <c r="AD573" s="57">
        <f t="shared" si="236"/>
        <v>0</v>
      </c>
      <c r="AE573" s="57">
        <f t="shared" si="234"/>
        <v>0</v>
      </c>
      <c r="AF573" s="57">
        <f t="shared" si="234"/>
        <v>0</v>
      </c>
      <c r="AG573" s="57">
        <f t="shared" si="234"/>
        <v>0</v>
      </c>
      <c r="AH573" s="57">
        <f t="shared" si="234"/>
        <v>0</v>
      </c>
      <c r="AI573" s="57">
        <f t="shared" si="234"/>
        <v>0</v>
      </c>
      <c r="AJ573" s="57">
        <f t="shared" si="234"/>
        <v>0</v>
      </c>
      <c r="AK573" s="57">
        <f t="shared" si="234"/>
        <v>0</v>
      </c>
      <c r="AL573" s="57">
        <f t="shared" si="234"/>
        <v>0</v>
      </c>
      <c r="AM573" s="57">
        <f t="shared" si="234"/>
        <v>0</v>
      </c>
      <c r="AN573" s="57">
        <f t="shared" si="234"/>
        <v>0</v>
      </c>
      <c r="AO573" s="57">
        <f t="shared" si="234"/>
        <v>0</v>
      </c>
      <c r="AP573" s="57">
        <f t="shared" si="234"/>
        <v>0</v>
      </c>
      <c r="AQ573" s="57" t="e">
        <f>INDEX('Fleet Input'!$C$10:$C$86, MATCH('Fleet Calculations'!N573, 'Fleet Input'!$B$10:$B$86, 0))</f>
        <v>#N/A</v>
      </c>
      <c r="AR573" s="57">
        <f t="shared" si="237"/>
        <v>0</v>
      </c>
      <c r="AS573" s="57">
        <f t="shared" si="237"/>
        <v>0</v>
      </c>
      <c r="AT573" s="57">
        <f t="shared" si="237"/>
        <v>0</v>
      </c>
      <c r="AU573" s="57">
        <f t="shared" si="237"/>
        <v>0</v>
      </c>
      <c r="AV573" s="57">
        <f t="shared" si="237"/>
        <v>0</v>
      </c>
      <c r="AW573" s="57">
        <f t="shared" si="237"/>
        <v>0</v>
      </c>
      <c r="AX573" s="57">
        <f t="shared" si="237"/>
        <v>0</v>
      </c>
      <c r="AY573" s="57">
        <f t="shared" si="237"/>
        <v>0</v>
      </c>
      <c r="AZ573" s="57">
        <f t="shared" si="237"/>
        <v>0</v>
      </c>
      <c r="BA573" s="57">
        <f t="shared" si="237"/>
        <v>0</v>
      </c>
      <c r="BB573" s="57">
        <f t="shared" si="237"/>
        <v>0</v>
      </c>
      <c r="BC573" s="57">
        <f t="shared" si="237"/>
        <v>0</v>
      </c>
      <c r="BD573" s="57">
        <f t="shared" si="237"/>
        <v>0</v>
      </c>
      <c r="BE573" s="57">
        <f t="shared" si="237"/>
        <v>0</v>
      </c>
      <c r="BF573" s="57">
        <f t="shared" si="237"/>
        <v>0</v>
      </c>
      <c r="BG573" s="57">
        <f t="shared" si="237"/>
        <v>0</v>
      </c>
      <c r="BH573" s="57">
        <f t="shared" si="235"/>
        <v>0</v>
      </c>
      <c r="BI573" s="57">
        <f t="shared" si="235"/>
        <v>0</v>
      </c>
      <c r="BJ573" s="57">
        <f t="shared" si="235"/>
        <v>0</v>
      </c>
      <c r="BK573" s="57">
        <f t="shared" si="235"/>
        <v>0</v>
      </c>
      <c r="BL573" s="57">
        <f t="shared" si="235"/>
        <v>0</v>
      </c>
      <c r="BM573" s="57">
        <f t="shared" si="235"/>
        <v>0</v>
      </c>
      <c r="BN573" s="57">
        <f t="shared" si="235"/>
        <v>0</v>
      </c>
      <c r="BO573" s="57">
        <f t="shared" si="235"/>
        <v>0</v>
      </c>
      <c r="BP573" s="57">
        <f t="shared" si="235"/>
        <v>0</v>
      </c>
      <c r="BQ573" s="57">
        <f t="shared" si="235"/>
        <v>0</v>
      </c>
      <c r="BR573" s="57">
        <f t="shared" si="235"/>
        <v>0</v>
      </c>
      <c r="BS573" s="57">
        <f t="shared" si="235"/>
        <v>0</v>
      </c>
    </row>
    <row r="574" spans="1:71" x14ac:dyDescent="0.25">
      <c r="A574">
        <f t="shared" si="224"/>
        <v>3</v>
      </c>
      <c r="B574">
        <f t="shared" si="232"/>
        <v>24</v>
      </c>
      <c r="C574">
        <f t="shared" si="227"/>
        <v>1</v>
      </c>
      <c r="D574" s="59">
        <f t="shared" si="216"/>
        <v>0</v>
      </c>
      <c r="E574" s="59">
        <f t="shared" si="216"/>
        <v>0</v>
      </c>
      <c r="F574" s="59">
        <f t="shared" si="216"/>
        <v>0</v>
      </c>
      <c r="G574" s="60" t="str">
        <f t="shared" si="217"/>
        <v>0</v>
      </c>
      <c r="H574" s="61">
        <f t="shared" si="233"/>
        <v>1</v>
      </c>
      <c r="I574" s="61">
        <f t="shared" si="218"/>
        <v>0</v>
      </c>
      <c r="J574" s="59">
        <f t="shared" si="219"/>
        <v>0</v>
      </c>
      <c r="K574" s="62" t="e">
        <f t="shared" si="220"/>
        <v>#N/A</v>
      </c>
      <c r="L574" s="59">
        <f t="shared" si="221"/>
        <v>0</v>
      </c>
      <c r="M574" s="59">
        <f t="shared" si="221"/>
        <v>0</v>
      </c>
      <c r="N574" s="59" t="str">
        <f t="shared" si="215"/>
        <v>00</v>
      </c>
      <c r="O574" s="57">
        <f t="shared" si="236"/>
        <v>0</v>
      </c>
      <c r="P574" s="57">
        <f t="shared" si="236"/>
        <v>0</v>
      </c>
      <c r="Q574" s="57">
        <f t="shared" si="236"/>
        <v>0</v>
      </c>
      <c r="R574" s="57">
        <f t="shared" si="236"/>
        <v>0</v>
      </c>
      <c r="S574" s="57">
        <f t="shared" si="236"/>
        <v>0</v>
      </c>
      <c r="T574" s="57">
        <f t="shared" si="236"/>
        <v>0</v>
      </c>
      <c r="U574" s="57">
        <f t="shared" si="236"/>
        <v>0</v>
      </c>
      <c r="V574" s="57">
        <f t="shared" si="236"/>
        <v>0</v>
      </c>
      <c r="W574" s="57">
        <f t="shared" si="236"/>
        <v>0</v>
      </c>
      <c r="X574" s="57">
        <f t="shared" si="236"/>
        <v>0</v>
      </c>
      <c r="Y574" s="57">
        <f t="shared" si="236"/>
        <v>0</v>
      </c>
      <c r="Z574" s="57">
        <f t="shared" si="236"/>
        <v>0</v>
      </c>
      <c r="AA574" s="57">
        <f t="shared" si="236"/>
        <v>0</v>
      </c>
      <c r="AB574" s="57">
        <f t="shared" si="236"/>
        <v>0</v>
      </c>
      <c r="AC574" s="57">
        <f t="shared" si="236"/>
        <v>0</v>
      </c>
      <c r="AD574" s="57">
        <f t="shared" si="236"/>
        <v>0</v>
      </c>
      <c r="AE574" s="57">
        <f t="shared" si="234"/>
        <v>0</v>
      </c>
      <c r="AF574" s="57">
        <f t="shared" si="234"/>
        <v>0</v>
      </c>
      <c r="AG574" s="57">
        <f t="shared" si="234"/>
        <v>0</v>
      </c>
      <c r="AH574" s="57">
        <f t="shared" si="234"/>
        <v>0</v>
      </c>
      <c r="AI574" s="57">
        <f t="shared" si="234"/>
        <v>0</v>
      </c>
      <c r="AJ574" s="57">
        <f t="shared" si="234"/>
        <v>0</v>
      </c>
      <c r="AK574" s="57">
        <f t="shared" si="234"/>
        <v>0</v>
      </c>
      <c r="AL574" s="57">
        <f t="shared" si="234"/>
        <v>0</v>
      </c>
      <c r="AM574" s="57">
        <f t="shared" si="234"/>
        <v>0</v>
      </c>
      <c r="AN574" s="57">
        <f t="shared" si="234"/>
        <v>0</v>
      </c>
      <c r="AO574" s="57">
        <f t="shared" si="234"/>
        <v>0</v>
      </c>
      <c r="AP574" s="57">
        <f t="shared" si="234"/>
        <v>0</v>
      </c>
      <c r="AQ574" s="57" t="e">
        <f>INDEX('Fleet Input'!$C$10:$C$86, MATCH('Fleet Calculations'!N574, 'Fleet Input'!$B$10:$B$86, 0))</f>
        <v>#N/A</v>
      </c>
      <c r="AR574" s="57">
        <f t="shared" si="237"/>
        <v>0</v>
      </c>
      <c r="AS574" s="57">
        <f t="shared" si="237"/>
        <v>0</v>
      </c>
      <c r="AT574" s="57">
        <f t="shared" si="237"/>
        <v>0</v>
      </c>
      <c r="AU574" s="57">
        <f t="shared" si="237"/>
        <v>0</v>
      </c>
      <c r="AV574" s="57">
        <f t="shared" si="237"/>
        <v>0</v>
      </c>
      <c r="AW574" s="57">
        <f t="shared" si="237"/>
        <v>0</v>
      </c>
      <c r="AX574" s="57">
        <f t="shared" si="237"/>
        <v>0</v>
      </c>
      <c r="AY574" s="57">
        <f t="shared" si="237"/>
        <v>0</v>
      </c>
      <c r="AZ574" s="57">
        <f t="shared" si="237"/>
        <v>0</v>
      </c>
      <c r="BA574" s="57">
        <f t="shared" si="237"/>
        <v>0</v>
      </c>
      <c r="BB574" s="57">
        <f t="shared" si="237"/>
        <v>0</v>
      </c>
      <c r="BC574" s="57">
        <f t="shared" si="237"/>
        <v>0</v>
      </c>
      <c r="BD574" s="57">
        <f t="shared" si="237"/>
        <v>0</v>
      </c>
      <c r="BE574" s="57">
        <f t="shared" si="237"/>
        <v>0</v>
      </c>
      <c r="BF574" s="57">
        <f t="shared" si="237"/>
        <v>0</v>
      </c>
      <c r="BG574" s="57">
        <f t="shared" si="237"/>
        <v>0</v>
      </c>
      <c r="BH574" s="57">
        <f t="shared" si="235"/>
        <v>0</v>
      </c>
      <c r="BI574" s="57">
        <f t="shared" si="235"/>
        <v>0</v>
      </c>
      <c r="BJ574" s="57">
        <f t="shared" si="235"/>
        <v>0</v>
      </c>
      <c r="BK574" s="57">
        <f t="shared" si="235"/>
        <v>0</v>
      </c>
      <c r="BL574" s="57">
        <f t="shared" si="235"/>
        <v>0</v>
      </c>
      <c r="BM574" s="57">
        <f t="shared" si="235"/>
        <v>0</v>
      </c>
      <c r="BN574" s="57">
        <f t="shared" si="235"/>
        <v>0</v>
      </c>
      <c r="BO574" s="57">
        <f t="shared" si="235"/>
        <v>0</v>
      </c>
      <c r="BP574" s="57">
        <f t="shared" si="235"/>
        <v>0</v>
      </c>
      <c r="BQ574" s="57">
        <f t="shared" si="235"/>
        <v>0</v>
      </c>
      <c r="BR574" s="57">
        <f t="shared" si="235"/>
        <v>0</v>
      </c>
      <c r="BS574" s="57">
        <f t="shared" si="235"/>
        <v>0</v>
      </c>
    </row>
    <row r="575" spans="1:71" x14ac:dyDescent="0.25">
      <c r="A575">
        <f t="shared" si="224"/>
        <v>3</v>
      </c>
      <c r="B575">
        <f t="shared" si="232"/>
        <v>24</v>
      </c>
      <c r="C575">
        <f t="shared" si="227"/>
        <v>2</v>
      </c>
      <c r="D575" s="59">
        <f t="shared" si="216"/>
        <v>0</v>
      </c>
      <c r="E575" s="59">
        <f t="shared" si="216"/>
        <v>0</v>
      </c>
      <c r="F575" s="59">
        <f t="shared" si="216"/>
        <v>0</v>
      </c>
      <c r="G575" s="60" t="str">
        <f t="shared" si="217"/>
        <v>Electric</v>
      </c>
      <c r="H575" s="61">
        <f t="shared" si="233"/>
        <v>1</v>
      </c>
      <c r="I575" s="61">
        <f t="shared" si="218"/>
        <v>0</v>
      </c>
      <c r="J575" s="59">
        <f t="shared" si="219"/>
        <v>0</v>
      </c>
      <c r="K575" s="62" t="e">
        <f t="shared" si="220"/>
        <v>#N/A</v>
      </c>
      <c r="L575" s="59">
        <f t="shared" si="221"/>
        <v>0</v>
      </c>
      <c r="M575" s="59">
        <f t="shared" si="221"/>
        <v>0</v>
      </c>
      <c r="N575" s="59" t="str">
        <f t="shared" si="215"/>
        <v>Electric0</v>
      </c>
      <c r="O575" s="57">
        <f t="shared" si="236"/>
        <v>0</v>
      </c>
      <c r="P575" s="57">
        <f t="shared" si="236"/>
        <v>0</v>
      </c>
      <c r="Q575" s="57">
        <f t="shared" si="236"/>
        <v>0</v>
      </c>
      <c r="R575" s="57">
        <f t="shared" si="236"/>
        <v>0</v>
      </c>
      <c r="S575" s="57">
        <f t="shared" si="236"/>
        <v>0</v>
      </c>
      <c r="T575" s="57">
        <f t="shared" si="236"/>
        <v>0</v>
      </c>
      <c r="U575" s="57">
        <f t="shared" si="236"/>
        <v>0</v>
      </c>
      <c r="V575" s="57">
        <f t="shared" si="236"/>
        <v>0</v>
      </c>
      <c r="W575" s="57">
        <f t="shared" si="236"/>
        <v>0</v>
      </c>
      <c r="X575" s="57">
        <f t="shared" si="236"/>
        <v>0</v>
      </c>
      <c r="Y575" s="57">
        <f t="shared" si="236"/>
        <v>0</v>
      </c>
      <c r="Z575" s="57">
        <f t="shared" si="236"/>
        <v>0</v>
      </c>
      <c r="AA575" s="57">
        <f t="shared" si="236"/>
        <v>0</v>
      </c>
      <c r="AB575" s="57">
        <f t="shared" si="236"/>
        <v>0</v>
      </c>
      <c r="AC575" s="57">
        <f t="shared" si="236"/>
        <v>0</v>
      </c>
      <c r="AD575" s="57">
        <f t="shared" si="236"/>
        <v>0</v>
      </c>
      <c r="AE575" s="57">
        <f t="shared" si="234"/>
        <v>0</v>
      </c>
      <c r="AF575" s="57">
        <f t="shared" si="234"/>
        <v>0</v>
      </c>
      <c r="AG575" s="57">
        <f t="shared" si="234"/>
        <v>0</v>
      </c>
      <c r="AH575" s="57">
        <f t="shared" si="234"/>
        <v>0</v>
      </c>
      <c r="AI575" s="57">
        <f t="shared" si="234"/>
        <v>0</v>
      </c>
      <c r="AJ575" s="57">
        <f t="shared" si="234"/>
        <v>0</v>
      </c>
      <c r="AK575" s="57">
        <f t="shared" si="234"/>
        <v>0</v>
      </c>
      <c r="AL575" s="57">
        <f t="shared" si="234"/>
        <v>0</v>
      </c>
      <c r="AM575" s="57">
        <f t="shared" si="234"/>
        <v>0</v>
      </c>
      <c r="AN575" s="57">
        <f t="shared" si="234"/>
        <v>0</v>
      </c>
      <c r="AO575" s="57">
        <f t="shared" si="234"/>
        <v>0</v>
      </c>
      <c r="AP575" s="57">
        <f t="shared" si="234"/>
        <v>0</v>
      </c>
      <c r="AQ575" s="57" t="e">
        <f>INDEX('Fleet Input'!$C$10:$C$86, MATCH('Fleet Calculations'!N575, 'Fleet Input'!$B$10:$B$86, 0))</f>
        <v>#N/A</v>
      </c>
      <c r="AR575" s="57">
        <f t="shared" si="237"/>
        <v>0</v>
      </c>
      <c r="AS575" s="57">
        <f t="shared" si="237"/>
        <v>0</v>
      </c>
      <c r="AT575" s="57">
        <f t="shared" si="237"/>
        <v>0</v>
      </c>
      <c r="AU575" s="57">
        <f t="shared" si="237"/>
        <v>0</v>
      </c>
      <c r="AV575" s="57">
        <f t="shared" si="237"/>
        <v>0</v>
      </c>
      <c r="AW575" s="57">
        <f t="shared" si="237"/>
        <v>0</v>
      </c>
      <c r="AX575" s="57">
        <f t="shared" si="237"/>
        <v>0</v>
      </c>
      <c r="AY575" s="57">
        <f t="shared" si="237"/>
        <v>0</v>
      </c>
      <c r="AZ575" s="57">
        <f t="shared" si="237"/>
        <v>0</v>
      </c>
      <c r="BA575" s="57">
        <f t="shared" si="237"/>
        <v>0</v>
      </c>
      <c r="BB575" s="57">
        <f t="shared" si="237"/>
        <v>0</v>
      </c>
      <c r="BC575" s="57">
        <f t="shared" si="237"/>
        <v>0</v>
      </c>
      <c r="BD575" s="57">
        <f t="shared" si="237"/>
        <v>0</v>
      </c>
      <c r="BE575" s="57">
        <f t="shared" si="237"/>
        <v>0</v>
      </c>
      <c r="BF575" s="57">
        <f t="shared" si="237"/>
        <v>0</v>
      </c>
      <c r="BG575" s="57">
        <f t="shared" si="237"/>
        <v>0</v>
      </c>
      <c r="BH575" s="57">
        <f t="shared" si="235"/>
        <v>0</v>
      </c>
      <c r="BI575" s="57">
        <f t="shared" si="235"/>
        <v>0</v>
      </c>
      <c r="BJ575" s="57">
        <f t="shared" si="235"/>
        <v>0</v>
      </c>
      <c r="BK575" s="57">
        <f t="shared" si="235"/>
        <v>0</v>
      </c>
      <c r="BL575" s="57">
        <f t="shared" si="235"/>
        <v>0</v>
      </c>
      <c r="BM575" s="57">
        <f t="shared" si="235"/>
        <v>0</v>
      </c>
      <c r="BN575" s="57">
        <f t="shared" si="235"/>
        <v>0</v>
      </c>
      <c r="BO575" s="57">
        <f t="shared" si="235"/>
        <v>0</v>
      </c>
      <c r="BP575" s="57">
        <f t="shared" si="235"/>
        <v>0</v>
      </c>
      <c r="BQ575" s="57">
        <f t="shared" si="235"/>
        <v>0</v>
      </c>
      <c r="BR575" s="57">
        <f t="shared" si="235"/>
        <v>0</v>
      </c>
      <c r="BS575" s="57">
        <f t="shared" si="235"/>
        <v>0</v>
      </c>
    </row>
    <row r="576" spans="1:71" x14ac:dyDescent="0.25">
      <c r="A576">
        <f>A363+1</f>
        <v>3</v>
      </c>
      <c r="B576">
        <f t="shared" si="232"/>
        <v>24</v>
      </c>
      <c r="C576">
        <f t="shared" si="227"/>
        <v>3</v>
      </c>
      <c r="D576" s="59">
        <f t="shared" si="216"/>
        <v>0</v>
      </c>
      <c r="E576" s="59">
        <f t="shared" si="216"/>
        <v>0</v>
      </c>
      <c r="F576" s="59">
        <f t="shared" si="216"/>
        <v>0</v>
      </c>
      <c r="G576" s="60" t="str">
        <f t="shared" si="217"/>
        <v>Fuel Cell</v>
      </c>
      <c r="H576" s="61">
        <f t="shared" si="233"/>
        <v>1</v>
      </c>
      <c r="I576" s="61">
        <f t="shared" si="218"/>
        <v>0</v>
      </c>
      <c r="J576" s="59">
        <f t="shared" si="219"/>
        <v>0</v>
      </c>
      <c r="K576" s="62" t="e">
        <f t="shared" si="220"/>
        <v>#N/A</v>
      </c>
      <c r="L576" s="59">
        <f t="shared" si="221"/>
        <v>0</v>
      </c>
      <c r="M576" s="59">
        <f t="shared" si="221"/>
        <v>0</v>
      </c>
      <c r="N576" s="59" t="str">
        <f t="shared" si="215"/>
        <v>Fuel Cell0</v>
      </c>
      <c r="O576" s="57">
        <f t="shared" si="236"/>
        <v>0</v>
      </c>
      <c r="P576" s="57">
        <f t="shared" si="236"/>
        <v>0</v>
      </c>
      <c r="Q576" s="57">
        <f t="shared" si="236"/>
        <v>0</v>
      </c>
      <c r="R576" s="57">
        <f t="shared" si="236"/>
        <v>0</v>
      </c>
      <c r="S576" s="57">
        <f t="shared" si="236"/>
        <v>0</v>
      </c>
      <c r="T576" s="57">
        <f t="shared" si="236"/>
        <v>0</v>
      </c>
      <c r="U576" s="57">
        <f t="shared" si="236"/>
        <v>0</v>
      </c>
      <c r="V576" s="57">
        <f t="shared" si="236"/>
        <v>0</v>
      </c>
      <c r="W576" s="57">
        <f t="shared" si="236"/>
        <v>0</v>
      </c>
      <c r="X576" s="57">
        <f t="shared" si="236"/>
        <v>0</v>
      </c>
      <c r="Y576" s="57">
        <f t="shared" si="236"/>
        <v>0</v>
      </c>
      <c r="Z576" s="57">
        <f t="shared" si="236"/>
        <v>0</v>
      </c>
      <c r="AA576" s="57">
        <f t="shared" si="236"/>
        <v>0</v>
      </c>
      <c r="AB576" s="57">
        <f t="shared" si="236"/>
        <v>0</v>
      </c>
      <c r="AC576" s="57">
        <f t="shared" si="236"/>
        <v>0</v>
      </c>
      <c r="AD576" s="57">
        <f t="shared" si="236"/>
        <v>0</v>
      </c>
      <c r="AE576" s="57">
        <f t="shared" si="234"/>
        <v>0</v>
      </c>
      <c r="AF576" s="57">
        <f t="shared" si="234"/>
        <v>0</v>
      </c>
      <c r="AG576" s="57">
        <f t="shared" si="234"/>
        <v>0</v>
      </c>
      <c r="AH576" s="57">
        <f t="shared" si="234"/>
        <v>0</v>
      </c>
      <c r="AI576" s="57">
        <f t="shared" si="234"/>
        <v>0</v>
      </c>
      <c r="AJ576" s="57">
        <f t="shared" si="234"/>
        <v>0</v>
      </c>
      <c r="AK576" s="57">
        <f t="shared" si="234"/>
        <v>0</v>
      </c>
      <c r="AL576" s="57">
        <f t="shared" si="234"/>
        <v>0</v>
      </c>
      <c r="AM576" s="57">
        <f t="shared" si="234"/>
        <v>0</v>
      </c>
      <c r="AN576" s="57">
        <f t="shared" si="234"/>
        <v>0</v>
      </c>
      <c r="AO576" s="57">
        <f t="shared" si="234"/>
        <v>0</v>
      </c>
      <c r="AP576" s="57">
        <f t="shared" si="234"/>
        <v>0</v>
      </c>
      <c r="AQ576" s="57" t="e">
        <f>INDEX('Fleet Input'!$C$10:$C$86, MATCH('Fleet Calculations'!N576, 'Fleet Input'!$B$10:$B$86, 0))</f>
        <v>#N/A</v>
      </c>
      <c r="AR576" s="57">
        <f t="shared" si="237"/>
        <v>0</v>
      </c>
      <c r="AS576" s="57">
        <f t="shared" si="237"/>
        <v>0</v>
      </c>
      <c r="AT576" s="57">
        <f t="shared" si="237"/>
        <v>0</v>
      </c>
      <c r="AU576" s="57">
        <f t="shared" si="237"/>
        <v>0</v>
      </c>
      <c r="AV576" s="57">
        <f t="shared" si="237"/>
        <v>0</v>
      </c>
      <c r="AW576" s="57">
        <f t="shared" si="237"/>
        <v>0</v>
      </c>
      <c r="AX576" s="57">
        <f t="shared" si="237"/>
        <v>0</v>
      </c>
      <c r="AY576" s="57">
        <f t="shared" si="237"/>
        <v>0</v>
      </c>
      <c r="AZ576" s="57">
        <f t="shared" si="237"/>
        <v>0</v>
      </c>
      <c r="BA576" s="57">
        <f t="shared" si="237"/>
        <v>0</v>
      </c>
      <c r="BB576" s="57">
        <f t="shared" si="237"/>
        <v>0</v>
      </c>
      <c r="BC576" s="57">
        <f t="shared" si="237"/>
        <v>0</v>
      </c>
      <c r="BD576" s="57">
        <f t="shared" si="237"/>
        <v>0</v>
      </c>
      <c r="BE576" s="57">
        <f t="shared" si="237"/>
        <v>0</v>
      </c>
      <c r="BF576" s="57">
        <f t="shared" si="237"/>
        <v>0</v>
      </c>
      <c r="BG576" s="57">
        <f t="shared" si="237"/>
        <v>0</v>
      </c>
      <c r="BH576" s="57">
        <f t="shared" si="235"/>
        <v>0</v>
      </c>
      <c r="BI576" s="57">
        <f t="shared" si="235"/>
        <v>0</v>
      </c>
      <c r="BJ576" s="57">
        <f t="shared" si="235"/>
        <v>0</v>
      </c>
      <c r="BK576" s="57">
        <f t="shared" si="235"/>
        <v>0</v>
      </c>
      <c r="BL576" s="57">
        <f t="shared" si="235"/>
        <v>0</v>
      </c>
      <c r="BM576" s="57">
        <f t="shared" si="235"/>
        <v>0</v>
      </c>
      <c r="BN576" s="57">
        <f t="shared" si="235"/>
        <v>0</v>
      </c>
      <c r="BO576" s="57">
        <f t="shared" si="235"/>
        <v>0</v>
      </c>
      <c r="BP576" s="57">
        <f t="shared" si="235"/>
        <v>0</v>
      </c>
      <c r="BQ576" s="57">
        <f t="shared" si="235"/>
        <v>0</v>
      </c>
      <c r="BR576" s="57">
        <f t="shared" si="235"/>
        <v>0</v>
      </c>
      <c r="BS576" s="57">
        <f t="shared" si="235"/>
        <v>0</v>
      </c>
    </row>
    <row r="577" spans="1:71" x14ac:dyDescent="0.25">
      <c r="A577">
        <f t="shared" si="224"/>
        <v>3</v>
      </c>
      <c r="B577">
        <f t="shared" si="232"/>
        <v>25</v>
      </c>
      <c r="C577">
        <f t="shared" si="227"/>
        <v>1</v>
      </c>
      <c r="D577" s="59">
        <f t="shared" si="216"/>
        <v>0</v>
      </c>
      <c r="E577" s="59">
        <f t="shared" si="216"/>
        <v>0</v>
      </c>
      <c r="F577" s="59">
        <f t="shared" si="216"/>
        <v>0</v>
      </c>
      <c r="G577" s="60" t="str">
        <f t="shared" si="217"/>
        <v>0</v>
      </c>
      <c r="H577" s="61">
        <f t="shared" si="233"/>
        <v>1</v>
      </c>
      <c r="I577" s="61">
        <f t="shared" si="218"/>
        <v>0</v>
      </c>
      <c r="J577" s="59">
        <f t="shared" si="219"/>
        <v>0</v>
      </c>
      <c r="K577" s="62" t="e">
        <f t="shared" si="220"/>
        <v>#N/A</v>
      </c>
      <c r="L577" s="59">
        <f t="shared" si="221"/>
        <v>0</v>
      </c>
      <c r="M577" s="59">
        <f t="shared" si="221"/>
        <v>0</v>
      </c>
      <c r="N577" s="59" t="str">
        <f t="shared" si="215"/>
        <v>00</v>
      </c>
      <c r="O577" s="57">
        <f t="shared" si="236"/>
        <v>0</v>
      </c>
      <c r="P577" s="57">
        <f t="shared" si="236"/>
        <v>0</v>
      </c>
      <c r="Q577" s="57">
        <f t="shared" si="236"/>
        <v>0</v>
      </c>
      <c r="R577" s="57">
        <f t="shared" si="236"/>
        <v>0</v>
      </c>
      <c r="S577" s="57">
        <f t="shared" si="236"/>
        <v>0</v>
      </c>
      <c r="T577" s="57">
        <f t="shared" si="236"/>
        <v>0</v>
      </c>
      <c r="U577" s="57">
        <f t="shared" si="236"/>
        <v>0</v>
      </c>
      <c r="V577" s="57">
        <f t="shared" si="236"/>
        <v>0</v>
      </c>
      <c r="W577" s="57">
        <f t="shared" si="236"/>
        <v>0</v>
      </c>
      <c r="X577" s="57">
        <f t="shared" si="236"/>
        <v>0</v>
      </c>
      <c r="Y577" s="57">
        <f t="shared" si="236"/>
        <v>0</v>
      </c>
      <c r="Z577" s="57">
        <f t="shared" si="236"/>
        <v>0</v>
      </c>
      <c r="AA577" s="57">
        <f t="shared" si="236"/>
        <v>0</v>
      </c>
      <c r="AB577" s="57">
        <f t="shared" si="236"/>
        <v>0</v>
      </c>
      <c r="AC577" s="57">
        <f t="shared" si="236"/>
        <v>0</v>
      </c>
      <c r="AD577" s="57">
        <f t="shared" ref="AD577:AP592" si="238">IF(AND($I577&gt;=AD$7,$H577&lt;=AD$7),$K577,0)</f>
        <v>0</v>
      </c>
      <c r="AE577" s="57">
        <f t="shared" si="238"/>
        <v>0</v>
      </c>
      <c r="AF577" s="57">
        <f t="shared" si="238"/>
        <v>0</v>
      </c>
      <c r="AG577" s="57">
        <f t="shared" si="238"/>
        <v>0</v>
      </c>
      <c r="AH577" s="57">
        <f t="shared" si="238"/>
        <v>0</v>
      </c>
      <c r="AI577" s="57">
        <f t="shared" si="238"/>
        <v>0</v>
      </c>
      <c r="AJ577" s="57">
        <f t="shared" si="238"/>
        <v>0</v>
      </c>
      <c r="AK577" s="57">
        <f t="shared" si="238"/>
        <v>0</v>
      </c>
      <c r="AL577" s="57">
        <f t="shared" si="238"/>
        <v>0</v>
      </c>
      <c r="AM577" s="57">
        <f t="shared" si="238"/>
        <v>0</v>
      </c>
      <c r="AN577" s="57">
        <f t="shared" si="238"/>
        <v>0</v>
      </c>
      <c r="AO577" s="57">
        <f t="shared" si="238"/>
        <v>0</v>
      </c>
      <c r="AP577" s="57">
        <f t="shared" si="238"/>
        <v>0</v>
      </c>
      <c r="AQ577" s="57" t="e">
        <f>INDEX('Fleet Input'!$C$10:$C$86, MATCH('Fleet Calculations'!N577, 'Fleet Input'!$B$10:$B$86, 0))</f>
        <v>#N/A</v>
      </c>
      <c r="AR577" s="57">
        <f t="shared" si="237"/>
        <v>0</v>
      </c>
      <c r="AS577" s="57">
        <f t="shared" si="237"/>
        <v>0</v>
      </c>
      <c r="AT577" s="57">
        <f t="shared" si="237"/>
        <v>0</v>
      </c>
      <c r="AU577" s="57">
        <f t="shared" si="237"/>
        <v>0</v>
      </c>
      <c r="AV577" s="57">
        <f t="shared" si="237"/>
        <v>0</v>
      </c>
      <c r="AW577" s="57">
        <f t="shared" si="237"/>
        <v>0</v>
      </c>
      <c r="AX577" s="57">
        <f t="shared" si="237"/>
        <v>0</v>
      </c>
      <c r="AY577" s="57">
        <f t="shared" si="237"/>
        <v>0</v>
      </c>
      <c r="AZ577" s="57">
        <f t="shared" si="237"/>
        <v>0</v>
      </c>
      <c r="BA577" s="57">
        <f t="shared" si="237"/>
        <v>0</v>
      </c>
      <c r="BB577" s="57">
        <f t="shared" si="237"/>
        <v>0</v>
      </c>
      <c r="BC577" s="57">
        <f t="shared" si="237"/>
        <v>0</v>
      </c>
      <c r="BD577" s="57">
        <f t="shared" si="237"/>
        <v>0</v>
      </c>
      <c r="BE577" s="57">
        <f t="shared" si="237"/>
        <v>0</v>
      </c>
      <c r="BF577" s="57">
        <f t="shared" si="237"/>
        <v>0</v>
      </c>
      <c r="BG577" s="57">
        <f t="shared" ref="BG577:BS592" si="239">IF($H577=BG$7, $AQ577*$K577, 0)</f>
        <v>0</v>
      </c>
      <c r="BH577" s="57">
        <f t="shared" si="239"/>
        <v>0</v>
      </c>
      <c r="BI577" s="57">
        <f t="shared" si="239"/>
        <v>0</v>
      </c>
      <c r="BJ577" s="57">
        <f t="shared" si="239"/>
        <v>0</v>
      </c>
      <c r="BK577" s="57">
        <f t="shared" si="239"/>
        <v>0</v>
      </c>
      <c r="BL577" s="57">
        <f t="shared" si="239"/>
        <v>0</v>
      </c>
      <c r="BM577" s="57">
        <f t="shared" si="239"/>
        <v>0</v>
      </c>
      <c r="BN577" s="57">
        <f t="shared" si="239"/>
        <v>0</v>
      </c>
      <c r="BO577" s="57">
        <f t="shared" si="239"/>
        <v>0</v>
      </c>
      <c r="BP577" s="57">
        <f t="shared" si="239"/>
        <v>0</v>
      </c>
      <c r="BQ577" s="57">
        <f t="shared" si="239"/>
        <v>0</v>
      </c>
      <c r="BR577" s="57">
        <f t="shared" si="239"/>
        <v>0</v>
      </c>
      <c r="BS577" s="57">
        <f t="shared" si="239"/>
        <v>0</v>
      </c>
    </row>
    <row r="578" spans="1:71" x14ac:dyDescent="0.25">
      <c r="A578">
        <f t="shared" si="224"/>
        <v>3</v>
      </c>
      <c r="B578">
        <f t="shared" si="232"/>
        <v>25</v>
      </c>
      <c r="C578">
        <f t="shared" si="227"/>
        <v>2</v>
      </c>
      <c r="D578" s="59">
        <f t="shared" si="216"/>
        <v>0</v>
      </c>
      <c r="E578" s="59">
        <f t="shared" si="216"/>
        <v>0</v>
      </c>
      <c r="F578" s="59">
        <f t="shared" si="216"/>
        <v>0</v>
      </c>
      <c r="G578" s="60" t="str">
        <f t="shared" si="217"/>
        <v>Electric</v>
      </c>
      <c r="H578" s="61">
        <f t="shared" si="233"/>
        <v>1</v>
      </c>
      <c r="I578" s="61">
        <f t="shared" si="218"/>
        <v>0</v>
      </c>
      <c r="J578" s="59">
        <f t="shared" si="219"/>
        <v>0</v>
      </c>
      <c r="K578" s="62" t="e">
        <f t="shared" si="220"/>
        <v>#N/A</v>
      </c>
      <c r="L578" s="59">
        <f t="shared" si="221"/>
        <v>0</v>
      </c>
      <c r="M578" s="59">
        <f t="shared" si="221"/>
        <v>0</v>
      </c>
      <c r="N578" s="59" t="str">
        <f t="shared" si="215"/>
        <v>Electric0</v>
      </c>
      <c r="O578" s="57">
        <f t="shared" ref="O578:AD593" si="240">IF(AND($I578&gt;=O$7,$H578&lt;=O$7),$K578,0)</f>
        <v>0</v>
      </c>
      <c r="P578" s="57">
        <f t="shared" si="240"/>
        <v>0</v>
      </c>
      <c r="Q578" s="57">
        <f t="shared" si="240"/>
        <v>0</v>
      </c>
      <c r="R578" s="57">
        <f t="shared" si="240"/>
        <v>0</v>
      </c>
      <c r="S578" s="57">
        <f t="shared" si="240"/>
        <v>0</v>
      </c>
      <c r="T578" s="57">
        <f t="shared" si="240"/>
        <v>0</v>
      </c>
      <c r="U578" s="57">
        <f t="shared" si="240"/>
        <v>0</v>
      </c>
      <c r="V578" s="57">
        <f t="shared" si="240"/>
        <v>0</v>
      </c>
      <c r="W578" s="57">
        <f t="shared" si="240"/>
        <v>0</v>
      </c>
      <c r="X578" s="57">
        <f t="shared" si="240"/>
        <v>0</v>
      </c>
      <c r="Y578" s="57">
        <f t="shared" si="240"/>
        <v>0</v>
      </c>
      <c r="Z578" s="57">
        <f t="shared" si="240"/>
        <v>0</v>
      </c>
      <c r="AA578" s="57">
        <f t="shared" si="240"/>
        <v>0</v>
      </c>
      <c r="AB578" s="57">
        <f t="shared" si="240"/>
        <v>0</v>
      </c>
      <c r="AC578" s="57">
        <f t="shared" si="240"/>
        <v>0</v>
      </c>
      <c r="AD578" s="57">
        <f t="shared" si="240"/>
        <v>0</v>
      </c>
      <c r="AE578" s="57">
        <f t="shared" si="238"/>
        <v>0</v>
      </c>
      <c r="AF578" s="57">
        <f t="shared" si="238"/>
        <v>0</v>
      </c>
      <c r="AG578" s="57">
        <f t="shared" si="238"/>
        <v>0</v>
      </c>
      <c r="AH578" s="57">
        <f t="shared" si="238"/>
        <v>0</v>
      </c>
      <c r="AI578" s="57">
        <f t="shared" si="238"/>
        <v>0</v>
      </c>
      <c r="AJ578" s="57">
        <f t="shared" si="238"/>
        <v>0</v>
      </c>
      <c r="AK578" s="57">
        <f t="shared" si="238"/>
        <v>0</v>
      </c>
      <c r="AL578" s="57">
        <f t="shared" si="238"/>
        <v>0</v>
      </c>
      <c r="AM578" s="57">
        <f t="shared" si="238"/>
        <v>0</v>
      </c>
      <c r="AN578" s="57">
        <f t="shared" si="238"/>
        <v>0</v>
      </c>
      <c r="AO578" s="57">
        <f t="shared" si="238"/>
        <v>0</v>
      </c>
      <c r="AP578" s="57">
        <f t="shared" si="238"/>
        <v>0</v>
      </c>
      <c r="AQ578" s="57" t="e">
        <f>INDEX('Fleet Input'!$C$10:$C$86, MATCH('Fleet Calculations'!N578, 'Fleet Input'!$B$10:$B$86, 0))</f>
        <v>#N/A</v>
      </c>
      <c r="AR578" s="57">
        <f t="shared" ref="AR578:BG593" si="241">IF($H578=AR$7, $AQ578*$K578, 0)</f>
        <v>0</v>
      </c>
      <c r="AS578" s="57">
        <f t="shared" si="241"/>
        <v>0</v>
      </c>
      <c r="AT578" s="57">
        <f t="shared" si="241"/>
        <v>0</v>
      </c>
      <c r="AU578" s="57">
        <f t="shared" si="241"/>
        <v>0</v>
      </c>
      <c r="AV578" s="57">
        <f t="shared" si="241"/>
        <v>0</v>
      </c>
      <c r="AW578" s="57">
        <f t="shared" si="241"/>
        <v>0</v>
      </c>
      <c r="AX578" s="57">
        <f t="shared" si="241"/>
        <v>0</v>
      </c>
      <c r="AY578" s="57">
        <f t="shared" si="241"/>
        <v>0</v>
      </c>
      <c r="AZ578" s="57">
        <f t="shared" si="241"/>
        <v>0</v>
      </c>
      <c r="BA578" s="57">
        <f t="shared" si="241"/>
        <v>0</v>
      </c>
      <c r="BB578" s="57">
        <f t="shared" si="241"/>
        <v>0</v>
      </c>
      <c r="BC578" s="57">
        <f t="shared" si="241"/>
        <v>0</v>
      </c>
      <c r="BD578" s="57">
        <f t="shared" si="241"/>
        <v>0</v>
      </c>
      <c r="BE578" s="57">
        <f t="shared" si="241"/>
        <v>0</v>
      </c>
      <c r="BF578" s="57">
        <f t="shared" si="241"/>
        <v>0</v>
      </c>
      <c r="BG578" s="57">
        <f t="shared" si="241"/>
        <v>0</v>
      </c>
      <c r="BH578" s="57">
        <f t="shared" si="239"/>
        <v>0</v>
      </c>
      <c r="BI578" s="57">
        <f t="shared" si="239"/>
        <v>0</v>
      </c>
      <c r="BJ578" s="57">
        <f t="shared" si="239"/>
        <v>0</v>
      </c>
      <c r="BK578" s="57">
        <f t="shared" si="239"/>
        <v>0</v>
      </c>
      <c r="BL578" s="57">
        <f t="shared" si="239"/>
        <v>0</v>
      </c>
      <c r="BM578" s="57">
        <f t="shared" si="239"/>
        <v>0</v>
      </c>
      <c r="BN578" s="57">
        <f t="shared" si="239"/>
        <v>0</v>
      </c>
      <c r="BO578" s="57">
        <f t="shared" si="239"/>
        <v>0</v>
      </c>
      <c r="BP578" s="57">
        <f t="shared" si="239"/>
        <v>0</v>
      </c>
      <c r="BQ578" s="57">
        <f t="shared" si="239"/>
        <v>0</v>
      </c>
      <c r="BR578" s="57">
        <f t="shared" si="239"/>
        <v>0</v>
      </c>
      <c r="BS578" s="57">
        <f t="shared" si="239"/>
        <v>0</v>
      </c>
    </row>
    <row r="579" spans="1:71" x14ac:dyDescent="0.25">
      <c r="A579">
        <f t="shared" si="224"/>
        <v>3</v>
      </c>
      <c r="B579">
        <f t="shared" si="232"/>
        <v>25</v>
      </c>
      <c r="C579">
        <f t="shared" si="227"/>
        <v>3</v>
      </c>
      <c r="D579" s="59">
        <f t="shared" si="216"/>
        <v>0</v>
      </c>
      <c r="E579" s="59">
        <f t="shared" si="216"/>
        <v>0</v>
      </c>
      <c r="F579" s="59">
        <f t="shared" si="216"/>
        <v>0</v>
      </c>
      <c r="G579" s="60" t="str">
        <f t="shared" si="217"/>
        <v>Fuel Cell</v>
      </c>
      <c r="H579" s="61">
        <f t="shared" si="233"/>
        <v>1</v>
      </c>
      <c r="I579" s="61">
        <f t="shared" si="218"/>
        <v>0</v>
      </c>
      <c r="J579" s="59">
        <f t="shared" si="219"/>
        <v>0</v>
      </c>
      <c r="K579" s="62" t="e">
        <f t="shared" si="220"/>
        <v>#N/A</v>
      </c>
      <c r="L579" s="59">
        <f t="shared" si="221"/>
        <v>0</v>
      </c>
      <c r="M579" s="59">
        <f t="shared" si="221"/>
        <v>0</v>
      </c>
      <c r="N579" s="59" t="str">
        <f t="shared" si="215"/>
        <v>Fuel Cell0</v>
      </c>
      <c r="O579" s="57">
        <f t="shared" si="240"/>
        <v>0</v>
      </c>
      <c r="P579" s="57">
        <f t="shared" si="240"/>
        <v>0</v>
      </c>
      <c r="Q579" s="57">
        <f t="shared" si="240"/>
        <v>0</v>
      </c>
      <c r="R579" s="57">
        <f t="shared" si="240"/>
        <v>0</v>
      </c>
      <c r="S579" s="57">
        <f t="shared" si="240"/>
        <v>0</v>
      </c>
      <c r="T579" s="57">
        <f t="shared" si="240"/>
        <v>0</v>
      </c>
      <c r="U579" s="57">
        <f t="shared" si="240"/>
        <v>0</v>
      </c>
      <c r="V579" s="57">
        <f t="shared" si="240"/>
        <v>0</v>
      </c>
      <c r="W579" s="57">
        <f t="shared" si="240"/>
        <v>0</v>
      </c>
      <c r="X579" s="57">
        <f t="shared" si="240"/>
        <v>0</v>
      </c>
      <c r="Y579" s="57">
        <f t="shared" si="240"/>
        <v>0</v>
      </c>
      <c r="Z579" s="57">
        <f t="shared" si="240"/>
        <v>0</v>
      </c>
      <c r="AA579" s="57">
        <f t="shared" si="240"/>
        <v>0</v>
      </c>
      <c r="AB579" s="57">
        <f t="shared" si="240"/>
        <v>0</v>
      </c>
      <c r="AC579" s="57">
        <f t="shared" si="240"/>
        <v>0</v>
      </c>
      <c r="AD579" s="57">
        <f t="shared" si="240"/>
        <v>0</v>
      </c>
      <c r="AE579" s="57">
        <f t="shared" si="238"/>
        <v>0</v>
      </c>
      <c r="AF579" s="57">
        <f t="shared" si="238"/>
        <v>0</v>
      </c>
      <c r="AG579" s="57">
        <f t="shared" si="238"/>
        <v>0</v>
      </c>
      <c r="AH579" s="57">
        <f t="shared" si="238"/>
        <v>0</v>
      </c>
      <c r="AI579" s="57">
        <f t="shared" si="238"/>
        <v>0</v>
      </c>
      <c r="AJ579" s="57">
        <f t="shared" si="238"/>
        <v>0</v>
      </c>
      <c r="AK579" s="57">
        <f t="shared" si="238"/>
        <v>0</v>
      </c>
      <c r="AL579" s="57">
        <f t="shared" si="238"/>
        <v>0</v>
      </c>
      <c r="AM579" s="57">
        <f t="shared" si="238"/>
        <v>0</v>
      </c>
      <c r="AN579" s="57">
        <f t="shared" si="238"/>
        <v>0</v>
      </c>
      <c r="AO579" s="57">
        <f t="shared" si="238"/>
        <v>0</v>
      </c>
      <c r="AP579" s="57">
        <f t="shared" si="238"/>
        <v>0</v>
      </c>
      <c r="AQ579" s="57" t="e">
        <f>INDEX('Fleet Input'!$C$10:$C$86, MATCH('Fleet Calculations'!N579, 'Fleet Input'!$B$10:$B$86, 0))</f>
        <v>#N/A</v>
      </c>
      <c r="AR579" s="57">
        <f t="shared" si="241"/>
        <v>0</v>
      </c>
      <c r="AS579" s="57">
        <f t="shared" si="241"/>
        <v>0</v>
      </c>
      <c r="AT579" s="57">
        <f t="shared" si="241"/>
        <v>0</v>
      </c>
      <c r="AU579" s="57">
        <f t="shared" si="241"/>
        <v>0</v>
      </c>
      <c r="AV579" s="57">
        <f t="shared" si="241"/>
        <v>0</v>
      </c>
      <c r="AW579" s="57">
        <f t="shared" si="241"/>
        <v>0</v>
      </c>
      <c r="AX579" s="57">
        <f t="shared" si="241"/>
        <v>0</v>
      </c>
      <c r="AY579" s="57">
        <f t="shared" si="241"/>
        <v>0</v>
      </c>
      <c r="AZ579" s="57">
        <f t="shared" si="241"/>
        <v>0</v>
      </c>
      <c r="BA579" s="57">
        <f t="shared" si="241"/>
        <v>0</v>
      </c>
      <c r="BB579" s="57">
        <f t="shared" si="241"/>
        <v>0</v>
      </c>
      <c r="BC579" s="57">
        <f t="shared" si="241"/>
        <v>0</v>
      </c>
      <c r="BD579" s="57">
        <f t="shared" si="241"/>
        <v>0</v>
      </c>
      <c r="BE579" s="57">
        <f t="shared" si="241"/>
        <v>0</v>
      </c>
      <c r="BF579" s="57">
        <f t="shared" si="241"/>
        <v>0</v>
      </c>
      <c r="BG579" s="57">
        <f t="shared" si="241"/>
        <v>0</v>
      </c>
      <c r="BH579" s="57">
        <f t="shared" si="239"/>
        <v>0</v>
      </c>
      <c r="BI579" s="57">
        <f t="shared" si="239"/>
        <v>0</v>
      </c>
      <c r="BJ579" s="57">
        <f t="shared" si="239"/>
        <v>0</v>
      </c>
      <c r="BK579" s="57">
        <f t="shared" si="239"/>
        <v>0</v>
      </c>
      <c r="BL579" s="57">
        <f t="shared" si="239"/>
        <v>0</v>
      </c>
      <c r="BM579" s="57">
        <f t="shared" si="239"/>
        <v>0</v>
      </c>
      <c r="BN579" s="57">
        <f t="shared" si="239"/>
        <v>0</v>
      </c>
      <c r="BO579" s="57">
        <f t="shared" si="239"/>
        <v>0</v>
      </c>
      <c r="BP579" s="57">
        <f t="shared" si="239"/>
        <v>0</v>
      </c>
      <c r="BQ579" s="57">
        <f t="shared" si="239"/>
        <v>0</v>
      </c>
      <c r="BR579" s="57">
        <f t="shared" si="239"/>
        <v>0</v>
      </c>
      <c r="BS579" s="57">
        <f t="shared" si="239"/>
        <v>0</v>
      </c>
    </row>
    <row r="580" spans="1:71" x14ac:dyDescent="0.25">
      <c r="A580">
        <f t="shared" si="224"/>
        <v>3</v>
      </c>
      <c r="B580">
        <f t="shared" si="232"/>
        <v>26</v>
      </c>
      <c r="C580">
        <f t="shared" si="227"/>
        <v>1</v>
      </c>
      <c r="D580" s="59">
        <f t="shared" si="216"/>
        <v>0</v>
      </c>
      <c r="E580" s="59">
        <f t="shared" si="216"/>
        <v>0</v>
      </c>
      <c r="F580" s="59">
        <f t="shared" si="216"/>
        <v>0</v>
      </c>
      <c r="G580" s="60" t="str">
        <f t="shared" si="217"/>
        <v>0</v>
      </c>
      <c r="H580" s="61">
        <f t="shared" si="233"/>
        <v>1</v>
      </c>
      <c r="I580" s="61">
        <f t="shared" si="218"/>
        <v>0</v>
      </c>
      <c r="J580" s="59">
        <f t="shared" si="219"/>
        <v>0</v>
      </c>
      <c r="K580" s="62" t="e">
        <f t="shared" si="220"/>
        <v>#N/A</v>
      </c>
      <c r="L580" s="59">
        <f t="shared" si="221"/>
        <v>0</v>
      </c>
      <c r="M580" s="59">
        <f t="shared" si="221"/>
        <v>0</v>
      </c>
      <c r="N580" s="59" t="str">
        <f t="shared" si="215"/>
        <v>00</v>
      </c>
      <c r="O580" s="57">
        <f t="shared" si="240"/>
        <v>0</v>
      </c>
      <c r="P580" s="57">
        <f t="shared" si="240"/>
        <v>0</v>
      </c>
      <c r="Q580" s="57">
        <f t="shared" si="240"/>
        <v>0</v>
      </c>
      <c r="R580" s="57">
        <f t="shared" si="240"/>
        <v>0</v>
      </c>
      <c r="S580" s="57">
        <f t="shared" si="240"/>
        <v>0</v>
      </c>
      <c r="T580" s="57">
        <f t="shared" si="240"/>
        <v>0</v>
      </c>
      <c r="U580" s="57">
        <f t="shared" si="240"/>
        <v>0</v>
      </c>
      <c r="V580" s="57">
        <f t="shared" si="240"/>
        <v>0</v>
      </c>
      <c r="W580" s="57">
        <f t="shared" si="240"/>
        <v>0</v>
      </c>
      <c r="X580" s="57">
        <f t="shared" si="240"/>
        <v>0</v>
      </c>
      <c r="Y580" s="57">
        <f t="shared" si="240"/>
        <v>0</v>
      </c>
      <c r="Z580" s="57">
        <f t="shared" si="240"/>
        <v>0</v>
      </c>
      <c r="AA580" s="57">
        <f t="shared" si="240"/>
        <v>0</v>
      </c>
      <c r="AB580" s="57">
        <f t="shared" si="240"/>
        <v>0</v>
      </c>
      <c r="AC580" s="57">
        <f t="shared" si="240"/>
        <v>0</v>
      </c>
      <c r="AD580" s="57">
        <f t="shared" si="240"/>
        <v>0</v>
      </c>
      <c r="AE580" s="57">
        <f t="shared" si="238"/>
        <v>0</v>
      </c>
      <c r="AF580" s="57">
        <f t="shared" si="238"/>
        <v>0</v>
      </c>
      <c r="AG580" s="57">
        <f t="shared" si="238"/>
        <v>0</v>
      </c>
      <c r="AH580" s="57">
        <f t="shared" si="238"/>
        <v>0</v>
      </c>
      <c r="AI580" s="57">
        <f t="shared" si="238"/>
        <v>0</v>
      </c>
      <c r="AJ580" s="57">
        <f t="shared" si="238"/>
        <v>0</v>
      </c>
      <c r="AK580" s="57">
        <f t="shared" si="238"/>
        <v>0</v>
      </c>
      <c r="AL580" s="57">
        <f t="shared" si="238"/>
        <v>0</v>
      </c>
      <c r="AM580" s="57">
        <f t="shared" si="238"/>
        <v>0</v>
      </c>
      <c r="AN580" s="57">
        <f t="shared" si="238"/>
        <v>0</v>
      </c>
      <c r="AO580" s="57">
        <f t="shared" si="238"/>
        <v>0</v>
      </c>
      <c r="AP580" s="57">
        <f t="shared" si="238"/>
        <v>0</v>
      </c>
      <c r="AQ580" s="57" t="e">
        <f>INDEX('Fleet Input'!$C$10:$C$86, MATCH('Fleet Calculations'!N580, 'Fleet Input'!$B$10:$B$86, 0))</f>
        <v>#N/A</v>
      </c>
      <c r="AR580" s="57">
        <f t="shared" si="241"/>
        <v>0</v>
      </c>
      <c r="AS580" s="57">
        <f t="shared" si="241"/>
        <v>0</v>
      </c>
      <c r="AT580" s="57">
        <f t="shared" si="241"/>
        <v>0</v>
      </c>
      <c r="AU580" s="57">
        <f t="shared" si="241"/>
        <v>0</v>
      </c>
      <c r="AV580" s="57">
        <f t="shared" si="241"/>
        <v>0</v>
      </c>
      <c r="AW580" s="57">
        <f t="shared" si="241"/>
        <v>0</v>
      </c>
      <c r="AX580" s="57">
        <f t="shared" si="241"/>
        <v>0</v>
      </c>
      <c r="AY580" s="57">
        <f t="shared" si="241"/>
        <v>0</v>
      </c>
      <c r="AZ580" s="57">
        <f t="shared" si="241"/>
        <v>0</v>
      </c>
      <c r="BA580" s="57">
        <f t="shared" si="241"/>
        <v>0</v>
      </c>
      <c r="BB580" s="57">
        <f t="shared" si="241"/>
        <v>0</v>
      </c>
      <c r="BC580" s="57">
        <f t="shared" si="241"/>
        <v>0</v>
      </c>
      <c r="BD580" s="57">
        <f t="shared" si="241"/>
        <v>0</v>
      </c>
      <c r="BE580" s="57">
        <f t="shared" si="241"/>
        <v>0</v>
      </c>
      <c r="BF580" s="57">
        <f t="shared" si="241"/>
        <v>0</v>
      </c>
      <c r="BG580" s="57">
        <f t="shared" si="241"/>
        <v>0</v>
      </c>
      <c r="BH580" s="57">
        <f t="shared" si="239"/>
        <v>0</v>
      </c>
      <c r="BI580" s="57">
        <f t="shared" si="239"/>
        <v>0</v>
      </c>
      <c r="BJ580" s="57">
        <f t="shared" si="239"/>
        <v>0</v>
      </c>
      <c r="BK580" s="57">
        <f t="shared" si="239"/>
        <v>0</v>
      </c>
      <c r="BL580" s="57">
        <f t="shared" si="239"/>
        <v>0</v>
      </c>
      <c r="BM580" s="57">
        <f t="shared" si="239"/>
        <v>0</v>
      </c>
      <c r="BN580" s="57">
        <f t="shared" si="239"/>
        <v>0</v>
      </c>
      <c r="BO580" s="57">
        <f t="shared" si="239"/>
        <v>0</v>
      </c>
      <c r="BP580" s="57">
        <f t="shared" si="239"/>
        <v>0</v>
      </c>
      <c r="BQ580" s="57">
        <f t="shared" si="239"/>
        <v>0</v>
      </c>
      <c r="BR580" s="57">
        <f t="shared" si="239"/>
        <v>0</v>
      </c>
      <c r="BS580" s="57">
        <f t="shared" si="239"/>
        <v>0</v>
      </c>
    </row>
    <row r="581" spans="1:71" x14ac:dyDescent="0.25">
      <c r="A581">
        <f t="shared" si="224"/>
        <v>3</v>
      </c>
      <c r="B581">
        <f t="shared" si="232"/>
        <v>26</v>
      </c>
      <c r="C581">
        <f t="shared" si="227"/>
        <v>2</v>
      </c>
      <c r="D581" s="59">
        <f t="shared" si="216"/>
        <v>0</v>
      </c>
      <c r="E581" s="59">
        <f t="shared" si="216"/>
        <v>0</v>
      </c>
      <c r="F581" s="59">
        <f t="shared" si="216"/>
        <v>0</v>
      </c>
      <c r="G581" s="60" t="str">
        <f t="shared" si="217"/>
        <v>Electric</v>
      </c>
      <c r="H581" s="61">
        <f t="shared" si="233"/>
        <v>1</v>
      </c>
      <c r="I581" s="61">
        <f t="shared" si="218"/>
        <v>0</v>
      </c>
      <c r="J581" s="59">
        <f t="shared" si="219"/>
        <v>0</v>
      </c>
      <c r="K581" s="62" t="e">
        <f t="shared" si="220"/>
        <v>#N/A</v>
      </c>
      <c r="L581" s="59">
        <f t="shared" si="221"/>
        <v>0</v>
      </c>
      <c r="M581" s="59">
        <f t="shared" si="221"/>
        <v>0</v>
      </c>
      <c r="N581" s="59" t="str">
        <f t="shared" si="215"/>
        <v>Electric0</v>
      </c>
      <c r="O581" s="57">
        <f t="shared" si="240"/>
        <v>0</v>
      </c>
      <c r="P581" s="57">
        <f t="shared" si="240"/>
        <v>0</v>
      </c>
      <c r="Q581" s="57">
        <f t="shared" si="240"/>
        <v>0</v>
      </c>
      <c r="R581" s="57">
        <f t="shared" si="240"/>
        <v>0</v>
      </c>
      <c r="S581" s="57">
        <f t="shared" si="240"/>
        <v>0</v>
      </c>
      <c r="T581" s="57">
        <f t="shared" si="240"/>
        <v>0</v>
      </c>
      <c r="U581" s="57">
        <f t="shared" si="240"/>
        <v>0</v>
      </c>
      <c r="V581" s="57">
        <f t="shared" si="240"/>
        <v>0</v>
      </c>
      <c r="W581" s="57">
        <f t="shared" si="240"/>
        <v>0</v>
      </c>
      <c r="X581" s="57">
        <f t="shared" si="240"/>
        <v>0</v>
      </c>
      <c r="Y581" s="57">
        <f t="shared" si="240"/>
        <v>0</v>
      </c>
      <c r="Z581" s="57">
        <f t="shared" si="240"/>
        <v>0</v>
      </c>
      <c r="AA581" s="57">
        <f t="shared" si="240"/>
        <v>0</v>
      </c>
      <c r="AB581" s="57">
        <f t="shared" si="240"/>
        <v>0</v>
      </c>
      <c r="AC581" s="57">
        <f t="shared" si="240"/>
        <v>0</v>
      </c>
      <c r="AD581" s="57">
        <f t="shared" si="240"/>
        <v>0</v>
      </c>
      <c r="AE581" s="57">
        <f t="shared" si="238"/>
        <v>0</v>
      </c>
      <c r="AF581" s="57">
        <f t="shared" si="238"/>
        <v>0</v>
      </c>
      <c r="AG581" s="57">
        <f t="shared" si="238"/>
        <v>0</v>
      </c>
      <c r="AH581" s="57">
        <f t="shared" si="238"/>
        <v>0</v>
      </c>
      <c r="AI581" s="57">
        <f t="shared" si="238"/>
        <v>0</v>
      </c>
      <c r="AJ581" s="57">
        <f t="shared" si="238"/>
        <v>0</v>
      </c>
      <c r="AK581" s="57">
        <f t="shared" si="238"/>
        <v>0</v>
      </c>
      <c r="AL581" s="57">
        <f t="shared" si="238"/>
        <v>0</v>
      </c>
      <c r="AM581" s="57">
        <f t="shared" si="238"/>
        <v>0</v>
      </c>
      <c r="AN581" s="57">
        <f t="shared" si="238"/>
        <v>0</v>
      </c>
      <c r="AO581" s="57">
        <f t="shared" si="238"/>
        <v>0</v>
      </c>
      <c r="AP581" s="57">
        <f t="shared" si="238"/>
        <v>0</v>
      </c>
      <c r="AQ581" s="57" t="e">
        <f>INDEX('Fleet Input'!$C$10:$C$86, MATCH('Fleet Calculations'!N581, 'Fleet Input'!$B$10:$B$86, 0))</f>
        <v>#N/A</v>
      </c>
      <c r="AR581" s="57">
        <f t="shared" si="241"/>
        <v>0</v>
      </c>
      <c r="AS581" s="57">
        <f t="shared" si="241"/>
        <v>0</v>
      </c>
      <c r="AT581" s="57">
        <f t="shared" si="241"/>
        <v>0</v>
      </c>
      <c r="AU581" s="57">
        <f t="shared" si="241"/>
        <v>0</v>
      </c>
      <c r="AV581" s="57">
        <f t="shared" si="241"/>
        <v>0</v>
      </c>
      <c r="AW581" s="57">
        <f t="shared" si="241"/>
        <v>0</v>
      </c>
      <c r="AX581" s="57">
        <f t="shared" si="241"/>
        <v>0</v>
      </c>
      <c r="AY581" s="57">
        <f t="shared" si="241"/>
        <v>0</v>
      </c>
      <c r="AZ581" s="57">
        <f t="shared" si="241"/>
        <v>0</v>
      </c>
      <c r="BA581" s="57">
        <f t="shared" si="241"/>
        <v>0</v>
      </c>
      <c r="BB581" s="57">
        <f t="shared" si="241"/>
        <v>0</v>
      </c>
      <c r="BC581" s="57">
        <f t="shared" si="241"/>
        <v>0</v>
      </c>
      <c r="BD581" s="57">
        <f t="shared" si="241"/>
        <v>0</v>
      </c>
      <c r="BE581" s="57">
        <f t="shared" si="241"/>
        <v>0</v>
      </c>
      <c r="BF581" s="57">
        <f t="shared" si="241"/>
        <v>0</v>
      </c>
      <c r="BG581" s="57">
        <f t="shared" si="241"/>
        <v>0</v>
      </c>
      <c r="BH581" s="57">
        <f t="shared" si="239"/>
        <v>0</v>
      </c>
      <c r="BI581" s="57">
        <f t="shared" si="239"/>
        <v>0</v>
      </c>
      <c r="BJ581" s="57">
        <f t="shared" si="239"/>
        <v>0</v>
      </c>
      <c r="BK581" s="57">
        <f t="shared" si="239"/>
        <v>0</v>
      </c>
      <c r="BL581" s="57">
        <f t="shared" si="239"/>
        <v>0</v>
      </c>
      <c r="BM581" s="57">
        <f t="shared" si="239"/>
        <v>0</v>
      </c>
      <c r="BN581" s="57">
        <f t="shared" si="239"/>
        <v>0</v>
      </c>
      <c r="BO581" s="57">
        <f t="shared" si="239"/>
        <v>0</v>
      </c>
      <c r="BP581" s="57">
        <f t="shared" si="239"/>
        <v>0</v>
      </c>
      <c r="BQ581" s="57">
        <f t="shared" si="239"/>
        <v>0</v>
      </c>
      <c r="BR581" s="57">
        <f t="shared" si="239"/>
        <v>0</v>
      </c>
      <c r="BS581" s="57">
        <f t="shared" si="239"/>
        <v>0</v>
      </c>
    </row>
    <row r="582" spans="1:71" x14ac:dyDescent="0.25">
      <c r="A582">
        <f t="shared" si="224"/>
        <v>3</v>
      </c>
      <c r="B582">
        <f t="shared" si="232"/>
        <v>26</v>
      </c>
      <c r="C582">
        <f t="shared" si="227"/>
        <v>3</v>
      </c>
      <c r="D582" s="59">
        <f t="shared" si="216"/>
        <v>0</v>
      </c>
      <c r="E582" s="59">
        <f t="shared" si="216"/>
        <v>0</v>
      </c>
      <c r="F582" s="59">
        <f t="shared" si="216"/>
        <v>0</v>
      </c>
      <c r="G582" s="60" t="str">
        <f t="shared" si="217"/>
        <v>Fuel Cell</v>
      </c>
      <c r="H582" s="61">
        <f t="shared" si="233"/>
        <v>1</v>
      </c>
      <c r="I582" s="61">
        <f t="shared" si="218"/>
        <v>0</v>
      </c>
      <c r="J582" s="59">
        <f t="shared" si="219"/>
        <v>0</v>
      </c>
      <c r="K582" s="62" t="e">
        <f t="shared" si="220"/>
        <v>#N/A</v>
      </c>
      <c r="L582" s="59">
        <f t="shared" si="221"/>
        <v>0</v>
      </c>
      <c r="M582" s="59">
        <f t="shared" si="221"/>
        <v>0</v>
      </c>
      <c r="N582" s="59" t="str">
        <f t="shared" si="215"/>
        <v>Fuel Cell0</v>
      </c>
      <c r="O582" s="57">
        <f t="shared" si="240"/>
        <v>0</v>
      </c>
      <c r="P582" s="57">
        <f t="shared" si="240"/>
        <v>0</v>
      </c>
      <c r="Q582" s="57">
        <f t="shared" si="240"/>
        <v>0</v>
      </c>
      <c r="R582" s="57">
        <f t="shared" si="240"/>
        <v>0</v>
      </c>
      <c r="S582" s="57">
        <f t="shared" si="240"/>
        <v>0</v>
      </c>
      <c r="T582" s="57">
        <f t="shared" si="240"/>
        <v>0</v>
      </c>
      <c r="U582" s="57">
        <f t="shared" si="240"/>
        <v>0</v>
      </c>
      <c r="V582" s="57">
        <f t="shared" si="240"/>
        <v>0</v>
      </c>
      <c r="W582" s="57">
        <f t="shared" si="240"/>
        <v>0</v>
      </c>
      <c r="X582" s="57">
        <f t="shared" si="240"/>
        <v>0</v>
      </c>
      <c r="Y582" s="57">
        <f t="shared" si="240"/>
        <v>0</v>
      </c>
      <c r="Z582" s="57">
        <f t="shared" si="240"/>
        <v>0</v>
      </c>
      <c r="AA582" s="57">
        <f t="shared" si="240"/>
        <v>0</v>
      </c>
      <c r="AB582" s="57">
        <f t="shared" si="240"/>
        <v>0</v>
      </c>
      <c r="AC582" s="57">
        <f t="shared" si="240"/>
        <v>0</v>
      </c>
      <c r="AD582" s="57">
        <f t="shared" si="240"/>
        <v>0</v>
      </c>
      <c r="AE582" s="57">
        <f t="shared" si="238"/>
        <v>0</v>
      </c>
      <c r="AF582" s="57">
        <f t="shared" si="238"/>
        <v>0</v>
      </c>
      <c r="AG582" s="57">
        <f t="shared" si="238"/>
        <v>0</v>
      </c>
      <c r="AH582" s="57">
        <f t="shared" si="238"/>
        <v>0</v>
      </c>
      <c r="AI582" s="57">
        <f t="shared" si="238"/>
        <v>0</v>
      </c>
      <c r="AJ582" s="57">
        <f t="shared" si="238"/>
        <v>0</v>
      </c>
      <c r="AK582" s="57">
        <f t="shared" si="238"/>
        <v>0</v>
      </c>
      <c r="AL582" s="57">
        <f t="shared" si="238"/>
        <v>0</v>
      </c>
      <c r="AM582" s="57">
        <f t="shared" si="238"/>
        <v>0</v>
      </c>
      <c r="AN582" s="57">
        <f t="shared" si="238"/>
        <v>0</v>
      </c>
      <c r="AO582" s="57">
        <f t="shared" si="238"/>
        <v>0</v>
      </c>
      <c r="AP582" s="57">
        <f t="shared" si="238"/>
        <v>0</v>
      </c>
      <c r="AQ582" s="57" t="e">
        <f>INDEX('Fleet Input'!$C$10:$C$86, MATCH('Fleet Calculations'!N582, 'Fleet Input'!$B$10:$B$86, 0))</f>
        <v>#N/A</v>
      </c>
      <c r="AR582" s="57">
        <f t="shared" si="241"/>
        <v>0</v>
      </c>
      <c r="AS582" s="57">
        <f t="shared" si="241"/>
        <v>0</v>
      </c>
      <c r="AT582" s="57">
        <f t="shared" si="241"/>
        <v>0</v>
      </c>
      <c r="AU582" s="57">
        <f t="shared" si="241"/>
        <v>0</v>
      </c>
      <c r="AV582" s="57">
        <f t="shared" si="241"/>
        <v>0</v>
      </c>
      <c r="AW582" s="57">
        <f t="shared" si="241"/>
        <v>0</v>
      </c>
      <c r="AX582" s="57">
        <f t="shared" si="241"/>
        <v>0</v>
      </c>
      <c r="AY582" s="57">
        <f t="shared" si="241"/>
        <v>0</v>
      </c>
      <c r="AZ582" s="57">
        <f t="shared" si="241"/>
        <v>0</v>
      </c>
      <c r="BA582" s="57">
        <f t="shared" si="241"/>
        <v>0</v>
      </c>
      <c r="BB582" s="57">
        <f t="shared" si="241"/>
        <v>0</v>
      </c>
      <c r="BC582" s="57">
        <f t="shared" si="241"/>
        <v>0</v>
      </c>
      <c r="BD582" s="57">
        <f t="shared" si="241"/>
        <v>0</v>
      </c>
      <c r="BE582" s="57">
        <f t="shared" si="241"/>
        <v>0</v>
      </c>
      <c r="BF582" s="57">
        <f t="shared" si="241"/>
        <v>0</v>
      </c>
      <c r="BG582" s="57">
        <f t="shared" si="241"/>
        <v>0</v>
      </c>
      <c r="BH582" s="57">
        <f t="shared" si="239"/>
        <v>0</v>
      </c>
      <c r="BI582" s="57">
        <f t="shared" si="239"/>
        <v>0</v>
      </c>
      <c r="BJ582" s="57">
        <f t="shared" si="239"/>
        <v>0</v>
      </c>
      <c r="BK582" s="57">
        <f t="shared" si="239"/>
        <v>0</v>
      </c>
      <c r="BL582" s="57">
        <f t="shared" si="239"/>
        <v>0</v>
      </c>
      <c r="BM582" s="57">
        <f t="shared" si="239"/>
        <v>0</v>
      </c>
      <c r="BN582" s="57">
        <f t="shared" si="239"/>
        <v>0</v>
      </c>
      <c r="BO582" s="57">
        <f t="shared" si="239"/>
        <v>0</v>
      </c>
      <c r="BP582" s="57">
        <f t="shared" si="239"/>
        <v>0</v>
      </c>
      <c r="BQ582" s="57">
        <f t="shared" si="239"/>
        <v>0</v>
      </c>
      <c r="BR582" s="57">
        <f t="shared" si="239"/>
        <v>0</v>
      </c>
      <c r="BS582" s="57">
        <f t="shared" si="239"/>
        <v>0</v>
      </c>
    </row>
    <row r="583" spans="1:71" x14ac:dyDescent="0.25">
      <c r="A583">
        <f t="shared" si="224"/>
        <v>3</v>
      </c>
      <c r="B583">
        <f t="shared" si="232"/>
        <v>27</v>
      </c>
      <c r="C583">
        <f t="shared" si="227"/>
        <v>1</v>
      </c>
      <c r="D583" s="59">
        <f t="shared" si="216"/>
        <v>0</v>
      </c>
      <c r="E583" s="59">
        <f t="shared" si="216"/>
        <v>0</v>
      </c>
      <c r="F583" s="59">
        <f t="shared" si="216"/>
        <v>0</v>
      </c>
      <c r="G583" s="60" t="str">
        <f t="shared" si="217"/>
        <v>0</v>
      </c>
      <c r="H583" s="61">
        <f t="shared" si="233"/>
        <v>1</v>
      </c>
      <c r="I583" s="61">
        <f t="shared" si="218"/>
        <v>0</v>
      </c>
      <c r="J583" s="59">
        <f t="shared" si="219"/>
        <v>0</v>
      </c>
      <c r="K583" s="62" t="e">
        <f t="shared" si="220"/>
        <v>#N/A</v>
      </c>
      <c r="L583" s="59">
        <f t="shared" si="221"/>
        <v>0</v>
      </c>
      <c r="M583" s="59">
        <f t="shared" si="221"/>
        <v>0</v>
      </c>
      <c r="N583" s="59" t="str">
        <f t="shared" si="215"/>
        <v>00</v>
      </c>
      <c r="O583" s="57">
        <f t="shared" si="240"/>
        <v>0</v>
      </c>
      <c r="P583" s="57">
        <f t="shared" si="240"/>
        <v>0</v>
      </c>
      <c r="Q583" s="57">
        <f t="shared" si="240"/>
        <v>0</v>
      </c>
      <c r="R583" s="57">
        <f t="shared" si="240"/>
        <v>0</v>
      </c>
      <c r="S583" s="57">
        <f t="shared" si="240"/>
        <v>0</v>
      </c>
      <c r="T583" s="57">
        <f t="shared" si="240"/>
        <v>0</v>
      </c>
      <c r="U583" s="57">
        <f t="shared" si="240"/>
        <v>0</v>
      </c>
      <c r="V583" s="57">
        <f t="shared" si="240"/>
        <v>0</v>
      </c>
      <c r="W583" s="57">
        <f t="shared" si="240"/>
        <v>0</v>
      </c>
      <c r="X583" s="57">
        <f t="shared" si="240"/>
        <v>0</v>
      </c>
      <c r="Y583" s="57">
        <f t="shared" si="240"/>
        <v>0</v>
      </c>
      <c r="Z583" s="57">
        <f t="shared" si="240"/>
        <v>0</v>
      </c>
      <c r="AA583" s="57">
        <f t="shared" si="240"/>
        <v>0</v>
      </c>
      <c r="AB583" s="57">
        <f t="shared" si="240"/>
        <v>0</v>
      </c>
      <c r="AC583" s="57">
        <f t="shared" si="240"/>
        <v>0</v>
      </c>
      <c r="AD583" s="57">
        <f t="shared" si="240"/>
        <v>0</v>
      </c>
      <c r="AE583" s="57">
        <f t="shared" si="238"/>
        <v>0</v>
      </c>
      <c r="AF583" s="57">
        <f t="shared" si="238"/>
        <v>0</v>
      </c>
      <c r="AG583" s="57">
        <f t="shared" si="238"/>
        <v>0</v>
      </c>
      <c r="AH583" s="57">
        <f t="shared" si="238"/>
        <v>0</v>
      </c>
      <c r="AI583" s="57">
        <f t="shared" si="238"/>
        <v>0</v>
      </c>
      <c r="AJ583" s="57">
        <f t="shared" si="238"/>
        <v>0</v>
      </c>
      <c r="AK583" s="57">
        <f t="shared" si="238"/>
        <v>0</v>
      </c>
      <c r="AL583" s="57">
        <f t="shared" si="238"/>
        <v>0</v>
      </c>
      <c r="AM583" s="57">
        <f t="shared" si="238"/>
        <v>0</v>
      </c>
      <c r="AN583" s="57">
        <f t="shared" si="238"/>
        <v>0</v>
      </c>
      <c r="AO583" s="57">
        <f t="shared" si="238"/>
        <v>0</v>
      </c>
      <c r="AP583" s="57">
        <f t="shared" si="238"/>
        <v>0</v>
      </c>
      <c r="AQ583" s="57" t="e">
        <f>INDEX('Fleet Input'!$C$10:$C$86, MATCH('Fleet Calculations'!N583, 'Fleet Input'!$B$10:$B$86, 0))</f>
        <v>#N/A</v>
      </c>
      <c r="AR583" s="57">
        <f t="shared" si="241"/>
        <v>0</v>
      </c>
      <c r="AS583" s="57">
        <f t="shared" si="241"/>
        <v>0</v>
      </c>
      <c r="AT583" s="57">
        <f t="shared" si="241"/>
        <v>0</v>
      </c>
      <c r="AU583" s="57">
        <f t="shared" si="241"/>
        <v>0</v>
      </c>
      <c r="AV583" s="57">
        <f t="shared" si="241"/>
        <v>0</v>
      </c>
      <c r="AW583" s="57">
        <f t="shared" si="241"/>
        <v>0</v>
      </c>
      <c r="AX583" s="57">
        <f t="shared" si="241"/>
        <v>0</v>
      </c>
      <c r="AY583" s="57">
        <f t="shared" si="241"/>
        <v>0</v>
      </c>
      <c r="AZ583" s="57">
        <f t="shared" si="241"/>
        <v>0</v>
      </c>
      <c r="BA583" s="57">
        <f t="shared" si="241"/>
        <v>0</v>
      </c>
      <c r="BB583" s="57">
        <f t="shared" si="241"/>
        <v>0</v>
      </c>
      <c r="BC583" s="57">
        <f t="shared" si="241"/>
        <v>0</v>
      </c>
      <c r="BD583" s="57">
        <f t="shared" si="241"/>
        <v>0</v>
      </c>
      <c r="BE583" s="57">
        <f t="shared" si="241"/>
        <v>0</v>
      </c>
      <c r="BF583" s="57">
        <f t="shared" si="241"/>
        <v>0</v>
      </c>
      <c r="BG583" s="57">
        <f t="shared" si="241"/>
        <v>0</v>
      </c>
      <c r="BH583" s="57">
        <f t="shared" si="239"/>
        <v>0</v>
      </c>
      <c r="BI583" s="57">
        <f t="shared" si="239"/>
        <v>0</v>
      </c>
      <c r="BJ583" s="57">
        <f t="shared" si="239"/>
        <v>0</v>
      </c>
      <c r="BK583" s="57">
        <f t="shared" si="239"/>
        <v>0</v>
      </c>
      <c r="BL583" s="57">
        <f t="shared" si="239"/>
        <v>0</v>
      </c>
      <c r="BM583" s="57">
        <f t="shared" si="239"/>
        <v>0</v>
      </c>
      <c r="BN583" s="57">
        <f t="shared" si="239"/>
        <v>0</v>
      </c>
      <c r="BO583" s="57">
        <f t="shared" si="239"/>
        <v>0</v>
      </c>
      <c r="BP583" s="57">
        <f t="shared" si="239"/>
        <v>0</v>
      </c>
      <c r="BQ583" s="57">
        <f t="shared" si="239"/>
        <v>0</v>
      </c>
      <c r="BR583" s="57">
        <f t="shared" si="239"/>
        <v>0</v>
      </c>
      <c r="BS583" s="57">
        <f t="shared" si="239"/>
        <v>0</v>
      </c>
    </row>
    <row r="584" spans="1:71" x14ac:dyDescent="0.25">
      <c r="A584">
        <f t="shared" si="224"/>
        <v>3</v>
      </c>
      <c r="B584">
        <f t="shared" si="232"/>
        <v>27</v>
      </c>
      <c r="C584">
        <f t="shared" si="227"/>
        <v>2</v>
      </c>
      <c r="D584" s="59">
        <f t="shared" si="216"/>
        <v>0</v>
      </c>
      <c r="E584" s="59">
        <f t="shared" si="216"/>
        <v>0</v>
      </c>
      <c r="F584" s="59">
        <f t="shared" si="216"/>
        <v>0</v>
      </c>
      <c r="G584" s="60" t="str">
        <f t="shared" si="217"/>
        <v>Electric</v>
      </c>
      <c r="H584" s="61">
        <f t="shared" si="233"/>
        <v>1</v>
      </c>
      <c r="I584" s="61">
        <f t="shared" si="218"/>
        <v>0</v>
      </c>
      <c r="J584" s="59">
        <f t="shared" si="219"/>
        <v>0</v>
      </c>
      <c r="K584" s="62" t="e">
        <f t="shared" si="220"/>
        <v>#N/A</v>
      </c>
      <c r="L584" s="59">
        <f t="shared" si="221"/>
        <v>0</v>
      </c>
      <c r="M584" s="59">
        <f t="shared" si="221"/>
        <v>0</v>
      </c>
      <c r="N584" s="59" t="str">
        <f t="shared" si="215"/>
        <v>Electric0</v>
      </c>
      <c r="O584" s="57">
        <f t="shared" si="240"/>
        <v>0</v>
      </c>
      <c r="P584" s="57">
        <f t="shared" si="240"/>
        <v>0</v>
      </c>
      <c r="Q584" s="57">
        <f t="shared" si="240"/>
        <v>0</v>
      </c>
      <c r="R584" s="57">
        <f t="shared" si="240"/>
        <v>0</v>
      </c>
      <c r="S584" s="57">
        <f t="shared" si="240"/>
        <v>0</v>
      </c>
      <c r="T584" s="57">
        <f t="shared" si="240"/>
        <v>0</v>
      </c>
      <c r="U584" s="57">
        <f t="shared" si="240"/>
        <v>0</v>
      </c>
      <c r="V584" s="57">
        <f t="shared" si="240"/>
        <v>0</v>
      </c>
      <c r="W584" s="57">
        <f t="shared" si="240"/>
        <v>0</v>
      </c>
      <c r="X584" s="57">
        <f t="shared" si="240"/>
        <v>0</v>
      </c>
      <c r="Y584" s="57">
        <f t="shared" si="240"/>
        <v>0</v>
      </c>
      <c r="Z584" s="57">
        <f t="shared" si="240"/>
        <v>0</v>
      </c>
      <c r="AA584" s="57">
        <f t="shared" si="240"/>
        <v>0</v>
      </c>
      <c r="AB584" s="57">
        <f t="shared" si="240"/>
        <v>0</v>
      </c>
      <c r="AC584" s="57">
        <f t="shared" si="240"/>
        <v>0</v>
      </c>
      <c r="AD584" s="57">
        <f t="shared" si="240"/>
        <v>0</v>
      </c>
      <c r="AE584" s="57">
        <f t="shared" si="238"/>
        <v>0</v>
      </c>
      <c r="AF584" s="57">
        <f t="shared" si="238"/>
        <v>0</v>
      </c>
      <c r="AG584" s="57">
        <f t="shared" si="238"/>
        <v>0</v>
      </c>
      <c r="AH584" s="57">
        <f t="shared" si="238"/>
        <v>0</v>
      </c>
      <c r="AI584" s="57">
        <f t="shared" si="238"/>
        <v>0</v>
      </c>
      <c r="AJ584" s="57">
        <f t="shared" si="238"/>
        <v>0</v>
      </c>
      <c r="AK584" s="57">
        <f t="shared" si="238"/>
        <v>0</v>
      </c>
      <c r="AL584" s="57">
        <f t="shared" si="238"/>
        <v>0</v>
      </c>
      <c r="AM584" s="57">
        <f t="shared" si="238"/>
        <v>0</v>
      </c>
      <c r="AN584" s="57">
        <f t="shared" si="238"/>
        <v>0</v>
      </c>
      <c r="AO584" s="57">
        <f t="shared" si="238"/>
        <v>0</v>
      </c>
      <c r="AP584" s="57">
        <f t="shared" si="238"/>
        <v>0</v>
      </c>
      <c r="AQ584" s="57" t="e">
        <f>INDEX('Fleet Input'!$C$10:$C$86, MATCH('Fleet Calculations'!N584, 'Fleet Input'!$B$10:$B$86, 0))</f>
        <v>#N/A</v>
      </c>
      <c r="AR584" s="57">
        <f t="shared" si="241"/>
        <v>0</v>
      </c>
      <c r="AS584" s="57">
        <f t="shared" si="241"/>
        <v>0</v>
      </c>
      <c r="AT584" s="57">
        <f t="shared" si="241"/>
        <v>0</v>
      </c>
      <c r="AU584" s="57">
        <f t="shared" si="241"/>
        <v>0</v>
      </c>
      <c r="AV584" s="57">
        <f t="shared" si="241"/>
        <v>0</v>
      </c>
      <c r="AW584" s="57">
        <f t="shared" si="241"/>
        <v>0</v>
      </c>
      <c r="AX584" s="57">
        <f t="shared" si="241"/>
        <v>0</v>
      </c>
      <c r="AY584" s="57">
        <f t="shared" si="241"/>
        <v>0</v>
      </c>
      <c r="AZ584" s="57">
        <f t="shared" si="241"/>
        <v>0</v>
      </c>
      <c r="BA584" s="57">
        <f t="shared" si="241"/>
        <v>0</v>
      </c>
      <c r="BB584" s="57">
        <f t="shared" si="241"/>
        <v>0</v>
      </c>
      <c r="BC584" s="57">
        <f t="shared" si="241"/>
        <v>0</v>
      </c>
      <c r="BD584" s="57">
        <f t="shared" si="241"/>
        <v>0</v>
      </c>
      <c r="BE584" s="57">
        <f t="shared" si="241"/>
        <v>0</v>
      </c>
      <c r="BF584" s="57">
        <f t="shared" si="241"/>
        <v>0</v>
      </c>
      <c r="BG584" s="57">
        <f t="shared" si="241"/>
        <v>0</v>
      </c>
      <c r="BH584" s="57">
        <f t="shared" si="239"/>
        <v>0</v>
      </c>
      <c r="BI584" s="57">
        <f t="shared" si="239"/>
        <v>0</v>
      </c>
      <c r="BJ584" s="57">
        <f t="shared" si="239"/>
        <v>0</v>
      </c>
      <c r="BK584" s="57">
        <f t="shared" si="239"/>
        <v>0</v>
      </c>
      <c r="BL584" s="57">
        <f t="shared" si="239"/>
        <v>0</v>
      </c>
      <c r="BM584" s="57">
        <f t="shared" si="239"/>
        <v>0</v>
      </c>
      <c r="BN584" s="57">
        <f t="shared" si="239"/>
        <v>0</v>
      </c>
      <c r="BO584" s="57">
        <f t="shared" si="239"/>
        <v>0</v>
      </c>
      <c r="BP584" s="57">
        <f t="shared" si="239"/>
        <v>0</v>
      </c>
      <c r="BQ584" s="57">
        <f t="shared" si="239"/>
        <v>0</v>
      </c>
      <c r="BR584" s="57">
        <f t="shared" si="239"/>
        <v>0</v>
      </c>
      <c r="BS584" s="57">
        <f t="shared" si="239"/>
        <v>0</v>
      </c>
    </row>
    <row r="585" spans="1:71" x14ac:dyDescent="0.25">
      <c r="A585">
        <f t="shared" si="224"/>
        <v>3</v>
      </c>
      <c r="B585">
        <f t="shared" si="232"/>
        <v>27</v>
      </c>
      <c r="C585">
        <f t="shared" si="227"/>
        <v>3</v>
      </c>
      <c r="D585" s="59">
        <f t="shared" si="216"/>
        <v>0</v>
      </c>
      <c r="E585" s="59">
        <f t="shared" si="216"/>
        <v>0</v>
      </c>
      <c r="F585" s="59">
        <f t="shared" si="216"/>
        <v>0</v>
      </c>
      <c r="G585" s="60" t="str">
        <f t="shared" si="217"/>
        <v>Fuel Cell</v>
      </c>
      <c r="H585" s="61">
        <f t="shared" si="233"/>
        <v>1</v>
      </c>
      <c r="I585" s="61">
        <f t="shared" si="218"/>
        <v>0</v>
      </c>
      <c r="J585" s="59">
        <f t="shared" si="219"/>
        <v>0</v>
      </c>
      <c r="K585" s="62" t="e">
        <f t="shared" si="220"/>
        <v>#N/A</v>
      </c>
      <c r="L585" s="59">
        <f t="shared" si="221"/>
        <v>0</v>
      </c>
      <c r="M585" s="59">
        <f t="shared" si="221"/>
        <v>0</v>
      </c>
      <c r="N585" s="59" t="str">
        <f t="shared" ref="N585:N648" si="242">G585&amp;E585</f>
        <v>Fuel Cell0</v>
      </c>
      <c r="O585" s="57">
        <f t="shared" si="240"/>
        <v>0</v>
      </c>
      <c r="P585" s="57">
        <f t="shared" si="240"/>
        <v>0</v>
      </c>
      <c r="Q585" s="57">
        <f t="shared" si="240"/>
        <v>0</v>
      </c>
      <c r="R585" s="57">
        <f t="shared" si="240"/>
        <v>0</v>
      </c>
      <c r="S585" s="57">
        <f t="shared" si="240"/>
        <v>0</v>
      </c>
      <c r="T585" s="57">
        <f t="shared" si="240"/>
        <v>0</v>
      </c>
      <c r="U585" s="57">
        <f t="shared" si="240"/>
        <v>0</v>
      </c>
      <c r="V585" s="57">
        <f t="shared" si="240"/>
        <v>0</v>
      </c>
      <c r="W585" s="57">
        <f t="shared" si="240"/>
        <v>0</v>
      </c>
      <c r="X585" s="57">
        <f t="shared" si="240"/>
        <v>0</v>
      </c>
      <c r="Y585" s="57">
        <f t="shared" si="240"/>
        <v>0</v>
      </c>
      <c r="Z585" s="57">
        <f t="shared" si="240"/>
        <v>0</v>
      </c>
      <c r="AA585" s="57">
        <f t="shared" si="240"/>
        <v>0</v>
      </c>
      <c r="AB585" s="57">
        <f t="shared" si="240"/>
        <v>0</v>
      </c>
      <c r="AC585" s="57">
        <f t="shared" si="240"/>
        <v>0</v>
      </c>
      <c r="AD585" s="57">
        <f t="shared" si="240"/>
        <v>0</v>
      </c>
      <c r="AE585" s="57">
        <f t="shared" si="238"/>
        <v>0</v>
      </c>
      <c r="AF585" s="57">
        <f t="shared" si="238"/>
        <v>0</v>
      </c>
      <c r="AG585" s="57">
        <f t="shared" si="238"/>
        <v>0</v>
      </c>
      <c r="AH585" s="57">
        <f t="shared" si="238"/>
        <v>0</v>
      </c>
      <c r="AI585" s="57">
        <f t="shared" si="238"/>
        <v>0</v>
      </c>
      <c r="AJ585" s="57">
        <f t="shared" si="238"/>
        <v>0</v>
      </c>
      <c r="AK585" s="57">
        <f t="shared" si="238"/>
        <v>0</v>
      </c>
      <c r="AL585" s="57">
        <f t="shared" si="238"/>
        <v>0</v>
      </c>
      <c r="AM585" s="57">
        <f t="shared" si="238"/>
        <v>0</v>
      </c>
      <c r="AN585" s="57">
        <f t="shared" si="238"/>
        <v>0</v>
      </c>
      <c r="AO585" s="57">
        <f t="shared" si="238"/>
        <v>0</v>
      </c>
      <c r="AP585" s="57">
        <f t="shared" si="238"/>
        <v>0</v>
      </c>
      <c r="AQ585" s="57" t="e">
        <f>INDEX('Fleet Input'!$C$10:$C$86, MATCH('Fleet Calculations'!N585, 'Fleet Input'!$B$10:$B$86, 0))</f>
        <v>#N/A</v>
      </c>
      <c r="AR585" s="57">
        <f t="shared" si="241"/>
        <v>0</v>
      </c>
      <c r="AS585" s="57">
        <f t="shared" si="241"/>
        <v>0</v>
      </c>
      <c r="AT585" s="57">
        <f t="shared" si="241"/>
        <v>0</v>
      </c>
      <c r="AU585" s="57">
        <f t="shared" si="241"/>
        <v>0</v>
      </c>
      <c r="AV585" s="57">
        <f t="shared" si="241"/>
        <v>0</v>
      </c>
      <c r="AW585" s="57">
        <f t="shared" si="241"/>
        <v>0</v>
      </c>
      <c r="AX585" s="57">
        <f t="shared" si="241"/>
        <v>0</v>
      </c>
      <c r="AY585" s="57">
        <f t="shared" si="241"/>
        <v>0</v>
      </c>
      <c r="AZ585" s="57">
        <f t="shared" si="241"/>
        <v>0</v>
      </c>
      <c r="BA585" s="57">
        <f t="shared" si="241"/>
        <v>0</v>
      </c>
      <c r="BB585" s="57">
        <f t="shared" si="241"/>
        <v>0</v>
      </c>
      <c r="BC585" s="57">
        <f t="shared" si="241"/>
        <v>0</v>
      </c>
      <c r="BD585" s="57">
        <f t="shared" si="241"/>
        <v>0</v>
      </c>
      <c r="BE585" s="57">
        <f t="shared" si="241"/>
        <v>0</v>
      </c>
      <c r="BF585" s="57">
        <f t="shared" si="241"/>
        <v>0</v>
      </c>
      <c r="BG585" s="57">
        <f t="shared" si="241"/>
        <v>0</v>
      </c>
      <c r="BH585" s="57">
        <f t="shared" si="239"/>
        <v>0</v>
      </c>
      <c r="BI585" s="57">
        <f t="shared" si="239"/>
        <v>0</v>
      </c>
      <c r="BJ585" s="57">
        <f t="shared" si="239"/>
        <v>0</v>
      </c>
      <c r="BK585" s="57">
        <f t="shared" si="239"/>
        <v>0</v>
      </c>
      <c r="BL585" s="57">
        <f t="shared" si="239"/>
        <v>0</v>
      </c>
      <c r="BM585" s="57">
        <f t="shared" si="239"/>
        <v>0</v>
      </c>
      <c r="BN585" s="57">
        <f t="shared" si="239"/>
        <v>0</v>
      </c>
      <c r="BO585" s="57">
        <f t="shared" si="239"/>
        <v>0</v>
      </c>
      <c r="BP585" s="57">
        <f t="shared" si="239"/>
        <v>0</v>
      </c>
      <c r="BQ585" s="57">
        <f t="shared" si="239"/>
        <v>0</v>
      </c>
      <c r="BR585" s="57">
        <f t="shared" si="239"/>
        <v>0</v>
      </c>
      <c r="BS585" s="57">
        <f t="shared" si="239"/>
        <v>0</v>
      </c>
    </row>
    <row r="586" spans="1:71" x14ac:dyDescent="0.25">
      <c r="A586">
        <f t="shared" si="224"/>
        <v>3</v>
      </c>
      <c r="B586">
        <f t="shared" si="232"/>
        <v>28</v>
      </c>
      <c r="C586">
        <f t="shared" si="227"/>
        <v>1</v>
      </c>
      <c r="D586" s="59">
        <f t="shared" si="216"/>
        <v>0</v>
      </c>
      <c r="E586" s="59">
        <f t="shared" si="216"/>
        <v>0</v>
      </c>
      <c r="F586" s="59">
        <f t="shared" si="216"/>
        <v>0</v>
      </c>
      <c r="G586" s="60" t="str">
        <f t="shared" si="217"/>
        <v>0</v>
      </c>
      <c r="H586" s="61">
        <f t="shared" si="233"/>
        <v>1</v>
      </c>
      <c r="I586" s="61">
        <f t="shared" si="218"/>
        <v>0</v>
      </c>
      <c r="J586" s="59">
        <f t="shared" si="219"/>
        <v>0</v>
      </c>
      <c r="K586" s="62" t="e">
        <f t="shared" si="220"/>
        <v>#N/A</v>
      </c>
      <c r="L586" s="59">
        <f t="shared" si="221"/>
        <v>0</v>
      </c>
      <c r="M586" s="59">
        <f t="shared" si="221"/>
        <v>0</v>
      </c>
      <c r="N586" s="59" t="str">
        <f t="shared" si="242"/>
        <v>00</v>
      </c>
      <c r="O586" s="57">
        <f t="shared" si="240"/>
        <v>0</v>
      </c>
      <c r="P586" s="57">
        <f t="shared" si="240"/>
        <v>0</v>
      </c>
      <c r="Q586" s="57">
        <f t="shared" si="240"/>
        <v>0</v>
      </c>
      <c r="R586" s="57">
        <f t="shared" si="240"/>
        <v>0</v>
      </c>
      <c r="S586" s="57">
        <f t="shared" si="240"/>
        <v>0</v>
      </c>
      <c r="T586" s="57">
        <f t="shared" si="240"/>
        <v>0</v>
      </c>
      <c r="U586" s="57">
        <f t="shared" si="240"/>
        <v>0</v>
      </c>
      <c r="V586" s="57">
        <f t="shared" si="240"/>
        <v>0</v>
      </c>
      <c r="W586" s="57">
        <f t="shared" si="240"/>
        <v>0</v>
      </c>
      <c r="X586" s="57">
        <f t="shared" si="240"/>
        <v>0</v>
      </c>
      <c r="Y586" s="57">
        <f t="shared" si="240"/>
        <v>0</v>
      </c>
      <c r="Z586" s="57">
        <f t="shared" si="240"/>
        <v>0</v>
      </c>
      <c r="AA586" s="57">
        <f t="shared" si="240"/>
        <v>0</v>
      </c>
      <c r="AB586" s="57">
        <f t="shared" si="240"/>
        <v>0</v>
      </c>
      <c r="AC586" s="57">
        <f t="shared" si="240"/>
        <v>0</v>
      </c>
      <c r="AD586" s="57">
        <f t="shared" si="240"/>
        <v>0</v>
      </c>
      <c r="AE586" s="57">
        <f t="shared" si="238"/>
        <v>0</v>
      </c>
      <c r="AF586" s="57">
        <f t="shared" si="238"/>
        <v>0</v>
      </c>
      <c r="AG586" s="57">
        <f t="shared" si="238"/>
        <v>0</v>
      </c>
      <c r="AH586" s="57">
        <f t="shared" si="238"/>
        <v>0</v>
      </c>
      <c r="AI586" s="57">
        <f t="shared" si="238"/>
        <v>0</v>
      </c>
      <c r="AJ586" s="57">
        <f t="shared" si="238"/>
        <v>0</v>
      </c>
      <c r="AK586" s="57">
        <f t="shared" si="238"/>
        <v>0</v>
      </c>
      <c r="AL586" s="57">
        <f t="shared" si="238"/>
        <v>0</v>
      </c>
      <c r="AM586" s="57">
        <f t="shared" si="238"/>
        <v>0</v>
      </c>
      <c r="AN586" s="57">
        <f t="shared" si="238"/>
        <v>0</v>
      </c>
      <c r="AO586" s="57">
        <f t="shared" si="238"/>
        <v>0</v>
      </c>
      <c r="AP586" s="57">
        <f t="shared" si="238"/>
        <v>0</v>
      </c>
      <c r="AQ586" s="57" t="e">
        <f>INDEX('Fleet Input'!$C$10:$C$86, MATCH('Fleet Calculations'!N586, 'Fleet Input'!$B$10:$B$86, 0))</f>
        <v>#N/A</v>
      </c>
      <c r="AR586" s="57">
        <f t="shared" si="241"/>
        <v>0</v>
      </c>
      <c r="AS586" s="57">
        <f t="shared" si="241"/>
        <v>0</v>
      </c>
      <c r="AT586" s="57">
        <f t="shared" si="241"/>
        <v>0</v>
      </c>
      <c r="AU586" s="57">
        <f t="shared" si="241"/>
        <v>0</v>
      </c>
      <c r="AV586" s="57">
        <f t="shared" si="241"/>
        <v>0</v>
      </c>
      <c r="AW586" s="57">
        <f t="shared" si="241"/>
        <v>0</v>
      </c>
      <c r="AX586" s="57">
        <f t="shared" si="241"/>
        <v>0</v>
      </c>
      <c r="AY586" s="57">
        <f t="shared" si="241"/>
        <v>0</v>
      </c>
      <c r="AZ586" s="57">
        <f t="shared" si="241"/>
        <v>0</v>
      </c>
      <c r="BA586" s="57">
        <f t="shared" si="241"/>
        <v>0</v>
      </c>
      <c r="BB586" s="57">
        <f t="shared" si="241"/>
        <v>0</v>
      </c>
      <c r="BC586" s="57">
        <f t="shared" si="241"/>
        <v>0</v>
      </c>
      <c r="BD586" s="57">
        <f t="shared" si="241"/>
        <v>0</v>
      </c>
      <c r="BE586" s="57">
        <f t="shared" si="241"/>
        <v>0</v>
      </c>
      <c r="BF586" s="57">
        <f t="shared" si="241"/>
        <v>0</v>
      </c>
      <c r="BG586" s="57">
        <f t="shared" si="241"/>
        <v>0</v>
      </c>
      <c r="BH586" s="57">
        <f t="shared" si="239"/>
        <v>0</v>
      </c>
      <c r="BI586" s="57">
        <f t="shared" si="239"/>
        <v>0</v>
      </c>
      <c r="BJ586" s="57">
        <f t="shared" si="239"/>
        <v>0</v>
      </c>
      <c r="BK586" s="57">
        <f t="shared" si="239"/>
        <v>0</v>
      </c>
      <c r="BL586" s="57">
        <f t="shared" si="239"/>
        <v>0</v>
      </c>
      <c r="BM586" s="57">
        <f t="shared" si="239"/>
        <v>0</v>
      </c>
      <c r="BN586" s="57">
        <f t="shared" si="239"/>
        <v>0</v>
      </c>
      <c r="BO586" s="57">
        <f t="shared" si="239"/>
        <v>0</v>
      </c>
      <c r="BP586" s="57">
        <f t="shared" si="239"/>
        <v>0</v>
      </c>
      <c r="BQ586" s="57">
        <f t="shared" si="239"/>
        <v>0</v>
      </c>
      <c r="BR586" s="57">
        <f t="shared" si="239"/>
        <v>0</v>
      </c>
      <c r="BS586" s="57">
        <f t="shared" si="239"/>
        <v>0</v>
      </c>
    </row>
    <row r="587" spans="1:71" x14ac:dyDescent="0.25">
      <c r="A587">
        <f t="shared" si="224"/>
        <v>3</v>
      </c>
      <c r="B587">
        <f t="shared" si="232"/>
        <v>28</v>
      </c>
      <c r="C587">
        <f t="shared" si="227"/>
        <v>2</v>
      </c>
      <c r="D587" s="59">
        <f t="shared" si="216"/>
        <v>0</v>
      </c>
      <c r="E587" s="59">
        <f t="shared" si="216"/>
        <v>0</v>
      </c>
      <c r="F587" s="59">
        <f t="shared" si="216"/>
        <v>0</v>
      </c>
      <c r="G587" s="60" t="str">
        <f t="shared" si="217"/>
        <v>Electric</v>
      </c>
      <c r="H587" s="61">
        <f t="shared" si="233"/>
        <v>1</v>
      </c>
      <c r="I587" s="61">
        <f t="shared" si="218"/>
        <v>0</v>
      </c>
      <c r="J587" s="59">
        <f t="shared" si="219"/>
        <v>0</v>
      </c>
      <c r="K587" s="62" t="e">
        <f t="shared" si="220"/>
        <v>#N/A</v>
      </c>
      <c r="L587" s="59">
        <f t="shared" si="221"/>
        <v>0</v>
      </c>
      <c r="M587" s="59">
        <f t="shared" si="221"/>
        <v>0</v>
      </c>
      <c r="N587" s="59" t="str">
        <f t="shared" si="242"/>
        <v>Electric0</v>
      </c>
      <c r="O587" s="57">
        <f t="shared" si="240"/>
        <v>0</v>
      </c>
      <c r="P587" s="57">
        <f t="shared" si="240"/>
        <v>0</v>
      </c>
      <c r="Q587" s="57">
        <f t="shared" si="240"/>
        <v>0</v>
      </c>
      <c r="R587" s="57">
        <f t="shared" si="240"/>
        <v>0</v>
      </c>
      <c r="S587" s="57">
        <f t="shared" si="240"/>
        <v>0</v>
      </c>
      <c r="T587" s="57">
        <f t="shared" si="240"/>
        <v>0</v>
      </c>
      <c r="U587" s="57">
        <f t="shared" si="240"/>
        <v>0</v>
      </c>
      <c r="V587" s="57">
        <f t="shared" si="240"/>
        <v>0</v>
      </c>
      <c r="W587" s="57">
        <f t="shared" si="240"/>
        <v>0</v>
      </c>
      <c r="X587" s="57">
        <f t="shared" si="240"/>
        <v>0</v>
      </c>
      <c r="Y587" s="57">
        <f t="shared" si="240"/>
        <v>0</v>
      </c>
      <c r="Z587" s="57">
        <f t="shared" si="240"/>
        <v>0</v>
      </c>
      <c r="AA587" s="57">
        <f t="shared" si="240"/>
        <v>0</v>
      </c>
      <c r="AB587" s="57">
        <f t="shared" si="240"/>
        <v>0</v>
      </c>
      <c r="AC587" s="57">
        <f t="shared" si="240"/>
        <v>0</v>
      </c>
      <c r="AD587" s="57">
        <f t="shared" si="240"/>
        <v>0</v>
      </c>
      <c r="AE587" s="57">
        <f t="shared" si="238"/>
        <v>0</v>
      </c>
      <c r="AF587" s="57">
        <f t="shared" si="238"/>
        <v>0</v>
      </c>
      <c r="AG587" s="57">
        <f t="shared" si="238"/>
        <v>0</v>
      </c>
      <c r="AH587" s="57">
        <f t="shared" si="238"/>
        <v>0</v>
      </c>
      <c r="AI587" s="57">
        <f t="shared" si="238"/>
        <v>0</v>
      </c>
      <c r="AJ587" s="57">
        <f t="shared" si="238"/>
        <v>0</v>
      </c>
      <c r="AK587" s="57">
        <f t="shared" si="238"/>
        <v>0</v>
      </c>
      <c r="AL587" s="57">
        <f t="shared" si="238"/>
        <v>0</v>
      </c>
      <c r="AM587" s="57">
        <f t="shared" si="238"/>
        <v>0</v>
      </c>
      <c r="AN587" s="57">
        <f t="shared" si="238"/>
        <v>0</v>
      </c>
      <c r="AO587" s="57">
        <f t="shared" si="238"/>
        <v>0</v>
      </c>
      <c r="AP587" s="57">
        <f t="shared" si="238"/>
        <v>0</v>
      </c>
      <c r="AQ587" s="57" t="e">
        <f>INDEX('Fleet Input'!$C$10:$C$86, MATCH('Fleet Calculations'!N587, 'Fleet Input'!$B$10:$B$86, 0))</f>
        <v>#N/A</v>
      </c>
      <c r="AR587" s="57">
        <f t="shared" si="241"/>
        <v>0</v>
      </c>
      <c r="AS587" s="57">
        <f t="shared" si="241"/>
        <v>0</v>
      </c>
      <c r="AT587" s="57">
        <f t="shared" si="241"/>
        <v>0</v>
      </c>
      <c r="AU587" s="57">
        <f t="shared" si="241"/>
        <v>0</v>
      </c>
      <c r="AV587" s="57">
        <f t="shared" si="241"/>
        <v>0</v>
      </c>
      <c r="AW587" s="57">
        <f t="shared" si="241"/>
        <v>0</v>
      </c>
      <c r="AX587" s="57">
        <f t="shared" si="241"/>
        <v>0</v>
      </c>
      <c r="AY587" s="57">
        <f t="shared" si="241"/>
        <v>0</v>
      </c>
      <c r="AZ587" s="57">
        <f t="shared" si="241"/>
        <v>0</v>
      </c>
      <c r="BA587" s="57">
        <f t="shared" si="241"/>
        <v>0</v>
      </c>
      <c r="BB587" s="57">
        <f t="shared" si="241"/>
        <v>0</v>
      </c>
      <c r="BC587" s="57">
        <f t="shared" si="241"/>
        <v>0</v>
      </c>
      <c r="BD587" s="57">
        <f t="shared" si="241"/>
        <v>0</v>
      </c>
      <c r="BE587" s="57">
        <f t="shared" si="241"/>
        <v>0</v>
      </c>
      <c r="BF587" s="57">
        <f t="shared" si="241"/>
        <v>0</v>
      </c>
      <c r="BG587" s="57">
        <f t="shared" si="241"/>
        <v>0</v>
      </c>
      <c r="BH587" s="57">
        <f t="shared" si="239"/>
        <v>0</v>
      </c>
      <c r="BI587" s="57">
        <f t="shared" si="239"/>
        <v>0</v>
      </c>
      <c r="BJ587" s="57">
        <f t="shared" si="239"/>
        <v>0</v>
      </c>
      <c r="BK587" s="57">
        <f t="shared" si="239"/>
        <v>0</v>
      </c>
      <c r="BL587" s="57">
        <f t="shared" si="239"/>
        <v>0</v>
      </c>
      <c r="BM587" s="57">
        <f t="shared" si="239"/>
        <v>0</v>
      </c>
      <c r="BN587" s="57">
        <f t="shared" si="239"/>
        <v>0</v>
      </c>
      <c r="BO587" s="57">
        <f t="shared" si="239"/>
        <v>0</v>
      </c>
      <c r="BP587" s="57">
        <f t="shared" si="239"/>
        <v>0</v>
      </c>
      <c r="BQ587" s="57">
        <f t="shared" si="239"/>
        <v>0</v>
      </c>
      <c r="BR587" s="57">
        <f t="shared" si="239"/>
        <v>0</v>
      </c>
      <c r="BS587" s="57">
        <f t="shared" si="239"/>
        <v>0</v>
      </c>
    </row>
    <row r="588" spans="1:71" x14ac:dyDescent="0.25">
      <c r="A588">
        <f t="shared" si="224"/>
        <v>3</v>
      </c>
      <c r="B588">
        <f t="shared" si="232"/>
        <v>28</v>
      </c>
      <c r="C588">
        <f t="shared" si="227"/>
        <v>3</v>
      </c>
      <c r="D588" s="59">
        <f t="shared" si="216"/>
        <v>0</v>
      </c>
      <c r="E588" s="59">
        <f t="shared" si="216"/>
        <v>0</v>
      </c>
      <c r="F588" s="59">
        <f t="shared" si="216"/>
        <v>0</v>
      </c>
      <c r="G588" s="60" t="str">
        <f t="shared" si="217"/>
        <v>Fuel Cell</v>
      </c>
      <c r="H588" s="61">
        <f t="shared" si="233"/>
        <v>1</v>
      </c>
      <c r="I588" s="61">
        <f t="shared" si="218"/>
        <v>0</v>
      </c>
      <c r="J588" s="59">
        <f t="shared" si="219"/>
        <v>0</v>
      </c>
      <c r="K588" s="62" t="e">
        <f t="shared" si="220"/>
        <v>#N/A</v>
      </c>
      <c r="L588" s="59">
        <f t="shared" si="221"/>
        <v>0</v>
      </c>
      <c r="M588" s="59">
        <f t="shared" si="221"/>
        <v>0</v>
      </c>
      <c r="N588" s="59" t="str">
        <f t="shared" si="242"/>
        <v>Fuel Cell0</v>
      </c>
      <c r="O588" s="57">
        <f t="shared" si="240"/>
        <v>0</v>
      </c>
      <c r="P588" s="57">
        <f t="shared" si="240"/>
        <v>0</v>
      </c>
      <c r="Q588" s="57">
        <f t="shared" si="240"/>
        <v>0</v>
      </c>
      <c r="R588" s="57">
        <f t="shared" si="240"/>
        <v>0</v>
      </c>
      <c r="S588" s="57">
        <f t="shared" si="240"/>
        <v>0</v>
      </c>
      <c r="T588" s="57">
        <f t="shared" si="240"/>
        <v>0</v>
      </c>
      <c r="U588" s="57">
        <f t="shared" si="240"/>
        <v>0</v>
      </c>
      <c r="V588" s="57">
        <f t="shared" si="240"/>
        <v>0</v>
      </c>
      <c r="W588" s="57">
        <f t="shared" si="240"/>
        <v>0</v>
      </c>
      <c r="X588" s="57">
        <f t="shared" si="240"/>
        <v>0</v>
      </c>
      <c r="Y588" s="57">
        <f t="shared" si="240"/>
        <v>0</v>
      </c>
      <c r="Z588" s="57">
        <f t="shared" si="240"/>
        <v>0</v>
      </c>
      <c r="AA588" s="57">
        <f t="shared" si="240"/>
        <v>0</v>
      </c>
      <c r="AB588" s="57">
        <f t="shared" si="240"/>
        <v>0</v>
      </c>
      <c r="AC588" s="57">
        <f t="shared" si="240"/>
        <v>0</v>
      </c>
      <c r="AD588" s="57">
        <f t="shared" si="240"/>
        <v>0</v>
      </c>
      <c r="AE588" s="57">
        <f t="shared" si="238"/>
        <v>0</v>
      </c>
      <c r="AF588" s="57">
        <f t="shared" si="238"/>
        <v>0</v>
      </c>
      <c r="AG588" s="57">
        <f t="shared" si="238"/>
        <v>0</v>
      </c>
      <c r="AH588" s="57">
        <f t="shared" si="238"/>
        <v>0</v>
      </c>
      <c r="AI588" s="57">
        <f t="shared" si="238"/>
        <v>0</v>
      </c>
      <c r="AJ588" s="57">
        <f t="shared" si="238"/>
        <v>0</v>
      </c>
      <c r="AK588" s="57">
        <f t="shared" si="238"/>
        <v>0</v>
      </c>
      <c r="AL588" s="57">
        <f t="shared" si="238"/>
        <v>0</v>
      </c>
      <c r="AM588" s="57">
        <f t="shared" si="238"/>
        <v>0</v>
      </c>
      <c r="AN588" s="57">
        <f t="shared" si="238"/>
        <v>0</v>
      </c>
      <c r="AO588" s="57">
        <f t="shared" si="238"/>
        <v>0</v>
      </c>
      <c r="AP588" s="57">
        <f t="shared" si="238"/>
        <v>0</v>
      </c>
      <c r="AQ588" s="57" t="e">
        <f>INDEX('Fleet Input'!$C$10:$C$86, MATCH('Fleet Calculations'!N588, 'Fleet Input'!$B$10:$B$86, 0))</f>
        <v>#N/A</v>
      </c>
      <c r="AR588" s="57">
        <f t="shared" si="241"/>
        <v>0</v>
      </c>
      <c r="AS588" s="57">
        <f t="shared" si="241"/>
        <v>0</v>
      </c>
      <c r="AT588" s="57">
        <f t="shared" si="241"/>
        <v>0</v>
      </c>
      <c r="AU588" s="57">
        <f t="shared" si="241"/>
        <v>0</v>
      </c>
      <c r="AV588" s="57">
        <f t="shared" si="241"/>
        <v>0</v>
      </c>
      <c r="AW588" s="57">
        <f t="shared" si="241"/>
        <v>0</v>
      </c>
      <c r="AX588" s="57">
        <f t="shared" si="241"/>
        <v>0</v>
      </c>
      <c r="AY588" s="57">
        <f t="shared" si="241"/>
        <v>0</v>
      </c>
      <c r="AZ588" s="57">
        <f t="shared" si="241"/>
        <v>0</v>
      </c>
      <c r="BA588" s="57">
        <f t="shared" si="241"/>
        <v>0</v>
      </c>
      <c r="BB588" s="57">
        <f t="shared" si="241"/>
        <v>0</v>
      </c>
      <c r="BC588" s="57">
        <f t="shared" si="241"/>
        <v>0</v>
      </c>
      <c r="BD588" s="57">
        <f t="shared" si="241"/>
        <v>0</v>
      </c>
      <c r="BE588" s="57">
        <f t="shared" si="241"/>
        <v>0</v>
      </c>
      <c r="BF588" s="57">
        <f t="shared" si="241"/>
        <v>0</v>
      </c>
      <c r="BG588" s="57">
        <f t="shared" si="241"/>
        <v>0</v>
      </c>
      <c r="BH588" s="57">
        <f t="shared" si="239"/>
        <v>0</v>
      </c>
      <c r="BI588" s="57">
        <f t="shared" si="239"/>
        <v>0</v>
      </c>
      <c r="BJ588" s="57">
        <f t="shared" si="239"/>
        <v>0</v>
      </c>
      <c r="BK588" s="57">
        <f t="shared" si="239"/>
        <v>0</v>
      </c>
      <c r="BL588" s="57">
        <f t="shared" si="239"/>
        <v>0</v>
      </c>
      <c r="BM588" s="57">
        <f t="shared" si="239"/>
        <v>0</v>
      </c>
      <c r="BN588" s="57">
        <f t="shared" si="239"/>
        <v>0</v>
      </c>
      <c r="BO588" s="57">
        <f t="shared" si="239"/>
        <v>0</v>
      </c>
      <c r="BP588" s="57">
        <f t="shared" si="239"/>
        <v>0</v>
      </c>
      <c r="BQ588" s="57">
        <f t="shared" si="239"/>
        <v>0</v>
      </c>
      <c r="BR588" s="57">
        <f t="shared" si="239"/>
        <v>0</v>
      </c>
      <c r="BS588" s="57">
        <f t="shared" si="239"/>
        <v>0</v>
      </c>
    </row>
    <row r="589" spans="1:71" x14ac:dyDescent="0.25">
      <c r="A589">
        <f t="shared" si="224"/>
        <v>3</v>
      </c>
      <c r="B589">
        <f t="shared" si="232"/>
        <v>29</v>
      </c>
      <c r="C589">
        <f t="shared" si="227"/>
        <v>1</v>
      </c>
      <c r="D589" s="59">
        <f t="shared" si="216"/>
        <v>0</v>
      </c>
      <c r="E589" s="59">
        <f t="shared" si="216"/>
        <v>0</v>
      </c>
      <c r="F589" s="59">
        <f t="shared" si="216"/>
        <v>0</v>
      </c>
      <c r="G589" s="60" t="str">
        <f t="shared" si="217"/>
        <v>0</v>
      </c>
      <c r="H589" s="61">
        <f t="shared" si="233"/>
        <v>1</v>
      </c>
      <c r="I589" s="61">
        <f t="shared" si="218"/>
        <v>0</v>
      </c>
      <c r="J589" s="59">
        <f t="shared" si="219"/>
        <v>0</v>
      </c>
      <c r="K589" s="62" t="e">
        <f t="shared" si="220"/>
        <v>#N/A</v>
      </c>
      <c r="L589" s="59">
        <f t="shared" si="221"/>
        <v>0</v>
      </c>
      <c r="M589" s="59">
        <f t="shared" si="221"/>
        <v>0</v>
      </c>
      <c r="N589" s="59" t="str">
        <f t="shared" si="242"/>
        <v>00</v>
      </c>
      <c r="O589" s="57">
        <f t="shared" si="240"/>
        <v>0</v>
      </c>
      <c r="P589" s="57">
        <f t="shared" si="240"/>
        <v>0</v>
      </c>
      <c r="Q589" s="57">
        <f t="shared" si="240"/>
        <v>0</v>
      </c>
      <c r="R589" s="57">
        <f t="shared" si="240"/>
        <v>0</v>
      </c>
      <c r="S589" s="57">
        <f t="shared" si="240"/>
        <v>0</v>
      </c>
      <c r="T589" s="57">
        <f t="shared" si="240"/>
        <v>0</v>
      </c>
      <c r="U589" s="57">
        <f t="shared" si="240"/>
        <v>0</v>
      </c>
      <c r="V589" s="57">
        <f t="shared" si="240"/>
        <v>0</v>
      </c>
      <c r="W589" s="57">
        <f t="shared" si="240"/>
        <v>0</v>
      </c>
      <c r="X589" s="57">
        <f t="shared" si="240"/>
        <v>0</v>
      </c>
      <c r="Y589" s="57">
        <f t="shared" si="240"/>
        <v>0</v>
      </c>
      <c r="Z589" s="57">
        <f t="shared" si="240"/>
        <v>0</v>
      </c>
      <c r="AA589" s="57">
        <f t="shared" si="240"/>
        <v>0</v>
      </c>
      <c r="AB589" s="57">
        <f t="shared" si="240"/>
        <v>0</v>
      </c>
      <c r="AC589" s="57">
        <f t="shared" si="240"/>
        <v>0</v>
      </c>
      <c r="AD589" s="57">
        <f t="shared" si="240"/>
        <v>0</v>
      </c>
      <c r="AE589" s="57">
        <f t="shared" si="238"/>
        <v>0</v>
      </c>
      <c r="AF589" s="57">
        <f t="shared" si="238"/>
        <v>0</v>
      </c>
      <c r="AG589" s="57">
        <f t="shared" si="238"/>
        <v>0</v>
      </c>
      <c r="AH589" s="57">
        <f t="shared" si="238"/>
        <v>0</v>
      </c>
      <c r="AI589" s="57">
        <f t="shared" si="238"/>
        <v>0</v>
      </c>
      <c r="AJ589" s="57">
        <f t="shared" si="238"/>
        <v>0</v>
      </c>
      <c r="AK589" s="57">
        <f t="shared" si="238"/>
        <v>0</v>
      </c>
      <c r="AL589" s="57">
        <f t="shared" si="238"/>
        <v>0</v>
      </c>
      <c r="AM589" s="57">
        <f t="shared" si="238"/>
        <v>0</v>
      </c>
      <c r="AN589" s="57">
        <f t="shared" si="238"/>
        <v>0</v>
      </c>
      <c r="AO589" s="57">
        <f t="shared" si="238"/>
        <v>0</v>
      </c>
      <c r="AP589" s="57">
        <f t="shared" si="238"/>
        <v>0</v>
      </c>
      <c r="AQ589" s="57" t="e">
        <f>INDEX('Fleet Input'!$C$10:$C$86, MATCH('Fleet Calculations'!N589, 'Fleet Input'!$B$10:$B$86, 0))</f>
        <v>#N/A</v>
      </c>
      <c r="AR589" s="57">
        <f t="shared" si="241"/>
        <v>0</v>
      </c>
      <c r="AS589" s="57">
        <f t="shared" si="241"/>
        <v>0</v>
      </c>
      <c r="AT589" s="57">
        <f t="shared" si="241"/>
        <v>0</v>
      </c>
      <c r="AU589" s="57">
        <f t="shared" si="241"/>
        <v>0</v>
      </c>
      <c r="AV589" s="57">
        <f t="shared" si="241"/>
        <v>0</v>
      </c>
      <c r="AW589" s="57">
        <f t="shared" si="241"/>
        <v>0</v>
      </c>
      <c r="AX589" s="57">
        <f t="shared" si="241"/>
        <v>0</v>
      </c>
      <c r="AY589" s="57">
        <f t="shared" si="241"/>
        <v>0</v>
      </c>
      <c r="AZ589" s="57">
        <f t="shared" si="241"/>
        <v>0</v>
      </c>
      <c r="BA589" s="57">
        <f t="shared" si="241"/>
        <v>0</v>
      </c>
      <c r="BB589" s="57">
        <f t="shared" si="241"/>
        <v>0</v>
      </c>
      <c r="BC589" s="57">
        <f t="shared" si="241"/>
        <v>0</v>
      </c>
      <c r="BD589" s="57">
        <f t="shared" si="241"/>
        <v>0</v>
      </c>
      <c r="BE589" s="57">
        <f t="shared" si="241"/>
        <v>0</v>
      </c>
      <c r="BF589" s="57">
        <f t="shared" si="241"/>
        <v>0</v>
      </c>
      <c r="BG589" s="57">
        <f t="shared" si="241"/>
        <v>0</v>
      </c>
      <c r="BH589" s="57">
        <f t="shared" si="239"/>
        <v>0</v>
      </c>
      <c r="BI589" s="57">
        <f t="shared" si="239"/>
        <v>0</v>
      </c>
      <c r="BJ589" s="57">
        <f t="shared" si="239"/>
        <v>0</v>
      </c>
      <c r="BK589" s="57">
        <f t="shared" si="239"/>
        <v>0</v>
      </c>
      <c r="BL589" s="57">
        <f t="shared" si="239"/>
        <v>0</v>
      </c>
      <c r="BM589" s="57">
        <f t="shared" si="239"/>
        <v>0</v>
      </c>
      <c r="BN589" s="57">
        <f t="shared" si="239"/>
        <v>0</v>
      </c>
      <c r="BO589" s="57">
        <f t="shared" si="239"/>
        <v>0</v>
      </c>
      <c r="BP589" s="57">
        <f t="shared" si="239"/>
        <v>0</v>
      </c>
      <c r="BQ589" s="57">
        <f t="shared" si="239"/>
        <v>0</v>
      </c>
      <c r="BR589" s="57">
        <f t="shared" si="239"/>
        <v>0</v>
      </c>
      <c r="BS589" s="57">
        <f t="shared" si="239"/>
        <v>0</v>
      </c>
    </row>
    <row r="590" spans="1:71" x14ac:dyDescent="0.25">
      <c r="A590">
        <f t="shared" si="224"/>
        <v>3</v>
      </c>
      <c r="B590">
        <f t="shared" si="232"/>
        <v>29</v>
      </c>
      <c r="C590">
        <f t="shared" si="227"/>
        <v>2</v>
      </c>
      <c r="D590" s="59">
        <f t="shared" si="216"/>
        <v>0</v>
      </c>
      <c r="E590" s="59">
        <f t="shared" si="216"/>
        <v>0</v>
      </c>
      <c r="F590" s="59">
        <f t="shared" si="216"/>
        <v>0</v>
      </c>
      <c r="G590" s="60" t="str">
        <f t="shared" si="217"/>
        <v>Electric</v>
      </c>
      <c r="H590" s="61">
        <f t="shared" si="233"/>
        <v>1</v>
      </c>
      <c r="I590" s="61">
        <f t="shared" si="218"/>
        <v>0</v>
      </c>
      <c r="J590" s="59">
        <f t="shared" si="219"/>
        <v>0</v>
      </c>
      <c r="K590" s="62" t="e">
        <f t="shared" si="220"/>
        <v>#N/A</v>
      </c>
      <c r="L590" s="59">
        <f t="shared" si="221"/>
        <v>0</v>
      </c>
      <c r="M590" s="59">
        <f t="shared" si="221"/>
        <v>0</v>
      </c>
      <c r="N590" s="59" t="str">
        <f t="shared" si="242"/>
        <v>Electric0</v>
      </c>
      <c r="O590" s="57">
        <f t="shared" si="240"/>
        <v>0</v>
      </c>
      <c r="P590" s="57">
        <f t="shared" si="240"/>
        <v>0</v>
      </c>
      <c r="Q590" s="57">
        <f t="shared" si="240"/>
        <v>0</v>
      </c>
      <c r="R590" s="57">
        <f t="shared" si="240"/>
        <v>0</v>
      </c>
      <c r="S590" s="57">
        <f t="shared" si="240"/>
        <v>0</v>
      </c>
      <c r="T590" s="57">
        <f t="shared" si="240"/>
        <v>0</v>
      </c>
      <c r="U590" s="57">
        <f t="shared" si="240"/>
        <v>0</v>
      </c>
      <c r="V590" s="57">
        <f t="shared" si="240"/>
        <v>0</v>
      </c>
      <c r="W590" s="57">
        <f t="shared" si="240"/>
        <v>0</v>
      </c>
      <c r="X590" s="57">
        <f t="shared" si="240"/>
        <v>0</v>
      </c>
      <c r="Y590" s="57">
        <f t="shared" si="240"/>
        <v>0</v>
      </c>
      <c r="Z590" s="57">
        <f t="shared" si="240"/>
        <v>0</v>
      </c>
      <c r="AA590" s="57">
        <f t="shared" si="240"/>
        <v>0</v>
      </c>
      <c r="AB590" s="57">
        <f t="shared" si="240"/>
        <v>0</v>
      </c>
      <c r="AC590" s="57">
        <f t="shared" si="240"/>
        <v>0</v>
      </c>
      <c r="AD590" s="57">
        <f t="shared" si="240"/>
        <v>0</v>
      </c>
      <c r="AE590" s="57">
        <f t="shared" si="238"/>
        <v>0</v>
      </c>
      <c r="AF590" s="57">
        <f t="shared" si="238"/>
        <v>0</v>
      </c>
      <c r="AG590" s="57">
        <f t="shared" si="238"/>
        <v>0</v>
      </c>
      <c r="AH590" s="57">
        <f t="shared" si="238"/>
        <v>0</v>
      </c>
      <c r="AI590" s="57">
        <f t="shared" si="238"/>
        <v>0</v>
      </c>
      <c r="AJ590" s="57">
        <f t="shared" si="238"/>
        <v>0</v>
      </c>
      <c r="AK590" s="57">
        <f t="shared" si="238"/>
        <v>0</v>
      </c>
      <c r="AL590" s="57">
        <f t="shared" si="238"/>
        <v>0</v>
      </c>
      <c r="AM590" s="57">
        <f t="shared" si="238"/>
        <v>0</v>
      </c>
      <c r="AN590" s="57">
        <f t="shared" si="238"/>
        <v>0</v>
      </c>
      <c r="AO590" s="57">
        <f t="shared" si="238"/>
        <v>0</v>
      </c>
      <c r="AP590" s="57">
        <f t="shared" si="238"/>
        <v>0</v>
      </c>
      <c r="AQ590" s="57" t="e">
        <f>INDEX('Fleet Input'!$C$10:$C$86, MATCH('Fleet Calculations'!N590, 'Fleet Input'!$B$10:$B$86, 0))</f>
        <v>#N/A</v>
      </c>
      <c r="AR590" s="57">
        <f t="shared" si="241"/>
        <v>0</v>
      </c>
      <c r="AS590" s="57">
        <f t="shared" si="241"/>
        <v>0</v>
      </c>
      <c r="AT590" s="57">
        <f t="shared" si="241"/>
        <v>0</v>
      </c>
      <c r="AU590" s="57">
        <f t="shared" si="241"/>
        <v>0</v>
      </c>
      <c r="AV590" s="57">
        <f t="shared" si="241"/>
        <v>0</v>
      </c>
      <c r="AW590" s="57">
        <f t="shared" si="241"/>
        <v>0</v>
      </c>
      <c r="AX590" s="57">
        <f t="shared" si="241"/>
        <v>0</v>
      </c>
      <c r="AY590" s="57">
        <f t="shared" si="241"/>
        <v>0</v>
      </c>
      <c r="AZ590" s="57">
        <f t="shared" si="241"/>
        <v>0</v>
      </c>
      <c r="BA590" s="57">
        <f t="shared" si="241"/>
        <v>0</v>
      </c>
      <c r="BB590" s="57">
        <f t="shared" si="241"/>
        <v>0</v>
      </c>
      <c r="BC590" s="57">
        <f t="shared" si="241"/>
        <v>0</v>
      </c>
      <c r="BD590" s="57">
        <f t="shared" si="241"/>
        <v>0</v>
      </c>
      <c r="BE590" s="57">
        <f t="shared" si="241"/>
        <v>0</v>
      </c>
      <c r="BF590" s="57">
        <f t="shared" si="241"/>
        <v>0</v>
      </c>
      <c r="BG590" s="57">
        <f t="shared" si="241"/>
        <v>0</v>
      </c>
      <c r="BH590" s="57">
        <f t="shared" si="239"/>
        <v>0</v>
      </c>
      <c r="BI590" s="57">
        <f t="shared" si="239"/>
        <v>0</v>
      </c>
      <c r="BJ590" s="57">
        <f t="shared" si="239"/>
        <v>0</v>
      </c>
      <c r="BK590" s="57">
        <f t="shared" si="239"/>
        <v>0</v>
      </c>
      <c r="BL590" s="57">
        <f t="shared" si="239"/>
        <v>0</v>
      </c>
      <c r="BM590" s="57">
        <f t="shared" si="239"/>
        <v>0</v>
      </c>
      <c r="BN590" s="57">
        <f t="shared" si="239"/>
        <v>0</v>
      </c>
      <c r="BO590" s="57">
        <f t="shared" si="239"/>
        <v>0</v>
      </c>
      <c r="BP590" s="57">
        <f t="shared" si="239"/>
        <v>0</v>
      </c>
      <c r="BQ590" s="57">
        <f t="shared" si="239"/>
        <v>0</v>
      </c>
      <c r="BR590" s="57">
        <f t="shared" si="239"/>
        <v>0</v>
      </c>
      <c r="BS590" s="57">
        <f t="shared" si="239"/>
        <v>0</v>
      </c>
    </row>
    <row r="591" spans="1:71" x14ac:dyDescent="0.25">
      <c r="A591">
        <f t="shared" si="224"/>
        <v>3</v>
      </c>
      <c r="B591">
        <f t="shared" si="232"/>
        <v>29</v>
      </c>
      <c r="C591">
        <f t="shared" si="227"/>
        <v>3</v>
      </c>
      <c r="D591" s="59">
        <f t="shared" si="216"/>
        <v>0</v>
      </c>
      <c r="E591" s="59">
        <f t="shared" si="216"/>
        <v>0</v>
      </c>
      <c r="F591" s="59">
        <f t="shared" si="216"/>
        <v>0</v>
      </c>
      <c r="G591" s="60" t="str">
        <f t="shared" si="217"/>
        <v>Fuel Cell</v>
      </c>
      <c r="H591" s="61">
        <f t="shared" si="233"/>
        <v>1</v>
      </c>
      <c r="I591" s="61">
        <f t="shared" si="218"/>
        <v>0</v>
      </c>
      <c r="J591" s="59">
        <f t="shared" si="219"/>
        <v>0</v>
      </c>
      <c r="K591" s="62" t="e">
        <f t="shared" si="220"/>
        <v>#N/A</v>
      </c>
      <c r="L591" s="59">
        <f t="shared" si="221"/>
        <v>0</v>
      </c>
      <c r="M591" s="59">
        <f t="shared" si="221"/>
        <v>0</v>
      </c>
      <c r="N591" s="59" t="str">
        <f t="shared" si="242"/>
        <v>Fuel Cell0</v>
      </c>
      <c r="O591" s="57">
        <f t="shared" si="240"/>
        <v>0</v>
      </c>
      <c r="P591" s="57">
        <f t="shared" si="240"/>
        <v>0</v>
      </c>
      <c r="Q591" s="57">
        <f t="shared" si="240"/>
        <v>0</v>
      </c>
      <c r="R591" s="57">
        <f t="shared" si="240"/>
        <v>0</v>
      </c>
      <c r="S591" s="57">
        <f t="shared" si="240"/>
        <v>0</v>
      </c>
      <c r="T591" s="57">
        <f t="shared" si="240"/>
        <v>0</v>
      </c>
      <c r="U591" s="57">
        <f t="shared" si="240"/>
        <v>0</v>
      </c>
      <c r="V591" s="57">
        <f t="shared" si="240"/>
        <v>0</v>
      </c>
      <c r="W591" s="57">
        <f t="shared" si="240"/>
        <v>0</v>
      </c>
      <c r="X591" s="57">
        <f t="shared" si="240"/>
        <v>0</v>
      </c>
      <c r="Y591" s="57">
        <f t="shared" si="240"/>
        <v>0</v>
      </c>
      <c r="Z591" s="57">
        <f t="shared" si="240"/>
        <v>0</v>
      </c>
      <c r="AA591" s="57">
        <f t="shared" si="240"/>
        <v>0</v>
      </c>
      <c r="AB591" s="57">
        <f t="shared" si="240"/>
        <v>0</v>
      </c>
      <c r="AC591" s="57">
        <f t="shared" si="240"/>
        <v>0</v>
      </c>
      <c r="AD591" s="57">
        <f t="shared" si="240"/>
        <v>0</v>
      </c>
      <c r="AE591" s="57">
        <f t="shared" si="238"/>
        <v>0</v>
      </c>
      <c r="AF591" s="57">
        <f t="shared" si="238"/>
        <v>0</v>
      </c>
      <c r="AG591" s="57">
        <f t="shared" si="238"/>
        <v>0</v>
      </c>
      <c r="AH591" s="57">
        <f t="shared" si="238"/>
        <v>0</v>
      </c>
      <c r="AI591" s="57">
        <f t="shared" si="238"/>
        <v>0</v>
      </c>
      <c r="AJ591" s="57">
        <f t="shared" si="238"/>
        <v>0</v>
      </c>
      <c r="AK591" s="57">
        <f t="shared" si="238"/>
        <v>0</v>
      </c>
      <c r="AL591" s="57">
        <f t="shared" si="238"/>
        <v>0</v>
      </c>
      <c r="AM591" s="57">
        <f t="shared" si="238"/>
        <v>0</v>
      </c>
      <c r="AN591" s="57">
        <f t="shared" si="238"/>
        <v>0</v>
      </c>
      <c r="AO591" s="57">
        <f t="shared" si="238"/>
        <v>0</v>
      </c>
      <c r="AP591" s="57">
        <f t="shared" si="238"/>
        <v>0</v>
      </c>
      <c r="AQ591" s="57" t="e">
        <f>INDEX('Fleet Input'!$C$10:$C$86, MATCH('Fleet Calculations'!N591, 'Fleet Input'!$B$10:$B$86, 0))</f>
        <v>#N/A</v>
      </c>
      <c r="AR591" s="57">
        <f t="shared" si="241"/>
        <v>0</v>
      </c>
      <c r="AS591" s="57">
        <f t="shared" si="241"/>
        <v>0</v>
      </c>
      <c r="AT591" s="57">
        <f t="shared" si="241"/>
        <v>0</v>
      </c>
      <c r="AU591" s="57">
        <f t="shared" si="241"/>
        <v>0</v>
      </c>
      <c r="AV591" s="57">
        <f t="shared" si="241"/>
        <v>0</v>
      </c>
      <c r="AW591" s="57">
        <f t="shared" si="241"/>
        <v>0</v>
      </c>
      <c r="AX591" s="57">
        <f t="shared" si="241"/>
        <v>0</v>
      </c>
      <c r="AY591" s="57">
        <f t="shared" si="241"/>
        <v>0</v>
      </c>
      <c r="AZ591" s="57">
        <f t="shared" si="241"/>
        <v>0</v>
      </c>
      <c r="BA591" s="57">
        <f t="shared" si="241"/>
        <v>0</v>
      </c>
      <c r="BB591" s="57">
        <f t="shared" si="241"/>
        <v>0</v>
      </c>
      <c r="BC591" s="57">
        <f t="shared" si="241"/>
        <v>0</v>
      </c>
      <c r="BD591" s="57">
        <f t="shared" si="241"/>
        <v>0</v>
      </c>
      <c r="BE591" s="57">
        <f t="shared" si="241"/>
        <v>0</v>
      </c>
      <c r="BF591" s="57">
        <f t="shared" si="241"/>
        <v>0</v>
      </c>
      <c r="BG591" s="57">
        <f t="shared" si="241"/>
        <v>0</v>
      </c>
      <c r="BH591" s="57">
        <f t="shared" si="239"/>
        <v>0</v>
      </c>
      <c r="BI591" s="57">
        <f t="shared" si="239"/>
        <v>0</v>
      </c>
      <c r="BJ591" s="57">
        <f t="shared" si="239"/>
        <v>0</v>
      </c>
      <c r="BK591" s="57">
        <f t="shared" si="239"/>
        <v>0</v>
      </c>
      <c r="BL591" s="57">
        <f t="shared" si="239"/>
        <v>0</v>
      </c>
      <c r="BM591" s="57">
        <f t="shared" si="239"/>
        <v>0</v>
      </c>
      <c r="BN591" s="57">
        <f t="shared" si="239"/>
        <v>0</v>
      </c>
      <c r="BO591" s="57">
        <f t="shared" si="239"/>
        <v>0</v>
      </c>
      <c r="BP591" s="57">
        <f t="shared" si="239"/>
        <v>0</v>
      </c>
      <c r="BQ591" s="57">
        <f t="shared" si="239"/>
        <v>0</v>
      </c>
      <c r="BR591" s="57">
        <f t="shared" si="239"/>
        <v>0</v>
      </c>
      <c r="BS591" s="57">
        <f t="shared" si="239"/>
        <v>0</v>
      </c>
    </row>
    <row r="592" spans="1:71" x14ac:dyDescent="0.25">
      <c r="A592">
        <f t="shared" si="224"/>
        <v>3</v>
      </c>
      <c r="B592">
        <f t="shared" si="232"/>
        <v>30</v>
      </c>
      <c r="C592">
        <f t="shared" si="227"/>
        <v>1</v>
      </c>
      <c r="D592" s="59">
        <f t="shared" ref="D592:F655" si="243">INDEX(D$8:D$78,MATCH($B592,$B$8:$B$78, 0))</f>
        <v>0</v>
      </c>
      <c r="E592" s="59">
        <f t="shared" si="243"/>
        <v>0</v>
      </c>
      <c r="F592" s="59">
        <f t="shared" si="243"/>
        <v>0</v>
      </c>
      <c r="G592" s="60" t="str">
        <f t="shared" ref="G592:G655" si="244">IF(C592=1, INDEX(G$8:G$78,MATCH($B592,$B$8:$B$78, 0)), "") &amp; IF(C592=2, "Electric", "") &amp; IF(C592=3, "Fuel Cell", "")</f>
        <v>0</v>
      </c>
      <c r="H592" s="61">
        <f t="shared" si="233"/>
        <v>1</v>
      </c>
      <c r="I592" s="61">
        <f t="shared" ref="I592:I655" si="245">H592+J592-1</f>
        <v>0</v>
      </c>
      <c r="J592" s="59">
        <f t="shared" ref="J592:J655" si="246">INDEX(J$8:J$78,MATCH($B592,$B$8:$B$78, 0))</f>
        <v>0</v>
      </c>
      <c r="K592" s="62" t="e">
        <f t="shared" ref="K592:K655" si="247">ROUND(IF(C592=1, INDEX(K$8:K$78,MATCH($B592,$B$8:$B$78)) - SUM(K593:K594)), 0) + ROUND(IF(C592=2, INDEX($P$2:$AP$2, 1, MATCH(H592, $P$1:$AP$1))*INDEX(K$8:K$78,MATCH($B592,$B$8:$B$78))), 0) + ROUND(IF(C592=3, INDEX($P$3:$AP$3, 1, MATCH(H592, $P$1:$AP$1))*INDEX(K$8:K$78,MATCH($B592,$B$8:$B$78)), 0)-0.01, 0)</f>
        <v>#N/A</v>
      </c>
      <c r="L592" s="59">
        <f t="shared" ref="L592:M655" si="248">INDEX(L$8:L$78,MATCH($B592,$B$8:$B$78, 0))</f>
        <v>0</v>
      </c>
      <c r="M592" s="59">
        <f t="shared" si="248"/>
        <v>0</v>
      </c>
      <c r="N592" s="59" t="str">
        <f t="shared" si="242"/>
        <v>00</v>
      </c>
      <c r="O592" s="57">
        <f t="shared" si="240"/>
        <v>0</v>
      </c>
      <c r="P592" s="57">
        <f t="shared" si="240"/>
        <v>0</v>
      </c>
      <c r="Q592" s="57">
        <f t="shared" si="240"/>
        <v>0</v>
      </c>
      <c r="R592" s="57">
        <f t="shared" si="240"/>
        <v>0</v>
      </c>
      <c r="S592" s="57">
        <f t="shared" si="240"/>
        <v>0</v>
      </c>
      <c r="T592" s="57">
        <f t="shared" si="240"/>
        <v>0</v>
      </c>
      <c r="U592" s="57">
        <f t="shared" si="240"/>
        <v>0</v>
      </c>
      <c r="V592" s="57">
        <f t="shared" si="240"/>
        <v>0</v>
      </c>
      <c r="W592" s="57">
        <f t="shared" si="240"/>
        <v>0</v>
      </c>
      <c r="X592" s="57">
        <f t="shared" si="240"/>
        <v>0</v>
      </c>
      <c r="Y592" s="57">
        <f t="shared" si="240"/>
        <v>0</v>
      </c>
      <c r="Z592" s="57">
        <f t="shared" si="240"/>
        <v>0</v>
      </c>
      <c r="AA592" s="57">
        <f t="shared" si="240"/>
        <v>0</v>
      </c>
      <c r="AB592" s="57">
        <f t="shared" si="240"/>
        <v>0</v>
      </c>
      <c r="AC592" s="57">
        <f t="shared" si="240"/>
        <v>0</v>
      </c>
      <c r="AD592" s="57">
        <f t="shared" si="240"/>
        <v>0</v>
      </c>
      <c r="AE592" s="57">
        <f t="shared" si="238"/>
        <v>0</v>
      </c>
      <c r="AF592" s="57">
        <f t="shared" si="238"/>
        <v>0</v>
      </c>
      <c r="AG592" s="57">
        <f t="shared" si="238"/>
        <v>0</v>
      </c>
      <c r="AH592" s="57">
        <f t="shared" si="238"/>
        <v>0</v>
      </c>
      <c r="AI592" s="57">
        <f t="shared" si="238"/>
        <v>0</v>
      </c>
      <c r="AJ592" s="57">
        <f t="shared" si="238"/>
        <v>0</v>
      </c>
      <c r="AK592" s="57">
        <f t="shared" si="238"/>
        <v>0</v>
      </c>
      <c r="AL592" s="57">
        <f t="shared" si="238"/>
        <v>0</v>
      </c>
      <c r="AM592" s="57">
        <f t="shared" si="238"/>
        <v>0</v>
      </c>
      <c r="AN592" s="57">
        <f t="shared" si="238"/>
        <v>0</v>
      </c>
      <c r="AO592" s="57">
        <f t="shared" si="238"/>
        <v>0</v>
      </c>
      <c r="AP592" s="57">
        <f t="shared" si="238"/>
        <v>0</v>
      </c>
      <c r="AQ592" s="57" t="e">
        <f>INDEX('Fleet Input'!$C$10:$C$86, MATCH('Fleet Calculations'!N592, 'Fleet Input'!$B$10:$B$86, 0))</f>
        <v>#N/A</v>
      </c>
      <c r="AR592" s="57">
        <f t="shared" si="241"/>
        <v>0</v>
      </c>
      <c r="AS592" s="57">
        <f t="shared" si="241"/>
        <v>0</v>
      </c>
      <c r="AT592" s="57">
        <f t="shared" si="241"/>
        <v>0</v>
      </c>
      <c r="AU592" s="57">
        <f t="shared" si="241"/>
        <v>0</v>
      </c>
      <c r="AV592" s="57">
        <f t="shared" si="241"/>
        <v>0</v>
      </c>
      <c r="AW592" s="57">
        <f t="shared" si="241"/>
        <v>0</v>
      </c>
      <c r="AX592" s="57">
        <f t="shared" si="241"/>
        <v>0</v>
      </c>
      <c r="AY592" s="57">
        <f t="shared" si="241"/>
        <v>0</v>
      </c>
      <c r="AZ592" s="57">
        <f t="shared" si="241"/>
        <v>0</v>
      </c>
      <c r="BA592" s="57">
        <f t="shared" si="241"/>
        <v>0</v>
      </c>
      <c r="BB592" s="57">
        <f t="shared" si="241"/>
        <v>0</v>
      </c>
      <c r="BC592" s="57">
        <f t="shared" si="241"/>
        <v>0</v>
      </c>
      <c r="BD592" s="57">
        <f t="shared" si="241"/>
        <v>0</v>
      </c>
      <c r="BE592" s="57">
        <f t="shared" si="241"/>
        <v>0</v>
      </c>
      <c r="BF592" s="57">
        <f t="shared" si="241"/>
        <v>0</v>
      </c>
      <c r="BG592" s="57">
        <f t="shared" si="241"/>
        <v>0</v>
      </c>
      <c r="BH592" s="57">
        <f t="shared" si="239"/>
        <v>0</v>
      </c>
      <c r="BI592" s="57">
        <f t="shared" si="239"/>
        <v>0</v>
      </c>
      <c r="BJ592" s="57">
        <f t="shared" si="239"/>
        <v>0</v>
      </c>
      <c r="BK592" s="57">
        <f t="shared" si="239"/>
        <v>0</v>
      </c>
      <c r="BL592" s="57">
        <f t="shared" si="239"/>
        <v>0</v>
      </c>
      <c r="BM592" s="57">
        <f t="shared" si="239"/>
        <v>0</v>
      </c>
      <c r="BN592" s="57">
        <f t="shared" si="239"/>
        <v>0</v>
      </c>
      <c r="BO592" s="57">
        <f t="shared" si="239"/>
        <v>0</v>
      </c>
      <c r="BP592" s="57">
        <f t="shared" si="239"/>
        <v>0</v>
      </c>
      <c r="BQ592" s="57">
        <f t="shared" si="239"/>
        <v>0</v>
      </c>
      <c r="BR592" s="57">
        <f t="shared" si="239"/>
        <v>0</v>
      </c>
      <c r="BS592" s="57">
        <f t="shared" si="239"/>
        <v>0</v>
      </c>
    </row>
    <row r="593" spans="1:71" x14ac:dyDescent="0.25">
      <c r="A593">
        <f t="shared" si="224"/>
        <v>3</v>
      </c>
      <c r="B593">
        <f t="shared" si="232"/>
        <v>30</v>
      </c>
      <c r="C593">
        <f t="shared" si="227"/>
        <v>2</v>
      </c>
      <c r="D593" s="59">
        <f t="shared" si="243"/>
        <v>0</v>
      </c>
      <c r="E593" s="59">
        <f t="shared" si="243"/>
        <v>0</v>
      </c>
      <c r="F593" s="59">
        <f t="shared" si="243"/>
        <v>0</v>
      </c>
      <c r="G593" s="60" t="str">
        <f t="shared" si="244"/>
        <v>Electric</v>
      </c>
      <c r="H593" s="61">
        <f t="shared" si="233"/>
        <v>1</v>
      </c>
      <c r="I593" s="61">
        <f t="shared" si="245"/>
        <v>0</v>
      </c>
      <c r="J593" s="59">
        <f t="shared" si="246"/>
        <v>0</v>
      </c>
      <c r="K593" s="62" t="e">
        <f t="shared" si="247"/>
        <v>#N/A</v>
      </c>
      <c r="L593" s="59">
        <f t="shared" si="248"/>
        <v>0</v>
      </c>
      <c r="M593" s="59">
        <f t="shared" si="248"/>
        <v>0</v>
      </c>
      <c r="N593" s="59" t="str">
        <f t="shared" si="242"/>
        <v>Electric0</v>
      </c>
      <c r="O593" s="57">
        <f t="shared" si="240"/>
        <v>0</v>
      </c>
      <c r="P593" s="57">
        <f t="shared" si="240"/>
        <v>0</v>
      </c>
      <c r="Q593" s="57">
        <f t="shared" si="240"/>
        <v>0</v>
      </c>
      <c r="R593" s="57">
        <f t="shared" si="240"/>
        <v>0</v>
      </c>
      <c r="S593" s="57">
        <f t="shared" si="240"/>
        <v>0</v>
      </c>
      <c r="T593" s="57">
        <f t="shared" si="240"/>
        <v>0</v>
      </c>
      <c r="U593" s="57">
        <f t="shared" si="240"/>
        <v>0</v>
      </c>
      <c r="V593" s="57">
        <f t="shared" si="240"/>
        <v>0</v>
      </c>
      <c r="W593" s="57">
        <f t="shared" si="240"/>
        <v>0</v>
      </c>
      <c r="X593" s="57">
        <f t="shared" si="240"/>
        <v>0</v>
      </c>
      <c r="Y593" s="57">
        <f t="shared" si="240"/>
        <v>0</v>
      </c>
      <c r="Z593" s="57">
        <f t="shared" si="240"/>
        <v>0</v>
      </c>
      <c r="AA593" s="57">
        <f t="shared" si="240"/>
        <v>0</v>
      </c>
      <c r="AB593" s="57">
        <f t="shared" si="240"/>
        <v>0</v>
      </c>
      <c r="AC593" s="57">
        <f t="shared" si="240"/>
        <v>0</v>
      </c>
      <c r="AD593" s="57">
        <f t="shared" ref="AD593:AP608" si="249">IF(AND($I593&gt;=AD$7,$H593&lt;=AD$7),$K593,0)</f>
        <v>0</v>
      </c>
      <c r="AE593" s="57">
        <f t="shared" si="249"/>
        <v>0</v>
      </c>
      <c r="AF593" s="57">
        <f t="shared" si="249"/>
        <v>0</v>
      </c>
      <c r="AG593" s="57">
        <f t="shared" si="249"/>
        <v>0</v>
      </c>
      <c r="AH593" s="57">
        <f t="shared" si="249"/>
        <v>0</v>
      </c>
      <c r="AI593" s="57">
        <f t="shared" si="249"/>
        <v>0</v>
      </c>
      <c r="AJ593" s="57">
        <f t="shared" si="249"/>
        <v>0</v>
      </c>
      <c r="AK593" s="57">
        <f t="shared" si="249"/>
        <v>0</v>
      </c>
      <c r="AL593" s="57">
        <f t="shared" si="249"/>
        <v>0</v>
      </c>
      <c r="AM593" s="57">
        <f t="shared" si="249"/>
        <v>0</v>
      </c>
      <c r="AN593" s="57">
        <f t="shared" si="249"/>
        <v>0</v>
      </c>
      <c r="AO593" s="57">
        <f t="shared" si="249"/>
        <v>0</v>
      </c>
      <c r="AP593" s="57">
        <f t="shared" si="249"/>
        <v>0</v>
      </c>
      <c r="AQ593" s="57" t="e">
        <f>INDEX('Fleet Input'!$C$10:$C$86, MATCH('Fleet Calculations'!N593, 'Fleet Input'!$B$10:$B$86, 0))</f>
        <v>#N/A</v>
      </c>
      <c r="AR593" s="57">
        <f t="shared" si="241"/>
        <v>0</v>
      </c>
      <c r="AS593" s="57">
        <f t="shared" si="241"/>
        <v>0</v>
      </c>
      <c r="AT593" s="57">
        <f t="shared" si="241"/>
        <v>0</v>
      </c>
      <c r="AU593" s="57">
        <f t="shared" si="241"/>
        <v>0</v>
      </c>
      <c r="AV593" s="57">
        <f t="shared" si="241"/>
        <v>0</v>
      </c>
      <c r="AW593" s="57">
        <f t="shared" si="241"/>
        <v>0</v>
      </c>
      <c r="AX593" s="57">
        <f t="shared" si="241"/>
        <v>0</v>
      </c>
      <c r="AY593" s="57">
        <f t="shared" si="241"/>
        <v>0</v>
      </c>
      <c r="AZ593" s="57">
        <f t="shared" si="241"/>
        <v>0</v>
      </c>
      <c r="BA593" s="57">
        <f t="shared" si="241"/>
        <v>0</v>
      </c>
      <c r="BB593" s="57">
        <f t="shared" si="241"/>
        <v>0</v>
      </c>
      <c r="BC593" s="57">
        <f t="shared" si="241"/>
        <v>0</v>
      </c>
      <c r="BD593" s="57">
        <f t="shared" si="241"/>
        <v>0</v>
      </c>
      <c r="BE593" s="57">
        <f t="shared" si="241"/>
        <v>0</v>
      </c>
      <c r="BF593" s="57">
        <f t="shared" si="241"/>
        <v>0</v>
      </c>
      <c r="BG593" s="57">
        <f t="shared" ref="BG593:BS608" si="250">IF($H593=BG$7, $AQ593*$K593, 0)</f>
        <v>0</v>
      </c>
      <c r="BH593" s="57">
        <f t="shared" si="250"/>
        <v>0</v>
      </c>
      <c r="BI593" s="57">
        <f t="shared" si="250"/>
        <v>0</v>
      </c>
      <c r="BJ593" s="57">
        <f t="shared" si="250"/>
        <v>0</v>
      </c>
      <c r="BK593" s="57">
        <f t="shared" si="250"/>
        <v>0</v>
      </c>
      <c r="BL593" s="57">
        <f t="shared" si="250"/>
        <v>0</v>
      </c>
      <c r="BM593" s="57">
        <f t="shared" si="250"/>
        <v>0</v>
      </c>
      <c r="BN593" s="57">
        <f t="shared" si="250"/>
        <v>0</v>
      </c>
      <c r="BO593" s="57">
        <f t="shared" si="250"/>
        <v>0</v>
      </c>
      <c r="BP593" s="57">
        <f t="shared" si="250"/>
        <v>0</v>
      </c>
      <c r="BQ593" s="57">
        <f t="shared" si="250"/>
        <v>0</v>
      </c>
      <c r="BR593" s="57">
        <f t="shared" si="250"/>
        <v>0</v>
      </c>
      <c r="BS593" s="57">
        <f t="shared" si="250"/>
        <v>0</v>
      </c>
    </row>
    <row r="594" spans="1:71" x14ac:dyDescent="0.25">
      <c r="A594">
        <f t="shared" ref="A594:A629" si="251">A381+1</f>
        <v>3</v>
      </c>
      <c r="B594">
        <f t="shared" si="232"/>
        <v>30</v>
      </c>
      <c r="C594">
        <f t="shared" si="227"/>
        <v>3</v>
      </c>
      <c r="D594" s="59">
        <f t="shared" si="243"/>
        <v>0</v>
      </c>
      <c r="E594" s="59">
        <f t="shared" si="243"/>
        <v>0</v>
      </c>
      <c r="F594" s="59">
        <f t="shared" si="243"/>
        <v>0</v>
      </c>
      <c r="G594" s="60" t="str">
        <f t="shared" si="244"/>
        <v>Fuel Cell</v>
      </c>
      <c r="H594" s="61">
        <f t="shared" si="233"/>
        <v>1</v>
      </c>
      <c r="I594" s="61">
        <f t="shared" si="245"/>
        <v>0</v>
      </c>
      <c r="J594" s="59">
        <f t="shared" si="246"/>
        <v>0</v>
      </c>
      <c r="K594" s="62" t="e">
        <f t="shared" si="247"/>
        <v>#N/A</v>
      </c>
      <c r="L594" s="59">
        <f t="shared" si="248"/>
        <v>0</v>
      </c>
      <c r="M594" s="59">
        <f t="shared" si="248"/>
        <v>0</v>
      </c>
      <c r="N594" s="59" t="str">
        <f t="shared" si="242"/>
        <v>Fuel Cell0</v>
      </c>
      <c r="O594" s="57">
        <f t="shared" ref="O594:AD609" si="252">IF(AND($I594&gt;=O$7,$H594&lt;=O$7),$K594,0)</f>
        <v>0</v>
      </c>
      <c r="P594" s="57">
        <f t="shared" si="252"/>
        <v>0</v>
      </c>
      <c r="Q594" s="57">
        <f t="shared" si="252"/>
        <v>0</v>
      </c>
      <c r="R594" s="57">
        <f t="shared" si="252"/>
        <v>0</v>
      </c>
      <c r="S594" s="57">
        <f t="shared" si="252"/>
        <v>0</v>
      </c>
      <c r="T594" s="57">
        <f t="shared" si="252"/>
        <v>0</v>
      </c>
      <c r="U594" s="57">
        <f t="shared" si="252"/>
        <v>0</v>
      </c>
      <c r="V594" s="57">
        <f t="shared" si="252"/>
        <v>0</v>
      </c>
      <c r="W594" s="57">
        <f t="shared" si="252"/>
        <v>0</v>
      </c>
      <c r="X594" s="57">
        <f t="shared" si="252"/>
        <v>0</v>
      </c>
      <c r="Y594" s="57">
        <f t="shared" si="252"/>
        <v>0</v>
      </c>
      <c r="Z594" s="57">
        <f t="shared" si="252"/>
        <v>0</v>
      </c>
      <c r="AA594" s="57">
        <f t="shared" si="252"/>
        <v>0</v>
      </c>
      <c r="AB594" s="57">
        <f t="shared" si="252"/>
        <v>0</v>
      </c>
      <c r="AC594" s="57">
        <f t="shared" si="252"/>
        <v>0</v>
      </c>
      <c r="AD594" s="57">
        <f t="shared" si="252"/>
        <v>0</v>
      </c>
      <c r="AE594" s="57">
        <f t="shared" si="249"/>
        <v>0</v>
      </c>
      <c r="AF594" s="57">
        <f t="shared" si="249"/>
        <v>0</v>
      </c>
      <c r="AG594" s="57">
        <f t="shared" si="249"/>
        <v>0</v>
      </c>
      <c r="AH594" s="57">
        <f t="shared" si="249"/>
        <v>0</v>
      </c>
      <c r="AI594" s="57">
        <f t="shared" si="249"/>
        <v>0</v>
      </c>
      <c r="AJ594" s="57">
        <f t="shared" si="249"/>
        <v>0</v>
      </c>
      <c r="AK594" s="57">
        <f t="shared" si="249"/>
        <v>0</v>
      </c>
      <c r="AL594" s="57">
        <f t="shared" si="249"/>
        <v>0</v>
      </c>
      <c r="AM594" s="57">
        <f t="shared" si="249"/>
        <v>0</v>
      </c>
      <c r="AN594" s="57">
        <f t="shared" si="249"/>
        <v>0</v>
      </c>
      <c r="AO594" s="57">
        <f t="shared" si="249"/>
        <v>0</v>
      </c>
      <c r="AP594" s="57">
        <f t="shared" si="249"/>
        <v>0</v>
      </c>
      <c r="AQ594" s="57" t="e">
        <f>INDEX('Fleet Input'!$C$10:$C$86, MATCH('Fleet Calculations'!N594, 'Fleet Input'!$B$10:$B$86, 0))</f>
        <v>#N/A</v>
      </c>
      <c r="AR594" s="57">
        <f t="shared" ref="AR594:BG609" si="253">IF($H594=AR$7, $AQ594*$K594, 0)</f>
        <v>0</v>
      </c>
      <c r="AS594" s="57">
        <f t="shared" si="253"/>
        <v>0</v>
      </c>
      <c r="AT594" s="57">
        <f t="shared" si="253"/>
        <v>0</v>
      </c>
      <c r="AU594" s="57">
        <f t="shared" si="253"/>
        <v>0</v>
      </c>
      <c r="AV594" s="57">
        <f t="shared" si="253"/>
        <v>0</v>
      </c>
      <c r="AW594" s="57">
        <f t="shared" si="253"/>
        <v>0</v>
      </c>
      <c r="AX594" s="57">
        <f t="shared" si="253"/>
        <v>0</v>
      </c>
      <c r="AY594" s="57">
        <f t="shared" si="253"/>
        <v>0</v>
      </c>
      <c r="AZ594" s="57">
        <f t="shared" si="253"/>
        <v>0</v>
      </c>
      <c r="BA594" s="57">
        <f t="shared" si="253"/>
        <v>0</v>
      </c>
      <c r="BB594" s="57">
        <f t="shared" si="253"/>
        <v>0</v>
      </c>
      <c r="BC594" s="57">
        <f t="shared" si="253"/>
        <v>0</v>
      </c>
      <c r="BD594" s="57">
        <f t="shared" si="253"/>
        <v>0</v>
      </c>
      <c r="BE594" s="57">
        <f t="shared" si="253"/>
        <v>0</v>
      </c>
      <c r="BF594" s="57">
        <f t="shared" si="253"/>
        <v>0</v>
      </c>
      <c r="BG594" s="57">
        <f t="shared" si="253"/>
        <v>0</v>
      </c>
      <c r="BH594" s="57">
        <f t="shared" si="250"/>
        <v>0</v>
      </c>
      <c r="BI594" s="57">
        <f t="shared" si="250"/>
        <v>0</v>
      </c>
      <c r="BJ594" s="57">
        <f t="shared" si="250"/>
        <v>0</v>
      </c>
      <c r="BK594" s="57">
        <f t="shared" si="250"/>
        <v>0</v>
      </c>
      <c r="BL594" s="57">
        <f t="shared" si="250"/>
        <v>0</v>
      </c>
      <c r="BM594" s="57">
        <f t="shared" si="250"/>
        <v>0</v>
      </c>
      <c r="BN594" s="57">
        <f t="shared" si="250"/>
        <v>0</v>
      </c>
      <c r="BO594" s="57">
        <f t="shared" si="250"/>
        <v>0</v>
      </c>
      <c r="BP594" s="57">
        <f t="shared" si="250"/>
        <v>0</v>
      </c>
      <c r="BQ594" s="57">
        <f t="shared" si="250"/>
        <v>0</v>
      </c>
      <c r="BR594" s="57">
        <f t="shared" si="250"/>
        <v>0</v>
      </c>
      <c r="BS594" s="57">
        <f t="shared" si="250"/>
        <v>0</v>
      </c>
    </row>
    <row r="595" spans="1:71" x14ac:dyDescent="0.25">
      <c r="A595">
        <f t="shared" si="251"/>
        <v>3</v>
      </c>
      <c r="B595">
        <f t="shared" si="232"/>
        <v>31</v>
      </c>
      <c r="C595">
        <f t="shared" ref="C595:C658" si="254">C592</f>
        <v>1</v>
      </c>
      <c r="D595" s="59">
        <f t="shared" si="243"/>
        <v>0</v>
      </c>
      <c r="E595" s="59">
        <f t="shared" si="243"/>
        <v>0</v>
      </c>
      <c r="F595" s="59">
        <f t="shared" si="243"/>
        <v>0</v>
      </c>
      <c r="G595" s="60" t="str">
        <f t="shared" si="244"/>
        <v>0</v>
      </c>
      <c r="H595" s="61">
        <f t="shared" si="233"/>
        <v>1</v>
      </c>
      <c r="I595" s="61">
        <f t="shared" si="245"/>
        <v>0</v>
      </c>
      <c r="J595" s="59">
        <f t="shared" si="246"/>
        <v>0</v>
      </c>
      <c r="K595" s="62" t="e">
        <f t="shared" si="247"/>
        <v>#N/A</v>
      </c>
      <c r="L595" s="59">
        <f t="shared" si="248"/>
        <v>0</v>
      </c>
      <c r="M595" s="59">
        <f t="shared" si="248"/>
        <v>0</v>
      </c>
      <c r="N595" s="59" t="str">
        <f t="shared" si="242"/>
        <v>00</v>
      </c>
      <c r="O595" s="57">
        <f t="shared" si="252"/>
        <v>0</v>
      </c>
      <c r="P595" s="57">
        <f t="shared" si="252"/>
        <v>0</v>
      </c>
      <c r="Q595" s="57">
        <f t="shared" si="252"/>
        <v>0</v>
      </c>
      <c r="R595" s="57">
        <f t="shared" si="252"/>
        <v>0</v>
      </c>
      <c r="S595" s="57">
        <f t="shared" si="252"/>
        <v>0</v>
      </c>
      <c r="T595" s="57">
        <f t="shared" si="252"/>
        <v>0</v>
      </c>
      <c r="U595" s="57">
        <f t="shared" si="252"/>
        <v>0</v>
      </c>
      <c r="V595" s="57">
        <f t="shared" si="252"/>
        <v>0</v>
      </c>
      <c r="W595" s="57">
        <f t="shared" si="252"/>
        <v>0</v>
      </c>
      <c r="X595" s="57">
        <f t="shared" si="252"/>
        <v>0</v>
      </c>
      <c r="Y595" s="57">
        <f t="shared" si="252"/>
        <v>0</v>
      </c>
      <c r="Z595" s="57">
        <f t="shared" si="252"/>
        <v>0</v>
      </c>
      <c r="AA595" s="57">
        <f t="shared" si="252"/>
        <v>0</v>
      </c>
      <c r="AB595" s="57">
        <f t="shared" si="252"/>
        <v>0</v>
      </c>
      <c r="AC595" s="57">
        <f t="shared" si="252"/>
        <v>0</v>
      </c>
      <c r="AD595" s="57">
        <f t="shared" si="252"/>
        <v>0</v>
      </c>
      <c r="AE595" s="57">
        <f t="shared" si="249"/>
        <v>0</v>
      </c>
      <c r="AF595" s="57">
        <f t="shared" si="249"/>
        <v>0</v>
      </c>
      <c r="AG595" s="57">
        <f t="shared" si="249"/>
        <v>0</v>
      </c>
      <c r="AH595" s="57">
        <f t="shared" si="249"/>
        <v>0</v>
      </c>
      <c r="AI595" s="57">
        <f t="shared" si="249"/>
        <v>0</v>
      </c>
      <c r="AJ595" s="57">
        <f t="shared" si="249"/>
        <v>0</v>
      </c>
      <c r="AK595" s="57">
        <f t="shared" si="249"/>
        <v>0</v>
      </c>
      <c r="AL595" s="57">
        <f t="shared" si="249"/>
        <v>0</v>
      </c>
      <c r="AM595" s="57">
        <f t="shared" si="249"/>
        <v>0</v>
      </c>
      <c r="AN595" s="57">
        <f t="shared" si="249"/>
        <v>0</v>
      </c>
      <c r="AO595" s="57">
        <f t="shared" si="249"/>
        <v>0</v>
      </c>
      <c r="AP595" s="57">
        <f t="shared" si="249"/>
        <v>0</v>
      </c>
      <c r="AQ595" s="57" t="e">
        <f>INDEX('Fleet Input'!$C$10:$C$86, MATCH('Fleet Calculations'!N595, 'Fleet Input'!$B$10:$B$86, 0))</f>
        <v>#N/A</v>
      </c>
      <c r="AR595" s="57">
        <f t="shared" si="253"/>
        <v>0</v>
      </c>
      <c r="AS595" s="57">
        <f t="shared" si="253"/>
        <v>0</v>
      </c>
      <c r="AT595" s="57">
        <f t="shared" si="253"/>
        <v>0</v>
      </c>
      <c r="AU595" s="57">
        <f t="shared" si="253"/>
        <v>0</v>
      </c>
      <c r="AV595" s="57">
        <f t="shared" si="253"/>
        <v>0</v>
      </c>
      <c r="AW595" s="57">
        <f t="shared" si="253"/>
        <v>0</v>
      </c>
      <c r="AX595" s="57">
        <f t="shared" si="253"/>
        <v>0</v>
      </c>
      <c r="AY595" s="57">
        <f t="shared" si="253"/>
        <v>0</v>
      </c>
      <c r="AZ595" s="57">
        <f t="shared" si="253"/>
        <v>0</v>
      </c>
      <c r="BA595" s="57">
        <f t="shared" si="253"/>
        <v>0</v>
      </c>
      <c r="BB595" s="57">
        <f t="shared" si="253"/>
        <v>0</v>
      </c>
      <c r="BC595" s="57">
        <f t="shared" si="253"/>
        <v>0</v>
      </c>
      <c r="BD595" s="57">
        <f t="shared" si="253"/>
        <v>0</v>
      </c>
      <c r="BE595" s="57">
        <f t="shared" si="253"/>
        <v>0</v>
      </c>
      <c r="BF595" s="57">
        <f t="shared" si="253"/>
        <v>0</v>
      </c>
      <c r="BG595" s="57">
        <f t="shared" si="253"/>
        <v>0</v>
      </c>
      <c r="BH595" s="57">
        <f t="shared" si="250"/>
        <v>0</v>
      </c>
      <c r="BI595" s="57">
        <f t="shared" si="250"/>
        <v>0</v>
      </c>
      <c r="BJ595" s="57">
        <f t="shared" si="250"/>
        <v>0</v>
      </c>
      <c r="BK595" s="57">
        <f t="shared" si="250"/>
        <v>0</v>
      </c>
      <c r="BL595" s="57">
        <f t="shared" si="250"/>
        <v>0</v>
      </c>
      <c r="BM595" s="57">
        <f t="shared" si="250"/>
        <v>0</v>
      </c>
      <c r="BN595" s="57">
        <f t="shared" si="250"/>
        <v>0</v>
      </c>
      <c r="BO595" s="57">
        <f t="shared" si="250"/>
        <v>0</v>
      </c>
      <c r="BP595" s="57">
        <f t="shared" si="250"/>
        <v>0</v>
      </c>
      <c r="BQ595" s="57">
        <f t="shared" si="250"/>
        <v>0</v>
      </c>
      <c r="BR595" s="57">
        <f t="shared" si="250"/>
        <v>0</v>
      </c>
      <c r="BS595" s="57">
        <f t="shared" si="250"/>
        <v>0</v>
      </c>
    </row>
    <row r="596" spans="1:71" x14ac:dyDescent="0.25">
      <c r="A596">
        <f t="shared" si="251"/>
        <v>3</v>
      </c>
      <c r="B596">
        <f t="shared" si="232"/>
        <v>31</v>
      </c>
      <c r="C596">
        <f t="shared" si="254"/>
        <v>2</v>
      </c>
      <c r="D596" s="59">
        <f t="shared" si="243"/>
        <v>0</v>
      </c>
      <c r="E596" s="59">
        <f t="shared" si="243"/>
        <v>0</v>
      </c>
      <c r="F596" s="59">
        <f t="shared" si="243"/>
        <v>0</v>
      </c>
      <c r="G596" s="60" t="str">
        <f t="shared" si="244"/>
        <v>Electric</v>
      </c>
      <c r="H596" s="61">
        <f t="shared" si="233"/>
        <v>1</v>
      </c>
      <c r="I596" s="61">
        <f t="shared" si="245"/>
        <v>0</v>
      </c>
      <c r="J596" s="59">
        <f t="shared" si="246"/>
        <v>0</v>
      </c>
      <c r="K596" s="62" t="e">
        <f t="shared" si="247"/>
        <v>#N/A</v>
      </c>
      <c r="L596" s="59">
        <f t="shared" si="248"/>
        <v>0</v>
      </c>
      <c r="M596" s="59">
        <f t="shared" si="248"/>
        <v>0</v>
      </c>
      <c r="N596" s="59" t="str">
        <f t="shared" si="242"/>
        <v>Electric0</v>
      </c>
      <c r="O596" s="57">
        <f t="shared" si="252"/>
        <v>0</v>
      </c>
      <c r="P596" s="57">
        <f t="shared" si="252"/>
        <v>0</v>
      </c>
      <c r="Q596" s="57">
        <f t="shared" si="252"/>
        <v>0</v>
      </c>
      <c r="R596" s="57">
        <f t="shared" si="252"/>
        <v>0</v>
      </c>
      <c r="S596" s="57">
        <f t="shared" si="252"/>
        <v>0</v>
      </c>
      <c r="T596" s="57">
        <f t="shared" si="252"/>
        <v>0</v>
      </c>
      <c r="U596" s="57">
        <f t="shared" si="252"/>
        <v>0</v>
      </c>
      <c r="V596" s="57">
        <f t="shared" si="252"/>
        <v>0</v>
      </c>
      <c r="W596" s="57">
        <f t="shared" si="252"/>
        <v>0</v>
      </c>
      <c r="X596" s="57">
        <f t="shared" si="252"/>
        <v>0</v>
      </c>
      <c r="Y596" s="57">
        <f t="shared" si="252"/>
        <v>0</v>
      </c>
      <c r="Z596" s="57">
        <f t="shared" si="252"/>
        <v>0</v>
      </c>
      <c r="AA596" s="57">
        <f t="shared" si="252"/>
        <v>0</v>
      </c>
      <c r="AB596" s="57">
        <f t="shared" si="252"/>
        <v>0</v>
      </c>
      <c r="AC596" s="57">
        <f t="shared" si="252"/>
        <v>0</v>
      </c>
      <c r="AD596" s="57">
        <f t="shared" si="252"/>
        <v>0</v>
      </c>
      <c r="AE596" s="57">
        <f t="shared" si="249"/>
        <v>0</v>
      </c>
      <c r="AF596" s="57">
        <f t="shared" si="249"/>
        <v>0</v>
      </c>
      <c r="AG596" s="57">
        <f t="shared" si="249"/>
        <v>0</v>
      </c>
      <c r="AH596" s="57">
        <f t="shared" si="249"/>
        <v>0</v>
      </c>
      <c r="AI596" s="57">
        <f t="shared" si="249"/>
        <v>0</v>
      </c>
      <c r="AJ596" s="57">
        <f t="shared" si="249"/>
        <v>0</v>
      </c>
      <c r="AK596" s="57">
        <f t="shared" si="249"/>
        <v>0</v>
      </c>
      <c r="AL596" s="57">
        <f t="shared" si="249"/>
        <v>0</v>
      </c>
      <c r="AM596" s="57">
        <f t="shared" si="249"/>
        <v>0</v>
      </c>
      <c r="AN596" s="57">
        <f t="shared" si="249"/>
        <v>0</v>
      </c>
      <c r="AO596" s="57">
        <f t="shared" si="249"/>
        <v>0</v>
      </c>
      <c r="AP596" s="57">
        <f t="shared" si="249"/>
        <v>0</v>
      </c>
      <c r="AQ596" s="57" t="e">
        <f>INDEX('Fleet Input'!$C$10:$C$86, MATCH('Fleet Calculations'!N596, 'Fleet Input'!$B$10:$B$86, 0))</f>
        <v>#N/A</v>
      </c>
      <c r="AR596" s="57">
        <f t="shared" si="253"/>
        <v>0</v>
      </c>
      <c r="AS596" s="57">
        <f t="shared" si="253"/>
        <v>0</v>
      </c>
      <c r="AT596" s="57">
        <f t="shared" si="253"/>
        <v>0</v>
      </c>
      <c r="AU596" s="57">
        <f t="shared" si="253"/>
        <v>0</v>
      </c>
      <c r="AV596" s="57">
        <f t="shared" si="253"/>
        <v>0</v>
      </c>
      <c r="AW596" s="57">
        <f t="shared" si="253"/>
        <v>0</v>
      </c>
      <c r="AX596" s="57">
        <f t="shared" si="253"/>
        <v>0</v>
      </c>
      <c r="AY596" s="57">
        <f t="shared" si="253"/>
        <v>0</v>
      </c>
      <c r="AZ596" s="57">
        <f t="shared" si="253"/>
        <v>0</v>
      </c>
      <c r="BA596" s="57">
        <f t="shared" si="253"/>
        <v>0</v>
      </c>
      <c r="BB596" s="57">
        <f t="shared" si="253"/>
        <v>0</v>
      </c>
      <c r="BC596" s="57">
        <f t="shared" si="253"/>
        <v>0</v>
      </c>
      <c r="BD596" s="57">
        <f t="shared" si="253"/>
        <v>0</v>
      </c>
      <c r="BE596" s="57">
        <f t="shared" si="253"/>
        <v>0</v>
      </c>
      <c r="BF596" s="57">
        <f t="shared" si="253"/>
        <v>0</v>
      </c>
      <c r="BG596" s="57">
        <f t="shared" si="253"/>
        <v>0</v>
      </c>
      <c r="BH596" s="57">
        <f t="shared" si="250"/>
        <v>0</v>
      </c>
      <c r="BI596" s="57">
        <f t="shared" si="250"/>
        <v>0</v>
      </c>
      <c r="BJ596" s="57">
        <f t="shared" si="250"/>
        <v>0</v>
      </c>
      <c r="BK596" s="57">
        <f t="shared" si="250"/>
        <v>0</v>
      </c>
      <c r="BL596" s="57">
        <f t="shared" si="250"/>
        <v>0</v>
      </c>
      <c r="BM596" s="57">
        <f t="shared" si="250"/>
        <v>0</v>
      </c>
      <c r="BN596" s="57">
        <f t="shared" si="250"/>
        <v>0</v>
      </c>
      <c r="BO596" s="57">
        <f t="shared" si="250"/>
        <v>0</v>
      </c>
      <c r="BP596" s="57">
        <f t="shared" si="250"/>
        <v>0</v>
      </c>
      <c r="BQ596" s="57">
        <f t="shared" si="250"/>
        <v>0</v>
      </c>
      <c r="BR596" s="57">
        <f t="shared" si="250"/>
        <v>0</v>
      </c>
      <c r="BS596" s="57">
        <f t="shared" si="250"/>
        <v>0</v>
      </c>
    </row>
    <row r="597" spans="1:71" x14ac:dyDescent="0.25">
      <c r="A597">
        <f t="shared" si="251"/>
        <v>3</v>
      </c>
      <c r="B597">
        <f t="shared" si="232"/>
        <v>31</v>
      </c>
      <c r="C597">
        <f t="shared" si="254"/>
        <v>3</v>
      </c>
      <c r="D597" s="59">
        <f t="shared" si="243"/>
        <v>0</v>
      </c>
      <c r="E597" s="59">
        <f t="shared" si="243"/>
        <v>0</v>
      </c>
      <c r="F597" s="59">
        <f t="shared" si="243"/>
        <v>0</v>
      </c>
      <c r="G597" s="60" t="str">
        <f t="shared" si="244"/>
        <v>Fuel Cell</v>
      </c>
      <c r="H597" s="61">
        <f t="shared" si="233"/>
        <v>1</v>
      </c>
      <c r="I597" s="61">
        <f t="shared" si="245"/>
        <v>0</v>
      </c>
      <c r="J597" s="59">
        <f t="shared" si="246"/>
        <v>0</v>
      </c>
      <c r="K597" s="62" t="e">
        <f t="shared" si="247"/>
        <v>#N/A</v>
      </c>
      <c r="L597" s="59">
        <f t="shared" si="248"/>
        <v>0</v>
      </c>
      <c r="M597" s="59">
        <f t="shared" si="248"/>
        <v>0</v>
      </c>
      <c r="N597" s="59" t="str">
        <f t="shared" si="242"/>
        <v>Fuel Cell0</v>
      </c>
      <c r="O597" s="57">
        <f t="shared" si="252"/>
        <v>0</v>
      </c>
      <c r="P597" s="57">
        <f t="shared" si="252"/>
        <v>0</v>
      </c>
      <c r="Q597" s="57">
        <f t="shared" si="252"/>
        <v>0</v>
      </c>
      <c r="R597" s="57">
        <f t="shared" si="252"/>
        <v>0</v>
      </c>
      <c r="S597" s="57">
        <f t="shared" si="252"/>
        <v>0</v>
      </c>
      <c r="T597" s="57">
        <f t="shared" si="252"/>
        <v>0</v>
      </c>
      <c r="U597" s="57">
        <f t="shared" si="252"/>
        <v>0</v>
      </c>
      <c r="V597" s="57">
        <f t="shared" si="252"/>
        <v>0</v>
      </c>
      <c r="W597" s="57">
        <f t="shared" si="252"/>
        <v>0</v>
      </c>
      <c r="X597" s="57">
        <f t="shared" si="252"/>
        <v>0</v>
      </c>
      <c r="Y597" s="57">
        <f t="shared" si="252"/>
        <v>0</v>
      </c>
      <c r="Z597" s="57">
        <f t="shared" si="252"/>
        <v>0</v>
      </c>
      <c r="AA597" s="57">
        <f t="shared" si="252"/>
        <v>0</v>
      </c>
      <c r="AB597" s="57">
        <f t="shared" si="252"/>
        <v>0</v>
      </c>
      <c r="AC597" s="57">
        <f t="shared" si="252"/>
        <v>0</v>
      </c>
      <c r="AD597" s="57">
        <f t="shared" si="252"/>
        <v>0</v>
      </c>
      <c r="AE597" s="57">
        <f t="shared" si="249"/>
        <v>0</v>
      </c>
      <c r="AF597" s="57">
        <f t="shared" si="249"/>
        <v>0</v>
      </c>
      <c r="AG597" s="57">
        <f t="shared" si="249"/>
        <v>0</v>
      </c>
      <c r="AH597" s="57">
        <f t="shared" si="249"/>
        <v>0</v>
      </c>
      <c r="AI597" s="57">
        <f t="shared" si="249"/>
        <v>0</v>
      </c>
      <c r="AJ597" s="57">
        <f t="shared" si="249"/>
        <v>0</v>
      </c>
      <c r="AK597" s="57">
        <f t="shared" si="249"/>
        <v>0</v>
      </c>
      <c r="AL597" s="57">
        <f t="shared" si="249"/>
        <v>0</v>
      </c>
      <c r="AM597" s="57">
        <f t="shared" si="249"/>
        <v>0</v>
      </c>
      <c r="AN597" s="57">
        <f t="shared" si="249"/>
        <v>0</v>
      </c>
      <c r="AO597" s="57">
        <f t="shared" si="249"/>
        <v>0</v>
      </c>
      <c r="AP597" s="57">
        <f t="shared" si="249"/>
        <v>0</v>
      </c>
      <c r="AQ597" s="57" t="e">
        <f>INDEX('Fleet Input'!$C$10:$C$86, MATCH('Fleet Calculations'!N597, 'Fleet Input'!$B$10:$B$86, 0))</f>
        <v>#N/A</v>
      </c>
      <c r="AR597" s="57">
        <f t="shared" si="253"/>
        <v>0</v>
      </c>
      <c r="AS597" s="57">
        <f t="shared" si="253"/>
        <v>0</v>
      </c>
      <c r="AT597" s="57">
        <f t="shared" si="253"/>
        <v>0</v>
      </c>
      <c r="AU597" s="57">
        <f t="shared" si="253"/>
        <v>0</v>
      </c>
      <c r="AV597" s="57">
        <f t="shared" si="253"/>
        <v>0</v>
      </c>
      <c r="AW597" s="57">
        <f t="shared" si="253"/>
        <v>0</v>
      </c>
      <c r="AX597" s="57">
        <f t="shared" si="253"/>
        <v>0</v>
      </c>
      <c r="AY597" s="57">
        <f t="shared" si="253"/>
        <v>0</v>
      </c>
      <c r="AZ597" s="57">
        <f t="shared" si="253"/>
        <v>0</v>
      </c>
      <c r="BA597" s="57">
        <f t="shared" si="253"/>
        <v>0</v>
      </c>
      <c r="BB597" s="57">
        <f t="shared" si="253"/>
        <v>0</v>
      </c>
      <c r="BC597" s="57">
        <f t="shared" si="253"/>
        <v>0</v>
      </c>
      <c r="BD597" s="57">
        <f t="shared" si="253"/>
        <v>0</v>
      </c>
      <c r="BE597" s="57">
        <f t="shared" si="253"/>
        <v>0</v>
      </c>
      <c r="BF597" s="57">
        <f t="shared" si="253"/>
        <v>0</v>
      </c>
      <c r="BG597" s="57">
        <f t="shared" si="253"/>
        <v>0</v>
      </c>
      <c r="BH597" s="57">
        <f t="shared" si="250"/>
        <v>0</v>
      </c>
      <c r="BI597" s="57">
        <f t="shared" si="250"/>
        <v>0</v>
      </c>
      <c r="BJ597" s="57">
        <f t="shared" si="250"/>
        <v>0</v>
      </c>
      <c r="BK597" s="57">
        <f t="shared" si="250"/>
        <v>0</v>
      </c>
      <c r="BL597" s="57">
        <f t="shared" si="250"/>
        <v>0</v>
      </c>
      <c r="BM597" s="57">
        <f t="shared" si="250"/>
        <v>0</v>
      </c>
      <c r="BN597" s="57">
        <f t="shared" si="250"/>
        <v>0</v>
      </c>
      <c r="BO597" s="57">
        <f t="shared" si="250"/>
        <v>0</v>
      </c>
      <c r="BP597" s="57">
        <f t="shared" si="250"/>
        <v>0</v>
      </c>
      <c r="BQ597" s="57">
        <f t="shared" si="250"/>
        <v>0</v>
      </c>
      <c r="BR597" s="57">
        <f t="shared" si="250"/>
        <v>0</v>
      </c>
      <c r="BS597" s="57">
        <f t="shared" si="250"/>
        <v>0</v>
      </c>
    </row>
    <row r="598" spans="1:71" x14ac:dyDescent="0.25">
      <c r="A598">
        <f t="shared" si="251"/>
        <v>3</v>
      </c>
      <c r="B598">
        <f t="shared" si="232"/>
        <v>32</v>
      </c>
      <c r="C598">
        <f t="shared" si="254"/>
        <v>1</v>
      </c>
      <c r="D598" s="59">
        <f t="shared" si="243"/>
        <v>0</v>
      </c>
      <c r="E598" s="59">
        <f t="shared" si="243"/>
        <v>0</v>
      </c>
      <c r="F598" s="59">
        <f t="shared" si="243"/>
        <v>0</v>
      </c>
      <c r="G598" s="60" t="str">
        <f t="shared" si="244"/>
        <v>0</v>
      </c>
      <c r="H598" s="61">
        <f t="shared" si="233"/>
        <v>1</v>
      </c>
      <c r="I598" s="61">
        <f t="shared" si="245"/>
        <v>0</v>
      </c>
      <c r="J598" s="59">
        <f t="shared" si="246"/>
        <v>0</v>
      </c>
      <c r="K598" s="62" t="e">
        <f t="shared" si="247"/>
        <v>#N/A</v>
      </c>
      <c r="L598" s="59">
        <f t="shared" si="248"/>
        <v>0</v>
      </c>
      <c r="M598" s="59">
        <f t="shared" si="248"/>
        <v>0</v>
      </c>
      <c r="N598" s="59" t="str">
        <f t="shared" si="242"/>
        <v>00</v>
      </c>
      <c r="O598" s="57">
        <f t="shared" si="252"/>
        <v>0</v>
      </c>
      <c r="P598" s="57">
        <f t="shared" si="252"/>
        <v>0</v>
      </c>
      <c r="Q598" s="57">
        <f t="shared" si="252"/>
        <v>0</v>
      </c>
      <c r="R598" s="57">
        <f t="shared" si="252"/>
        <v>0</v>
      </c>
      <c r="S598" s="57">
        <f t="shared" si="252"/>
        <v>0</v>
      </c>
      <c r="T598" s="57">
        <f t="shared" si="252"/>
        <v>0</v>
      </c>
      <c r="U598" s="57">
        <f t="shared" si="252"/>
        <v>0</v>
      </c>
      <c r="V598" s="57">
        <f t="shared" si="252"/>
        <v>0</v>
      </c>
      <c r="W598" s="57">
        <f t="shared" si="252"/>
        <v>0</v>
      </c>
      <c r="X598" s="57">
        <f t="shared" si="252"/>
        <v>0</v>
      </c>
      <c r="Y598" s="57">
        <f t="shared" si="252"/>
        <v>0</v>
      </c>
      <c r="Z598" s="57">
        <f t="shared" si="252"/>
        <v>0</v>
      </c>
      <c r="AA598" s="57">
        <f t="shared" si="252"/>
        <v>0</v>
      </c>
      <c r="AB598" s="57">
        <f t="shared" si="252"/>
        <v>0</v>
      </c>
      <c r="AC598" s="57">
        <f t="shared" si="252"/>
        <v>0</v>
      </c>
      <c r="AD598" s="57">
        <f t="shared" si="252"/>
        <v>0</v>
      </c>
      <c r="AE598" s="57">
        <f t="shared" si="249"/>
        <v>0</v>
      </c>
      <c r="AF598" s="57">
        <f t="shared" si="249"/>
        <v>0</v>
      </c>
      <c r="AG598" s="57">
        <f t="shared" si="249"/>
        <v>0</v>
      </c>
      <c r="AH598" s="57">
        <f t="shared" si="249"/>
        <v>0</v>
      </c>
      <c r="AI598" s="57">
        <f t="shared" si="249"/>
        <v>0</v>
      </c>
      <c r="AJ598" s="57">
        <f t="shared" si="249"/>
        <v>0</v>
      </c>
      <c r="AK598" s="57">
        <f t="shared" si="249"/>
        <v>0</v>
      </c>
      <c r="AL598" s="57">
        <f t="shared" si="249"/>
        <v>0</v>
      </c>
      <c r="AM598" s="57">
        <f t="shared" si="249"/>
        <v>0</v>
      </c>
      <c r="AN598" s="57">
        <f t="shared" si="249"/>
        <v>0</v>
      </c>
      <c r="AO598" s="57">
        <f t="shared" si="249"/>
        <v>0</v>
      </c>
      <c r="AP598" s="57">
        <f t="shared" si="249"/>
        <v>0</v>
      </c>
      <c r="AQ598" s="57" t="e">
        <f>INDEX('Fleet Input'!$C$10:$C$86, MATCH('Fleet Calculations'!N598, 'Fleet Input'!$B$10:$B$86, 0))</f>
        <v>#N/A</v>
      </c>
      <c r="AR598" s="57">
        <f t="shared" si="253"/>
        <v>0</v>
      </c>
      <c r="AS598" s="57">
        <f t="shared" si="253"/>
        <v>0</v>
      </c>
      <c r="AT598" s="57">
        <f t="shared" si="253"/>
        <v>0</v>
      </c>
      <c r="AU598" s="57">
        <f t="shared" si="253"/>
        <v>0</v>
      </c>
      <c r="AV598" s="57">
        <f t="shared" si="253"/>
        <v>0</v>
      </c>
      <c r="AW598" s="57">
        <f t="shared" si="253"/>
        <v>0</v>
      </c>
      <c r="AX598" s="57">
        <f t="shared" si="253"/>
        <v>0</v>
      </c>
      <c r="AY598" s="57">
        <f t="shared" si="253"/>
        <v>0</v>
      </c>
      <c r="AZ598" s="57">
        <f t="shared" si="253"/>
        <v>0</v>
      </c>
      <c r="BA598" s="57">
        <f t="shared" si="253"/>
        <v>0</v>
      </c>
      <c r="BB598" s="57">
        <f t="shared" si="253"/>
        <v>0</v>
      </c>
      <c r="BC598" s="57">
        <f t="shared" si="253"/>
        <v>0</v>
      </c>
      <c r="BD598" s="57">
        <f t="shared" si="253"/>
        <v>0</v>
      </c>
      <c r="BE598" s="57">
        <f t="shared" si="253"/>
        <v>0</v>
      </c>
      <c r="BF598" s="57">
        <f t="shared" si="253"/>
        <v>0</v>
      </c>
      <c r="BG598" s="57">
        <f t="shared" si="253"/>
        <v>0</v>
      </c>
      <c r="BH598" s="57">
        <f t="shared" si="250"/>
        <v>0</v>
      </c>
      <c r="BI598" s="57">
        <f t="shared" si="250"/>
        <v>0</v>
      </c>
      <c r="BJ598" s="57">
        <f t="shared" si="250"/>
        <v>0</v>
      </c>
      <c r="BK598" s="57">
        <f t="shared" si="250"/>
        <v>0</v>
      </c>
      <c r="BL598" s="57">
        <f t="shared" si="250"/>
        <v>0</v>
      </c>
      <c r="BM598" s="57">
        <f t="shared" si="250"/>
        <v>0</v>
      </c>
      <c r="BN598" s="57">
        <f t="shared" si="250"/>
        <v>0</v>
      </c>
      <c r="BO598" s="57">
        <f t="shared" si="250"/>
        <v>0</v>
      </c>
      <c r="BP598" s="57">
        <f t="shared" si="250"/>
        <v>0</v>
      </c>
      <c r="BQ598" s="57">
        <f t="shared" si="250"/>
        <v>0</v>
      </c>
      <c r="BR598" s="57">
        <f t="shared" si="250"/>
        <v>0</v>
      </c>
      <c r="BS598" s="57">
        <f t="shared" si="250"/>
        <v>0</v>
      </c>
    </row>
    <row r="599" spans="1:71" x14ac:dyDescent="0.25">
      <c r="A599">
        <f t="shared" si="251"/>
        <v>3</v>
      </c>
      <c r="B599">
        <f t="shared" si="232"/>
        <v>32</v>
      </c>
      <c r="C599">
        <f t="shared" si="254"/>
        <v>2</v>
      </c>
      <c r="D599" s="59">
        <f t="shared" si="243"/>
        <v>0</v>
      </c>
      <c r="E599" s="59">
        <f t="shared" si="243"/>
        <v>0</v>
      </c>
      <c r="F599" s="59">
        <f t="shared" si="243"/>
        <v>0</v>
      </c>
      <c r="G599" s="60" t="str">
        <f t="shared" si="244"/>
        <v>Electric</v>
      </c>
      <c r="H599" s="61">
        <f t="shared" si="233"/>
        <v>1</v>
      </c>
      <c r="I599" s="61">
        <f t="shared" si="245"/>
        <v>0</v>
      </c>
      <c r="J599" s="59">
        <f t="shared" si="246"/>
        <v>0</v>
      </c>
      <c r="K599" s="62" t="e">
        <f t="shared" si="247"/>
        <v>#N/A</v>
      </c>
      <c r="L599" s="59">
        <f t="shared" si="248"/>
        <v>0</v>
      </c>
      <c r="M599" s="59">
        <f t="shared" si="248"/>
        <v>0</v>
      </c>
      <c r="N599" s="59" t="str">
        <f t="shared" si="242"/>
        <v>Electric0</v>
      </c>
      <c r="O599" s="57">
        <f t="shared" si="252"/>
        <v>0</v>
      </c>
      <c r="P599" s="57">
        <f t="shared" si="252"/>
        <v>0</v>
      </c>
      <c r="Q599" s="57">
        <f t="shared" si="252"/>
        <v>0</v>
      </c>
      <c r="R599" s="57">
        <f t="shared" si="252"/>
        <v>0</v>
      </c>
      <c r="S599" s="57">
        <f t="shared" si="252"/>
        <v>0</v>
      </c>
      <c r="T599" s="57">
        <f t="shared" si="252"/>
        <v>0</v>
      </c>
      <c r="U599" s="57">
        <f t="shared" si="252"/>
        <v>0</v>
      </c>
      <c r="V599" s="57">
        <f t="shared" si="252"/>
        <v>0</v>
      </c>
      <c r="W599" s="57">
        <f t="shared" si="252"/>
        <v>0</v>
      </c>
      <c r="X599" s="57">
        <f t="shared" si="252"/>
        <v>0</v>
      </c>
      <c r="Y599" s="57">
        <f t="shared" si="252"/>
        <v>0</v>
      </c>
      <c r="Z599" s="57">
        <f t="shared" si="252"/>
        <v>0</v>
      </c>
      <c r="AA599" s="57">
        <f t="shared" si="252"/>
        <v>0</v>
      </c>
      <c r="AB599" s="57">
        <f t="shared" si="252"/>
        <v>0</v>
      </c>
      <c r="AC599" s="57">
        <f t="shared" si="252"/>
        <v>0</v>
      </c>
      <c r="AD599" s="57">
        <f t="shared" si="252"/>
        <v>0</v>
      </c>
      <c r="AE599" s="57">
        <f t="shared" si="249"/>
        <v>0</v>
      </c>
      <c r="AF599" s="57">
        <f t="shared" si="249"/>
        <v>0</v>
      </c>
      <c r="AG599" s="57">
        <f t="shared" si="249"/>
        <v>0</v>
      </c>
      <c r="AH599" s="57">
        <f t="shared" si="249"/>
        <v>0</v>
      </c>
      <c r="AI599" s="57">
        <f t="shared" si="249"/>
        <v>0</v>
      </c>
      <c r="AJ599" s="57">
        <f t="shared" si="249"/>
        <v>0</v>
      </c>
      <c r="AK599" s="57">
        <f t="shared" si="249"/>
        <v>0</v>
      </c>
      <c r="AL599" s="57">
        <f t="shared" si="249"/>
        <v>0</v>
      </c>
      <c r="AM599" s="57">
        <f t="shared" si="249"/>
        <v>0</v>
      </c>
      <c r="AN599" s="57">
        <f t="shared" si="249"/>
        <v>0</v>
      </c>
      <c r="AO599" s="57">
        <f t="shared" si="249"/>
        <v>0</v>
      </c>
      <c r="AP599" s="57">
        <f t="shared" si="249"/>
        <v>0</v>
      </c>
      <c r="AQ599" s="57" t="e">
        <f>INDEX('Fleet Input'!$C$10:$C$86, MATCH('Fleet Calculations'!N599, 'Fleet Input'!$B$10:$B$86, 0))</f>
        <v>#N/A</v>
      </c>
      <c r="AR599" s="57">
        <f t="shared" si="253"/>
        <v>0</v>
      </c>
      <c r="AS599" s="57">
        <f t="shared" si="253"/>
        <v>0</v>
      </c>
      <c r="AT599" s="57">
        <f t="shared" si="253"/>
        <v>0</v>
      </c>
      <c r="AU599" s="57">
        <f t="shared" si="253"/>
        <v>0</v>
      </c>
      <c r="AV599" s="57">
        <f t="shared" si="253"/>
        <v>0</v>
      </c>
      <c r="AW599" s="57">
        <f t="shared" si="253"/>
        <v>0</v>
      </c>
      <c r="AX599" s="57">
        <f t="shared" si="253"/>
        <v>0</v>
      </c>
      <c r="AY599" s="57">
        <f t="shared" si="253"/>
        <v>0</v>
      </c>
      <c r="AZ599" s="57">
        <f t="shared" si="253"/>
        <v>0</v>
      </c>
      <c r="BA599" s="57">
        <f t="shared" si="253"/>
        <v>0</v>
      </c>
      <c r="BB599" s="57">
        <f t="shared" si="253"/>
        <v>0</v>
      </c>
      <c r="BC599" s="57">
        <f t="shared" si="253"/>
        <v>0</v>
      </c>
      <c r="BD599" s="57">
        <f t="shared" si="253"/>
        <v>0</v>
      </c>
      <c r="BE599" s="57">
        <f t="shared" si="253"/>
        <v>0</v>
      </c>
      <c r="BF599" s="57">
        <f t="shared" si="253"/>
        <v>0</v>
      </c>
      <c r="BG599" s="57">
        <f t="shared" si="253"/>
        <v>0</v>
      </c>
      <c r="BH599" s="57">
        <f t="shared" si="250"/>
        <v>0</v>
      </c>
      <c r="BI599" s="57">
        <f t="shared" si="250"/>
        <v>0</v>
      </c>
      <c r="BJ599" s="57">
        <f t="shared" si="250"/>
        <v>0</v>
      </c>
      <c r="BK599" s="57">
        <f t="shared" si="250"/>
        <v>0</v>
      </c>
      <c r="BL599" s="57">
        <f t="shared" si="250"/>
        <v>0</v>
      </c>
      <c r="BM599" s="57">
        <f t="shared" si="250"/>
        <v>0</v>
      </c>
      <c r="BN599" s="57">
        <f t="shared" si="250"/>
        <v>0</v>
      </c>
      <c r="BO599" s="57">
        <f t="shared" si="250"/>
        <v>0</v>
      </c>
      <c r="BP599" s="57">
        <f t="shared" si="250"/>
        <v>0</v>
      </c>
      <c r="BQ599" s="57">
        <f t="shared" si="250"/>
        <v>0</v>
      </c>
      <c r="BR599" s="57">
        <f t="shared" si="250"/>
        <v>0</v>
      </c>
      <c r="BS599" s="57">
        <f t="shared" si="250"/>
        <v>0</v>
      </c>
    </row>
    <row r="600" spans="1:71" x14ac:dyDescent="0.25">
      <c r="A600">
        <f t="shared" si="251"/>
        <v>3</v>
      </c>
      <c r="B600">
        <f t="shared" si="232"/>
        <v>32</v>
      </c>
      <c r="C600">
        <f t="shared" si="254"/>
        <v>3</v>
      </c>
      <c r="D600" s="59">
        <f t="shared" si="243"/>
        <v>0</v>
      </c>
      <c r="E600" s="59">
        <f t="shared" si="243"/>
        <v>0</v>
      </c>
      <c r="F600" s="59">
        <f t="shared" si="243"/>
        <v>0</v>
      </c>
      <c r="G600" s="60" t="str">
        <f t="shared" si="244"/>
        <v>Fuel Cell</v>
      </c>
      <c r="H600" s="61">
        <f t="shared" si="233"/>
        <v>1</v>
      </c>
      <c r="I600" s="61">
        <f t="shared" si="245"/>
        <v>0</v>
      </c>
      <c r="J600" s="59">
        <f t="shared" si="246"/>
        <v>0</v>
      </c>
      <c r="K600" s="62" t="e">
        <f t="shared" si="247"/>
        <v>#N/A</v>
      </c>
      <c r="L600" s="59">
        <f t="shared" si="248"/>
        <v>0</v>
      </c>
      <c r="M600" s="59">
        <f t="shared" si="248"/>
        <v>0</v>
      </c>
      <c r="N600" s="59" t="str">
        <f t="shared" si="242"/>
        <v>Fuel Cell0</v>
      </c>
      <c r="O600" s="57">
        <f t="shared" si="252"/>
        <v>0</v>
      </c>
      <c r="P600" s="57">
        <f t="shared" si="252"/>
        <v>0</v>
      </c>
      <c r="Q600" s="57">
        <f t="shared" si="252"/>
        <v>0</v>
      </c>
      <c r="R600" s="57">
        <f t="shared" si="252"/>
        <v>0</v>
      </c>
      <c r="S600" s="57">
        <f t="shared" si="252"/>
        <v>0</v>
      </c>
      <c r="T600" s="57">
        <f t="shared" si="252"/>
        <v>0</v>
      </c>
      <c r="U600" s="57">
        <f t="shared" si="252"/>
        <v>0</v>
      </c>
      <c r="V600" s="57">
        <f t="shared" si="252"/>
        <v>0</v>
      </c>
      <c r="W600" s="57">
        <f t="shared" si="252"/>
        <v>0</v>
      </c>
      <c r="X600" s="57">
        <f t="shared" si="252"/>
        <v>0</v>
      </c>
      <c r="Y600" s="57">
        <f t="shared" si="252"/>
        <v>0</v>
      </c>
      <c r="Z600" s="57">
        <f t="shared" si="252"/>
        <v>0</v>
      </c>
      <c r="AA600" s="57">
        <f t="shared" si="252"/>
        <v>0</v>
      </c>
      <c r="AB600" s="57">
        <f t="shared" si="252"/>
        <v>0</v>
      </c>
      <c r="AC600" s="57">
        <f t="shared" si="252"/>
        <v>0</v>
      </c>
      <c r="AD600" s="57">
        <f t="shared" si="252"/>
        <v>0</v>
      </c>
      <c r="AE600" s="57">
        <f t="shared" si="249"/>
        <v>0</v>
      </c>
      <c r="AF600" s="57">
        <f t="shared" si="249"/>
        <v>0</v>
      </c>
      <c r="AG600" s="57">
        <f t="shared" si="249"/>
        <v>0</v>
      </c>
      <c r="AH600" s="57">
        <f t="shared" si="249"/>
        <v>0</v>
      </c>
      <c r="AI600" s="57">
        <f t="shared" si="249"/>
        <v>0</v>
      </c>
      <c r="AJ600" s="57">
        <f t="shared" si="249"/>
        <v>0</v>
      </c>
      <c r="AK600" s="57">
        <f t="shared" si="249"/>
        <v>0</v>
      </c>
      <c r="AL600" s="57">
        <f t="shared" si="249"/>
        <v>0</v>
      </c>
      <c r="AM600" s="57">
        <f t="shared" si="249"/>
        <v>0</v>
      </c>
      <c r="AN600" s="57">
        <f t="shared" si="249"/>
        <v>0</v>
      </c>
      <c r="AO600" s="57">
        <f t="shared" si="249"/>
        <v>0</v>
      </c>
      <c r="AP600" s="57">
        <f t="shared" si="249"/>
        <v>0</v>
      </c>
      <c r="AQ600" s="57" t="e">
        <f>INDEX('Fleet Input'!$C$10:$C$86, MATCH('Fleet Calculations'!N600, 'Fleet Input'!$B$10:$B$86, 0))</f>
        <v>#N/A</v>
      </c>
      <c r="AR600" s="57">
        <f t="shared" si="253"/>
        <v>0</v>
      </c>
      <c r="AS600" s="57">
        <f t="shared" si="253"/>
        <v>0</v>
      </c>
      <c r="AT600" s="57">
        <f t="shared" si="253"/>
        <v>0</v>
      </c>
      <c r="AU600" s="57">
        <f t="shared" si="253"/>
        <v>0</v>
      </c>
      <c r="AV600" s="57">
        <f t="shared" si="253"/>
        <v>0</v>
      </c>
      <c r="AW600" s="57">
        <f t="shared" si="253"/>
        <v>0</v>
      </c>
      <c r="AX600" s="57">
        <f t="shared" si="253"/>
        <v>0</v>
      </c>
      <c r="AY600" s="57">
        <f t="shared" si="253"/>
        <v>0</v>
      </c>
      <c r="AZ600" s="57">
        <f t="shared" si="253"/>
        <v>0</v>
      </c>
      <c r="BA600" s="57">
        <f t="shared" si="253"/>
        <v>0</v>
      </c>
      <c r="BB600" s="57">
        <f t="shared" si="253"/>
        <v>0</v>
      </c>
      <c r="BC600" s="57">
        <f t="shared" si="253"/>
        <v>0</v>
      </c>
      <c r="BD600" s="57">
        <f t="shared" si="253"/>
        <v>0</v>
      </c>
      <c r="BE600" s="57">
        <f t="shared" si="253"/>
        <v>0</v>
      </c>
      <c r="BF600" s="57">
        <f t="shared" si="253"/>
        <v>0</v>
      </c>
      <c r="BG600" s="57">
        <f t="shared" si="253"/>
        <v>0</v>
      </c>
      <c r="BH600" s="57">
        <f t="shared" si="250"/>
        <v>0</v>
      </c>
      <c r="BI600" s="57">
        <f t="shared" si="250"/>
        <v>0</v>
      </c>
      <c r="BJ600" s="57">
        <f t="shared" si="250"/>
        <v>0</v>
      </c>
      <c r="BK600" s="57">
        <f t="shared" si="250"/>
        <v>0</v>
      </c>
      <c r="BL600" s="57">
        <f t="shared" si="250"/>
        <v>0</v>
      </c>
      <c r="BM600" s="57">
        <f t="shared" si="250"/>
        <v>0</v>
      </c>
      <c r="BN600" s="57">
        <f t="shared" si="250"/>
        <v>0</v>
      </c>
      <c r="BO600" s="57">
        <f t="shared" si="250"/>
        <v>0</v>
      </c>
      <c r="BP600" s="57">
        <f t="shared" si="250"/>
        <v>0</v>
      </c>
      <c r="BQ600" s="57">
        <f t="shared" si="250"/>
        <v>0</v>
      </c>
      <c r="BR600" s="57">
        <f t="shared" si="250"/>
        <v>0</v>
      </c>
      <c r="BS600" s="57">
        <f t="shared" si="250"/>
        <v>0</v>
      </c>
    </row>
    <row r="601" spans="1:71" x14ac:dyDescent="0.25">
      <c r="A601">
        <f t="shared" si="251"/>
        <v>3</v>
      </c>
      <c r="B601">
        <f t="shared" si="232"/>
        <v>33</v>
      </c>
      <c r="C601">
        <f t="shared" si="254"/>
        <v>1</v>
      </c>
      <c r="D601" s="59">
        <f t="shared" si="243"/>
        <v>0</v>
      </c>
      <c r="E601" s="59">
        <f t="shared" si="243"/>
        <v>0</v>
      </c>
      <c r="F601" s="59">
        <f t="shared" si="243"/>
        <v>0</v>
      </c>
      <c r="G601" s="60" t="str">
        <f t="shared" si="244"/>
        <v>0</v>
      </c>
      <c r="H601" s="61">
        <f t="shared" si="233"/>
        <v>1</v>
      </c>
      <c r="I601" s="61">
        <f t="shared" si="245"/>
        <v>0</v>
      </c>
      <c r="J601" s="59">
        <f t="shared" si="246"/>
        <v>0</v>
      </c>
      <c r="K601" s="62" t="e">
        <f t="shared" si="247"/>
        <v>#N/A</v>
      </c>
      <c r="L601" s="59">
        <f t="shared" si="248"/>
        <v>0</v>
      </c>
      <c r="M601" s="59">
        <f t="shared" si="248"/>
        <v>0</v>
      </c>
      <c r="N601" s="59" t="str">
        <f t="shared" si="242"/>
        <v>00</v>
      </c>
      <c r="O601" s="57">
        <f t="shared" si="252"/>
        <v>0</v>
      </c>
      <c r="P601" s="57">
        <f t="shared" si="252"/>
        <v>0</v>
      </c>
      <c r="Q601" s="57">
        <f t="shared" si="252"/>
        <v>0</v>
      </c>
      <c r="R601" s="57">
        <f t="shared" si="252"/>
        <v>0</v>
      </c>
      <c r="S601" s="57">
        <f t="shared" si="252"/>
        <v>0</v>
      </c>
      <c r="T601" s="57">
        <f t="shared" si="252"/>
        <v>0</v>
      </c>
      <c r="U601" s="57">
        <f t="shared" si="252"/>
        <v>0</v>
      </c>
      <c r="V601" s="57">
        <f t="shared" si="252"/>
        <v>0</v>
      </c>
      <c r="W601" s="57">
        <f t="shared" si="252"/>
        <v>0</v>
      </c>
      <c r="X601" s="57">
        <f t="shared" si="252"/>
        <v>0</v>
      </c>
      <c r="Y601" s="57">
        <f t="shared" si="252"/>
        <v>0</v>
      </c>
      <c r="Z601" s="57">
        <f t="shared" si="252"/>
        <v>0</v>
      </c>
      <c r="AA601" s="57">
        <f t="shared" si="252"/>
        <v>0</v>
      </c>
      <c r="AB601" s="57">
        <f t="shared" si="252"/>
        <v>0</v>
      </c>
      <c r="AC601" s="57">
        <f t="shared" si="252"/>
        <v>0</v>
      </c>
      <c r="AD601" s="57">
        <f t="shared" si="252"/>
        <v>0</v>
      </c>
      <c r="AE601" s="57">
        <f t="shared" si="249"/>
        <v>0</v>
      </c>
      <c r="AF601" s="57">
        <f t="shared" si="249"/>
        <v>0</v>
      </c>
      <c r="AG601" s="57">
        <f t="shared" si="249"/>
        <v>0</v>
      </c>
      <c r="AH601" s="57">
        <f t="shared" si="249"/>
        <v>0</v>
      </c>
      <c r="AI601" s="57">
        <f t="shared" si="249"/>
        <v>0</v>
      </c>
      <c r="AJ601" s="57">
        <f t="shared" si="249"/>
        <v>0</v>
      </c>
      <c r="AK601" s="57">
        <f t="shared" si="249"/>
        <v>0</v>
      </c>
      <c r="AL601" s="57">
        <f t="shared" si="249"/>
        <v>0</v>
      </c>
      <c r="AM601" s="57">
        <f t="shared" si="249"/>
        <v>0</v>
      </c>
      <c r="AN601" s="57">
        <f t="shared" si="249"/>
        <v>0</v>
      </c>
      <c r="AO601" s="57">
        <f t="shared" si="249"/>
        <v>0</v>
      </c>
      <c r="AP601" s="57">
        <f t="shared" si="249"/>
        <v>0</v>
      </c>
      <c r="AQ601" s="57" t="e">
        <f>INDEX('Fleet Input'!$C$10:$C$86, MATCH('Fleet Calculations'!N601, 'Fleet Input'!$B$10:$B$86, 0))</f>
        <v>#N/A</v>
      </c>
      <c r="AR601" s="57">
        <f t="shared" si="253"/>
        <v>0</v>
      </c>
      <c r="AS601" s="57">
        <f t="shared" si="253"/>
        <v>0</v>
      </c>
      <c r="AT601" s="57">
        <f t="shared" si="253"/>
        <v>0</v>
      </c>
      <c r="AU601" s="57">
        <f t="shared" si="253"/>
        <v>0</v>
      </c>
      <c r="AV601" s="57">
        <f t="shared" si="253"/>
        <v>0</v>
      </c>
      <c r="AW601" s="57">
        <f t="shared" si="253"/>
        <v>0</v>
      </c>
      <c r="AX601" s="57">
        <f t="shared" si="253"/>
        <v>0</v>
      </c>
      <c r="AY601" s="57">
        <f t="shared" si="253"/>
        <v>0</v>
      </c>
      <c r="AZ601" s="57">
        <f t="shared" si="253"/>
        <v>0</v>
      </c>
      <c r="BA601" s="57">
        <f t="shared" si="253"/>
        <v>0</v>
      </c>
      <c r="BB601" s="57">
        <f t="shared" si="253"/>
        <v>0</v>
      </c>
      <c r="BC601" s="57">
        <f t="shared" si="253"/>
        <v>0</v>
      </c>
      <c r="BD601" s="57">
        <f t="shared" si="253"/>
        <v>0</v>
      </c>
      <c r="BE601" s="57">
        <f t="shared" si="253"/>
        <v>0</v>
      </c>
      <c r="BF601" s="57">
        <f t="shared" si="253"/>
        <v>0</v>
      </c>
      <c r="BG601" s="57">
        <f t="shared" si="253"/>
        <v>0</v>
      </c>
      <c r="BH601" s="57">
        <f t="shared" si="250"/>
        <v>0</v>
      </c>
      <c r="BI601" s="57">
        <f t="shared" si="250"/>
        <v>0</v>
      </c>
      <c r="BJ601" s="57">
        <f t="shared" si="250"/>
        <v>0</v>
      </c>
      <c r="BK601" s="57">
        <f t="shared" si="250"/>
        <v>0</v>
      </c>
      <c r="BL601" s="57">
        <f t="shared" si="250"/>
        <v>0</v>
      </c>
      <c r="BM601" s="57">
        <f t="shared" si="250"/>
        <v>0</v>
      </c>
      <c r="BN601" s="57">
        <f t="shared" si="250"/>
        <v>0</v>
      </c>
      <c r="BO601" s="57">
        <f t="shared" si="250"/>
        <v>0</v>
      </c>
      <c r="BP601" s="57">
        <f t="shared" si="250"/>
        <v>0</v>
      </c>
      <c r="BQ601" s="57">
        <f t="shared" si="250"/>
        <v>0</v>
      </c>
      <c r="BR601" s="57">
        <f t="shared" si="250"/>
        <v>0</v>
      </c>
      <c r="BS601" s="57">
        <f t="shared" si="250"/>
        <v>0</v>
      </c>
    </row>
    <row r="602" spans="1:71" x14ac:dyDescent="0.25">
      <c r="A602">
        <f t="shared" si="251"/>
        <v>3</v>
      </c>
      <c r="B602">
        <f t="shared" si="232"/>
        <v>33</v>
      </c>
      <c r="C602">
        <f t="shared" si="254"/>
        <v>2</v>
      </c>
      <c r="D602" s="59">
        <f t="shared" si="243"/>
        <v>0</v>
      </c>
      <c r="E602" s="59">
        <f t="shared" si="243"/>
        <v>0</v>
      </c>
      <c r="F602" s="59">
        <f t="shared" si="243"/>
        <v>0</v>
      </c>
      <c r="G602" s="60" t="str">
        <f t="shared" si="244"/>
        <v>Electric</v>
      </c>
      <c r="H602" s="61">
        <f t="shared" si="233"/>
        <v>1</v>
      </c>
      <c r="I602" s="61">
        <f t="shared" si="245"/>
        <v>0</v>
      </c>
      <c r="J602" s="59">
        <f t="shared" si="246"/>
        <v>0</v>
      </c>
      <c r="K602" s="62" t="e">
        <f t="shared" si="247"/>
        <v>#N/A</v>
      </c>
      <c r="L602" s="59">
        <f t="shared" si="248"/>
        <v>0</v>
      </c>
      <c r="M602" s="59">
        <f t="shared" si="248"/>
        <v>0</v>
      </c>
      <c r="N602" s="59" t="str">
        <f t="shared" si="242"/>
        <v>Electric0</v>
      </c>
      <c r="O602" s="57">
        <f t="shared" si="252"/>
        <v>0</v>
      </c>
      <c r="P602" s="57">
        <f t="shared" si="252"/>
        <v>0</v>
      </c>
      <c r="Q602" s="57">
        <f t="shared" si="252"/>
        <v>0</v>
      </c>
      <c r="R602" s="57">
        <f t="shared" si="252"/>
        <v>0</v>
      </c>
      <c r="S602" s="57">
        <f t="shared" si="252"/>
        <v>0</v>
      </c>
      <c r="T602" s="57">
        <f t="shared" si="252"/>
        <v>0</v>
      </c>
      <c r="U602" s="57">
        <f t="shared" si="252"/>
        <v>0</v>
      </c>
      <c r="V602" s="57">
        <f t="shared" si="252"/>
        <v>0</v>
      </c>
      <c r="W602" s="57">
        <f t="shared" si="252"/>
        <v>0</v>
      </c>
      <c r="X602" s="57">
        <f t="shared" si="252"/>
        <v>0</v>
      </c>
      <c r="Y602" s="57">
        <f t="shared" si="252"/>
        <v>0</v>
      </c>
      <c r="Z602" s="57">
        <f t="shared" si="252"/>
        <v>0</v>
      </c>
      <c r="AA602" s="57">
        <f t="shared" si="252"/>
        <v>0</v>
      </c>
      <c r="AB602" s="57">
        <f t="shared" si="252"/>
        <v>0</v>
      </c>
      <c r="AC602" s="57">
        <f t="shared" si="252"/>
        <v>0</v>
      </c>
      <c r="AD602" s="57">
        <f t="shared" si="252"/>
        <v>0</v>
      </c>
      <c r="AE602" s="57">
        <f t="shared" si="249"/>
        <v>0</v>
      </c>
      <c r="AF602" s="57">
        <f t="shared" si="249"/>
        <v>0</v>
      </c>
      <c r="AG602" s="57">
        <f t="shared" si="249"/>
        <v>0</v>
      </c>
      <c r="AH602" s="57">
        <f t="shared" si="249"/>
        <v>0</v>
      </c>
      <c r="AI602" s="57">
        <f t="shared" si="249"/>
        <v>0</v>
      </c>
      <c r="AJ602" s="57">
        <f t="shared" si="249"/>
        <v>0</v>
      </c>
      <c r="AK602" s="57">
        <f t="shared" si="249"/>
        <v>0</v>
      </c>
      <c r="AL602" s="57">
        <f t="shared" si="249"/>
        <v>0</v>
      </c>
      <c r="AM602" s="57">
        <f t="shared" si="249"/>
        <v>0</v>
      </c>
      <c r="AN602" s="57">
        <f t="shared" si="249"/>
        <v>0</v>
      </c>
      <c r="AO602" s="57">
        <f t="shared" si="249"/>
        <v>0</v>
      </c>
      <c r="AP602" s="57">
        <f t="shared" si="249"/>
        <v>0</v>
      </c>
      <c r="AQ602" s="57" t="e">
        <f>INDEX('Fleet Input'!$C$10:$C$86, MATCH('Fleet Calculations'!N602, 'Fleet Input'!$B$10:$B$86, 0))</f>
        <v>#N/A</v>
      </c>
      <c r="AR602" s="57">
        <f t="shared" si="253"/>
        <v>0</v>
      </c>
      <c r="AS602" s="57">
        <f t="shared" si="253"/>
        <v>0</v>
      </c>
      <c r="AT602" s="57">
        <f t="shared" si="253"/>
        <v>0</v>
      </c>
      <c r="AU602" s="57">
        <f t="shared" si="253"/>
        <v>0</v>
      </c>
      <c r="AV602" s="57">
        <f t="shared" si="253"/>
        <v>0</v>
      </c>
      <c r="AW602" s="57">
        <f t="shared" si="253"/>
        <v>0</v>
      </c>
      <c r="AX602" s="57">
        <f t="shared" si="253"/>
        <v>0</v>
      </c>
      <c r="AY602" s="57">
        <f t="shared" si="253"/>
        <v>0</v>
      </c>
      <c r="AZ602" s="57">
        <f t="shared" si="253"/>
        <v>0</v>
      </c>
      <c r="BA602" s="57">
        <f t="shared" si="253"/>
        <v>0</v>
      </c>
      <c r="BB602" s="57">
        <f t="shared" si="253"/>
        <v>0</v>
      </c>
      <c r="BC602" s="57">
        <f t="shared" si="253"/>
        <v>0</v>
      </c>
      <c r="BD602" s="57">
        <f t="shared" si="253"/>
        <v>0</v>
      </c>
      <c r="BE602" s="57">
        <f t="shared" si="253"/>
        <v>0</v>
      </c>
      <c r="BF602" s="57">
        <f t="shared" si="253"/>
        <v>0</v>
      </c>
      <c r="BG602" s="57">
        <f t="shared" si="253"/>
        <v>0</v>
      </c>
      <c r="BH602" s="57">
        <f t="shared" si="250"/>
        <v>0</v>
      </c>
      <c r="BI602" s="57">
        <f t="shared" si="250"/>
        <v>0</v>
      </c>
      <c r="BJ602" s="57">
        <f t="shared" si="250"/>
        <v>0</v>
      </c>
      <c r="BK602" s="57">
        <f t="shared" si="250"/>
        <v>0</v>
      </c>
      <c r="BL602" s="57">
        <f t="shared" si="250"/>
        <v>0</v>
      </c>
      <c r="BM602" s="57">
        <f t="shared" si="250"/>
        <v>0</v>
      </c>
      <c r="BN602" s="57">
        <f t="shared" si="250"/>
        <v>0</v>
      </c>
      <c r="BO602" s="57">
        <f t="shared" si="250"/>
        <v>0</v>
      </c>
      <c r="BP602" s="57">
        <f t="shared" si="250"/>
        <v>0</v>
      </c>
      <c r="BQ602" s="57">
        <f t="shared" si="250"/>
        <v>0</v>
      </c>
      <c r="BR602" s="57">
        <f t="shared" si="250"/>
        <v>0</v>
      </c>
      <c r="BS602" s="57">
        <f t="shared" si="250"/>
        <v>0</v>
      </c>
    </row>
    <row r="603" spans="1:71" x14ac:dyDescent="0.25">
      <c r="A603">
        <f t="shared" si="251"/>
        <v>3</v>
      </c>
      <c r="B603">
        <f t="shared" si="232"/>
        <v>33</v>
      </c>
      <c r="C603">
        <f t="shared" si="254"/>
        <v>3</v>
      </c>
      <c r="D603" s="59">
        <f t="shared" si="243"/>
        <v>0</v>
      </c>
      <c r="E603" s="59">
        <f t="shared" si="243"/>
        <v>0</v>
      </c>
      <c r="F603" s="59">
        <f t="shared" si="243"/>
        <v>0</v>
      </c>
      <c r="G603" s="60" t="str">
        <f t="shared" si="244"/>
        <v>Fuel Cell</v>
      </c>
      <c r="H603" s="61">
        <f t="shared" si="233"/>
        <v>1</v>
      </c>
      <c r="I603" s="61">
        <f t="shared" si="245"/>
        <v>0</v>
      </c>
      <c r="J603" s="59">
        <f t="shared" si="246"/>
        <v>0</v>
      </c>
      <c r="K603" s="62" t="e">
        <f t="shared" si="247"/>
        <v>#N/A</v>
      </c>
      <c r="L603" s="59">
        <f t="shared" si="248"/>
        <v>0</v>
      </c>
      <c r="M603" s="59">
        <f t="shared" si="248"/>
        <v>0</v>
      </c>
      <c r="N603" s="59" t="str">
        <f t="shared" si="242"/>
        <v>Fuel Cell0</v>
      </c>
      <c r="O603" s="57">
        <f t="shared" si="252"/>
        <v>0</v>
      </c>
      <c r="P603" s="57">
        <f t="shared" si="252"/>
        <v>0</v>
      </c>
      <c r="Q603" s="57">
        <f t="shared" si="252"/>
        <v>0</v>
      </c>
      <c r="R603" s="57">
        <f t="shared" si="252"/>
        <v>0</v>
      </c>
      <c r="S603" s="57">
        <f t="shared" si="252"/>
        <v>0</v>
      </c>
      <c r="T603" s="57">
        <f t="shared" si="252"/>
        <v>0</v>
      </c>
      <c r="U603" s="57">
        <f t="shared" si="252"/>
        <v>0</v>
      </c>
      <c r="V603" s="57">
        <f t="shared" si="252"/>
        <v>0</v>
      </c>
      <c r="W603" s="57">
        <f t="shared" si="252"/>
        <v>0</v>
      </c>
      <c r="X603" s="57">
        <f t="shared" si="252"/>
        <v>0</v>
      </c>
      <c r="Y603" s="57">
        <f t="shared" si="252"/>
        <v>0</v>
      </c>
      <c r="Z603" s="57">
        <f t="shared" si="252"/>
        <v>0</v>
      </c>
      <c r="AA603" s="57">
        <f t="shared" si="252"/>
        <v>0</v>
      </c>
      <c r="AB603" s="57">
        <f t="shared" si="252"/>
        <v>0</v>
      </c>
      <c r="AC603" s="57">
        <f t="shared" si="252"/>
        <v>0</v>
      </c>
      <c r="AD603" s="57">
        <f t="shared" si="252"/>
        <v>0</v>
      </c>
      <c r="AE603" s="57">
        <f t="shared" si="249"/>
        <v>0</v>
      </c>
      <c r="AF603" s="57">
        <f t="shared" si="249"/>
        <v>0</v>
      </c>
      <c r="AG603" s="57">
        <f t="shared" si="249"/>
        <v>0</v>
      </c>
      <c r="AH603" s="57">
        <f t="shared" si="249"/>
        <v>0</v>
      </c>
      <c r="AI603" s="57">
        <f t="shared" si="249"/>
        <v>0</v>
      </c>
      <c r="AJ603" s="57">
        <f t="shared" si="249"/>
        <v>0</v>
      </c>
      <c r="AK603" s="57">
        <f t="shared" si="249"/>
        <v>0</v>
      </c>
      <c r="AL603" s="57">
        <f t="shared" si="249"/>
        <v>0</v>
      </c>
      <c r="AM603" s="57">
        <f t="shared" si="249"/>
        <v>0</v>
      </c>
      <c r="AN603" s="57">
        <f t="shared" si="249"/>
        <v>0</v>
      </c>
      <c r="AO603" s="57">
        <f t="shared" si="249"/>
        <v>0</v>
      </c>
      <c r="AP603" s="57">
        <f t="shared" si="249"/>
        <v>0</v>
      </c>
      <c r="AQ603" s="57" t="e">
        <f>INDEX('Fleet Input'!$C$10:$C$86, MATCH('Fleet Calculations'!N603, 'Fleet Input'!$B$10:$B$86, 0))</f>
        <v>#N/A</v>
      </c>
      <c r="AR603" s="57">
        <f t="shared" si="253"/>
        <v>0</v>
      </c>
      <c r="AS603" s="57">
        <f t="shared" si="253"/>
        <v>0</v>
      </c>
      <c r="AT603" s="57">
        <f t="shared" si="253"/>
        <v>0</v>
      </c>
      <c r="AU603" s="57">
        <f t="shared" si="253"/>
        <v>0</v>
      </c>
      <c r="AV603" s="57">
        <f t="shared" si="253"/>
        <v>0</v>
      </c>
      <c r="AW603" s="57">
        <f t="shared" si="253"/>
        <v>0</v>
      </c>
      <c r="AX603" s="57">
        <f t="shared" si="253"/>
        <v>0</v>
      </c>
      <c r="AY603" s="57">
        <f t="shared" si="253"/>
        <v>0</v>
      </c>
      <c r="AZ603" s="57">
        <f t="shared" si="253"/>
        <v>0</v>
      </c>
      <c r="BA603" s="57">
        <f t="shared" si="253"/>
        <v>0</v>
      </c>
      <c r="BB603" s="57">
        <f t="shared" si="253"/>
        <v>0</v>
      </c>
      <c r="BC603" s="57">
        <f t="shared" si="253"/>
        <v>0</v>
      </c>
      <c r="BD603" s="57">
        <f t="shared" si="253"/>
        <v>0</v>
      </c>
      <c r="BE603" s="57">
        <f t="shared" si="253"/>
        <v>0</v>
      </c>
      <c r="BF603" s="57">
        <f t="shared" si="253"/>
        <v>0</v>
      </c>
      <c r="BG603" s="57">
        <f t="shared" si="253"/>
        <v>0</v>
      </c>
      <c r="BH603" s="57">
        <f t="shared" si="250"/>
        <v>0</v>
      </c>
      <c r="BI603" s="57">
        <f t="shared" si="250"/>
        <v>0</v>
      </c>
      <c r="BJ603" s="57">
        <f t="shared" si="250"/>
        <v>0</v>
      </c>
      <c r="BK603" s="57">
        <f t="shared" si="250"/>
        <v>0</v>
      </c>
      <c r="BL603" s="57">
        <f t="shared" si="250"/>
        <v>0</v>
      </c>
      <c r="BM603" s="57">
        <f t="shared" si="250"/>
        <v>0</v>
      </c>
      <c r="BN603" s="57">
        <f t="shared" si="250"/>
        <v>0</v>
      </c>
      <c r="BO603" s="57">
        <f t="shared" si="250"/>
        <v>0</v>
      </c>
      <c r="BP603" s="57">
        <f t="shared" si="250"/>
        <v>0</v>
      </c>
      <c r="BQ603" s="57">
        <f t="shared" si="250"/>
        <v>0</v>
      </c>
      <c r="BR603" s="57">
        <f t="shared" si="250"/>
        <v>0</v>
      </c>
      <c r="BS603" s="57">
        <f t="shared" si="250"/>
        <v>0</v>
      </c>
    </row>
    <row r="604" spans="1:71" x14ac:dyDescent="0.25">
      <c r="A604">
        <f t="shared" si="251"/>
        <v>3</v>
      </c>
      <c r="B604">
        <f t="shared" si="232"/>
        <v>34</v>
      </c>
      <c r="C604">
        <f t="shared" si="254"/>
        <v>1</v>
      </c>
      <c r="D604" s="59">
        <f t="shared" si="243"/>
        <v>0</v>
      </c>
      <c r="E604" s="59">
        <f t="shared" si="243"/>
        <v>0</v>
      </c>
      <c r="F604" s="59">
        <f t="shared" si="243"/>
        <v>0</v>
      </c>
      <c r="G604" s="60" t="str">
        <f t="shared" si="244"/>
        <v>0</v>
      </c>
      <c r="H604" s="61">
        <f t="shared" si="233"/>
        <v>1</v>
      </c>
      <c r="I604" s="61">
        <f t="shared" si="245"/>
        <v>0</v>
      </c>
      <c r="J604" s="59">
        <f t="shared" si="246"/>
        <v>0</v>
      </c>
      <c r="K604" s="62" t="e">
        <f t="shared" si="247"/>
        <v>#N/A</v>
      </c>
      <c r="L604" s="59">
        <f t="shared" si="248"/>
        <v>0</v>
      </c>
      <c r="M604" s="59">
        <f t="shared" si="248"/>
        <v>0</v>
      </c>
      <c r="N604" s="59" t="str">
        <f t="shared" si="242"/>
        <v>00</v>
      </c>
      <c r="O604" s="57">
        <f t="shared" si="252"/>
        <v>0</v>
      </c>
      <c r="P604" s="57">
        <f t="shared" si="252"/>
        <v>0</v>
      </c>
      <c r="Q604" s="57">
        <f t="shared" si="252"/>
        <v>0</v>
      </c>
      <c r="R604" s="57">
        <f t="shared" si="252"/>
        <v>0</v>
      </c>
      <c r="S604" s="57">
        <f t="shared" si="252"/>
        <v>0</v>
      </c>
      <c r="T604" s="57">
        <f t="shared" si="252"/>
        <v>0</v>
      </c>
      <c r="U604" s="57">
        <f t="shared" si="252"/>
        <v>0</v>
      </c>
      <c r="V604" s="57">
        <f t="shared" si="252"/>
        <v>0</v>
      </c>
      <c r="W604" s="57">
        <f t="shared" si="252"/>
        <v>0</v>
      </c>
      <c r="X604" s="57">
        <f t="shared" si="252"/>
        <v>0</v>
      </c>
      <c r="Y604" s="57">
        <f t="shared" si="252"/>
        <v>0</v>
      </c>
      <c r="Z604" s="57">
        <f t="shared" si="252"/>
        <v>0</v>
      </c>
      <c r="AA604" s="57">
        <f t="shared" si="252"/>
        <v>0</v>
      </c>
      <c r="AB604" s="57">
        <f t="shared" si="252"/>
        <v>0</v>
      </c>
      <c r="AC604" s="57">
        <f t="shared" si="252"/>
        <v>0</v>
      </c>
      <c r="AD604" s="57">
        <f t="shared" si="252"/>
        <v>0</v>
      </c>
      <c r="AE604" s="57">
        <f t="shared" si="249"/>
        <v>0</v>
      </c>
      <c r="AF604" s="57">
        <f t="shared" si="249"/>
        <v>0</v>
      </c>
      <c r="AG604" s="57">
        <f t="shared" si="249"/>
        <v>0</v>
      </c>
      <c r="AH604" s="57">
        <f t="shared" si="249"/>
        <v>0</v>
      </c>
      <c r="AI604" s="57">
        <f t="shared" si="249"/>
        <v>0</v>
      </c>
      <c r="AJ604" s="57">
        <f t="shared" si="249"/>
        <v>0</v>
      </c>
      <c r="AK604" s="57">
        <f t="shared" si="249"/>
        <v>0</v>
      </c>
      <c r="AL604" s="57">
        <f t="shared" si="249"/>
        <v>0</v>
      </c>
      <c r="AM604" s="57">
        <f t="shared" si="249"/>
        <v>0</v>
      </c>
      <c r="AN604" s="57">
        <f t="shared" si="249"/>
        <v>0</v>
      </c>
      <c r="AO604" s="57">
        <f t="shared" si="249"/>
        <v>0</v>
      </c>
      <c r="AP604" s="57">
        <f t="shared" si="249"/>
        <v>0</v>
      </c>
      <c r="AQ604" s="57" t="e">
        <f>INDEX('Fleet Input'!$C$10:$C$86, MATCH('Fleet Calculations'!N604, 'Fleet Input'!$B$10:$B$86, 0))</f>
        <v>#N/A</v>
      </c>
      <c r="AR604" s="57">
        <f t="shared" si="253"/>
        <v>0</v>
      </c>
      <c r="AS604" s="57">
        <f t="shared" si="253"/>
        <v>0</v>
      </c>
      <c r="AT604" s="57">
        <f t="shared" si="253"/>
        <v>0</v>
      </c>
      <c r="AU604" s="57">
        <f t="shared" si="253"/>
        <v>0</v>
      </c>
      <c r="AV604" s="57">
        <f t="shared" si="253"/>
        <v>0</v>
      </c>
      <c r="AW604" s="57">
        <f t="shared" si="253"/>
        <v>0</v>
      </c>
      <c r="AX604" s="57">
        <f t="shared" si="253"/>
        <v>0</v>
      </c>
      <c r="AY604" s="57">
        <f t="shared" si="253"/>
        <v>0</v>
      </c>
      <c r="AZ604" s="57">
        <f t="shared" si="253"/>
        <v>0</v>
      </c>
      <c r="BA604" s="57">
        <f t="shared" si="253"/>
        <v>0</v>
      </c>
      <c r="BB604" s="57">
        <f t="shared" si="253"/>
        <v>0</v>
      </c>
      <c r="BC604" s="57">
        <f t="shared" si="253"/>
        <v>0</v>
      </c>
      <c r="BD604" s="57">
        <f t="shared" si="253"/>
        <v>0</v>
      </c>
      <c r="BE604" s="57">
        <f t="shared" si="253"/>
        <v>0</v>
      </c>
      <c r="BF604" s="57">
        <f t="shared" si="253"/>
        <v>0</v>
      </c>
      <c r="BG604" s="57">
        <f t="shared" si="253"/>
        <v>0</v>
      </c>
      <c r="BH604" s="57">
        <f t="shared" si="250"/>
        <v>0</v>
      </c>
      <c r="BI604" s="57">
        <f t="shared" si="250"/>
        <v>0</v>
      </c>
      <c r="BJ604" s="57">
        <f t="shared" si="250"/>
        <v>0</v>
      </c>
      <c r="BK604" s="57">
        <f t="shared" si="250"/>
        <v>0</v>
      </c>
      <c r="BL604" s="57">
        <f t="shared" si="250"/>
        <v>0</v>
      </c>
      <c r="BM604" s="57">
        <f t="shared" si="250"/>
        <v>0</v>
      </c>
      <c r="BN604" s="57">
        <f t="shared" si="250"/>
        <v>0</v>
      </c>
      <c r="BO604" s="57">
        <f t="shared" si="250"/>
        <v>0</v>
      </c>
      <c r="BP604" s="57">
        <f t="shared" si="250"/>
        <v>0</v>
      </c>
      <c r="BQ604" s="57">
        <f t="shared" si="250"/>
        <v>0</v>
      </c>
      <c r="BR604" s="57">
        <f t="shared" si="250"/>
        <v>0</v>
      </c>
      <c r="BS604" s="57">
        <f t="shared" si="250"/>
        <v>0</v>
      </c>
    </row>
    <row r="605" spans="1:71" x14ac:dyDescent="0.25">
      <c r="A605">
        <f t="shared" si="251"/>
        <v>3</v>
      </c>
      <c r="B605">
        <f t="shared" si="232"/>
        <v>34</v>
      </c>
      <c r="C605">
        <f t="shared" si="254"/>
        <v>2</v>
      </c>
      <c r="D605" s="59">
        <f t="shared" si="243"/>
        <v>0</v>
      </c>
      <c r="E605" s="59">
        <f t="shared" si="243"/>
        <v>0</v>
      </c>
      <c r="F605" s="59">
        <f t="shared" si="243"/>
        <v>0</v>
      </c>
      <c r="G605" s="60" t="str">
        <f t="shared" si="244"/>
        <v>Electric</v>
      </c>
      <c r="H605" s="61">
        <f t="shared" si="233"/>
        <v>1</v>
      </c>
      <c r="I605" s="61">
        <f t="shared" si="245"/>
        <v>0</v>
      </c>
      <c r="J605" s="59">
        <f t="shared" si="246"/>
        <v>0</v>
      </c>
      <c r="K605" s="62" t="e">
        <f t="shared" si="247"/>
        <v>#N/A</v>
      </c>
      <c r="L605" s="59">
        <f t="shared" si="248"/>
        <v>0</v>
      </c>
      <c r="M605" s="59">
        <f t="shared" si="248"/>
        <v>0</v>
      </c>
      <c r="N605" s="59" t="str">
        <f t="shared" si="242"/>
        <v>Electric0</v>
      </c>
      <c r="O605" s="57">
        <f t="shared" si="252"/>
        <v>0</v>
      </c>
      <c r="P605" s="57">
        <f t="shared" si="252"/>
        <v>0</v>
      </c>
      <c r="Q605" s="57">
        <f t="shared" si="252"/>
        <v>0</v>
      </c>
      <c r="R605" s="57">
        <f t="shared" si="252"/>
        <v>0</v>
      </c>
      <c r="S605" s="57">
        <f t="shared" si="252"/>
        <v>0</v>
      </c>
      <c r="T605" s="57">
        <f t="shared" si="252"/>
        <v>0</v>
      </c>
      <c r="U605" s="57">
        <f t="shared" si="252"/>
        <v>0</v>
      </c>
      <c r="V605" s="57">
        <f t="shared" si="252"/>
        <v>0</v>
      </c>
      <c r="W605" s="57">
        <f t="shared" si="252"/>
        <v>0</v>
      </c>
      <c r="X605" s="57">
        <f t="shared" si="252"/>
        <v>0</v>
      </c>
      <c r="Y605" s="57">
        <f t="shared" si="252"/>
        <v>0</v>
      </c>
      <c r="Z605" s="57">
        <f t="shared" si="252"/>
        <v>0</v>
      </c>
      <c r="AA605" s="57">
        <f t="shared" si="252"/>
        <v>0</v>
      </c>
      <c r="AB605" s="57">
        <f t="shared" si="252"/>
        <v>0</v>
      </c>
      <c r="AC605" s="57">
        <f t="shared" si="252"/>
        <v>0</v>
      </c>
      <c r="AD605" s="57">
        <f t="shared" si="252"/>
        <v>0</v>
      </c>
      <c r="AE605" s="57">
        <f t="shared" si="249"/>
        <v>0</v>
      </c>
      <c r="AF605" s="57">
        <f t="shared" si="249"/>
        <v>0</v>
      </c>
      <c r="AG605" s="57">
        <f t="shared" si="249"/>
        <v>0</v>
      </c>
      <c r="AH605" s="57">
        <f t="shared" si="249"/>
        <v>0</v>
      </c>
      <c r="AI605" s="57">
        <f t="shared" si="249"/>
        <v>0</v>
      </c>
      <c r="AJ605" s="57">
        <f t="shared" si="249"/>
        <v>0</v>
      </c>
      <c r="AK605" s="57">
        <f t="shared" si="249"/>
        <v>0</v>
      </c>
      <c r="AL605" s="57">
        <f t="shared" si="249"/>
        <v>0</v>
      </c>
      <c r="AM605" s="57">
        <f t="shared" si="249"/>
        <v>0</v>
      </c>
      <c r="AN605" s="57">
        <f t="shared" si="249"/>
        <v>0</v>
      </c>
      <c r="AO605" s="57">
        <f t="shared" si="249"/>
        <v>0</v>
      </c>
      <c r="AP605" s="57">
        <f t="shared" si="249"/>
        <v>0</v>
      </c>
      <c r="AQ605" s="57" t="e">
        <f>INDEX('Fleet Input'!$C$10:$C$86, MATCH('Fleet Calculations'!N605, 'Fleet Input'!$B$10:$B$86, 0))</f>
        <v>#N/A</v>
      </c>
      <c r="AR605" s="57">
        <f t="shared" si="253"/>
        <v>0</v>
      </c>
      <c r="AS605" s="57">
        <f t="shared" si="253"/>
        <v>0</v>
      </c>
      <c r="AT605" s="57">
        <f t="shared" si="253"/>
        <v>0</v>
      </c>
      <c r="AU605" s="57">
        <f t="shared" si="253"/>
        <v>0</v>
      </c>
      <c r="AV605" s="57">
        <f t="shared" si="253"/>
        <v>0</v>
      </c>
      <c r="AW605" s="57">
        <f t="shared" si="253"/>
        <v>0</v>
      </c>
      <c r="AX605" s="57">
        <f t="shared" si="253"/>
        <v>0</v>
      </c>
      <c r="AY605" s="57">
        <f t="shared" si="253"/>
        <v>0</v>
      </c>
      <c r="AZ605" s="57">
        <f t="shared" si="253"/>
        <v>0</v>
      </c>
      <c r="BA605" s="57">
        <f t="shared" si="253"/>
        <v>0</v>
      </c>
      <c r="BB605" s="57">
        <f t="shared" si="253"/>
        <v>0</v>
      </c>
      <c r="BC605" s="57">
        <f t="shared" si="253"/>
        <v>0</v>
      </c>
      <c r="BD605" s="57">
        <f t="shared" si="253"/>
        <v>0</v>
      </c>
      <c r="BE605" s="57">
        <f t="shared" si="253"/>
        <v>0</v>
      </c>
      <c r="BF605" s="57">
        <f t="shared" si="253"/>
        <v>0</v>
      </c>
      <c r="BG605" s="57">
        <f t="shared" si="253"/>
        <v>0</v>
      </c>
      <c r="BH605" s="57">
        <f t="shared" si="250"/>
        <v>0</v>
      </c>
      <c r="BI605" s="57">
        <f t="shared" si="250"/>
        <v>0</v>
      </c>
      <c r="BJ605" s="57">
        <f t="shared" si="250"/>
        <v>0</v>
      </c>
      <c r="BK605" s="57">
        <f t="shared" si="250"/>
        <v>0</v>
      </c>
      <c r="BL605" s="57">
        <f t="shared" si="250"/>
        <v>0</v>
      </c>
      <c r="BM605" s="57">
        <f t="shared" si="250"/>
        <v>0</v>
      </c>
      <c r="BN605" s="57">
        <f t="shared" si="250"/>
        <v>0</v>
      </c>
      <c r="BO605" s="57">
        <f t="shared" si="250"/>
        <v>0</v>
      </c>
      <c r="BP605" s="57">
        <f t="shared" si="250"/>
        <v>0</v>
      </c>
      <c r="BQ605" s="57">
        <f t="shared" si="250"/>
        <v>0</v>
      </c>
      <c r="BR605" s="57">
        <f t="shared" si="250"/>
        <v>0</v>
      </c>
      <c r="BS605" s="57">
        <f t="shared" si="250"/>
        <v>0</v>
      </c>
    </row>
    <row r="606" spans="1:71" x14ac:dyDescent="0.25">
      <c r="A606">
        <f t="shared" si="251"/>
        <v>3</v>
      </c>
      <c r="B606">
        <f t="shared" si="232"/>
        <v>34</v>
      </c>
      <c r="C606">
        <f t="shared" si="254"/>
        <v>3</v>
      </c>
      <c r="D606" s="59">
        <f t="shared" si="243"/>
        <v>0</v>
      </c>
      <c r="E606" s="59">
        <f t="shared" si="243"/>
        <v>0</v>
      </c>
      <c r="F606" s="59">
        <f t="shared" si="243"/>
        <v>0</v>
      </c>
      <c r="G606" s="60" t="str">
        <f t="shared" si="244"/>
        <v>Fuel Cell</v>
      </c>
      <c r="H606" s="61">
        <f t="shared" si="233"/>
        <v>1</v>
      </c>
      <c r="I606" s="61">
        <f t="shared" si="245"/>
        <v>0</v>
      </c>
      <c r="J606" s="59">
        <f t="shared" si="246"/>
        <v>0</v>
      </c>
      <c r="K606" s="62" t="e">
        <f t="shared" si="247"/>
        <v>#N/A</v>
      </c>
      <c r="L606" s="59">
        <f t="shared" si="248"/>
        <v>0</v>
      </c>
      <c r="M606" s="59">
        <f t="shared" si="248"/>
        <v>0</v>
      </c>
      <c r="N606" s="59" t="str">
        <f t="shared" si="242"/>
        <v>Fuel Cell0</v>
      </c>
      <c r="O606" s="57">
        <f t="shared" si="252"/>
        <v>0</v>
      </c>
      <c r="P606" s="57">
        <f t="shared" si="252"/>
        <v>0</v>
      </c>
      <c r="Q606" s="57">
        <f t="shared" si="252"/>
        <v>0</v>
      </c>
      <c r="R606" s="57">
        <f t="shared" si="252"/>
        <v>0</v>
      </c>
      <c r="S606" s="57">
        <f t="shared" si="252"/>
        <v>0</v>
      </c>
      <c r="T606" s="57">
        <f t="shared" si="252"/>
        <v>0</v>
      </c>
      <c r="U606" s="57">
        <f t="shared" si="252"/>
        <v>0</v>
      </c>
      <c r="V606" s="57">
        <f t="shared" si="252"/>
        <v>0</v>
      </c>
      <c r="W606" s="57">
        <f t="shared" si="252"/>
        <v>0</v>
      </c>
      <c r="X606" s="57">
        <f t="shared" si="252"/>
        <v>0</v>
      </c>
      <c r="Y606" s="57">
        <f t="shared" si="252"/>
        <v>0</v>
      </c>
      <c r="Z606" s="57">
        <f t="shared" si="252"/>
        <v>0</v>
      </c>
      <c r="AA606" s="57">
        <f t="shared" si="252"/>
        <v>0</v>
      </c>
      <c r="AB606" s="57">
        <f t="shared" si="252"/>
        <v>0</v>
      </c>
      <c r="AC606" s="57">
        <f t="shared" si="252"/>
        <v>0</v>
      </c>
      <c r="AD606" s="57">
        <f t="shared" si="252"/>
        <v>0</v>
      </c>
      <c r="AE606" s="57">
        <f t="shared" si="249"/>
        <v>0</v>
      </c>
      <c r="AF606" s="57">
        <f t="shared" si="249"/>
        <v>0</v>
      </c>
      <c r="AG606" s="57">
        <f t="shared" si="249"/>
        <v>0</v>
      </c>
      <c r="AH606" s="57">
        <f t="shared" si="249"/>
        <v>0</v>
      </c>
      <c r="AI606" s="57">
        <f t="shared" si="249"/>
        <v>0</v>
      </c>
      <c r="AJ606" s="57">
        <f t="shared" si="249"/>
        <v>0</v>
      </c>
      <c r="AK606" s="57">
        <f t="shared" si="249"/>
        <v>0</v>
      </c>
      <c r="AL606" s="57">
        <f t="shared" si="249"/>
        <v>0</v>
      </c>
      <c r="AM606" s="57">
        <f t="shared" si="249"/>
        <v>0</v>
      </c>
      <c r="AN606" s="57">
        <f t="shared" si="249"/>
        <v>0</v>
      </c>
      <c r="AO606" s="57">
        <f t="shared" si="249"/>
        <v>0</v>
      </c>
      <c r="AP606" s="57">
        <f t="shared" si="249"/>
        <v>0</v>
      </c>
      <c r="AQ606" s="57" t="e">
        <f>INDEX('Fleet Input'!$C$10:$C$86, MATCH('Fleet Calculations'!N606, 'Fleet Input'!$B$10:$B$86, 0))</f>
        <v>#N/A</v>
      </c>
      <c r="AR606" s="57">
        <f t="shared" si="253"/>
        <v>0</v>
      </c>
      <c r="AS606" s="57">
        <f t="shared" si="253"/>
        <v>0</v>
      </c>
      <c r="AT606" s="57">
        <f t="shared" si="253"/>
        <v>0</v>
      </c>
      <c r="AU606" s="57">
        <f t="shared" si="253"/>
        <v>0</v>
      </c>
      <c r="AV606" s="57">
        <f t="shared" si="253"/>
        <v>0</v>
      </c>
      <c r="AW606" s="57">
        <f t="shared" si="253"/>
        <v>0</v>
      </c>
      <c r="AX606" s="57">
        <f t="shared" si="253"/>
        <v>0</v>
      </c>
      <c r="AY606" s="57">
        <f t="shared" si="253"/>
        <v>0</v>
      </c>
      <c r="AZ606" s="57">
        <f t="shared" si="253"/>
        <v>0</v>
      </c>
      <c r="BA606" s="57">
        <f t="shared" si="253"/>
        <v>0</v>
      </c>
      <c r="BB606" s="57">
        <f t="shared" si="253"/>
        <v>0</v>
      </c>
      <c r="BC606" s="57">
        <f t="shared" si="253"/>
        <v>0</v>
      </c>
      <c r="BD606" s="57">
        <f t="shared" si="253"/>
        <v>0</v>
      </c>
      <c r="BE606" s="57">
        <f t="shared" si="253"/>
        <v>0</v>
      </c>
      <c r="BF606" s="57">
        <f t="shared" si="253"/>
        <v>0</v>
      </c>
      <c r="BG606" s="57">
        <f t="shared" si="253"/>
        <v>0</v>
      </c>
      <c r="BH606" s="57">
        <f t="shared" si="250"/>
        <v>0</v>
      </c>
      <c r="BI606" s="57">
        <f t="shared" si="250"/>
        <v>0</v>
      </c>
      <c r="BJ606" s="57">
        <f t="shared" si="250"/>
        <v>0</v>
      </c>
      <c r="BK606" s="57">
        <f t="shared" si="250"/>
        <v>0</v>
      </c>
      <c r="BL606" s="57">
        <f t="shared" si="250"/>
        <v>0</v>
      </c>
      <c r="BM606" s="57">
        <f t="shared" si="250"/>
        <v>0</v>
      </c>
      <c r="BN606" s="57">
        <f t="shared" si="250"/>
        <v>0</v>
      </c>
      <c r="BO606" s="57">
        <f t="shared" si="250"/>
        <v>0</v>
      </c>
      <c r="BP606" s="57">
        <f t="shared" si="250"/>
        <v>0</v>
      </c>
      <c r="BQ606" s="57">
        <f t="shared" si="250"/>
        <v>0</v>
      </c>
      <c r="BR606" s="57">
        <f t="shared" si="250"/>
        <v>0</v>
      </c>
      <c r="BS606" s="57">
        <f t="shared" si="250"/>
        <v>0</v>
      </c>
    </row>
    <row r="607" spans="1:71" x14ac:dyDescent="0.25">
      <c r="A607">
        <f t="shared" si="251"/>
        <v>3</v>
      </c>
      <c r="B607">
        <f t="shared" si="232"/>
        <v>35</v>
      </c>
      <c r="C607">
        <f t="shared" si="254"/>
        <v>1</v>
      </c>
      <c r="D607" s="59">
        <f t="shared" si="243"/>
        <v>0</v>
      </c>
      <c r="E607" s="59">
        <f t="shared" si="243"/>
        <v>0</v>
      </c>
      <c r="F607" s="59">
        <f t="shared" si="243"/>
        <v>0</v>
      </c>
      <c r="G607" s="60" t="str">
        <f t="shared" si="244"/>
        <v>0</v>
      </c>
      <c r="H607" s="61">
        <f t="shared" si="233"/>
        <v>1</v>
      </c>
      <c r="I607" s="61">
        <f t="shared" si="245"/>
        <v>0</v>
      </c>
      <c r="J607" s="59">
        <f t="shared" si="246"/>
        <v>0</v>
      </c>
      <c r="K607" s="62" t="e">
        <f t="shared" si="247"/>
        <v>#N/A</v>
      </c>
      <c r="L607" s="59">
        <f t="shared" si="248"/>
        <v>0</v>
      </c>
      <c r="M607" s="59">
        <f t="shared" si="248"/>
        <v>0</v>
      </c>
      <c r="N607" s="59" t="str">
        <f t="shared" si="242"/>
        <v>00</v>
      </c>
      <c r="O607" s="57">
        <f t="shared" si="252"/>
        <v>0</v>
      </c>
      <c r="P607" s="57">
        <f t="shared" si="252"/>
        <v>0</v>
      </c>
      <c r="Q607" s="57">
        <f t="shared" si="252"/>
        <v>0</v>
      </c>
      <c r="R607" s="57">
        <f t="shared" si="252"/>
        <v>0</v>
      </c>
      <c r="S607" s="57">
        <f t="shared" si="252"/>
        <v>0</v>
      </c>
      <c r="T607" s="57">
        <f t="shared" si="252"/>
        <v>0</v>
      </c>
      <c r="U607" s="57">
        <f t="shared" si="252"/>
        <v>0</v>
      </c>
      <c r="V607" s="57">
        <f t="shared" si="252"/>
        <v>0</v>
      </c>
      <c r="W607" s="57">
        <f t="shared" si="252"/>
        <v>0</v>
      </c>
      <c r="X607" s="57">
        <f t="shared" si="252"/>
        <v>0</v>
      </c>
      <c r="Y607" s="57">
        <f t="shared" si="252"/>
        <v>0</v>
      </c>
      <c r="Z607" s="57">
        <f t="shared" si="252"/>
        <v>0</v>
      </c>
      <c r="AA607" s="57">
        <f t="shared" si="252"/>
        <v>0</v>
      </c>
      <c r="AB607" s="57">
        <f t="shared" si="252"/>
        <v>0</v>
      </c>
      <c r="AC607" s="57">
        <f t="shared" si="252"/>
        <v>0</v>
      </c>
      <c r="AD607" s="57">
        <f t="shared" si="252"/>
        <v>0</v>
      </c>
      <c r="AE607" s="57">
        <f t="shared" si="249"/>
        <v>0</v>
      </c>
      <c r="AF607" s="57">
        <f t="shared" si="249"/>
        <v>0</v>
      </c>
      <c r="AG607" s="57">
        <f t="shared" si="249"/>
        <v>0</v>
      </c>
      <c r="AH607" s="57">
        <f t="shared" si="249"/>
        <v>0</v>
      </c>
      <c r="AI607" s="57">
        <f t="shared" si="249"/>
        <v>0</v>
      </c>
      <c r="AJ607" s="57">
        <f t="shared" si="249"/>
        <v>0</v>
      </c>
      <c r="AK607" s="57">
        <f t="shared" si="249"/>
        <v>0</v>
      </c>
      <c r="AL607" s="57">
        <f t="shared" si="249"/>
        <v>0</v>
      </c>
      <c r="AM607" s="57">
        <f t="shared" si="249"/>
        <v>0</v>
      </c>
      <c r="AN607" s="57">
        <f t="shared" si="249"/>
        <v>0</v>
      </c>
      <c r="AO607" s="57">
        <f t="shared" si="249"/>
        <v>0</v>
      </c>
      <c r="AP607" s="57">
        <f t="shared" si="249"/>
        <v>0</v>
      </c>
      <c r="AQ607" s="57" t="e">
        <f>INDEX('Fleet Input'!$C$10:$C$86, MATCH('Fleet Calculations'!N607, 'Fleet Input'!$B$10:$B$86, 0))</f>
        <v>#N/A</v>
      </c>
      <c r="AR607" s="57">
        <f t="shared" si="253"/>
        <v>0</v>
      </c>
      <c r="AS607" s="57">
        <f t="shared" si="253"/>
        <v>0</v>
      </c>
      <c r="AT607" s="57">
        <f t="shared" si="253"/>
        <v>0</v>
      </c>
      <c r="AU607" s="57">
        <f t="shared" si="253"/>
        <v>0</v>
      </c>
      <c r="AV607" s="57">
        <f t="shared" si="253"/>
        <v>0</v>
      </c>
      <c r="AW607" s="57">
        <f t="shared" si="253"/>
        <v>0</v>
      </c>
      <c r="AX607" s="57">
        <f t="shared" si="253"/>
        <v>0</v>
      </c>
      <c r="AY607" s="57">
        <f t="shared" si="253"/>
        <v>0</v>
      </c>
      <c r="AZ607" s="57">
        <f t="shared" si="253"/>
        <v>0</v>
      </c>
      <c r="BA607" s="57">
        <f t="shared" si="253"/>
        <v>0</v>
      </c>
      <c r="BB607" s="57">
        <f t="shared" si="253"/>
        <v>0</v>
      </c>
      <c r="BC607" s="57">
        <f t="shared" si="253"/>
        <v>0</v>
      </c>
      <c r="BD607" s="57">
        <f t="shared" si="253"/>
        <v>0</v>
      </c>
      <c r="BE607" s="57">
        <f t="shared" si="253"/>
        <v>0</v>
      </c>
      <c r="BF607" s="57">
        <f t="shared" si="253"/>
        <v>0</v>
      </c>
      <c r="BG607" s="57">
        <f t="shared" si="253"/>
        <v>0</v>
      </c>
      <c r="BH607" s="57">
        <f t="shared" si="250"/>
        <v>0</v>
      </c>
      <c r="BI607" s="57">
        <f t="shared" si="250"/>
        <v>0</v>
      </c>
      <c r="BJ607" s="57">
        <f t="shared" si="250"/>
        <v>0</v>
      </c>
      <c r="BK607" s="57">
        <f t="shared" si="250"/>
        <v>0</v>
      </c>
      <c r="BL607" s="57">
        <f t="shared" si="250"/>
        <v>0</v>
      </c>
      <c r="BM607" s="57">
        <f t="shared" si="250"/>
        <v>0</v>
      </c>
      <c r="BN607" s="57">
        <f t="shared" si="250"/>
        <v>0</v>
      </c>
      <c r="BO607" s="57">
        <f t="shared" si="250"/>
        <v>0</v>
      </c>
      <c r="BP607" s="57">
        <f t="shared" si="250"/>
        <v>0</v>
      </c>
      <c r="BQ607" s="57">
        <f t="shared" si="250"/>
        <v>0</v>
      </c>
      <c r="BR607" s="57">
        <f t="shared" si="250"/>
        <v>0</v>
      </c>
      <c r="BS607" s="57">
        <f t="shared" si="250"/>
        <v>0</v>
      </c>
    </row>
    <row r="608" spans="1:71" x14ac:dyDescent="0.25">
      <c r="A608">
        <f t="shared" si="251"/>
        <v>3</v>
      </c>
      <c r="B608">
        <f t="shared" si="232"/>
        <v>35</v>
      </c>
      <c r="C608">
        <f t="shared" si="254"/>
        <v>2</v>
      </c>
      <c r="D608" s="59">
        <f t="shared" si="243"/>
        <v>0</v>
      </c>
      <c r="E608" s="59">
        <f t="shared" si="243"/>
        <v>0</v>
      </c>
      <c r="F608" s="59">
        <f t="shared" si="243"/>
        <v>0</v>
      </c>
      <c r="G608" s="60" t="str">
        <f t="shared" si="244"/>
        <v>Electric</v>
      </c>
      <c r="H608" s="61">
        <f t="shared" si="233"/>
        <v>1</v>
      </c>
      <c r="I608" s="61">
        <f t="shared" si="245"/>
        <v>0</v>
      </c>
      <c r="J608" s="59">
        <f t="shared" si="246"/>
        <v>0</v>
      </c>
      <c r="K608" s="62" t="e">
        <f t="shared" si="247"/>
        <v>#N/A</v>
      </c>
      <c r="L608" s="59">
        <f t="shared" si="248"/>
        <v>0</v>
      </c>
      <c r="M608" s="59">
        <f t="shared" si="248"/>
        <v>0</v>
      </c>
      <c r="N608" s="59" t="str">
        <f t="shared" si="242"/>
        <v>Electric0</v>
      </c>
      <c r="O608" s="57">
        <f t="shared" si="252"/>
        <v>0</v>
      </c>
      <c r="P608" s="57">
        <f t="shared" si="252"/>
        <v>0</v>
      </c>
      <c r="Q608" s="57">
        <f t="shared" si="252"/>
        <v>0</v>
      </c>
      <c r="R608" s="57">
        <f t="shared" si="252"/>
        <v>0</v>
      </c>
      <c r="S608" s="57">
        <f t="shared" si="252"/>
        <v>0</v>
      </c>
      <c r="T608" s="57">
        <f t="shared" si="252"/>
        <v>0</v>
      </c>
      <c r="U608" s="57">
        <f t="shared" si="252"/>
        <v>0</v>
      </c>
      <c r="V608" s="57">
        <f t="shared" si="252"/>
        <v>0</v>
      </c>
      <c r="W608" s="57">
        <f t="shared" si="252"/>
        <v>0</v>
      </c>
      <c r="X608" s="57">
        <f t="shared" si="252"/>
        <v>0</v>
      </c>
      <c r="Y608" s="57">
        <f t="shared" si="252"/>
        <v>0</v>
      </c>
      <c r="Z608" s="57">
        <f t="shared" si="252"/>
        <v>0</v>
      </c>
      <c r="AA608" s="57">
        <f t="shared" si="252"/>
        <v>0</v>
      </c>
      <c r="AB608" s="57">
        <f t="shared" si="252"/>
        <v>0</v>
      </c>
      <c r="AC608" s="57">
        <f t="shared" si="252"/>
        <v>0</v>
      </c>
      <c r="AD608" s="57">
        <f t="shared" si="252"/>
        <v>0</v>
      </c>
      <c r="AE608" s="57">
        <f t="shared" si="249"/>
        <v>0</v>
      </c>
      <c r="AF608" s="57">
        <f t="shared" si="249"/>
        <v>0</v>
      </c>
      <c r="AG608" s="57">
        <f t="shared" si="249"/>
        <v>0</v>
      </c>
      <c r="AH608" s="57">
        <f t="shared" si="249"/>
        <v>0</v>
      </c>
      <c r="AI608" s="57">
        <f t="shared" si="249"/>
        <v>0</v>
      </c>
      <c r="AJ608" s="57">
        <f t="shared" si="249"/>
        <v>0</v>
      </c>
      <c r="AK608" s="57">
        <f t="shared" si="249"/>
        <v>0</v>
      </c>
      <c r="AL608" s="57">
        <f t="shared" si="249"/>
        <v>0</v>
      </c>
      <c r="AM608" s="57">
        <f t="shared" si="249"/>
        <v>0</v>
      </c>
      <c r="AN608" s="57">
        <f t="shared" si="249"/>
        <v>0</v>
      </c>
      <c r="AO608" s="57">
        <f t="shared" si="249"/>
        <v>0</v>
      </c>
      <c r="AP608" s="57">
        <f t="shared" si="249"/>
        <v>0</v>
      </c>
      <c r="AQ608" s="57" t="e">
        <f>INDEX('Fleet Input'!$C$10:$C$86, MATCH('Fleet Calculations'!N608, 'Fleet Input'!$B$10:$B$86, 0))</f>
        <v>#N/A</v>
      </c>
      <c r="AR608" s="57">
        <f t="shared" si="253"/>
        <v>0</v>
      </c>
      <c r="AS608" s="57">
        <f t="shared" si="253"/>
        <v>0</v>
      </c>
      <c r="AT608" s="57">
        <f t="shared" si="253"/>
        <v>0</v>
      </c>
      <c r="AU608" s="57">
        <f t="shared" si="253"/>
        <v>0</v>
      </c>
      <c r="AV608" s="57">
        <f t="shared" si="253"/>
        <v>0</v>
      </c>
      <c r="AW608" s="57">
        <f t="shared" si="253"/>
        <v>0</v>
      </c>
      <c r="AX608" s="57">
        <f t="shared" si="253"/>
        <v>0</v>
      </c>
      <c r="AY608" s="57">
        <f t="shared" si="253"/>
        <v>0</v>
      </c>
      <c r="AZ608" s="57">
        <f t="shared" si="253"/>
        <v>0</v>
      </c>
      <c r="BA608" s="57">
        <f t="shared" si="253"/>
        <v>0</v>
      </c>
      <c r="BB608" s="57">
        <f t="shared" si="253"/>
        <v>0</v>
      </c>
      <c r="BC608" s="57">
        <f t="shared" si="253"/>
        <v>0</v>
      </c>
      <c r="BD608" s="57">
        <f t="shared" si="253"/>
        <v>0</v>
      </c>
      <c r="BE608" s="57">
        <f t="shared" si="253"/>
        <v>0</v>
      </c>
      <c r="BF608" s="57">
        <f t="shared" si="253"/>
        <v>0</v>
      </c>
      <c r="BG608" s="57">
        <f t="shared" si="253"/>
        <v>0</v>
      </c>
      <c r="BH608" s="57">
        <f t="shared" si="250"/>
        <v>0</v>
      </c>
      <c r="BI608" s="57">
        <f t="shared" si="250"/>
        <v>0</v>
      </c>
      <c r="BJ608" s="57">
        <f t="shared" si="250"/>
        <v>0</v>
      </c>
      <c r="BK608" s="57">
        <f t="shared" si="250"/>
        <v>0</v>
      </c>
      <c r="BL608" s="57">
        <f t="shared" si="250"/>
        <v>0</v>
      </c>
      <c r="BM608" s="57">
        <f t="shared" si="250"/>
        <v>0</v>
      </c>
      <c r="BN608" s="57">
        <f t="shared" si="250"/>
        <v>0</v>
      </c>
      <c r="BO608" s="57">
        <f t="shared" si="250"/>
        <v>0</v>
      </c>
      <c r="BP608" s="57">
        <f t="shared" si="250"/>
        <v>0</v>
      </c>
      <c r="BQ608" s="57">
        <f t="shared" si="250"/>
        <v>0</v>
      </c>
      <c r="BR608" s="57">
        <f t="shared" si="250"/>
        <v>0</v>
      </c>
      <c r="BS608" s="57">
        <f t="shared" si="250"/>
        <v>0</v>
      </c>
    </row>
    <row r="609" spans="1:71" x14ac:dyDescent="0.25">
      <c r="A609">
        <f t="shared" si="251"/>
        <v>3</v>
      </c>
      <c r="B609">
        <f t="shared" si="232"/>
        <v>35</v>
      </c>
      <c r="C609">
        <f t="shared" si="254"/>
        <v>3</v>
      </c>
      <c r="D609" s="59">
        <f t="shared" si="243"/>
        <v>0</v>
      </c>
      <c r="E609" s="59">
        <f t="shared" si="243"/>
        <v>0</v>
      </c>
      <c r="F609" s="59">
        <f t="shared" si="243"/>
        <v>0</v>
      </c>
      <c r="G609" s="60" t="str">
        <f t="shared" si="244"/>
        <v>Fuel Cell</v>
      </c>
      <c r="H609" s="61">
        <f t="shared" si="233"/>
        <v>1</v>
      </c>
      <c r="I609" s="61">
        <f t="shared" si="245"/>
        <v>0</v>
      </c>
      <c r="J609" s="59">
        <f t="shared" si="246"/>
        <v>0</v>
      </c>
      <c r="K609" s="62" t="e">
        <f t="shared" si="247"/>
        <v>#N/A</v>
      </c>
      <c r="L609" s="59">
        <f t="shared" si="248"/>
        <v>0</v>
      </c>
      <c r="M609" s="59">
        <f t="shared" si="248"/>
        <v>0</v>
      </c>
      <c r="N609" s="59" t="str">
        <f t="shared" si="242"/>
        <v>Fuel Cell0</v>
      </c>
      <c r="O609" s="57">
        <f t="shared" si="252"/>
        <v>0</v>
      </c>
      <c r="P609" s="57">
        <f t="shared" si="252"/>
        <v>0</v>
      </c>
      <c r="Q609" s="57">
        <f t="shared" si="252"/>
        <v>0</v>
      </c>
      <c r="R609" s="57">
        <f t="shared" si="252"/>
        <v>0</v>
      </c>
      <c r="S609" s="57">
        <f t="shared" si="252"/>
        <v>0</v>
      </c>
      <c r="T609" s="57">
        <f t="shared" si="252"/>
        <v>0</v>
      </c>
      <c r="U609" s="57">
        <f t="shared" si="252"/>
        <v>0</v>
      </c>
      <c r="V609" s="57">
        <f t="shared" si="252"/>
        <v>0</v>
      </c>
      <c r="W609" s="57">
        <f t="shared" si="252"/>
        <v>0</v>
      </c>
      <c r="X609" s="57">
        <f t="shared" si="252"/>
        <v>0</v>
      </c>
      <c r="Y609" s="57">
        <f t="shared" si="252"/>
        <v>0</v>
      </c>
      <c r="Z609" s="57">
        <f t="shared" si="252"/>
        <v>0</v>
      </c>
      <c r="AA609" s="57">
        <f t="shared" si="252"/>
        <v>0</v>
      </c>
      <c r="AB609" s="57">
        <f t="shared" si="252"/>
        <v>0</v>
      </c>
      <c r="AC609" s="57">
        <f t="shared" si="252"/>
        <v>0</v>
      </c>
      <c r="AD609" s="57">
        <f t="shared" ref="AD609:AP624" si="255">IF(AND($I609&gt;=AD$7,$H609&lt;=AD$7),$K609,0)</f>
        <v>0</v>
      </c>
      <c r="AE609" s="57">
        <f t="shared" si="255"/>
        <v>0</v>
      </c>
      <c r="AF609" s="57">
        <f t="shared" si="255"/>
        <v>0</v>
      </c>
      <c r="AG609" s="57">
        <f t="shared" si="255"/>
        <v>0</v>
      </c>
      <c r="AH609" s="57">
        <f t="shared" si="255"/>
        <v>0</v>
      </c>
      <c r="AI609" s="57">
        <f t="shared" si="255"/>
        <v>0</v>
      </c>
      <c r="AJ609" s="57">
        <f t="shared" si="255"/>
        <v>0</v>
      </c>
      <c r="AK609" s="57">
        <f t="shared" si="255"/>
        <v>0</v>
      </c>
      <c r="AL609" s="57">
        <f t="shared" si="255"/>
        <v>0</v>
      </c>
      <c r="AM609" s="57">
        <f t="shared" si="255"/>
        <v>0</v>
      </c>
      <c r="AN609" s="57">
        <f t="shared" si="255"/>
        <v>0</v>
      </c>
      <c r="AO609" s="57">
        <f t="shared" si="255"/>
        <v>0</v>
      </c>
      <c r="AP609" s="57">
        <f t="shared" si="255"/>
        <v>0</v>
      </c>
      <c r="AQ609" s="57" t="e">
        <f>INDEX('Fleet Input'!$C$10:$C$86, MATCH('Fleet Calculations'!N609, 'Fleet Input'!$B$10:$B$86, 0))</f>
        <v>#N/A</v>
      </c>
      <c r="AR609" s="57">
        <f t="shared" si="253"/>
        <v>0</v>
      </c>
      <c r="AS609" s="57">
        <f t="shared" si="253"/>
        <v>0</v>
      </c>
      <c r="AT609" s="57">
        <f t="shared" si="253"/>
        <v>0</v>
      </c>
      <c r="AU609" s="57">
        <f t="shared" si="253"/>
        <v>0</v>
      </c>
      <c r="AV609" s="57">
        <f t="shared" si="253"/>
        <v>0</v>
      </c>
      <c r="AW609" s="57">
        <f t="shared" si="253"/>
        <v>0</v>
      </c>
      <c r="AX609" s="57">
        <f t="shared" si="253"/>
        <v>0</v>
      </c>
      <c r="AY609" s="57">
        <f t="shared" si="253"/>
        <v>0</v>
      </c>
      <c r="AZ609" s="57">
        <f t="shared" si="253"/>
        <v>0</v>
      </c>
      <c r="BA609" s="57">
        <f t="shared" si="253"/>
        <v>0</v>
      </c>
      <c r="BB609" s="57">
        <f t="shared" si="253"/>
        <v>0</v>
      </c>
      <c r="BC609" s="57">
        <f t="shared" si="253"/>
        <v>0</v>
      </c>
      <c r="BD609" s="57">
        <f t="shared" si="253"/>
        <v>0</v>
      </c>
      <c r="BE609" s="57">
        <f t="shared" si="253"/>
        <v>0</v>
      </c>
      <c r="BF609" s="57">
        <f t="shared" si="253"/>
        <v>0</v>
      </c>
      <c r="BG609" s="57">
        <f t="shared" ref="BG609:BS626" si="256">IF($H609=BG$7, $AQ609*$K609, 0)</f>
        <v>0</v>
      </c>
      <c r="BH609" s="57">
        <f t="shared" si="256"/>
        <v>0</v>
      </c>
      <c r="BI609" s="57">
        <f t="shared" si="256"/>
        <v>0</v>
      </c>
      <c r="BJ609" s="57">
        <f t="shared" si="256"/>
        <v>0</v>
      </c>
      <c r="BK609" s="57">
        <f t="shared" si="256"/>
        <v>0</v>
      </c>
      <c r="BL609" s="57">
        <f t="shared" si="256"/>
        <v>0</v>
      </c>
      <c r="BM609" s="57">
        <f t="shared" si="256"/>
        <v>0</v>
      </c>
      <c r="BN609" s="57">
        <f t="shared" si="256"/>
        <v>0</v>
      </c>
      <c r="BO609" s="57">
        <f t="shared" si="256"/>
        <v>0</v>
      </c>
      <c r="BP609" s="57">
        <f t="shared" si="256"/>
        <v>0</v>
      </c>
      <c r="BQ609" s="57">
        <f t="shared" si="256"/>
        <v>0</v>
      </c>
      <c r="BR609" s="57">
        <f t="shared" si="256"/>
        <v>0</v>
      </c>
      <c r="BS609" s="57">
        <f t="shared" si="256"/>
        <v>0</v>
      </c>
    </row>
    <row r="610" spans="1:71" x14ac:dyDescent="0.25">
      <c r="A610">
        <f t="shared" si="251"/>
        <v>3</v>
      </c>
      <c r="B610">
        <f t="shared" si="232"/>
        <v>36</v>
      </c>
      <c r="C610">
        <f t="shared" si="254"/>
        <v>1</v>
      </c>
      <c r="D610" s="59">
        <f t="shared" si="243"/>
        <v>0</v>
      </c>
      <c r="E610" s="59">
        <f t="shared" si="243"/>
        <v>0</v>
      </c>
      <c r="F610" s="59">
        <f t="shared" si="243"/>
        <v>0</v>
      </c>
      <c r="G610" s="60" t="str">
        <f t="shared" si="244"/>
        <v>0</v>
      </c>
      <c r="H610" s="61">
        <f t="shared" si="233"/>
        <v>1</v>
      </c>
      <c r="I610" s="61">
        <f t="shared" si="245"/>
        <v>0</v>
      </c>
      <c r="J610" s="59">
        <f t="shared" si="246"/>
        <v>0</v>
      </c>
      <c r="K610" s="62" t="e">
        <f t="shared" si="247"/>
        <v>#N/A</v>
      </c>
      <c r="L610" s="59">
        <f t="shared" si="248"/>
        <v>0</v>
      </c>
      <c r="M610" s="59">
        <f t="shared" si="248"/>
        <v>0</v>
      </c>
      <c r="N610" s="59" t="str">
        <f t="shared" si="242"/>
        <v>00</v>
      </c>
      <c r="O610" s="57">
        <f t="shared" ref="O610:AD625" si="257">IF(AND($I610&gt;=O$7,$H610&lt;=O$7),$K610,0)</f>
        <v>0</v>
      </c>
      <c r="P610" s="57">
        <f t="shared" si="257"/>
        <v>0</v>
      </c>
      <c r="Q610" s="57">
        <f t="shared" si="257"/>
        <v>0</v>
      </c>
      <c r="R610" s="57">
        <f t="shared" si="257"/>
        <v>0</v>
      </c>
      <c r="S610" s="57">
        <f t="shared" si="257"/>
        <v>0</v>
      </c>
      <c r="T610" s="57">
        <f t="shared" si="257"/>
        <v>0</v>
      </c>
      <c r="U610" s="57">
        <f t="shared" si="257"/>
        <v>0</v>
      </c>
      <c r="V610" s="57">
        <f t="shared" si="257"/>
        <v>0</v>
      </c>
      <c r="W610" s="57">
        <f t="shared" si="257"/>
        <v>0</v>
      </c>
      <c r="X610" s="57">
        <f t="shared" si="257"/>
        <v>0</v>
      </c>
      <c r="Y610" s="57">
        <f t="shared" si="257"/>
        <v>0</v>
      </c>
      <c r="Z610" s="57">
        <f t="shared" si="257"/>
        <v>0</v>
      </c>
      <c r="AA610" s="57">
        <f t="shared" si="257"/>
        <v>0</v>
      </c>
      <c r="AB610" s="57">
        <f t="shared" si="257"/>
        <v>0</v>
      </c>
      <c r="AC610" s="57">
        <f t="shared" si="257"/>
        <v>0</v>
      </c>
      <c r="AD610" s="57">
        <f t="shared" si="257"/>
        <v>0</v>
      </c>
      <c r="AE610" s="57">
        <f t="shared" si="255"/>
        <v>0</v>
      </c>
      <c r="AF610" s="57">
        <f t="shared" si="255"/>
        <v>0</v>
      </c>
      <c r="AG610" s="57">
        <f t="shared" si="255"/>
        <v>0</v>
      </c>
      <c r="AH610" s="57">
        <f t="shared" si="255"/>
        <v>0</v>
      </c>
      <c r="AI610" s="57">
        <f t="shared" si="255"/>
        <v>0</v>
      </c>
      <c r="AJ610" s="57">
        <f t="shared" si="255"/>
        <v>0</v>
      </c>
      <c r="AK610" s="57">
        <f t="shared" si="255"/>
        <v>0</v>
      </c>
      <c r="AL610" s="57">
        <f t="shared" si="255"/>
        <v>0</v>
      </c>
      <c r="AM610" s="57">
        <f t="shared" si="255"/>
        <v>0</v>
      </c>
      <c r="AN610" s="57">
        <f t="shared" si="255"/>
        <v>0</v>
      </c>
      <c r="AO610" s="57">
        <f t="shared" si="255"/>
        <v>0</v>
      </c>
      <c r="AP610" s="57">
        <f t="shared" si="255"/>
        <v>0</v>
      </c>
      <c r="AQ610" s="57" t="e">
        <f>INDEX('Fleet Input'!$C$10:$C$86, MATCH('Fleet Calculations'!N610, 'Fleet Input'!$B$10:$B$86, 0))</f>
        <v>#N/A</v>
      </c>
      <c r="AR610" s="57">
        <f t="shared" ref="AR610:BG625" si="258">IF($H610=AR$7, $AQ610*$K610, 0)</f>
        <v>0</v>
      </c>
      <c r="AS610" s="57">
        <f t="shared" si="258"/>
        <v>0</v>
      </c>
      <c r="AT610" s="57">
        <f t="shared" si="258"/>
        <v>0</v>
      </c>
      <c r="AU610" s="57">
        <f t="shared" si="258"/>
        <v>0</v>
      </c>
      <c r="AV610" s="57">
        <f t="shared" si="258"/>
        <v>0</v>
      </c>
      <c r="AW610" s="57">
        <f t="shared" si="258"/>
        <v>0</v>
      </c>
      <c r="AX610" s="57">
        <f t="shared" si="258"/>
        <v>0</v>
      </c>
      <c r="AY610" s="57">
        <f t="shared" si="258"/>
        <v>0</v>
      </c>
      <c r="AZ610" s="57">
        <f t="shared" si="258"/>
        <v>0</v>
      </c>
      <c r="BA610" s="57">
        <f t="shared" si="258"/>
        <v>0</v>
      </c>
      <c r="BB610" s="57">
        <f t="shared" si="258"/>
        <v>0</v>
      </c>
      <c r="BC610" s="57">
        <f t="shared" si="258"/>
        <v>0</v>
      </c>
      <c r="BD610" s="57">
        <f t="shared" si="258"/>
        <v>0</v>
      </c>
      <c r="BE610" s="57">
        <f t="shared" si="258"/>
        <v>0</v>
      </c>
      <c r="BF610" s="57">
        <f t="shared" si="258"/>
        <v>0</v>
      </c>
      <c r="BG610" s="57">
        <f t="shared" si="258"/>
        <v>0</v>
      </c>
      <c r="BH610" s="57">
        <f t="shared" si="256"/>
        <v>0</v>
      </c>
      <c r="BI610" s="57">
        <f t="shared" si="256"/>
        <v>0</v>
      </c>
      <c r="BJ610" s="57">
        <f t="shared" si="256"/>
        <v>0</v>
      </c>
      <c r="BK610" s="57">
        <f t="shared" si="256"/>
        <v>0</v>
      </c>
      <c r="BL610" s="57">
        <f t="shared" si="256"/>
        <v>0</v>
      </c>
      <c r="BM610" s="57">
        <f t="shared" si="256"/>
        <v>0</v>
      </c>
      <c r="BN610" s="57">
        <f t="shared" si="256"/>
        <v>0</v>
      </c>
      <c r="BO610" s="57">
        <f t="shared" si="256"/>
        <v>0</v>
      </c>
      <c r="BP610" s="57">
        <f t="shared" si="256"/>
        <v>0</v>
      </c>
      <c r="BQ610" s="57">
        <f t="shared" si="256"/>
        <v>0</v>
      </c>
      <c r="BR610" s="57">
        <f t="shared" si="256"/>
        <v>0</v>
      </c>
      <c r="BS610" s="57">
        <f t="shared" si="256"/>
        <v>0</v>
      </c>
    </row>
    <row r="611" spans="1:71" x14ac:dyDescent="0.25">
      <c r="A611">
        <f t="shared" si="251"/>
        <v>3</v>
      </c>
      <c r="B611">
        <f t="shared" si="232"/>
        <v>36</v>
      </c>
      <c r="C611">
        <f t="shared" si="254"/>
        <v>2</v>
      </c>
      <c r="D611" s="59">
        <f t="shared" si="243"/>
        <v>0</v>
      </c>
      <c r="E611" s="59">
        <f t="shared" si="243"/>
        <v>0</v>
      </c>
      <c r="F611" s="59">
        <f t="shared" si="243"/>
        <v>0</v>
      </c>
      <c r="G611" s="60" t="str">
        <f t="shared" si="244"/>
        <v>Electric</v>
      </c>
      <c r="H611" s="61">
        <f t="shared" si="233"/>
        <v>1</v>
      </c>
      <c r="I611" s="61">
        <f t="shared" si="245"/>
        <v>0</v>
      </c>
      <c r="J611" s="59">
        <f t="shared" si="246"/>
        <v>0</v>
      </c>
      <c r="K611" s="62" t="e">
        <f t="shared" si="247"/>
        <v>#N/A</v>
      </c>
      <c r="L611" s="59">
        <f t="shared" si="248"/>
        <v>0</v>
      </c>
      <c r="M611" s="59">
        <f t="shared" si="248"/>
        <v>0</v>
      </c>
      <c r="N611" s="59" t="str">
        <f t="shared" si="242"/>
        <v>Electric0</v>
      </c>
      <c r="O611" s="57">
        <f t="shared" si="257"/>
        <v>0</v>
      </c>
      <c r="P611" s="57">
        <f t="shared" si="257"/>
        <v>0</v>
      </c>
      <c r="Q611" s="57">
        <f t="shared" si="257"/>
        <v>0</v>
      </c>
      <c r="R611" s="57">
        <f t="shared" si="257"/>
        <v>0</v>
      </c>
      <c r="S611" s="57">
        <f t="shared" si="257"/>
        <v>0</v>
      </c>
      <c r="T611" s="57">
        <f t="shared" si="257"/>
        <v>0</v>
      </c>
      <c r="U611" s="57">
        <f t="shared" si="257"/>
        <v>0</v>
      </c>
      <c r="V611" s="57">
        <f t="shared" si="257"/>
        <v>0</v>
      </c>
      <c r="W611" s="57">
        <f t="shared" si="257"/>
        <v>0</v>
      </c>
      <c r="X611" s="57">
        <f t="shared" si="257"/>
        <v>0</v>
      </c>
      <c r="Y611" s="57">
        <f t="shared" si="257"/>
        <v>0</v>
      </c>
      <c r="Z611" s="57">
        <f t="shared" si="257"/>
        <v>0</v>
      </c>
      <c r="AA611" s="57">
        <f t="shared" si="257"/>
        <v>0</v>
      </c>
      <c r="AB611" s="57">
        <f t="shared" si="257"/>
        <v>0</v>
      </c>
      <c r="AC611" s="57">
        <f t="shared" si="257"/>
        <v>0</v>
      </c>
      <c r="AD611" s="57">
        <f t="shared" si="257"/>
        <v>0</v>
      </c>
      <c r="AE611" s="57">
        <f t="shared" si="255"/>
        <v>0</v>
      </c>
      <c r="AF611" s="57">
        <f t="shared" si="255"/>
        <v>0</v>
      </c>
      <c r="AG611" s="57">
        <f t="shared" si="255"/>
        <v>0</v>
      </c>
      <c r="AH611" s="57">
        <f t="shared" si="255"/>
        <v>0</v>
      </c>
      <c r="AI611" s="57">
        <f t="shared" si="255"/>
        <v>0</v>
      </c>
      <c r="AJ611" s="57">
        <f t="shared" si="255"/>
        <v>0</v>
      </c>
      <c r="AK611" s="57">
        <f t="shared" si="255"/>
        <v>0</v>
      </c>
      <c r="AL611" s="57">
        <f t="shared" si="255"/>
        <v>0</v>
      </c>
      <c r="AM611" s="57">
        <f t="shared" si="255"/>
        <v>0</v>
      </c>
      <c r="AN611" s="57">
        <f t="shared" si="255"/>
        <v>0</v>
      </c>
      <c r="AO611" s="57">
        <f t="shared" si="255"/>
        <v>0</v>
      </c>
      <c r="AP611" s="57">
        <f t="shared" si="255"/>
        <v>0</v>
      </c>
      <c r="AQ611" s="57" t="e">
        <f>INDEX('Fleet Input'!$C$10:$C$86, MATCH('Fleet Calculations'!N611, 'Fleet Input'!$B$10:$B$86, 0))</f>
        <v>#N/A</v>
      </c>
      <c r="AR611" s="57">
        <f t="shared" si="258"/>
        <v>0</v>
      </c>
      <c r="AS611" s="57">
        <f t="shared" si="258"/>
        <v>0</v>
      </c>
      <c r="AT611" s="57">
        <f t="shared" si="258"/>
        <v>0</v>
      </c>
      <c r="AU611" s="57">
        <f t="shared" si="258"/>
        <v>0</v>
      </c>
      <c r="AV611" s="57">
        <f t="shared" si="258"/>
        <v>0</v>
      </c>
      <c r="AW611" s="57">
        <f t="shared" si="258"/>
        <v>0</v>
      </c>
      <c r="AX611" s="57">
        <f t="shared" si="258"/>
        <v>0</v>
      </c>
      <c r="AY611" s="57">
        <f t="shared" si="258"/>
        <v>0</v>
      </c>
      <c r="AZ611" s="57">
        <f t="shared" si="258"/>
        <v>0</v>
      </c>
      <c r="BA611" s="57">
        <f t="shared" si="258"/>
        <v>0</v>
      </c>
      <c r="BB611" s="57">
        <f t="shared" si="258"/>
        <v>0</v>
      </c>
      <c r="BC611" s="57">
        <f t="shared" si="258"/>
        <v>0</v>
      </c>
      <c r="BD611" s="57">
        <f t="shared" si="258"/>
        <v>0</v>
      </c>
      <c r="BE611" s="57">
        <f t="shared" si="258"/>
        <v>0</v>
      </c>
      <c r="BF611" s="57">
        <f t="shared" si="258"/>
        <v>0</v>
      </c>
      <c r="BG611" s="57">
        <f t="shared" si="258"/>
        <v>0</v>
      </c>
      <c r="BH611" s="57">
        <f t="shared" si="256"/>
        <v>0</v>
      </c>
      <c r="BI611" s="57">
        <f t="shared" si="256"/>
        <v>0</v>
      </c>
      <c r="BJ611" s="57">
        <f t="shared" si="256"/>
        <v>0</v>
      </c>
      <c r="BK611" s="57">
        <f t="shared" si="256"/>
        <v>0</v>
      </c>
      <c r="BL611" s="57">
        <f t="shared" si="256"/>
        <v>0</v>
      </c>
      <c r="BM611" s="57">
        <f t="shared" si="256"/>
        <v>0</v>
      </c>
      <c r="BN611" s="57">
        <f t="shared" si="256"/>
        <v>0</v>
      </c>
      <c r="BO611" s="57">
        <f t="shared" si="256"/>
        <v>0</v>
      </c>
      <c r="BP611" s="57">
        <f t="shared" si="256"/>
        <v>0</v>
      </c>
      <c r="BQ611" s="57">
        <f t="shared" si="256"/>
        <v>0</v>
      </c>
      <c r="BR611" s="57">
        <f t="shared" si="256"/>
        <v>0</v>
      </c>
      <c r="BS611" s="57">
        <f t="shared" si="256"/>
        <v>0</v>
      </c>
    </row>
    <row r="612" spans="1:71" x14ac:dyDescent="0.25">
      <c r="A612">
        <f t="shared" si="251"/>
        <v>3</v>
      </c>
      <c r="B612">
        <f t="shared" si="232"/>
        <v>36</v>
      </c>
      <c r="C612">
        <f t="shared" si="254"/>
        <v>3</v>
      </c>
      <c r="D612" s="59">
        <f t="shared" si="243"/>
        <v>0</v>
      </c>
      <c r="E612" s="59">
        <f t="shared" si="243"/>
        <v>0</v>
      </c>
      <c r="F612" s="59">
        <f t="shared" si="243"/>
        <v>0</v>
      </c>
      <c r="G612" s="60" t="str">
        <f t="shared" si="244"/>
        <v>Fuel Cell</v>
      </c>
      <c r="H612" s="61">
        <f t="shared" si="233"/>
        <v>1</v>
      </c>
      <c r="I612" s="61">
        <f t="shared" si="245"/>
        <v>0</v>
      </c>
      <c r="J612" s="59">
        <f t="shared" si="246"/>
        <v>0</v>
      </c>
      <c r="K612" s="62" t="e">
        <f t="shared" si="247"/>
        <v>#N/A</v>
      </c>
      <c r="L612" s="59">
        <f t="shared" si="248"/>
        <v>0</v>
      </c>
      <c r="M612" s="59">
        <f t="shared" si="248"/>
        <v>0</v>
      </c>
      <c r="N612" s="59" t="str">
        <f t="shared" si="242"/>
        <v>Fuel Cell0</v>
      </c>
      <c r="O612" s="57">
        <f t="shared" si="257"/>
        <v>0</v>
      </c>
      <c r="P612" s="57">
        <f t="shared" si="257"/>
        <v>0</v>
      </c>
      <c r="Q612" s="57">
        <f t="shared" si="257"/>
        <v>0</v>
      </c>
      <c r="R612" s="57">
        <f t="shared" si="257"/>
        <v>0</v>
      </c>
      <c r="S612" s="57">
        <f t="shared" si="257"/>
        <v>0</v>
      </c>
      <c r="T612" s="57">
        <f t="shared" si="257"/>
        <v>0</v>
      </c>
      <c r="U612" s="57">
        <f t="shared" si="257"/>
        <v>0</v>
      </c>
      <c r="V612" s="57">
        <f t="shared" si="257"/>
        <v>0</v>
      </c>
      <c r="W612" s="57">
        <f t="shared" si="257"/>
        <v>0</v>
      </c>
      <c r="X612" s="57">
        <f t="shared" si="257"/>
        <v>0</v>
      </c>
      <c r="Y612" s="57">
        <f t="shared" si="257"/>
        <v>0</v>
      </c>
      <c r="Z612" s="57">
        <f t="shared" si="257"/>
        <v>0</v>
      </c>
      <c r="AA612" s="57">
        <f t="shared" si="257"/>
        <v>0</v>
      </c>
      <c r="AB612" s="57">
        <f t="shared" si="257"/>
        <v>0</v>
      </c>
      <c r="AC612" s="57">
        <f t="shared" si="257"/>
        <v>0</v>
      </c>
      <c r="AD612" s="57">
        <f t="shared" si="257"/>
        <v>0</v>
      </c>
      <c r="AE612" s="57">
        <f t="shared" si="255"/>
        <v>0</v>
      </c>
      <c r="AF612" s="57">
        <f t="shared" si="255"/>
        <v>0</v>
      </c>
      <c r="AG612" s="57">
        <f t="shared" si="255"/>
        <v>0</v>
      </c>
      <c r="AH612" s="57">
        <f t="shared" si="255"/>
        <v>0</v>
      </c>
      <c r="AI612" s="57">
        <f t="shared" si="255"/>
        <v>0</v>
      </c>
      <c r="AJ612" s="57">
        <f t="shared" si="255"/>
        <v>0</v>
      </c>
      <c r="AK612" s="57">
        <f t="shared" si="255"/>
        <v>0</v>
      </c>
      <c r="AL612" s="57">
        <f t="shared" si="255"/>
        <v>0</v>
      </c>
      <c r="AM612" s="57">
        <f t="shared" si="255"/>
        <v>0</v>
      </c>
      <c r="AN612" s="57">
        <f t="shared" si="255"/>
        <v>0</v>
      </c>
      <c r="AO612" s="57">
        <f t="shared" si="255"/>
        <v>0</v>
      </c>
      <c r="AP612" s="57">
        <f t="shared" si="255"/>
        <v>0</v>
      </c>
      <c r="AQ612" s="57" t="e">
        <f>INDEX('Fleet Input'!$C$10:$C$86, MATCH('Fleet Calculations'!N612, 'Fleet Input'!$B$10:$B$86, 0))</f>
        <v>#N/A</v>
      </c>
      <c r="AR612" s="57">
        <f t="shared" si="258"/>
        <v>0</v>
      </c>
      <c r="AS612" s="57">
        <f t="shared" si="258"/>
        <v>0</v>
      </c>
      <c r="AT612" s="57">
        <f t="shared" si="258"/>
        <v>0</v>
      </c>
      <c r="AU612" s="57">
        <f t="shared" si="258"/>
        <v>0</v>
      </c>
      <c r="AV612" s="57">
        <f t="shared" si="258"/>
        <v>0</v>
      </c>
      <c r="AW612" s="57">
        <f t="shared" si="258"/>
        <v>0</v>
      </c>
      <c r="AX612" s="57">
        <f t="shared" si="258"/>
        <v>0</v>
      </c>
      <c r="AY612" s="57">
        <f t="shared" si="258"/>
        <v>0</v>
      </c>
      <c r="AZ612" s="57">
        <f t="shared" si="258"/>
        <v>0</v>
      </c>
      <c r="BA612" s="57">
        <f t="shared" si="258"/>
        <v>0</v>
      </c>
      <c r="BB612" s="57">
        <f t="shared" si="258"/>
        <v>0</v>
      </c>
      <c r="BC612" s="57">
        <f t="shared" si="258"/>
        <v>0</v>
      </c>
      <c r="BD612" s="57">
        <f t="shared" si="258"/>
        <v>0</v>
      </c>
      <c r="BE612" s="57">
        <f t="shared" si="258"/>
        <v>0</v>
      </c>
      <c r="BF612" s="57">
        <f t="shared" si="258"/>
        <v>0</v>
      </c>
      <c r="BG612" s="57">
        <f t="shared" si="258"/>
        <v>0</v>
      </c>
      <c r="BH612" s="57">
        <f t="shared" si="256"/>
        <v>0</v>
      </c>
      <c r="BI612" s="57">
        <f t="shared" si="256"/>
        <v>0</v>
      </c>
      <c r="BJ612" s="57">
        <f t="shared" si="256"/>
        <v>0</v>
      </c>
      <c r="BK612" s="57">
        <f t="shared" si="256"/>
        <v>0</v>
      </c>
      <c r="BL612" s="57">
        <f t="shared" si="256"/>
        <v>0</v>
      </c>
      <c r="BM612" s="57">
        <f t="shared" si="256"/>
        <v>0</v>
      </c>
      <c r="BN612" s="57">
        <f t="shared" si="256"/>
        <v>0</v>
      </c>
      <c r="BO612" s="57">
        <f t="shared" si="256"/>
        <v>0</v>
      </c>
      <c r="BP612" s="57">
        <f t="shared" si="256"/>
        <v>0</v>
      </c>
      <c r="BQ612" s="57">
        <f t="shared" si="256"/>
        <v>0</v>
      </c>
      <c r="BR612" s="57">
        <f t="shared" si="256"/>
        <v>0</v>
      </c>
      <c r="BS612" s="57">
        <f t="shared" si="256"/>
        <v>0</v>
      </c>
    </row>
    <row r="613" spans="1:71" x14ac:dyDescent="0.25">
      <c r="A613">
        <f t="shared" si="251"/>
        <v>3</v>
      </c>
      <c r="B613">
        <f t="shared" ref="B613:B676" si="259">B400</f>
        <v>37</v>
      </c>
      <c r="C613">
        <f t="shared" si="254"/>
        <v>1</v>
      </c>
      <c r="D613" s="59">
        <f t="shared" si="243"/>
        <v>0</v>
      </c>
      <c r="E613" s="59">
        <f t="shared" si="243"/>
        <v>0</v>
      </c>
      <c r="F613" s="59">
        <f t="shared" si="243"/>
        <v>0</v>
      </c>
      <c r="G613" s="60" t="str">
        <f t="shared" si="244"/>
        <v>0</v>
      </c>
      <c r="H613" s="61">
        <f t="shared" ref="H613:H676" si="260">I400+1</f>
        <v>1</v>
      </c>
      <c r="I613" s="61">
        <f t="shared" si="245"/>
        <v>0</v>
      </c>
      <c r="J613" s="59">
        <f t="shared" si="246"/>
        <v>0</v>
      </c>
      <c r="K613" s="62" t="e">
        <f t="shared" si="247"/>
        <v>#N/A</v>
      </c>
      <c r="L613" s="59">
        <f t="shared" si="248"/>
        <v>0</v>
      </c>
      <c r="M613" s="59">
        <f t="shared" si="248"/>
        <v>0</v>
      </c>
      <c r="N613" s="59" t="str">
        <f t="shared" si="242"/>
        <v>00</v>
      </c>
      <c r="O613" s="57">
        <f t="shared" si="257"/>
        <v>0</v>
      </c>
      <c r="P613" s="57">
        <f t="shared" si="257"/>
        <v>0</v>
      </c>
      <c r="Q613" s="57">
        <f t="shared" si="257"/>
        <v>0</v>
      </c>
      <c r="R613" s="57">
        <f t="shared" si="257"/>
        <v>0</v>
      </c>
      <c r="S613" s="57">
        <f t="shared" si="257"/>
        <v>0</v>
      </c>
      <c r="T613" s="57">
        <f t="shared" si="257"/>
        <v>0</v>
      </c>
      <c r="U613" s="57">
        <f t="shared" si="257"/>
        <v>0</v>
      </c>
      <c r="V613" s="57">
        <f t="shared" si="257"/>
        <v>0</v>
      </c>
      <c r="W613" s="57">
        <f t="shared" si="257"/>
        <v>0</v>
      </c>
      <c r="X613" s="57">
        <f t="shared" si="257"/>
        <v>0</v>
      </c>
      <c r="Y613" s="57">
        <f t="shared" si="257"/>
        <v>0</v>
      </c>
      <c r="Z613" s="57">
        <f t="shared" si="257"/>
        <v>0</v>
      </c>
      <c r="AA613" s="57">
        <f t="shared" si="257"/>
        <v>0</v>
      </c>
      <c r="AB613" s="57">
        <f t="shared" si="257"/>
        <v>0</v>
      </c>
      <c r="AC613" s="57">
        <f t="shared" si="257"/>
        <v>0</v>
      </c>
      <c r="AD613" s="57">
        <f t="shared" si="257"/>
        <v>0</v>
      </c>
      <c r="AE613" s="57">
        <f t="shared" si="255"/>
        <v>0</v>
      </c>
      <c r="AF613" s="57">
        <f t="shared" si="255"/>
        <v>0</v>
      </c>
      <c r="AG613" s="57">
        <f t="shared" si="255"/>
        <v>0</v>
      </c>
      <c r="AH613" s="57">
        <f t="shared" si="255"/>
        <v>0</v>
      </c>
      <c r="AI613" s="57">
        <f t="shared" si="255"/>
        <v>0</v>
      </c>
      <c r="AJ613" s="57">
        <f t="shared" si="255"/>
        <v>0</v>
      </c>
      <c r="AK613" s="57">
        <f t="shared" si="255"/>
        <v>0</v>
      </c>
      <c r="AL613" s="57">
        <f t="shared" si="255"/>
        <v>0</v>
      </c>
      <c r="AM613" s="57">
        <f t="shared" si="255"/>
        <v>0</v>
      </c>
      <c r="AN613" s="57">
        <f t="shared" si="255"/>
        <v>0</v>
      </c>
      <c r="AO613" s="57">
        <f t="shared" si="255"/>
        <v>0</v>
      </c>
      <c r="AP613" s="57">
        <f t="shared" si="255"/>
        <v>0</v>
      </c>
      <c r="AQ613" s="57" t="e">
        <f>INDEX('Fleet Input'!$C$10:$C$86, MATCH('Fleet Calculations'!N613, 'Fleet Input'!$B$10:$B$86, 0))</f>
        <v>#N/A</v>
      </c>
      <c r="AR613" s="57">
        <f t="shared" si="258"/>
        <v>0</v>
      </c>
      <c r="AS613" s="57">
        <f t="shared" si="258"/>
        <v>0</v>
      </c>
      <c r="AT613" s="57">
        <f t="shared" si="258"/>
        <v>0</v>
      </c>
      <c r="AU613" s="57">
        <f t="shared" si="258"/>
        <v>0</v>
      </c>
      <c r="AV613" s="57">
        <f t="shared" si="258"/>
        <v>0</v>
      </c>
      <c r="AW613" s="57">
        <f t="shared" si="258"/>
        <v>0</v>
      </c>
      <c r="AX613" s="57">
        <f t="shared" si="258"/>
        <v>0</v>
      </c>
      <c r="AY613" s="57">
        <f t="shared" si="258"/>
        <v>0</v>
      </c>
      <c r="AZ613" s="57">
        <f t="shared" si="258"/>
        <v>0</v>
      </c>
      <c r="BA613" s="57">
        <f t="shared" si="258"/>
        <v>0</v>
      </c>
      <c r="BB613" s="57">
        <f t="shared" si="258"/>
        <v>0</v>
      </c>
      <c r="BC613" s="57">
        <f t="shared" si="258"/>
        <v>0</v>
      </c>
      <c r="BD613" s="57">
        <f t="shared" si="258"/>
        <v>0</v>
      </c>
      <c r="BE613" s="57">
        <f t="shared" si="258"/>
        <v>0</v>
      </c>
      <c r="BF613" s="57">
        <f t="shared" si="258"/>
        <v>0</v>
      </c>
      <c r="BG613" s="57">
        <f t="shared" si="258"/>
        <v>0</v>
      </c>
      <c r="BH613" s="57">
        <f t="shared" si="256"/>
        <v>0</v>
      </c>
      <c r="BI613" s="57">
        <f t="shared" si="256"/>
        <v>0</v>
      </c>
      <c r="BJ613" s="57">
        <f t="shared" si="256"/>
        <v>0</v>
      </c>
      <c r="BK613" s="57">
        <f t="shared" si="256"/>
        <v>0</v>
      </c>
      <c r="BL613" s="57">
        <f t="shared" si="256"/>
        <v>0</v>
      </c>
      <c r="BM613" s="57">
        <f t="shared" si="256"/>
        <v>0</v>
      </c>
      <c r="BN613" s="57">
        <f t="shared" si="256"/>
        <v>0</v>
      </c>
      <c r="BO613" s="57">
        <f t="shared" si="256"/>
        <v>0</v>
      </c>
      <c r="BP613" s="57">
        <f t="shared" si="256"/>
        <v>0</v>
      </c>
      <c r="BQ613" s="57">
        <f t="shared" si="256"/>
        <v>0</v>
      </c>
      <c r="BR613" s="57">
        <f t="shared" si="256"/>
        <v>0</v>
      </c>
      <c r="BS613" s="57">
        <f t="shared" si="256"/>
        <v>0</v>
      </c>
    </row>
    <row r="614" spans="1:71" x14ac:dyDescent="0.25">
      <c r="A614">
        <f t="shared" si="251"/>
        <v>3</v>
      </c>
      <c r="B614">
        <f t="shared" si="259"/>
        <v>37</v>
      </c>
      <c r="C614">
        <f t="shared" si="254"/>
        <v>2</v>
      </c>
      <c r="D614" s="59">
        <f t="shared" si="243"/>
        <v>0</v>
      </c>
      <c r="E614" s="59">
        <f t="shared" si="243"/>
        <v>0</v>
      </c>
      <c r="F614" s="59">
        <f t="shared" si="243"/>
        <v>0</v>
      </c>
      <c r="G614" s="60" t="str">
        <f t="shared" si="244"/>
        <v>Electric</v>
      </c>
      <c r="H614" s="61">
        <f t="shared" si="260"/>
        <v>1</v>
      </c>
      <c r="I614" s="61">
        <f t="shared" si="245"/>
        <v>0</v>
      </c>
      <c r="J614" s="59">
        <f t="shared" si="246"/>
        <v>0</v>
      </c>
      <c r="K614" s="62" t="e">
        <f t="shared" si="247"/>
        <v>#N/A</v>
      </c>
      <c r="L614" s="59">
        <f t="shared" si="248"/>
        <v>0</v>
      </c>
      <c r="M614" s="59">
        <f t="shared" si="248"/>
        <v>0</v>
      </c>
      <c r="N614" s="59" t="str">
        <f t="shared" si="242"/>
        <v>Electric0</v>
      </c>
      <c r="O614" s="57">
        <f t="shared" si="257"/>
        <v>0</v>
      </c>
      <c r="P614" s="57">
        <f t="shared" si="257"/>
        <v>0</v>
      </c>
      <c r="Q614" s="57">
        <f t="shared" si="257"/>
        <v>0</v>
      </c>
      <c r="R614" s="57">
        <f t="shared" si="257"/>
        <v>0</v>
      </c>
      <c r="S614" s="57">
        <f t="shared" si="257"/>
        <v>0</v>
      </c>
      <c r="T614" s="57">
        <f t="shared" si="257"/>
        <v>0</v>
      </c>
      <c r="U614" s="57">
        <f t="shared" si="257"/>
        <v>0</v>
      </c>
      <c r="V614" s="57">
        <f t="shared" si="257"/>
        <v>0</v>
      </c>
      <c r="W614" s="57">
        <f t="shared" si="257"/>
        <v>0</v>
      </c>
      <c r="X614" s="57">
        <f t="shared" si="257"/>
        <v>0</v>
      </c>
      <c r="Y614" s="57">
        <f t="shared" si="257"/>
        <v>0</v>
      </c>
      <c r="Z614" s="57">
        <f t="shared" si="257"/>
        <v>0</v>
      </c>
      <c r="AA614" s="57">
        <f t="shared" si="257"/>
        <v>0</v>
      </c>
      <c r="AB614" s="57">
        <f t="shared" si="257"/>
        <v>0</v>
      </c>
      <c r="AC614" s="57">
        <f t="shared" si="257"/>
        <v>0</v>
      </c>
      <c r="AD614" s="57">
        <f t="shared" si="257"/>
        <v>0</v>
      </c>
      <c r="AE614" s="57">
        <f t="shared" si="255"/>
        <v>0</v>
      </c>
      <c r="AF614" s="57">
        <f t="shared" si="255"/>
        <v>0</v>
      </c>
      <c r="AG614" s="57">
        <f t="shared" si="255"/>
        <v>0</v>
      </c>
      <c r="AH614" s="57">
        <f t="shared" si="255"/>
        <v>0</v>
      </c>
      <c r="AI614" s="57">
        <f t="shared" si="255"/>
        <v>0</v>
      </c>
      <c r="AJ614" s="57">
        <f t="shared" si="255"/>
        <v>0</v>
      </c>
      <c r="AK614" s="57">
        <f t="shared" si="255"/>
        <v>0</v>
      </c>
      <c r="AL614" s="57">
        <f t="shared" si="255"/>
        <v>0</v>
      </c>
      <c r="AM614" s="57">
        <f t="shared" si="255"/>
        <v>0</v>
      </c>
      <c r="AN614" s="57">
        <f t="shared" si="255"/>
        <v>0</v>
      </c>
      <c r="AO614" s="57">
        <f t="shared" si="255"/>
        <v>0</v>
      </c>
      <c r="AP614" s="57">
        <f t="shared" si="255"/>
        <v>0</v>
      </c>
      <c r="AQ614" s="57" t="e">
        <f>INDEX('Fleet Input'!$C$10:$C$86, MATCH('Fleet Calculations'!N614, 'Fleet Input'!$B$10:$B$86, 0))</f>
        <v>#N/A</v>
      </c>
      <c r="AR614" s="57">
        <f t="shared" si="258"/>
        <v>0</v>
      </c>
      <c r="AS614" s="57">
        <f t="shared" si="258"/>
        <v>0</v>
      </c>
      <c r="AT614" s="57">
        <f t="shared" si="258"/>
        <v>0</v>
      </c>
      <c r="AU614" s="57">
        <f t="shared" si="258"/>
        <v>0</v>
      </c>
      <c r="AV614" s="57">
        <f t="shared" si="258"/>
        <v>0</v>
      </c>
      <c r="AW614" s="57">
        <f t="shared" si="258"/>
        <v>0</v>
      </c>
      <c r="AX614" s="57">
        <f t="shared" si="258"/>
        <v>0</v>
      </c>
      <c r="AY614" s="57">
        <f t="shared" si="258"/>
        <v>0</v>
      </c>
      <c r="AZ614" s="57">
        <f t="shared" si="258"/>
        <v>0</v>
      </c>
      <c r="BA614" s="57">
        <f t="shared" si="258"/>
        <v>0</v>
      </c>
      <c r="BB614" s="57">
        <f t="shared" si="258"/>
        <v>0</v>
      </c>
      <c r="BC614" s="57">
        <f t="shared" si="258"/>
        <v>0</v>
      </c>
      <c r="BD614" s="57">
        <f t="shared" si="258"/>
        <v>0</v>
      </c>
      <c r="BE614" s="57">
        <f t="shared" si="258"/>
        <v>0</v>
      </c>
      <c r="BF614" s="57">
        <f t="shared" si="258"/>
        <v>0</v>
      </c>
      <c r="BG614" s="57">
        <f t="shared" si="258"/>
        <v>0</v>
      </c>
      <c r="BH614" s="57">
        <f t="shared" si="256"/>
        <v>0</v>
      </c>
      <c r="BI614" s="57">
        <f t="shared" si="256"/>
        <v>0</v>
      </c>
      <c r="BJ614" s="57">
        <f t="shared" si="256"/>
        <v>0</v>
      </c>
      <c r="BK614" s="57">
        <f t="shared" si="256"/>
        <v>0</v>
      </c>
      <c r="BL614" s="57">
        <f t="shared" si="256"/>
        <v>0</v>
      </c>
      <c r="BM614" s="57">
        <f t="shared" si="256"/>
        <v>0</v>
      </c>
      <c r="BN614" s="57">
        <f t="shared" si="256"/>
        <v>0</v>
      </c>
      <c r="BO614" s="57">
        <f t="shared" si="256"/>
        <v>0</v>
      </c>
      <c r="BP614" s="57">
        <f t="shared" si="256"/>
        <v>0</v>
      </c>
      <c r="BQ614" s="57">
        <f t="shared" si="256"/>
        <v>0</v>
      </c>
      <c r="BR614" s="57">
        <f t="shared" si="256"/>
        <v>0</v>
      </c>
      <c r="BS614" s="57">
        <f t="shared" si="256"/>
        <v>0</v>
      </c>
    </row>
    <row r="615" spans="1:71" x14ac:dyDescent="0.25">
      <c r="A615">
        <f t="shared" si="251"/>
        <v>3</v>
      </c>
      <c r="B615">
        <f t="shared" si="259"/>
        <v>37</v>
      </c>
      <c r="C615">
        <f t="shared" si="254"/>
        <v>3</v>
      </c>
      <c r="D615" s="59">
        <f t="shared" si="243"/>
        <v>0</v>
      </c>
      <c r="E615" s="59">
        <f t="shared" si="243"/>
        <v>0</v>
      </c>
      <c r="F615" s="59">
        <f t="shared" si="243"/>
        <v>0</v>
      </c>
      <c r="G615" s="60" t="str">
        <f t="shared" si="244"/>
        <v>Fuel Cell</v>
      </c>
      <c r="H615" s="61">
        <f t="shared" si="260"/>
        <v>1</v>
      </c>
      <c r="I615" s="61">
        <f t="shared" si="245"/>
        <v>0</v>
      </c>
      <c r="J615" s="59">
        <f t="shared" si="246"/>
        <v>0</v>
      </c>
      <c r="K615" s="62" t="e">
        <f t="shared" si="247"/>
        <v>#N/A</v>
      </c>
      <c r="L615" s="59">
        <f t="shared" si="248"/>
        <v>0</v>
      </c>
      <c r="M615" s="59">
        <f t="shared" si="248"/>
        <v>0</v>
      </c>
      <c r="N615" s="59" t="str">
        <f t="shared" si="242"/>
        <v>Fuel Cell0</v>
      </c>
      <c r="O615" s="57">
        <f t="shared" si="257"/>
        <v>0</v>
      </c>
      <c r="P615" s="57">
        <f t="shared" si="257"/>
        <v>0</v>
      </c>
      <c r="Q615" s="57">
        <f t="shared" si="257"/>
        <v>0</v>
      </c>
      <c r="R615" s="57">
        <f t="shared" si="257"/>
        <v>0</v>
      </c>
      <c r="S615" s="57">
        <f t="shared" si="257"/>
        <v>0</v>
      </c>
      <c r="T615" s="57">
        <f t="shared" si="257"/>
        <v>0</v>
      </c>
      <c r="U615" s="57">
        <f t="shared" si="257"/>
        <v>0</v>
      </c>
      <c r="V615" s="57">
        <f t="shared" si="257"/>
        <v>0</v>
      </c>
      <c r="W615" s="57">
        <f t="shared" si="257"/>
        <v>0</v>
      </c>
      <c r="X615" s="57">
        <f t="shared" si="257"/>
        <v>0</v>
      </c>
      <c r="Y615" s="57">
        <f t="shared" si="257"/>
        <v>0</v>
      </c>
      <c r="Z615" s="57">
        <f t="shared" si="257"/>
        <v>0</v>
      </c>
      <c r="AA615" s="57">
        <f t="shared" si="257"/>
        <v>0</v>
      </c>
      <c r="AB615" s="57">
        <f t="shared" si="257"/>
        <v>0</v>
      </c>
      <c r="AC615" s="57">
        <f t="shared" si="257"/>
        <v>0</v>
      </c>
      <c r="AD615" s="57">
        <f t="shared" si="257"/>
        <v>0</v>
      </c>
      <c r="AE615" s="57">
        <f t="shared" si="255"/>
        <v>0</v>
      </c>
      <c r="AF615" s="57">
        <f t="shared" si="255"/>
        <v>0</v>
      </c>
      <c r="AG615" s="57">
        <f t="shared" si="255"/>
        <v>0</v>
      </c>
      <c r="AH615" s="57">
        <f t="shared" si="255"/>
        <v>0</v>
      </c>
      <c r="AI615" s="57">
        <f t="shared" si="255"/>
        <v>0</v>
      </c>
      <c r="AJ615" s="57">
        <f t="shared" si="255"/>
        <v>0</v>
      </c>
      <c r="AK615" s="57">
        <f t="shared" si="255"/>
        <v>0</v>
      </c>
      <c r="AL615" s="57">
        <f t="shared" si="255"/>
        <v>0</v>
      </c>
      <c r="AM615" s="57">
        <f t="shared" si="255"/>
        <v>0</v>
      </c>
      <c r="AN615" s="57">
        <f t="shared" si="255"/>
        <v>0</v>
      </c>
      <c r="AO615" s="57">
        <f t="shared" si="255"/>
        <v>0</v>
      </c>
      <c r="AP615" s="57">
        <f t="shared" si="255"/>
        <v>0</v>
      </c>
      <c r="AQ615" s="57" t="e">
        <f>INDEX('Fleet Input'!$C$10:$C$86, MATCH('Fleet Calculations'!N615, 'Fleet Input'!$B$10:$B$86, 0))</f>
        <v>#N/A</v>
      </c>
      <c r="AR615" s="57">
        <f t="shared" si="258"/>
        <v>0</v>
      </c>
      <c r="AS615" s="57">
        <f t="shared" si="258"/>
        <v>0</v>
      </c>
      <c r="AT615" s="57">
        <f t="shared" si="258"/>
        <v>0</v>
      </c>
      <c r="AU615" s="57">
        <f t="shared" si="258"/>
        <v>0</v>
      </c>
      <c r="AV615" s="57">
        <f t="shared" si="258"/>
        <v>0</v>
      </c>
      <c r="AW615" s="57">
        <f t="shared" si="258"/>
        <v>0</v>
      </c>
      <c r="AX615" s="57">
        <f t="shared" si="258"/>
        <v>0</v>
      </c>
      <c r="AY615" s="57">
        <f t="shared" si="258"/>
        <v>0</v>
      </c>
      <c r="AZ615" s="57">
        <f t="shared" si="258"/>
        <v>0</v>
      </c>
      <c r="BA615" s="57">
        <f t="shared" si="258"/>
        <v>0</v>
      </c>
      <c r="BB615" s="57">
        <f t="shared" si="258"/>
        <v>0</v>
      </c>
      <c r="BC615" s="57">
        <f t="shared" si="258"/>
        <v>0</v>
      </c>
      <c r="BD615" s="57">
        <f t="shared" si="258"/>
        <v>0</v>
      </c>
      <c r="BE615" s="57">
        <f t="shared" si="258"/>
        <v>0</v>
      </c>
      <c r="BF615" s="57">
        <f t="shared" si="258"/>
        <v>0</v>
      </c>
      <c r="BG615" s="57">
        <f t="shared" si="258"/>
        <v>0</v>
      </c>
      <c r="BH615" s="57">
        <f t="shared" si="256"/>
        <v>0</v>
      </c>
      <c r="BI615" s="57">
        <f t="shared" si="256"/>
        <v>0</v>
      </c>
      <c r="BJ615" s="57">
        <f t="shared" si="256"/>
        <v>0</v>
      </c>
      <c r="BK615" s="57">
        <f t="shared" si="256"/>
        <v>0</v>
      </c>
      <c r="BL615" s="57">
        <f t="shared" si="256"/>
        <v>0</v>
      </c>
      <c r="BM615" s="57">
        <f t="shared" si="256"/>
        <v>0</v>
      </c>
      <c r="BN615" s="57">
        <f t="shared" si="256"/>
        <v>0</v>
      </c>
      <c r="BO615" s="57">
        <f t="shared" si="256"/>
        <v>0</v>
      </c>
      <c r="BP615" s="57">
        <f t="shared" si="256"/>
        <v>0</v>
      </c>
      <c r="BQ615" s="57">
        <f t="shared" si="256"/>
        <v>0</v>
      </c>
      <c r="BR615" s="57">
        <f t="shared" si="256"/>
        <v>0</v>
      </c>
      <c r="BS615" s="57">
        <f t="shared" si="256"/>
        <v>0</v>
      </c>
    </row>
    <row r="616" spans="1:71" x14ac:dyDescent="0.25">
      <c r="A616">
        <f t="shared" si="251"/>
        <v>3</v>
      </c>
      <c r="B616">
        <f t="shared" si="259"/>
        <v>38</v>
      </c>
      <c r="C616">
        <f t="shared" si="254"/>
        <v>1</v>
      </c>
      <c r="D616" s="59">
        <f t="shared" si="243"/>
        <v>0</v>
      </c>
      <c r="E616" s="59">
        <f t="shared" si="243"/>
        <v>0</v>
      </c>
      <c r="F616" s="59">
        <f t="shared" si="243"/>
        <v>0</v>
      </c>
      <c r="G616" s="60" t="str">
        <f t="shared" si="244"/>
        <v>0</v>
      </c>
      <c r="H616" s="61">
        <f t="shared" si="260"/>
        <v>1</v>
      </c>
      <c r="I616" s="61">
        <f t="shared" si="245"/>
        <v>0</v>
      </c>
      <c r="J616" s="59">
        <f t="shared" si="246"/>
        <v>0</v>
      </c>
      <c r="K616" s="62" t="e">
        <f t="shared" si="247"/>
        <v>#N/A</v>
      </c>
      <c r="L616" s="59">
        <f t="shared" si="248"/>
        <v>0</v>
      </c>
      <c r="M616" s="59">
        <f t="shared" si="248"/>
        <v>0</v>
      </c>
      <c r="N616" s="59" t="str">
        <f t="shared" si="242"/>
        <v>00</v>
      </c>
      <c r="O616" s="57">
        <f t="shared" si="257"/>
        <v>0</v>
      </c>
      <c r="P616" s="57">
        <f t="shared" si="257"/>
        <v>0</v>
      </c>
      <c r="Q616" s="57">
        <f t="shared" si="257"/>
        <v>0</v>
      </c>
      <c r="R616" s="57">
        <f t="shared" si="257"/>
        <v>0</v>
      </c>
      <c r="S616" s="57">
        <f t="shared" si="257"/>
        <v>0</v>
      </c>
      <c r="T616" s="57">
        <f t="shared" si="257"/>
        <v>0</v>
      </c>
      <c r="U616" s="57">
        <f t="shared" si="257"/>
        <v>0</v>
      </c>
      <c r="V616" s="57">
        <f t="shared" si="257"/>
        <v>0</v>
      </c>
      <c r="W616" s="57">
        <f t="shared" si="257"/>
        <v>0</v>
      </c>
      <c r="X616" s="57">
        <f t="shared" si="257"/>
        <v>0</v>
      </c>
      <c r="Y616" s="57">
        <f t="shared" si="257"/>
        <v>0</v>
      </c>
      <c r="Z616" s="57">
        <f t="shared" si="257"/>
        <v>0</v>
      </c>
      <c r="AA616" s="57">
        <f t="shared" si="257"/>
        <v>0</v>
      </c>
      <c r="AB616" s="57">
        <f t="shared" si="257"/>
        <v>0</v>
      </c>
      <c r="AC616" s="57">
        <f t="shared" si="257"/>
        <v>0</v>
      </c>
      <c r="AD616" s="57">
        <f t="shared" si="257"/>
        <v>0</v>
      </c>
      <c r="AE616" s="57">
        <f t="shared" si="255"/>
        <v>0</v>
      </c>
      <c r="AF616" s="57">
        <f t="shared" si="255"/>
        <v>0</v>
      </c>
      <c r="AG616" s="57">
        <f t="shared" si="255"/>
        <v>0</v>
      </c>
      <c r="AH616" s="57">
        <f t="shared" si="255"/>
        <v>0</v>
      </c>
      <c r="AI616" s="57">
        <f t="shared" si="255"/>
        <v>0</v>
      </c>
      <c r="AJ616" s="57">
        <f t="shared" si="255"/>
        <v>0</v>
      </c>
      <c r="AK616" s="57">
        <f t="shared" si="255"/>
        <v>0</v>
      </c>
      <c r="AL616" s="57">
        <f t="shared" si="255"/>
        <v>0</v>
      </c>
      <c r="AM616" s="57">
        <f t="shared" si="255"/>
        <v>0</v>
      </c>
      <c r="AN616" s="57">
        <f t="shared" si="255"/>
        <v>0</v>
      </c>
      <c r="AO616" s="57">
        <f t="shared" si="255"/>
        <v>0</v>
      </c>
      <c r="AP616" s="57">
        <f t="shared" si="255"/>
        <v>0</v>
      </c>
      <c r="AQ616" s="57" t="e">
        <f>INDEX('Fleet Input'!$C$10:$C$86, MATCH('Fleet Calculations'!N616, 'Fleet Input'!$B$10:$B$86, 0))</f>
        <v>#N/A</v>
      </c>
      <c r="AR616" s="57">
        <f t="shared" si="258"/>
        <v>0</v>
      </c>
      <c r="AS616" s="57">
        <f t="shared" si="258"/>
        <v>0</v>
      </c>
      <c r="AT616" s="57">
        <f t="shared" si="258"/>
        <v>0</v>
      </c>
      <c r="AU616" s="57">
        <f t="shared" si="258"/>
        <v>0</v>
      </c>
      <c r="AV616" s="57">
        <f t="shared" si="258"/>
        <v>0</v>
      </c>
      <c r="AW616" s="57">
        <f t="shared" si="258"/>
        <v>0</v>
      </c>
      <c r="AX616" s="57">
        <f t="shared" si="258"/>
        <v>0</v>
      </c>
      <c r="AY616" s="57">
        <f t="shared" si="258"/>
        <v>0</v>
      </c>
      <c r="AZ616" s="57">
        <f t="shared" si="258"/>
        <v>0</v>
      </c>
      <c r="BA616" s="57">
        <f t="shared" si="258"/>
        <v>0</v>
      </c>
      <c r="BB616" s="57">
        <f t="shared" si="258"/>
        <v>0</v>
      </c>
      <c r="BC616" s="57">
        <f t="shared" si="258"/>
        <v>0</v>
      </c>
      <c r="BD616" s="57">
        <f t="shared" si="258"/>
        <v>0</v>
      </c>
      <c r="BE616" s="57">
        <f t="shared" si="258"/>
        <v>0</v>
      </c>
      <c r="BF616" s="57">
        <f t="shared" si="258"/>
        <v>0</v>
      </c>
      <c r="BG616" s="57">
        <f t="shared" si="258"/>
        <v>0</v>
      </c>
      <c r="BH616" s="57">
        <f t="shared" si="256"/>
        <v>0</v>
      </c>
      <c r="BI616" s="57">
        <f t="shared" si="256"/>
        <v>0</v>
      </c>
      <c r="BJ616" s="57">
        <f t="shared" si="256"/>
        <v>0</v>
      </c>
      <c r="BK616" s="57">
        <f t="shared" si="256"/>
        <v>0</v>
      </c>
      <c r="BL616" s="57">
        <f t="shared" si="256"/>
        <v>0</v>
      </c>
      <c r="BM616" s="57">
        <f t="shared" si="256"/>
        <v>0</v>
      </c>
      <c r="BN616" s="57">
        <f t="shared" si="256"/>
        <v>0</v>
      </c>
      <c r="BO616" s="57">
        <f t="shared" si="256"/>
        <v>0</v>
      </c>
      <c r="BP616" s="57">
        <f t="shared" si="256"/>
        <v>0</v>
      </c>
      <c r="BQ616" s="57">
        <f t="shared" si="256"/>
        <v>0</v>
      </c>
      <c r="BR616" s="57">
        <f t="shared" si="256"/>
        <v>0</v>
      </c>
      <c r="BS616" s="57">
        <f t="shared" si="256"/>
        <v>0</v>
      </c>
    </row>
    <row r="617" spans="1:71" x14ac:dyDescent="0.25">
      <c r="A617">
        <f t="shared" si="251"/>
        <v>3</v>
      </c>
      <c r="B617">
        <f t="shared" si="259"/>
        <v>38</v>
      </c>
      <c r="C617">
        <f t="shared" si="254"/>
        <v>2</v>
      </c>
      <c r="D617" s="59">
        <f t="shared" si="243"/>
        <v>0</v>
      </c>
      <c r="E617" s="59">
        <f t="shared" si="243"/>
        <v>0</v>
      </c>
      <c r="F617" s="59">
        <f t="shared" si="243"/>
        <v>0</v>
      </c>
      <c r="G617" s="60" t="str">
        <f t="shared" si="244"/>
        <v>Electric</v>
      </c>
      <c r="H617" s="61">
        <f t="shared" si="260"/>
        <v>1</v>
      </c>
      <c r="I617" s="61">
        <f t="shared" si="245"/>
        <v>0</v>
      </c>
      <c r="J617" s="59">
        <f t="shared" si="246"/>
        <v>0</v>
      </c>
      <c r="K617" s="62" t="e">
        <f t="shared" si="247"/>
        <v>#N/A</v>
      </c>
      <c r="L617" s="59">
        <f t="shared" si="248"/>
        <v>0</v>
      </c>
      <c r="M617" s="59">
        <f t="shared" si="248"/>
        <v>0</v>
      </c>
      <c r="N617" s="59" t="str">
        <f t="shared" si="242"/>
        <v>Electric0</v>
      </c>
      <c r="O617" s="57">
        <f t="shared" si="257"/>
        <v>0</v>
      </c>
      <c r="P617" s="57">
        <f t="shared" si="257"/>
        <v>0</v>
      </c>
      <c r="Q617" s="57">
        <f t="shared" si="257"/>
        <v>0</v>
      </c>
      <c r="R617" s="57">
        <f t="shared" si="257"/>
        <v>0</v>
      </c>
      <c r="S617" s="57">
        <f t="shared" si="257"/>
        <v>0</v>
      </c>
      <c r="T617" s="57">
        <f t="shared" si="257"/>
        <v>0</v>
      </c>
      <c r="U617" s="57">
        <f t="shared" si="257"/>
        <v>0</v>
      </c>
      <c r="V617" s="57">
        <f t="shared" si="257"/>
        <v>0</v>
      </c>
      <c r="W617" s="57">
        <f t="shared" si="257"/>
        <v>0</v>
      </c>
      <c r="X617" s="57">
        <f t="shared" si="257"/>
        <v>0</v>
      </c>
      <c r="Y617" s="57">
        <f t="shared" si="257"/>
        <v>0</v>
      </c>
      <c r="Z617" s="57">
        <f t="shared" si="257"/>
        <v>0</v>
      </c>
      <c r="AA617" s="57">
        <f t="shared" si="257"/>
        <v>0</v>
      </c>
      <c r="AB617" s="57">
        <f t="shared" si="257"/>
        <v>0</v>
      </c>
      <c r="AC617" s="57">
        <f t="shared" si="257"/>
        <v>0</v>
      </c>
      <c r="AD617" s="57">
        <f t="shared" si="257"/>
        <v>0</v>
      </c>
      <c r="AE617" s="57">
        <f t="shared" si="255"/>
        <v>0</v>
      </c>
      <c r="AF617" s="57">
        <f t="shared" si="255"/>
        <v>0</v>
      </c>
      <c r="AG617" s="57">
        <f t="shared" si="255"/>
        <v>0</v>
      </c>
      <c r="AH617" s="57">
        <f t="shared" si="255"/>
        <v>0</v>
      </c>
      <c r="AI617" s="57">
        <f t="shared" si="255"/>
        <v>0</v>
      </c>
      <c r="AJ617" s="57">
        <f t="shared" si="255"/>
        <v>0</v>
      </c>
      <c r="AK617" s="57">
        <f t="shared" si="255"/>
        <v>0</v>
      </c>
      <c r="AL617" s="57">
        <f t="shared" si="255"/>
        <v>0</v>
      </c>
      <c r="AM617" s="57">
        <f t="shared" si="255"/>
        <v>0</v>
      </c>
      <c r="AN617" s="57">
        <f t="shared" si="255"/>
        <v>0</v>
      </c>
      <c r="AO617" s="57">
        <f t="shared" si="255"/>
        <v>0</v>
      </c>
      <c r="AP617" s="57">
        <f t="shared" si="255"/>
        <v>0</v>
      </c>
      <c r="AQ617" s="57" t="e">
        <f>INDEX('Fleet Input'!$C$10:$C$86, MATCH('Fleet Calculations'!N617, 'Fleet Input'!$B$10:$B$86, 0))</f>
        <v>#N/A</v>
      </c>
      <c r="AR617" s="57">
        <f t="shared" si="258"/>
        <v>0</v>
      </c>
      <c r="AS617" s="57">
        <f t="shared" si="258"/>
        <v>0</v>
      </c>
      <c r="AT617" s="57">
        <f t="shared" si="258"/>
        <v>0</v>
      </c>
      <c r="AU617" s="57">
        <f t="shared" si="258"/>
        <v>0</v>
      </c>
      <c r="AV617" s="57">
        <f t="shared" si="258"/>
        <v>0</v>
      </c>
      <c r="AW617" s="57">
        <f t="shared" si="258"/>
        <v>0</v>
      </c>
      <c r="AX617" s="57">
        <f t="shared" si="258"/>
        <v>0</v>
      </c>
      <c r="AY617" s="57">
        <f t="shared" si="258"/>
        <v>0</v>
      </c>
      <c r="AZ617" s="57">
        <f t="shared" si="258"/>
        <v>0</v>
      </c>
      <c r="BA617" s="57">
        <f t="shared" si="258"/>
        <v>0</v>
      </c>
      <c r="BB617" s="57">
        <f t="shared" si="258"/>
        <v>0</v>
      </c>
      <c r="BC617" s="57">
        <f t="shared" si="258"/>
        <v>0</v>
      </c>
      <c r="BD617" s="57">
        <f t="shared" si="258"/>
        <v>0</v>
      </c>
      <c r="BE617" s="57">
        <f t="shared" si="258"/>
        <v>0</v>
      </c>
      <c r="BF617" s="57">
        <f t="shared" si="258"/>
        <v>0</v>
      </c>
      <c r="BG617" s="57">
        <f t="shared" si="258"/>
        <v>0</v>
      </c>
      <c r="BH617" s="57">
        <f t="shared" si="256"/>
        <v>0</v>
      </c>
      <c r="BI617" s="57">
        <f t="shared" si="256"/>
        <v>0</v>
      </c>
      <c r="BJ617" s="57">
        <f t="shared" si="256"/>
        <v>0</v>
      </c>
      <c r="BK617" s="57">
        <f t="shared" si="256"/>
        <v>0</v>
      </c>
      <c r="BL617" s="57">
        <f t="shared" si="256"/>
        <v>0</v>
      </c>
      <c r="BM617" s="57">
        <f t="shared" si="256"/>
        <v>0</v>
      </c>
      <c r="BN617" s="57">
        <f t="shared" si="256"/>
        <v>0</v>
      </c>
      <c r="BO617" s="57">
        <f t="shared" si="256"/>
        <v>0</v>
      </c>
      <c r="BP617" s="57">
        <f t="shared" si="256"/>
        <v>0</v>
      </c>
      <c r="BQ617" s="57">
        <f t="shared" si="256"/>
        <v>0</v>
      </c>
      <c r="BR617" s="57">
        <f t="shared" si="256"/>
        <v>0</v>
      </c>
      <c r="BS617" s="57">
        <f t="shared" si="256"/>
        <v>0</v>
      </c>
    </row>
    <row r="618" spans="1:71" x14ac:dyDescent="0.25">
      <c r="A618">
        <f t="shared" si="251"/>
        <v>3</v>
      </c>
      <c r="B618">
        <f t="shared" si="259"/>
        <v>38</v>
      </c>
      <c r="C618">
        <f t="shared" si="254"/>
        <v>3</v>
      </c>
      <c r="D618" s="59">
        <f t="shared" si="243"/>
        <v>0</v>
      </c>
      <c r="E618" s="59">
        <f t="shared" si="243"/>
        <v>0</v>
      </c>
      <c r="F618" s="59">
        <f t="shared" si="243"/>
        <v>0</v>
      </c>
      <c r="G618" s="60" t="str">
        <f t="shared" si="244"/>
        <v>Fuel Cell</v>
      </c>
      <c r="H618" s="61">
        <f t="shared" si="260"/>
        <v>1</v>
      </c>
      <c r="I618" s="61">
        <f t="shared" si="245"/>
        <v>0</v>
      </c>
      <c r="J618" s="59">
        <f t="shared" si="246"/>
        <v>0</v>
      </c>
      <c r="K618" s="62" t="e">
        <f t="shared" si="247"/>
        <v>#N/A</v>
      </c>
      <c r="L618" s="59">
        <f t="shared" si="248"/>
        <v>0</v>
      </c>
      <c r="M618" s="59">
        <f t="shared" si="248"/>
        <v>0</v>
      </c>
      <c r="N618" s="59" t="str">
        <f t="shared" si="242"/>
        <v>Fuel Cell0</v>
      </c>
      <c r="O618" s="57">
        <f t="shared" si="257"/>
        <v>0</v>
      </c>
      <c r="P618" s="57">
        <f t="shared" si="257"/>
        <v>0</v>
      </c>
      <c r="Q618" s="57">
        <f t="shared" si="257"/>
        <v>0</v>
      </c>
      <c r="R618" s="57">
        <f t="shared" si="257"/>
        <v>0</v>
      </c>
      <c r="S618" s="57">
        <f t="shared" si="257"/>
        <v>0</v>
      </c>
      <c r="T618" s="57">
        <f t="shared" si="257"/>
        <v>0</v>
      </c>
      <c r="U618" s="57">
        <f t="shared" si="257"/>
        <v>0</v>
      </c>
      <c r="V618" s="57">
        <f t="shared" si="257"/>
        <v>0</v>
      </c>
      <c r="W618" s="57">
        <f t="shared" si="257"/>
        <v>0</v>
      </c>
      <c r="X618" s="57">
        <f t="shared" si="257"/>
        <v>0</v>
      </c>
      <c r="Y618" s="57">
        <f t="shared" si="257"/>
        <v>0</v>
      </c>
      <c r="Z618" s="57">
        <f t="shared" si="257"/>
        <v>0</v>
      </c>
      <c r="AA618" s="57">
        <f t="shared" si="257"/>
        <v>0</v>
      </c>
      <c r="AB618" s="57">
        <f t="shared" si="257"/>
        <v>0</v>
      </c>
      <c r="AC618" s="57">
        <f t="shared" si="257"/>
        <v>0</v>
      </c>
      <c r="AD618" s="57">
        <f t="shared" si="257"/>
        <v>0</v>
      </c>
      <c r="AE618" s="57">
        <f t="shared" si="255"/>
        <v>0</v>
      </c>
      <c r="AF618" s="57">
        <f t="shared" si="255"/>
        <v>0</v>
      </c>
      <c r="AG618" s="57">
        <f t="shared" si="255"/>
        <v>0</v>
      </c>
      <c r="AH618" s="57">
        <f t="shared" si="255"/>
        <v>0</v>
      </c>
      <c r="AI618" s="57">
        <f t="shared" si="255"/>
        <v>0</v>
      </c>
      <c r="AJ618" s="57">
        <f t="shared" si="255"/>
        <v>0</v>
      </c>
      <c r="AK618" s="57">
        <f t="shared" si="255"/>
        <v>0</v>
      </c>
      <c r="AL618" s="57">
        <f t="shared" si="255"/>
        <v>0</v>
      </c>
      <c r="AM618" s="57">
        <f t="shared" si="255"/>
        <v>0</v>
      </c>
      <c r="AN618" s="57">
        <f t="shared" si="255"/>
        <v>0</v>
      </c>
      <c r="AO618" s="57">
        <f t="shared" si="255"/>
        <v>0</v>
      </c>
      <c r="AP618" s="57">
        <f t="shared" si="255"/>
        <v>0</v>
      </c>
      <c r="AQ618" s="57" t="e">
        <f>INDEX('Fleet Input'!$C$10:$C$86, MATCH('Fleet Calculations'!N618, 'Fleet Input'!$B$10:$B$86, 0))</f>
        <v>#N/A</v>
      </c>
      <c r="AR618" s="57">
        <f t="shared" si="258"/>
        <v>0</v>
      </c>
      <c r="AS618" s="57">
        <f t="shared" si="258"/>
        <v>0</v>
      </c>
      <c r="AT618" s="57">
        <f t="shared" si="258"/>
        <v>0</v>
      </c>
      <c r="AU618" s="57">
        <f t="shared" si="258"/>
        <v>0</v>
      </c>
      <c r="AV618" s="57">
        <f t="shared" si="258"/>
        <v>0</v>
      </c>
      <c r="AW618" s="57">
        <f t="shared" si="258"/>
        <v>0</v>
      </c>
      <c r="AX618" s="57">
        <f t="shared" si="258"/>
        <v>0</v>
      </c>
      <c r="AY618" s="57">
        <f t="shared" si="258"/>
        <v>0</v>
      </c>
      <c r="AZ618" s="57">
        <f t="shared" si="258"/>
        <v>0</v>
      </c>
      <c r="BA618" s="57">
        <f t="shared" si="258"/>
        <v>0</v>
      </c>
      <c r="BB618" s="57">
        <f t="shared" si="258"/>
        <v>0</v>
      </c>
      <c r="BC618" s="57">
        <f t="shared" si="258"/>
        <v>0</v>
      </c>
      <c r="BD618" s="57">
        <f t="shared" si="258"/>
        <v>0</v>
      </c>
      <c r="BE618" s="57">
        <f t="shared" si="258"/>
        <v>0</v>
      </c>
      <c r="BF618" s="57">
        <f t="shared" si="258"/>
        <v>0</v>
      </c>
      <c r="BG618" s="57">
        <f t="shared" si="258"/>
        <v>0</v>
      </c>
      <c r="BH618" s="57">
        <f t="shared" si="256"/>
        <v>0</v>
      </c>
      <c r="BI618" s="57">
        <f t="shared" si="256"/>
        <v>0</v>
      </c>
      <c r="BJ618" s="57">
        <f t="shared" si="256"/>
        <v>0</v>
      </c>
      <c r="BK618" s="57">
        <f t="shared" si="256"/>
        <v>0</v>
      </c>
      <c r="BL618" s="57">
        <f t="shared" si="256"/>
        <v>0</v>
      </c>
      <c r="BM618" s="57">
        <f t="shared" si="256"/>
        <v>0</v>
      </c>
      <c r="BN618" s="57">
        <f t="shared" si="256"/>
        <v>0</v>
      </c>
      <c r="BO618" s="57">
        <f t="shared" si="256"/>
        <v>0</v>
      </c>
      <c r="BP618" s="57">
        <f t="shared" si="256"/>
        <v>0</v>
      </c>
      <c r="BQ618" s="57">
        <f t="shared" si="256"/>
        <v>0</v>
      </c>
      <c r="BR618" s="57">
        <f t="shared" si="256"/>
        <v>0</v>
      </c>
      <c r="BS618" s="57">
        <f t="shared" si="256"/>
        <v>0</v>
      </c>
    </row>
    <row r="619" spans="1:71" x14ac:dyDescent="0.25">
      <c r="A619">
        <f t="shared" si="251"/>
        <v>3</v>
      </c>
      <c r="B619">
        <f t="shared" si="259"/>
        <v>39</v>
      </c>
      <c r="C619">
        <f t="shared" si="254"/>
        <v>1</v>
      </c>
      <c r="D619" s="59">
        <f t="shared" si="243"/>
        <v>0</v>
      </c>
      <c r="E619" s="59">
        <f t="shared" si="243"/>
        <v>0</v>
      </c>
      <c r="F619" s="59">
        <f t="shared" si="243"/>
        <v>0</v>
      </c>
      <c r="G619" s="60" t="str">
        <f t="shared" si="244"/>
        <v>0</v>
      </c>
      <c r="H619" s="61">
        <f t="shared" si="260"/>
        <v>1</v>
      </c>
      <c r="I619" s="61">
        <f t="shared" si="245"/>
        <v>0</v>
      </c>
      <c r="J619" s="59">
        <f t="shared" si="246"/>
        <v>0</v>
      </c>
      <c r="K619" s="62" t="e">
        <f t="shared" si="247"/>
        <v>#N/A</v>
      </c>
      <c r="L619" s="59">
        <f t="shared" si="248"/>
        <v>0</v>
      </c>
      <c r="M619" s="59">
        <f t="shared" si="248"/>
        <v>0</v>
      </c>
      <c r="N619" s="59" t="str">
        <f t="shared" si="242"/>
        <v>00</v>
      </c>
      <c r="O619" s="57">
        <f t="shared" si="257"/>
        <v>0</v>
      </c>
      <c r="P619" s="57">
        <f t="shared" si="257"/>
        <v>0</v>
      </c>
      <c r="Q619" s="57">
        <f t="shared" si="257"/>
        <v>0</v>
      </c>
      <c r="R619" s="57">
        <f t="shared" si="257"/>
        <v>0</v>
      </c>
      <c r="S619" s="57">
        <f t="shared" si="257"/>
        <v>0</v>
      </c>
      <c r="T619" s="57">
        <f t="shared" si="257"/>
        <v>0</v>
      </c>
      <c r="U619" s="57">
        <f t="shared" si="257"/>
        <v>0</v>
      </c>
      <c r="V619" s="57">
        <f t="shared" si="257"/>
        <v>0</v>
      </c>
      <c r="W619" s="57">
        <f t="shared" si="257"/>
        <v>0</v>
      </c>
      <c r="X619" s="57">
        <f t="shared" si="257"/>
        <v>0</v>
      </c>
      <c r="Y619" s="57">
        <f t="shared" si="257"/>
        <v>0</v>
      </c>
      <c r="Z619" s="57">
        <f t="shared" si="257"/>
        <v>0</v>
      </c>
      <c r="AA619" s="57">
        <f t="shared" si="257"/>
        <v>0</v>
      </c>
      <c r="AB619" s="57">
        <f t="shared" si="257"/>
        <v>0</v>
      </c>
      <c r="AC619" s="57">
        <f t="shared" si="257"/>
        <v>0</v>
      </c>
      <c r="AD619" s="57">
        <f t="shared" si="257"/>
        <v>0</v>
      </c>
      <c r="AE619" s="57">
        <f t="shared" si="255"/>
        <v>0</v>
      </c>
      <c r="AF619" s="57">
        <f t="shared" si="255"/>
        <v>0</v>
      </c>
      <c r="AG619" s="57">
        <f t="shared" si="255"/>
        <v>0</v>
      </c>
      <c r="AH619" s="57">
        <f t="shared" si="255"/>
        <v>0</v>
      </c>
      <c r="AI619" s="57">
        <f t="shared" si="255"/>
        <v>0</v>
      </c>
      <c r="AJ619" s="57">
        <f t="shared" si="255"/>
        <v>0</v>
      </c>
      <c r="AK619" s="57">
        <f t="shared" si="255"/>
        <v>0</v>
      </c>
      <c r="AL619" s="57">
        <f t="shared" si="255"/>
        <v>0</v>
      </c>
      <c r="AM619" s="57">
        <f t="shared" si="255"/>
        <v>0</v>
      </c>
      <c r="AN619" s="57">
        <f t="shared" si="255"/>
        <v>0</v>
      </c>
      <c r="AO619" s="57">
        <f t="shared" si="255"/>
        <v>0</v>
      </c>
      <c r="AP619" s="57">
        <f t="shared" si="255"/>
        <v>0</v>
      </c>
      <c r="AQ619" s="57" t="e">
        <f>INDEX('Fleet Input'!$C$10:$C$86, MATCH('Fleet Calculations'!N619, 'Fleet Input'!$B$10:$B$86, 0))</f>
        <v>#N/A</v>
      </c>
      <c r="AR619" s="57">
        <f t="shared" si="258"/>
        <v>0</v>
      </c>
      <c r="AS619" s="57">
        <f t="shared" si="258"/>
        <v>0</v>
      </c>
      <c r="AT619" s="57">
        <f t="shared" si="258"/>
        <v>0</v>
      </c>
      <c r="AU619" s="57">
        <f t="shared" si="258"/>
        <v>0</v>
      </c>
      <c r="AV619" s="57">
        <f t="shared" si="258"/>
        <v>0</v>
      </c>
      <c r="AW619" s="57">
        <f t="shared" si="258"/>
        <v>0</v>
      </c>
      <c r="AX619" s="57">
        <f t="shared" si="258"/>
        <v>0</v>
      </c>
      <c r="AY619" s="57">
        <f t="shared" si="258"/>
        <v>0</v>
      </c>
      <c r="AZ619" s="57">
        <f t="shared" si="258"/>
        <v>0</v>
      </c>
      <c r="BA619" s="57">
        <f t="shared" si="258"/>
        <v>0</v>
      </c>
      <c r="BB619" s="57">
        <f t="shared" si="258"/>
        <v>0</v>
      </c>
      <c r="BC619" s="57">
        <f t="shared" si="258"/>
        <v>0</v>
      </c>
      <c r="BD619" s="57">
        <f t="shared" si="258"/>
        <v>0</v>
      </c>
      <c r="BE619" s="57">
        <f t="shared" si="258"/>
        <v>0</v>
      </c>
      <c r="BF619" s="57">
        <f t="shared" si="258"/>
        <v>0</v>
      </c>
      <c r="BG619" s="57">
        <f t="shared" si="258"/>
        <v>0</v>
      </c>
      <c r="BH619" s="57">
        <f t="shared" si="256"/>
        <v>0</v>
      </c>
      <c r="BI619" s="57">
        <f t="shared" si="256"/>
        <v>0</v>
      </c>
      <c r="BJ619" s="57">
        <f t="shared" si="256"/>
        <v>0</v>
      </c>
      <c r="BK619" s="57">
        <f t="shared" si="256"/>
        <v>0</v>
      </c>
      <c r="BL619" s="57">
        <f t="shared" si="256"/>
        <v>0</v>
      </c>
      <c r="BM619" s="57">
        <f t="shared" si="256"/>
        <v>0</v>
      </c>
      <c r="BN619" s="57">
        <f t="shared" si="256"/>
        <v>0</v>
      </c>
      <c r="BO619" s="57">
        <f t="shared" si="256"/>
        <v>0</v>
      </c>
      <c r="BP619" s="57">
        <f t="shared" si="256"/>
        <v>0</v>
      </c>
      <c r="BQ619" s="57">
        <f t="shared" si="256"/>
        <v>0</v>
      </c>
      <c r="BR619" s="57">
        <f t="shared" si="256"/>
        <v>0</v>
      </c>
      <c r="BS619" s="57">
        <f t="shared" si="256"/>
        <v>0</v>
      </c>
    </row>
    <row r="620" spans="1:71" x14ac:dyDescent="0.25">
      <c r="A620">
        <f t="shared" si="251"/>
        <v>3</v>
      </c>
      <c r="B620">
        <f t="shared" si="259"/>
        <v>39</v>
      </c>
      <c r="C620">
        <f t="shared" si="254"/>
        <v>2</v>
      </c>
      <c r="D620" s="59">
        <f t="shared" si="243"/>
        <v>0</v>
      </c>
      <c r="E620" s="59">
        <f t="shared" si="243"/>
        <v>0</v>
      </c>
      <c r="F620" s="59">
        <f t="shared" si="243"/>
        <v>0</v>
      </c>
      <c r="G620" s="60" t="str">
        <f t="shared" si="244"/>
        <v>Electric</v>
      </c>
      <c r="H620" s="61">
        <f t="shared" si="260"/>
        <v>1</v>
      </c>
      <c r="I620" s="61">
        <f t="shared" si="245"/>
        <v>0</v>
      </c>
      <c r="J620" s="59">
        <f t="shared" si="246"/>
        <v>0</v>
      </c>
      <c r="K620" s="62" t="e">
        <f t="shared" si="247"/>
        <v>#N/A</v>
      </c>
      <c r="L620" s="59">
        <f t="shared" si="248"/>
        <v>0</v>
      </c>
      <c r="M620" s="59">
        <f t="shared" si="248"/>
        <v>0</v>
      </c>
      <c r="N620" s="59" t="str">
        <f t="shared" si="242"/>
        <v>Electric0</v>
      </c>
      <c r="O620" s="57">
        <f t="shared" si="257"/>
        <v>0</v>
      </c>
      <c r="P620" s="57">
        <f t="shared" si="257"/>
        <v>0</v>
      </c>
      <c r="Q620" s="57">
        <f t="shared" si="257"/>
        <v>0</v>
      </c>
      <c r="R620" s="57">
        <f t="shared" si="257"/>
        <v>0</v>
      </c>
      <c r="S620" s="57">
        <f t="shared" si="257"/>
        <v>0</v>
      </c>
      <c r="T620" s="57">
        <f t="shared" si="257"/>
        <v>0</v>
      </c>
      <c r="U620" s="57">
        <f t="shared" si="257"/>
        <v>0</v>
      </c>
      <c r="V620" s="57">
        <f t="shared" si="257"/>
        <v>0</v>
      </c>
      <c r="W620" s="57">
        <f t="shared" si="257"/>
        <v>0</v>
      </c>
      <c r="X620" s="57">
        <f t="shared" si="257"/>
        <v>0</v>
      </c>
      <c r="Y620" s="57">
        <f t="shared" si="257"/>
        <v>0</v>
      </c>
      <c r="Z620" s="57">
        <f t="shared" si="257"/>
        <v>0</v>
      </c>
      <c r="AA620" s="57">
        <f t="shared" si="257"/>
        <v>0</v>
      </c>
      <c r="AB620" s="57">
        <f t="shared" si="257"/>
        <v>0</v>
      </c>
      <c r="AC620" s="57">
        <f t="shared" si="257"/>
        <v>0</v>
      </c>
      <c r="AD620" s="57">
        <f t="shared" si="257"/>
        <v>0</v>
      </c>
      <c r="AE620" s="57">
        <f t="shared" si="255"/>
        <v>0</v>
      </c>
      <c r="AF620" s="57">
        <f t="shared" si="255"/>
        <v>0</v>
      </c>
      <c r="AG620" s="57">
        <f t="shared" si="255"/>
        <v>0</v>
      </c>
      <c r="AH620" s="57">
        <f t="shared" si="255"/>
        <v>0</v>
      </c>
      <c r="AI620" s="57">
        <f t="shared" si="255"/>
        <v>0</v>
      </c>
      <c r="AJ620" s="57">
        <f t="shared" si="255"/>
        <v>0</v>
      </c>
      <c r="AK620" s="57">
        <f t="shared" si="255"/>
        <v>0</v>
      </c>
      <c r="AL620" s="57">
        <f t="shared" si="255"/>
        <v>0</v>
      </c>
      <c r="AM620" s="57">
        <f t="shared" si="255"/>
        <v>0</v>
      </c>
      <c r="AN620" s="57">
        <f t="shared" si="255"/>
        <v>0</v>
      </c>
      <c r="AO620" s="57">
        <f t="shared" si="255"/>
        <v>0</v>
      </c>
      <c r="AP620" s="57">
        <f t="shared" si="255"/>
        <v>0</v>
      </c>
      <c r="AQ620" s="57" t="e">
        <f>INDEX('Fleet Input'!$C$10:$C$86, MATCH('Fleet Calculations'!N620, 'Fleet Input'!$B$10:$B$86, 0))</f>
        <v>#N/A</v>
      </c>
      <c r="AR620" s="57">
        <f t="shared" si="258"/>
        <v>0</v>
      </c>
      <c r="AS620" s="57">
        <f t="shared" si="258"/>
        <v>0</v>
      </c>
      <c r="AT620" s="57">
        <f t="shared" si="258"/>
        <v>0</v>
      </c>
      <c r="AU620" s="57">
        <f t="shared" si="258"/>
        <v>0</v>
      </c>
      <c r="AV620" s="57">
        <f t="shared" si="258"/>
        <v>0</v>
      </c>
      <c r="AW620" s="57">
        <f t="shared" si="258"/>
        <v>0</v>
      </c>
      <c r="AX620" s="57">
        <f t="shared" si="258"/>
        <v>0</v>
      </c>
      <c r="AY620" s="57">
        <f t="shared" si="258"/>
        <v>0</v>
      </c>
      <c r="AZ620" s="57">
        <f t="shared" si="258"/>
        <v>0</v>
      </c>
      <c r="BA620" s="57">
        <f t="shared" si="258"/>
        <v>0</v>
      </c>
      <c r="BB620" s="57">
        <f t="shared" si="258"/>
        <v>0</v>
      </c>
      <c r="BC620" s="57">
        <f t="shared" si="258"/>
        <v>0</v>
      </c>
      <c r="BD620" s="57">
        <f t="shared" si="258"/>
        <v>0</v>
      </c>
      <c r="BE620" s="57">
        <f t="shared" si="258"/>
        <v>0</v>
      </c>
      <c r="BF620" s="57">
        <f t="shared" si="258"/>
        <v>0</v>
      </c>
      <c r="BG620" s="57">
        <f t="shared" si="258"/>
        <v>0</v>
      </c>
      <c r="BH620" s="57">
        <f t="shared" si="256"/>
        <v>0</v>
      </c>
      <c r="BI620" s="57">
        <f t="shared" si="256"/>
        <v>0</v>
      </c>
      <c r="BJ620" s="57">
        <f t="shared" si="256"/>
        <v>0</v>
      </c>
      <c r="BK620" s="57">
        <f t="shared" si="256"/>
        <v>0</v>
      </c>
      <c r="BL620" s="57">
        <f t="shared" si="256"/>
        <v>0</v>
      </c>
      <c r="BM620" s="57">
        <f t="shared" si="256"/>
        <v>0</v>
      </c>
      <c r="BN620" s="57">
        <f t="shared" si="256"/>
        <v>0</v>
      </c>
      <c r="BO620" s="57">
        <f t="shared" si="256"/>
        <v>0</v>
      </c>
      <c r="BP620" s="57">
        <f t="shared" si="256"/>
        <v>0</v>
      </c>
      <c r="BQ620" s="57">
        <f t="shared" si="256"/>
        <v>0</v>
      </c>
      <c r="BR620" s="57">
        <f t="shared" si="256"/>
        <v>0</v>
      </c>
      <c r="BS620" s="57">
        <f t="shared" si="256"/>
        <v>0</v>
      </c>
    </row>
    <row r="621" spans="1:71" x14ac:dyDescent="0.25">
      <c r="A621">
        <f t="shared" si="251"/>
        <v>3</v>
      </c>
      <c r="B621">
        <f t="shared" si="259"/>
        <v>39</v>
      </c>
      <c r="C621">
        <f t="shared" si="254"/>
        <v>3</v>
      </c>
      <c r="D621" s="59">
        <f t="shared" si="243"/>
        <v>0</v>
      </c>
      <c r="E621" s="59">
        <f t="shared" si="243"/>
        <v>0</v>
      </c>
      <c r="F621" s="59">
        <f t="shared" si="243"/>
        <v>0</v>
      </c>
      <c r="G621" s="60" t="str">
        <f t="shared" si="244"/>
        <v>Fuel Cell</v>
      </c>
      <c r="H621" s="61">
        <f t="shared" si="260"/>
        <v>1</v>
      </c>
      <c r="I621" s="61">
        <f t="shared" si="245"/>
        <v>0</v>
      </c>
      <c r="J621" s="59">
        <f t="shared" si="246"/>
        <v>0</v>
      </c>
      <c r="K621" s="62" t="e">
        <f t="shared" si="247"/>
        <v>#N/A</v>
      </c>
      <c r="L621" s="59">
        <f t="shared" si="248"/>
        <v>0</v>
      </c>
      <c r="M621" s="59">
        <f t="shared" si="248"/>
        <v>0</v>
      </c>
      <c r="N621" s="59" t="str">
        <f t="shared" si="242"/>
        <v>Fuel Cell0</v>
      </c>
      <c r="O621" s="57">
        <f t="shared" si="257"/>
        <v>0</v>
      </c>
      <c r="P621" s="57">
        <f t="shared" si="257"/>
        <v>0</v>
      </c>
      <c r="Q621" s="57">
        <f t="shared" si="257"/>
        <v>0</v>
      </c>
      <c r="R621" s="57">
        <f t="shared" si="257"/>
        <v>0</v>
      </c>
      <c r="S621" s="57">
        <f t="shared" si="257"/>
        <v>0</v>
      </c>
      <c r="T621" s="57">
        <f t="shared" si="257"/>
        <v>0</v>
      </c>
      <c r="U621" s="57">
        <f t="shared" si="257"/>
        <v>0</v>
      </c>
      <c r="V621" s="57">
        <f t="shared" si="257"/>
        <v>0</v>
      </c>
      <c r="W621" s="57">
        <f t="shared" si="257"/>
        <v>0</v>
      </c>
      <c r="X621" s="57">
        <f t="shared" si="257"/>
        <v>0</v>
      </c>
      <c r="Y621" s="57">
        <f t="shared" si="257"/>
        <v>0</v>
      </c>
      <c r="Z621" s="57">
        <f t="shared" si="257"/>
        <v>0</v>
      </c>
      <c r="AA621" s="57">
        <f t="shared" si="257"/>
        <v>0</v>
      </c>
      <c r="AB621" s="57">
        <f t="shared" si="257"/>
        <v>0</v>
      </c>
      <c r="AC621" s="57">
        <f t="shared" si="257"/>
        <v>0</v>
      </c>
      <c r="AD621" s="57">
        <f t="shared" si="257"/>
        <v>0</v>
      </c>
      <c r="AE621" s="57">
        <f t="shared" si="255"/>
        <v>0</v>
      </c>
      <c r="AF621" s="57">
        <f t="shared" si="255"/>
        <v>0</v>
      </c>
      <c r="AG621" s="57">
        <f t="shared" si="255"/>
        <v>0</v>
      </c>
      <c r="AH621" s="57">
        <f t="shared" si="255"/>
        <v>0</v>
      </c>
      <c r="AI621" s="57">
        <f t="shared" si="255"/>
        <v>0</v>
      </c>
      <c r="AJ621" s="57">
        <f t="shared" si="255"/>
        <v>0</v>
      </c>
      <c r="AK621" s="57">
        <f t="shared" si="255"/>
        <v>0</v>
      </c>
      <c r="AL621" s="57">
        <f t="shared" si="255"/>
        <v>0</v>
      </c>
      <c r="AM621" s="57">
        <f t="shared" si="255"/>
        <v>0</v>
      </c>
      <c r="AN621" s="57">
        <f t="shared" si="255"/>
        <v>0</v>
      </c>
      <c r="AO621" s="57">
        <f t="shared" si="255"/>
        <v>0</v>
      </c>
      <c r="AP621" s="57">
        <f t="shared" si="255"/>
        <v>0</v>
      </c>
      <c r="AQ621" s="57" t="e">
        <f>INDEX('Fleet Input'!$C$10:$C$86, MATCH('Fleet Calculations'!N621, 'Fleet Input'!$B$10:$B$86, 0))</f>
        <v>#N/A</v>
      </c>
      <c r="AR621" s="57">
        <f t="shared" si="258"/>
        <v>0</v>
      </c>
      <c r="AS621" s="57">
        <f t="shared" si="258"/>
        <v>0</v>
      </c>
      <c r="AT621" s="57">
        <f t="shared" si="258"/>
        <v>0</v>
      </c>
      <c r="AU621" s="57">
        <f t="shared" si="258"/>
        <v>0</v>
      </c>
      <c r="AV621" s="57">
        <f t="shared" si="258"/>
        <v>0</v>
      </c>
      <c r="AW621" s="57">
        <f t="shared" si="258"/>
        <v>0</v>
      </c>
      <c r="AX621" s="57">
        <f t="shared" si="258"/>
        <v>0</v>
      </c>
      <c r="AY621" s="57">
        <f t="shared" si="258"/>
        <v>0</v>
      </c>
      <c r="AZ621" s="57">
        <f t="shared" si="258"/>
        <v>0</v>
      </c>
      <c r="BA621" s="57">
        <f t="shared" si="258"/>
        <v>0</v>
      </c>
      <c r="BB621" s="57">
        <f t="shared" si="258"/>
        <v>0</v>
      </c>
      <c r="BC621" s="57">
        <f t="shared" si="258"/>
        <v>0</v>
      </c>
      <c r="BD621" s="57">
        <f t="shared" si="258"/>
        <v>0</v>
      </c>
      <c r="BE621" s="57">
        <f t="shared" si="258"/>
        <v>0</v>
      </c>
      <c r="BF621" s="57">
        <f t="shared" si="258"/>
        <v>0</v>
      </c>
      <c r="BG621" s="57">
        <f t="shared" si="258"/>
        <v>0</v>
      </c>
      <c r="BH621" s="57">
        <f t="shared" si="256"/>
        <v>0</v>
      </c>
      <c r="BI621" s="57">
        <f t="shared" si="256"/>
        <v>0</v>
      </c>
      <c r="BJ621" s="57">
        <f t="shared" si="256"/>
        <v>0</v>
      </c>
      <c r="BK621" s="57">
        <f t="shared" si="256"/>
        <v>0</v>
      </c>
      <c r="BL621" s="57">
        <f t="shared" si="256"/>
        <v>0</v>
      </c>
      <c r="BM621" s="57">
        <f t="shared" si="256"/>
        <v>0</v>
      </c>
      <c r="BN621" s="57">
        <f t="shared" si="256"/>
        <v>0</v>
      </c>
      <c r="BO621" s="57">
        <f t="shared" si="256"/>
        <v>0</v>
      </c>
      <c r="BP621" s="57">
        <f t="shared" si="256"/>
        <v>0</v>
      </c>
      <c r="BQ621" s="57">
        <f t="shared" si="256"/>
        <v>0</v>
      </c>
      <c r="BR621" s="57">
        <f t="shared" si="256"/>
        <v>0</v>
      </c>
      <c r="BS621" s="57">
        <f t="shared" si="256"/>
        <v>0</v>
      </c>
    </row>
    <row r="622" spans="1:71" x14ac:dyDescent="0.25">
      <c r="A622">
        <f t="shared" si="251"/>
        <v>3</v>
      </c>
      <c r="B622">
        <f t="shared" si="259"/>
        <v>40</v>
      </c>
      <c r="C622">
        <f t="shared" si="254"/>
        <v>1</v>
      </c>
      <c r="D622" s="59">
        <f t="shared" si="243"/>
        <v>0</v>
      </c>
      <c r="E622" s="59">
        <f t="shared" si="243"/>
        <v>0</v>
      </c>
      <c r="F622" s="59">
        <f t="shared" si="243"/>
        <v>0</v>
      </c>
      <c r="G622" s="60" t="str">
        <f t="shared" si="244"/>
        <v>0</v>
      </c>
      <c r="H622" s="61">
        <f t="shared" si="260"/>
        <v>1</v>
      </c>
      <c r="I622" s="61">
        <f t="shared" si="245"/>
        <v>0</v>
      </c>
      <c r="J622" s="59">
        <f t="shared" si="246"/>
        <v>0</v>
      </c>
      <c r="K622" s="62" t="e">
        <f t="shared" si="247"/>
        <v>#N/A</v>
      </c>
      <c r="L622" s="59">
        <f t="shared" si="248"/>
        <v>0</v>
      </c>
      <c r="M622" s="59">
        <f t="shared" si="248"/>
        <v>0</v>
      </c>
      <c r="N622" s="59" t="str">
        <f t="shared" si="242"/>
        <v>00</v>
      </c>
      <c r="O622" s="57">
        <f t="shared" si="257"/>
        <v>0</v>
      </c>
      <c r="P622" s="57">
        <f t="shared" si="257"/>
        <v>0</v>
      </c>
      <c r="Q622" s="57">
        <f t="shared" si="257"/>
        <v>0</v>
      </c>
      <c r="R622" s="57">
        <f t="shared" si="257"/>
        <v>0</v>
      </c>
      <c r="S622" s="57">
        <f t="shared" si="257"/>
        <v>0</v>
      </c>
      <c r="T622" s="57">
        <f t="shared" si="257"/>
        <v>0</v>
      </c>
      <c r="U622" s="57">
        <f t="shared" si="257"/>
        <v>0</v>
      </c>
      <c r="V622" s="57">
        <f t="shared" si="257"/>
        <v>0</v>
      </c>
      <c r="W622" s="57">
        <f t="shared" si="257"/>
        <v>0</v>
      </c>
      <c r="X622" s="57">
        <f t="shared" si="257"/>
        <v>0</v>
      </c>
      <c r="Y622" s="57">
        <f t="shared" si="257"/>
        <v>0</v>
      </c>
      <c r="Z622" s="57">
        <f t="shared" si="257"/>
        <v>0</v>
      </c>
      <c r="AA622" s="57">
        <f t="shared" si="257"/>
        <v>0</v>
      </c>
      <c r="AB622" s="57">
        <f t="shared" si="257"/>
        <v>0</v>
      </c>
      <c r="AC622" s="57">
        <f t="shared" si="257"/>
        <v>0</v>
      </c>
      <c r="AD622" s="57">
        <f t="shared" si="257"/>
        <v>0</v>
      </c>
      <c r="AE622" s="57">
        <f t="shared" si="255"/>
        <v>0</v>
      </c>
      <c r="AF622" s="57">
        <f t="shared" si="255"/>
        <v>0</v>
      </c>
      <c r="AG622" s="57">
        <f t="shared" si="255"/>
        <v>0</v>
      </c>
      <c r="AH622" s="57">
        <f t="shared" si="255"/>
        <v>0</v>
      </c>
      <c r="AI622" s="57">
        <f t="shared" si="255"/>
        <v>0</v>
      </c>
      <c r="AJ622" s="57">
        <f t="shared" si="255"/>
        <v>0</v>
      </c>
      <c r="AK622" s="57">
        <f t="shared" si="255"/>
        <v>0</v>
      </c>
      <c r="AL622" s="57">
        <f t="shared" si="255"/>
        <v>0</v>
      </c>
      <c r="AM622" s="57">
        <f t="shared" si="255"/>
        <v>0</v>
      </c>
      <c r="AN622" s="57">
        <f t="shared" si="255"/>
        <v>0</v>
      </c>
      <c r="AO622" s="57">
        <f t="shared" si="255"/>
        <v>0</v>
      </c>
      <c r="AP622" s="57">
        <f t="shared" si="255"/>
        <v>0</v>
      </c>
      <c r="AQ622" s="57" t="e">
        <f>INDEX('Fleet Input'!$C$10:$C$86, MATCH('Fleet Calculations'!N622, 'Fleet Input'!$B$10:$B$86, 0))</f>
        <v>#N/A</v>
      </c>
      <c r="AR622" s="57">
        <f t="shared" si="258"/>
        <v>0</v>
      </c>
      <c r="AS622" s="57">
        <f t="shared" si="258"/>
        <v>0</v>
      </c>
      <c r="AT622" s="57">
        <f t="shared" si="258"/>
        <v>0</v>
      </c>
      <c r="AU622" s="57">
        <f t="shared" si="258"/>
        <v>0</v>
      </c>
      <c r="AV622" s="57">
        <f t="shared" si="258"/>
        <v>0</v>
      </c>
      <c r="AW622" s="57">
        <f t="shared" si="258"/>
        <v>0</v>
      </c>
      <c r="AX622" s="57">
        <f t="shared" si="258"/>
        <v>0</v>
      </c>
      <c r="AY622" s="57">
        <f t="shared" si="258"/>
        <v>0</v>
      </c>
      <c r="AZ622" s="57">
        <f t="shared" si="258"/>
        <v>0</v>
      </c>
      <c r="BA622" s="57">
        <f t="shared" si="258"/>
        <v>0</v>
      </c>
      <c r="BB622" s="57">
        <f t="shared" si="258"/>
        <v>0</v>
      </c>
      <c r="BC622" s="57">
        <f t="shared" si="258"/>
        <v>0</v>
      </c>
      <c r="BD622" s="57">
        <f t="shared" si="258"/>
        <v>0</v>
      </c>
      <c r="BE622" s="57">
        <f t="shared" si="258"/>
        <v>0</v>
      </c>
      <c r="BF622" s="57">
        <f t="shared" si="258"/>
        <v>0</v>
      </c>
      <c r="BG622" s="57">
        <f t="shared" si="258"/>
        <v>0</v>
      </c>
      <c r="BH622" s="57">
        <f t="shared" si="256"/>
        <v>0</v>
      </c>
      <c r="BI622" s="57">
        <f t="shared" si="256"/>
        <v>0</v>
      </c>
      <c r="BJ622" s="57">
        <f t="shared" si="256"/>
        <v>0</v>
      </c>
      <c r="BK622" s="57">
        <f t="shared" si="256"/>
        <v>0</v>
      </c>
      <c r="BL622" s="57">
        <f t="shared" si="256"/>
        <v>0</v>
      </c>
      <c r="BM622" s="57">
        <f t="shared" si="256"/>
        <v>0</v>
      </c>
      <c r="BN622" s="57">
        <f t="shared" si="256"/>
        <v>0</v>
      </c>
      <c r="BO622" s="57">
        <f t="shared" si="256"/>
        <v>0</v>
      </c>
      <c r="BP622" s="57">
        <f t="shared" si="256"/>
        <v>0</v>
      </c>
      <c r="BQ622" s="57">
        <f t="shared" si="256"/>
        <v>0</v>
      </c>
      <c r="BR622" s="57">
        <f t="shared" si="256"/>
        <v>0</v>
      </c>
      <c r="BS622" s="57">
        <f t="shared" si="256"/>
        <v>0</v>
      </c>
    </row>
    <row r="623" spans="1:71" x14ac:dyDescent="0.25">
      <c r="A623">
        <f t="shared" si="251"/>
        <v>3</v>
      </c>
      <c r="B623">
        <f t="shared" si="259"/>
        <v>40</v>
      </c>
      <c r="C623">
        <f t="shared" si="254"/>
        <v>2</v>
      </c>
      <c r="D623" s="59">
        <f t="shared" si="243"/>
        <v>0</v>
      </c>
      <c r="E623" s="59">
        <f t="shared" si="243"/>
        <v>0</v>
      </c>
      <c r="F623" s="59">
        <f t="shared" si="243"/>
        <v>0</v>
      </c>
      <c r="G623" s="60" t="str">
        <f t="shared" si="244"/>
        <v>Electric</v>
      </c>
      <c r="H623" s="61">
        <f t="shared" si="260"/>
        <v>1</v>
      </c>
      <c r="I623" s="61">
        <f t="shared" si="245"/>
        <v>0</v>
      </c>
      <c r="J623" s="59">
        <f t="shared" si="246"/>
        <v>0</v>
      </c>
      <c r="K623" s="62" t="e">
        <f t="shared" si="247"/>
        <v>#N/A</v>
      </c>
      <c r="L623" s="59">
        <f t="shared" si="248"/>
        <v>0</v>
      </c>
      <c r="M623" s="59">
        <f t="shared" si="248"/>
        <v>0</v>
      </c>
      <c r="N623" s="59" t="str">
        <f t="shared" si="242"/>
        <v>Electric0</v>
      </c>
      <c r="O623" s="57">
        <f t="shared" si="257"/>
        <v>0</v>
      </c>
      <c r="P623" s="57">
        <f t="shared" si="257"/>
        <v>0</v>
      </c>
      <c r="Q623" s="57">
        <f t="shared" si="257"/>
        <v>0</v>
      </c>
      <c r="R623" s="57">
        <f t="shared" si="257"/>
        <v>0</v>
      </c>
      <c r="S623" s="57">
        <f t="shared" si="257"/>
        <v>0</v>
      </c>
      <c r="T623" s="57">
        <f t="shared" si="257"/>
        <v>0</v>
      </c>
      <c r="U623" s="57">
        <f t="shared" si="257"/>
        <v>0</v>
      </c>
      <c r="V623" s="57">
        <f t="shared" si="257"/>
        <v>0</v>
      </c>
      <c r="W623" s="57">
        <f t="shared" si="257"/>
        <v>0</v>
      </c>
      <c r="X623" s="57">
        <f t="shared" si="257"/>
        <v>0</v>
      </c>
      <c r="Y623" s="57">
        <f t="shared" si="257"/>
        <v>0</v>
      </c>
      <c r="Z623" s="57">
        <f t="shared" si="257"/>
        <v>0</v>
      </c>
      <c r="AA623" s="57">
        <f t="shared" si="257"/>
        <v>0</v>
      </c>
      <c r="AB623" s="57">
        <f t="shared" si="257"/>
        <v>0</v>
      </c>
      <c r="AC623" s="57">
        <f t="shared" si="257"/>
        <v>0</v>
      </c>
      <c r="AD623" s="57">
        <f t="shared" si="257"/>
        <v>0</v>
      </c>
      <c r="AE623" s="57">
        <f t="shared" si="255"/>
        <v>0</v>
      </c>
      <c r="AF623" s="57">
        <f t="shared" si="255"/>
        <v>0</v>
      </c>
      <c r="AG623" s="57">
        <f t="shared" si="255"/>
        <v>0</v>
      </c>
      <c r="AH623" s="57">
        <f t="shared" si="255"/>
        <v>0</v>
      </c>
      <c r="AI623" s="57">
        <f t="shared" si="255"/>
        <v>0</v>
      </c>
      <c r="AJ623" s="57">
        <f t="shared" si="255"/>
        <v>0</v>
      </c>
      <c r="AK623" s="57">
        <f t="shared" si="255"/>
        <v>0</v>
      </c>
      <c r="AL623" s="57">
        <f t="shared" si="255"/>
        <v>0</v>
      </c>
      <c r="AM623" s="57">
        <f t="shared" si="255"/>
        <v>0</v>
      </c>
      <c r="AN623" s="57">
        <f t="shared" si="255"/>
        <v>0</v>
      </c>
      <c r="AO623" s="57">
        <f t="shared" si="255"/>
        <v>0</v>
      </c>
      <c r="AP623" s="57">
        <f t="shared" si="255"/>
        <v>0</v>
      </c>
      <c r="AQ623" s="57" t="e">
        <f>INDEX('Fleet Input'!$C$10:$C$86, MATCH('Fleet Calculations'!N623, 'Fleet Input'!$B$10:$B$86, 0))</f>
        <v>#N/A</v>
      </c>
      <c r="AR623" s="57">
        <f t="shared" si="258"/>
        <v>0</v>
      </c>
      <c r="AS623" s="57">
        <f t="shared" si="258"/>
        <v>0</v>
      </c>
      <c r="AT623" s="57">
        <f t="shared" si="258"/>
        <v>0</v>
      </c>
      <c r="AU623" s="57">
        <f t="shared" si="258"/>
        <v>0</v>
      </c>
      <c r="AV623" s="57">
        <f t="shared" si="258"/>
        <v>0</v>
      </c>
      <c r="AW623" s="57">
        <f t="shared" si="258"/>
        <v>0</v>
      </c>
      <c r="AX623" s="57">
        <f t="shared" si="258"/>
        <v>0</v>
      </c>
      <c r="AY623" s="57">
        <f t="shared" si="258"/>
        <v>0</v>
      </c>
      <c r="AZ623" s="57">
        <f t="shared" si="258"/>
        <v>0</v>
      </c>
      <c r="BA623" s="57">
        <f t="shared" si="258"/>
        <v>0</v>
      </c>
      <c r="BB623" s="57">
        <f t="shared" si="258"/>
        <v>0</v>
      </c>
      <c r="BC623" s="57">
        <f t="shared" si="258"/>
        <v>0</v>
      </c>
      <c r="BD623" s="57">
        <f t="shared" si="258"/>
        <v>0</v>
      </c>
      <c r="BE623" s="57">
        <f t="shared" si="258"/>
        <v>0</v>
      </c>
      <c r="BF623" s="57">
        <f t="shared" si="258"/>
        <v>0</v>
      </c>
      <c r="BG623" s="57">
        <f t="shared" si="258"/>
        <v>0</v>
      </c>
      <c r="BH623" s="57">
        <f t="shared" si="256"/>
        <v>0</v>
      </c>
      <c r="BI623" s="57">
        <f t="shared" si="256"/>
        <v>0</v>
      </c>
      <c r="BJ623" s="57">
        <f t="shared" si="256"/>
        <v>0</v>
      </c>
      <c r="BK623" s="57">
        <f t="shared" si="256"/>
        <v>0</v>
      </c>
      <c r="BL623" s="57">
        <f t="shared" si="256"/>
        <v>0</v>
      </c>
      <c r="BM623" s="57">
        <f t="shared" si="256"/>
        <v>0</v>
      </c>
      <c r="BN623" s="57">
        <f t="shared" si="256"/>
        <v>0</v>
      </c>
      <c r="BO623" s="57">
        <f t="shared" si="256"/>
        <v>0</v>
      </c>
      <c r="BP623" s="57">
        <f t="shared" si="256"/>
        <v>0</v>
      </c>
      <c r="BQ623" s="57">
        <f t="shared" si="256"/>
        <v>0</v>
      </c>
      <c r="BR623" s="57">
        <f t="shared" si="256"/>
        <v>0</v>
      </c>
      <c r="BS623" s="57">
        <f t="shared" si="256"/>
        <v>0</v>
      </c>
    </row>
    <row r="624" spans="1:71" x14ac:dyDescent="0.25">
      <c r="A624">
        <f t="shared" si="251"/>
        <v>3</v>
      </c>
      <c r="B624">
        <f t="shared" si="259"/>
        <v>40</v>
      </c>
      <c r="C624">
        <f t="shared" si="254"/>
        <v>3</v>
      </c>
      <c r="D624" s="59">
        <f t="shared" si="243"/>
        <v>0</v>
      </c>
      <c r="E624" s="59">
        <f t="shared" si="243"/>
        <v>0</v>
      </c>
      <c r="F624" s="59">
        <f t="shared" si="243"/>
        <v>0</v>
      </c>
      <c r="G624" s="60" t="str">
        <f t="shared" si="244"/>
        <v>Fuel Cell</v>
      </c>
      <c r="H624" s="61">
        <f t="shared" si="260"/>
        <v>1</v>
      </c>
      <c r="I624" s="61">
        <f t="shared" si="245"/>
        <v>0</v>
      </c>
      <c r="J624" s="59">
        <f t="shared" si="246"/>
        <v>0</v>
      </c>
      <c r="K624" s="62" t="e">
        <f t="shared" si="247"/>
        <v>#N/A</v>
      </c>
      <c r="L624" s="59">
        <f t="shared" si="248"/>
        <v>0</v>
      </c>
      <c r="M624" s="59">
        <f t="shared" si="248"/>
        <v>0</v>
      </c>
      <c r="N624" s="59" t="str">
        <f t="shared" si="242"/>
        <v>Fuel Cell0</v>
      </c>
      <c r="O624" s="57">
        <f t="shared" si="257"/>
        <v>0</v>
      </c>
      <c r="P624" s="57">
        <f t="shared" si="257"/>
        <v>0</v>
      </c>
      <c r="Q624" s="57">
        <f t="shared" si="257"/>
        <v>0</v>
      </c>
      <c r="R624" s="57">
        <f t="shared" si="257"/>
        <v>0</v>
      </c>
      <c r="S624" s="57">
        <f t="shared" si="257"/>
        <v>0</v>
      </c>
      <c r="T624" s="57">
        <f t="shared" si="257"/>
        <v>0</v>
      </c>
      <c r="U624" s="57">
        <f t="shared" si="257"/>
        <v>0</v>
      </c>
      <c r="V624" s="57">
        <f t="shared" si="257"/>
        <v>0</v>
      </c>
      <c r="W624" s="57">
        <f t="shared" si="257"/>
        <v>0</v>
      </c>
      <c r="X624" s="57">
        <f t="shared" si="257"/>
        <v>0</v>
      </c>
      <c r="Y624" s="57">
        <f t="shared" si="257"/>
        <v>0</v>
      </c>
      <c r="Z624" s="57">
        <f t="shared" si="257"/>
        <v>0</v>
      </c>
      <c r="AA624" s="57">
        <f t="shared" si="257"/>
        <v>0</v>
      </c>
      <c r="AB624" s="57">
        <f t="shared" si="257"/>
        <v>0</v>
      </c>
      <c r="AC624" s="57">
        <f t="shared" si="257"/>
        <v>0</v>
      </c>
      <c r="AD624" s="57">
        <f t="shared" si="257"/>
        <v>0</v>
      </c>
      <c r="AE624" s="57">
        <f t="shared" si="255"/>
        <v>0</v>
      </c>
      <c r="AF624" s="57">
        <f t="shared" si="255"/>
        <v>0</v>
      </c>
      <c r="AG624" s="57">
        <f t="shared" si="255"/>
        <v>0</v>
      </c>
      <c r="AH624" s="57">
        <f t="shared" si="255"/>
        <v>0</v>
      </c>
      <c r="AI624" s="57">
        <f t="shared" si="255"/>
        <v>0</v>
      </c>
      <c r="AJ624" s="57">
        <f t="shared" si="255"/>
        <v>0</v>
      </c>
      <c r="AK624" s="57">
        <f t="shared" si="255"/>
        <v>0</v>
      </c>
      <c r="AL624" s="57">
        <f t="shared" si="255"/>
        <v>0</v>
      </c>
      <c r="AM624" s="57">
        <f t="shared" si="255"/>
        <v>0</v>
      </c>
      <c r="AN624" s="57">
        <f t="shared" si="255"/>
        <v>0</v>
      </c>
      <c r="AO624" s="57">
        <f t="shared" si="255"/>
        <v>0</v>
      </c>
      <c r="AP624" s="57">
        <f t="shared" si="255"/>
        <v>0</v>
      </c>
      <c r="AQ624" s="57" t="e">
        <f>INDEX('Fleet Input'!$C$10:$C$86, MATCH('Fleet Calculations'!N624, 'Fleet Input'!$B$10:$B$86, 0))</f>
        <v>#N/A</v>
      </c>
      <c r="AR624" s="57">
        <f t="shared" si="258"/>
        <v>0</v>
      </c>
      <c r="AS624" s="57">
        <f t="shared" si="258"/>
        <v>0</v>
      </c>
      <c r="AT624" s="57">
        <f t="shared" si="258"/>
        <v>0</v>
      </c>
      <c r="AU624" s="57">
        <f t="shared" si="258"/>
        <v>0</v>
      </c>
      <c r="AV624" s="57">
        <f t="shared" si="258"/>
        <v>0</v>
      </c>
      <c r="AW624" s="57">
        <f t="shared" si="258"/>
        <v>0</v>
      </c>
      <c r="AX624" s="57">
        <f t="shared" si="258"/>
        <v>0</v>
      </c>
      <c r="AY624" s="57">
        <f t="shared" si="258"/>
        <v>0</v>
      </c>
      <c r="AZ624" s="57">
        <f t="shared" si="258"/>
        <v>0</v>
      </c>
      <c r="BA624" s="57">
        <f t="shared" si="258"/>
        <v>0</v>
      </c>
      <c r="BB624" s="57">
        <f t="shared" si="258"/>
        <v>0</v>
      </c>
      <c r="BC624" s="57">
        <f t="shared" si="258"/>
        <v>0</v>
      </c>
      <c r="BD624" s="57">
        <f t="shared" si="258"/>
        <v>0</v>
      </c>
      <c r="BE624" s="57">
        <f t="shared" si="258"/>
        <v>0</v>
      </c>
      <c r="BF624" s="57">
        <f t="shared" si="258"/>
        <v>0</v>
      </c>
      <c r="BG624" s="57">
        <f t="shared" si="258"/>
        <v>0</v>
      </c>
      <c r="BH624" s="57">
        <f t="shared" si="256"/>
        <v>0</v>
      </c>
      <c r="BI624" s="57">
        <f t="shared" si="256"/>
        <v>0</v>
      </c>
      <c r="BJ624" s="57">
        <f t="shared" si="256"/>
        <v>0</v>
      </c>
      <c r="BK624" s="57">
        <f t="shared" si="256"/>
        <v>0</v>
      </c>
      <c r="BL624" s="57">
        <f t="shared" si="256"/>
        <v>0</v>
      </c>
      <c r="BM624" s="57">
        <f t="shared" si="256"/>
        <v>0</v>
      </c>
      <c r="BN624" s="57">
        <f t="shared" si="256"/>
        <v>0</v>
      </c>
      <c r="BO624" s="57">
        <f t="shared" si="256"/>
        <v>0</v>
      </c>
      <c r="BP624" s="57">
        <f t="shared" si="256"/>
        <v>0</v>
      </c>
      <c r="BQ624" s="57">
        <f t="shared" si="256"/>
        <v>0</v>
      </c>
      <c r="BR624" s="57">
        <f t="shared" si="256"/>
        <v>0</v>
      </c>
      <c r="BS624" s="57">
        <f t="shared" si="256"/>
        <v>0</v>
      </c>
    </row>
    <row r="625" spans="1:71" x14ac:dyDescent="0.25">
      <c r="A625">
        <f t="shared" si="251"/>
        <v>3</v>
      </c>
      <c r="B625">
        <f t="shared" si="259"/>
        <v>41</v>
      </c>
      <c r="C625">
        <f t="shared" si="254"/>
        <v>1</v>
      </c>
      <c r="D625" s="59">
        <f t="shared" si="243"/>
        <v>0</v>
      </c>
      <c r="E625" s="59">
        <f t="shared" si="243"/>
        <v>0</v>
      </c>
      <c r="F625" s="59">
        <f t="shared" si="243"/>
        <v>0</v>
      </c>
      <c r="G625" s="60" t="str">
        <f t="shared" si="244"/>
        <v>0</v>
      </c>
      <c r="H625" s="61">
        <f t="shared" si="260"/>
        <v>1</v>
      </c>
      <c r="I625" s="61">
        <f t="shared" si="245"/>
        <v>0</v>
      </c>
      <c r="J625" s="59">
        <f t="shared" si="246"/>
        <v>0</v>
      </c>
      <c r="K625" s="62" t="e">
        <f t="shared" si="247"/>
        <v>#N/A</v>
      </c>
      <c r="L625" s="59">
        <f t="shared" si="248"/>
        <v>0</v>
      </c>
      <c r="M625" s="59">
        <f t="shared" si="248"/>
        <v>0</v>
      </c>
      <c r="N625" s="59" t="str">
        <f t="shared" si="242"/>
        <v>00</v>
      </c>
      <c r="O625" s="57">
        <f t="shared" si="257"/>
        <v>0</v>
      </c>
      <c r="P625" s="57">
        <f t="shared" si="257"/>
        <v>0</v>
      </c>
      <c r="Q625" s="57">
        <f t="shared" si="257"/>
        <v>0</v>
      </c>
      <c r="R625" s="57">
        <f t="shared" si="257"/>
        <v>0</v>
      </c>
      <c r="S625" s="57">
        <f t="shared" si="257"/>
        <v>0</v>
      </c>
      <c r="T625" s="57">
        <f t="shared" si="257"/>
        <v>0</v>
      </c>
      <c r="U625" s="57">
        <f t="shared" si="257"/>
        <v>0</v>
      </c>
      <c r="V625" s="57">
        <f t="shared" si="257"/>
        <v>0</v>
      </c>
      <c r="W625" s="57">
        <f t="shared" si="257"/>
        <v>0</v>
      </c>
      <c r="X625" s="57">
        <f t="shared" si="257"/>
        <v>0</v>
      </c>
      <c r="Y625" s="57">
        <f t="shared" si="257"/>
        <v>0</v>
      </c>
      <c r="Z625" s="57">
        <f t="shared" si="257"/>
        <v>0</v>
      </c>
      <c r="AA625" s="57">
        <f t="shared" si="257"/>
        <v>0</v>
      </c>
      <c r="AB625" s="57">
        <f t="shared" si="257"/>
        <v>0</v>
      </c>
      <c r="AC625" s="57">
        <f t="shared" si="257"/>
        <v>0</v>
      </c>
      <c r="AD625" s="57">
        <f t="shared" ref="AD625:AP640" si="261">IF(AND($I625&gt;=AD$7,$H625&lt;=AD$7),$K625,0)</f>
        <v>0</v>
      </c>
      <c r="AE625" s="57">
        <f t="shared" si="261"/>
        <v>0</v>
      </c>
      <c r="AF625" s="57">
        <f t="shared" si="261"/>
        <v>0</v>
      </c>
      <c r="AG625" s="57">
        <f t="shared" si="261"/>
        <v>0</v>
      </c>
      <c r="AH625" s="57">
        <f t="shared" si="261"/>
        <v>0</v>
      </c>
      <c r="AI625" s="57">
        <f t="shared" si="261"/>
        <v>0</v>
      </c>
      <c r="AJ625" s="57">
        <f t="shared" si="261"/>
        <v>0</v>
      </c>
      <c r="AK625" s="57">
        <f t="shared" si="261"/>
        <v>0</v>
      </c>
      <c r="AL625" s="57">
        <f t="shared" si="261"/>
        <v>0</v>
      </c>
      <c r="AM625" s="57">
        <f t="shared" si="261"/>
        <v>0</v>
      </c>
      <c r="AN625" s="57">
        <f t="shared" si="261"/>
        <v>0</v>
      </c>
      <c r="AO625" s="57">
        <f t="shared" si="261"/>
        <v>0</v>
      </c>
      <c r="AP625" s="57">
        <f t="shared" si="261"/>
        <v>0</v>
      </c>
      <c r="AQ625" s="57" t="e">
        <f>INDEX('Fleet Input'!$C$10:$C$86, MATCH('Fleet Calculations'!N625, 'Fleet Input'!$B$10:$B$86, 0))</f>
        <v>#N/A</v>
      </c>
      <c r="AR625" s="57">
        <f t="shared" si="258"/>
        <v>0</v>
      </c>
      <c r="AS625" s="57">
        <f t="shared" si="258"/>
        <v>0</v>
      </c>
      <c r="AT625" s="57">
        <f t="shared" si="258"/>
        <v>0</v>
      </c>
      <c r="AU625" s="57">
        <f t="shared" si="258"/>
        <v>0</v>
      </c>
      <c r="AV625" s="57">
        <f t="shared" si="258"/>
        <v>0</v>
      </c>
      <c r="AW625" s="57">
        <f t="shared" si="258"/>
        <v>0</v>
      </c>
      <c r="AX625" s="57">
        <f t="shared" si="258"/>
        <v>0</v>
      </c>
      <c r="AY625" s="57">
        <f t="shared" si="258"/>
        <v>0</v>
      </c>
      <c r="AZ625" s="57">
        <f t="shared" si="258"/>
        <v>0</v>
      </c>
      <c r="BA625" s="57">
        <f t="shared" si="258"/>
        <v>0</v>
      </c>
      <c r="BB625" s="57">
        <f t="shared" si="258"/>
        <v>0</v>
      </c>
      <c r="BC625" s="57">
        <f t="shared" si="258"/>
        <v>0</v>
      </c>
      <c r="BD625" s="57">
        <f t="shared" si="258"/>
        <v>0</v>
      </c>
      <c r="BE625" s="57">
        <f t="shared" si="258"/>
        <v>0</v>
      </c>
      <c r="BF625" s="57">
        <f t="shared" si="258"/>
        <v>0</v>
      </c>
      <c r="BG625" s="57">
        <f t="shared" ref="BG625:BS640" si="262">IF($H625=BG$7, $AQ625*$K625, 0)</f>
        <v>0</v>
      </c>
      <c r="BH625" s="57">
        <f t="shared" si="262"/>
        <v>0</v>
      </c>
      <c r="BI625" s="57">
        <f t="shared" si="256"/>
        <v>0</v>
      </c>
      <c r="BJ625" s="57">
        <f t="shared" si="256"/>
        <v>0</v>
      </c>
      <c r="BK625" s="57">
        <f t="shared" si="256"/>
        <v>0</v>
      </c>
      <c r="BL625" s="57">
        <f t="shared" si="256"/>
        <v>0</v>
      </c>
      <c r="BM625" s="57">
        <f t="shared" si="256"/>
        <v>0</v>
      </c>
      <c r="BN625" s="57">
        <f t="shared" si="256"/>
        <v>0</v>
      </c>
      <c r="BO625" s="57">
        <f t="shared" si="256"/>
        <v>0</v>
      </c>
      <c r="BP625" s="57">
        <f t="shared" si="256"/>
        <v>0</v>
      </c>
      <c r="BQ625" s="57">
        <f t="shared" si="256"/>
        <v>0</v>
      </c>
      <c r="BR625" s="57">
        <f t="shared" si="256"/>
        <v>0</v>
      </c>
      <c r="BS625" s="57">
        <f t="shared" si="256"/>
        <v>0</v>
      </c>
    </row>
    <row r="626" spans="1:71" x14ac:dyDescent="0.25">
      <c r="A626">
        <f t="shared" si="251"/>
        <v>3</v>
      </c>
      <c r="B626">
        <f t="shared" si="259"/>
        <v>41</v>
      </c>
      <c r="C626">
        <f t="shared" si="254"/>
        <v>2</v>
      </c>
      <c r="D626" s="59">
        <f t="shared" si="243"/>
        <v>0</v>
      </c>
      <c r="E626" s="59">
        <f t="shared" si="243"/>
        <v>0</v>
      </c>
      <c r="F626" s="59">
        <f t="shared" si="243"/>
        <v>0</v>
      </c>
      <c r="G626" s="60" t="str">
        <f t="shared" si="244"/>
        <v>Electric</v>
      </c>
      <c r="H626" s="61">
        <f t="shared" si="260"/>
        <v>1</v>
      </c>
      <c r="I626" s="61">
        <f t="shared" si="245"/>
        <v>0</v>
      </c>
      <c r="J626" s="59">
        <f t="shared" si="246"/>
        <v>0</v>
      </c>
      <c r="K626" s="62" t="e">
        <f t="shared" si="247"/>
        <v>#N/A</v>
      </c>
      <c r="L626" s="59">
        <f t="shared" si="248"/>
        <v>0</v>
      </c>
      <c r="M626" s="59">
        <f t="shared" si="248"/>
        <v>0</v>
      </c>
      <c r="N626" s="59" t="str">
        <f t="shared" si="242"/>
        <v>Electric0</v>
      </c>
      <c r="O626" s="57">
        <f t="shared" ref="O626:AD641" si="263">IF(AND($I626&gt;=O$7,$H626&lt;=O$7),$K626,0)</f>
        <v>0</v>
      </c>
      <c r="P626" s="57">
        <f t="shared" si="263"/>
        <v>0</v>
      </c>
      <c r="Q626" s="57">
        <f t="shared" si="263"/>
        <v>0</v>
      </c>
      <c r="R626" s="57">
        <f t="shared" si="263"/>
        <v>0</v>
      </c>
      <c r="S626" s="57">
        <f t="shared" si="263"/>
        <v>0</v>
      </c>
      <c r="T626" s="57">
        <f t="shared" si="263"/>
        <v>0</v>
      </c>
      <c r="U626" s="57">
        <f t="shared" si="263"/>
        <v>0</v>
      </c>
      <c r="V626" s="57">
        <f t="shared" si="263"/>
        <v>0</v>
      </c>
      <c r="W626" s="57">
        <f t="shared" si="263"/>
        <v>0</v>
      </c>
      <c r="X626" s="57">
        <f t="shared" si="263"/>
        <v>0</v>
      </c>
      <c r="Y626" s="57">
        <f t="shared" si="263"/>
        <v>0</v>
      </c>
      <c r="Z626" s="57">
        <f t="shared" si="263"/>
        <v>0</v>
      </c>
      <c r="AA626" s="57">
        <f t="shared" si="263"/>
        <v>0</v>
      </c>
      <c r="AB626" s="57">
        <f t="shared" si="263"/>
        <v>0</v>
      </c>
      <c r="AC626" s="57">
        <f t="shared" si="263"/>
        <v>0</v>
      </c>
      <c r="AD626" s="57">
        <f t="shared" si="263"/>
        <v>0</v>
      </c>
      <c r="AE626" s="57">
        <f t="shared" si="261"/>
        <v>0</v>
      </c>
      <c r="AF626" s="57">
        <f t="shared" si="261"/>
        <v>0</v>
      </c>
      <c r="AG626" s="57">
        <f t="shared" si="261"/>
        <v>0</v>
      </c>
      <c r="AH626" s="57">
        <f t="shared" si="261"/>
        <v>0</v>
      </c>
      <c r="AI626" s="57">
        <f t="shared" si="261"/>
        <v>0</v>
      </c>
      <c r="AJ626" s="57">
        <f t="shared" si="261"/>
        <v>0</v>
      </c>
      <c r="AK626" s="57">
        <f t="shared" si="261"/>
        <v>0</v>
      </c>
      <c r="AL626" s="57">
        <f t="shared" si="261"/>
        <v>0</v>
      </c>
      <c r="AM626" s="57">
        <f t="shared" si="261"/>
        <v>0</v>
      </c>
      <c r="AN626" s="57">
        <f t="shared" si="261"/>
        <v>0</v>
      </c>
      <c r="AO626" s="57">
        <f t="shared" si="261"/>
        <v>0</v>
      </c>
      <c r="AP626" s="57">
        <f t="shared" si="261"/>
        <v>0</v>
      </c>
      <c r="AQ626" s="57" t="e">
        <f>INDEX('Fleet Input'!$C$10:$C$86, MATCH('Fleet Calculations'!N626, 'Fleet Input'!$B$10:$B$86, 0))</f>
        <v>#N/A</v>
      </c>
      <c r="AR626" s="57">
        <f t="shared" ref="AR626:BG641" si="264">IF($H626=AR$7, $AQ626*$K626, 0)</f>
        <v>0</v>
      </c>
      <c r="AS626" s="57">
        <f t="shared" si="264"/>
        <v>0</v>
      </c>
      <c r="AT626" s="57">
        <f t="shared" si="264"/>
        <v>0</v>
      </c>
      <c r="AU626" s="57">
        <f t="shared" si="264"/>
        <v>0</v>
      </c>
      <c r="AV626" s="57">
        <f t="shared" si="264"/>
        <v>0</v>
      </c>
      <c r="AW626" s="57">
        <f t="shared" si="264"/>
        <v>0</v>
      </c>
      <c r="AX626" s="57">
        <f t="shared" si="264"/>
        <v>0</v>
      </c>
      <c r="AY626" s="57">
        <f t="shared" si="264"/>
        <v>0</v>
      </c>
      <c r="AZ626" s="57">
        <f t="shared" si="264"/>
        <v>0</v>
      </c>
      <c r="BA626" s="57">
        <f t="shared" si="264"/>
        <v>0</v>
      </c>
      <c r="BB626" s="57">
        <f t="shared" si="264"/>
        <v>0</v>
      </c>
      <c r="BC626" s="57">
        <f t="shared" si="264"/>
        <v>0</v>
      </c>
      <c r="BD626" s="57">
        <f t="shared" si="264"/>
        <v>0</v>
      </c>
      <c r="BE626" s="57">
        <f t="shared" si="264"/>
        <v>0</v>
      </c>
      <c r="BF626" s="57">
        <f t="shared" si="264"/>
        <v>0</v>
      </c>
      <c r="BG626" s="57">
        <f t="shared" si="264"/>
        <v>0</v>
      </c>
      <c r="BH626" s="57">
        <f t="shared" si="262"/>
        <v>0</v>
      </c>
      <c r="BI626" s="57">
        <f t="shared" si="256"/>
        <v>0</v>
      </c>
      <c r="BJ626" s="57">
        <f t="shared" si="256"/>
        <v>0</v>
      </c>
      <c r="BK626" s="57">
        <f t="shared" si="256"/>
        <v>0</v>
      </c>
      <c r="BL626" s="57">
        <f t="shared" si="256"/>
        <v>0</v>
      </c>
      <c r="BM626" s="57">
        <f t="shared" si="256"/>
        <v>0</v>
      </c>
      <c r="BN626" s="57">
        <f t="shared" si="256"/>
        <v>0</v>
      </c>
      <c r="BO626" s="57">
        <f t="shared" si="256"/>
        <v>0</v>
      </c>
      <c r="BP626" s="57">
        <f t="shared" si="256"/>
        <v>0</v>
      </c>
      <c r="BQ626" s="57">
        <f t="shared" si="256"/>
        <v>0</v>
      </c>
      <c r="BR626" s="57">
        <f t="shared" si="256"/>
        <v>0</v>
      </c>
      <c r="BS626" s="57">
        <f t="shared" si="256"/>
        <v>0</v>
      </c>
    </row>
    <row r="627" spans="1:71" x14ac:dyDescent="0.25">
      <c r="A627">
        <f t="shared" si="251"/>
        <v>3</v>
      </c>
      <c r="B627">
        <f t="shared" si="259"/>
        <v>41</v>
      </c>
      <c r="C627">
        <f t="shared" si="254"/>
        <v>3</v>
      </c>
      <c r="D627" s="59">
        <f t="shared" si="243"/>
        <v>0</v>
      </c>
      <c r="E627" s="59">
        <f t="shared" si="243"/>
        <v>0</v>
      </c>
      <c r="F627" s="59">
        <f t="shared" si="243"/>
        <v>0</v>
      </c>
      <c r="G627" s="60" t="str">
        <f t="shared" si="244"/>
        <v>Fuel Cell</v>
      </c>
      <c r="H627" s="61">
        <f t="shared" si="260"/>
        <v>1</v>
      </c>
      <c r="I627" s="61">
        <f t="shared" si="245"/>
        <v>0</v>
      </c>
      <c r="J627" s="59">
        <f t="shared" si="246"/>
        <v>0</v>
      </c>
      <c r="K627" s="62" t="e">
        <f t="shared" si="247"/>
        <v>#N/A</v>
      </c>
      <c r="L627" s="59">
        <f t="shared" si="248"/>
        <v>0</v>
      </c>
      <c r="M627" s="59">
        <f t="shared" si="248"/>
        <v>0</v>
      </c>
      <c r="N627" s="59" t="str">
        <f t="shared" si="242"/>
        <v>Fuel Cell0</v>
      </c>
      <c r="O627" s="57">
        <f t="shared" si="263"/>
        <v>0</v>
      </c>
      <c r="P627" s="57">
        <f t="shared" si="263"/>
        <v>0</v>
      </c>
      <c r="Q627" s="57">
        <f t="shared" si="263"/>
        <v>0</v>
      </c>
      <c r="R627" s="57">
        <f t="shared" si="263"/>
        <v>0</v>
      </c>
      <c r="S627" s="57">
        <f t="shared" si="263"/>
        <v>0</v>
      </c>
      <c r="T627" s="57">
        <f t="shared" si="263"/>
        <v>0</v>
      </c>
      <c r="U627" s="57">
        <f t="shared" si="263"/>
        <v>0</v>
      </c>
      <c r="V627" s="57">
        <f t="shared" si="263"/>
        <v>0</v>
      </c>
      <c r="W627" s="57">
        <f t="shared" si="263"/>
        <v>0</v>
      </c>
      <c r="X627" s="57">
        <f t="shared" si="263"/>
        <v>0</v>
      </c>
      <c r="Y627" s="57">
        <f t="shared" si="263"/>
        <v>0</v>
      </c>
      <c r="Z627" s="57">
        <f t="shared" si="263"/>
        <v>0</v>
      </c>
      <c r="AA627" s="57">
        <f t="shared" si="263"/>
        <v>0</v>
      </c>
      <c r="AB627" s="57">
        <f t="shared" si="263"/>
        <v>0</v>
      </c>
      <c r="AC627" s="57">
        <f t="shared" si="263"/>
        <v>0</v>
      </c>
      <c r="AD627" s="57">
        <f t="shared" si="263"/>
        <v>0</v>
      </c>
      <c r="AE627" s="57">
        <f t="shared" si="261"/>
        <v>0</v>
      </c>
      <c r="AF627" s="57">
        <f t="shared" si="261"/>
        <v>0</v>
      </c>
      <c r="AG627" s="57">
        <f t="shared" si="261"/>
        <v>0</v>
      </c>
      <c r="AH627" s="57">
        <f t="shared" si="261"/>
        <v>0</v>
      </c>
      <c r="AI627" s="57">
        <f t="shared" si="261"/>
        <v>0</v>
      </c>
      <c r="AJ627" s="57">
        <f t="shared" si="261"/>
        <v>0</v>
      </c>
      <c r="AK627" s="57">
        <f t="shared" si="261"/>
        <v>0</v>
      </c>
      <c r="AL627" s="57">
        <f t="shared" si="261"/>
        <v>0</v>
      </c>
      <c r="AM627" s="57">
        <f t="shared" si="261"/>
        <v>0</v>
      </c>
      <c r="AN627" s="57">
        <f t="shared" si="261"/>
        <v>0</v>
      </c>
      <c r="AO627" s="57">
        <f t="shared" si="261"/>
        <v>0</v>
      </c>
      <c r="AP627" s="57">
        <f t="shared" si="261"/>
        <v>0</v>
      </c>
      <c r="AQ627" s="57" t="e">
        <f>INDEX('Fleet Input'!$C$10:$C$86, MATCH('Fleet Calculations'!N627, 'Fleet Input'!$B$10:$B$86, 0))</f>
        <v>#N/A</v>
      </c>
      <c r="AR627" s="57">
        <f t="shared" si="264"/>
        <v>0</v>
      </c>
      <c r="AS627" s="57">
        <f t="shared" si="264"/>
        <v>0</v>
      </c>
      <c r="AT627" s="57">
        <f t="shared" si="264"/>
        <v>0</v>
      </c>
      <c r="AU627" s="57">
        <f t="shared" si="264"/>
        <v>0</v>
      </c>
      <c r="AV627" s="57">
        <f t="shared" si="264"/>
        <v>0</v>
      </c>
      <c r="AW627" s="57">
        <f t="shared" si="264"/>
        <v>0</v>
      </c>
      <c r="AX627" s="57">
        <f t="shared" si="264"/>
        <v>0</v>
      </c>
      <c r="AY627" s="57">
        <f t="shared" si="264"/>
        <v>0</v>
      </c>
      <c r="AZ627" s="57">
        <f t="shared" si="264"/>
        <v>0</v>
      </c>
      <c r="BA627" s="57">
        <f t="shared" si="264"/>
        <v>0</v>
      </c>
      <c r="BB627" s="57">
        <f t="shared" si="264"/>
        <v>0</v>
      </c>
      <c r="BC627" s="57">
        <f t="shared" si="264"/>
        <v>0</v>
      </c>
      <c r="BD627" s="57">
        <f t="shared" si="264"/>
        <v>0</v>
      </c>
      <c r="BE627" s="57">
        <f t="shared" si="264"/>
        <v>0</v>
      </c>
      <c r="BF627" s="57">
        <f t="shared" si="264"/>
        <v>0</v>
      </c>
      <c r="BG627" s="57">
        <f t="shared" si="264"/>
        <v>0</v>
      </c>
      <c r="BH627" s="57">
        <f t="shared" si="262"/>
        <v>0</v>
      </c>
      <c r="BI627" s="57">
        <f t="shared" si="262"/>
        <v>0</v>
      </c>
      <c r="BJ627" s="57">
        <f t="shared" si="262"/>
        <v>0</v>
      </c>
      <c r="BK627" s="57">
        <f t="shared" si="262"/>
        <v>0</v>
      </c>
      <c r="BL627" s="57">
        <f t="shared" si="262"/>
        <v>0</v>
      </c>
      <c r="BM627" s="57">
        <f t="shared" si="262"/>
        <v>0</v>
      </c>
      <c r="BN627" s="57">
        <f t="shared" si="262"/>
        <v>0</v>
      </c>
      <c r="BO627" s="57">
        <f t="shared" si="262"/>
        <v>0</v>
      </c>
      <c r="BP627" s="57">
        <f t="shared" si="262"/>
        <v>0</v>
      </c>
      <c r="BQ627" s="57">
        <f t="shared" si="262"/>
        <v>0</v>
      </c>
      <c r="BR627" s="57">
        <f t="shared" si="262"/>
        <v>0</v>
      </c>
      <c r="BS627" s="57">
        <f t="shared" si="262"/>
        <v>0</v>
      </c>
    </row>
    <row r="628" spans="1:71" x14ac:dyDescent="0.25">
      <c r="A628">
        <f t="shared" si="251"/>
        <v>3</v>
      </c>
      <c r="B628">
        <f t="shared" si="259"/>
        <v>42</v>
      </c>
      <c r="C628">
        <f t="shared" si="254"/>
        <v>1</v>
      </c>
      <c r="D628" s="59">
        <f t="shared" si="243"/>
        <v>0</v>
      </c>
      <c r="E628" s="59">
        <f t="shared" si="243"/>
        <v>0</v>
      </c>
      <c r="F628" s="59">
        <f t="shared" si="243"/>
        <v>0</v>
      </c>
      <c r="G628" s="60" t="str">
        <f t="shared" si="244"/>
        <v>0</v>
      </c>
      <c r="H628" s="61">
        <f t="shared" si="260"/>
        <v>1</v>
      </c>
      <c r="I628" s="61">
        <f t="shared" si="245"/>
        <v>0</v>
      </c>
      <c r="J628" s="59">
        <f t="shared" si="246"/>
        <v>0</v>
      </c>
      <c r="K628" s="62" t="e">
        <f t="shared" si="247"/>
        <v>#N/A</v>
      </c>
      <c r="L628" s="59">
        <f t="shared" si="248"/>
        <v>0</v>
      </c>
      <c r="M628" s="59">
        <f t="shared" si="248"/>
        <v>0</v>
      </c>
      <c r="N628" s="59" t="str">
        <f t="shared" si="242"/>
        <v>00</v>
      </c>
      <c r="O628" s="57">
        <f t="shared" si="263"/>
        <v>0</v>
      </c>
      <c r="P628" s="57">
        <f t="shared" si="263"/>
        <v>0</v>
      </c>
      <c r="Q628" s="57">
        <f t="shared" si="263"/>
        <v>0</v>
      </c>
      <c r="R628" s="57">
        <f t="shared" si="263"/>
        <v>0</v>
      </c>
      <c r="S628" s="57">
        <f t="shared" si="263"/>
        <v>0</v>
      </c>
      <c r="T628" s="57">
        <f t="shared" si="263"/>
        <v>0</v>
      </c>
      <c r="U628" s="57">
        <f t="shared" si="263"/>
        <v>0</v>
      </c>
      <c r="V628" s="57">
        <f t="shared" si="263"/>
        <v>0</v>
      </c>
      <c r="W628" s="57">
        <f t="shared" si="263"/>
        <v>0</v>
      </c>
      <c r="X628" s="57">
        <f t="shared" si="263"/>
        <v>0</v>
      </c>
      <c r="Y628" s="57">
        <f t="shared" si="263"/>
        <v>0</v>
      </c>
      <c r="Z628" s="57">
        <f t="shared" si="263"/>
        <v>0</v>
      </c>
      <c r="AA628" s="57">
        <f t="shared" si="263"/>
        <v>0</v>
      </c>
      <c r="AB628" s="57">
        <f t="shared" si="263"/>
        <v>0</v>
      </c>
      <c r="AC628" s="57">
        <f t="shared" si="263"/>
        <v>0</v>
      </c>
      <c r="AD628" s="57">
        <f t="shared" si="263"/>
        <v>0</v>
      </c>
      <c r="AE628" s="57">
        <f t="shared" si="261"/>
        <v>0</v>
      </c>
      <c r="AF628" s="57">
        <f t="shared" si="261"/>
        <v>0</v>
      </c>
      <c r="AG628" s="57">
        <f t="shared" si="261"/>
        <v>0</v>
      </c>
      <c r="AH628" s="57">
        <f t="shared" si="261"/>
        <v>0</v>
      </c>
      <c r="AI628" s="57">
        <f t="shared" si="261"/>
        <v>0</v>
      </c>
      <c r="AJ628" s="57">
        <f t="shared" si="261"/>
        <v>0</v>
      </c>
      <c r="AK628" s="57">
        <f t="shared" si="261"/>
        <v>0</v>
      </c>
      <c r="AL628" s="57">
        <f t="shared" si="261"/>
        <v>0</v>
      </c>
      <c r="AM628" s="57">
        <f t="shared" si="261"/>
        <v>0</v>
      </c>
      <c r="AN628" s="57">
        <f t="shared" si="261"/>
        <v>0</v>
      </c>
      <c r="AO628" s="57">
        <f t="shared" si="261"/>
        <v>0</v>
      </c>
      <c r="AP628" s="57">
        <f t="shared" si="261"/>
        <v>0</v>
      </c>
      <c r="AQ628" s="57" t="e">
        <f>INDEX('Fleet Input'!$C$10:$C$86, MATCH('Fleet Calculations'!N628, 'Fleet Input'!$B$10:$B$86, 0))</f>
        <v>#N/A</v>
      </c>
      <c r="AR628" s="57">
        <f t="shared" si="264"/>
        <v>0</v>
      </c>
      <c r="AS628" s="57">
        <f t="shared" si="264"/>
        <v>0</v>
      </c>
      <c r="AT628" s="57">
        <f t="shared" si="264"/>
        <v>0</v>
      </c>
      <c r="AU628" s="57">
        <f t="shared" si="264"/>
        <v>0</v>
      </c>
      <c r="AV628" s="57">
        <f t="shared" si="264"/>
        <v>0</v>
      </c>
      <c r="AW628" s="57">
        <f t="shared" si="264"/>
        <v>0</v>
      </c>
      <c r="AX628" s="57">
        <f t="shared" si="264"/>
        <v>0</v>
      </c>
      <c r="AY628" s="57">
        <f t="shared" si="264"/>
        <v>0</v>
      </c>
      <c r="AZ628" s="57">
        <f t="shared" si="264"/>
        <v>0</v>
      </c>
      <c r="BA628" s="57">
        <f t="shared" si="264"/>
        <v>0</v>
      </c>
      <c r="BB628" s="57">
        <f t="shared" si="264"/>
        <v>0</v>
      </c>
      <c r="BC628" s="57">
        <f t="shared" si="264"/>
        <v>0</v>
      </c>
      <c r="BD628" s="57">
        <f t="shared" si="264"/>
        <v>0</v>
      </c>
      <c r="BE628" s="57">
        <f t="shared" si="264"/>
        <v>0</v>
      </c>
      <c r="BF628" s="57">
        <f t="shared" si="264"/>
        <v>0</v>
      </c>
      <c r="BG628" s="57">
        <f t="shared" si="264"/>
        <v>0</v>
      </c>
      <c r="BH628" s="57">
        <f t="shared" si="262"/>
        <v>0</v>
      </c>
      <c r="BI628" s="57">
        <f t="shared" si="262"/>
        <v>0</v>
      </c>
      <c r="BJ628" s="57">
        <f t="shared" si="262"/>
        <v>0</v>
      </c>
      <c r="BK628" s="57">
        <f t="shared" si="262"/>
        <v>0</v>
      </c>
      <c r="BL628" s="57">
        <f t="shared" si="262"/>
        <v>0</v>
      </c>
      <c r="BM628" s="57">
        <f t="shared" si="262"/>
        <v>0</v>
      </c>
      <c r="BN628" s="57">
        <f t="shared" si="262"/>
        <v>0</v>
      </c>
      <c r="BO628" s="57">
        <f t="shared" si="262"/>
        <v>0</v>
      </c>
      <c r="BP628" s="57">
        <f t="shared" si="262"/>
        <v>0</v>
      </c>
      <c r="BQ628" s="57">
        <f t="shared" si="262"/>
        <v>0</v>
      </c>
      <c r="BR628" s="57">
        <f t="shared" si="262"/>
        <v>0</v>
      </c>
      <c r="BS628" s="57">
        <f t="shared" si="262"/>
        <v>0</v>
      </c>
    </row>
    <row r="629" spans="1:71" x14ac:dyDescent="0.25">
      <c r="A629">
        <f t="shared" si="251"/>
        <v>3</v>
      </c>
      <c r="B629">
        <f t="shared" si="259"/>
        <v>42</v>
      </c>
      <c r="C629">
        <f t="shared" si="254"/>
        <v>2</v>
      </c>
      <c r="D629" s="59">
        <f t="shared" si="243"/>
        <v>0</v>
      </c>
      <c r="E629" s="59">
        <f t="shared" si="243"/>
        <v>0</v>
      </c>
      <c r="F629" s="59">
        <f t="shared" si="243"/>
        <v>0</v>
      </c>
      <c r="G629" s="60" t="str">
        <f t="shared" si="244"/>
        <v>Electric</v>
      </c>
      <c r="H629" s="61">
        <f t="shared" si="260"/>
        <v>1</v>
      </c>
      <c r="I629" s="61">
        <f t="shared" si="245"/>
        <v>0</v>
      </c>
      <c r="J629" s="59">
        <f t="shared" si="246"/>
        <v>0</v>
      </c>
      <c r="K629" s="62" t="e">
        <f t="shared" si="247"/>
        <v>#N/A</v>
      </c>
      <c r="L629" s="59">
        <f t="shared" si="248"/>
        <v>0</v>
      </c>
      <c r="M629" s="59">
        <f t="shared" si="248"/>
        <v>0</v>
      </c>
      <c r="N629" s="59" t="str">
        <f t="shared" si="242"/>
        <v>Electric0</v>
      </c>
      <c r="O629" s="57">
        <f t="shared" si="263"/>
        <v>0</v>
      </c>
      <c r="P629" s="57">
        <f t="shared" si="263"/>
        <v>0</v>
      </c>
      <c r="Q629" s="57">
        <f t="shared" si="263"/>
        <v>0</v>
      </c>
      <c r="R629" s="57">
        <f t="shared" si="263"/>
        <v>0</v>
      </c>
      <c r="S629" s="57">
        <f t="shared" si="263"/>
        <v>0</v>
      </c>
      <c r="T629" s="57">
        <f t="shared" si="263"/>
        <v>0</v>
      </c>
      <c r="U629" s="57">
        <f t="shared" si="263"/>
        <v>0</v>
      </c>
      <c r="V629" s="57">
        <f t="shared" si="263"/>
        <v>0</v>
      </c>
      <c r="W629" s="57">
        <f t="shared" si="263"/>
        <v>0</v>
      </c>
      <c r="X629" s="57">
        <f t="shared" si="263"/>
        <v>0</v>
      </c>
      <c r="Y629" s="57">
        <f t="shared" si="263"/>
        <v>0</v>
      </c>
      <c r="Z629" s="57">
        <f t="shared" si="263"/>
        <v>0</v>
      </c>
      <c r="AA629" s="57">
        <f t="shared" si="263"/>
        <v>0</v>
      </c>
      <c r="AB629" s="57">
        <f t="shared" si="263"/>
        <v>0</v>
      </c>
      <c r="AC629" s="57">
        <f t="shared" si="263"/>
        <v>0</v>
      </c>
      <c r="AD629" s="57">
        <f t="shared" si="263"/>
        <v>0</v>
      </c>
      <c r="AE629" s="57">
        <f t="shared" si="261"/>
        <v>0</v>
      </c>
      <c r="AF629" s="57">
        <f t="shared" si="261"/>
        <v>0</v>
      </c>
      <c r="AG629" s="57">
        <f t="shared" si="261"/>
        <v>0</v>
      </c>
      <c r="AH629" s="57">
        <f t="shared" si="261"/>
        <v>0</v>
      </c>
      <c r="AI629" s="57">
        <f t="shared" si="261"/>
        <v>0</v>
      </c>
      <c r="AJ629" s="57">
        <f t="shared" si="261"/>
        <v>0</v>
      </c>
      <c r="AK629" s="57">
        <f t="shared" si="261"/>
        <v>0</v>
      </c>
      <c r="AL629" s="57">
        <f t="shared" si="261"/>
        <v>0</v>
      </c>
      <c r="AM629" s="57">
        <f t="shared" si="261"/>
        <v>0</v>
      </c>
      <c r="AN629" s="57">
        <f t="shared" si="261"/>
        <v>0</v>
      </c>
      <c r="AO629" s="57">
        <f t="shared" si="261"/>
        <v>0</v>
      </c>
      <c r="AP629" s="57">
        <f t="shared" si="261"/>
        <v>0</v>
      </c>
      <c r="AQ629" s="57" t="e">
        <f>INDEX('Fleet Input'!$C$10:$C$86, MATCH('Fleet Calculations'!N629, 'Fleet Input'!$B$10:$B$86, 0))</f>
        <v>#N/A</v>
      </c>
      <c r="AR629" s="57">
        <f t="shared" si="264"/>
        <v>0</v>
      </c>
      <c r="AS629" s="57">
        <f t="shared" si="264"/>
        <v>0</v>
      </c>
      <c r="AT629" s="57">
        <f t="shared" si="264"/>
        <v>0</v>
      </c>
      <c r="AU629" s="57">
        <f t="shared" si="264"/>
        <v>0</v>
      </c>
      <c r="AV629" s="57">
        <f t="shared" si="264"/>
        <v>0</v>
      </c>
      <c r="AW629" s="57">
        <f t="shared" si="264"/>
        <v>0</v>
      </c>
      <c r="AX629" s="57">
        <f t="shared" si="264"/>
        <v>0</v>
      </c>
      <c r="AY629" s="57">
        <f t="shared" si="264"/>
        <v>0</v>
      </c>
      <c r="AZ629" s="57">
        <f t="shared" si="264"/>
        <v>0</v>
      </c>
      <c r="BA629" s="57">
        <f t="shared" si="264"/>
        <v>0</v>
      </c>
      <c r="BB629" s="57">
        <f t="shared" si="264"/>
        <v>0</v>
      </c>
      <c r="BC629" s="57">
        <f t="shared" si="264"/>
        <v>0</v>
      </c>
      <c r="BD629" s="57">
        <f t="shared" si="264"/>
        <v>0</v>
      </c>
      <c r="BE629" s="57">
        <f t="shared" si="264"/>
        <v>0</v>
      </c>
      <c r="BF629" s="57">
        <f t="shared" si="264"/>
        <v>0</v>
      </c>
      <c r="BG629" s="57">
        <f t="shared" si="264"/>
        <v>0</v>
      </c>
      <c r="BH629" s="57">
        <f t="shared" si="262"/>
        <v>0</v>
      </c>
      <c r="BI629" s="57">
        <f t="shared" si="262"/>
        <v>0</v>
      </c>
      <c r="BJ629" s="57">
        <f t="shared" si="262"/>
        <v>0</v>
      </c>
      <c r="BK629" s="57">
        <f t="shared" si="262"/>
        <v>0</v>
      </c>
      <c r="BL629" s="57">
        <f t="shared" si="262"/>
        <v>0</v>
      </c>
      <c r="BM629" s="57">
        <f t="shared" si="262"/>
        <v>0</v>
      </c>
      <c r="BN629" s="57">
        <f t="shared" si="262"/>
        <v>0</v>
      </c>
      <c r="BO629" s="57">
        <f t="shared" si="262"/>
        <v>0</v>
      </c>
      <c r="BP629" s="57">
        <f t="shared" si="262"/>
        <v>0</v>
      </c>
      <c r="BQ629" s="57">
        <f t="shared" si="262"/>
        <v>0</v>
      </c>
      <c r="BR629" s="57">
        <f t="shared" si="262"/>
        <v>0</v>
      </c>
      <c r="BS629" s="57">
        <f t="shared" si="262"/>
        <v>0</v>
      </c>
    </row>
    <row r="630" spans="1:71" x14ac:dyDescent="0.25">
      <c r="A630">
        <f>A417+1</f>
        <v>3</v>
      </c>
      <c r="B630">
        <f t="shared" si="259"/>
        <v>42</v>
      </c>
      <c r="C630">
        <f t="shared" si="254"/>
        <v>3</v>
      </c>
      <c r="D630" s="59">
        <f t="shared" si="243"/>
        <v>0</v>
      </c>
      <c r="E630" s="59">
        <f t="shared" si="243"/>
        <v>0</v>
      </c>
      <c r="F630" s="59">
        <f t="shared" si="243"/>
        <v>0</v>
      </c>
      <c r="G630" s="60" t="str">
        <f t="shared" si="244"/>
        <v>Fuel Cell</v>
      </c>
      <c r="H630" s="61">
        <f t="shared" si="260"/>
        <v>1</v>
      </c>
      <c r="I630" s="61">
        <f t="shared" si="245"/>
        <v>0</v>
      </c>
      <c r="J630" s="59">
        <f t="shared" si="246"/>
        <v>0</v>
      </c>
      <c r="K630" s="62" t="e">
        <f t="shared" si="247"/>
        <v>#N/A</v>
      </c>
      <c r="L630" s="59">
        <f t="shared" si="248"/>
        <v>0</v>
      </c>
      <c r="M630" s="59">
        <f t="shared" si="248"/>
        <v>0</v>
      </c>
      <c r="N630" s="59" t="str">
        <f t="shared" si="242"/>
        <v>Fuel Cell0</v>
      </c>
      <c r="O630" s="57">
        <f t="shared" si="263"/>
        <v>0</v>
      </c>
      <c r="P630" s="57">
        <f t="shared" si="263"/>
        <v>0</v>
      </c>
      <c r="Q630" s="57">
        <f t="shared" si="263"/>
        <v>0</v>
      </c>
      <c r="R630" s="57">
        <f t="shared" si="263"/>
        <v>0</v>
      </c>
      <c r="S630" s="57">
        <f t="shared" si="263"/>
        <v>0</v>
      </c>
      <c r="T630" s="57">
        <f t="shared" si="263"/>
        <v>0</v>
      </c>
      <c r="U630" s="57">
        <f t="shared" si="263"/>
        <v>0</v>
      </c>
      <c r="V630" s="57">
        <f t="shared" si="263"/>
        <v>0</v>
      </c>
      <c r="W630" s="57">
        <f t="shared" si="263"/>
        <v>0</v>
      </c>
      <c r="X630" s="57">
        <f t="shared" si="263"/>
        <v>0</v>
      </c>
      <c r="Y630" s="57">
        <f t="shared" si="263"/>
        <v>0</v>
      </c>
      <c r="Z630" s="57">
        <f t="shared" si="263"/>
        <v>0</v>
      </c>
      <c r="AA630" s="57">
        <f t="shared" si="263"/>
        <v>0</v>
      </c>
      <c r="AB630" s="57">
        <f t="shared" si="263"/>
        <v>0</v>
      </c>
      <c r="AC630" s="57">
        <f t="shared" si="263"/>
        <v>0</v>
      </c>
      <c r="AD630" s="57">
        <f t="shared" si="263"/>
        <v>0</v>
      </c>
      <c r="AE630" s="57">
        <f t="shared" si="261"/>
        <v>0</v>
      </c>
      <c r="AF630" s="57">
        <f t="shared" si="261"/>
        <v>0</v>
      </c>
      <c r="AG630" s="57">
        <f t="shared" si="261"/>
        <v>0</v>
      </c>
      <c r="AH630" s="57">
        <f t="shared" si="261"/>
        <v>0</v>
      </c>
      <c r="AI630" s="57">
        <f t="shared" si="261"/>
        <v>0</v>
      </c>
      <c r="AJ630" s="57">
        <f t="shared" si="261"/>
        <v>0</v>
      </c>
      <c r="AK630" s="57">
        <f t="shared" si="261"/>
        <v>0</v>
      </c>
      <c r="AL630" s="57">
        <f t="shared" si="261"/>
        <v>0</v>
      </c>
      <c r="AM630" s="57">
        <f t="shared" si="261"/>
        <v>0</v>
      </c>
      <c r="AN630" s="57">
        <f t="shared" si="261"/>
        <v>0</v>
      </c>
      <c r="AO630" s="57">
        <f t="shared" si="261"/>
        <v>0</v>
      </c>
      <c r="AP630" s="57">
        <f t="shared" si="261"/>
        <v>0</v>
      </c>
      <c r="AQ630" s="57" t="e">
        <f>INDEX('Fleet Input'!$C$10:$C$86, MATCH('Fleet Calculations'!N630, 'Fleet Input'!$B$10:$B$86, 0))</f>
        <v>#N/A</v>
      </c>
      <c r="AR630" s="57">
        <f t="shared" si="264"/>
        <v>0</v>
      </c>
      <c r="AS630" s="57">
        <f t="shared" si="264"/>
        <v>0</v>
      </c>
      <c r="AT630" s="57">
        <f t="shared" si="264"/>
        <v>0</v>
      </c>
      <c r="AU630" s="57">
        <f t="shared" si="264"/>
        <v>0</v>
      </c>
      <c r="AV630" s="57">
        <f t="shared" si="264"/>
        <v>0</v>
      </c>
      <c r="AW630" s="57">
        <f t="shared" si="264"/>
        <v>0</v>
      </c>
      <c r="AX630" s="57">
        <f t="shared" si="264"/>
        <v>0</v>
      </c>
      <c r="AY630" s="57">
        <f t="shared" si="264"/>
        <v>0</v>
      </c>
      <c r="AZ630" s="57">
        <f t="shared" si="264"/>
        <v>0</v>
      </c>
      <c r="BA630" s="57">
        <f t="shared" si="264"/>
        <v>0</v>
      </c>
      <c r="BB630" s="57">
        <f t="shared" si="264"/>
        <v>0</v>
      </c>
      <c r="BC630" s="57">
        <f t="shared" si="264"/>
        <v>0</v>
      </c>
      <c r="BD630" s="57">
        <f t="shared" si="264"/>
        <v>0</v>
      </c>
      <c r="BE630" s="57">
        <f t="shared" si="264"/>
        <v>0</v>
      </c>
      <c r="BF630" s="57">
        <f t="shared" si="264"/>
        <v>0</v>
      </c>
      <c r="BG630" s="57">
        <f t="shared" si="264"/>
        <v>0</v>
      </c>
      <c r="BH630" s="57">
        <f t="shared" si="262"/>
        <v>0</v>
      </c>
      <c r="BI630" s="57">
        <f t="shared" si="262"/>
        <v>0</v>
      </c>
      <c r="BJ630" s="57">
        <f t="shared" si="262"/>
        <v>0</v>
      </c>
      <c r="BK630" s="57">
        <f t="shared" si="262"/>
        <v>0</v>
      </c>
      <c r="BL630" s="57">
        <f t="shared" si="262"/>
        <v>0</v>
      </c>
      <c r="BM630" s="57">
        <f t="shared" si="262"/>
        <v>0</v>
      </c>
      <c r="BN630" s="57">
        <f t="shared" si="262"/>
        <v>0</v>
      </c>
      <c r="BO630" s="57">
        <f t="shared" si="262"/>
        <v>0</v>
      </c>
      <c r="BP630" s="57">
        <f t="shared" si="262"/>
        <v>0</v>
      </c>
      <c r="BQ630" s="57">
        <f t="shared" si="262"/>
        <v>0</v>
      </c>
      <c r="BR630" s="57">
        <f t="shared" si="262"/>
        <v>0</v>
      </c>
      <c r="BS630" s="57">
        <f t="shared" si="262"/>
        <v>0</v>
      </c>
    </row>
    <row r="631" spans="1:71" x14ac:dyDescent="0.25">
      <c r="A631">
        <f t="shared" ref="A631:A676" si="265">A418+1</f>
        <v>3</v>
      </c>
      <c r="B631">
        <f t="shared" si="259"/>
        <v>43</v>
      </c>
      <c r="C631">
        <f t="shared" si="254"/>
        <v>1</v>
      </c>
      <c r="D631" s="59">
        <f t="shared" si="243"/>
        <v>0</v>
      </c>
      <c r="E631" s="59">
        <f t="shared" si="243"/>
        <v>0</v>
      </c>
      <c r="F631" s="59">
        <f t="shared" si="243"/>
        <v>0</v>
      </c>
      <c r="G631" s="60" t="str">
        <f t="shared" si="244"/>
        <v>0</v>
      </c>
      <c r="H631" s="61">
        <f t="shared" si="260"/>
        <v>1</v>
      </c>
      <c r="I631" s="61">
        <f t="shared" si="245"/>
        <v>0</v>
      </c>
      <c r="J631" s="59">
        <f t="shared" si="246"/>
        <v>0</v>
      </c>
      <c r="K631" s="62" t="e">
        <f t="shared" si="247"/>
        <v>#N/A</v>
      </c>
      <c r="L631" s="59">
        <f t="shared" si="248"/>
        <v>0</v>
      </c>
      <c r="M631" s="59">
        <f t="shared" si="248"/>
        <v>0</v>
      </c>
      <c r="N631" s="59" t="str">
        <f t="shared" si="242"/>
        <v>00</v>
      </c>
      <c r="O631" s="57">
        <f t="shared" si="263"/>
        <v>0</v>
      </c>
      <c r="P631" s="57">
        <f t="shared" si="263"/>
        <v>0</v>
      </c>
      <c r="Q631" s="57">
        <f t="shared" si="263"/>
        <v>0</v>
      </c>
      <c r="R631" s="57">
        <f t="shared" si="263"/>
        <v>0</v>
      </c>
      <c r="S631" s="57">
        <f t="shared" si="263"/>
        <v>0</v>
      </c>
      <c r="T631" s="57">
        <f t="shared" si="263"/>
        <v>0</v>
      </c>
      <c r="U631" s="57">
        <f t="shared" si="263"/>
        <v>0</v>
      </c>
      <c r="V631" s="57">
        <f t="shared" si="263"/>
        <v>0</v>
      </c>
      <c r="W631" s="57">
        <f t="shared" si="263"/>
        <v>0</v>
      </c>
      <c r="X631" s="57">
        <f t="shared" si="263"/>
        <v>0</v>
      </c>
      <c r="Y631" s="57">
        <f t="shared" si="263"/>
        <v>0</v>
      </c>
      <c r="Z631" s="57">
        <f t="shared" si="263"/>
        <v>0</v>
      </c>
      <c r="AA631" s="57">
        <f t="shared" si="263"/>
        <v>0</v>
      </c>
      <c r="AB631" s="57">
        <f t="shared" si="263"/>
        <v>0</v>
      </c>
      <c r="AC631" s="57">
        <f t="shared" si="263"/>
        <v>0</v>
      </c>
      <c r="AD631" s="57">
        <f t="shared" si="263"/>
        <v>0</v>
      </c>
      <c r="AE631" s="57">
        <f t="shared" si="261"/>
        <v>0</v>
      </c>
      <c r="AF631" s="57">
        <f t="shared" si="261"/>
        <v>0</v>
      </c>
      <c r="AG631" s="57">
        <f t="shared" si="261"/>
        <v>0</v>
      </c>
      <c r="AH631" s="57">
        <f t="shared" si="261"/>
        <v>0</v>
      </c>
      <c r="AI631" s="57">
        <f t="shared" si="261"/>
        <v>0</v>
      </c>
      <c r="AJ631" s="57">
        <f t="shared" si="261"/>
        <v>0</v>
      </c>
      <c r="AK631" s="57">
        <f t="shared" si="261"/>
        <v>0</v>
      </c>
      <c r="AL631" s="57">
        <f t="shared" si="261"/>
        <v>0</v>
      </c>
      <c r="AM631" s="57">
        <f t="shared" si="261"/>
        <v>0</v>
      </c>
      <c r="AN631" s="57">
        <f t="shared" si="261"/>
        <v>0</v>
      </c>
      <c r="AO631" s="57">
        <f t="shared" si="261"/>
        <v>0</v>
      </c>
      <c r="AP631" s="57">
        <f t="shared" si="261"/>
        <v>0</v>
      </c>
      <c r="AQ631" s="57" t="e">
        <f>INDEX('Fleet Input'!$C$10:$C$86, MATCH('Fleet Calculations'!N631, 'Fleet Input'!$B$10:$B$86, 0))</f>
        <v>#N/A</v>
      </c>
      <c r="AR631" s="57">
        <f t="shared" si="264"/>
        <v>0</v>
      </c>
      <c r="AS631" s="57">
        <f t="shared" si="264"/>
        <v>0</v>
      </c>
      <c r="AT631" s="57">
        <f t="shared" si="264"/>
        <v>0</v>
      </c>
      <c r="AU631" s="57">
        <f t="shared" si="264"/>
        <v>0</v>
      </c>
      <c r="AV631" s="57">
        <f t="shared" si="264"/>
        <v>0</v>
      </c>
      <c r="AW631" s="57">
        <f t="shared" si="264"/>
        <v>0</v>
      </c>
      <c r="AX631" s="57">
        <f t="shared" si="264"/>
        <v>0</v>
      </c>
      <c r="AY631" s="57">
        <f t="shared" si="264"/>
        <v>0</v>
      </c>
      <c r="AZ631" s="57">
        <f t="shared" si="264"/>
        <v>0</v>
      </c>
      <c r="BA631" s="57">
        <f t="shared" si="264"/>
        <v>0</v>
      </c>
      <c r="BB631" s="57">
        <f t="shared" si="264"/>
        <v>0</v>
      </c>
      <c r="BC631" s="57">
        <f t="shared" si="264"/>
        <v>0</v>
      </c>
      <c r="BD631" s="57">
        <f t="shared" si="264"/>
        <v>0</v>
      </c>
      <c r="BE631" s="57">
        <f t="shared" si="264"/>
        <v>0</v>
      </c>
      <c r="BF631" s="57">
        <f t="shared" si="264"/>
        <v>0</v>
      </c>
      <c r="BG631" s="57">
        <f t="shared" si="264"/>
        <v>0</v>
      </c>
      <c r="BH631" s="57">
        <f t="shared" si="262"/>
        <v>0</v>
      </c>
      <c r="BI631" s="57">
        <f t="shared" si="262"/>
        <v>0</v>
      </c>
      <c r="BJ631" s="57">
        <f t="shared" si="262"/>
        <v>0</v>
      </c>
      <c r="BK631" s="57">
        <f t="shared" si="262"/>
        <v>0</v>
      </c>
      <c r="BL631" s="57">
        <f t="shared" si="262"/>
        <v>0</v>
      </c>
      <c r="BM631" s="57">
        <f t="shared" si="262"/>
        <v>0</v>
      </c>
      <c r="BN631" s="57">
        <f t="shared" si="262"/>
        <v>0</v>
      </c>
      <c r="BO631" s="57">
        <f t="shared" si="262"/>
        <v>0</v>
      </c>
      <c r="BP631" s="57">
        <f t="shared" si="262"/>
        <v>0</v>
      </c>
      <c r="BQ631" s="57">
        <f t="shared" si="262"/>
        <v>0</v>
      </c>
      <c r="BR631" s="57">
        <f t="shared" si="262"/>
        <v>0</v>
      </c>
      <c r="BS631" s="57">
        <f t="shared" si="262"/>
        <v>0</v>
      </c>
    </row>
    <row r="632" spans="1:71" x14ac:dyDescent="0.25">
      <c r="A632">
        <f t="shared" si="265"/>
        <v>3</v>
      </c>
      <c r="B632">
        <f t="shared" si="259"/>
        <v>43</v>
      </c>
      <c r="C632">
        <f t="shared" si="254"/>
        <v>2</v>
      </c>
      <c r="D632" s="59">
        <f t="shared" si="243"/>
        <v>0</v>
      </c>
      <c r="E632" s="59">
        <f t="shared" si="243"/>
        <v>0</v>
      </c>
      <c r="F632" s="59">
        <f t="shared" si="243"/>
        <v>0</v>
      </c>
      <c r="G632" s="60" t="str">
        <f t="shared" si="244"/>
        <v>Electric</v>
      </c>
      <c r="H632" s="61">
        <f t="shared" si="260"/>
        <v>1</v>
      </c>
      <c r="I632" s="61">
        <f t="shared" si="245"/>
        <v>0</v>
      </c>
      <c r="J632" s="59">
        <f t="shared" si="246"/>
        <v>0</v>
      </c>
      <c r="K632" s="62" t="e">
        <f t="shared" si="247"/>
        <v>#N/A</v>
      </c>
      <c r="L632" s="59">
        <f t="shared" si="248"/>
        <v>0</v>
      </c>
      <c r="M632" s="59">
        <f t="shared" si="248"/>
        <v>0</v>
      </c>
      <c r="N632" s="59" t="str">
        <f t="shared" si="242"/>
        <v>Electric0</v>
      </c>
      <c r="O632" s="57">
        <f t="shared" si="263"/>
        <v>0</v>
      </c>
      <c r="P632" s="57">
        <f t="shared" si="263"/>
        <v>0</v>
      </c>
      <c r="Q632" s="57">
        <f t="shared" si="263"/>
        <v>0</v>
      </c>
      <c r="R632" s="57">
        <f t="shared" si="263"/>
        <v>0</v>
      </c>
      <c r="S632" s="57">
        <f t="shared" si="263"/>
        <v>0</v>
      </c>
      <c r="T632" s="57">
        <f t="shared" si="263"/>
        <v>0</v>
      </c>
      <c r="U632" s="57">
        <f t="shared" si="263"/>
        <v>0</v>
      </c>
      <c r="V632" s="57">
        <f t="shared" si="263"/>
        <v>0</v>
      </c>
      <c r="W632" s="57">
        <f t="shared" si="263"/>
        <v>0</v>
      </c>
      <c r="X632" s="57">
        <f t="shared" si="263"/>
        <v>0</v>
      </c>
      <c r="Y632" s="57">
        <f t="shared" si="263"/>
        <v>0</v>
      </c>
      <c r="Z632" s="57">
        <f t="shared" si="263"/>
        <v>0</v>
      </c>
      <c r="AA632" s="57">
        <f t="shared" si="263"/>
        <v>0</v>
      </c>
      <c r="AB632" s="57">
        <f t="shared" si="263"/>
        <v>0</v>
      </c>
      <c r="AC632" s="57">
        <f t="shared" si="263"/>
        <v>0</v>
      </c>
      <c r="AD632" s="57">
        <f t="shared" si="263"/>
        <v>0</v>
      </c>
      <c r="AE632" s="57">
        <f t="shared" si="261"/>
        <v>0</v>
      </c>
      <c r="AF632" s="57">
        <f t="shared" si="261"/>
        <v>0</v>
      </c>
      <c r="AG632" s="57">
        <f t="shared" si="261"/>
        <v>0</v>
      </c>
      <c r="AH632" s="57">
        <f t="shared" si="261"/>
        <v>0</v>
      </c>
      <c r="AI632" s="57">
        <f t="shared" si="261"/>
        <v>0</v>
      </c>
      <c r="AJ632" s="57">
        <f t="shared" si="261"/>
        <v>0</v>
      </c>
      <c r="AK632" s="57">
        <f t="shared" si="261"/>
        <v>0</v>
      </c>
      <c r="AL632" s="57">
        <f t="shared" si="261"/>
        <v>0</v>
      </c>
      <c r="AM632" s="57">
        <f t="shared" si="261"/>
        <v>0</v>
      </c>
      <c r="AN632" s="57">
        <f t="shared" si="261"/>
        <v>0</v>
      </c>
      <c r="AO632" s="57">
        <f t="shared" si="261"/>
        <v>0</v>
      </c>
      <c r="AP632" s="57">
        <f t="shared" si="261"/>
        <v>0</v>
      </c>
      <c r="AQ632" s="57" t="e">
        <f>INDEX('Fleet Input'!$C$10:$C$86, MATCH('Fleet Calculations'!N632, 'Fleet Input'!$B$10:$B$86, 0))</f>
        <v>#N/A</v>
      </c>
      <c r="AR632" s="57">
        <f t="shared" si="264"/>
        <v>0</v>
      </c>
      <c r="AS632" s="57">
        <f t="shared" si="264"/>
        <v>0</v>
      </c>
      <c r="AT632" s="57">
        <f t="shared" si="264"/>
        <v>0</v>
      </c>
      <c r="AU632" s="57">
        <f t="shared" si="264"/>
        <v>0</v>
      </c>
      <c r="AV632" s="57">
        <f t="shared" si="264"/>
        <v>0</v>
      </c>
      <c r="AW632" s="57">
        <f t="shared" si="264"/>
        <v>0</v>
      </c>
      <c r="AX632" s="57">
        <f t="shared" si="264"/>
        <v>0</v>
      </c>
      <c r="AY632" s="57">
        <f t="shared" si="264"/>
        <v>0</v>
      </c>
      <c r="AZ632" s="57">
        <f t="shared" si="264"/>
        <v>0</v>
      </c>
      <c r="BA632" s="57">
        <f t="shared" si="264"/>
        <v>0</v>
      </c>
      <c r="BB632" s="57">
        <f t="shared" si="264"/>
        <v>0</v>
      </c>
      <c r="BC632" s="57">
        <f t="shared" si="264"/>
        <v>0</v>
      </c>
      <c r="BD632" s="57">
        <f t="shared" si="264"/>
        <v>0</v>
      </c>
      <c r="BE632" s="57">
        <f t="shared" si="264"/>
        <v>0</v>
      </c>
      <c r="BF632" s="57">
        <f t="shared" si="264"/>
        <v>0</v>
      </c>
      <c r="BG632" s="57">
        <f t="shared" si="264"/>
        <v>0</v>
      </c>
      <c r="BH632" s="57">
        <f t="shared" si="262"/>
        <v>0</v>
      </c>
      <c r="BI632" s="57">
        <f t="shared" si="262"/>
        <v>0</v>
      </c>
      <c r="BJ632" s="57">
        <f t="shared" si="262"/>
        <v>0</v>
      </c>
      <c r="BK632" s="57">
        <f t="shared" si="262"/>
        <v>0</v>
      </c>
      <c r="BL632" s="57">
        <f t="shared" si="262"/>
        <v>0</v>
      </c>
      <c r="BM632" s="57">
        <f t="shared" si="262"/>
        <v>0</v>
      </c>
      <c r="BN632" s="57">
        <f t="shared" si="262"/>
        <v>0</v>
      </c>
      <c r="BO632" s="57">
        <f t="shared" si="262"/>
        <v>0</v>
      </c>
      <c r="BP632" s="57">
        <f t="shared" si="262"/>
        <v>0</v>
      </c>
      <c r="BQ632" s="57">
        <f t="shared" si="262"/>
        <v>0</v>
      </c>
      <c r="BR632" s="57">
        <f t="shared" si="262"/>
        <v>0</v>
      </c>
      <c r="BS632" s="57">
        <f t="shared" si="262"/>
        <v>0</v>
      </c>
    </row>
    <row r="633" spans="1:71" x14ac:dyDescent="0.25">
      <c r="A633">
        <f t="shared" si="265"/>
        <v>3</v>
      </c>
      <c r="B633">
        <f t="shared" si="259"/>
        <v>43</v>
      </c>
      <c r="C633">
        <f t="shared" si="254"/>
        <v>3</v>
      </c>
      <c r="D633" s="59">
        <f t="shared" si="243"/>
        <v>0</v>
      </c>
      <c r="E633" s="59">
        <f t="shared" si="243"/>
        <v>0</v>
      </c>
      <c r="F633" s="59">
        <f t="shared" si="243"/>
        <v>0</v>
      </c>
      <c r="G633" s="60" t="str">
        <f t="shared" si="244"/>
        <v>Fuel Cell</v>
      </c>
      <c r="H633" s="61">
        <f t="shared" si="260"/>
        <v>1</v>
      </c>
      <c r="I633" s="61">
        <f t="shared" si="245"/>
        <v>0</v>
      </c>
      <c r="J633" s="59">
        <f t="shared" si="246"/>
        <v>0</v>
      </c>
      <c r="K633" s="62" t="e">
        <f t="shared" si="247"/>
        <v>#N/A</v>
      </c>
      <c r="L633" s="59">
        <f t="shared" si="248"/>
        <v>0</v>
      </c>
      <c r="M633" s="59">
        <f t="shared" si="248"/>
        <v>0</v>
      </c>
      <c r="N633" s="59" t="str">
        <f t="shared" si="242"/>
        <v>Fuel Cell0</v>
      </c>
      <c r="O633" s="57">
        <f t="shared" si="263"/>
        <v>0</v>
      </c>
      <c r="P633" s="57">
        <f t="shared" si="263"/>
        <v>0</v>
      </c>
      <c r="Q633" s="57">
        <f t="shared" si="263"/>
        <v>0</v>
      </c>
      <c r="R633" s="57">
        <f t="shared" si="263"/>
        <v>0</v>
      </c>
      <c r="S633" s="57">
        <f t="shared" si="263"/>
        <v>0</v>
      </c>
      <c r="T633" s="57">
        <f t="shared" si="263"/>
        <v>0</v>
      </c>
      <c r="U633" s="57">
        <f t="shared" si="263"/>
        <v>0</v>
      </c>
      <c r="V633" s="57">
        <f t="shared" si="263"/>
        <v>0</v>
      </c>
      <c r="W633" s="57">
        <f t="shared" si="263"/>
        <v>0</v>
      </c>
      <c r="X633" s="57">
        <f t="shared" si="263"/>
        <v>0</v>
      </c>
      <c r="Y633" s="57">
        <f t="shared" si="263"/>
        <v>0</v>
      </c>
      <c r="Z633" s="57">
        <f t="shared" si="263"/>
        <v>0</v>
      </c>
      <c r="AA633" s="57">
        <f t="shared" si="263"/>
        <v>0</v>
      </c>
      <c r="AB633" s="57">
        <f t="shared" si="263"/>
        <v>0</v>
      </c>
      <c r="AC633" s="57">
        <f t="shared" si="263"/>
        <v>0</v>
      </c>
      <c r="AD633" s="57">
        <f t="shared" si="263"/>
        <v>0</v>
      </c>
      <c r="AE633" s="57">
        <f t="shared" si="261"/>
        <v>0</v>
      </c>
      <c r="AF633" s="57">
        <f t="shared" si="261"/>
        <v>0</v>
      </c>
      <c r="AG633" s="57">
        <f t="shared" si="261"/>
        <v>0</v>
      </c>
      <c r="AH633" s="57">
        <f t="shared" si="261"/>
        <v>0</v>
      </c>
      <c r="AI633" s="57">
        <f t="shared" si="261"/>
        <v>0</v>
      </c>
      <c r="AJ633" s="57">
        <f t="shared" si="261"/>
        <v>0</v>
      </c>
      <c r="AK633" s="57">
        <f t="shared" si="261"/>
        <v>0</v>
      </c>
      <c r="AL633" s="57">
        <f t="shared" si="261"/>
        <v>0</v>
      </c>
      <c r="AM633" s="57">
        <f t="shared" si="261"/>
        <v>0</v>
      </c>
      <c r="AN633" s="57">
        <f t="shared" si="261"/>
        <v>0</v>
      </c>
      <c r="AO633" s="57">
        <f t="shared" si="261"/>
        <v>0</v>
      </c>
      <c r="AP633" s="57">
        <f t="shared" si="261"/>
        <v>0</v>
      </c>
      <c r="AQ633" s="57" t="e">
        <f>INDEX('Fleet Input'!$C$10:$C$86, MATCH('Fleet Calculations'!N633, 'Fleet Input'!$B$10:$B$86, 0))</f>
        <v>#N/A</v>
      </c>
      <c r="AR633" s="57">
        <f t="shared" si="264"/>
        <v>0</v>
      </c>
      <c r="AS633" s="57">
        <f t="shared" si="264"/>
        <v>0</v>
      </c>
      <c r="AT633" s="57">
        <f t="shared" si="264"/>
        <v>0</v>
      </c>
      <c r="AU633" s="57">
        <f t="shared" si="264"/>
        <v>0</v>
      </c>
      <c r="AV633" s="57">
        <f t="shared" si="264"/>
        <v>0</v>
      </c>
      <c r="AW633" s="57">
        <f t="shared" si="264"/>
        <v>0</v>
      </c>
      <c r="AX633" s="57">
        <f t="shared" si="264"/>
        <v>0</v>
      </c>
      <c r="AY633" s="57">
        <f t="shared" si="264"/>
        <v>0</v>
      </c>
      <c r="AZ633" s="57">
        <f t="shared" si="264"/>
        <v>0</v>
      </c>
      <c r="BA633" s="57">
        <f t="shared" si="264"/>
        <v>0</v>
      </c>
      <c r="BB633" s="57">
        <f t="shared" si="264"/>
        <v>0</v>
      </c>
      <c r="BC633" s="57">
        <f t="shared" si="264"/>
        <v>0</v>
      </c>
      <c r="BD633" s="57">
        <f t="shared" si="264"/>
        <v>0</v>
      </c>
      <c r="BE633" s="57">
        <f t="shared" si="264"/>
        <v>0</v>
      </c>
      <c r="BF633" s="57">
        <f t="shared" si="264"/>
        <v>0</v>
      </c>
      <c r="BG633" s="57">
        <f t="shared" si="264"/>
        <v>0</v>
      </c>
      <c r="BH633" s="57">
        <f t="shared" si="262"/>
        <v>0</v>
      </c>
      <c r="BI633" s="57">
        <f t="shared" si="262"/>
        <v>0</v>
      </c>
      <c r="BJ633" s="57">
        <f t="shared" si="262"/>
        <v>0</v>
      </c>
      <c r="BK633" s="57">
        <f t="shared" si="262"/>
        <v>0</v>
      </c>
      <c r="BL633" s="57">
        <f t="shared" si="262"/>
        <v>0</v>
      </c>
      <c r="BM633" s="57">
        <f t="shared" si="262"/>
        <v>0</v>
      </c>
      <c r="BN633" s="57">
        <f t="shared" si="262"/>
        <v>0</v>
      </c>
      <c r="BO633" s="57">
        <f t="shared" si="262"/>
        <v>0</v>
      </c>
      <c r="BP633" s="57">
        <f t="shared" si="262"/>
        <v>0</v>
      </c>
      <c r="BQ633" s="57">
        <f t="shared" si="262"/>
        <v>0</v>
      </c>
      <c r="BR633" s="57">
        <f t="shared" si="262"/>
        <v>0</v>
      </c>
      <c r="BS633" s="57">
        <f t="shared" si="262"/>
        <v>0</v>
      </c>
    </row>
    <row r="634" spans="1:71" x14ac:dyDescent="0.25">
      <c r="A634">
        <f t="shared" si="265"/>
        <v>3</v>
      </c>
      <c r="B634">
        <f t="shared" si="259"/>
        <v>44</v>
      </c>
      <c r="C634">
        <f t="shared" si="254"/>
        <v>1</v>
      </c>
      <c r="D634" s="59">
        <f t="shared" si="243"/>
        <v>0</v>
      </c>
      <c r="E634" s="59">
        <f t="shared" si="243"/>
        <v>0</v>
      </c>
      <c r="F634" s="59">
        <f t="shared" si="243"/>
        <v>0</v>
      </c>
      <c r="G634" s="60" t="str">
        <f t="shared" si="244"/>
        <v>0</v>
      </c>
      <c r="H634" s="61">
        <f t="shared" si="260"/>
        <v>1</v>
      </c>
      <c r="I634" s="61">
        <f t="shared" si="245"/>
        <v>0</v>
      </c>
      <c r="J634" s="59">
        <f t="shared" si="246"/>
        <v>0</v>
      </c>
      <c r="K634" s="62" t="e">
        <f t="shared" si="247"/>
        <v>#N/A</v>
      </c>
      <c r="L634" s="59">
        <f t="shared" si="248"/>
        <v>0</v>
      </c>
      <c r="M634" s="59">
        <f t="shared" si="248"/>
        <v>0</v>
      </c>
      <c r="N634" s="59" t="str">
        <f t="shared" si="242"/>
        <v>00</v>
      </c>
      <c r="O634" s="57">
        <f t="shared" si="263"/>
        <v>0</v>
      </c>
      <c r="P634" s="57">
        <f t="shared" si="263"/>
        <v>0</v>
      </c>
      <c r="Q634" s="57">
        <f t="shared" si="263"/>
        <v>0</v>
      </c>
      <c r="R634" s="57">
        <f t="shared" si="263"/>
        <v>0</v>
      </c>
      <c r="S634" s="57">
        <f t="shared" si="263"/>
        <v>0</v>
      </c>
      <c r="T634" s="57">
        <f t="shared" si="263"/>
        <v>0</v>
      </c>
      <c r="U634" s="57">
        <f t="shared" si="263"/>
        <v>0</v>
      </c>
      <c r="V634" s="57">
        <f t="shared" si="263"/>
        <v>0</v>
      </c>
      <c r="W634" s="57">
        <f t="shared" si="263"/>
        <v>0</v>
      </c>
      <c r="X634" s="57">
        <f t="shared" si="263"/>
        <v>0</v>
      </c>
      <c r="Y634" s="57">
        <f t="shared" si="263"/>
        <v>0</v>
      </c>
      <c r="Z634" s="57">
        <f t="shared" si="263"/>
        <v>0</v>
      </c>
      <c r="AA634" s="57">
        <f t="shared" si="263"/>
        <v>0</v>
      </c>
      <c r="AB634" s="57">
        <f t="shared" si="263"/>
        <v>0</v>
      </c>
      <c r="AC634" s="57">
        <f t="shared" si="263"/>
        <v>0</v>
      </c>
      <c r="AD634" s="57">
        <f t="shared" si="263"/>
        <v>0</v>
      </c>
      <c r="AE634" s="57">
        <f t="shared" si="261"/>
        <v>0</v>
      </c>
      <c r="AF634" s="57">
        <f t="shared" si="261"/>
        <v>0</v>
      </c>
      <c r="AG634" s="57">
        <f t="shared" si="261"/>
        <v>0</v>
      </c>
      <c r="AH634" s="57">
        <f t="shared" si="261"/>
        <v>0</v>
      </c>
      <c r="AI634" s="57">
        <f t="shared" si="261"/>
        <v>0</v>
      </c>
      <c r="AJ634" s="57">
        <f t="shared" si="261"/>
        <v>0</v>
      </c>
      <c r="AK634" s="57">
        <f t="shared" si="261"/>
        <v>0</v>
      </c>
      <c r="AL634" s="57">
        <f t="shared" si="261"/>
        <v>0</v>
      </c>
      <c r="AM634" s="57">
        <f t="shared" si="261"/>
        <v>0</v>
      </c>
      <c r="AN634" s="57">
        <f t="shared" si="261"/>
        <v>0</v>
      </c>
      <c r="AO634" s="57">
        <f t="shared" si="261"/>
        <v>0</v>
      </c>
      <c r="AP634" s="57">
        <f t="shared" si="261"/>
        <v>0</v>
      </c>
      <c r="AQ634" s="57" t="e">
        <f>INDEX('Fleet Input'!$C$10:$C$86, MATCH('Fleet Calculations'!N634, 'Fleet Input'!$B$10:$B$86, 0))</f>
        <v>#N/A</v>
      </c>
      <c r="AR634" s="57">
        <f t="shared" si="264"/>
        <v>0</v>
      </c>
      <c r="AS634" s="57">
        <f t="shared" si="264"/>
        <v>0</v>
      </c>
      <c r="AT634" s="57">
        <f t="shared" si="264"/>
        <v>0</v>
      </c>
      <c r="AU634" s="57">
        <f t="shared" si="264"/>
        <v>0</v>
      </c>
      <c r="AV634" s="57">
        <f t="shared" si="264"/>
        <v>0</v>
      </c>
      <c r="AW634" s="57">
        <f t="shared" si="264"/>
        <v>0</v>
      </c>
      <c r="AX634" s="57">
        <f t="shared" si="264"/>
        <v>0</v>
      </c>
      <c r="AY634" s="57">
        <f t="shared" si="264"/>
        <v>0</v>
      </c>
      <c r="AZ634" s="57">
        <f t="shared" si="264"/>
        <v>0</v>
      </c>
      <c r="BA634" s="57">
        <f t="shared" si="264"/>
        <v>0</v>
      </c>
      <c r="BB634" s="57">
        <f t="shared" si="264"/>
        <v>0</v>
      </c>
      <c r="BC634" s="57">
        <f t="shared" si="264"/>
        <v>0</v>
      </c>
      <c r="BD634" s="57">
        <f t="shared" si="264"/>
        <v>0</v>
      </c>
      <c r="BE634" s="57">
        <f t="shared" si="264"/>
        <v>0</v>
      </c>
      <c r="BF634" s="57">
        <f t="shared" si="264"/>
        <v>0</v>
      </c>
      <c r="BG634" s="57">
        <f t="shared" si="264"/>
        <v>0</v>
      </c>
      <c r="BH634" s="57">
        <f t="shared" si="262"/>
        <v>0</v>
      </c>
      <c r="BI634" s="57">
        <f t="shared" si="262"/>
        <v>0</v>
      </c>
      <c r="BJ634" s="57">
        <f t="shared" si="262"/>
        <v>0</v>
      </c>
      <c r="BK634" s="57">
        <f t="shared" si="262"/>
        <v>0</v>
      </c>
      <c r="BL634" s="57">
        <f t="shared" si="262"/>
        <v>0</v>
      </c>
      <c r="BM634" s="57">
        <f t="shared" si="262"/>
        <v>0</v>
      </c>
      <c r="BN634" s="57">
        <f t="shared" si="262"/>
        <v>0</v>
      </c>
      <c r="BO634" s="57">
        <f t="shared" si="262"/>
        <v>0</v>
      </c>
      <c r="BP634" s="57">
        <f t="shared" si="262"/>
        <v>0</v>
      </c>
      <c r="BQ634" s="57">
        <f t="shared" si="262"/>
        <v>0</v>
      </c>
      <c r="BR634" s="57">
        <f t="shared" si="262"/>
        <v>0</v>
      </c>
      <c r="BS634" s="57">
        <f t="shared" si="262"/>
        <v>0</v>
      </c>
    </row>
    <row r="635" spans="1:71" x14ac:dyDescent="0.25">
      <c r="A635">
        <f t="shared" si="265"/>
        <v>3</v>
      </c>
      <c r="B635">
        <f t="shared" si="259"/>
        <v>44</v>
      </c>
      <c r="C635">
        <f t="shared" si="254"/>
        <v>2</v>
      </c>
      <c r="D635" s="59">
        <f t="shared" si="243"/>
        <v>0</v>
      </c>
      <c r="E635" s="59">
        <f t="shared" si="243"/>
        <v>0</v>
      </c>
      <c r="F635" s="59">
        <f t="shared" si="243"/>
        <v>0</v>
      </c>
      <c r="G635" s="60" t="str">
        <f t="shared" si="244"/>
        <v>Electric</v>
      </c>
      <c r="H635" s="61">
        <f t="shared" si="260"/>
        <v>1</v>
      </c>
      <c r="I635" s="61">
        <f t="shared" si="245"/>
        <v>0</v>
      </c>
      <c r="J635" s="59">
        <f t="shared" si="246"/>
        <v>0</v>
      </c>
      <c r="K635" s="62" t="e">
        <f t="shared" si="247"/>
        <v>#N/A</v>
      </c>
      <c r="L635" s="59">
        <f t="shared" si="248"/>
        <v>0</v>
      </c>
      <c r="M635" s="59">
        <f t="shared" si="248"/>
        <v>0</v>
      </c>
      <c r="N635" s="59" t="str">
        <f t="shared" si="242"/>
        <v>Electric0</v>
      </c>
      <c r="O635" s="57">
        <f t="shared" si="263"/>
        <v>0</v>
      </c>
      <c r="P635" s="57">
        <f t="shared" si="263"/>
        <v>0</v>
      </c>
      <c r="Q635" s="57">
        <f t="shared" si="263"/>
        <v>0</v>
      </c>
      <c r="R635" s="57">
        <f t="shared" si="263"/>
        <v>0</v>
      </c>
      <c r="S635" s="57">
        <f t="shared" si="263"/>
        <v>0</v>
      </c>
      <c r="T635" s="57">
        <f t="shared" si="263"/>
        <v>0</v>
      </c>
      <c r="U635" s="57">
        <f t="shared" si="263"/>
        <v>0</v>
      </c>
      <c r="V635" s="57">
        <f t="shared" si="263"/>
        <v>0</v>
      </c>
      <c r="W635" s="57">
        <f t="shared" si="263"/>
        <v>0</v>
      </c>
      <c r="X635" s="57">
        <f t="shared" si="263"/>
        <v>0</v>
      </c>
      <c r="Y635" s="57">
        <f t="shared" si="263"/>
        <v>0</v>
      </c>
      <c r="Z635" s="57">
        <f t="shared" si="263"/>
        <v>0</v>
      </c>
      <c r="AA635" s="57">
        <f t="shared" si="263"/>
        <v>0</v>
      </c>
      <c r="AB635" s="57">
        <f t="shared" si="263"/>
        <v>0</v>
      </c>
      <c r="AC635" s="57">
        <f t="shared" si="263"/>
        <v>0</v>
      </c>
      <c r="AD635" s="57">
        <f t="shared" si="263"/>
        <v>0</v>
      </c>
      <c r="AE635" s="57">
        <f t="shared" si="261"/>
        <v>0</v>
      </c>
      <c r="AF635" s="57">
        <f t="shared" si="261"/>
        <v>0</v>
      </c>
      <c r="AG635" s="57">
        <f t="shared" si="261"/>
        <v>0</v>
      </c>
      <c r="AH635" s="57">
        <f t="shared" si="261"/>
        <v>0</v>
      </c>
      <c r="AI635" s="57">
        <f t="shared" si="261"/>
        <v>0</v>
      </c>
      <c r="AJ635" s="57">
        <f t="shared" si="261"/>
        <v>0</v>
      </c>
      <c r="AK635" s="57">
        <f t="shared" si="261"/>
        <v>0</v>
      </c>
      <c r="AL635" s="57">
        <f t="shared" si="261"/>
        <v>0</v>
      </c>
      <c r="AM635" s="57">
        <f t="shared" si="261"/>
        <v>0</v>
      </c>
      <c r="AN635" s="57">
        <f t="shared" si="261"/>
        <v>0</v>
      </c>
      <c r="AO635" s="57">
        <f t="shared" si="261"/>
        <v>0</v>
      </c>
      <c r="AP635" s="57">
        <f t="shared" si="261"/>
        <v>0</v>
      </c>
      <c r="AQ635" s="57" t="e">
        <f>INDEX('Fleet Input'!$C$10:$C$86, MATCH('Fleet Calculations'!N635, 'Fleet Input'!$B$10:$B$86, 0))</f>
        <v>#N/A</v>
      </c>
      <c r="AR635" s="57">
        <f t="shared" si="264"/>
        <v>0</v>
      </c>
      <c r="AS635" s="57">
        <f t="shared" si="264"/>
        <v>0</v>
      </c>
      <c r="AT635" s="57">
        <f t="shared" si="264"/>
        <v>0</v>
      </c>
      <c r="AU635" s="57">
        <f t="shared" si="264"/>
        <v>0</v>
      </c>
      <c r="AV635" s="57">
        <f t="shared" si="264"/>
        <v>0</v>
      </c>
      <c r="AW635" s="57">
        <f t="shared" si="264"/>
        <v>0</v>
      </c>
      <c r="AX635" s="57">
        <f t="shared" si="264"/>
        <v>0</v>
      </c>
      <c r="AY635" s="57">
        <f t="shared" si="264"/>
        <v>0</v>
      </c>
      <c r="AZ635" s="57">
        <f t="shared" si="264"/>
        <v>0</v>
      </c>
      <c r="BA635" s="57">
        <f t="shared" si="264"/>
        <v>0</v>
      </c>
      <c r="BB635" s="57">
        <f t="shared" si="264"/>
        <v>0</v>
      </c>
      <c r="BC635" s="57">
        <f t="shared" si="264"/>
        <v>0</v>
      </c>
      <c r="BD635" s="57">
        <f t="shared" si="264"/>
        <v>0</v>
      </c>
      <c r="BE635" s="57">
        <f t="shared" si="264"/>
        <v>0</v>
      </c>
      <c r="BF635" s="57">
        <f t="shared" si="264"/>
        <v>0</v>
      </c>
      <c r="BG635" s="57">
        <f t="shared" si="264"/>
        <v>0</v>
      </c>
      <c r="BH635" s="57">
        <f t="shared" si="262"/>
        <v>0</v>
      </c>
      <c r="BI635" s="57">
        <f t="shared" si="262"/>
        <v>0</v>
      </c>
      <c r="BJ635" s="57">
        <f t="shared" si="262"/>
        <v>0</v>
      </c>
      <c r="BK635" s="57">
        <f t="shared" si="262"/>
        <v>0</v>
      </c>
      <c r="BL635" s="57">
        <f t="shared" si="262"/>
        <v>0</v>
      </c>
      <c r="BM635" s="57">
        <f t="shared" si="262"/>
        <v>0</v>
      </c>
      <c r="BN635" s="57">
        <f t="shared" si="262"/>
        <v>0</v>
      </c>
      <c r="BO635" s="57">
        <f t="shared" si="262"/>
        <v>0</v>
      </c>
      <c r="BP635" s="57">
        <f t="shared" si="262"/>
        <v>0</v>
      </c>
      <c r="BQ635" s="57">
        <f t="shared" si="262"/>
        <v>0</v>
      </c>
      <c r="BR635" s="57">
        <f t="shared" si="262"/>
        <v>0</v>
      </c>
      <c r="BS635" s="57">
        <f t="shared" si="262"/>
        <v>0</v>
      </c>
    </row>
    <row r="636" spans="1:71" x14ac:dyDescent="0.25">
      <c r="A636">
        <f t="shared" si="265"/>
        <v>3</v>
      </c>
      <c r="B636">
        <f t="shared" si="259"/>
        <v>44</v>
      </c>
      <c r="C636">
        <f t="shared" si="254"/>
        <v>3</v>
      </c>
      <c r="D636" s="59">
        <f t="shared" si="243"/>
        <v>0</v>
      </c>
      <c r="E636" s="59">
        <f t="shared" si="243"/>
        <v>0</v>
      </c>
      <c r="F636" s="59">
        <f t="shared" si="243"/>
        <v>0</v>
      </c>
      <c r="G636" s="60" t="str">
        <f t="shared" si="244"/>
        <v>Fuel Cell</v>
      </c>
      <c r="H636" s="61">
        <f t="shared" si="260"/>
        <v>1</v>
      </c>
      <c r="I636" s="61">
        <f t="shared" si="245"/>
        <v>0</v>
      </c>
      <c r="J636" s="59">
        <f t="shared" si="246"/>
        <v>0</v>
      </c>
      <c r="K636" s="62" t="e">
        <f t="shared" si="247"/>
        <v>#N/A</v>
      </c>
      <c r="L636" s="59">
        <f t="shared" si="248"/>
        <v>0</v>
      </c>
      <c r="M636" s="59">
        <f t="shared" si="248"/>
        <v>0</v>
      </c>
      <c r="N636" s="59" t="str">
        <f t="shared" si="242"/>
        <v>Fuel Cell0</v>
      </c>
      <c r="O636" s="57">
        <f t="shared" si="263"/>
        <v>0</v>
      </c>
      <c r="P636" s="57">
        <f t="shared" si="263"/>
        <v>0</v>
      </c>
      <c r="Q636" s="57">
        <f t="shared" si="263"/>
        <v>0</v>
      </c>
      <c r="R636" s="57">
        <f t="shared" si="263"/>
        <v>0</v>
      </c>
      <c r="S636" s="57">
        <f t="shared" si="263"/>
        <v>0</v>
      </c>
      <c r="T636" s="57">
        <f t="shared" si="263"/>
        <v>0</v>
      </c>
      <c r="U636" s="57">
        <f t="shared" si="263"/>
        <v>0</v>
      </c>
      <c r="V636" s="57">
        <f t="shared" si="263"/>
        <v>0</v>
      </c>
      <c r="W636" s="57">
        <f t="shared" si="263"/>
        <v>0</v>
      </c>
      <c r="X636" s="57">
        <f t="shared" si="263"/>
        <v>0</v>
      </c>
      <c r="Y636" s="57">
        <f t="shared" si="263"/>
        <v>0</v>
      </c>
      <c r="Z636" s="57">
        <f t="shared" si="263"/>
        <v>0</v>
      </c>
      <c r="AA636" s="57">
        <f t="shared" si="263"/>
        <v>0</v>
      </c>
      <c r="AB636" s="57">
        <f t="shared" si="263"/>
        <v>0</v>
      </c>
      <c r="AC636" s="57">
        <f t="shared" si="263"/>
        <v>0</v>
      </c>
      <c r="AD636" s="57">
        <f t="shared" si="263"/>
        <v>0</v>
      </c>
      <c r="AE636" s="57">
        <f t="shared" si="261"/>
        <v>0</v>
      </c>
      <c r="AF636" s="57">
        <f t="shared" si="261"/>
        <v>0</v>
      </c>
      <c r="AG636" s="57">
        <f t="shared" si="261"/>
        <v>0</v>
      </c>
      <c r="AH636" s="57">
        <f t="shared" si="261"/>
        <v>0</v>
      </c>
      <c r="AI636" s="57">
        <f t="shared" si="261"/>
        <v>0</v>
      </c>
      <c r="AJ636" s="57">
        <f t="shared" si="261"/>
        <v>0</v>
      </c>
      <c r="AK636" s="57">
        <f t="shared" si="261"/>
        <v>0</v>
      </c>
      <c r="AL636" s="57">
        <f t="shared" si="261"/>
        <v>0</v>
      </c>
      <c r="AM636" s="57">
        <f t="shared" si="261"/>
        <v>0</v>
      </c>
      <c r="AN636" s="57">
        <f t="shared" si="261"/>
        <v>0</v>
      </c>
      <c r="AO636" s="57">
        <f t="shared" si="261"/>
        <v>0</v>
      </c>
      <c r="AP636" s="57">
        <f t="shared" si="261"/>
        <v>0</v>
      </c>
      <c r="AQ636" s="57" t="e">
        <f>INDEX('Fleet Input'!$C$10:$C$86, MATCH('Fleet Calculations'!N636, 'Fleet Input'!$B$10:$B$86, 0))</f>
        <v>#N/A</v>
      </c>
      <c r="AR636" s="57">
        <f t="shared" si="264"/>
        <v>0</v>
      </c>
      <c r="AS636" s="57">
        <f t="shared" si="264"/>
        <v>0</v>
      </c>
      <c r="AT636" s="57">
        <f t="shared" si="264"/>
        <v>0</v>
      </c>
      <c r="AU636" s="57">
        <f t="shared" si="264"/>
        <v>0</v>
      </c>
      <c r="AV636" s="57">
        <f t="shared" si="264"/>
        <v>0</v>
      </c>
      <c r="AW636" s="57">
        <f t="shared" si="264"/>
        <v>0</v>
      </c>
      <c r="AX636" s="57">
        <f t="shared" si="264"/>
        <v>0</v>
      </c>
      <c r="AY636" s="57">
        <f t="shared" si="264"/>
        <v>0</v>
      </c>
      <c r="AZ636" s="57">
        <f t="shared" si="264"/>
        <v>0</v>
      </c>
      <c r="BA636" s="57">
        <f t="shared" si="264"/>
        <v>0</v>
      </c>
      <c r="BB636" s="57">
        <f t="shared" si="264"/>
        <v>0</v>
      </c>
      <c r="BC636" s="57">
        <f t="shared" si="264"/>
        <v>0</v>
      </c>
      <c r="BD636" s="57">
        <f t="shared" si="264"/>
        <v>0</v>
      </c>
      <c r="BE636" s="57">
        <f t="shared" si="264"/>
        <v>0</v>
      </c>
      <c r="BF636" s="57">
        <f t="shared" si="264"/>
        <v>0</v>
      </c>
      <c r="BG636" s="57">
        <f t="shared" si="264"/>
        <v>0</v>
      </c>
      <c r="BH636" s="57">
        <f t="shared" si="262"/>
        <v>0</v>
      </c>
      <c r="BI636" s="57">
        <f t="shared" si="262"/>
        <v>0</v>
      </c>
      <c r="BJ636" s="57">
        <f t="shared" si="262"/>
        <v>0</v>
      </c>
      <c r="BK636" s="57">
        <f t="shared" si="262"/>
        <v>0</v>
      </c>
      <c r="BL636" s="57">
        <f t="shared" si="262"/>
        <v>0</v>
      </c>
      <c r="BM636" s="57">
        <f t="shared" si="262"/>
        <v>0</v>
      </c>
      <c r="BN636" s="57">
        <f t="shared" si="262"/>
        <v>0</v>
      </c>
      <c r="BO636" s="57">
        <f t="shared" si="262"/>
        <v>0</v>
      </c>
      <c r="BP636" s="57">
        <f t="shared" si="262"/>
        <v>0</v>
      </c>
      <c r="BQ636" s="57">
        <f t="shared" si="262"/>
        <v>0</v>
      </c>
      <c r="BR636" s="57">
        <f t="shared" si="262"/>
        <v>0</v>
      </c>
      <c r="BS636" s="57">
        <f t="shared" si="262"/>
        <v>0</v>
      </c>
    </row>
    <row r="637" spans="1:71" x14ac:dyDescent="0.25">
      <c r="A637">
        <f t="shared" si="265"/>
        <v>3</v>
      </c>
      <c r="B637">
        <f t="shared" si="259"/>
        <v>45</v>
      </c>
      <c r="C637">
        <f t="shared" si="254"/>
        <v>1</v>
      </c>
      <c r="D637" s="59">
        <f t="shared" si="243"/>
        <v>0</v>
      </c>
      <c r="E637" s="59">
        <f t="shared" si="243"/>
        <v>0</v>
      </c>
      <c r="F637" s="59">
        <f t="shared" si="243"/>
        <v>0</v>
      </c>
      <c r="G637" s="60" t="str">
        <f t="shared" si="244"/>
        <v>0</v>
      </c>
      <c r="H637" s="61">
        <f t="shared" si="260"/>
        <v>1</v>
      </c>
      <c r="I637" s="61">
        <f t="shared" si="245"/>
        <v>0</v>
      </c>
      <c r="J637" s="59">
        <f t="shared" si="246"/>
        <v>0</v>
      </c>
      <c r="K637" s="62" t="e">
        <f t="shared" si="247"/>
        <v>#N/A</v>
      </c>
      <c r="L637" s="59">
        <f t="shared" si="248"/>
        <v>0</v>
      </c>
      <c r="M637" s="59">
        <f t="shared" si="248"/>
        <v>0</v>
      </c>
      <c r="N637" s="59" t="str">
        <f t="shared" si="242"/>
        <v>00</v>
      </c>
      <c r="O637" s="57">
        <f t="shared" si="263"/>
        <v>0</v>
      </c>
      <c r="P637" s="57">
        <f t="shared" si="263"/>
        <v>0</v>
      </c>
      <c r="Q637" s="57">
        <f t="shared" si="263"/>
        <v>0</v>
      </c>
      <c r="R637" s="57">
        <f t="shared" si="263"/>
        <v>0</v>
      </c>
      <c r="S637" s="57">
        <f t="shared" si="263"/>
        <v>0</v>
      </c>
      <c r="T637" s="57">
        <f t="shared" si="263"/>
        <v>0</v>
      </c>
      <c r="U637" s="57">
        <f t="shared" si="263"/>
        <v>0</v>
      </c>
      <c r="V637" s="57">
        <f t="shared" si="263"/>
        <v>0</v>
      </c>
      <c r="W637" s="57">
        <f t="shared" si="263"/>
        <v>0</v>
      </c>
      <c r="X637" s="57">
        <f t="shared" si="263"/>
        <v>0</v>
      </c>
      <c r="Y637" s="57">
        <f t="shared" si="263"/>
        <v>0</v>
      </c>
      <c r="Z637" s="57">
        <f t="shared" si="263"/>
        <v>0</v>
      </c>
      <c r="AA637" s="57">
        <f t="shared" si="263"/>
        <v>0</v>
      </c>
      <c r="AB637" s="57">
        <f t="shared" si="263"/>
        <v>0</v>
      </c>
      <c r="AC637" s="57">
        <f t="shared" si="263"/>
        <v>0</v>
      </c>
      <c r="AD637" s="57">
        <f t="shared" si="263"/>
        <v>0</v>
      </c>
      <c r="AE637" s="57">
        <f t="shared" si="261"/>
        <v>0</v>
      </c>
      <c r="AF637" s="57">
        <f t="shared" si="261"/>
        <v>0</v>
      </c>
      <c r="AG637" s="57">
        <f t="shared" si="261"/>
        <v>0</v>
      </c>
      <c r="AH637" s="57">
        <f t="shared" si="261"/>
        <v>0</v>
      </c>
      <c r="AI637" s="57">
        <f t="shared" si="261"/>
        <v>0</v>
      </c>
      <c r="AJ637" s="57">
        <f t="shared" si="261"/>
        <v>0</v>
      </c>
      <c r="AK637" s="57">
        <f t="shared" si="261"/>
        <v>0</v>
      </c>
      <c r="AL637" s="57">
        <f t="shared" si="261"/>
        <v>0</v>
      </c>
      <c r="AM637" s="57">
        <f t="shared" si="261"/>
        <v>0</v>
      </c>
      <c r="AN637" s="57">
        <f t="shared" si="261"/>
        <v>0</v>
      </c>
      <c r="AO637" s="57">
        <f t="shared" si="261"/>
        <v>0</v>
      </c>
      <c r="AP637" s="57">
        <f t="shared" si="261"/>
        <v>0</v>
      </c>
      <c r="AQ637" s="57" t="e">
        <f>INDEX('Fleet Input'!$C$10:$C$86, MATCH('Fleet Calculations'!N637, 'Fleet Input'!$B$10:$B$86, 0))</f>
        <v>#N/A</v>
      </c>
      <c r="AR637" s="57">
        <f t="shared" si="264"/>
        <v>0</v>
      </c>
      <c r="AS637" s="57">
        <f t="shared" si="264"/>
        <v>0</v>
      </c>
      <c r="AT637" s="57">
        <f t="shared" si="264"/>
        <v>0</v>
      </c>
      <c r="AU637" s="57">
        <f t="shared" si="264"/>
        <v>0</v>
      </c>
      <c r="AV637" s="57">
        <f t="shared" si="264"/>
        <v>0</v>
      </c>
      <c r="AW637" s="57">
        <f t="shared" si="264"/>
        <v>0</v>
      </c>
      <c r="AX637" s="57">
        <f t="shared" si="264"/>
        <v>0</v>
      </c>
      <c r="AY637" s="57">
        <f t="shared" si="264"/>
        <v>0</v>
      </c>
      <c r="AZ637" s="57">
        <f t="shared" si="264"/>
        <v>0</v>
      </c>
      <c r="BA637" s="57">
        <f t="shared" si="264"/>
        <v>0</v>
      </c>
      <c r="BB637" s="57">
        <f t="shared" si="264"/>
        <v>0</v>
      </c>
      <c r="BC637" s="57">
        <f t="shared" si="264"/>
        <v>0</v>
      </c>
      <c r="BD637" s="57">
        <f t="shared" si="264"/>
        <v>0</v>
      </c>
      <c r="BE637" s="57">
        <f t="shared" si="264"/>
        <v>0</v>
      </c>
      <c r="BF637" s="57">
        <f t="shared" si="264"/>
        <v>0</v>
      </c>
      <c r="BG637" s="57">
        <f t="shared" si="264"/>
        <v>0</v>
      </c>
      <c r="BH637" s="57">
        <f t="shared" si="262"/>
        <v>0</v>
      </c>
      <c r="BI637" s="57">
        <f t="shared" si="262"/>
        <v>0</v>
      </c>
      <c r="BJ637" s="57">
        <f t="shared" si="262"/>
        <v>0</v>
      </c>
      <c r="BK637" s="57">
        <f t="shared" si="262"/>
        <v>0</v>
      </c>
      <c r="BL637" s="57">
        <f t="shared" si="262"/>
        <v>0</v>
      </c>
      <c r="BM637" s="57">
        <f t="shared" si="262"/>
        <v>0</v>
      </c>
      <c r="BN637" s="57">
        <f t="shared" si="262"/>
        <v>0</v>
      </c>
      <c r="BO637" s="57">
        <f t="shared" si="262"/>
        <v>0</v>
      </c>
      <c r="BP637" s="57">
        <f t="shared" si="262"/>
        <v>0</v>
      </c>
      <c r="BQ637" s="57">
        <f t="shared" si="262"/>
        <v>0</v>
      </c>
      <c r="BR637" s="57">
        <f t="shared" si="262"/>
        <v>0</v>
      </c>
      <c r="BS637" s="57">
        <f t="shared" si="262"/>
        <v>0</v>
      </c>
    </row>
    <row r="638" spans="1:71" x14ac:dyDescent="0.25">
      <c r="A638">
        <f t="shared" si="265"/>
        <v>3</v>
      </c>
      <c r="B638">
        <f t="shared" si="259"/>
        <v>45</v>
      </c>
      <c r="C638">
        <f t="shared" si="254"/>
        <v>2</v>
      </c>
      <c r="D638" s="59">
        <f t="shared" si="243"/>
        <v>0</v>
      </c>
      <c r="E638" s="59">
        <f t="shared" si="243"/>
        <v>0</v>
      </c>
      <c r="F638" s="59">
        <f t="shared" si="243"/>
        <v>0</v>
      </c>
      <c r="G638" s="60" t="str">
        <f t="shared" si="244"/>
        <v>Electric</v>
      </c>
      <c r="H638" s="61">
        <f t="shared" si="260"/>
        <v>1</v>
      </c>
      <c r="I638" s="61">
        <f t="shared" si="245"/>
        <v>0</v>
      </c>
      <c r="J638" s="59">
        <f t="shared" si="246"/>
        <v>0</v>
      </c>
      <c r="K638" s="62" t="e">
        <f t="shared" si="247"/>
        <v>#N/A</v>
      </c>
      <c r="L638" s="59">
        <f t="shared" si="248"/>
        <v>0</v>
      </c>
      <c r="M638" s="59">
        <f t="shared" si="248"/>
        <v>0</v>
      </c>
      <c r="N638" s="59" t="str">
        <f t="shared" si="242"/>
        <v>Electric0</v>
      </c>
      <c r="O638" s="57">
        <f t="shared" si="263"/>
        <v>0</v>
      </c>
      <c r="P638" s="57">
        <f t="shared" si="263"/>
        <v>0</v>
      </c>
      <c r="Q638" s="57">
        <f t="shared" si="263"/>
        <v>0</v>
      </c>
      <c r="R638" s="57">
        <f t="shared" si="263"/>
        <v>0</v>
      </c>
      <c r="S638" s="57">
        <f t="shared" si="263"/>
        <v>0</v>
      </c>
      <c r="T638" s="57">
        <f t="shared" si="263"/>
        <v>0</v>
      </c>
      <c r="U638" s="57">
        <f t="shared" si="263"/>
        <v>0</v>
      </c>
      <c r="V638" s="57">
        <f t="shared" si="263"/>
        <v>0</v>
      </c>
      <c r="W638" s="57">
        <f t="shared" si="263"/>
        <v>0</v>
      </c>
      <c r="X638" s="57">
        <f t="shared" si="263"/>
        <v>0</v>
      </c>
      <c r="Y638" s="57">
        <f t="shared" si="263"/>
        <v>0</v>
      </c>
      <c r="Z638" s="57">
        <f t="shared" si="263"/>
        <v>0</v>
      </c>
      <c r="AA638" s="57">
        <f t="shared" si="263"/>
        <v>0</v>
      </c>
      <c r="AB638" s="57">
        <f t="shared" si="263"/>
        <v>0</v>
      </c>
      <c r="AC638" s="57">
        <f t="shared" si="263"/>
        <v>0</v>
      </c>
      <c r="AD638" s="57">
        <f t="shared" si="263"/>
        <v>0</v>
      </c>
      <c r="AE638" s="57">
        <f t="shared" si="261"/>
        <v>0</v>
      </c>
      <c r="AF638" s="57">
        <f t="shared" si="261"/>
        <v>0</v>
      </c>
      <c r="AG638" s="57">
        <f t="shared" si="261"/>
        <v>0</v>
      </c>
      <c r="AH638" s="57">
        <f t="shared" si="261"/>
        <v>0</v>
      </c>
      <c r="AI638" s="57">
        <f t="shared" si="261"/>
        <v>0</v>
      </c>
      <c r="AJ638" s="57">
        <f t="shared" si="261"/>
        <v>0</v>
      </c>
      <c r="AK638" s="57">
        <f t="shared" si="261"/>
        <v>0</v>
      </c>
      <c r="AL638" s="57">
        <f t="shared" si="261"/>
        <v>0</v>
      </c>
      <c r="AM638" s="57">
        <f t="shared" si="261"/>
        <v>0</v>
      </c>
      <c r="AN638" s="57">
        <f t="shared" si="261"/>
        <v>0</v>
      </c>
      <c r="AO638" s="57">
        <f t="shared" si="261"/>
        <v>0</v>
      </c>
      <c r="AP638" s="57">
        <f t="shared" si="261"/>
        <v>0</v>
      </c>
      <c r="AQ638" s="57" t="e">
        <f>INDEX('Fleet Input'!$C$10:$C$86, MATCH('Fleet Calculations'!N638, 'Fleet Input'!$B$10:$B$86, 0))</f>
        <v>#N/A</v>
      </c>
      <c r="AR638" s="57">
        <f t="shared" si="264"/>
        <v>0</v>
      </c>
      <c r="AS638" s="57">
        <f t="shared" si="264"/>
        <v>0</v>
      </c>
      <c r="AT638" s="57">
        <f t="shared" si="264"/>
        <v>0</v>
      </c>
      <c r="AU638" s="57">
        <f t="shared" si="264"/>
        <v>0</v>
      </c>
      <c r="AV638" s="57">
        <f t="shared" si="264"/>
        <v>0</v>
      </c>
      <c r="AW638" s="57">
        <f t="shared" si="264"/>
        <v>0</v>
      </c>
      <c r="AX638" s="57">
        <f t="shared" si="264"/>
        <v>0</v>
      </c>
      <c r="AY638" s="57">
        <f t="shared" si="264"/>
        <v>0</v>
      </c>
      <c r="AZ638" s="57">
        <f t="shared" si="264"/>
        <v>0</v>
      </c>
      <c r="BA638" s="57">
        <f t="shared" si="264"/>
        <v>0</v>
      </c>
      <c r="BB638" s="57">
        <f t="shared" si="264"/>
        <v>0</v>
      </c>
      <c r="BC638" s="57">
        <f t="shared" si="264"/>
        <v>0</v>
      </c>
      <c r="BD638" s="57">
        <f t="shared" si="264"/>
        <v>0</v>
      </c>
      <c r="BE638" s="57">
        <f t="shared" si="264"/>
        <v>0</v>
      </c>
      <c r="BF638" s="57">
        <f t="shared" si="264"/>
        <v>0</v>
      </c>
      <c r="BG638" s="57">
        <f t="shared" si="264"/>
        <v>0</v>
      </c>
      <c r="BH638" s="57">
        <f t="shared" si="262"/>
        <v>0</v>
      </c>
      <c r="BI638" s="57">
        <f t="shared" si="262"/>
        <v>0</v>
      </c>
      <c r="BJ638" s="57">
        <f t="shared" si="262"/>
        <v>0</v>
      </c>
      <c r="BK638" s="57">
        <f t="shared" si="262"/>
        <v>0</v>
      </c>
      <c r="BL638" s="57">
        <f t="shared" si="262"/>
        <v>0</v>
      </c>
      <c r="BM638" s="57">
        <f t="shared" si="262"/>
        <v>0</v>
      </c>
      <c r="BN638" s="57">
        <f t="shared" si="262"/>
        <v>0</v>
      </c>
      <c r="BO638" s="57">
        <f t="shared" si="262"/>
        <v>0</v>
      </c>
      <c r="BP638" s="57">
        <f t="shared" si="262"/>
        <v>0</v>
      </c>
      <c r="BQ638" s="57">
        <f t="shared" si="262"/>
        <v>0</v>
      </c>
      <c r="BR638" s="57">
        <f t="shared" si="262"/>
        <v>0</v>
      </c>
      <c r="BS638" s="57">
        <f t="shared" si="262"/>
        <v>0</v>
      </c>
    </row>
    <row r="639" spans="1:71" x14ac:dyDescent="0.25">
      <c r="A639">
        <f t="shared" si="265"/>
        <v>3</v>
      </c>
      <c r="B639">
        <f t="shared" si="259"/>
        <v>45</v>
      </c>
      <c r="C639">
        <f t="shared" si="254"/>
        <v>3</v>
      </c>
      <c r="D639" s="59">
        <f t="shared" si="243"/>
        <v>0</v>
      </c>
      <c r="E639" s="59">
        <f t="shared" si="243"/>
        <v>0</v>
      </c>
      <c r="F639" s="59">
        <f t="shared" si="243"/>
        <v>0</v>
      </c>
      <c r="G639" s="60" t="str">
        <f t="shared" si="244"/>
        <v>Fuel Cell</v>
      </c>
      <c r="H639" s="61">
        <f t="shared" si="260"/>
        <v>1</v>
      </c>
      <c r="I639" s="61">
        <f t="shared" si="245"/>
        <v>0</v>
      </c>
      <c r="J639" s="59">
        <f t="shared" si="246"/>
        <v>0</v>
      </c>
      <c r="K639" s="62" t="e">
        <f t="shared" si="247"/>
        <v>#N/A</v>
      </c>
      <c r="L639" s="59">
        <f t="shared" si="248"/>
        <v>0</v>
      </c>
      <c r="M639" s="59">
        <f t="shared" si="248"/>
        <v>0</v>
      </c>
      <c r="N639" s="59" t="str">
        <f t="shared" si="242"/>
        <v>Fuel Cell0</v>
      </c>
      <c r="O639" s="57">
        <f t="shared" si="263"/>
        <v>0</v>
      </c>
      <c r="P639" s="57">
        <f t="shared" si="263"/>
        <v>0</v>
      </c>
      <c r="Q639" s="57">
        <f t="shared" si="263"/>
        <v>0</v>
      </c>
      <c r="R639" s="57">
        <f t="shared" si="263"/>
        <v>0</v>
      </c>
      <c r="S639" s="57">
        <f t="shared" si="263"/>
        <v>0</v>
      </c>
      <c r="T639" s="57">
        <f t="shared" si="263"/>
        <v>0</v>
      </c>
      <c r="U639" s="57">
        <f t="shared" si="263"/>
        <v>0</v>
      </c>
      <c r="V639" s="57">
        <f t="shared" si="263"/>
        <v>0</v>
      </c>
      <c r="W639" s="57">
        <f t="shared" si="263"/>
        <v>0</v>
      </c>
      <c r="X639" s="57">
        <f t="shared" si="263"/>
        <v>0</v>
      </c>
      <c r="Y639" s="57">
        <f t="shared" si="263"/>
        <v>0</v>
      </c>
      <c r="Z639" s="57">
        <f t="shared" si="263"/>
        <v>0</v>
      </c>
      <c r="AA639" s="57">
        <f t="shared" si="263"/>
        <v>0</v>
      </c>
      <c r="AB639" s="57">
        <f t="shared" si="263"/>
        <v>0</v>
      </c>
      <c r="AC639" s="57">
        <f t="shared" si="263"/>
        <v>0</v>
      </c>
      <c r="AD639" s="57">
        <f t="shared" si="263"/>
        <v>0</v>
      </c>
      <c r="AE639" s="57">
        <f t="shared" si="261"/>
        <v>0</v>
      </c>
      <c r="AF639" s="57">
        <f t="shared" si="261"/>
        <v>0</v>
      </c>
      <c r="AG639" s="57">
        <f t="shared" si="261"/>
        <v>0</v>
      </c>
      <c r="AH639" s="57">
        <f t="shared" si="261"/>
        <v>0</v>
      </c>
      <c r="AI639" s="57">
        <f t="shared" si="261"/>
        <v>0</v>
      </c>
      <c r="AJ639" s="57">
        <f t="shared" si="261"/>
        <v>0</v>
      </c>
      <c r="AK639" s="57">
        <f t="shared" si="261"/>
        <v>0</v>
      </c>
      <c r="AL639" s="57">
        <f t="shared" si="261"/>
        <v>0</v>
      </c>
      <c r="AM639" s="57">
        <f t="shared" si="261"/>
        <v>0</v>
      </c>
      <c r="AN639" s="57">
        <f t="shared" si="261"/>
        <v>0</v>
      </c>
      <c r="AO639" s="57">
        <f t="shared" si="261"/>
        <v>0</v>
      </c>
      <c r="AP639" s="57">
        <f t="shared" si="261"/>
        <v>0</v>
      </c>
      <c r="AQ639" s="57" t="e">
        <f>INDEX('Fleet Input'!$C$10:$C$86, MATCH('Fleet Calculations'!N639, 'Fleet Input'!$B$10:$B$86, 0))</f>
        <v>#N/A</v>
      </c>
      <c r="AR639" s="57">
        <f t="shared" si="264"/>
        <v>0</v>
      </c>
      <c r="AS639" s="57">
        <f t="shared" si="264"/>
        <v>0</v>
      </c>
      <c r="AT639" s="57">
        <f t="shared" si="264"/>
        <v>0</v>
      </c>
      <c r="AU639" s="57">
        <f t="shared" si="264"/>
        <v>0</v>
      </c>
      <c r="AV639" s="57">
        <f t="shared" si="264"/>
        <v>0</v>
      </c>
      <c r="AW639" s="57">
        <f t="shared" si="264"/>
        <v>0</v>
      </c>
      <c r="AX639" s="57">
        <f t="shared" si="264"/>
        <v>0</v>
      </c>
      <c r="AY639" s="57">
        <f t="shared" si="264"/>
        <v>0</v>
      </c>
      <c r="AZ639" s="57">
        <f t="shared" si="264"/>
        <v>0</v>
      </c>
      <c r="BA639" s="57">
        <f t="shared" si="264"/>
        <v>0</v>
      </c>
      <c r="BB639" s="57">
        <f t="shared" si="264"/>
        <v>0</v>
      </c>
      <c r="BC639" s="57">
        <f t="shared" si="264"/>
        <v>0</v>
      </c>
      <c r="BD639" s="57">
        <f t="shared" si="264"/>
        <v>0</v>
      </c>
      <c r="BE639" s="57">
        <f t="shared" si="264"/>
        <v>0</v>
      </c>
      <c r="BF639" s="57">
        <f t="shared" si="264"/>
        <v>0</v>
      </c>
      <c r="BG639" s="57">
        <f t="shared" si="264"/>
        <v>0</v>
      </c>
      <c r="BH639" s="57">
        <f t="shared" si="262"/>
        <v>0</v>
      </c>
      <c r="BI639" s="57">
        <f t="shared" si="262"/>
        <v>0</v>
      </c>
      <c r="BJ639" s="57">
        <f t="shared" si="262"/>
        <v>0</v>
      </c>
      <c r="BK639" s="57">
        <f t="shared" si="262"/>
        <v>0</v>
      </c>
      <c r="BL639" s="57">
        <f t="shared" si="262"/>
        <v>0</v>
      </c>
      <c r="BM639" s="57">
        <f t="shared" si="262"/>
        <v>0</v>
      </c>
      <c r="BN639" s="57">
        <f t="shared" si="262"/>
        <v>0</v>
      </c>
      <c r="BO639" s="57">
        <f t="shared" si="262"/>
        <v>0</v>
      </c>
      <c r="BP639" s="57">
        <f t="shared" si="262"/>
        <v>0</v>
      </c>
      <c r="BQ639" s="57">
        <f t="shared" si="262"/>
        <v>0</v>
      </c>
      <c r="BR639" s="57">
        <f t="shared" si="262"/>
        <v>0</v>
      </c>
      <c r="BS639" s="57">
        <f t="shared" si="262"/>
        <v>0</v>
      </c>
    </row>
    <row r="640" spans="1:71" x14ac:dyDescent="0.25">
      <c r="A640">
        <f t="shared" si="265"/>
        <v>3</v>
      </c>
      <c r="B640">
        <f t="shared" si="259"/>
        <v>46</v>
      </c>
      <c r="C640">
        <f t="shared" si="254"/>
        <v>1</v>
      </c>
      <c r="D640" s="59">
        <f t="shared" si="243"/>
        <v>0</v>
      </c>
      <c r="E640" s="59">
        <f t="shared" si="243"/>
        <v>0</v>
      </c>
      <c r="F640" s="59">
        <f t="shared" si="243"/>
        <v>0</v>
      </c>
      <c r="G640" s="60" t="str">
        <f t="shared" si="244"/>
        <v>0</v>
      </c>
      <c r="H640" s="61">
        <f t="shared" si="260"/>
        <v>1</v>
      </c>
      <c r="I640" s="61">
        <f t="shared" si="245"/>
        <v>0</v>
      </c>
      <c r="J640" s="59">
        <f t="shared" si="246"/>
        <v>0</v>
      </c>
      <c r="K640" s="62" t="e">
        <f t="shared" si="247"/>
        <v>#N/A</v>
      </c>
      <c r="L640" s="59">
        <f t="shared" si="248"/>
        <v>0</v>
      </c>
      <c r="M640" s="59">
        <f t="shared" si="248"/>
        <v>0</v>
      </c>
      <c r="N640" s="59" t="str">
        <f t="shared" si="242"/>
        <v>00</v>
      </c>
      <c r="O640" s="57">
        <f t="shared" si="263"/>
        <v>0</v>
      </c>
      <c r="P640" s="57">
        <f t="shared" si="263"/>
        <v>0</v>
      </c>
      <c r="Q640" s="57">
        <f t="shared" si="263"/>
        <v>0</v>
      </c>
      <c r="R640" s="57">
        <f t="shared" si="263"/>
        <v>0</v>
      </c>
      <c r="S640" s="57">
        <f t="shared" si="263"/>
        <v>0</v>
      </c>
      <c r="T640" s="57">
        <f t="shared" si="263"/>
        <v>0</v>
      </c>
      <c r="U640" s="57">
        <f t="shared" si="263"/>
        <v>0</v>
      </c>
      <c r="V640" s="57">
        <f t="shared" si="263"/>
        <v>0</v>
      </c>
      <c r="W640" s="57">
        <f t="shared" si="263"/>
        <v>0</v>
      </c>
      <c r="X640" s="57">
        <f t="shared" si="263"/>
        <v>0</v>
      </c>
      <c r="Y640" s="57">
        <f t="shared" si="263"/>
        <v>0</v>
      </c>
      <c r="Z640" s="57">
        <f t="shared" si="263"/>
        <v>0</v>
      </c>
      <c r="AA640" s="57">
        <f t="shared" si="263"/>
        <v>0</v>
      </c>
      <c r="AB640" s="57">
        <f t="shared" si="263"/>
        <v>0</v>
      </c>
      <c r="AC640" s="57">
        <f t="shared" si="263"/>
        <v>0</v>
      </c>
      <c r="AD640" s="57">
        <f t="shared" si="263"/>
        <v>0</v>
      </c>
      <c r="AE640" s="57">
        <f t="shared" si="261"/>
        <v>0</v>
      </c>
      <c r="AF640" s="57">
        <f t="shared" si="261"/>
        <v>0</v>
      </c>
      <c r="AG640" s="57">
        <f t="shared" si="261"/>
        <v>0</v>
      </c>
      <c r="AH640" s="57">
        <f t="shared" si="261"/>
        <v>0</v>
      </c>
      <c r="AI640" s="57">
        <f t="shared" si="261"/>
        <v>0</v>
      </c>
      <c r="AJ640" s="57">
        <f t="shared" si="261"/>
        <v>0</v>
      </c>
      <c r="AK640" s="57">
        <f t="shared" si="261"/>
        <v>0</v>
      </c>
      <c r="AL640" s="57">
        <f t="shared" si="261"/>
        <v>0</v>
      </c>
      <c r="AM640" s="57">
        <f t="shared" si="261"/>
        <v>0</v>
      </c>
      <c r="AN640" s="57">
        <f t="shared" si="261"/>
        <v>0</v>
      </c>
      <c r="AO640" s="57">
        <f t="shared" si="261"/>
        <v>0</v>
      </c>
      <c r="AP640" s="57">
        <f t="shared" si="261"/>
        <v>0</v>
      </c>
      <c r="AQ640" s="57" t="e">
        <f>INDEX('Fleet Input'!$C$10:$C$86, MATCH('Fleet Calculations'!N640, 'Fleet Input'!$B$10:$B$86, 0))</f>
        <v>#N/A</v>
      </c>
      <c r="AR640" s="57">
        <f t="shared" si="264"/>
        <v>0</v>
      </c>
      <c r="AS640" s="57">
        <f t="shared" si="264"/>
        <v>0</v>
      </c>
      <c r="AT640" s="57">
        <f t="shared" si="264"/>
        <v>0</v>
      </c>
      <c r="AU640" s="57">
        <f t="shared" si="264"/>
        <v>0</v>
      </c>
      <c r="AV640" s="57">
        <f t="shared" si="264"/>
        <v>0</v>
      </c>
      <c r="AW640" s="57">
        <f t="shared" si="264"/>
        <v>0</v>
      </c>
      <c r="AX640" s="57">
        <f t="shared" si="264"/>
        <v>0</v>
      </c>
      <c r="AY640" s="57">
        <f t="shared" si="264"/>
        <v>0</v>
      </c>
      <c r="AZ640" s="57">
        <f t="shared" si="264"/>
        <v>0</v>
      </c>
      <c r="BA640" s="57">
        <f t="shared" si="264"/>
        <v>0</v>
      </c>
      <c r="BB640" s="57">
        <f t="shared" si="264"/>
        <v>0</v>
      </c>
      <c r="BC640" s="57">
        <f t="shared" si="264"/>
        <v>0</v>
      </c>
      <c r="BD640" s="57">
        <f t="shared" si="264"/>
        <v>0</v>
      </c>
      <c r="BE640" s="57">
        <f t="shared" si="264"/>
        <v>0</v>
      </c>
      <c r="BF640" s="57">
        <f t="shared" si="264"/>
        <v>0</v>
      </c>
      <c r="BG640" s="57">
        <f t="shared" si="264"/>
        <v>0</v>
      </c>
      <c r="BH640" s="57">
        <f t="shared" si="262"/>
        <v>0</v>
      </c>
      <c r="BI640" s="57">
        <f t="shared" si="262"/>
        <v>0</v>
      </c>
      <c r="BJ640" s="57">
        <f t="shared" si="262"/>
        <v>0</v>
      </c>
      <c r="BK640" s="57">
        <f t="shared" si="262"/>
        <v>0</v>
      </c>
      <c r="BL640" s="57">
        <f t="shared" si="262"/>
        <v>0</v>
      </c>
      <c r="BM640" s="57">
        <f t="shared" si="262"/>
        <v>0</v>
      </c>
      <c r="BN640" s="57">
        <f t="shared" si="262"/>
        <v>0</v>
      </c>
      <c r="BO640" s="57">
        <f t="shared" si="262"/>
        <v>0</v>
      </c>
      <c r="BP640" s="57">
        <f t="shared" si="262"/>
        <v>0</v>
      </c>
      <c r="BQ640" s="57">
        <f t="shared" si="262"/>
        <v>0</v>
      </c>
      <c r="BR640" s="57">
        <f t="shared" si="262"/>
        <v>0</v>
      </c>
      <c r="BS640" s="57">
        <f t="shared" si="262"/>
        <v>0</v>
      </c>
    </row>
    <row r="641" spans="1:71" x14ac:dyDescent="0.25">
      <c r="A641">
        <f t="shared" si="265"/>
        <v>3</v>
      </c>
      <c r="B641">
        <f t="shared" si="259"/>
        <v>46</v>
      </c>
      <c r="C641">
        <f t="shared" si="254"/>
        <v>2</v>
      </c>
      <c r="D641" s="59">
        <f t="shared" si="243"/>
        <v>0</v>
      </c>
      <c r="E641" s="59">
        <f t="shared" si="243"/>
        <v>0</v>
      </c>
      <c r="F641" s="59">
        <f t="shared" si="243"/>
        <v>0</v>
      </c>
      <c r="G641" s="60" t="str">
        <f t="shared" si="244"/>
        <v>Electric</v>
      </c>
      <c r="H641" s="61">
        <f t="shared" si="260"/>
        <v>1</v>
      </c>
      <c r="I641" s="61">
        <f t="shared" si="245"/>
        <v>0</v>
      </c>
      <c r="J641" s="59">
        <f t="shared" si="246"/>
        <v>0</v>
      </c>
      <c r="K641" s="62" t="e">
        <f t="shared" si="247"/>
        <v>#N/A</v>
      </c>
      <c r="L641" s="59">
        <f t="shared" si="248"/>
        <v>0</v>
      </c>
      <c r="M641" s="59">
        <f t="shared" si="248"/>
        <v>0</v>
      </c>
      <c r="N641" s="59" t="str">
        <f t="shared" si="242"/>
        <v>Electric0</v>
      </c>
      <c r="O641" s="57">
        <f t="shared" si="263"/>
        <v>0</v>
      </c>
      <c r="P641" s="57">
        <f t="shared" si="263"/>
        <v>0</v>
      </c>
      <c r="Q641" s="57">
        <f t="shared" si="263"/>
        <v>0</v>
      </c>
      <c r="R641" s="57">
        <f t="shared" si="263"/>
        <v>0</v>
      </c>
      <c r="S641" s="57">
        <f t="shared" si="263"/>
        <v>0</v>
      </c>
      <c r="T641" s="57">
        <f t="shared" si="263"/>
        <v>0</v>
      </c>
      <c r="U641" s="57">
        <f t="shared" si="263"/>
        <v>0</v>
      </c>
      <c r="V641" s="57">
        <f t="shared" si="263"/>
        <v>0</v>
      </c>
      <c r="W641" s="57">
        <f t="shared" si="263"/>
        <v>0</v>
      </c>
      <c r="X641" s="57">
        <f t="shared" si="263"/>
        <v>0</v>
      </c>
      <c r="Y641" s="57">
        <f t="shared" si="263"/>
        <v>0</v>
      </c>
      <c r="Z641" s="57">
        <f t="shared" si="263"/>
        <v>0</v>
      </c>
      <c r="AA641" s="57">
        <f t="shared" si="263"/>
        <v>0</v>
      </c>
      <c r="AB641" s="57">
        <f t="shared" si="263"/>
        <v>0</v>
      </c>
      <c r="AC641" s="57">
        <f t="shared" si="263"/>
        <v>0</v>
      </c>
      <c r="AD641" s="57">
        <f t="shared" ref="AD641:AP656" si="266">IF(AND($I641&gt;=AD$7,$H641&lt;=AD$7),$K641,0)</f>
        <v>0</v>
      </c>
      <c r="AE641" s="57">
        <f t="shared" si="266"/>
        <v>0</v>
      </c>
      <c r="AF641" s="57">
        <f t="shared" si="266"/>
        <v>0</v>
      </c>
      <c r="AG641" s="57">
        <f t="shared" si="266"/>
        <v>0</v>
      </c>
      <c r="AH641" s="57">
        <f t="shared" si="266"/>
        <v>0</v>
      </c>
      <c r="AI641" s="57">
        <f t="shared" si="266"/>
        <v>0</v>
      </c>
      <c r="AJ641" s="57">
        <f t="shared" si="266"/>
        <v>0</v>
      </c>
      <c r="AK641" s="57">
        <f t="shared" si="266"/>
        <v>0</v>
      </c>
      <c r="AL641" s="57">
        <f t="shared" si="266"/>
        <v>0</v>
      </c>
      <c r="AM641" s="57">
        <f t="shared" si="266"/>
        <v>0</v>
      </c>
      <c r="AN641" s="57">
        <f t="shared" si="266"/>
        <v>0</v>
      </c>
      <c r="AO641" s="57">
        <f t="shared" si="266"/>
        <v>0</v>
      </c>
      <c r="AP641" s="57">
        <f t="shared" si="266"/>
        <v>0</v>
      </c>
      <c r="AQ641" s="57" t="e">
        <f>INDEX('Fleet Input'!$C$10:$C$86, MATCH('Fleet Calculations'!N641, 'Fleet Input'!$B$10:$B$86, 0))</f>
        <v>#N/A</v>
      </c>
      <c r="AR641" s="57">
        <f t="shared" si="264"/>
        <v>0</v>
      </c>
      <c r="AS641" s="57">
        <f t="shared" si="264"/>
        <v>0</v>
      </c>
      <c r="AT641" s="57">
        <f t="shared" si="264"/>
        <v>0</v>
      </c>
      <c r="AU641" s="57">
        <f t="shared" si="264"/>
        <v>0</v>
      </c>
      <c r="AV641" s="57">
        <f t="shared" si="264"/>
        <v>0</v>
      </c>
      <c r="AW641" s="57">
        <f t="shared" si="264"/>
        <v>0</v>
      </c>
      <c r="AX641" s="57">
        <f t="shared" si="264"/>
        <v>0</v>
      </c>
      <c r="AY641" s="57">
        <f t="shared" si="264"/>
        <v>0</v>
      </c>
      <c r="AZ641" s="57">
        <f t="shared" si="264"/>
        <v>0</v>
      </c>
      <c r="BA641" s="57">
        <f t="shared" si="264"/>
        <v>0</v>
      </c>
      <c r="BB641" s="57">
        <f t="shared" si="264"/>
        <v>0</v>
      </c>
      <c r="BC641" s="57">
        <f t="shared" si="264"/>
        <v>0</v>
      </c>
      <c r="BD641" s="57">
        <f t="shared" si="264"/>
        <v>0</v>
      </c>
      <c r="BE641" s="57">
        <f t="shared" si="264"/>
        <v>0</v>
      </c>
      <c r="BF641" s="57">
        <f t="shared" si="264"/>
        <v>0</v>
      </c>
      <c r="BG641" s="57">
        <f t="shared" ref="BG641:BS656" si="267">IF($H641=BG$7, $AQ641*$K641, 0)</f>
        <v>0</v>
      </c>
      <c r="BH641" s="57">
        <f t="shared" si="267"/>
        <v>0</v>
      </c>
      <c r="BI641" s="57">
        <f t="shared" si="267"/>
        <v>0</v>
      </c>
      <c r="BJ641" s="57">
        <f t="shared" si="267"/>
        <v>0</v>
      </c>
      <c r="BK641" s="57">
        <f t="shared" si="267"/>
        <v>0</v>
      </c>
      <c r="BL641" s="57">
        <f t="shared" si="267"/>
        <v>0</v>
      </c>
      <c r="BM641" s="57">
        <f t="shared" si="267"/>
        <v>0</v>
      </c>
      <c r="BN641" s="57">
        <f t="shared" si="267"/>
        <v>0</v>
      </c>
      <c r="BO641" s="57">
        <f t="shared" si="267"/>
        <v>0</v>
      </c>
      <c r="BP641" s="57">
        <f t="shared" si="267"/>
        <v>0</v>
      </c>
      <c r="BQ641" s="57">
        <f t="shared" si="267"/>
        <v>0</v>
      </c>
      <c r="BR641" s="57">
        <f t="shared" si="267"/>
        <v>0</v>
      </c>
      <c r="BS641" s="57">
        <f t="shared" si="267"/>
        <v>0</v>
      </c>
    </row>
    <row r="642" spans="1:71" x14ac:dyDescent="0.25">
      <c r="A642">
        <f t="shared" si="265"/>
        <v>3</v>
      </c>
      <c r="B642">
        <f t="shared" si="259"/>
        <v>46</v>
      </c>
      <c r="C642">
        <f t="shared" si="254"/>
        <v>3</v>
      </c>
      <c r="D642" s="59">
        <f t="shared" si="243"/>
        <v>0</v>
      </c>
      <c r="E642" s="59">
        <f t="shared" si="243"/>
        <v>0</v>
      </c>
      <c r="F642" s="59">
        <f t="shared" si="243"/>
        <v>0</v>
      </c>
      <c r="G642" s="60" t="str">
        <f t="shared" si="244"/>
        <v>Fuel Cell</v>
      </c>
      <c r="H642" s="61">
        <f t="shared" si="260"/>
        <v>1</v>
      </c>
      <c r="I642" s="61">
        <f t="shared" si="245"/>
        <v>0</v>
      </c>
      <c r="J642" s="59">
        <f t="shared" si="246"/>
        <v>0</v>
      </c>
      <c r="K642" s="62" t="e">
        <f t="shared" si="247"/>
        <v>#N/A</v>
      </c>
      <c r="L642" s="59">
        <f t="shared" si="248"/>
        <v>0</v>
      </c>
      <c r="M642" s="59">
        <f t="shared" si="248"/>
        <v>0</v>
      </c>
      <c r="N642" s="59" t="str">
        <f t="shared" si="242"/>
        <v>Fuel Cell0</v>
      </c>
      <c r="O642" s="57">
        <f t="shared" ref="O642:AD657" si="268">IF(AND($I642&gt;=O$7,$H642&lt;=O$7),$K642,0)</f>
        <v>0</v>
      </c>
      <c r="P642" s="57">
        <f t="shared" si="268"/>
        <v>0</v>
      </c>
      <c r="Q642" s="57">
        <f t="shared" si="268"/>
        <v>0</v>
      </c>
      <c r="R642" s="57">
        <f t="shared" si="268"/>
        <v>0</v>
      </c>
      <c r="S642" s="57">
        <f t="shared" si="268"/>
        <v>0</v>
      </c>
      <c r="T642" s="57">
        <f t="shared" si="268"/>
        <v>0</v>
      </c>
      <c r="U642" s="57">
        <f t="shared" si="268"/>
        <v>0</v>
      </c>
      <c r="V642" s="57">
        <f t="shared" si="268"/>
        <v>0</v>
      </c>
      <c r="W642" s="57">
        <f t="shared" si="268"/>
        <v>0</v>
      </c>
      <c r="X642" s="57">
        <f t="shared" si="268"/>
        <v>0</v>
      </c>
      <c r="Y642" s="57">
        <f t="shared" si="268"/>
        <v>0</v>
      </c>
      <c r="Z642" s="57">
        <f t="shared" si="268"/>
        <v>0</v>
      </c>
      <c r="AA642" s="57">
        <f t="shared" si="268"/>
        <v>0</v>
      </c>
      <c r="AB642" s="57">
        <f t="shared" si="268"/>
        <v>0</v>
      </c>
      <c r="AC642" s="57">
        <f t="shared" si="268"/>
        <v>0</v>
      </c>
      <c r="AD642" s="57">
        <f t="shared" si="268"/>
        <v>0</v>
      </c>
      <c r="AE642" s="57">
        <f t="shared" si="266"/>
        <v>0</v>
      </c>
      <c r="AF642" s="57">
        <f t="shared" si="266"/>
        <v>0</v>
      </c>
      <c r="AG642" s="57">
        <f t="shared" si="266"/>
        <v>0</v>
      </c>
      <c r="AH642" s="57">
        <f t="shared" si="266"/>
        <v>0</v>
      </c>
      <c r="AI642" s="57">
        <f t="shared" si="266"/>
        <v>0</v>
      </c>
      <c r="AJ642" s="57">
        <f t="shared" si="266"/>
        <v>0</v>
      </c>
      <c r="AK642" s="57">
        <f t="shared" si="266"/>
        <v>0</v>
      </c>
      <c r="AL642" s="57">
        <f t="shared" si="266"/>
        <v>0</v>
      </c>
      <c r="AM642" s="57">
        <f t="shared" si="266"/>
        <v>0</v>
      </c>
      <c r="AN642" s="57">
        <f t="shared" si="266"/>
        <v>0</v>
      </c>
      <c r="AO642" s="57">
        <f t="shared" si="266"/>
        <v>0</v>
      </c>
      <c r="AP642" s="57">
        <f t="shared" si="266"/>
        <v>0</v>
      </c>
      <c r="AQ642" s="57" t="e">
        <f>INDEX('Fleet Input'!$C$10:$C$86, MATCH('Fleet Calculations'!N642, 'Fleet Input'!$B$10:$B$86, 0))</f>
        <v>#N/A</v>
      </c>
      <c r="AR642" s="57">
        <f t="shared" ref="AR642:BG657" si="269">IF($H642=AR$7, $AQ642*$K642, 0)</f>
        <v>0</v>
      </c>
      <c r="AS642" s="57">
        <f t="shared" si="269"/>
        <v>0</v>
      </c>
      <c r="AT642" s="57">
        <f t="shared" si="269"/>
        <v>0</v>
      </c>
      <c r="AU642" s="57">
        <f t="shared" si="269"/>
        <v>0</v>
      </c>
      <c r="AV642" s="57">
        <f t="shared" si="269"/>
        <v>0</v>
      </c>
      <c r="AW642" s="57">
        <f t="shared" si="269"/>
        <v>0</v>
      </c>
      <c r="AX642" s="57">
        <f t="shared" si="269"/>
        <v>0</v>
      </c>
      <c r="AY642" s="57">
        <f t="shared" si="269"/>
        <v>0</v>
      </c>
      <c r="AZ642" s="57">
        <f t="shared" si="269"/>
        <v>0</v>
      </c>
      <c r="BA642" s="57">
        <f t="shared" si="269"/>
        <v>0</v>
      </c>
      <c r="BB642" s="57">
        <f t="shared" si="269"/>
        <v>0</v>
      </c>
      <c r="BC642" s="57">
        <f t="shared" si="269"/>
        <v>0</v>
      </c>
      <c r="BD642" s="57">
        <f t="shared" si="269"/>
        <v>0</v>
      </c>
      <c r="BE642" s="57">
        <f t="shared" si="269"/>
        <v>0</v>
      </c>
      <c r="BF642" s="57">
        <f t="shared" si="269"/>
        <v>0</v>
      </c>
      <c r="BG642" s="57">
        <f t="shared" si="269"/>
        <v>0</v>
      </c>
      <c r="BH642" s="57">
        <f t="shared" si="267"/>
        <v>0</v>
      </c>
      <c r="BI642" s="57">
        <f t="shared" si="267"/>
        <v>0</v>
      </c>
      <c r="BJ642" s="57">
        <f t="shared" si="267"/>
        <v>0</v>
      </c>
      <c r="BK642" s="57">
        <f t="shared" si="267"/>
        <v>0</v>
      </c>
      <c r="BL642" s="57">
        <f t="shared" si="267"/>
        <v>0</v>
      </c>
      <c r="BM642" s="57">
        <f t="shared" si="267"/>
        <v>0</v>
      </c>
      <c r="BN642" s="57">
        <f t="shared" si="267"/>
        <v>0</v>
      </c>
      <c r="BO642" s="57">
        <f t="shared" si="267"/>
        <v>0</v>
      </c>
      <c r="BP642" s="57">
        <f t="shared" si="267"/>
        <v>0</v>
      </c>
      <c r="BQ642" s="57">
        <f t="shared" si="267"/>
        <v>0</v>
      </c>
      <c r="BR642" s="57">
        <f t="shared" si="267"/>
        <v>0</v>
      </c>
      <c r="BS642" s="57">
        <f t="shared" si="267"/>
        <v>0</v>
      </c>
    </row>
    <row r="643" spans="1:71" x14ac:dyDescent="0.25">
      <c r="A643">
        <f t="shared" si="265"/>
        <v>3</v>
      </c>
      <c r="B643">
        <f t="shared" si="259"/>
        <v>47</v>
      </c>
      <c r="C643">
        <f t="shared" si="254"/>
        <v>1</v>
      </c>
      <c r="D643" s="59">
        <f t="shared" si="243"/>
        <v>0</v>
      </c>
      <c r="E643" s="59">
        <f t="shared" si="243"/>
        <v>0</v>
      </c>
      <c r="F643" s="59">
        <f t="shared" si="243"/>
        <v>0</v>
      </c>
      <c r="G643" s="60" t="str">
        <f t="shared" si="244"/>
        <v>0</v>
      </c>
      <c r="H643" s="61">
        <f t="shared" si="260"/>
        <v>1</v>
      </c>
      <c r="I643" s="61">
        <f t="shared" si="245"/>
        <v>0</v>
      </c>
      <c r="J643" s="59">
        <f t="shared" si="246"/>
        <v>0</v>
      </c>
      <c r="K643" s="62" t="e">
        <f t="shared" si="247"/>
        <v>#N/A</v>
      </c>
      <c r="L643" s="59">
        <f t="shared" si="248"/>
        <v>0</v>
      </c>
      <c r="M643" s="59">
        <f t="shared" si="248"/>
        <v>0</v>
      </c>
      <c r="N643" s="59" t="str">
        <f t="shared" si="242"/>
        <v>00</v>
      </c>
      <c r="O643" s="57">
        <f t="shared" si="268"/>
        <v>0</v>
      </c>
      <c r="P643" s="57">
        <f t="shared" si="268"/>
        <v>0</v>
      </c>
      <c r="Q643" s="57">
        <f t="shared" si="268"/>
        <v>0</v>
      </c>
      <c r="R643" s="57">
        <f t="shared" si="268"/>
        <v>0</v>
      </c>
      <c r="S643" s="57">
        <f t="shared" si="268"/>
        <v>0</v>
      </c>
      <c r="T643" s="57">
        <f t="shared" si="268"/>
        <v>0</v>
      </c>
      <c r="U643" s="57">
        <f t="shared" si="268"/>
        <v>0</v>
      </c>
      <c r="V643" s="57">
        <f t="shared" si="268"/>
        <v>0</v>
      </c>
      <c r="W643" s="57">
        <f t="shared" si="268"/>
        <v>0</v>
      </c>
      <c r="X643" s="57">
        <f t="shared" si="268"/>
        <v>0</v>
      </c>
      <c r="Y643" s="57">
        <f t="shared" si="268"/>
        <v>0</v>
      </c>
      <c r="Z643" s="57">
        <f t="shared" si="268"/>
        <v>0</v>
      </c>
      <c r="AA643" s="57">
        <f t="shared" si="268"/>
        <v>0</v>
      </c>
      <c r="AB643" s="57">
        <f t="shared" si="268"/>
        <v>0</v>
      </c>
      <c r="AC643" s="57">
        <f t="shared" si="268"/>
        <v>0</v>
      </c>
      <c r="AD643" s="57">
        <f t="shared" si="268"/>
        <v>0</v>
      </c>
      <c r="AE643" s="57">
        <f t="shared" si="266"/>
        <v>0</v>
      </c>
      <c r="AF643" s="57">
        <f t="shared" si="266"/>
        <v>0</v>
      </c>
      <c r="AG643" s="57">
        <f t="shared" si="266"/>
        <v>0</v>
      </c>
      <c r="AH643" s="57">
        <f t="shared" si="266"/>
        <v>0</v>
      </c>
      <c r="AI643" s="57">
        <f t="shared" si="266"/>
        <v>0</v>
      </c>
      <c r="AJ643" s="57">
        <f t="shared" si="266"/>
        <v>0</v>
      </c>
      <c r="AK643" s="57">
        <f t="shared" si="266"/>
        <v>0</v>
      </c>
      <c r="AL643" s="57">
        <f t="shared" si="266"/>
        <v>0</v>
      </c>
      <c r="AM643" s="57">
        <f t="shared" si="266"/>
        <v>0</v>
      </c>
      <c r="AN643" s="57">
        <f t="shared" si="266"/>
        <v>0</v>
      </c>
      <c r="AO643" s="57">
        <f t="shared" si="266"/>
        <v>0</v>
      </c>
      <c r="AP643" s="57">
        <f t="shared" si="266"/>
        <v>0</v>
      </c>
      <c r="AQ643" s="57" t="e">
        <f>INDEX('Fleet Input'!$C$10:$C$86, MATCH('Fleet Calculations'!N643, 'Fleet Input'!$B$10:$B$86, 0))</f>
        <v>#N/A</v>
      </c>
      <c r="AR643" s="57">
        <f t="shared" si="269"/>
        <v>0</v>
      </c>
      <c r="AS643" s="57">
        <f t="shared" si="269"/>
        <v>0</v>
      </c>
      <c r="AT643" s="57">
        <f t="shared" si="269"/>
        <v>0</v>
      </c>
      <c r="AU643" s="57">
        <f t="shared" si="269"/>
        <v>0</v>
      </c>
      <c r="AV643" s="57">
        <f t="shared" si="269"/>
        <v>0</v>
      </c>
      <c r="AW643" s="57">
        <f t="shared" si="269"/>
        <v>0</v>
      </c>
      <c r="AX643" s="57">
        <f t="shared" si="269"/>
        <v>0</v>
      </c>
      <c r="AY643" s="57">
        <f t="shared" si="269"/>
        <v>0</v>
      </c>
      <c r="AZ643" s="57">
        <f t="shared" si="269"/>
        <v>0</v>
      </c>
      <c r="BA643" s="57">
        <f t="shared" si="269"/>
        <v>0</v>
      </c>
      <c r="BB643" s="57">
        <f t="shared" si="269"/>
        <v>0</v>
      </c>
      <c r="BC643" s="57">
        <f t="shared" si="269"/>
        <v>0</v>
      </c>
      <c r="BD643" s="57">
        <f t="shared" si="269"/>
        <v>0</v>
      </c>
      <c r="BE643" s="57">
        <f t="shared" si="269"/>
        <v>0</v>
      </c>
      <c r="BF643" s="57">
        <f t="shared" si="269"/>
        <v>0</v>
      </c>
      <c r="BG643" s="57">
        <f t="shared" si="269"/>
        <v>0</v>
      </c>
      <c r="BH643" s="57">
        <f t="shared" si="267"/>
        <v>0</v>
      </c>
      <c r="BI643" s="57">
        <f t="shared" si="267"/>
        <v>0</v>
      </c>
      <c r="BJ643" s="57">
        <f t="shared" si="267"/>
        <v>0</v>
      </c>
      <c r="BK643" s="57">
        <f t="shared" si="267"/>
        <v>0</v>
      </c>
      <c r="BL643" s="57">
        <f t="shared" si="267"/>
        <v>0</v>
      </c>
      <c r="BM643" s="57">
        <f t="shared" si="267"/>
        <v>0</v>
      </c>
      <c r="BN643" s="57">
        <f t="shared" si="267"/>
        <v>0</v>
      </c>
      <c r="BO643" s="57">
        <f t="shared" si="267"/>
        <v>0</v>
      </c>
      <c r="BP643" s="57">
        <f t="shared" si="267"/>
        <v>0</v>
      </c>
      <c r="BQ643" s="57">
        <f t="shared" si="267"/>
        <v>0</v>
      </c>
      <c r="BR643" s="57">
        <f t="shared" si="267"/>
        <v>0</v>
      </c>
      <c r="BS643" s="57">
        <f t="shared" si="267"/>
        <v>0</v>
      </c>
    </row>
    <row r="644" spans="1:71" x14ac:dyDescent="0.25">
      <c r="A644">
        <f t="shared" si="265"/>
        <v>3</v>
      </c>
      <c r="B644">
        <f t="shared" si="259"/>
        <v>47</v>
      </c>
      <c r="C644">
        <f t="shared" si="254"/>
        <v>2</v>
      </c>
      <c r="D644" s="59">
        <f t="shared" si="243"/>
        <v>0</v>
      </c>
      <c r="E644" s="59">
        <f t="shared" si="243"/>
        <v>0</v>
      </c>
      <c r="F644" s="59">
        <f t="shared" si="243"/>
        <v>0</v>
      </c>
      <c r="G644" s="60" t="str">
        <f t="shared" si="244"/>
        <v>Electric</v>
      </c>
      <c r="H644" s="61">
        <f t="shared" si="260"/>
        <v>1</v>
      </c>
      <c r="I644" s="61">
        <f t="shared" si="245"/>
        <v>0</v>
      </c>
      <c r="J644" s="59">
        <f t="shared" si="246"/>
        <v>0</v>
      </c>
      <c r="K644" s="62" t="e">
        <f t="shared" si="247"/>
        <v>#N/A</v>
      </c>
      <c r="L644" s="59">
        <f t="shared" si="248"/>
        <v>0</v>
      </c>
      <c r="M644" s="59">
        <f t="shared" si="248"/>
        <v>0</v>
      </c>
      <c r="N644" s="59" t="str">
        <f t="shared" si="242"/>
        <v>Electric0</v>
      </c>
      <c r="O644" s="57">
        <f t="shared" si="268"/>
        <v>0</v>
      </c>
      <c r="P644" s="57">
        <f t="shared" si="268"/>
        <v>0</v>
      </c>
      <c r="Q644" s="57">
        <f t="shared" si="268"/>
        <v>0</v>
      </c>
      <c r="R644" s="57">
        <f t="shared" si="268"/>
        <v>0</v>
      </c>
      <c r="S644" s="57">
        <f t="shared" si="268"/>
        <v>0</v>
      </c>
      <c r="T644" s="57">
        <f t="shared" si="268"/>
        <v>0</v>
      </c>
      <c r="U644" s="57">
        <f t="shared" si="268"/>
        <v>0</v>
      </c>
      <c r="V644" s="57">
        <f t="shared" si="268"/>
        <v>0</v>
      </c>
      <c r="W644" s="57">
        <f t="shared" si="268"/>
        <v>0</v>
      </c>
      <c r="X644" s="57">
        <f t="shared" si="268"/>
        <v>0</v>
      </c>
      <c r="Y644" s="57">
        <f t="shared" si="268"/>
        <v>0</v>
      </c>
      <c r="Z644" s="57">
        <f t="shared" si="268"/>
        <v>0</v>
      </c>
      <c r="AA644" s="57">
        <f t="shared" si="268"/>
        <v>0</v>
      </c>
      <c r="AB644" s="57">
        <f t="shared" si="268"/>
        <v>0</v>
      </c>
      <c r="AC644" s="57">
        <f t="shared" si="268"/>
        <v>0</v>
      </c>
      <c r="AD644" s="57">
        <f t="shared" si="268"/>
        <v>0</v>
      </c>
      <c r="AE644" s="57">
        <f t="shared" si="266"/>
        <v>0</v>
      </c>
      <c r="AF644" s="57">
        <f t="shared" si="266"/>
        <v>0</v>
      </c>
      <c r="AG644" s="57">
        <f t="shared" si="266"/>
        <v>0</v>
      </c>
      <c r="AH644" s="57">
        <f t="shared" si="266"/>
        <v>0</v>
      </c>
      <c r="AI644" s="57">
        <f t="shared" si="266"/>
        <v>0</v>
      </c>
      <c r="AJ644" s="57">
        <f t="shared" si="266"/>
        <v>0</v>
      </c>
      <c r="AK644" s="57">
        <f t="shared" si="266"/>
        <v>0</v>
      </c>
      <c r="AL644" s="57">
        <f t="shared" si="266"/>
        <v>0</v>
      </c>
      <c r="AM644" s="57">
        <f t="shared" si="266"/>
        <v>0</v>
      </c>
      <c r="AN644" s="57">
        <f t="shared" si="266"/>
        <v>0</v>
      </c>
      <c r="AO644" s="57">
        <f t="shared" si="266"/>
        <v>0</v>
      </c>
      <c r="AP644" s="57">
        <f t="shared" si="266"/>
        <v>0</v>
      </c>
      <c r="AQ644" s="57" t="e">
        <f>INDEX('Fleet Input'!$C$10:$C$86, MATCH('Fleet Calculations'!N644, 'Fleet Input'!$B$10:$B$86, 0))</f>
        <v>#N/A</v>
      </c>
      <c r="AR644" s="57">
        <f t="shared" si="269"/>
        <v>0</v>
      </c>
      <c r="AS644" s="57">
        <f t="shared" si="269"/>
        <v>0</v>
      </c>
      <c r="AT644" s="57">
        <f t="shared" si="269"/>
        <v>0</v>
      </c>
      <c r="AU644" s="57">
        <f t="shared" si="269"/>
        <v>0</v>
      </c>
      <c r="AV644" s="57">
        <f t="shared" si="269"/>
        <v>0</v>
      </c>
      <c r="AW644" s="57">
        <f t="shared" si="269"/>
        <v>0</v>
      </c>
      <c r="AX644" s="57">
        <f t="shared" si="269"/>
        <v>0</v>
      </c>
      <c r="AY644" s="57">
        <f t="shared" si="269"/>
        <v>0</v>
      </c>
      <c r="AZ644" s="57">
        <f t="shared" si="269"/>
        <v>0</v>
      </c>
      <c r="BA644" s="57">
        <f t="shared" si="269"/>
        <v>0</v>
      </c>
      <c r="BB644" s="57">
        <f t="shared" si="269"/>
        <v>0</v>
      </c>
      <c r="BC644" s="57">
        <f t="shared" si="269"/>
        <v>0</v>
      </c>
      <c r="BD644" s="57">
        <f t="shared" si="269"/>
        <v>0</v>
      </c>
      <c r="BE644" s="57">
        <f t="shared" si="269"/>
        <v>0</v>
      </c>
      <c r="BF644" s="57">
        <f t="shared" si="269"/>
        <v>0</v>
      </c>
      <c r="BG644" s="57">
        <f t="shared" si="269"/>
        <v>0</v>
      </c>
      <c r="BH644" s="57">
        <f t="shared" si="267"/>
        <v>0</v>
      </c>
      <c r="BI644" s="57">
        <f t="shared" si="267"/>
        <v>0</v>
      </c>
      <c r="BJ644" s="57">
        <f t="shared" si="267"/>
        <v>0</v>
      </c>
      <c r="BK644" s="57">
        <f t="shared" si="267"/>
        <v>0</v>
      </c>
      <c r="BL644" s="57">
        <f t="shared" si="267"/>
        <v>0</v>
      </c>
      <c r="BM644" s="57">
        <f t="shared" si="267"/>
        <v>0</v>
      </c>
      <c r="BN644" s="57">
        <f t="shared" si="267"/>
        <v>0</v>
      </c>
      <c r="BO644" s="57">
        <f t="shared" si="267"/>
        <v>0</v>
      </c>
      <c r="BP644" s="57">
        <f t="shared" si="267"/>
        <v>0</v>
      </c>
      <c r="BQ644" s="57">
        <f t="shared" si="267"/>
        <v>0</v>
      </c>
      <c r="BR644" s="57">
        <f t="shared" si="267"/>
        <v>0</v>
      </c>
      <c r="BS644" s="57">
        <f t="shared" si="267"/>
        <v>0</v>
      </c>
    </row>
    <row r="645" spans="1:71" x14ac:dyDescent="0.25">
      <c r="A645">
        <f t="shared" si="265"/>
        <v>3</v>
      </c>
      <c r="B645">
        <f t="shared" si="259"/>
        <v>47</v>
      </c>
      <c r="C645">
        <f t="shared" si="254"/>
        <v>3</v>
      </c>
      <c r="D645" s="59">
        <f t="shared" si="243"/>
        <v>0</v>
      </c>
      <c r="E645" s="59">
        <f t="shared" si="243"/>
        <v>0</v>
      </c>
      <c r="F645" s="59">
        <f t="shared" si="243"/>
        <v>0</v>
      </c>
      <c r="G645" s="60" t="str">
        <f t="shared" si="244"/>
        <v>Fuel Cell</v>
      </c>
      <c r="H645" s="61">
        <f t="shared" si="260"/>
        <v>1</v>
      </c>
      <c r="I645" s="61">
        <f t="shared" si="245"/>
        <v>0</v>
      </c>
      <c r="J645" s="59">
        <f t="shared" si="246"/>
        <v>0</v>
      </c>
      <c r="K645" s="62" t="e">
        <f t="shared" si="247"/>
        <v>#N/A</v>
      </c>
      <c r="L645" s="59">
        <f t="shared" si="248"/>
        <v>0</v>
      </c>
      <c r="M645" s="59">
        <f t="shared" si="248"/>
        <v>0</v>
      </c>
      <c r="N645" s="59" t="str">
        <f t="shared" si="242"/>
        <v>Fuel Cell0</v>
      </c>
      <c r="O645" s="57">
        <f t="shared" si="268"/>
        <v>0</v>
      </c>
      <c r="P645" s="57">
        <f t="shared" si="268"/>
        <v>0</v>
      </c>
      <c r="Q645" s="57">
        <f t="shared" si="268"/>
        <v>0</v>
      </c>
      <c r="R645" s="57">
        <f t="shared" si="268"/>
        <v>0</v>
      </c>
      <c r="S645" s="57">
        <f t="shared" si="268"/>
        <v>0</v>
      </c>
      <c r="T645" s="57">
        <f t="shared" si="268"/>
        <v>0</v>
      </c>
      <c r="U645" s="57">
        <f t="shared" si="268"/>
        <v>0</v>
      </c>
      <c r="V645" s="57">
        <f t="shared" si="268"/>
        <v>0</v>
      </c>
      <c r="W645" s="57">
        <f t="shared" si="268"/>
        <v>0</v>
      </c>
      <c r="X645" s="57">
        <f t="shared" si="268"/>
        <v>0</v>
      </c>
      <c r="Y645" s="57">
        <f t="shared" si="268"/>
        <v>0</v>
      </c>
      <c r="Z645" s="57">
        <f t="shared" si="268"/>
        <v>0</v>
      </c>
      <c r="AA645" s="57">
        <f t="shared" si="268"/>
        <v>0</v>
      </c>
      <c r="AB645" s="57">
        <f t="shared" si="268"/>
        <v>0</v>
      </c>
      <c r="AC645" s="57">
        <f t="shared" si="268"/>
        <v>0</v>
      </c>
      <c r="AD645" s="57">
        <f t="shared" si="268"/>
        <v>0</v>
      </c>
      <c r="AE645" s="57">
        <f t="shared" si="266"/>
        <v>0</v>
      </c>
      <c r="AF645" s="57">
        <f t="shared" si="266"/>
        <v>0</v>
      </c>
      <c r="AG645" s="57">
        <f t="shared" si="266"/>
        <v>0</v>
      </c>
      <c r="AH645" s="57">
        <f t="shared" si="266"/>
        <v>0</v>
      </c>
      <c r="AI645" s="57">
        <f t="shared" si="266"/>
        <v>0</v>
      </c>
      <c r="AJ645" s="57">
        <f t="shared" si="266"/>
        <v>0</v>
      </c>
      <c r="AK645" s="57">
        <f t="shared" si="266"/>
        <v>0</v>
      </c>
      <c r="AL645" s="57">
        <f t="shared" si="266"/>
        <v>0</v>
      </c>
      <c r="AM645" s="57">
        <f t="shared" si="266"/>
        <v>0</v>
      </c>
      <c r="AN645" s="57">
        <f t="shared" si="266"/>
        <v>0</v>
      </c>
      <c r="AO645" s="57">
        <f t="shared" si="266"/>
        <v>0</v>
      </c>
      <c r="AP645" s="57">
        <f t="shared" si="266"/>
        <v>0</v>
      </c>
      <c r="AQ645" s="57" t="e">
        <f>INDEX('Fleet Input'!$C$10:$C$86, MATCH('Fleet Calculations'!N645, 'Fleet Input'!$B$10:$B$86, 0))</f>
        <v>#N/A</v>
      </c>
      <c r="AR645" s="57">
        <f t="shared" si="269"/>
        <v>0</v>
      </c>
      <c r="AS645" s="57">
        <f t="shared" si="269"/>
        <v>0</v>
      </c>
      <c r="AT645" s="57">
        <f t="shared" si="269"/>
        <v>0</v>
      </c>
      <c r="AU645" s="57">
        <f t="shared" si="269"/>
        <v>0</v>
      </c>
      <c r="AV645" s="57">
        <f t="shared" si="269"/>
        <v>0</v>
      </c>
      <c r="AW645" s="57">
        <f t="shared" si="269"/>
        <v>0</v>
      </c>
      <c r="AX645" s="57">
        <f t="shared" si="269"/>
        <v>0</v>
      </c>
      <c r="AY645" s="57">
        <f t="shared" si="269"/>
        <v>0</v>
      </c>
      <c r="AZ645" s="57">
        <f t="shared" si="269"/>
        <v>0</v>
      </c>
      <c r="BA645" s="57">
        <f t="shared" si="269"/>
        <v>0</v>
      </c>
      <c r="BB645" s="57">
        <f t="shared" si="269"/>
        <v>0</v>
      </c>
      <c r="BC645" s="57">
        <f t="shared" si="269"/>
        <v>0</v>
      </c>
      <c r="BD645" s="57">
        <f t="shared" si="269"/>
        <v>0</v>
      </c>
      <c r="BE645" s="57">
        <f t="shared" si="269"/>
        <v>0</v>
      </c>
      <c r="BF645" s="57">
        <f t="shared" si="269"/>
        <v>0</v>
      </c>
      <c r="BG645" s="57">
        <f t="shared" si="269"/>
        <v>0</v>
      </c>
      <c r="BH645" s="57">
        <f t="shared" si="267"/>
        <v>0</v>
      </c>
      <c r="BI645" s="57">
        <f t="shared" si="267"/>
        <v>0</v>
      </c>
      <c r="BJ645" s="57">
        <f t="shared" si="267"/>
        <v>0</v>
      </c>
      <c r="BK645" s="57">
        <f t="shared" si="267"/>
        <v>0</v>
      </c>
      <c r="BL645" s="57">
        <f t="shared" si="267"/>
        <v>0</v>
      </c>
      <c r="BM645" s="57">
        <f t="shared" si="267"/>
        <v>0</v>
      </c>
      <c r="BN645" s="57">
        <f t="shared" si="267"/>
        <v>0</v>
      </c>
      <c r="BO645" s="57">
        <f t="shared" si="267"/>
        <v>0</v>
      </c>
      <c r="BP645" s="57">
        <f t="shared" si="267"/>
        <v>0</v>
      </c>
      <c r="BQ645" s="57">
        <f t="shared" si="267"/>
        <v>0</v>
      </c>
      <c r="BR645" s="57">
        <f t="shared" si="267"/>
        <v>0</v>
      </c>
      <c r="BS645" s="57">
        <f t="shared" si="267"/>
        <v>0</v>
      </c>
    </row>
    <row r="646" spans="1:71" x14ac:dyDescent="0.25">
      <c r="A646">
        <f t="shared" si="265"/>
        <v>3</v>
      </c>
      <c r="B646">
        <f t="shared" si="259"/>
        <v>48</v>
      </c>
      <c r="C646">
        <f t="shared" si="254"/>
        <v>1</v>
      </c>
      <c r="D646" s="59">
        <f t="shared" si="243"/>
        <v>0</v>
      </c>
      <c r="E646" s="59">
        <f t="shared" si="243"/>
        <v>0</v>
      </c>
      <c r="F646" s="59">
        <f t="shared" si="243"/>
        <v>0</v>
      </c>
      <c r="G646" s="60" t="str">
        <f t="shared" si="244"/>
        <v>0</v>
      </c>
      <c r="H646" s="61">
        <f t="shared" si="260"/>
        <v>1</v>
      </c>
      <c r="I646" s="61">
        <f t="shared" si="245"/>
        <v>0</v>
      </c>
      <c r="J646" s="59">
        <f t="shared" si="246"/>
        <v>0</v>
      </c>
      <c r="K646" s="62" t="e">
        <f t="shared" si="247"/>
        <v>#N/A</v>
      </c>
      <c r="L646" s="59">
        <f t="shared" si="248"/>
        <v>0</v>
      </c>
      <c r="M646" s="59">
        <f t="shared" si="248"/>
        <v>0</v>
      </c>
      <c r="N646" s="59" t="str">
        <f t="shared" si="242"/>
        <v>00</v>
      </c>
      <c r="O646" s="57">
        <f t="shared" si="268"/>
        <v>0</v>
      </c>
      <c r="P646" s="57">
        <f t="shared" si="268"/>
        <v>0</v>
      </c>
      <c r="Q646" s="57">
        <f t="shared" si="268"/>
        <v>0</v>
      </c>
      <c r="R646" s="57">
        <f t="shared" si="268"/>
        <v>0</v>
      </c>
      <c r="S646" s="57">
        <f t="shared" si="268"/>
        <v>0</v>
      </c>
      <c r="T646" s="57">
        <f t="shared" si="268"/>
        <v>0</v>
      </c>
      <c r="U646" s="57">
        <f t="shared" si="268"/>
        <v>0</v>
      </c>
      <c r="V646" s="57">
        <f t="shared" si="268"/>
        <v>0</v>
      </c>
      <c r="W646" s="57">
        <f t="shared" si="268"/>
        <v>0</v>
      </c>
      <c r="X646" s="57">
        <f t="shared" si="268"/>
        <v>0</v>
      </c>
      <c r="Y646" s="57">
        <f t="shared" si="268"/>
        <v>0</v>
      </c>
      <c r="Z646" s="57">
        <f t="shared" si="268"/>
        <v>0</v>
      </c>
      <c r="AA646" s="57">
        <f t="shared" si="268"/>
        <v>0</v>
      </c>
      <c r="AB646" s="57">
        <f t="shared" si="268"/>
        <v>0</v>
      </c>
      <c r="AC646" s="57">
        <f t="shared" si="268"/>
        <v>0</v>
      </c>
      <c r="AD646" s="57">
        <f t="shared" si="268"/>
        <v>0</v>
      </c>
      <c r="AE646" s="57">
        <f t="shared" si="266"/>
        <v>0</v>
      </c>
      <c r="AF646" s="57">
        <f t="shared" si="266"/>
        <v>0</v>
      </c>
      <c r="AG646" s="57">
        <f t="shared" si="266"/>
        <v>0</v>
      </c>
      <c r="AH646" s="57">
        <f t="shared" si="266"/>
        <v>0</v>
      </c>
      <c r="AI646" s="57">
        <f t="shared" si="266"/>
        <v>0</v>
      </c>
      <c r="AJ646" s="57">
        <f t="shared" si="266"/>
        <v>0</v>
      </c>
      <c r="AK646" s="57">
        <f t="shared" si="266"/>
        <v>0</v>
      </c>
      <c r="AL646" s="57">
        <f t="shared" si="266"/>
        <v>0</v>
      </c>
      <c r="AM646" s="57">
        <f t="shared" si="266"/>
        <v>0</v>
      </c>
      <c r="AN646" s="57">
        <f t="shared" si="266"/>
        <v>0</v>
      </c>
      <c r="AO646" s="57">
        <f t="shared" si="266"/>
        <v>0</v>
      </c>
      <c r="AP646" s="57">
        <f t="shared" si="266"/>
        <v>0</v>
      </c>
      <c r="AQ646" s="57" t="e">
        <f>INDEX('Fleet Input'!$C$10:$C$86, MATCH('Fleet Calculations'!N646, 'Fleet Input'!$B$10:$B$86, 0))</f>
        <v>#N/A</v>
      </c>
      <c r="AR646" s="57">
        <f t="shared" si="269"/>
        <v>0</v>
      </c>
      <c r="AS646" s="57">
        <f t="shared" si="269"/>
        <v>0</v>
      </c>
      <c r="AT646" s="57">
        <f t="shared" si="269"/>
        <v>0</v>
      </c>
      <c r="AU646" s="57">
        <f t="shared" si="269"/>
        <v>0</v>
      </c>
      <c r="AV646" s="57">
        <f t="shared" si="269"/>
        <v>0</v>
      </c>
      <c r="AW646" s="57">
        <f t="shared" si="269"/>
        <v>0</v>
      </c>
      <c r="AX646" s="57">
        <f t="shared" si="269"/>
        <v>0</v>
      </c>
      <c r="AY646" s="57">
        <f t="shared" si="269"/>
        <v>0</v>
      </c>
      <c r="AZ646" s="57">
        <f t="shared" si="269"/>
        <v>0</v>
      </c>
      <c r="BA646" s="57">
        <f t="shared" si="269"/>
        <v>0</v>
      </c>
      <c r="BB646" s="57">
        <f t="shared" si="269"/>
        <v>0</v>
      </c>
      <c r="BC646" s="57">
        <f t="shared" si="269"/>
        <v>0</v>
      </c>
      <c r="BD646" s="57">
        <f t="shared" si="269"/>
        <v>0</v>
      </c>
      <c r="BE646" s="57">
        <f t="shared" si="269"/>
        <v>0</v>
      </c>
      <c r="BF646" s="57">
        <f t="shared" si="269"/>
        <v>0</v>
      </c>
      <c r="BG646" s="57">
        <f t="shared" si="269"/>
        <v>0</v>
      </c>
      <c r="BH646" s="57">
        <f t="shared" si="267"/>
        <v>0</v>
      </c>
      <c r="BI646" s="57">
        <f t="shared" si="267"/>
        <v>0</v>
      </c>
      <c r="BJ646" s="57">
        <f t="shared" si="267"/>
        <v>0</v>
      </c>
      <c r="BK646" s="57">
        <f t="shared" si="267"/>
        <v>0</v>
      </c>
      <c r="BL646" s="57">
        <f t="shared" si="267"/>
        <v>0</v>
      </c>
      <c r="BM646" s="57">
        <f t="shared" si="267"/>
        <v>0</v>
      </c>
      <c r="BN646" s="57">
        <f t="shared" si="267"/>
        <v>0</v>
      </c>
      <c r="BO646" s="57">
        <f t="shared" si="267"/>
        <v>0</v>
      </c>
      <c r="BP646" s="57">
        <f t="shared" si="267"/>
        <v>0</v>
      </c>
      <c r="BQ646" s="57">
        <f t="shared" si="267"/>
        <v>0</v>
      </c>
      <c r="BR646" s="57">
        <f t="shared" si="267"/>
        <v>0</v>
      </c>
      <c r="BS646" s="57">
        <f t="shared" si="267"/>
        <v>0</v>
      </c>
    </row>
    <row r="647" spans="1:71" x14ac:dyDescent="0.25">
      <c r="A647">
        <f t="shared" si="265"/>
        <v>3</v>
      </c>
      <c r="B647">
        <f t="shared" si="259"/>
        <v>48</v>
      </c>
      <c r="C647">
        <f t="shared" si="254"/>
        <v>2</v>
      </c>
      <c r="D647" s="59">
        <f t="shared" si="243"/>
        <v>0</v>
      </c>
      <c r="E647" s="59">
        <f t="shared" si="243"/>
        <v>0</v>
      </c>
      <c r="F647" s="59">
        <f t="shared" si="243"/>
        <v>0</v>
      </c>
      <c r="G647" s="60" t="str">
        <f t="shared" si="244"/>
        <v>Electric</v>
      </c>
      <c r="H647" s="61">
        <f t="shared" si="260"/>
        <v>1</v>
      </c>
      <c r="I647" s="61">
        <f t="shared" si="245"/>
        <v>0</v>
      </c>
      <c r="J647" s="59">
        <f t="shared" si="246"/>
        <v>0</v>
      </c>
      <c r="K647" s="62" t="e">
        <f t="shared" si="247"/>
        <v>#N/A</v>
      </c>
      <c r="L647" s="59">
        <f t="shared" si="248"/>
        <v>0</v>
      </c>
      <c r="M647" s="59">
        <f t="shared" si="248"/>
        <v>0</v>
      </c>
      <c r="N647" s="59" t="str">
        <f t="shared" si="242"/>
        <v>Electric0</v>
      </c>
      <c r="O647" s="57">
        <f t="shared" si="268"/>
        <v>0</v>
      </c>
      <c r="P647" s="57">
        <f t="shared" si="268"/>
        <v>0</v>
      </c>
      <c r="Q647" s="57">
        <f t="shared" si="268"/>
        <v>0</v>
      </c>
      <c r="R647" s="57">
        <f t="shared" si="268"/>
        <v>0</v>
      </c>
      <c r="S647" s="57">
        <f t="shared" si="268"/>
        <v>0</v>
      </c>
      <c r="T647" s="57">
        <f t="shared" si="268"/>
        <v>0</v>
      </c>
      <c r="U647" s="57">
        <f t="shared" si="268"/>
        <v>0</v>
      </c>
      <c r="V647" s="57">
        <f t="shared" si="268"/>
        <v>0</v>
      </c>
      <c r="W647" s="57">
        <f t="shared" si="268"/>
        <v>0</v>
      </c>
      <c r="X647" s="57">
        <f t="shared" si="268"/>
        <v>0</v>
      </c>
      <c r="Y647" s="57">
        <f t="shared" si="268"/>
        <v>0</v>
      </c>
      <c r="Z647" s="57">
        <f t="shared" si="268"/>
        <v>0</v>
      </c>
      <c r="AA647" s="57">
        <f t="shared" si="268"/>
        <v>0</v>
      </c>
      <c r="AB647" s="57">
        <f t="shared" si="268"/>
        <v>0</v>
      </c>
      <c r="AC647" s="57">
        <f t="shared" si="268"/>
        <v>0</v>
      </c>
      <c r="AD647" s="57">
        <f t="shared" si="268"/>
        <v>0</v>
      </c>
      <c r="AE647" s="57">
        <f t="shared" si="266"/>
        <v>0</v>
      </c>
      <c r="AF647" s="57">
        <f t="shared" si="266"/>
        <v>0</v>
      </c>
      <c r="AG647" s="57">
        <f t="shared" si="266"/>
        <v>0</v>
      </c>
      <c r="AH647" s="57">
        <f t="shared" si="266"/>
        <v>0</v>
      </c>
      <c r="AI647" s="57">
        <f t="shared" si="266"/>
        <v>0</v>
      </c>
      <c r="AJ647" s="57">
        <f t="shared" si="266"/>
        <v>0</v>
      </c>
      <c r="AK647" s="57">
        <f t="shared" si="266"/>
        <v>0</v>
      </c>
      <c r="AL647" s="57">
        <f t="shared" si="266"/>
        <v>0</v>
      </c>
      <c r="AM647" s="57">
        <f t="shared" si="266"/>
        <v>0</v>
      </c>
      <c r="AN647" s="57">
        <f t="shared" si="266"/>
        <v>0</v>
      </c>
      <c r="AO647" s="57">
        <f t="shared" si="266"/>
        <v>0</v>
      </c>
      <c r="AP647" s="57">
        <f t="shared" si="266"/>
        <v>0</v>
      </c>
      <c r="AQ647" s="57" t="e">
        <f>INDEX('Fleet Input'!$C$10:$C$86, MATCH('Fleet Calculations'!N647, 'Fleet Input'!$B$10:$B$86, 0))</f>
        <v>#N/A</v>
      </c>
      <c r="AR647" s="57">
        <f t="shared" si="269"/>
        <v>0</v>
      </c>
      <c r="AS647" s="57">
        <f t="shared" si="269"/>
        <v>0</v>
      </c>
      <c r="AT647" s="57">
        <f t="shared" si="269"/>
        <v>0</v>
      </c>
      <c r="AU647" s="57">
        <f t="shared" si="269"/>
        <v>0</v>
      </c>
      <c r="AV647" s="57">
        <f t="shared" si="269"/>
        <v>0</v>
      </c>
      <c r="AW647" s="57">
        <f t="shared" si="269"/>
        <v>0</v>
      </c>
      <c r="AX647" s="57">
        <f t="shared" si="269"/>
        <v>0</v>
      </c>
      <c r="AY647" s="57">
        <f t="shared" si="269"/>
        <v>0</v>
      </c>
      <c r="AZ647" s="57">
        <f t="shared" si="269"/>
        <v>0</v>
      </c>
      <c r="BA647" s="57">
        <f t="shared" si="269"/>
        <v>0</v>
      </c>
      <c r="BB647" s="57">
        <f t="shared" si="269"/>
        <v>0</v>
      </c>
      <c r="BC647" s="57">
        <f t="shared" si="269"/>
        <v>0</v>
      </c>
      <c r="BD647" s="57">
        <f t="shared" si="269"/>
        <v>0</v>
      </c>
      <c r="BE647" s="57">
        <f t="shared" si="269"/>
        <v>0</v>
      </c>
      <c r="BF647" s="57">
        <f t="shared" si="269"/>
        <v>0</v>
      </c>
      <c r="BG647" s="57">
        <f t="shared" si="269"/>
        <v>0</v>
      </c>
      <c r="BH647" s="57">
        <f t="shared" si="267"/>
        <v>0</v>
      </c>
      <c r="BI647" s="57">
        <f t="shared" si="267"/>
        <v>0</v>
      </c>
      <c r="BJ647" s="57">
        <f t="shared" si="267"/>
        <v>0</v>
      </c>
      <c r="BK647" s="57">
        <f t="shared" si="267"/>
        <v>0</v>
      </c>
      <c r="BL647" s="57">
        <f t="shared" si="267"/>
        <v>0</v>
      </c>
      <c r="BM647" s="57">
        <f t="shared" si="267"/>
        <v>0</v>
      </c>
      <c r="BN647" s="57">
        <f t="shared" si="267"/>
        <v>0</v>
      </c>
      <c r="BO647" s="57">
        <f t="shared" si="267"/>
        <v>0</v>
      </c>
      <c r="BP647" s="57">
        <f t="shared" si="267"/>
        <v>0</v>
      </c>
      <c r="BQ647" s="57">
        <f t="shared" si="267"/>
        <v>0</v>
      </c>
      <c r="BR647" s="57">
        <f t="shared" si="267"/>
        <v>0</v>
      </c>
      <c r="BS647" s="57">
        <f t="shared" si="267"/>
        <v>0</v>
      </c>
    </row>
    <row r="648" spans="1:71" x14ac:dyDescent="0.25">
      <c r="A648">
        <f t="shared" si="265"/>
        <v>3</v>
      </c>
      <c r="B648">
        <f t="shared" si="259"/>
        <v>48</v>
      </c>
      <c r="C648">
        <f t="shared" si="254"/>
        <v>3</v>
      </c>
      <c r="D648" s="59">
        <f t="shared" si="243"/>
        <v>0</v>
      </c>
      <c r="E648" s="59">
        <f t="shared" si="243"/>
        <v>0</v>
      </c>
      <c r="F648" s="59">
        <f t="shared" si="243"/>
        <v>0</v>
      </c>
      <c r="G648" s="60" t="str">
        <f t="shared" si="244"/>
        <v>Fuel Cell</v>
      </c>
      <c r="H648" s="61">
        <f t="shared" si="260"/>
        <v>1</v>
      </c>
      <c r="I648" s="61">
        <f t="shared" si="245"/>
        <v>0</v>
      </c>
      <c r="J648" s="59">
        <f t="shared" si="246"/>
        <v>0</v>
      </c>
      <c r="K648" s="62" t="e">
        <f t="shared" si="247"/>
        <v>#N/A</v>
      </c>
      <c r="L648" s="59">
        <f t="shared" si="248"/>
        <v>0</v>
      </c>
      <c r="M648" s="59">
        <f t="shared" si="248"/>
        <v>0</v>
      </c>
      <c r="N648" s="59" t="str">
        <f t="shared" si="242"/>
        <v>Fuel Cell0</v>
      </c>
      <c r="O648" s="57">
        <f t="shared" si="268"/>
        <v>0</v>
      </c>
      <c r="P648" s="57">
        <f t="shared" si="268"/>
        <v>0</v>
      </c>
      <c r="Q648" s="57">
        <f t="shared" si="268"/>
        <v>0</v>
      </c>
      <c r="R648" s="57">
        <f t="shared" si="268"/>
        <v>0</v>
      </c>
      <c r="S648" s="57">
        <f t="shared" si="268"/>
        <v>0</v>
      </c>
      <c r="T648" s="57">
        <f t="shared" si="268"/>
        <v>0</v>
      </c>
      <c r="U648" s="57">
        <f t="shared" si="268"/>
        <v>0</v>
      </c>
      <c r="V648" s="57">
        <f t="shared" si="268"/>
        <v>0</v>
      </c>
      <c r="W648" s="57">
        <f t="shared" si="268"/>
        <v>0</v>
      </c>
      <c r="X648" s="57">
        <f t="shared" si="268"/>
        <v>0</v>
      </c>
      <c r="Y648" s="57">
        <f t="shared" si="268"/>
        <v>0</v>
      </c>
      <c r="Z648" s="57">
        <f t="shared" si="268"/>
        <v>0</v>
      </c>
      <c r="AA648" s="57">
        <f t="shared" si="268"/>
        <v>0</v>
      </c>
      <c r="AB648" s="57">
        <f t="shared" si="268"/>
        <v>0</v>
      </c>
      <c r="AC648" s="57">
        <f t="shared" si="268"/>
        <v>0</v>
      </c>
      <c r="AD648" s="57">
        <f t="shared" si="268"/>
        <v>0</v>
      </c>
      <c r="AE648" s="57">
        <f t="shared" si="266"/>
        <v>0</v>
      </c>
      <c r="AF648" s="57">
        <f t="shared" si="266"/>
        <v>0</v>
      </c>
      <c r="AG648" s="57">
        <f t="shared" si="266"/>
        <v>0</v>
      </c>
      <c r="AH648" s="57">
        <f t="shared" si="266"/>
        <v>0</v>
      </c>
      <c r="AI648" s="57">
        <f t="shared" si="266"/>
        <v>0</v>
      </c>
      <c r="AJ648" s="57">
        <f t="shared" si="266"/>
        <v>0</v>
      </c>
      <c r="AK648" s="57">
        <f t="shared" si="266"/>
        <v>0</v>
      </c>
      <c r="AL648" s="57">
        <f t="shared" si="266"/>
        <v>0</v>
      </c>
      <c r="AM648" s="57">
        <f t="shared" si="266"/>
        <v>0</v>
      </c>
      <c r="AN648" s="57">
        <f t="shared" si="266"/>
        <v>0</v>
      </c>
      <c r="AO648" s="57">
        <f t="shared" si="266"/>
        <v>0</v>
      </c>
      <c r="AP648" s="57">
        <f t="shared" si="266"/>
        <v>0</v>
      </c>
      <c r="AQ648" s="57" t="e">
        <f>INDEX('Fleet Input'!$C$10:$C$86, MATCH('Fleet Calculations'!N648, 'Fleet Input'!$B$10:$B$86, 0))</f>
        <v>#N/A</v>
      </c>
      <c r="AR648" s="57">
        <f t="shared" si="269"/>
        <v>0</v>
      </c>
      <c r="AS648" s="57">
        <f t="shared" si="269"/>
        <v>0</v>
      </c>
      <c r="AT648" s="57">
        <f t="shared" si="269"/>
        <v>0</v>
      </c>
      <c r="AU648" s="57">
        <f t="shared" si="269"/>
        <v>0</v>
      </c>
      <c r="AV648" s="57">
        <f t="shared" si="269"/>
        <v>0</v>
      </c>
      <c r="AW648" s="57">
        <f t="shared" si="269"/>
        <v>0</v>
      </c>
      <c r="AX648" s="57">
        <f t="shared" si="269"/>
        <v>0</v>
      </c>
      <c r="AY648" s="57">
        <f t="shared" si="269"/>
        <v>0</v>
      </c>
      <c r="AZ648" s="57">
        <f t="shared" si="269"/>
        <v>0</v>
      </c>
      <c r="BA648" s="57">
        <f t="shared" si="269"/>
        <v>0</v>
      </c>
      <c r="BB648" s="57">
        <f t="shared" si="269"/>
        <v>0</v>
      </c>
      <c r="BC648" s="57">
        <f t="shared" si="269"/>
        <v>0</v>
      </c>
      <c r="BD648" s="57">
        <f t="shared" si="269"/>
        <v>0</v>
      </c>
      <c r="BE648" s="57">
        <f t="shared" si="269"/>
        <v>0</v>
      </c>
      <c r="BF648" s="57">
        <f t="shared" si="269"/>
        <v>0</v>
      </c>
      <c r="BG648" s="57">
        <f t="shared" si="269"/>
        <v>0</v>
      </c>
      <c r="BH648" s="57">
        <f t="shared" si="267"/>
        <v>0</v>
      </c>
      <c r="BI648" s="57">
        <f t="shared" si="267"/>
        <v>0</v>
      </c>
      <c r="BJ648" s="57">
        <f t="shared" si="267"/>
        <v>0</v>
      </c>
      <c r="BK648" s="57">
        <f t="shared" si="267"/>
        <v>0</v>
      </c>
      <c r="BL648" s="57">
        <f t="shared" si="267"/>
        <v>0</v>
      </c>
      <c r="BM648" s="57">
        <f t="shared" si="267"/>
        <v>0</v>
      </c>
      <c r="BN648" s="57">
        <f t="shared" si="267"/>
        <v>0</v>
      </c>
      <c r="BO648" s="57">
        <f t="shared" si="267"/>
        <v>0</v>
      </c>
      <c r="BP648" s="57">
        <f t="shared" si="267"/>
        <v>0</v>
      </c>
      <c r="BQ648" s="57">
        <f t="shared" si="267"/>
        <v>0</v>
      </c>
      <c r="BR648" s="57">
        <f t="shared" si="267"/>
        <v>0</v>
      </c>
      <c r="BS648" s="57">
        <f t="shared" si="267"/>
        <v>0</v>
      </c>
    </row>
    <row r="649" spans="1:71" x14ac:dyDescent="0.25">
      <c r="A649">
        <f t="shared" si="265"/>
        <v>3</v>
      </c>
      <c r="B649">
        <f t="shared" si="259"/>
        <v>49</v>
      </c>
      <c r="C649">
        <f t="shared" si="254"/>
        <v>1</v>
      </c>
      <c r="D649" s="59">
        <f t="shared" si="243"/>
        <v>0</v>
      </c>
      <c r="E649" s="59">
        <f t="shared" si="243"/>
        <v>0</v>
      </c>
      <c r="F649" s="59">
        <f t="shared" si="243"/>
        <v>0</v>
      </c>
      <c r="G649" s="60" t="str">
        <f t="shared" si="244"/>
        <v>0</v>
      </c>
      <c r="H649" s="61">
        <f t="shared" si="260"/>
        <v>1</v>
      </c>
      <c r="I649" s="61">
        <f t="shared" si="245"/>
        <v>0</v>
      </c>
      <c r="J649" s="59">
        <f t="shared" si="246"/>
        <v>0</v>
      </c>
      <c r="K649" s="62" t="e">
        <f t="shared" si="247"/>
        <v>#N/A</v>
      </c>
      <c r="L649" s="59">
        <f t="shared" si="248"/>
        <v>0</v>
      </c>
      <c r="M649" s="59">
        <f t="shared" si="248"/>
        <v>0</v>
      </c>
      <c r="N649" s="59" t="str">
        <f t="shared" ref="N649:N712" si="270">G649&amp;E649</f>
        <v>00</v>
      </c>
      <c r="O649" s="57">
        <f t="shared" si="268"/>
        <v>0</v>
      </c>
      <c r="P649" s="57">
        <f t="shared" si="268"/>
        <v>0</v>
      </c>
      <c r="Q649" s="57">
        <f t="shared" si="268"/>
        <v>0</v>
      </c>
      <c r="R649" s="57">
        <f t="shared" si="268"/>
        <v>0</v>
      </c>
      <c r="S649" s="57">
        <f t="shared" si="268"/>
        <v>0</v>
      </c>
      <c r="T649" s="57">
        <f t="shared" si="268"/>
        <v>0</v>
      </c>
      <c r="U649" s="57">
        <f t="shared" si="268"/>
        <v>0</v>
      </c>
      <c r="V649" s="57">
        <f t="shared" si="268"/>
        <v>0</v>
      </c>
      <c r="W649" s="57">
        <f t="shared" si="268"/>
        <v>0</v>
      </c>
      <c r="X649" s="57">
        <f t="shared" si="268"/>
        <v>0</v>
      </c>
      <c r="Y649" s="57">
        <f t="shared" si="268"/>
        <v>0</v>
      </c>
      <c r="Z649" s="57">
        <f t="shared" si="268"/>
        <v>0</v>
      </c>
      <c r="AA649" s="57">
        <f t="shared" si="268"/>
        <v>0</v>
      </c>
      <c r="AB649" s="57">
        <f t="shared" si="268"/>
        <v>0</v>
      </c>
      <c r="AC649" s="57">
        <f t="shared" si="268"/>
        <v>0</v>
      </c>
      <c r="AD649" s="57">
        <f t="shared" si="268"/>
        <v>0</v>
      </c>
      <c r="AE649" s="57">
        <f t="shared" si="266"/>
        <v>0</v>
      </c>
      <c r="AF649" s="57">
        <f t="shared" si="266"/>
        <v>0</v>
      </c>
      <c r="AG649" s="57">
        <f t="shared" si="266"/>
        <v>0</v>
      </c>
      <c r="AH649" s="57">
        <f t="shared" si="266"/>
        <v>0</v>
      </c>
      <c r="AI649" s="57">
        <f t="shared" si="266"/>
        <v>0</v>
      </c>
      <c r="AJ649" s="57">
        <f t="shared" si="266"/>
        <v>0</v>
      </c>
      <c r="AK649" s="57">
        <f t="shared" si="266"/>
        <v>0</v>
      </c>
      <c r="AL649" s="57">
        <f t="shared" si="266"/>
        <v>0</v>
      </c>
      <c r="AM649" s="57">
        <f t="shared" si="266"/>
        <v>0</v>
      </c>
      <c r="AN649" s="57">
        <f t="shared" si="266"/>
        <v>0</v>
      </c>
      <c r="AO649" s="57">
        <f t="shared" si="266"/>
        <v>0</v>
      </c>
      <c r="AP649" s="57">
        <f t="shared" si="266"/>
        <v>0</v>
      </c>
      <c r="AQ649" s="57" t="e">
        <f>INDEX('Fleet Input'!$C$10:$C$86, MATCH('Fleet Calculations'!N649, 'Fleet Input'!$B$10:$B$86, 0))</f>
        <v>#N/A</v>
      </c>
      <c r="AR649" s="57">
        <f t="shared" si="269"/>
        <v>0</v>
      </c>
      <c r="AS649" s="57">
        <f t="shared" si="269"/>
        <v>0</v>
      </c>
      <c r="AT649" s="57">
        <f t="shared" si="269"/>
        <v>0</v>
      </c>
      <c r="AU649" s="57">
        <f t="shared" si="269"/>
        <v>0</v>
      </c>
      <c r="AV649" s="57">
        <f t="shared" si="269"/>
        <v>0</v>
      </c>
      <c r="AW649" s="57">
        <f t="shared" si="269"/>
        <v>0</v>
      </c>
      <c r="AX649" s="57">
        <f t="shared" si="269"/>
        <v>0</v>
      </c>
      <c r="AY649" s="57">
        <f t="shared" si="269"/>
        <v>0</v>
      </c>
      <c r="AZ649" s="57">
        <f t="shared" si="269"/>
        <v>0</v>
      </c>
      <c r="BA649" s="57">
        <f t="shared" si="269"/>
        <v>0</v>
      </c>
      <c r="BB649" s="57">
        <f t="shared" si="269"/>
        <v>0</v>
      </c>
      <c r="BC649" s="57">
        <f t="shared" si="269"/>
        <v>0</v>
      </c>
      <c r="BD649" s="57">
        <f t="shared" si="269"/>
        <v>0</v>
      </c>
      <c r="BE649" s="57">
        <f t="shared" si="269"/>
        <v>0</v>
      </c>
      <c r="BF649" s="57">
        <f t="shared" si="269"/>
        <v>0</v>
      </c>
      <c r="BG649" s="57">
        <f t="shared" si="269"/>
        <v>0</v>
      </c>
      <c r="BH649" s="57">
        <f t="shared" si="267"/>
        <v>0</v>
      </c>
      <c r="BI649" s="57">
        <f t="shared" si="267"/>
        <v>0</v>
      </c>
      <c r="BJ649" s="57">
        <f t="shared" si="267"/>
        <v>0</v>
      </c>
      <c r="BK649" s="57">
        <f t="shared" si="267"/>
        <v>0</v>
      </c>
      <c r="BL649" s="57">
        <f t="shared" si="267"/>
        <v>0</v>
      </c>
      <c r="BM649" s="57">
        <f t="shared" si="267"/>
        <v>0</v>
      </c>
      <c r="BN649" s="57">
        <f t="shared" si="267"/>
        <v>0</v>
      </c>
      <c r="BO649" s="57">
        <f t="shared" si="267"/>
        <v>0</v>
      </c>
      <c r="BP649" s="57">
        <f t="shared" si="267"/>
        <v>0</v>
      </c>
      <c r="BQ649" s="57">
        <f t="shared" si="267"/>
        <v>0</v>
      </c>
      <c r="BR649" s="57">
        <f t="shared" si="267"/>
        <v>0</v>
      </c>
      <c r="BS649" s="57">
        <f t="shared" si="267"/>
        <v>0</v>
      </c>
    </row>
    <row r="650" spans="1:71" x14ac:dyDescent="0.25">
      <c r="A650">
        <f t="shared" si="265"/>
        <v>3</v>
      </c>
      <c r="B650">
        <f t="shared" si="259"/>
        <v>49</v>
      </c>
      <c r="C650">
        <f t="shared" si="254"/>
        <v>2</v>
      </c>
      <c r="D650" s="59">
        <f t="shared" si="243"/>
        <v>0</v>
      </c>
      <c r="E650" s="59">
        <f t="shared" si="243"/>
        <v>0</v>
      </c>
      <c r="F650" s="59">
        <f t="shared" si="243"/>
        <v>0</v>
      </c>
      <c r="G650" s="60" t="str">
        <f t="shared" si="244"/>
        <v>Electric</v>
      </c>
      <c r="H650" s="61">
        <f t="shared" si="260"/>
        <v>1</v>
      </c>
      <c r="I650" s="61">
        <f t="shared" si="245"/>
        <v>0</v>
      </c>
      <c r="J650" s="59">
        <f t="shared" si="246"/>
        <v>0</v>
      </c>
      <c r="K650" s="62" t="e">
        <f t="shared" si="247"/>
        <v>#N/A</v>
      </c>
      <c r="L650" s="59">
        <f t="shared" si="248"/>
        <v>0</v>
      </c>
      <c r="M650" s="59">
        <f t="shared" si="248"/>
        <v>0</v>
      </c>
      <c r="N650" s="59" t="str">
        <f t="shared" si="270"/>
        <v>Electric0</v>
      </c>
      <c r="O650" s="57">
        <f t="shared" si="268"/>
        <v>0</v>
      </c>
      <c r="P650" s="57">
        <f t="shared" si="268"/>
        <v>0</v>
      </c>
      <c r="Q650" s="57">
        <f t="shared" si="268"/>
        <v>0</v>
      </c>
      <c r="R650" s="57">
        <f t="shared" si="268"/>
        <v>0</v>
      </c>
      <c r="S650" s="57">
        <f t="shared" si="268"/>
        <v>0</v>
      </c>
      <c r="T650" s="57">
        <f t="shared" si="268"/>
        <v>0</v>
      </c>
      <c r="U650" s="57">
        <f t="shared" si="268"/>
        <v>0</v>
      </c>
      <c r="V650" s="57">
        <f t="shared" si="268"/>
        <v>0</v>
      </c>
      <c r="W650" s="57">
        <f t="shared" si="268"/>
        <v>0</v>
      </c>
      <c r="X650" s="57">
        <f t="shared" si="268"/>
        <v>0</v>
      </c>
      <c r="Y650" s="57">
        <f t="shared" si="268"/>
        <v>0</v>
      </c>
      <c r="Z650" s="57">
        <f t="shared" si="268"/>
        <v>0</v>
      </c>
      <c r="AA650" s="57">
        <f t="shared" si="268"/>
        <v>0</v>
      </c>
      <c r="AB650" s="57">
        <f t="shared" si="268"/>
        <v>0</v>
      </c>
      <c r="AC650" s="57">
        <f t="shared" si="268"/>
        <v>0</v>
      </c>
      <c r="AD650" s="57">
        <f t="shared" si="268"/>
        <v>0</v>
      </c>
      <c r="AE650" s="57">
        <f t="shared" si="266"/>
        <v>0</v>
      </c>
      <c r="AF650" s="57">
        <f t="shared" si="266"/>
        <v>0</v>
      </c>
      <c r="AG650" s="57">
        <f t="shared" si="266"/>
        <v>0</v>
      </c>
      <c r="AH650" s="57">
        <f t="shared" si="266"/>
        <v>0</v>
      </c>
      <c r="AI650" s="57">
        <f t="shared" si="266"/>
        <v>0</v>
      </c>
      <c r="AJ650" s="57">
        <f t="shared" si="266"/>
        <v>0</v>
      </c>
      <c r="AK650" s="57">
        <f t="shared" si="266"/>
        <v>0</v>
      </c>
      <c r="AL650" s="57">
        <f t="shared" si="266"/>
        <v>0</v>
      </c>
      <c r="AM650" s="57">
        <f t="shared" si="266"/>
        <v>0</v>
      </c>
      <c r="AN650" s="57">
        <f t="shared" si="266"/>
        <v>0</v>
      </c>
      <c r="AO650" s="57">
        <f t="shared" si="266"/>
        <v>0</v>
      </c>
      <c r="AP650" s="57">
        <f t="shared" si="266"/>
        <v>0</v>
      </c>
      <c r="AQ650" s="57" t="e">
        <f>INDEX('Fleet Input'!$C$10:$C$86, MATCH('Fleet Calculations'!N650, 'Fleet Input'!$B$10:$B$86, 0))</f>
        <v>#N/A</v>
      </c>
      <c r="AR650" s="57">
        <f t="shared" si="269"/>
        <v>0</v>
      </c>
      <c r="AS650" s="57">
        <f t="shared" si="269"/>
        <v>0</v>
      </c>
      <c r="AT650" s="57">
        <f t="shared" si="269"/>
        <v>0</v>
      </c>
      <c r="AU650" s="57">
        <f t="shared" si="269"/>
        <v>0</v>
      </c>
      <c r="AV650" s="57">
        <f t="shared" si="269"/>
        <v>0</v>
      </c>
      <c r="AW650" s="57">
        <f t="shared" si="269"/>
        <v>0</v>
      </c>
      <c r="AX650" s="57">
        <f t="shared" si="269"/>
        <v>0</v>
      </c>
      <c r="AY650" s="57">
        <f t="shared" si="269"/>
        <v>0</v>
      </c>
      <c r="AZ650" s="57">
        <f t="shared" si="269"/>
        <v>0</v>
      </c>
      <c r="BA650" s="57">
        <f t="shared" si="269"/>
        <v>0</v>
      </c>
      <c r="BB650" s="57">
        <f t="shared" si="269"/>
        <v>0</v>
      </c>
      <c r="BC650" s="57">
        <f t="shared" si="269"/>
        <v>0</v>
      </c>
      <c r="BD650" s="57">
        <f t="shared" si="269"/>
        <v>0</v>
      </c>
      <c r="BE650" s="57">
        <f t="shared" si="269"/>
        <v>0</v>
      </c>
      <c r="BF650" s="57">
        <f t="shared" si="269"/>
        <v>0</v>
      </c>
      <c r="BG650" s="57">
        <f t="shared" si="269"/>
        <v>0</v>
      </c>
      <c r="BH650" s="57">
        <f t="shared" si="267"/>
        <v>0</v>
      </c>
      <c r="BI650" s="57">
        <f t="shared" si="267"/>
        <v>0</v>
      </c>
      <c r="BJ650" s="57">
        <f t="shared" si="267"/>
        <v>0</v>
      </c>
      <c r="BK650" s="57">
        <f t="shared" si="267"/>
        <v>0</v>
      </c>
      <c r="BL650" s="57">
        <f t="shared" si="267"/>
        <v>0</v>
      </c>
      <c r="BM650" s="57">
        <f t="shared" si="267"/>
        <v>0</v>
      </c>
      <c r="BN650" s="57">
        <f t="shared" si="267"/>
        <v>0</v>
      </c>
      <c r="BO650" s="57">
        <f t="shared" si="267"/>
        <v>0</v>
      </c>
      <c r="BP650" s="57">
        <f t="shared" si="267"/>
        <v>0</v>
      </c>
      <c r="BQ650" s="57">
        <f t="shared" si="267"/>
        <v>0</v>
      </c>
      <c r="BR650" s="57">
        <f t="shared" si="267"/>
        <v>0</v>
      </c>
      <c r="BS650" s="57">
        <f t="shared" si="267"/>
        <v>0</v>
      </c>
    </row>
    <row r="651" spans="1:71" x14ac:dyDescent="0.25">
      <c r="A651">
        <f t="shared" si="265"/>
        <v>3</v>
      </c>
      <c r="B651">
        <f t="shared" si="259"/>
        <v>49</v>
      </c>
      <c r="C651">
        <f t="shared" si="254"/>
        <v>3</v>
      </c>
      <c r="D651" s="59">
        <f t="shared" si="243"/>
        <v>0</v>
      </c>
      <c r="E651" s="59">
        <f t="shared" si="243"/>
        <v>0</v>
      </c>
      <c r="F651" s="59">
        <f t="shared" si="243"/>
        <v>0</v>
      </c>
      <c r="G651" s="60" t="str">
        <f t="shared" si="244"/>
        <v>Fuel Cell</v>
      </c>
      <c r="H651" s="61">
        <f t="shared" si="260"/>
        <v>1</v>
      </c>
      <c r="I651" s="61">
        <f t="shared" si="245"/>
        <v>0</v>
      </c>
      <c r="J651" s="59">
        <f t="shared" si="246"/>
        <v>0</v>
      </c>
      <c r="K651" s="62" t="e">
        <f t="shared" si="247"/>
        <v>#N/A</v>
      </c>
      <c r="L651" s="59">
        <f t="shared" si="248"/>
        <v>0</v>
      </c>
      <c r="M651" s="59">
        <f t="shared" si="248"/>
        <v>0</v>
      </c>
      <c r="N651" s="59" t="str">
        <f t="shared" si="270"/>
        <v>Fuel Cell0</v>
      </c>
      <c r="O651" s="57">
        <f t="shared" si="268"/>
        <v>0</v>
      </c>
      <c r="P651" s="57">
        <f t="shared" si="268"/>
        <v>0</v>
      </c>
      <c r="Q651" s="57">
        <f t="shared" si="268"/>
        <v>0</v>
      </c>
      <c r="R651" s="57">
        <f t="shared" si="268"/>
        <v>0</v>
      </c>
      <c r="S651" s="57">
        <f t="shared" si="268"/>
        <v>0</v>
      </c>
      <c r="T651" s="57">
        <f t="shared" si="268"/>
        <v>0</v>
      </c>
      <c r="U651" s="57">
        <f t="shared" si="268"/>
        <v>0</v>
      </c>
      <c r="V651" s="57">
        <f t="shared" si="268"/>
        <v>0</v>
      </c>
      <c r="W651" s="57">
        <f t="shared" si="268"/>
        <v>0</v>
      </c>
      <c r="X651" s="57">
        <f t="shared" si="268"/>
        <v>0</v>
      </c>
      <c r="Y651" s="57">
        <f t="shared" si="268"/>
        <v>0</v>
      </c>
      <c r="Z651" s="57">
        <f t="shared" si="268"/>
        <v>0</v>
      </c>
      <c r="AA651" s="57">
        <f t="shared" si="268"/>
        <v>0</v>
      </c>
      <c r="AB651" s="57">
        <f t="shared" si="268"/>
        <v>0</v>
      </c>
      <c r="AC651" s="57">
        <f t="shared" si="268"/>
        <v>0</v>
      </c>
      <c r="AD651" s="57">
        <f t="shared" si="268"/>
        <v>0</v>
      </c>
      <c r="AE651" s="57">
        <f t="shared" si="266"/>
        <v>0</v>
      </c>
      <c r="AF651" s="57">
        <f t="shared" si="266"/>
        <v>0</v>
      </c>
      <c r="AG651" s="57">
        <f t="shared" si="266"/>
        <v>0</v>
      </c>
      <c r="AH651" s="57">
        <f t="shared" si="266"/>
        <v>0</v>
      </c>
      <c r="AI651" s="57">
        <f t="shared" si="266"/>
        <v>0</v>
      </c>
      <c r="AJ651" s="57">
        <f t="shared" si="266"/>
        <v>0</v>
      </c>
      <c r="AK651" s="57">
        <f t="shared" si="266"/>
        <v>0</v>
      </c>
      <c r="AL651" s="57">
        <f t="shared" si="266"/>
        <v>0</v>
      </c>
      <c r="AM651" s="57">
        <f t="shared" si="266"/>
        <v>0</v>
      </c>
      <c r="AN651" s="57">
        <f t="shared" si="266"/>
        <v>0</v>
      </c>
      <c r="AO651" s="57">
        <f t="shared" si="266"/>
        <v>0</v>
      </c>
      <c r="AP651" s="57">
        <f t="shared" si="266"/>
        <v>0</v>
      </c>
      <c r="AQ651" s="57" t="e">
        <f>INDEX('Fleet Input'!$C$10:$C$86, MATCH('Fleet Calculations'!N651, 'Fleet Input'!$B$10:$B$86, 0))</f>
        <v>#N/A</v>
      </c>
      <c r="AR651" s="57">
        <f t="shared" si="269"/>
        <v>0</v>
      </c>
      <c r="AS651" s="57">
        <f t="shared" si="269"/>
        <v>0</v>
      </c>
      <c r="AT651" s="57">
        <f t="shared" si="269"/>
        <v>0</v>
      </c>
      <c r="AU651" s="57">
        <f t="shared" si="269"/>
        <v>0</v>
      </c>
      <c r="AV651" s="57">
        <f t="shared" si="269"/>
        <v>0</v>
      </c>
      <c r="AW651" s="57">
        <f t="shared" si="269"/>
        <v>0</v>
      </c>
      <c r="AX651" s="57">
        <f t="shared" si="269"/>
        <v>0</v>
      </c>
      <c r="AY651" s="57">
        <f t="shared" si="269"/>
        <v>0</v>
      </c>
      <c r="AZ651" s="57">
        <f t="shared" si="269"/>
        <v>0</v>
      </c>
      <c r="BA651" s="57">
        <f t="shared" si="269"/>
        <v>0</v>
      </c>
      <c r="BB651" s="57">
        <f t="shared" si="269"/>
        <v>0</v>
      </c>
      <c r="BC651" s="57">
        <f t="shared" si="269"/>
        <v>0</v>
      </c>
      <c r="BD651" s="57">
        <f t="shared" si="269"/>
        <v>0</v>
      </c>
      <c r="BE651" s="57">
        <f t="shared" si="269"/>
        <v>0</v>
      </c>
      <c r="BF651" s="57">
        <f t="shared" si="269"/>
        <v>0</v>
      </c>
      <c r="BG651" s="57">
        <f t="shared" si="269"/>
        <v>0</v>
      </c>
      <c r="BH651" s="57">
        <f t="shared" si="267"/>
        <v>0</v>
      </c>
      <c r="BI651" s="57">
        <f t="shared" si="267"/>
        <v>0</v>
      </c>
      <c r="BJ651" s="57">
        <f t="shared" si="267"/>
        <v>0</v>
      </c>
      <c r="BK651" s="57">
        <f t="shared" si="267"/>
        <v>0</v>
      </c>
      <c r="BL651" s="57">
        <f t="shared" si="267"/>
        <v>0</v>
      </c>
      <c r="BM651" s="57">
        <f t="shared" si="267"/>
        <v>0</v>
      </c>
      <c r="BN651" s="57">
        <f t="shared" si="267"/>
        <v>0</v>
      </c>
      <c r="BO651" s="57">
        <f t="shared" si="267"/>
        <v>0</v>
      </c>
      <c r="BP651" s="57">
        <f t="shared" si="267"/>
        <v>0</v>
      </c>
      <c r="BQ651" s="57">
        <f t="shared" si="267"/>
        <v>0</v>
      </c>
      <c r="BR651" s="57">
        <f t="shared" si="267"/>
        <v>0</v>
      </c>
      <c r="BS651" s="57">
        <f t="shared" si="267"/>
        <v>0</v>
      </c>
    </row>
    <row r="652" spans="1:71" x14ac:dyDescent="0.25">
      <c r="A652">
        <f t="shared" si="265"/>
        <v>3</v>
      </c>
      <c r="B652">
        <f t="shared" si="259"/>
        <v>50</v>
      </c>
      <c r="C652">
        <f t="shared" si="254"/>
        <v>1</v>
      </c>
      <c r="D652" s="59">
        <f t="shared" si="243"/>
        <v>0</v>
      </c>
      <c r="E652" s="59">
        <f t="shared" si="243"/>
        <v>0</v>
      </c>
      <c r="F652" s="59">
        <f t="shared" si="243"/>
        <v>0</v>
      </c>
      <c r="G652" s="60" t="str">
        <f t="shared" si="244"/>
        <v>0</v>
      </c>
      <c r="H652" s="61">
        <f t="shared" si="260"/>
        <v>1</v>
      </c>
      <c r="I652" s="61">
        <f t="shared" si="245"/>
        <v>0</v>
      </c>
      <c r="J652" s="59">
        <f t="shared" si="246"/>
        <v>0</v>
      </c>
      <c r="K652" s="62" t="e">
        <f t="shared" si="247"/>
        <v>#N/A</v>
      </c>
      <c r="L652" s="59">
        <f t="shared" si="248"/>
        <v>0</v>
      </c>
      <c r="M652" s="59">
        <f t="shared" si="248"/>
        <v>0</v>
      </c>
      <c r="N652" s="59" t="str">
        <f t="shared" si="270"/>
        <v>00</v>
      </c>
      <c r="O652" s="57">
        <f t="shared" si="268"/>
        <v>0</v>
      </c>
      <c r="P652" s="57">
        <f t="shared" si="268"/>
        <v>0</v>
      </c>
      <c r="Q652" s="57">
        <f t="shared" si="268"/>
        <v>0</v>
      </c>
      <c r="R652" s="57">
        <f t="shared" si="268"/>
        <v>0</v>
      </c>
      <c r="S652" s="57">
        <f t="shared" si="268"/>
        <v>0</v>
      </c>
      <c r="T652" s="57">
        <f t="shared" si="268"/>
        <v>0</v>
      </c>
      <c r="U652" s="57">
        <f t="shared" si="268"/>
        <v>0</v>
      </c>
      <c r="V652" s="57">
        <f t="shared" si="268"/>
        <v>0</v>
      </c>
      <c r="W652" s="57">
        <f t="shared" si="268"/>
        <v>0</v>
      </c>
      <c r="X652" s="57">
        <f t="shared" si="268"/>
        <v>0</v>
      </c>
      <c r="Y652" s="57">
        <f t="shared" si="268"/>
        <v>0</v>
      </c>
      <c r="Z652" s="57">
        <f t="shared" si="268"/>
        <v>0</v>
      </c>
      <c r="AA652" s="57">
        <f t="shared" si="268"/>
        <v>0</v>
      </c>
      <c r="AB652" s="57">
        <f t="shared" si="268"/>
        <v>0</v>
      </c>
      <c r="AC652" s="57">
        <f t="shared" si="268"/>
        <v>0</v>
      </c>
      <c r="AD652" s="57">
        <f t="shared" si="268"/>
        <v>0</v>
      </c>
      <c r="AE652" s="57">
        <f t="shared" si="266"/>
        <v>0</v>
      </c>
      <c r="AF652" s="57">
        <f t="shared" si="266"/>
        <v>0</v>
      </c>
      <c r="AG652" s="57">
        <f t="shared" si="266"/>
        <v>0</v>
      </c>
      <c r="AH652" s="57">
        <f t="shared" si="266"/>
        <v>0</v>
      </c>
      <c r="AI652" s="57">
        <f t="shared" si="266"/>
        <v>0</v>
      </c>
      <c r="AJ652" s="57">
        <f t="shared" si="266"/>
        <v>0</v>
      </c>
      <c r="AK652" s="57">
        <f t="shared" si="266"/>
        <v>0</v>
      </c>
      <c r="AL652" s="57">
        <f t="shared" si="266"/>
        <v>0</v>
      </c>
      <c r="AM652" s="57">
        <f t="shared" si="266"/>
        <v>0</v>
      </c>
      <c r="AN652" s="57">
        <f t="shared" si="266"/>
        <v>0</v>
      </c>
      <c r="AO652" s="57">
        <f t="shared" si="266"/>
        <v>0</v>
      </c>
      <c r="AP652" s="57">
        <f t="shared" si="266"/>
        <v>0</v>
      </c>
      <c r="AQ652" s="57" t="e">
        <f>INDEX('Fleet Input'!$C$10:$C$86, MATCH('Fleet Calculations'!N652, 'Fleet Input'!$B$10:$B$86, 0))</f>
        <v>#N/A</v>
      </c>
      <c r="AR652" s="57">
        <f t="shared" si="269"/>
        <v>0</v>
      </c>
      <c r="AS652" s="57">
        <f t="shared" si="269"/>
        <v>0</v>
      </c>
      <c r="AT652" s="57">
        <f t="shared" si="269"/>
        <v>0</v>
      </c>
      <c r="AU652" s="57">
        <f t="shared" si="269"/>
        <v>0</v>
      </c>
      <c r="AV652" s="57">
        <f t="shared" si="269"/>
        <v>0</v>
      </c>
      <c r="AW652" s="57">
        <f t="shared" si="269"/>
        <v>0</v>
      </c>
      <c r="AX652" s="57">
        <f t="shared" si="269"/>
        <v>0</v>
      </c>
      <c r="AY652" s="57">
        <f t="shared" si="269"/>
        <v>0</v>
      </c>
      <c r="AZ652" s="57">
        <f t="shared" si="269"/>
        <v>0</v>
      </c>
      <c r="BA652" s="57">
        <f t="shared" si="269"/>
        <v>0</v>
      </c>
      <c r="BB652" s="57">
        <f t="shared" si="269"/>
        <v>0</v>
      </c>
      <c r="BC652" s="57">
        <f t="shared" si="269"/>
        <v>0</v>
      </c>
      <c r="BD652" s="57">
        <f t="shared" si="269"/>
        <v>0</v>
      </c>
      <c r="BE652" s="57">
        <f t="shared" si="269"/>
        <v>0</v>
      </c>
      <c r="BF652" s="57">
        <f t="shared" si="269"/>
        <v>0</v>
      </c>
      <c r="BG652" s="57">
        <f t="shared" si="269"/>
        <v>0</v>
      </c>
      <c r="BH652" s="57">
        <f t="shared" si="267"/>
        <v>0</v>
      </c>
      <c r="BI652" s="57">
        <f t="shared" si="267"/>
        <v>0</v>
      </c>
      <c r="BJ652" s="57">
        <f t="shared" si="267"/>
        <v>0</v>
      </c>
      <c r="BK652" s="57">
        <f t="shared" si="267"/>
        <v>0</v>
      </c>
      <c r="BL652" s="57">
        <f t="shared" si="267"/>
        <v>0</v>
      </c>
      <c r="BM652" s="57">
        <f t="shared" si="267"/>
        <v>0</v>
      </c>
      <c r="BN652" s="57">
        <f t="shared" si="267"/>
        <v>0</v>
      </c>
      <c r="BO652" s="57">
        <f t="shared" si="267"/>
        <v>0</v>
      </c>
      <c r="BP652" s="57">
        <f t="shared" si="267"/>
        <v>0</v>
      </c>
      <c r="BQ652" s="57">
        <f t="shared" si="267"/>
        <v>0</v>
      </c>
      <c r="BR652" s="57">
        <f t="shared" si="267"/>
        <v>0</v>
      </c>
      <c r="BS652" s="57">
        <f t="shared" si="267"/>
        <v>0</v>
      </c>
    </row>
    <row r="653" spans="1:71" x14ac:dyDescent="0.25">
      <c r="A653">
        <f t="shared" si="265"/>
        <v>3</v>
      </c>
      <c r="B653">
        <f t="shared" si="259"/>
        <v>50</v>
      </c>
      <c r="C653">
        <f t="shared" si="254"/>
        <v>2</v>
      </c>
      <c r="D653" s="59">
        <f t="shared" si="243"/>
        <v>0</v>
      </c>
      <c r="E653" s="59">
        <f t="shared" si="243"/>
        <v>0</v>
      </c>
      <c r="F653" s="59">
        <f t="shared" si="243"/>
        <v>0</v>
      </c>
      <c r="G653" s="60" t="str">
        <f t="shared" si="244"/>
        <v>Electric</v>
      </c>
      <c r="H653" s="61">
        <f t="shared" si="260"/>
        <v>1</v>
      </c>
      <c r="I653" s="61">
        <f t="shared" si="245"/>
        <v>0</v>
      </c>
      <c r="J653" s="59">
        <f t="shared" si="246"/>
        <v>0</v>
      </c>
      <c r="K653" s="62" t="e">
        <f t="shared" si="247"/>
        <v>#N/A</v>
      </c>
      <c r="L653" s="59">
        <f t="shared" si="248"/>
        <v>0</v>
      </c>
      <c r="M653" s="59">
        <f t="shared" si="248"/>
        <v>0</v>
      </c>
      <c r="N653" s="59" t="str">
        <f t="shared" si="270"/>
        <v>Electric0</v>
      </c>
      <c r="O653" s="57">
        <f t="shared" si="268"/>
        <v>0</v>
      </c>
      <c r="P653" s="57">
        <f t="shared" si="268"/>
        <v>0</v>
      </c>
      <c r="Q653" s="57">
        <f t="shared" si="268"/>
        <v>0</v>
      </c>
      <c r="R653" s="57">
        <f t="shared" si="268"/>
        <v>0</v>
      </c>
      <c r="S653" s="57">
        <f t="shared" si="268"/>
        <v>0</v>
      </c>
      <c r="T653" s="57">
        <f t="shared" si="268"/>
        <v>0</v>
      </c>
      <c r="U653" s="57">
        <f t="shared" si="268"/>
        <v>0</v>
      </c>
      <c r="V653" s="57">
        <f t="shared" si="268"/>
        <v>0</v>
      </c>
      <c r="W653" s="57">
        <f t="shared" si="268"/>
        <v>0</v>
      </c>
      <c r="X653" s="57">
        <f t="shared" si="268"/>
        <v>0</v>
      </c>
      <c r="Y653" s="57">
        <f t="shared" si="268"/>
        <v>0</v>
      </c>
      <c r="Z653" s="57">
        <f t="shared" si="268"/>
        <v>0</v>
      </c>
      <c r="AA653" s="57">
        <f t="shared" si="268"/>
        <v>0</v>
      </c>
      <c r="AB653" s="57">
        <f t="shared" si="268"/>
        <v>0</v>
      </c>
      <c r="AC653" s="57">
        <f t="shared" si="268"/>
        <v>0</v>
      </c>
      <c r="AD653" s="57">
        <f t="shared" si="268"/>
        <v>0</v>
      </c>
      <c r="AE653" s="57">
        <f t="shared" si="266"/>
        <v>0</v>
      </c>
      <c r="AF653" s="57">
        <f t="shared" si="266"/>
        <v>0</v>
      </c>
      <c r="AG653" s="57">
        <f t="shared" si="266"/>
        <v>0</v>
      </c>
      <c r="AH653" s="57">
        <f t="shared" si="266"/>
        <v>0</v>
      </c>
      <c r="AI653" s="57">
        <f t="shared" si="266"/>
        <v>0</v>
      </c>
      <c r="AJ653" s="57">
        <f t="shared" si="266"/>
        <v>0</v>
      </c>
      <c r="AK653" s="57">
        <f t="shared" si="266"/>
        <v>0</v>
      </c>
      <c r="AL653" s="57">
        <f t="shared" si="266"/>
        <v>0</v>
      </c>
      <c r="AM653" s="57">
        <f t="shared" si="266"/>
        <v>0</v>
      </c>
      <c r="AN653" s="57">
        <f t="shared" si="266"/>
        <v>0</v>
      </c>
      <c r="AO653" s="57">
        <f t="shared" si="266"/>
        <v>0</v>
      </c>
      <c r="AP653" s="57">
        <f t="shared" si="266"/>
        <v>0</v>
      </c>
      <c r="AQ653" s="57" t="e">
        <f>INDEX('Fleet Input'!$C$10:$C$86, MATCH('Fleet Calculations'!N653, 'Fleet Input'!$B$10:$B$86, 0))</f>
        <v>#N/A</v>
      </c>
      <c r="AR653" s="57">
        <f t="shared" si="269"/>
        <v>0</v>
      </c>
      <c r="AS653" s="57">
        <f t="shared" si="269"/>
        <v>0</v>
      </c>
      <c r="AT653" s="57">
        <f t="shared" si="269"/>
        <v>0</v>
      </c>
      <c r="AU653" s="57">
        <f t="shared" si="269"/>
        <v>0</v>
      </c>
      <c r="AV653" s="57">
        <f t="shared" si="269"/>
        <v>0</v>
      </c>
      <c r="AW653" s="57">
        <f t="shared" si="269"/>
        <v>0</v>
      </c>
      <c r="AX653" s="57">
        <f t="shared" si="269"/>
        <v>0</v>
      </c>
      <c r="AY653" s="57">
        <f t="shared" si="269"/>
        <v>0</v>
      </c>
      <c r="AZ653" s="57">
        <f t="shared" si="269"/>
        <v>0</v>
      </c>
      <c r="BA653" s="57">
        <f t="shared" si="269"/>
        <v>0</v>
      </c>
      <c r="BB653" s="57">
        <f t="shared" si="269"/>
        <v>0</v>
      </c>
      <c r="BC653" s="57">
        <f t="shared" si="269"/>
        <v>0</v>
      </c>
      <c r="BD653" s="57">
        <f t="shared" si="269"/>
        <v>0</v>
      </c>
      <c r="BE653" s="57">
        <f t="shared" si="269"/>
        <v>0</v>
      </c>
      <c r="BF653" s="57">
        <f t="shared" si="269"/>
        <v>0</v>
      </c>
      <c r="BG653" s="57">
        <f t="shared" si="269"/>
        <v>0</v>
      </c>
      <c r="BH653" s="57">
        <f t="shared" si="267"/>
        <v>0</v>
      </c>
      <c r="BI653" s="57">
        <f t="shared" si="267"/>
        <v>0</v>
      </c>
      <c r="BJ653" s="57">
        <f t="shared" si="267"/>
        <v>0</v>
      </c>
      <c r="BK653" s="57">
        <f t="shared" si="267"/>
        <v>0</v>
      </c>
      <c r="BL653" s="57">
        <f t="shared" si="267"/>
        <v>0</v>
      </c>
      <c r="BM653" s="57">
        <f t="shared" si="267"/>
        <v>0</v>
      </c>
      <c r="BN653" s="57">
        <f t="shared" si="267"/>
        <v>0</v>
      </c>
      <c r="BO653" s="57">
        <f t="shared" si="267"/>
        <v>0</v>
      </c>
      <c r="BP653" s="57">
        <f t="shared" si="267"/>
        <v>0</v>
      </c>
      <c r="BQ653" s="57">
        <f t="shared" si="267"/>
        <v>0</v>
      </c>
      <c r="BR653" s="57">
        <f t="shared" si="267"/>
        <v>0</v>
      </c>
      <c r="BS653" s="57">
        <f t="shared" si="267"/>
        <v>0</v>
      </c>
    </row>
    <row r="654" spans="1:71" x14ac:dyDescent="0.25">
      <c r="A654">
        <f t="shared" si="265"/>
        <v>3</v>
      </c>
      <c r="B654">
        <f t="shared" si="259"/>
        <v>50</v>
      </c>
      <c r="C654">
        <f t="shared" si="254"/>
        <v>3</v>
      </c>
      <c r="D654" s="59">
        <f t="shared" si="243"/>
        <v>0</v>
      </c>
      <c r="E654" s="59">
        <f t="shared" si="243"/>
        <v>0</v>
      </c>
      <c r="F654" s="59">
        <f t="shared" si="243"/>
        <v>0</v>
      </c>
      <c r="G654" s="60" t="str">
        <f t="shared" si="244"/>
        <v>Fuel Cell</v>
      </c>
      <c r="H654" s="61">
        <f t="shared" si="260"/>
        <v>1</v>
      </c>
      <c r="I654" s="61">
        <f t="shared" si="245"/>
        <v>0</v>
      </c>
      <c r="J654" s="59">
        <f t="shared" si="246"/>
        <v>0</v>
      </c>
      <c r="K654" s="62" t="e">
        <f t="shared" si="247"/>
        <v>#N/A</v>
      </c>
      <c r="L654" s="59">
        <f t="shared" si="248"/>
        <v>0</v>
      </c>
      <c r="M654" s="59">
        <f t="shared" si="248"/>
        <v>0</v>
      </c>
      <c r="N654" s="59" t="str">
        <f t="shared" si="270"/>
        <v>Fuel Cell0</v>
      </c>
      <c r="O654" s="57">
        <f t="shared" si="268"/>
        <v>0</v>
      </c>
      <c r="P654" s="57">
        <f t="shared" si="268"/>
        <v>0</v>
      </c>
      <c r="Q654" s="57">
        <f t="shared" si="268"/>
        <v>0</v>
      </c>
      <c r="R654" s="57">
        <f t="shared" si="268"/>
        <v>0</v>
      </c>
      <c r="S654" s="57">
        <f t="shared" si="268"/>
        <v>0</v>
      </c>
      <c r="T654" s="57">
        <f t="shared" si="268"/>
        <v>0</v>
      </c>
      <c r="U654" s="57">
        <f t="shared" si="268"/>
        <v>0</v>
      </c>
      <c r="V654" s="57">
        <f t="shared" si="268"/>
        <v>0</v>
      </c>
      <c r="W654" s="57">
        <f t="shared" si="268"/>
        <v>0</v>
      </c>
      <c r="X654" s="57">
        <f t="shared" si="268"/>
        <v>0</v>
      </c>
      <c r="Y654" s="57">
        <f t="shared" si="268"/>
        <v>0</v>
      </c>
      <c r="Z654" s="57">
        <f t="shared" si="268"/>
        <v>0</v>
      </c>
      <c r="AA654" s="57">
        <f t="shared" si="268"/>
        <v>0</v>
      </c>
      <c r="AB654" s="57">
        <f t="shared" si="268"/>
        <v>0</v>
      </c>
      <c r="AC654" s="57">
        <f t="shared" si="268"/>
        <v>0</v>
      </c>
      <c r="AD654" s="57">
        <f t="shared" si="268"/>
        <v>0</v>
      </c>
      <c r="AE654" s="57">
        <f t="shared" si="266"/>
        <v>0</v>
      </c>
      <c r="AF654" s="57">
        <f t="shared" si="266"/>
        <v>0</v>
      </c>
      <c r="AG654" s="57">
        <f t="shared" si="266"/>
        <v>0</v>
      </c>
      <c r="AH654" s="57">
        <f t="shared" si="266"/>
        <v>0</v>
      </c>
      <c r="AI654" s="57">
        <f t="shared" si="266"/>
        <v>0</v>
      </c>
      <c r="AJ654" s="57">
        <f t="shared" si="266"/>
        <v>0</v>
      </c>
      <c r="AK654" s="57">
        <f t="shared" si="266"/>
        <v>0</v>
      </c>
      <c r="AL654" s="57">
        <f t="shared" si="266"/>
        <v>0</v>
      </c>
      <c r="AM654" s="57">
        <f t="shared" si="266"/>
        <v>0</v>
      </c>
      <c r="AN654" s="57">
        <f t="shared" si="266"/>
        <v>0</v>
      </c>
      <c r="AO654" s="57">
        <f t="shared" si="266"/>
        <v>0</v>
      </c>
      <c r="AP654" s="57">
        <f t="shared" si="266"/>
        <v>0</v>
      </c>
      <c r="AQ654" s="57" t="e">
        <f>INDEX('Fleet Input'!$C$10:$C$86, MATCH('Fleet Calculations'!N654, 'Fleet Input'!$B$10:$B$86, 0))</f>
        <v>#N/A</v>
      </c>
      <c r="AR654" s="57">
        <f t="shared" si="269"/>
        <v>0</v>
      </c>
      <c r="AS654" s="57">
        <f t="shared" si="269"/>
        <v>0</v>
      </c>
      <c r="AT654" s="57">
        <f t="shared" si="269"/>
        <v>0</v>
      </c>
      <c r="AU654" s="57">
        <f t="shared" si="269"/>
        <v>0</v>
      </c>
      <c r="AV654" s="57">
        <f t="shared" si="269"/>
        <v>0</v>
      </c>
      <c r="AW654" s="57">
        <f t="shared" si="269"/>
        <v>0</v>
      </c>
      <c r="AX654" s="57">
        <f t="shared" si="269"/>
        <v>0</v>
      </c>
      <c r="AY654" s="57">
        <f t="shared" si="269"/>
        <v>0</v>
      </c>
      <c r="AZ654" s="57">
        <f t="shared" si="269"/>
        <v>0</v>
      </c>
      <c r="BA654" s="57">
        <f t="shared" si="269"/>
        <v>0</v>
      </c>
      <c r="BB654" s="57">
        <f t="shared" si="269"/>
        <v>0</v>
      </c>
      <c r="BC654" s="57">
        <f t="shared" si="269"/>
        <v>0</v>
      </c>
      <c r="BD654" s="57">
        <f t="shared" si="269"/>
        <v>0</v>
      </c>
      <c r="BE654" s="57">
        <f t="shared" si="269"/>
        <v>0</v>
      </c>
      <c r="BF654" s="57">
        <f t="shared" si="269"/>
        <v>0</v>
      </c>
      <c r="BG654" s="57">
        <f t="shared" si="269"/>
        <v>0</v>
      </c>
      <c r="BH654" s="57">
        <f t="shared" si="267"/>
        <v>0</v>
      </c>
      <c r="BI654" s="57">
        <f t="shared" si="267"/>
        <v>0</v>
      </c>
      <c r="BJ654" s="57">
        <f t="shared" si="267"/>
        <v>0</v>
      </c>
      <c r="BK654" s="57">
        <f t="shared" si="267"/>
        <v>0</v>
      </c>
      <c r="BL654" s="57">
        <f t="shared" si="267"/>
        <v>0</v>
      </c>
      <c r="BM654" s="57">
        <f t="shared" si="267"/>
        <v>0</v>
      </c>
      <c r="BN654" s="57">
        <f t="shared" si="267"/>
        <v>0</v>
      </c>
      <c r="BO654" s="57">
        <f t="shared" si="267"/>
        <v>0</v>
      </c>
      <c r="BP654" s="57">
        <f t="shared" si="267"/>
        <v>0</v>
      </c>
      <c r="BQ654" s="57">
        <f t="shared" si="267"/>
        <v>0</v>
      </c>
      <c r="BR654" s="57">
        <f t="shared" si="267"/>
        <v>0</v>
      </c>
      <c r="BS654" s="57">
        <f t="shared" si="267"/>
        <v>0</v>
      </c>
    </row>
    <row r="655" spans="1:71" x14ac:dyDescent="0.25">
      <c r="A655">
        <f t="shared" si="265"/>
        <v>3</v>
      </c>
      <c r="B655">
        <f t="shared" si="259"/>
        <v>51</v>
      </c>
      <c r="C655">
        <f t="shared" si="254"/>
        <v>1</v>
      </c>
      <c r="D655" s="59">
        <f t="shared" si="243"/>
        <v>0</v>
      </c>
      <c r="E655" s="59">
        <f t="shared" si="243"/>
        <v>0</v>
      </c>
      <c r="F655" s="59">
        <f t="shared" si="243"/>
        <v>0</v>
      </c>
      <c r="G655" s="60" t="str">
        <f t="shared" si="244"/>
        <v>0</v>
      </c>
      <c r="H655" s="61">
        <f t="shared" si="260"/>
        <v>1</v>
      </c>
      <c r="I655" s="61">
        <f t="shared" si="245"/>
        <v>0</v>
      </c>
      <c r="J655" s="59">
        <f t="shared" si="246"/>
        <v>0</v>
      </c>
      <c r="K655" s="62" t="e">
        <f t="shared" si="247"/>
        <v>#N/A</v>
      </c>
      <c r="L655" s="59">
        <f t="shared" si="248"/>
        <v>0</v>
      </c>
      <c r="M655" s="59">
        <f t="shared" si="248"/>
        <v>0</v>
      </c>
      <c r="N655" s="59" t="str">
        <f t="shared" si="270"/>
        <v>00</v>
      </c>
      <c r="O655" s="57">
        <f t="shared" si="268"/>
        <v>0</v>
      </c>
      <c r="P655" s="57">
        <f t="shared" si="268"/>
        <v>0</v>
      </c>
      <c r="Q655" s="57">
        <f t="shared" si="268"/>
        <v>0</v>
      </c>
      <c r="R655" s="57">
        <f t="shared" si="268"/>
        <v>0</v>
      </c>
      <c r="S655" s="57">
        <f t="shared" si="268"/>
        <v>0</v>
      </c>
      <c r="T655" s="57">
        <f t="shared" si="268"/>
        <v>0</v>
      </c>
      <c r="U655" s="57">
        <f t="shared" si="268"/>
        <v>0</v>
      </c>
      <c r="V655" s="57">
        <f t="shared" si="268"/>
        <v>0</v>
      </c>
      <c r="W655" s="57">
        <f t="shared" si="268"/>
        <v>0</v>
      </c>
      <c r="X655" s="57">
        <f t="shared" si="268"/>
        <v>0</v>
      </c>
      <c r="Y655" s="57">
        <f t="shared" si="268"/>
        <v>0</v>
      </c>
      <c r="Z655" s="57">
        <f t="shared" si="268"/>
        <v>0</v>
      </c>
      <c r="AA655" s="57">
        <f t="shared" si="268"/>
        <v>0</v>
      </c>
      <c r="AB655" s="57">
        <f t="shared" si="268"/>
        <v>0</v>
      </c>
      <c r="AC655" s="57">
        <f t="shared" si="268"/>
        <v>0</v>
      </c>
      <c r="AD655" s="57">
        <f t="shared" si="268"/>
        <v>0</v>
      </c>
      <c r="AE655" s="57">
        <f t="shared" si="266"/>
        <v>0</v>
      </c>
      <c r="AF655" s="57">
        <f t="shared" si="266"/>
        <v>0</v>
      </c>
      <c r="AG655" s="57">
        <f t="shared" si="266"/>
        <v>0</v>
      </c>
      <c r="AH655" s="57">
        <f t="shared" si="266"/>
        <v>0</v>
      </c>
      <c r="AI655" s="57">
        <f t="shared" si="266"/>
        <v>0</v>
      </c>
      <c r="AJ655" s="57">
        <f t="shared" si="266"/>
        <v>0</v>
      </c>
      <c r="AK655" s="57">
        <f t="shared" si="266"/>
        <v>0</v>
      </c>
      <c r="AL655" s="57">
        <f t="shared" si="266"/>
        <v>0</v>
      </c>
      <c r="AM655" s="57">
        <f t="shared" si="266"/>
        <v>0</v>
      </c>
      <c r="AN655" s="57">
        <f t="shared" si="266"/>
        <v>0</v>
      </c>
      <c r="AO655" s="57">
        <f t="shared" si="266"/>
        <v>0</v>
      </c>
      <c r="AP655" s="57">
        <f t="shared" si="266"/>
        <v>0</v>
      </c>
      <c r="AQ655" s="57" t="e">
        <f>INDEX('Fleet Input'!$C$10:$C$86, MATCH('Fleet Calculations'!N655, 'Fleet Input'!$B$10:$B$86, 0))</f>
        <v>#N/A</v>
      </c>
      <c r="AR655" s="57">
        <f t="shared" si="269"/>
        <v>0</v>
      </c>
      <c r="AS655" s="57">
        <f t="shared" si="269"/>
        <v>0</v>
      </c>
      <c r="AT655" s="57">
        <f t="shared" si="269"/>
        <v>0</v>
      </c>
      <c r="AU655" s="57">
        <f t="shared" si="269"/>
        <v>0</v>
      </c>
      <c r="AV655" s="57">
        <f t="shared" si="269"/>
        <v>0</v>
      </c>
      <c r="AW655" s="57">
        <f t="shared" si="269"/>
        <v>0</v>
      </c>
      <c r="AX655" s="57">
        <f t="shared" si="269"/>
        <v>0</v>
      </c>
      <c r="AY655" s="57">
        <f t="shared" si="269"/>
        <v>0</v>
      </c>
      <c r="AZ655" s="57">
        <f t="shared" si="269"/>
        <v>0</v>
      </c>
      <c r="BA655" s="57">
        <f t="shared" si="269"/>
        <v>0</v>
      </c>
      <c r="BB655" s="57">
        <f t="shared" si="269"/>
        <v>0</v>
      </c>
      <c r="BC655" s="57">
        <f t="shared" si="269"/>
        <v>0</v>
      </c>
      <c r="BD655" s="57">
        <f t="shared" si="269"/>
        <v>0</v>
      </c>
      <c r="BE655" s="57">
        <f t="shared" si="269"/>
        <v>0</v>
      </c>
      <c r="BF655" s="57">
        <f t="shared" si="269"/>
        <v>0</v>
      </c>
      <c r="BG655" s="57">
        <f t="shared" si="269"/>
        <v>0</v>
      </c>
      <c r="BH655" s="57">
        <f t="shared" si="267"/>
        <v>0</v>
      </c>
      <c r="BI655" s="57">
        <f t="shared" si="267"/>
        <v>0</v>
      </c>
      <c r="BJ655" s="57">
        <f t="shared" si="267"/>
        <v>0</v>
      </c>
      <c r="BK655" s="57">
        <f t="shared" si="267"/>
        <v>0</v>
      </c>
      <c r="BL655" s="57">
        <f t="shared" si="267"/>
        <v>0</v>
      </c>
      <c r="BM655" s="57">
        <f t="shared" si="267"/>
        <v>0</v>
      </c>
      <c r="BN655" s="57">
        <f t="shared" si="267"/>
        <v>0</v>
      </c>
      <c r="BO655" s="57">
        <f t="shared" si="267"/>
        <v>0</v>
      </c>
      <c r="BP655" s="57">
        <f t="shared" si="267"/>
        <v>0</v>
      </c>
      <c r="BQ655" s="57">
        <f t="shared" si="267"/>
        <v>0</v>
      </c>
      <c r="BR655" s="57">
        <f t="shared" si="267"/>
        <v>0</v>
      </c>
      <c r="BS655" s="57">
        <f t="shared" si="267"/>
        <v>0</v>
      </c>
    </row>
    <row r="656" spans="1:71" x14ac:dyDescent="0.25">
      <c r="A656">
        <f t="shared" si="265"/>
        <v>3</v>
      </c>
      <c r="B656">
        <f t="shared" si="259"/>
        <v>51</v>
      </c>
      <c r="C656">
        <f t="shared" si="254"/>
        <v>2</v>
      </c>
      <c r="D656" s="59">
        <f t="shared" ref="D656:F719" si="271">INDEX(D$8:D$78,MATCH($B656,$B$8:$B$78, 0))</f>
        <v>0</v>
      </c>
      <c r="E656" s="59">
        <f t="shared" si="271"/>
        <v>0</v>
      </c>
      <c r="F656" s="59">
        <f t="shared" si="271"/>
        <v>0</v>
      </c>
      <c r="G656" s="60" t="str">
        <f t="shared" ref="G656:G719" si="272">IF(C656=1, INDEX(G$8:G$78,MATCH($B656,$B$8:$B$78, 0)), "") &amp; IF(C656=2, "Electric", "") &amp; IF(C656=3, "Fuel Cell", "")</f>
        <v>Electric</v>
      </c>
      <c r="H656" s="61">
        <f t="shared" si="260"/>
        <v>1</v>
      </c>
      <c r="I656" s="61">
        <f t="shared" ref="I656:I719" si="273">H656+J656-1</f>
        <v>0</v>
      </c>
      <c r="J656" s="59">
        <f t="shared" ref="J656:J719" si="274">INDEX(J$8:J$78,MATCH($B656,$B$8:$B$78, 0))</f>
        <v>0</v>
      </c>
      <c r="K656" s="62" t="e">
        <f t="shared" ref="K656:K719" si="275">ROUND(IF(C656=1, INDEX(K$8:K$78,MATCH($B656,$B$8:$B$78)) - SUM(K657:K658)), 0) + ROUND(IF(C656=2, INDEX($P$2:$AP$2, 1, MATCH(H656, $P$1:$AP$1))*INDEX(K$8:K$78,MATCH($B656,$B$8:$B$78))), 0) + ROUND(IF(C656=3, INDEX($P$3:$AP$3, 1, MATCH(H656, $P$1:$AP$1))*INDEX(K$8:K$78,MATCH($B656,$B$8:$B$78)), 0)-0.01, 0)</f>
        <v>#N/A</v>
      </c>
      <c r="L656" s="59">
        <f t="shared" ref="L656:M719" si="276">INDEX(L$8:L$78,MATCH($B656,$B$8:$B$78, 0))</f>
        <v>0</v>
      </c>
      <c r="M656" s="59">
        <f t="shared" si="276"/>
        <v>0</v>
      </c>
      <c r="N656" s="59" t="str">
        <f t="shared" si="270"/>
        <v>Electric0</v>
      </c>
      <c r="O656" s="57">
        <f t="shared" si="268"/>
        <v>0</v>
      </c>
      <c r="P656" s="57">
        <f t="shared" si="268"/>
        <v>0</v>
      </c>
      <c r="Q656" s="57">
        <f t="shared" si="268"/>
        <v>0</v>
      </c>
      <c r="R656" s="57">
        <f t="shared" si="268"/>
        <v>0</v>
      </c>
      <c r="S656" s="57">
        <f t="shared" si="268"/>
        <v>0</v>
      </c>
      <c r="T656" s="57">
        <f t="shared" si="268"/>
        <v>0</v>
      </c>
      <c r="U656" s="57">
        <f t="shared" si="268"/>
        <v>0</v>
      </c>
      <c r="V656" s="57">
        <f t="shared" si="268"/>
        <v>0</v>
      </c>
      <c r="W656" s="57">
        <f t="shared" si="268"/>
        <v>0</v>
      </c>
      <c r="X656" s="57">
        <f t="shared" si="268"/>
        <v>0</v>
      </c>
      <c r="Y656" s="57">
        <f t="shared" si="268"/>
        <v>0</v>
      </c>
      <c r="Z656" s="57">
        <f t="shared" si="268"/>
        <v>0</v>
      </c>
      <c r="AA656" s="57">
        <f t="shared" si="268"/>
        <v>0</v>
      </c>
      <c r="AB656" s="57">
        <f t="shared" si="268"/>
        <v>0</v>
      </c>
      <c r="AC656" s="57">
        <f t="shared" si="268"/>
        <v>0</v>
      </c>
      <c r="AD656" s="57">
        <f t="shared" si="268"/>
        <v>0</v>
      </c>
      <c r="AE656" s="57">
        <f t="shared" si="266"/>
        <v>0</v>
      </c>
      <c r="AF656" s="57">
        <f t="shared" si="266"/>
        <v>0</v>
      </c>
      <c r="AG656" s="57">
        <f t="shared" si="266"/>
        <v>0</v>
      </c>
      <c r="AH656" s="57">
        <f t="shared" si="266"/>
        <v>0</v>
      </c>
      <c r="AI656" s="57">
        <f t="shared" si="266"/>
        <v>0</v>
      </c>
      <c r="AJ656" s="57">
        <f t="shared" si="266"/>
        <v>0</v>
      </c>
      <c r="AK656" s="57">
        <f t="shared" si="266"/>
        <v>0</v>
      </c>
      <c r="AL656" s="57">
        <f t="shared" si="266"/>
        <v>0</v>
      </c>
      <c r="AM656" s="57">
        <f t="shared" si="266"/>
        <v>0</v>
      </c>
      <c r="AN656" s="57">
        <f t="shared" si="266"/>
        <v>0</v>
      </c>
      <c r="AO656" s="57">
        <f t="shared" si="266"/>
        <v>0</v>
      </c>
      <c r="AP656" s="57">
        <f t="shared" si="266"/>
        <v>0</v>
      </c>
      <c r="AQ656" s="57" t="e">
        <f>INDEX('Fleet Input'!$C$10:$C$86, MATCH('Fleet Calculations'!N656, 'Fleet Input'!$B$10:$B$86, 0))</f>
        <v>#N/A</v>
      </c>
      <c r="AR656" s="57">
        <f t="shared" si="269"/>
        <v>0</v>
      </c>
      <c r="AS656" s="57">
        <f t="shared" si="269"/>
        <v>0</v>
      </c>
      <c r="AT656" s="57">
        <f t="shared" si="269"/>
        <v>0</v>
      </c>
      <c r="AU656" s="57">
        <f t="shared" si="269"/>
        <v>0</v>
      </c>
      <c r="AV656" s="57">
        <f t="shared" si="269"/>
        <v>0</v>
      </c>
      <c r="AW656" s="57">
        <f t="shared" si="269"/>
        <v>0</v>
      </c>
      <c r="AX656" s="57">
        <f t="shared" si="269"/>
        <v>0</v>
      </c>
      <c r="AY656" s="57">
        <f t="shared" si="269"/>
        <v>0</v>
      </c>
      <c r="AZ656" s="57">
        <f t="shared" si="269"/>
        <v>0</v>
      </c>
      <c r="BA656" s="57">
        <f t="shared" si="269"/>
        <v>0</v>
      </c>
      <c r="BB656" s="57">
        <f t="shared" si="269"/>
        <v>0</v>
      </c>
      <c r="BC656" s="57">
        <f t="shared" si="269"/>
        <v>0</v>
      </c>
      <c r="BD656" s="57">
        <f t="shared" si="269"/>
        <v>0</v>
      </c>
      <c r="BE656" s="57">
        <f t="shared" si="269"/>
        <v>0</v>
      </c>
      <c r="BF656" s="57">
        <f t="shared" si="269"/>
        <v>0</v>
      </c>
      <c r="BG656" s="57">
        <f t="shared" si="269"/>
        <v>0</v>
      </c>
      <c r="BH656" s="57">
        <f t="shared" si="267"/>
        <v>0</v>
      </c>
      <c r="BI656" s="57">
        <f t="shared" si="267"/>
        <v>0</v>
      </c>
      <c r="BJ656" s="57">
        <f t="shared" si="267"/>
        <v>0</v>
      </c>
      <c r="BK656" s="57">
        <f t="shared" si="267"/>
        <v>0</v>
      </c>
      <c r="BL656" s="57">
        <f t="shared" si="267"/>
        <v>0</v>
      </c>
      <c r="BM656" s="57">
        <f t="shared" si="267"/>
        <v>0</v>
      </c>
      <c r="BN656" s="57">
        <f t="shared" si="267"/>
        <v>0</v>
      </c>
      <c r="BO656" s="57">
        <f t="shared" si="267"/>
        <v>0</v>
      </c>
      <c r="BP656" s="57">
        <f t="shared" si="267"/>
        <v>0</v>
      </c>
      <c r="BQ656" s="57">
        <f t="shared" si="267"/>
        <v>0</v>
      </c>
      <c r="BR656" s="57">
        <f t="shared" si="267"/>
        <v>0</v>
      </c>
      <c r="BS656" s="57">
        <f t="shared" si="267"/>
        <v>0</v>
      </c>
    </row>
    <row r="657" spans="1:71" x14ac:dyDescent="0.25">
      <c r="A657">
        <f t="shared" si="265"/>
        <v>3</v>
      </c>
      <c r="B657">
        <f t="shared" si="259"/>
        <v>51</v>
      </c>
      <c r="C657">
        <f t="shared" si="254"/>
        <v>3</v>
      </c>
      <c r="D657" s="59">
        <f t="shared" si="271"/>
        <v>0</v>
      </c>
      <c r="E657" s="59">
        <f t="shared" si="271"/>
        <v>0</v>
      </c>
      <c r="F657" s="59">
        <f t="shared" si="271"/>
        <v>0</v>
      </c>
      <c r="G657" s="60" t="str">
        <f t="shared" si="272"/>
        <v>Fuel Cell</v>
      </c>
      <c r="H657" s="61">
        <f t="shared" si="260"/>
        <v>1</v>
      </c>
      <c r="I657" s="61">
        <f t="shared" si="273"/>
        <v>0</v>
      </c>
      <c r="J657" s="59">
        <f t="shared" si="274"/>
        <v>0</v>
      </c>
      <c r="K657" s="62" t="e">
        <f t="shared" si="275"/>
        <v>#N/A</v>
      </c>
      <c r="L657" s="59">
        <f t="shared" si="276"/>
        <v>0</v>
      </c>
      <c r="M657" s="59">
        <f t="shared" si="276"/>
        <v>0</v>
      </c>
      <c r="N657" s="59" t="str">
        <f t="shared" si="270"/>
        <v>Fuel Cell0</v>
      </c>
      <c r="O657" s="57">
        <f t="shared" si="268"/>
        <v>0</v>
      </c>
      <c r="P657" s="57">
        <f t="shared" si="268"/>
        <v>0</v>
      </c>
      <c r="Q657" s="57">
        <f t="shared" si="268"/>
        <v>0</v>
      </c>
      <c r="R657" s="57">
        <f t="shared" si="268"/>
        <v>0</v>
      </c>
      <c r="S657" s="57">
        <f t="shared" si="268"/>
        <v>0</v>
      </c>
      <c r="T657" s="57">
        <f t="shared" si="268"/>
        <v>0</v>
      </c>
      <c r="U657" s="57">
        <f t="shared" si="268"/>
        <v>0</v>
      </c>
      <c r="V657" s="57">
        <f t="shared" si="268"/>
        <v>0</v>
      </c>
      <c r="W657" s="57">
        <f t="shared" si="268"/>
        <v>0</v>
      </c>
      <c r="X657" s="57">
        <f t="shared" si="268"/>
        <v>0</v>
      </c>
      <c r="Y657" s="57">
        <f t="shared" si="268"/>
        <v>0</v>
      </c>
      <c r="Z657" s="57">
        <f t="shared" si="268"/>
        <v>0</v>
      </c>
      <c r="AA657" s="57">
        <f t="shared" si="268"/>
        <v>0</v>
      </c>
      <c r="AB657" s="57">
        <f t="shared" si="268"/>
        <v>0</v>
      </c>
      <c r="AC657" s="57">
        <f t="shared" si="268"/>
        <v>0</v>
      </c>
      <c r="AD657" s="57">
        <f t="shared" ref="AD657:AP672" si="277">IF(AND($I657&gt;=AD$7,$H657&lt;=AD$7),$K657,0)</f>
        <v>0</v>
      </c>
      <c r="AE657" s="57">
        <f t="shared" si="277"/>
        <v>0</v>
      </c>
      <c r="AF657" s="57">
        <f t="shared" si="277"/>
        <v>0</v>
      </c>
      <c r="AG657" s="57">
        <f t="shared" si="277"/>
        <v>0</v>
      </c>
      <c r="AH657" s="57">
        <f t="shared" si="277"/>
        <v>0</v>
      </c>
      <c r="AI657" s="57">
        <f t="shared" si="277"/>
        <v>0</v>
      </c>
      <c r="AJ657" s="57">
        <f t="shared" si="277"/>
        <v>0</v>
      </c>
      <c r="AK657" s="57">
        <f t="shared" si="277"/>
        <v>0</v>
      </c>
      <c r="AL657" s="57">
        <f t="shared" si="277"/>
        <v>0</v>
      </c>
      <c r="AM657" s="57">
        <f t="shared" si="277"/>
        <v>0</v>
      </c>
      <c r="AN657" s="57">
        <f t="shared" si="277"/>
        <v>0</v>
      </c>
      <c r="AO657" s="57">
        <f t="shared" si="277"/>
        <v>0</v>
      </c>
      <c r="AP657" s="57">
        <f t="shared" si="277"/>
        <v>0</v>
      </c>
      <c r="AQ657" s="57" t="e">
        <f>INDEX('Fleet Input'!$C$10:$C$86, MATCH('Fleet Calculations'!N657, 'Fleet Input'!$B$10:$B$86, 0))</f>
        <v>#N/A</v>
      </c>
      <c r="AR657" s="57">
        <f t="shared" si="269"/>
        <v>0</v>
      </c>
      <c r="AS657" s="57">
        <f t="shared" si="269"/>
        <v>0</v>
      </c>
      <c r="AT657" s="57">
        <f t="shared" si="269"/>
        <v>0</v>
      </c>
      <c r="AU657" s="57">
        <f t="shared" si="269"/>
        <v>0</v>
      </c>
      <c r="AV657" s="57">
        <f t="shared" si="269"/>
        <v>0</v>
      </c>
      <c r="AW657" s="57">
        <f t="shared" si="269"/>
        <v>0</v>
      </c>
      <c r="AX657" s="57">
        <f t="shared" si="269"/>
        <v>0</v>
      </c>
      <c r="AY657" s="57">
        <f t="shared" si="269"/>
        <v>0</v>
      </c>
      <c r="AZ657" s="57">
        <f t="shared" si="269"/>
        <v>0</v>
      </c>
      <c r="BA657" s="57">
        <f t="shared" si="269"/>
        <v>0</v>
      </c>
      <c r="BB657" s="57">
        <f t="shared" si="269"/>
        <v>0</v>
      </c>
      <c r="BC657" s="57">
        <f t="shared" si="269"/>
        <v>0</v>
      </c>
      <c r="BD657" s="57">
        <f t="shared" si="269"/>
        <v>0</v>
      </c>
      <c r="BE657" s="57">
        <f t="shared" si="269"/>
        <v>0</v>
      </c>
      <c r="BF657" s="57">
        <f t="shared" si="269"/>
        <v>0</v>
      </c>
      <c r="BG657" s="57">
        <f t="shared" ref="BG657:BS672" si="278">IF($H657=BG$7, $AQ657*$K657, 0)</f>
        <v>0</v>
      </c>
      <c r="BH657" s="57">
        <f t="shared" si="278"/>
        <v>0</v>
      </c>
      <c r="BI657" s="57">
        <f t="shared" si="278"/>
        <v>0</v>
      </c>
      <c r="BJ657" s="57">
        <f t="shared" si="278"/>
        <v>0</v>
      </c>
      <c r="BK657" s="57">
        <f t="shared" si="278"/>
        <v>0</v>
      </c>
      <c r="BL657" s="57">
        <f t="shared" si="278"/>
        <v>0</v>
      </c>
      <c r="BM657" s="57">
        <f t="shared" si="278"/>
        <v>0</v>
      </c>
      <c r="BN657" s="57">
        <f t="shared" si="278"/>
        <v>0</v>
      </c>
      <c r="BO657" s="57">
        <f t="shared" si="278"/>
        <v>0</v>
      </c>
      <c r="BP657" s="57">
        <f t="shared" si="278"/>
        <v>0</v>
      </c>
      <c r="BQ657" s="57">
        <f t="shared" si="278"/>
        <v>0</v>
      </c>
      <c r="BR657" s="57">
        <f t="shared" si="278"/>
        <v>0</v>
      </c>
      <c r="BS657" s="57">
        <f t="shared" si="278"/>
        <v>0</v>
      </c>
    </row>
    <row r="658" spans="1:71" x14ac:dyDescent="0.25">
      <c r="A658">
        <f t="shared" si="265"/>
        <v>3</v>
      </c>
      <c r="B658">
        <f t="shared" si="259"/>
        <v>52</v>
      </c>
      <c r="C658">
        <f t="shared" si="254"/>
        <v>1</v>
      </c>
      <c r="D658" s="59">
        <f t="shared" si="271"/>
        <v>0</v>
      </c>
      <c r="E658" s="59">
        <f t="shared" si="271"/>
        <v>0</v>
      </c>
      <c r="F658" s="59">
        <f t="shared" si="271"/>
        <v>0</v>
      </c>
      <c r="G658" s="60" t="str">
        <f t="shared" si="272"/>
        <v>0</v>
      </c>
      <c r="H658" s="61">
        <f t="shared" si="260"/>
        <v>1</v>
      </c>
      <c r="I658" s="61">
        <f t="shared" si="273"/>
        <v>0</v>
      </c>
      <c r="J658" s="59">
        <f t="shared" si="274"/>
        <v>0</v>
      </c>
      <c r="K658" s="62" t="e">
        <f t="shared" si="275"/>
        <v>#N/A</v>
      </c>
      <c r="L658" s="59">
        <f t="shared" si="276"/>
        <v>0</v>
      </c>
      <c r="M658" s="59">
        <f t="shared" si="276"/>
        <v>0</v>
      </c>
      <c r="N658" s="59" t="str">
        <f t="shared" si="270"/>
        <v>00</v>
      </c>
      <c r="O658" s="57">
        <f t="shared" ref="O658:AD673" si="279">IF(AND($I658&gt;=O$7,$H658&lt;=O$7),$K658,0)</f>
        <v>0</v>
      </c>
      <c r="P658" s="57">
        <f t="shared" si="279"/>
        <v>0</v>
      </c>
      <c r="Q658" s="57">
        <f t="shared" si="279"/>
        <v>0</v>
      </c>
      <c r="R658" s="57">
        <f t="shared" si="279"/>
        <v>0</v>
      </c>
      <c r="S658" s="57">
        <f t="shared" si="279"/>
        <v>0</v>
      </c>
      <c r="T658" s="57">
        <f t="shared" si="279"/>
        <v>0</v>
      </c>
      <c r="U658" s="57">
        <f t="shared" si="279"/>
        <v>0</v>
      </c>
      <c r="V658" s="57">
        <f t="shared" si="279"/>
        <v>0</v>
      </c>
      <c r="W658" s="57">
        <f t="shared" si="279"/>
        <v>0</v>
      </c>
      <c r="X658" s="57">
        <f t="shared" si="279"/>
        <v>0</v>
      </c>
      <c r="Y658" s="57">
        <f t="shared" si="279"/>
        <v>0</v>
      </c>
      <c r="Z658" s="57">
        <f t="shared" si="279"/>
        <v>0</v>
      </c>
      <c r="AA658" s="57">
        <f t="shared" si="279"/>
        <v>0</v>
      </c>
      <c r="AB658" s="57">
        <f t="shared" si="279"/>
        <v>0</v>
      </c>
      <c r="AC658" s="57">
        <f t="shared" si="279"/>
        <v>0</v>
      </c>
      <c r="AD658" s="57">
        <f t="shared" si="279"/>
        <v>0</v>
      </c>
      <c r="AE658" s="57">
        <f t="shared" si="277"/>
        <v>0</v>
      </c>
      <c r="AF658" s="57">
        <f t="shared" si="277"/>
        <v>0</v>
      </c>
      <c r="AG658" s="57">
        <f t="shared" si="277"/>
        <v>0</v>
      </c>
      <c r="AH658" s="57">
        <f t="shared" si="277"/>
        <v>0</v>
      </c>
      <c r="AI658" s="57">
        <f t="shared" si="277"/>
        <v>0</v>
      </c>
      <c r="AJ658" s="57">
        <f t="shared" si="277"/>
        <v>0</v>
      </c>
      <c r="AK658" s="57">
        <f t="shared" si="277"/>
        <v>0</v>
      </c>
      <c r="AL658" s="57">
        <f t="shared" si="277"/>
        <v>0</v>
      </c>
      <c r="AM658" s="57">
        <f t="shared" si="277"/>
        <v>0</v>
      </c>
      <c r="AN658" s="57">
        <f t="shared" si="277"/>
        <v>0</v>
      </c>
      <c r="AO658" s="57">
        <f t="shared" si="277"/>
        <v>0</v>
      </c>
      <c r="AP658" s="57">
        <f t="shared" si="277"/>
        <v>0</v>
      </c>
      <c r="AQ658" s="57" t="e">
        <f>INDEX('Fleet Input'!$C$10:$C$86, MATCH('Fleet Calculations'!N658, 'Fleet Input'!$B$10:$B$86, 0))</f>
        <v>#N/A</v>
      </c>
      <c r="AR658" s="57">
        <f t="shared" ref="AR658:BG673" si="280">IF($H658=AR$7, $AQ658*$K658, 0)</f>
        <v>0</v>
      </c>
      <c r="AS658" s="57">
        <f t="shared" si="280"/>
        <v>0</v>
      </c>
      <c r="AT658" s="57">
        <f t="shared" si="280"/>
        <v>0</v>
      </c>
      <c r="AU658" s="57">
        <f t="shared" si="280"/>
        <v>0</v>
      </c>
      <c r="AV658" s="57">
        <f t="shared" si="280"/>
        <v>0</v>
      </c>
      <c r="AW658" s="57">
        <f t="shared" si="280"/>
        <v>0</v>
      </c>
      <c r="AX658" s="57">
        <f t="shared" si="280"/>
        <v>0</v>
      </c>
      <c r="AY658" s="57">
        <f t="shared" si="280"/>
        <v>0</v>
      </c>
      <c r="AZ658" s="57">
        <f t="shared" si="280"/>
        <v>0</v>
      </c>
      <c r="BA658" s="57">
        <f t="shared" si="280"/>
        <v>0</v>
      </c>
      <c r="BB658" s="57">
        <f t="shared" si="280"/>
        <v>0</v>
      </c>
      <c r="BC658" s="57">
        <f t="shared" si="280"/>
        <v>0</v>
      </c>
      <c r="BD658" s="57">
        <f t="shared" si="280"/>
        <v>0</v>
      </c>
      <c r="BE658" s="57">
        <f t="shared" si="280"/>
        <v>0</v>
      </c>
      <c r="BF658" s="57">
        <f t="shared" si="280"/>
        <v>0</v>
      </c>
      <c r="BG658" s="57">
        <f t="shared" si="280"/>
        <v>0</v>
      </c>
      <c r="BH658" s="57">
        <f t="shared" si="278"/>
        <v>0</v>
      </c>
      <c r="BI658" s="57">
        <f t="shared" si="278"/>
        <v>0</v>
      </c>
      <c r="BJ658" s="57">
        <f t="shared" si="278"/>
        <v>0</v>
      </c>
      <c r="BK658" s="57">
        <f t="shared" si="278"/>
        <v>0</v>
      </c>
      <c r="BL658" s="57">
        <f t="shared" si="278"/>
        <v>0</v>
      </c>
      <c r="BM658" s="57">
        <f t="shared" si="278"/>
        <v>0</v>
      </c>
      <c r="BN658" s="57">
        <f t="shared" si="278"/>
        <v>0</v>
      </c>
      <c r="BO658" s="57">
        <f t="shared" si="278"/>
        <v>0</v>
      </c>
      <c r="BP658" s="57">
        <f t="shared" si="278"/>
        <v>0</v>
      </c>
      <c r="BQ658" s="57">
        <f t="shared" si="278"/>
        <v>0</v>
      </c>
      <c r="BR658" s="57">
        <f t="shared" si="278"/>
        <v>0</v>
      </c>
      <c r="BS658" s="57">
        <f t="shared" si="278"/>
        <v>0</v>
      </c>
    </row>
    <row r="659" spans="1:71" x14ac:dyDescent="0.25">
      <c r="A659">
        <f t="shared" si="265"/>
        <v>3</v>
      </c>
      <c r="B659">
        <f t="shared" si="259"/>
        <v>52</v>
      </c>
      <c r="C659">
        <f t="shared" ref="C659:C722" si="281">C656</f>
        <v>2</v>
      </c>
      <c r="D659" s="59">
        <f t="shared" si="271"/>
        <v>0</v>
      </c>
      <c r="E659" s="59">
        <f t="shared" si="271"/>
        <v>0</v>
      </c>
      <c r="F659" s="59">
        <f t="shared" si="271"/>
        <v>0</v>
      </c>
      <c r="G659" s="60" t="str">
        <f t="shared" si="272"/>
        <v>Electric</v>
      </c>
      <c r="H659" s="61">
        <f t="shared" si="260"/>
        <v>1</v>
      </c>
      <c r="I659" s="61">
        <f t="shared" si="273"/>
        <v>0</v>
      </c>
      <c r="J659" s="59">
        <f t="shared" si="274"/>
        <v>0</v>
      </c>
      <c r="K659" s="62" t="e">
        <f t="shared" si="275"/>
        <v>#N/A</v>
      </c>
      <c r="L659" s="59">
        <f t="shared" si="276"/>
        <v>0</v>
      </c>
      <c r="M659" s="59">
        <f t="shared" si="276"/>
        <v>0</v>
      </c>
      <c r="N659" s="59" t="str">
        <f t="shared" si="270"/>
        <v>Electric0</v>
      </c>
      <c r="O659" s="57">
        <f t="shared" si="279"/>
        <v>0</v>
      </c>
      <c r="P659" s="57">
        <f t="shared" si="279"/>
        <v>0</v>
      </c>
      <c r="Q659" s="57">
        <f t="shared" si="279"/>
        <v>0</v>
      </c>
      <c r="R659" s="57">
        <f t="shared" si="279"/>
        <v>0</v>
      </c>
      <c r="S659" s="57">
        <f t="shared" si="279"/>
        <v>0</v>
      </c>
      <c r="T659" s="57">
        <f t="shared" si="279"/>
        <v>0</v>
      </c>
      <c r="U659" s="57">
        <f t="shared" si="279"/>
        <v>0</v>
      </c>
      <c r="V659" s="57">
        <f t="shared" si="279"/>
        <v>0</v>
      </c>
      <c r="W659" s="57">
        <f t="shared" si="279"/>
        <v>0</v>
      </c>
      <c r="X659" s="57">
        <f t="shared" si="279"/>
        <v>0</v>
      </c>
      <c r="Y659" s="57">
        <f t="shared" si="279"/>
        <v>0</v>
      </c>
      <c r="Z659" s="57">
        <f t="shared" si="279"/>
        <v>0</v>
      </c>
      <c r="AA659" s="57">
        <f t="shared" si="279"/>
        <v>0</v>
      </c>
      <c r="AB659" s="57">
        <f t="shared" si="279"/>
        <v>0</v>
      </c>
      <c r="AC659" s="57">
        <f t="shared" si="279"/>
        <v>0</v>
      </c>
      <c r="AD659" s="57">
        <f t="shared" si="279"/>
        <v>0</v>
      </c>
      <c r="AE659" s="57">
        <f t="shared" si="277"/>
        <v>0</v>
      </c>
      <c r="AF659" s="57">
        <f t="shared" si="277"/>
        <v>0</v>
      </c>
      <c r="AG659" s="57">
        <f t="shared" si="277"/>
        <v>0</v>
      </c>
      <c r="AH659" s="57">
        <f t="shared" si="277"/>
        <v>0</v>
      </c>
      <c r="AI659" s="57">
        <f t="shared" si="277"/>
        <v>0</v>
      </c>
      <c r="AJ659" s="57">
        <f t="shared" si="277"/>
        <v>0</v>
      </c>
      <c r="AK659" s="57">
        <f t="shared" si="277"/>
        <v>0</v>
      </c>
      <c r="AL659" s="57">
        <f t="shared" si="277"/>
        <v>0</v>
      </c>
      <c r="AM659" s="57">
        <f t="shared" si="277"/>
        <v>0</v>
      </c>
      <c r="AN659" s="57">
        <f t="shared" si="277"/>
        <v>0</v>
      </c>
      <c r="AO659" s="57">
        <f t="shared" si="277"/>
        <v>0</v>
      </c>
      <c r="AP659" s="57">
        <f t="shared" si="277"/>
        <v>0</v>
      </c>
      <c r="AQ659" s="57" t="e">
        <f>INDEX('Fleet Input'!$C$10:$C$86, MATCH('Fleet Calculations'!N659, 'Fleet Input'!$B$10:$B$86, 0))</f>
        <v>#N/A</v>
      </c>
      <c r="AR659" s="57">
        <f t="shared" si="280"/>
        <v>0</v>
      </c>
      <c r="AS659" s="57">
        <f t="shared" si="280"/>
        <v>0</v>
      </c>
      <c r="AT659" s="57">
        <f t="shared" si="280"/>
        <v>0</v>
      </c>
      <c r="AU659" s="57">
        <f t="shared" si="280"/>
        <v>0</v>
      </c>
      <c r="AV659" s="57">
        <f t="shared" si="280"/>
        <v>0</v>
      </c>
      <c r="AW659" s="57">
        <f t="shared" si="280"/>
        <v>0</v>
      </c>
      <c r="AX659" s="57">
        <f t="shared" si="280"/>
        <v>0</v>
      </c>
      <c r="AY659" s="57">
        <f t="shared" si="280"/>
        <v>0</v>
      </c>
      <c r="AZ659" s="57">
        <f t="shared" si="280"/>
        <v>0</v>
      </c>
      <c r="BA659" s="57">
        <f t="shared" si="280"/>
        <v>0</v>
      </c>
      <c r="BB659" s="57">
        <f t="shared" si="280"/>
        <v>0</v>
      </c>
      <c r="BC659" s="57">
        <f t="shared" si="280"/>
        <v>0</v>
      </c>
      <c r="BD659" s="57">
        <f t="shared" si="280"/>
        <v>0</v>
      </c>
      <c r="BE659" s="57">
        <f t="shared" si="280"/>
        <v>0</v>
      </c>
      <c r="BF659" s="57">
        <f t="shared" si="280"/>
        <v>0</v>
      </c>
      <c r="BG659" s="57">
        <f t="shared" si="280"/>
        <v>0</v>
      </c>
      <c r="BH659" s="57">
        <f t="shared" si="278"/>
        <v>0</v>
      </c>
      <c r="BI659" s="57">
        <f t="shared" si="278"/>
        <v>0</v>
      </c>
      <c r="BJ659" s="57">
        <f t="shared" si="278"/>
        <v>0</v>
      </c>
      <c r="BK659" s="57">
        <f t="shared" si="278"/>
        <v>0</v>
      </c>
      <c r="BL659" s="57">
        <f t="shared" si="278"/>
        <v>0</v>
      </c>
      <c r="BM659" s="57">
        <f t="shared" si="278"/>
        <v>0</v>
      </c>
      <c r="BN659" s="57">
        <f t="shared" si="278"/>
        <v>0</v>
      </c>
      <c r="BO659" s="57">
        <f t="shared" si="278"/>
        <v>0</v>
      </c>
      <c r="BP659" s="57">
        <f t="shared" si="278"/>
        <v>0</v>
      </c>
      <c r="BQ659" s="57">
        <f t="shared" si="278"/>
        <v>0</v>
      </c>
      <c r="BR659" s="57">
        <f t="shared" si="278"/>
        <v>0</v>
      </c>
      <c r="BS659" s="57">
        <f t="shared" si="278"/>
        <v>0</v>
      </c>
    </row>
    <row r="660" spans="1:71" x14ac:dyDescent="0.25">
      <c r="A660">
        <f t="shared" si="265"/>
        <v>3</v>
      </c>
      <c r="B660">
        <f t="shared" si="259"/>
        <v>52</v>
      </c>
      <c r="C660">
        <f t="shared" si="281"/>
        <v>3</v>
      </c>
      <c r="D660" s="59">
        <f t="shared" si="271"/>
        <v>0</v>
      </c>
      <c r="E660" s="59">
        <f t="shared" si="271"/>
        <v>0</v>
      </c>
      <c r="F660" s="59">
        <f t="shared" si="271"/>
        <v>0</v>
      </c>
      <c r="G660" s="60" t="str">
        <f t="shared" si="272"/>
        <v>Fuel Cell</v>
      </c>
      <c r="H660" s="61">
        <f t="shared" si="260"/>
        <v>1</v>
      </c>
      <c r="I660" s="61">
        <f t="shared" si="273"/>
        <v>0</v>
      </c>
      <c r="J660" s="59">
        <f t="shared" si="274"/>
        <v>0</v>
      </c>
      <c r="K660" s="62" t="e">
        <f t="shared" si="275"/>
        <v>#N/A</v>
      </c>
      <c r="L660" s="59">
        <f t="shared" si="276"/>
        <v>0</v>
      </c>
      <c r="M660" s="59">
        <f t="shared" si="276"/>
        <v>0</v>
      </c>
      <c r="N660" s="59" t="str">
        <f t="shared" si="270"/>
        <v>Fuel Cell0</v>
      </c>
      <c r="O660" s="57">
        <f t="shared" si="279"/>
        <v>0</v>
      </c>
      <c r="P660" s="57">
        <f t="shared" si="279"/>
        <v>0</v>
      </c>
      <c r="Q660" s="57">
        <f t="shared" si="279"/>
        <v>0</v>
      </c>
      <c r="R660" s="57">
        <f t="shared" si="279"/>
        <v>0</v>
      </c>
      <c r="S660" s="57">
        <f t="shared" si="279"/>
        <v>0</v>
      </c>
      <c r="T660" s="57">
        <f t="shared" si="279"/>
        <v>0</v>
      </c>
      <c r="U660" s="57">
        <f t="shared" si="279"/>
        <v>0</v>
      </c>
      <c r="V660" s="57">
        <f t="shared" si="279"/>
        <v>0</v>
      </c>
      <c r="W660" s="57">
        <f t="shared" si="279"/>
        <v>0</v>
      </c>
      <c r="X660" s="57">
        <f t="shared" si="279"/>
        <v>0</v>
      </c>
      <c r="Y660" s="57">
        <f t="shared" si="279"/>
        <v>0</v>
      </c>
      <c r="Z660" s="57">
        <f t="shared" si="279"/>
        <v>0</v>
      </c>
      <c r="AA660" s="57">
        <f t="shared" si="279"/>
        <v>0</v>
      </c>
      <c r="AB660" s="57">
        <f t="shared" si="279"/>
        <v>0</v>
      </c>
      <c r="AC660" s="57">
        <f t="shared" si="279"/>
        <v>0</v>
      </c>
      <c r="AD660" s="57">
        <f t="shared" si="279"/>
        <v>0</v>
      </c>
      <c r="AE660" s="57">
        <f t="shared" si="277"/>
        <v>0</v>
      </c>
      <c r="AF660" s="57">
        <f t="shared" si="277"/>
        <v>0</v>
      </c>
      <c r="AG660" s="57">
        <f t="shared" si="277"/>
        <v>0</v>
      </c>
      <c r="AH660" s="57">
        <f t="shared" si="277"/>
        <v>0</v>
      </c>
      <c r="AI660" s="57">
        <f t="shared" si="277"/>
        <v>0</v>
      </c>
      <c r="AJ660" s="57">
        <f t="shared" si="277"/>
        <v>0</v>
      </c>
      <c r="AK660" s="57">
        <f t="shared" si="277"/>
        <v>0</v>
      </c>
      <c r="AL660" s="57">
        <f t="shared" si="277"/>
        <v>0</v>
      </c>
      <c r="AM660" s="57">
        <f t="shared" si="277"/>
        <v>0</v>
      </c>
      <c r="AN660" s="57">
        <f t="shared" si="277"/>
        <v>0</v>
      </c>
      <c r="AO660" s="57">
        <f t="shared" si="277"/>
        <v>0</v>
      </c>
      <c r="AP660" s="57">
        <f t="shared" si="277"/>
        <v>0</v>
      </c>
      <c r="AQ660" s="57" t="e">
        <f>INDEX('Fleet Input'!$C$10:$C$86, MATCH('Fleet Calculations'!N660, 'Fleet Input'!$B$10:$B$86, 0))</f>
        <v>#N/A</v>
      </c>
      <c r="AR660" s="57">
        <f t="shared" si="280"/>
        <v>0</v>
      </c>
      <c r="AS660" s="57">
        <f t="shared" si="280"/>
        <v>0</v>
      </c>
      <c r="AT660" s="57">
        <f t="shared" si="280"/>
        <v>0</v>
      </c>
      <c r="AU660" s="57">
        <f t="shared" si="280"/>
        <v>0</v>
      </c>
      <c r="AV660" s="57">
        <f t="shared" si="280"/>
        <v>0</v>
      </c>
      <c r="AW660" s="57">
        <f t="shared" si="280"/>
        <v>0</v>
      </c>
      <c r="AX660" s="57">
        <f t="shared" si="280"/>
        <v>0</v>
      </c>
      <c r="AY660" s="57">
        <f t="shared" si="280"/>
        <v>0</v>
      </c>
      <c r="AZ660" s="57">
        <f t="shared" si="280"/>
        <v>0</v>
      </c>
      <c r="BA660" s="57">
        <f t="shared" si="280"/>
        <v>0</v>
      </c>
      <c r="BB660" s="57">
        <f t="shared" si="280"/>
        <v>0</v>
      </c>
      <c r="BC660" s="57">
        <f t="shared" si="280"/>
        <v>0</v>
      </c>
      <c r="BD660" s="57">
        <f t="shared" si="280"/>
        <v>0</v>
      </c>
      <c r="BE660" s="57">
        <f t="shared" si="280"/>
        <v>0</v>
      </c>
      <c r="BF660" s="57">
        <f t="shared" si="280"/>
        <v>0</v>
      </c>
      <c r="BG660" s="57">
        <f t="shared" si="280"/>
        <v>0</v>
      </c>
      <c r="BH660" s="57">
        <f t="shared" si="278"/>
        <v>0</v>
      </c>
      <c r="BI660" s="57">
        <f t="shared" si="278"/>
        <v>0</v>
      </c>
      <c r="BJ660" s="57">
        <f t="shared" si="278"/>
        <v>0</v>
      </c>
      <c r="BK660" s="57">
        <f t="shared" si="278"/>
        <v>0</v>
      </c>
      <c r="BL660" s="57">
        <f t="shared" si="278"/>
        <v>0</v>
      </c>
      <c r="BM660" s="57">
        <f t="shared" si="278"/>
        <v>0</v>
      </c>
      <c r="BN660" s="57">
        <f t="shared" si="278"/>
        <v>0</v>
      </c>
      <c r="BO660" s="57">
        <f t="shared" si="278"/>
        <v>0</v>
      </c>
      <c r="BP660" s="57">
        <f t="shared" si="278"/>
        <v>0</v>
      </c>
      <c r="BQ660" s="57">
        <f t="shared" si="278"/>
        <v>0</v>
      </c>
      <c r="BR660" s="57">
        <f t="shared" si="278"/>
        <v>0</v>
      </c>
      <c r="BS660" s="57">
        <f t="shared" si="278"/>
        <v>0</v>
      </c>
    </row>
    <row r="661" spans="1:71" x14ac:dyDescent="0.25">
      <c r="A661">
        <f t="shared" si="265"/>
        <v>3</v>
      </c>
      <c r="B661">
        <f t="shared" si="259"/>
        <v>53</v>
      </c>
      <c r="C661">
        <f t="shared" si="281"/>
        <v>1</v>
      </c>
      <c r="D661" s="59">
        <f t="shared" si="271"/>
        <v>0</v>
      </c>
      <c r="E661" s="59">
        <f t="shared" si="271"/>
        <v>0</v>
      </c>
      <c r="F661" s="59">
        <f t="shared" si="271"/>
        <v>0</v>
      </c>
      <c r="G661" s="60" t="str">
        <f t="shared" si="272"/>
        <v>0</v>
      </c>
      <c r="H661" s="61">
        <f t="shared" si="260"/>
        <v>1</v>
      </c>
      <c r="I661" s="61">
        <f t="shared" si="273"/>
        <v>0</v>
      </c>
      <c r="J661" s="59">
        <f t="shared" si="274"/>
        <v>0</v>
      </c>
      <c r="K661" s="62" t="e">
        <f t="shared" si="275"/>
        <v>#N/A</v>
      </c>
      <c r="L661" s="59">
        <f t="shared" si="276"/>
        <v>0</v>
      </c>
      <c r="M661" s="59">
        <f t="shared" si="276"/>
        <v>0</v>
      </c>
      <c r="N661" s="59" t="str">
        <f t="shared" si="270"/>
        <v>00</v>
      </c>
      <c r="O661" s="57">
        <f t="shared" si="279"/>
        <v>0</v>
      </c>
      <c r="P661" s="57">
        <f t="shared" si="279"/>
        <v>0</v>
      </c>
      <c r="Q661" s="57">
        <f t="shared" si="279"/>
        <v>0</v>
      </c>
      <c r="R661" s="57">
        <f t="shared" si="279"/>
        <v>0</v>
      </c>
      <c r="S661" s="57">
        <f t="shared" si="279"/>
        <v>0</v>
      </c>
      <c r="T661" s="57">
        <f t="shared" si="279"/>
        <v>0</v>
      </c>
      <c r="U661" s="57">
        <f t="shared" si="279"/>
        <v>0</v>
      </c>
      <c r="V661" s="57">
        <f t="shared" si="279"/>
        <v>0</v>
      </c>
      <c r="W661" s="57">
        <f t="shared" si="279"/>
        <v>0</v>
      </c>
      <c r="X661" s="57">
        <f t="shared" si="279"/>
        <v>0</v>
      </c>
      <c r="Y661" s="57">
        <f t="shared" si="279"/>
        <v>0</v>
      </c>
      <c r="Z661" s="57">
        <f t="shared" si="279"/>
        <v>0</v>
      </c>
      <c r="AA661" s="57">
        <f t="shared" si="279"/>
        <v>0</v>
      </c>
      <c r="AB661" s="57">
        <f t="shared" si="279"/>
        <v>0</v>
      </c>
      <c r="AC661" s="57">
        <f t="shared" si="279"/>
        <v>0</v>
      </c>
      <c r="AD661" s="57">
        <f t="shared" si="279"/>
        <v>0</v>
      </c>
      <c r="AE661" s="57">
        <f t="shared" si="277"/>
        <v>0</v>
      </c>
      <c r="AF661" s="57">
        <f t="shared" si="277"/>
        <v>0</v>
      </c>
      <c r="AG661" s="57">
        <f t="shared" si="277"/>
        <v>0</v>
      </c>
      <c r="AH661" s="57">
        <f t="shared" si="277"/>
        <v>0</v>
      </c>
      <c r="AI661" s="57">
        <f t="shared" si="277"/>
        <v>0</v>
      </c>
      <c r="AJ661" s="57">
        <f t="shared" si="277"/>
        <v>0</v>
      </c>
      <c r="AK661" s="57">
        <f t="shared" si="277"/>
        <v>0</v>
      </c>
      <c r="AL661" s="57">
        <f t="shared" si="277"/>
        <v>0</v>
      </c>
      <c r="AM661" s="57">
        <f t="shared" si="277"/>
        <v>0</v>
      </c>
      <c r="AN661" s="57">
        <f t="shared" si="277"/>
        <v>0</v>
      </c>
      <c r="AO661" s="57">
        <f t="shared" si="277"/>
        <v>0</v>
      </c>
      <c r="AP661" s="57">
        <f t="shared" si="277"/>
        <v>0</v>
      </c>
      <c r="AQ661" s="57" t="e">
        <f>INDEX('Fleet Input'!$C$10:$C$86, MATCH('Fleet Calculations'!N661, 'Fleet Input'!$B$10:$B$86, 0))</f>
        <v>#N/A</v>
      </c>
      <c r="AR661" s="57">
        <f t="shared" si="280"/>
        <v>0</v>
      </c>
      <c r="AS661" s="57">
        <f t="shared" si="280"/>
        <v>0</v>
      </c>
      <c r="AT661" s="57">
        <f t="shared" si="280"/>
        <v>0</v>
      </c>
      <c r="AU661" s="57">
        <f t="shared" si="280"/>
        <v>0</v>
      </c>
      <c r="AV661" s="57">
        <f t="shared" si="280"/>
        <v>0</v>
      </c>
      <c r="AW661" s="57">
        <f t="shared" si="280"/>
        <v>0</v>
      </c>
      <c r="AX661" s="57">
        <f t="shared" si="280"/>
        <v>0</v>
      </c>
      <c r="AY661" s="57">
        <f t="shared" si="280"/>
        <v>0</v>
      </c>
      <c r="AZ661" s="57">
        <f t="shared" si="280"/>
        <v>0</v>
      </c>
      <c r="BA661" s="57">
        <f t="shared" si="280"/>
        <v>0</v>
      </c>
      <c r="BB661" s="57">
        <f t="shared" si="280"/>
        <v>0</v>
      </c>
      <c r="BC661" s="57">
        <f t="shared" si="280"/>
        <v>0</v>
      </c>
      <c r="BD661" s="57">
        <f t="shared" si="280"/>
        <v>0</v>
      </c>
      <c r="BE661" s="57">
        <f t="shared" si="280"/>
        <v>0</v>
      </c>
      <c r="BF661" s="57">
        <f t="shared" si="280"/>
        <v>0</v>
      </c>
      <c r="BG661" s="57">
        <f t="shared" si="280"/>
        <v>0</v>
      </c>
      <c r="BH661" s="57">
        <f t="shared" si="278"/>
        <v>0</v>
      </c>
      <c r="BI661" s="57">
        <f t="shared" si="278"/>
        <v>0</v>
      </c>
      <c r="BJ661" s="57">
        <f t="shared" si="278"/>
        <v>0</v>
      </c>
      <c r="BK661" s="57">
        <f t="shared" si="278"/>
        <v>0</v>
      </c>
      <c r="BL661" s="57">
        <f t="shared" si="278"/>
        <v>0</v>
      </c>
      <c r="BM661" s="57">
        <f t="shared" si="278"/>
        <v>0</v>
      </c>
      <c r="BN661" s="57">
        <f t="shared" si="278"/>
        <v>0</v>
      </c>
      <c r="BO661" s="57">
        <f t="shared" si="278"/>
        <v>0</v>
      </c>
      <c r="BP661" s="57">
        <f t="shared" si="278"/>
        <v>0</v>
      </c>
      <c r="BQ661" s="57">
        <f t="shared" si="278"/>
        <v>0</v>
      </c>
      <c r="BR661" s="57">
        <f t="shared" si="278"/>
        <v>0</v>
      </c>
      <c r="BS661" s="57">
        <f t="shared" si="278"/>
        <v>0</v>
      </c>
    </row>
    <row r="662" spans="1:71" x14ac:dyDescent="0.25">
      <c r="A662">
        <f t="shared" si="265"/>
        <v>3</v>
      </c>
      <c r="B662">
        <f t="shared" si="259"/>
        <v>53</v>
      </c>
      <c r="C662">
        <f t="shared" si="281"/>
        <v>2</v>
      </c>
      <c r="D662" s="59">
        <f t="shared" si="271"/>
        <v>0</v>
      </c>
      <c r="E662" s="59">
        <f t="shared" si="271"/>
        <v>0</v>
      </c>
      <c r="F662" s="59">
        <f t="shared" si="271"/>
        <v>0</v>
      </c>
      <c r="G662" s="60" t="str">
        <f t="shared" si="272"/>
        <v>Electric</v>
      </c>
      <c r="H662" s="61">
        <f t="shared" si="260"/>
        <v>1</v>
      </c>
      <c r="I662" s="61">
        <f t="shared" si="273"/>
        <v>0</v>
      </c>
      <c r="J662" s="59">
        <f t="shared" si="274"/>
        <v>0</v>
      </c>
      <c r="K662" s="62" t="e">
        <f t="shared" si="275"/>
        <v>#N/A</v>
      </c>
      <c r="L662" s="59">
        <f t="shared" si="276"/>
        <v>0</v>
      </c>
      <c r="M662" s="59">
        <f t="shared" si="276"/>
        <v>0</v>
      </c>
      <c r="N662" s="59" t="str">
        <f t="shared" si="270"/>
        <v>Electric0</v>
      </c>
      <c r="O662" s="57">
        <f t="shared" si="279"/>
        <v>0</v>
      </c>
      <c r="P662" s="57">
        <f t="shared" si="279"/>
        <v>0</v>
      </c>
      <c r="Q662" s="57">
        <f t="shared" si="279"/>
        <v>0</v>
      </c>
      <c r="R662" s="57">
        <f t="shared" si="279"/>
        <v>0</v>
      </c>
      <c r="S662" s="57">
        <f t="shared" si="279"/>
        <v>0</v>
      </c>
      <c r="T662" s="57">
        <f t="shared" si="279"/>
        <v>0</v>
      </c>
      <c r="U662" s="57">
        <f t="shared" si="279"/>
        <v>0</v>
      </c>
      <c r="V662" s="57">
        <f t="shared" si="279"/>
        <v>0</v>
      </c>
      <c r="W662" s="57">
        <f t="shared" si="279"/>
        <v>0</v>
      </c>
      <c r="X662" s="57">
        <f t="shared" si="279"/>
        <v>0</v>
      </c>
      <c r="Y662" s="57">
        <f t="shared" si="279"/>
        <v>0</v>
      </c>
      <c r="Z662" s="57">
        <f t="shared" si="279"/>
        <v>0</v>
      </c>
      <c r="AA662" s="57">
        <f t="shared" si="279"/>
        <v>0</v>
      </c>
      <c r="AB662" s="57">
        <f t="shared" si="279"/>
        <v>0</v>
      </c>
      <c r="AC662" s="57">
        <f t="shared" si="279"/>
        <v>0</v>
      </c>
      <c r="AD662" s="57">
        <f t="shared" si="279"/>
        <v>0</v>
      </c>
      <c r="AE662" s="57">
        <f t="shared" si="277"/>
        <v>0</v>
      </c>
      <c r="AF662" s="57">
        <f t="shared" si="277"/>
        <v>0</v>
      </c>
      <c r="AG662" s="57">
        <f t="shared" si="277"/>
        <v>0</v>
      </c>
      <c r="AH662" s="57">
        <f t="shared" si="277"/>
        <v>0</v>
      </c>
      <c r="AI662" s="57">
        <f t="shared" si="277"/>
        <v>0</v>
      </c>
      <c r="AJ662" s="57">
        <f t="shared" si="277"/>
        <v>0</v>
      </c>
      <c r="AK662" s="57">
        <f t="shared" si="277"/>
        <v>0</v>
      </c>
      <c r="AL662" s="57">
        <f t="shared" si="277"/>
        <v>0</v>
      </c>
      <c r="AM662" s="57">
        <f t="shared" si="277"/>
        <v>0</v>
      </c>
      <c r="AN662" s="57">
        <f t="shared" si="277"/>
        <v>0</v>
      </c>
      <c r="AO662" s="57">
        <f t="shared" si="277"/>
        <v>0</v>
      </c>
      <c r="AP662" s="57">
        <f t="shared" si="277"/>
        <v>0</v>
      </c>
      <c r="AQ662" s="57" t="e">
        <f>INDEX('Fleet Input'!$C$10:$C$86, MATCH('Fleet Calculations'!N662, 'Fleet Input'!$B$10:$B$86, 0))</f>
        <v>#N/A</v>
      </c>
      <c r="AR662" s="57">
        <f t="shared" si="280"/>
        <v>0</v>
      </c>
      <c r="AS662" s="57">
        <f t="shared" si="280"/>
        <v>0</v>
      </c>
      <c r="AT662" s="57">
        <f t="shared" si="280"/>
        <v>0</v>
      </c>
      <c r="AU662" s="57">
        <f t="shared" si="280"/>
        <v>0</v>
      </c>
      <c r="AV662" s="57">
        <f t="shared" si="280"/>
        <v>0</v>
      </c>
      <c r="AW662" s="57">
        <f t="shared" si="280"/>
        <v>0</v>
      </c>
      <c r="AX662" s="57">
        <f t="shared" si="280"/>
        <v>0</v>
      </c>
      <c r="AY662" s="57">
        <f t="shared" si="280"/>
        <v>0</v>
      </c>
      <c r="AZ662" s="57">
        <f t="shared" si="280"/>
        <v>0</v>
      </c>
      <c r="BA662" s="57">
        <f t="shared" si="280"/>
        <v>0</v>
      </c>
      <c r="BB662" s="57">
        <f t="shared" si="280"/>
        <v>0</v>
      </c>
      <c r="BC662" s="57">
        <f t="shared" si="280"/>
        <v>0</v>
      </c>
      <c r="BD662" s="57">
        <f t="shared" si="280"/>
        <v>0</v>
      </c>
      <c r="BE662" s="57">
        <f t="shared" si="280"/>
        <v>0</v>
      </c>
      <c r="BF662" s="57">
        <f t="shared" si="280"/>
        <v>0</v>
      </c>
      <c r="BG662" s="57">
        <f t="shared" si="280"/>
        <v>0</v>
      </c>
      <c r="BH662" s="57">
        <f t="shared" si="278"/>
        <v>0</v>
      </c>
      <c r="BI662" s="57">
        <f t="shared" si="278"/>
        <v>0</v>
      </c>
      <c r="BJ662" s="57">
        <f t="shared" si="278"/>
        <v>0</v>
      </c>
      <c r="BK662" s="57">
        <f t="shared" si="278"/>
        <v>0</v>
      </c>
      <c r="BL662" s="57">
        <f t="shared" si="278"/>
        <v>0</v>
      </c>
      <c r="BM662" s="57">
        <f t="shared" si="278"/>
        <v>0</v>
      </c>
      <c r="BN662" s="57">
        <f t="shared" si="278"/>
        <v>0</v>
      </c>
      <c r="BO662" s="57">
        <f t="shared" si="278"/>
        <v>0</v>
      </c>
      <c r="BP662" s="57">
        <f t="shared" si="278"/>
        <v>0</v>
      </c>
      <c r="BQ662" s="57">
        <f t="shared" si="278"/>
        <v>0</v>
      </c>
      <c r="BR662" s="57">
        <f t="shared" si="278"/>
        <v>0</v>
      </c>
      <c r="BS662" s="57">
        <f t="shared" si="278"/>
        <v>0</v>
      </c>
    </row>
    <row r="663" spans="1:71" x14ac:dyDescent="0.25">
      <c r="A663">
        <f t="shared" si="265"/>
        <v>3</v>
      </c>
      <c r="B663">
        <f t="shared" si="259"/>
        <v>53</v>
      </c>
      <c r="C663">
        <f t="shared" si="281"/>
        <v>3</v>
      </c>
      <c r="D663" s="59">
        <f t="shared" si="271"/>
        <v>0</v>
      </c>
      <c r="E663" s="59">
        <f t="shared" si="271"/>
        <v>0</v>
      </c>
      <c r="F663" s="59">
        <f t="shared" si="271"/>
        <v>0</v>
      </c>
      <c r="G663" s="60" t="str">
        <f t="shared" si="272"/>
        <v>Fuel Cell</v>
      </c>
      <c r="H663" s="61">
        <f t="shared" si="260"/>
        <v>1</v>
      </c>
      <c r="I663" s="61">
        <f t="shared" si="273"/>
        <v>0</v>
      </c>
      <c r="J663" s="59">
        <f t="shared" si="274"/>
        <v>0</v>
      </c>
      <c r="K663" s="62" t="e">
        <f t="shared" si="275"/>
        <v>#N/A</v>
      </c>
      <c r="L663" s="59">
        <f t="shared" si="276"/>
        <v>0</v>
      </c>
      <c r="M663" s="59">
        <f t="shared" si="276"/>
        <v>0</v>
      </c>
      <c r="N663" s="59" t="str">
        <f t="shared" si="270"/>
        <v>Fuel Cell0</v>
      </c>
      <c r="O663" s="57">
        <f t="shared" si="279"/>
        <v>0</v>
      </c>
      <c r="P663" s="57">
        <f t="shared" si="279"/>
        <v>0</v>
      </c>
      <c r="Q663" s="57">
        <f t="shared" si="279"/>
        <v>0</v>
      </c>
      <c r="R663" s="57">
        <f t="shared" si="279"/>
        <v>0</v>
      </c>
      <c r="S663" s="57">
        <f t="shared" si="279"/>
        <v>0</v>
      </c>
      <c r="T663" s="57">
        <f t="shared" si="279"/>
        <v>0</v>
      </c>
      <c r="U663" s="57">
        <f t="shared" si="279"/>
        <v>0</v>
      </c>
      <c r="V663" s="57">
        <f t="shared" si="279"/>
        <v>0</v>
      </c>
      <c r="W663" s="57">
        <f t="shared" si="279"/>
        <v>0</v>
      </c>
      <c r="X663" s="57">
        <f t="shared" si="279"/>
        <v>0</v>
      </c>
      <c r="Y663" s="57">
        <f t="shared" si="279"/>
        <v>0</v>
      </c>
      <c r="Z663" s="57">
        <f t="shared" si="279"/>
        <v>0</v>
      </c>
      <c r="AA663" s="57">
        <f t="shared" si="279"/>
        <v>0</v>
      </c>
      <c r="AB663" s="57">
        <f t="shared" si="279"/>
        <v>0</v>
      </c>
      <c r="AC663" s="57">
        <f t="shared" si="279"/>
        <v>0</v>
      </c>
      <c r="AD663" s="57">
        <f t="shared" si="279"/>
        <v>0</v>
      </c>
      <c r="AE663" s="57">
        <f t="shared" si="277"/>
        <v>0</v>
      </c>
      <c r="AF663" s="57">
        <f t="shared" si="277"/>
        <v>0</v>
      </c>
      <c r="AG663" s="57">
        <f t="shared" si="277"/>
        <v>0</v>
      </c>
      <c r="AH663" s="57">
        <f t="shared" si="277"/>
        <v>0</v>
      </c>
      <c r="AI663" s="57">
        <f t="shared" si="277"/>
        <v>0</v>
      </c>
      <c r="AJ663" s="57">
        <f t="shared" si="277"/>
        <v>0</v>
      </c>
      <c r="AK663" s="57">
        <f t="shared" si="277"/>
        <v>0</v>
      </c>
      <c r="AL663" s="57">
        <f t="shared" si="277"/>
        <v>0</v>
      </c>
      <c r="AM663" s="57">
        <f t="shared" si="277"/>
        <v>0</v>
      </c>
      <c r="AN663" s="57">
        <f t="shared" si="277"/>
        <v>0</v>
      </c>
      <c r="AO663" s="57">
        <f t="shared" si="277"/>
        <v>0</v>
      </c>
      <c r="AP663" s="57">
        <f t="shared" si="277"/>
        <v>0</v>
      </c>
      <c r="AQ663" s="57" t="e">
        <f>INDEX('Fleet Input'!$C$10:$C$86, MATCH('Fleet Calculations'!N663, 'Fleet Input'!$B$10:$B$86, 0))</f>
        <v>#N/A</v>
      </c>
      <c r="AR663" s="57">
        <f t="shared" si="280"/>
        <v>0</v>
      </c>
      <c r="AS663" s="57">
        <f t="shared" si="280"/>
        <v>0</v>
      </c>
      <c r="AT663" s="57">
        <f t="shared" si="280"/>
        <v>0</v>
      </c>
      <c r="AU663" s="57">
        <f t="shared" si="280"/>
        <v>0</v>
      </c>
      <c r="AV663" s="57">
        <f t="shared" si="280"/>
        <v>0</v>
      </c>
      <c r="AW663" s="57">
        <f t="shared" si="280"/>
        <v>0</v>
      </c>
      <c r="AX663" s="57">
        <f t="shared" si="280"/>
        <v>0</v>
      </c>
      <c r="AY663" s="57">
        <f t="shared" si="280"/>
        <v>0</v>
      </c>
      <c r="AZ663" s="57">
        <f t="shared" si="280"/>
        <v>0</v>
      </c>
      <c r="BA663" s="57">
        <f t="shared" si="280"/>
        <v>0</v>
      </c>
      <c r="BB663" s="57">
        <f t="shared" si="280"/>
        <v>0</v>
      </c>
      <c r="BC663" s="57">
        <f t="shared" si="280"/>
        <v>0</v>
      </c>
      <c r="BD663" s="57">
        <f t="shared" si="280"/>
        <v>0</v>
      </c>
      <c r="BE663" s="57">
        <f t="shared" si="280"/>
        <v>0</v>
      </c>
      <c r="BF663" s="57">
        <f t="shared" si="280"/>
        <v>0</v>
      </c>
      <c r="BG663" s="57">
        <f t="shared" si="280"/>
        <v>0</v>
      </c>
      <c r="BH663" s="57">
        <f t="shared" si="278"/>
        <v>0</v>
      </c>
      <c r="BI663" s="57">
        <f t="shared" si="278"/>
        <v>0</v>
      </c>
      <c r="BJ663" s="57">
        <f t="shared" si="278"/>
        <v>0</v>
      </c>
      <c r="BK663" s="57">
        <f t="shared" si="278"/>
        <v>0</v>
      </c>
      <c r="BL663" s="57">
        <f t="shared" si="278"/>
        <v>0</v>
      </c>
      <c r="BM663" s="57">
        <f t="shared" si="278"/>
        <v>0</v>
      </c>
      <c r="BN663" s="57">
        <f t="shared" si="278"/>
        <v>0</v>
      </c>
      <c r="BO663" s="57">
        <f t="shared" si="278"/>
        <v>0</v>
      </c>
      <c r="BP663" s="57">
        <f t="shared" si="278"/>
        <v>0</v>
      </c>
      <c r="BQ663" s="57">
        <f t="shared" si="278"/>
        <v>0</v>
      </c>
      <c r="BR663" s="57">
        <f t="shared" si="278"/>
        <v>0</v>
      </c>
      <c r="BS663" s="57">
        <f t="shared" si="278"/>
        <v>0</v>
      </c>
    </row>
    <row r="664" spans="1:71" x14ac:dyDescent="0.25">
      <c r="A664">
        <f t="shared" si="265"/>
        <v>3</v>
      </c>
      <c r="B664">
        <f t="shared" si="259"/>
        <v>54</v>
      </c>
      <c r="C664">
        <f t="shared" si="281"/>
        <v>1</v>
      </c>
      <c r="D664" s="59">
        <f t="shared" si="271"/>
        <v>0</v>
      </c>
      <c r="E664" s="59">
        <f t="shared" si="271"/>
        <v>0</v>
      </c>
      <c r="F664" s="59">
        <f t="shared" si="271"/>
        <v>0</v>
      </c>
      <c r="G664" s="60" t="str">
        <f t="shared" si="272"/>
        <v>0</v>
      </c>
      <c r="H664" s="61">
        <f t="shared" si="260"/>
        <v>1</v>
      </c>
      <c r="I664" s="61">
        <f t="shared" si="273"/>
        <v>0</v>
      </c>
      <c r="J664" s="59">
        <f t="shared" si="274"/>
        <v>0</v>
      </c>
      <c r="K664" s="62" t="e">
        <f t="shared" si="275"/>
        <v>#N/A</v>
      </c>
      <c r="L664" s="59">
        <f t="shared" si="276"/>
        <v>0</v>
      </c>
      <c r="M664" s="59">
        <f t="shared" si="276"/>
        <v>0</v>
      </c>
      <c r="N664" s="59" t="str">
        <f t="shared" si="270"/>
        <v>00</v>
      </c>
      <c r="O664" s="57">
        <f t="shared" si="279"/>
        <v>0</v>
      </c>
      <c r="P664" s="57">
        <f t="shared" si="279"/>
        <v>0</v>
      </c>
      <c r="Q664" s="57">
        <f t="shared" si="279"/>
        <v>0</v>
      </c>
      <c r="R664" s="57">
        <f t="shared" si="279"/>
        <v>0</v>
      </c>
      <c r="S664" s="57">
        <f t="shared" si="279"/>
        <v>0</v>
      </c>
      <c r="T664" s="57">
        <f t="shared" si="279"/>
        <v>0</v>
      </c>
      <c r="U664" s="57">
        <f t="shared" si="279"/>
        <v>0</v>
      </c>
      <c r="V664" s="57">
        <f t="shared" si="279"/>
        <v>0</v>
      </c>
      <c r="W664" s="57">
        <f t="shared" si="279"/>
        <v>0</v>
      </c>
      <c r="X664" s="57">
        <f t="shared" si="279"/>
        <v>0</v>
      </c>
      <c r="Y664" s="57">
        <f t="shared" si="279"/>
        <v>0</v>
      </c>
      <c r="Z664" s="57">
        <f t="shared" si="279"/>
        <v>0</v>
      </c>
      <c r="AA664" s="57">
        <f t="shared" si="279"/>
        <v>0</v>
      </c>
      <c r="AB664" s="57">
        <f t="shared" si="279"/>
        <v>0</v>
      </c>
      <c r="AC664" s="57">
        <f t="shared" si="279"/>
        <v>0</v>
      </c>
      <c r="AD664" s="57">
        <f t="shared" si="279"/>
        <v>0</v>
      </c>
      <c r="AE664" s="57">
        <f t="shared" si="277"/>
        <v>0</v>
      </c>
      <c r="AF664" s="57">
        <f t="shared" si="277"/>
        <v>0</v>
      </c>
      <c r="AG664" s="57">
        <f t="shared" si="277"/>
        <v>0</v>
      </c>
      <c r="AH664" s="57">
        <f t="shared" si="277"/>
        <v>0</v>
      </c>
      <c r="AI664" s="57">
        <f t="shared" si="277"/>
        <v>0</v>
      </c>
      <c r="AJ664" s="57">
        <f t="shared" si="277"/>
        <v>0</v>
      </c>
      <c r="AK664" s="57">
        <f t="shared" si="277"/>
        <v>0</v>
      </c>
      <c r="AL664" s="57">
        <f t="shared" si="277"/>
        <v>0</v>
      </c>
      <c r="AM664" s="57">
        <f t="shared" si="277"/>
        <v>0</v>
      </c>
      <c r="AN664" s="57">
        <f t="shared" si="277"/>
        <v>0</v>
      </c>
      <c r="AO664" s="57">
        <f t="shared" si="277"/>
        <v>0</v>
      </c>
      <c r="AP664" s="57">
        <f t="shared" si="277"/>
        <v>0</v>
      </c>
      <c r="AQ664" s="57" t="e">
        <f>INDEX('Fleet Input'!$C$10:$C$86, MATCH('Fleet Calculations'!N664, 'Fleet Input'!$B$10:$B$86, 0))</f>
        <v>#N/A</v>
      </c>
      <c r="AR664" s="57">
        <f t="shared" si="280"/>
        <v>0</v>
      </c>
      <c r="AS664" s="57">
        <f t="shared" si="280"/>
        <v>0</v>
      </c>
      <c r="AT664" s="57">
        <f t="shared" si="280"/>
        <v>0</v>
      </c>
      <c r="AU664" s="57">
        <f t="shared" si="280"/>
        <v>0</v>
      </c>
      <c r="AV664" s="57">
        <f t="shared" si="280"/>
        <v>0</v>
      </c>
      <c r="AW664" s="57">
        <f t="shared" si="280"/>
        <v>0</v>
      </c>
      <c r="AX664" s="57">
        <f t="shared" si="280"/>
        <v>0</v>
      </c>
      <c r="AY664" s="57">
        <f t="shared" si="280"/>
        <v>0</v>
      </c>
      <c r="AZ664" s="57">
        <f t="shared" si="280"/>
        <v>0</v>
      </c>
      <c r="BA664" s="57">
        <f t="shared" si="280"/>
        <v>0</v>
      </c>
      <c r="BB664" s="57">
        <f t="shared" si="280"/>
        <v>0</v>
      </c>
      <c r="BC664" s="57">
        <f t="shared" si="280"/>
        <v>0</v>
      </c>
      <c r="BD664" s="57">
        <f t="shared" si="280"/>
        <v>0</v>
      </c>
      <c r="BE664" s="57">
        <f t="shared" si="280"/>
        <v>0</v>
      </c>
      <c r="BF664" s="57">
        <f t="shared" si="280"/>
        <v>0</v>
      </c>
      <c r="BG664" s="57">
        <f t="shared" si="280"/>
        <v>0</v>
      </c>
      <c r="BH664" s="57">
        <f t="shared" si="278"/>
        <v>0</v>
      </c>
      <c r="BI664" s="57">
        <f t="shared" si="278"/>
        <v>0</v>
      </c>
      <c r="BJ664" s="57">
        <f t="shared" si="278"/>
        <v>0</v>
      </c>
      <c r="BK664" s="57">
        <f t="shared" si="278"/>
        <v>0</v>
      </c>
      <c r="BL664" s="57">
        <f t="shared" si="278"/>
        <v>0</v>
      </c>
      <c r="BM664" s="57">
        <f t="shared" si="278"/>
        <v>0</v>
      </c>
      <c r="BN664" s="57">
        <f t="shared" si="278"/>
        <v>0</v>
      </c>
      <c r="BO664" s="57">
        <f t="shared" si="278"/>
        <v>0</v>
      </c>
      <c r="BP664" s="57">
        <f t="shared" si="278"/>
        <v>0</v>
      </c>
      <c r="BQ664" s="57">
        <f t="shared" si="278"/>
        <v>0</v>
      </c>
      <c r="BR664" s="57">
        <f t="shared" si="278"/>
        <v>0</v>
      </c>
      <c r="BS664" s="57">
        <f t="shared" si="278"/>
        <v>0</v>
      </c>
    </row>
    <row r="665" spans="1:71" x14ac:dyDescent="0.25">
      <c r="A665">
        <f t="shared" si="265"/>
        <v>3</v>
      </c>
      <c r="B665">
        <f t="shared" si="259"/>
        <v>54</v>
      </c>
      <c r="C665">
        <f t="shared" si="281"/>
        <v>2</v>
      </c>
      <c r="D665" s="59">
        <f t="shared" si="271"/>
        <v>0</v>
      </c>
      <c r="E665" s="59">
        <f t="shared" si="271"/>
        <v>0</v>
      </c>
      <c r="F665" s="59">
        <f t="shared" si="271"/>
        <v>0</v>
      </c>
      <c r="G665" s="60" t="str">
        <f t="shared" si="272"/>
        <v>Electric</v>
      </c>
      <c r="H665" s="61">
        <f t="shared" si="260"/>
        <v>1</v>
      </c>
      <c r="I665" s="61">
        <f t="shared" si="273"/>
        <v>0</v>
      </c>
      <c r="J665" s="59">
        <f t="shared" si="274"/>
        <v>0</v>
      </c>
      <c r="K665" s="62" t="e">
        <f t="shared" si="275"/>
        <v>#N/A</v>
      </c>
      <c r="L665" s="59">
        <f t="shared" si="276"/>
        <v>0</v>
      </c>
      <c r="M665" s="59">
        <f t="shared" si="276"/>
        <v>0</v>
      </c>
      <c r="N665" s="59" t="str">
        <f t="shared" si="270"/>
        <v>Electric0</v>
      </c>
      <c r="O665" s="57">
        <f t="shared" si="279"/>
        <v>0</v>
      </c>
      <c r="P665" s="57">
        <f t="shared" si="279"/>
        <v>0</v>
      </c>
      <c r="Q665" s="57">
        <f t="shared" si="279"/>
        <v>0</v>
      </c>
      <c r="R665" s="57">
        <f t="shared" si="279"/>
        <v>0</v>
      </c>
      <c r="S665" s="57">
        <f t="shared" si="279"/>
        <v>0</v>
      </c>
      <c r="T665" s="57">
        <f t="shared" si="279"/>
        <v>0</v>
      </c>
      <c r="U665" s="57">
        <f t="shared" si="279"/>
        <v>0</v>
      </c>
      <c r="V665" s="57">
        <f t="shared" si="279"/>
        <v>0</v>
      </c>
      <c r="W665" s="57">
        <f t="shared" si="279"/>
        <v>0</v>
      </c>
      <c r="X665" s="57">
        <f t="shared" si="279"/>
        <v>0</v>
      </c>
      <c r="Y665" s="57">
        <f t="shared" si="279"/>
        <v>0</v>
      </c>
      <c r="Z665" s="57">
        <f t="shared" si="279"/>
        <v>0</v>
      </c>
      <c r="AA665" s="57">
        <f t="shared" si="279"/>
        <v>0</v>
      </c>
      <c r="AB665" s="57">
        <f t="shared" si="279"/>
        <v>0</v>
      </c>
      <c r="AC665" s="57">
        <f t="shared" si="279"/>
        <v>0</v>
      </c>
      <c r="AD665" s="57">
        <f t="shared" si="279"/>
        <v>0</v>
      </c>
      <c r="AE665" s="57">
        <f t="shared" si="277"/>
        <v>0</v>
      </c>
      <c r="AF665" s="57">
        <f t="shared" si="277"/>
        <v>0</v>
      </c>
      <c r="AG665" s="57">
        <f t="shared" si="277"/>
        <v>0</v>
      </c>
      <c r="AH665" s="57">
        <f t="shared" si="277"/>
        <v>0</v>
      </c>
      <c r="AI665" s="57">
        <f t="shared" si="277"/>
        <v>0</v>
      </c>
      <c r="AJ665" s="57">
        <f t="shared" si="277"/>
        <v>0</v>
      </c>
      <c r="AK665" s="57">
        <f t="shared" si="277"/>
        <v>0</v>
      </c>
      <c r="AL665" s="57">
        <f t="shared" si="277"/>
        <v>0</v>
      </c>
      <c r="AM665" s="57">
        <f t="shared" si="277"/>
        <v>0</v>
      </c>
      <c r="AN665" s="57">
        <f t="shared" si="277"/>
        <v>0</v>
      </c>
      <c r="AO665" s="57">
        <f t="shared" si="277"/>
        <v>0</v>
      </c>
      <c r="AP665" s="57">
        <f t="shared" si="277"/>
        <v>0</v>
      </c>
      <c r="AQ665" s="57" t="e">
        <f>INDEX('Fleet Input'!$C$10:$C$86, MATCH('Fleet Calculations'!N665, 'Fleet Input'!$B$10:$B$86, 0))</f>
        <v>#N/A</v>
      </c>
      <c r="AR665" s="57">
        <f t="shared" si="280"/>
        <v>0</v>
      </c>
      <c r="AS665" s="57">
        <f t="shared" si="280"/>
        <v>0</v>
      </c>
      <c r="AT665" s="57">
        <f t="shared" si="280"/>
        <v>0</v>
      </c>
      <c r="AU665" s="57">
        <f t="shared" si="280"/>
        <v>0</v>
      </c>
      <c r="AV665" s="57">
        <f t="shared" si="280"/>
        <v>0</v>
      </c>
      <c r="AW665" s="57">
        <f t="shared" si="280"/>
        <v>0</v>
      </c>
      <c r="AX665" s="57">
        <f t="shared" si="280"/>
        <v>0</v>
      </c>
      <c r="AY665" s="57">
        <f t="shared" si="280"/>
        <v>0</v>
      </c>
      <c r="AZ665" s="57">
        <f t="shared" si="280"/>
        <v>0</v>
      </c>
      <c r="BA665" s="57">
        <f t="shared" si="280"/>
        <v>0</v>
      </c>
      <c r="BB665" s="57">
        <f t="shared" si="280"/>
        <v>0</v>
      </c>
      <c r="BC665" s="57">
        <f t="shared" si="280"/>
        <v>0</v>
      </c>
      <c r="BD665" s="57">
        <f t="shared" si="280"/>
        <v>0</v>
      </c>
      <c r="BE665" s="57">
        <f t="shared" si="280"/>
        <v>0</v>
      </c>
      <c r="BF665" s="57">
        <f t="shared" si="280"/>
        <v>0</v>
      </c>
      <c r="BG665" s="57">
        <f t="shared" si="280"/>
        <v>0</v>
      </c>
      <c r="BH665" s="57">
        <f t="shared" si="278"/>
        <v>0</v>
      </c>
      <c r="BI665" s="57">
        <f t="shared" si="278"/>
        <v>0</v>
      </c>
      <c r="BJ665" s="57">
        <f t="shared" si="278"/>
        <v>0</v>
      </c>
      <c r="BK665" s="57">
        <f t="shared" si="278"/>
        <v>0</v>
      </c>
      <c r="BL665" s="57">
        <f t="shared" si="278"/>
        <v>0</v>
      </c>
      <c r="BM665" s="57">
        <f t="shared" si="278"/>
        <v>0</v>
      </c>
      <c r="BN665" s="57">
        <f t="shared" si="278"/>
        <v>0</v>
      </c>
      <c r="BO665" s="57">
        <f t="shared" si="278"/>
        <v>0</v>
      </c>
      <c r="BP665" s="57">
        <f t="shared" si="278"/>
        <v>0</v>
      </c>
      <c r="BQ665" s="57">
        <f t="shared" si="278"/>
        <v>0</v>
      </c>
      <c r="BR665" s="57">
        <f t="shared" si="278"/>
        <v>0</v>
      </c>
      <c r="BS665" s="57">
        <f t="shared" si="278"/>
        <v>0</v>
      </c>
    </row>
    <row r="666" spans="1:71" x14ac:dyDescent="0.25">
      <c r="A666">
        <f t="shared" si="265"/>
        <v>3</v>
      </c>
      <c r="B666">
        <f t="shared" si="259"/>
        <v>54</v>
      </c>
      <c r="C666">
        <f t="shared" si="281"/>
        <v>3</v>
      </c>
      <c r="D666" s="59">
        <f t="shared" si="271"/>
        <v>0</v>
      </c>
      <c r="E666" s="59">
        <f t="shared" si="271"/>
        <v>0</v>
      </c>
      <c r="F666" s="59">
        <f t="shared" si="271"/>
        <v>0</v>
      </c>
      <c r="G666" s="60" t="str">
        <f t="shared" si="272"/>
        <v>Fuel Cell</v>
      </c>
      <c r="H666" s="61">
        <f t="shared" si="260"/>
        <v>1</v>
      </c>
      <c r="I666" s="61">
        <f t="shared" si="273"/>
        <v>0</v>
      </c>
      <c r="J666" s="59">
        <f t="shared" si="274"/>
        <v>0</v>
      </c>
      <c r="K666" s="62" t="e">
        <f t="shared" si="275"/>
        <v>#N/A</v>
      </c>
      <c r="L666" s="59">
        <f t="shared" si="276"/>
        <v>0</v>
      </c>
      <c r="M666" s="59">
        <f t="shared" si="276"/>
        <v>0</v>
      </c>
      <c r="N666" s="59" t="str">
        <f t="shared" si="270"/>
        <v>Fuel Cell0</v>
      </c>
      <c r="O666" s="57">
        <f t="shared" si="279"/>
        <v>0</v>
      </c>
      <c r="P666" s="57">
        <f t="shared" si="279"/>
        <v>0</v>
      </c>
      <c r="Q666" s="57">
        <f t="shared" si="279"/>
        <v>0</v>
      </c>
      <c r="R666" s="57">
        <f t="shared" si="279"/>
        <v>0</v>
      </c>
      <c r="S666" s="57">
        <f t="shared" si="279"/>
        <v>0</v>
      </c>
      <c r="T666" s="57">
        <f t="shared" si="279"/>
        <v>0</v>
      </c>
      <c r="U666" s="57">
        <f t="shared" si="279"/>
        <v>0</v>
      </c>
      <c r="V666" s="57">
        <f t="shared" si="279"/>
        <v>0</v>
      </c>
      <c r="W666" s="57">
        <f t="shared" si="279"/>
        <v>0</v>
      </c>
      <c r="X666" s="57">
        <f t="shared" si="279"/>
        <v>0</v>
      </c>
      <c r="Y666" s="57">
        <f t="shared" si="279"/>
        <v>0</v>
      </c>
      <c r="Z666" s="57">
        <f t="shared" si="279"/>
        <v>0</v>
      </c>
      <c r="AA666" s="57">
        <f t="shared" si="279"/>
        <v>0</v>
      </c>
      <c r="AB666" s="57">
        <f t="shared" si="279"/>
        <v>0</v>
      </c>
      <c r="AC666" s="57">
        <f t="shared" si="279"/>
        <v>0</v>
      </c>
      <c r="AD666" s="57">
        <f t="shared" si="279"/>
        <v>0</v>
      </c>
      <c r="AE666" s="57">
        <f t="shared" si="277"/>
        <v>0</v>
      </c>
      <c r="AF666" s="57">
        <f t="shared" si="277"/>
        <v>0</v>
      </c>
      <c r="AG666" s="57">
        <f t="shared" si="277"/>
        <v>0</v>
      </c>
      <c r="AH666" s="57">
        <f t="shared" si="277"/>
        <v>0</v>
      </c>
      <c r="AI666" s="57">
        <f t="shared" si="277"/>
        <v>0</v>
      </c>
      <c r="AJ666" s="57">
        <f t="shared" si="277"/>
        <v>0</v>
      </c>
      <c r="AK666" s="57">
        <f t="shared" si="277"/>
        <v>0</v>
      </c>
      <c r="AL666" s="57">
        <f t="shared" si="277"/>
        <v>0</v>
      </c>
      <c r="AM666" s="57">
        <f t="shared" si="277"/>
        <v>0</v>
      </c>
      <c r="AN666" s="57">
        <f t="shared" si="277"/>
        <v>0</v>
      </c>
      <c r="AO666" s="57">
        <f t="shared" si="277"/>
        <v>0</v>
      </c>
      <c r="AP666" s="57">
        <f t="shared" si="277"/>
        <v>0</v>
      </c>
      <c r="AQ666" s="57" t="e">
        <f>INDEX('Fleet Input'!$C$10:$C$86, MATCH('Fleet Calculations'!N666, 'Fleet Input'!$B$10:$B$86, 0))</f>
        <v>#N/A</v>
      </c>
      <c r="AR666" s="57">
        <f t="shared" si="280"/>
        <v>0</v>
      </c>
      <c r="AS666" s="57">
        <f t="shared" si="280"/>
        <v>0</v>
      </c>
      <c r="AT666" s="57">
        <f t="shared" si="280"/>
        <v>0</v>
      </c>
      <c r="AU666" s="57">
        <f t="shared" si="280"/>
        <v>0</v>
      </c>
      <c r="AV666" s="57">
        <f t="shared" si="280"/>
        <v>0</v>
      </c>
      <c r="AW666" s="57">
        <f t="shared" si="280"/>
        <v>0</v>
      </c>
      <c r="AX666" s="57">
        <f t="shared" si="280"/>
        <v>0</v>
      </c>
      <c r="AY666" s="57">
        <f t="shared" si="280"/>
        <v>0</v>
      </c>
      <c r="AZ666" s="57">
        <f t="shared" si="280"/>
        <v>0</v>
      </c>
      <c r="BA666" s="57">
        <f t="shared" si="280"/>
        <v>0</v>
      </c>
      <c r="BB666" s="57">
        <f t="shared" si="280"/>
        <v>0</v>
      </c>
      <c r="BC666" s="57">
        <f t="shared" si="280"/>
        <v>0</v>
      </c>
      <c r="BD666" s="57">
        <f t="shared" si="280"/>
        <v>0</v>
      </c>
      <c r="BE666" s="57">
        <f t="shared" si="280"/>
        <v>0</v>
      </c>
      <c r="BF666" s="57">
        <f t="shared" si="280"/>
        <v>0</v>
      </c>
      <c r="BG666" s="57">
        <f t="shared" si="280"/>
        <v>0</v>
      </c>
      <c r="BH666" s="57">
        <f t="shared" si="278"/>
        <v>0</v>
      </c>
      <c r="BI666" s="57">
        <f t="shared" si="278"/>
        <v>0</v>
      </c>
      <c r="BJ666" s="57">
        <f t="shared" si="278"/>
        <v>0</v>
      </c>
      <c r="BK666" s="57">
        <f t="shared" si="278"/>
        <v>0</v>
      </c>
      <c r="BL666" s="57">
        <f t="shared" si="278"/>
        <v>0</v>
      </c>
      <c r="BM666" s="57">
        <f t="shared" si="278"/>
        <v>0</v>
      </c>
      <c r="BN666" s="57">
        <f t="shared" si="278"/>
        <v>0</v>
      </c>
      <c r="BO666" s="57">
        <f t="shared" si="278"/>
        <v>0</v>
      </c>
      <c r="BP666" s="57">
        <f t="shared" si="278"/>
        <v>0</v>
      </c>
      <c r="BQ666" s="57">
        <f t="shared" si="278"/>
        <v>0</v>
      </c>
      <c r="BR666" s="57">
        <f t="shared" si="278"/>
        <v>0</v>
      </c>
      <c r="BS666" s="57">
        <f t="shared" si="278"/>
        <v>0</v>
      </c>
    </row>
    <row r="667" spans="1:71" x14ac:dyDescent="0.25">
      <c r="A667">
        <f t="shared" si="265"/>
        <v>3</v>
      </c>
      <c r="B667">
        <f t="shared" si="259"/>
        <v>55</v>
      </c>
      <c r="C667">
        <f t="shared" si="281"/>
        <v>1</v>
      </c>
      <c r="D667" s="59">
        <f t="shared" si="271"/>
        <v>0</v>
      </c>
      <c r="E667" s="59">
        <f t="shared" si="271"/>
        <v>0</v>
      </c>
      <c r="F667" s="59">
        <f t="shared" si="271"/>
        <v>0</v>
      </c>
      <c r="G667" s="60" t="str">
        <f t="shared" si="272"/>
        <v>0</v>
      </c>
      <c r="H667" s="61">
        <f t="shared" si="260"/>
        <v>1</v>
      </c>
      <c r="I667" s="61">
        <f t="shared" si="273"/>
        <v>0</v>
      </c>
      <c r="J667" s="59">
        <f t="shared" si="274"/>
        <v>0</v>
      </c>
      <c r="K667" s="62" t="e">
        <f t="shared" si="275"/>
        <v>#N/A</v>
      </c>
      <c r="L667" s="59">
        <f t="shared" si="276"/>
        <v>0</v>
      </c>
      <c r="M667" s="59">
        <f t="shared" si="276"/>
        <v>0</v>
      </c>
      <c r="N667" s="59" t="str">
        <f t="shared" si="270"/>
        <v>00</v>
      </c>
      <c r="O667" s="57">
        <f t="shared" si="279"/>
        <v>0</v>
      </c>
      <c r="P667" s="57">
        <f t="shared" si="279"/>
        <v>0</v>
      </c>
      <c r="Q667" s="57">
        <f t="shared" si="279"/>
        <v>0</v>
      </c>
      <c r="R667" s="57">
        <f t="shared" si="279"/>
        <v>0</v>
      </c>
      <c r="S667" s="57">
        <f t="shared" si="279"/>
        <v>0</v>
      </c>
      <c r="T667" s="57">
        <f t="shared" si="279"/>
        <v>0</v>
      </c>
      <c r="U667" s="57">
        <f t="shared" si="279"/>
        <v>0</v>
      </c>
      <c r="V667" s="57">
        <f t="shared" si="279"/>
        <v>0</v>
      </c>
      <c r="W667" s="57">
        <f t="shared" si="279"/>
        <v>0</v>
      </c>
      <c r="X667" s="57">
        <f t="shared" si="279"/>
        <v>0</v>
      </c>
      <c r="Y667" s="57">
        <f t="shared" si="279"/>
        <v>0</v>
      </c>
      <c r="Z667" s="57">
        <f t="shared" si="279"/>
        <v>0</v>
      </c>
      <c r="AA667" s="57">
        <f t="shared" si="279"/>
        <v>0</v>
      </c>
      <c r="AB667" s="57">
        <f t="shared" si="279"/>
        <v>0</v>
      </c>
      <c r="AC667" s="57">
        <f t="shared" si="279"/>
        <v>0</v>
      </c>
      <c r="AD667" s="57">
        <f t="shared" si="279"/>
        <v>0</v>
      </c>
      <c r="AE667" s="57">
        <f t="shared" si="277"/>
        <v>0</v>
      </c>
      <c r="AF667" s="57">
        <f t="shared" si="277"/>
        <v>0</v>
      </c>
      <c r="AG667" s="57">
        <f t="shared" si="277"/>
        <v>0</v>
      </c>
      <c r="AH667" s="57">
        <f t="shared" si="277"/>
        <v>0</v>
      </c>
      <c r="AI667" s="57">
        <f t="shared" si="277"/>
        <v>0</v>
      </c>
      <c r="AJ667" s="57">
        <f t="shared" si="277"/>
        <v>0</v>
      </c>
      <c r="AK667" s="57">
        <f t="shared" si="277"/>
        <v>0</v>
      </c>
      <c r="AL667" s="57">
        <f t="shared" si="277"/>
        <v>0</v>
      </c>
      <c r="AM667" s="57">
        <f t="shared" si="277"/>
        <v>0</v>
      </c>
      <c r="AN667" s="57">
        <f t="shared" si="277"/>
        <v>0</v>
      </c>
      <c r="AO667" s="57">
        <f t="shared" si="277"/>
        <v>0</v>
      </c>
      <c r="AP667" s="57">
        <f t="shared" si="277"/>
        <v>0</v>
      </c>
      <c r="AQ667" s="57" t="e">
        <f>INDEX('Fleet Input'!$C$10:$C$86, MATCH('Fleet Calculations'!N667, 'Fleet Input'!$B$10:$B$86, 0))</f>
        <v>#N/A</v>
      </c>
      <c r="AR667" s="57">
        <f t="shared" si="280"/>
        <v>0</v>
      </c>
      <c r="AS667" s="57">
        <f t="shared" si="280"/>
        <v>0</v>
      </c>
      <c r="AT667" s="57">
        <f t="shared" si="280"/>
        <v>0</v>
      </c>
      <c r="AU667" s="57">
        <f t="shared" si="280"/>
        <v>0</v>
      </c>
      <c r="AV667" s="57">
        <f t="shared" si="280"/>
        <v>0</v>
      </c>
      <c r="AW667" s="57">
        <f t="shared" si="280"/>
        <v>0</v>
      </c>
      <c r="AX667" s="57">
        <f t="shared" si="280"/>
        <v>0</v>
      </c>
      <c r="AY667" s="57">
        <f t="shared" si="280"/>
        <v>0</v>
      </c>
      <c r="AZ667" s="57">
        <f t="shared" si="280"/>
        <v>0</v>
      </c>
      <c r="BA667" s="57">
        <f t="shared" si="280"/>
        <v>0</v>
      </c>
      <c r="BB667" s="57">
        <f t="shared" si="280"/>
        <v>0</v>
      </c>
      <c r="BC667" s="57">
        <f t="shared" si="280"/>
        <v>0</v>
      </c>
      <c r="BD667" s="57">
        <f t="shared" si="280"/>
        <v>0</v>
      </c>
      <c r="BE667" s="57">
        <f t="shared" si="280"/>
        <v>0</v>
      </c>
      <c r="BF667" s="57">
        <f t="shared" si="280"/>
        <v>0</v>
      </c>
      <c r="BG667" s="57">
        <f t="shared" si="280"/>
        <v>0</v>
      </c>
      <c r="BH667" s="57">
        <f t="shared" si="278"/>
        <v>0</v>
      </c>
      <c r="BI667" s="57">
        <f t="shared" si="278"/>
        <v>0</v>
      </c>
      <c r="BJ667" s="57">
        <f t="shared" si="278"/>
        <v>0</v>
      </c>
      <c r="BK667" s="57">
        <f t="shared" si="278"/>
        <v>0</v>
      </c>
      <c r="BL667" s="57">
        <f t="shared" si="278"/>
        <v>0</v>
      </c>
      <c r="BM667" s="57">
        <f t="shared" si="278"/>
        <v>0</v>
      </c>
      <c r="BN667" s="57">
        <f t="shared" si="278"/>
        <v>0</v>
      </c>
      <c r="BO667" s="57">
        <f t="shared" si="278"/>
        <v>0</v>
      </c>
      <c r="BP667" s="57">
        <f t="shared" si="278"/>
        <v>0</v>
      </c>
      <c r="BQ667" s="57">
        <f t="shared" si="278"/>
        <v>0</v>
      </c>
      <c r="BR667" s="57">
        <f t="shared" si="278"/>
        <v>0</v>
      </c>
      <c r="BS667" s="57">
        <f t="shared" si="278"/>
        <v>0</v>
      </c>
    </row>
    <row r="668" spans="1:71" x14ac:dyDescent="0.25">
      <c r="A668">
        <f t="shared" si="265"/>
        <v>3</v>
      </c>
      <c r="B668">
        <f t="shared" si="259"/>
        <v>55</v>
      </c>
      <c r="C668">
        <f t="shared" si="281"/>
        <v>2</v>
      </c>
      <c r="D668" s="59">
        <f t="shared" si="271"/>
        <v>0</v>
      </c>
      <c r="E668" s="59">
        <f t="shared" si="271"/>
        <v>0</v>
      </c>
      <c r="F668" s="59">
        <f t="shared" si="271"/>
        <v>0</v>
      </c>
      <c r="G668" s="60" t="str">
        <f t="shared" si="272"/>
        <v>Electric</v>
      </c>
      <c r="H668" s="61">
        <f t="shared" si="260"/>
        <v>1</v>
      </c>
      <c r="I668" s="61">
        <f t="shared" si="273"/>
        <v>0</v>
      </c>
      <c r="J668" s="59">
        <f t="shared" si="274"/>
        <v>0</v>
      </c>
      <c r="K668" s="62" t="e">
        <f t="shared" si="275"/>
        <v>#N/A</v>
      </c>
      <c r="L668" s="59">
        <f t="shared" si="276"/>
        <v>0</v>
      </c>
      <c r="M668" s="59">
        <f t="shared" si="276"/>
        <v>0</v>
      </c>
      <c r="N668" s="59" t="str">
        <f t="shared" si="270"/>
        <v>Electric0</v>
      </c>
      <c r="O668" s="57">
        <f t="shared" si="279"/>
        <v>0</v>
      </c>
      <c r="P668" s="57">
        <f t="shared" si="279"/>
        <v>0</v>
      </c>
      <c r="Q668" s="57">
        <f t="shared" si="279"/>
        <v>0</v>
      </c>
      <c r="R668" s="57">
        <f t="shared" si="279"/>
        <v>0</v>
      </c>
      <c r="S668" s="57">
        <f t="shared" si="279"/>
        <v>0</v>
      </c>
      <c r="T668" s="57">
        <f t="shared" si="279"/>
        <v>0</v>
      </c>
      <c r="U668" s="57">
        <f t="shared" si="279"/>
        <v>0</v>
      </c>
      <c r="V668" s="57">
        <f t="shared" si="279"/>
        <v>0</v>
      </c>
      <c r="W668" s="57">
        <f t="shared" si="279"/>
        <v>0</v>
      </c>
      <c r="X668" s="57">
        <f t="shared" si="279"/>
        <v>0</v>
      </c>
      <c r="Y668" s="57">
        <f t="shared" si="279"/>
        <v>0</v>
      </c>
      <c r="Z668" s="57">
        <f t="shared" si="279"/>
        <v>0</v>
      </c>
      <c r="AA668" s="57">
        <f t="shared" si="279"/>
        <v>0</v>
      </c>
      <c r="AB668" s="57">
        <f t="shared" si="279"/>
        <v>0</v>
      </c>
      <c r="AC668" s="57">
        <f t="shared" si="279"/>
        <v>0</v>
      </c>
      <c r="AD668" s="57">
        <f t="shared" si="279"/>
        <v>0</v>
      </c>
      <c r="AE668" s="57">
        <f t="shared" si="277"/>
        <v>0</v>
      </c>
      <c r="AF668" s="57">
        <f t="shared" si="277"/>
        <v>0</v>
      </c>
      <c r="AG668" s="57">
        <f t="shared" si="277"/>
        <v>0</v>
      </c>
      <c r="AH668" s="57">
        <f t="shared" si="277"/>
        <v>0</v>
      </c>
      <c r="AI668" s="57">
        <f t="shared" si="277"/>
        <v>0</v>
      </c>
      <c r="AJ668" s="57">
        <f t="shared" si="277"/>
        <v>0</v>
      </c>
      <c r="AK668" s="57">
        <f t="shared" si="277"/>
        <v>0</v>
      </c>
      <c r="AL668" s="57">
        <f t="shared" si="277"/>
        <v>0</v>
      </c>
      <c r="AM668" s="57">
        <f t="shared" si="277"/>
        <v>0</v>
      </c>
      <c r="AN668" s="57">
        <f t="shared" si="277"/>
        <v>0</v>
      </c>
      <c r="AO668" s="57">
        <f t="shared" si="277"/>
        <v>0</v>
      </c>
      <c r="AP668" s="57">
        <f t="shared" si="277"/>
        <v>0</v>
      </c>
      <c r="AQ668" s="57" t="e">
        <f>INDEX('Fleet Input'!$C$10:$C$86, MATCH('Fleet Calculations'!N668, 'Fleet Input'!$B$10:$B$86, 0))</f>
        <v>#N/A</v>
      </c>
      <c r="AR668" s="57">
        <f t="shared" si="280"/>
        <v>0</v>
      </c>
      <c r="AS668" s="57">
        <f t="shared" si="280"/>
        <v>0</v>
      </c>
      <c r="AT668" s="57">
        <f t="shared" si="280"/>
        <v>0</v>
      </c>
      <c r="AU668" s="57">
        <f t="shared" si="280"/>
        <v>0</v>
      </c>
      <c r="AV668" s="57">
        <f t="shared" si="280"/>
        <v>0</v>
      </c>
      <c r="AW668" s="57">
        <f t="shared" si="280"/>
        <v>0</v>
      </c>
      <c r="AX668" s="57">
        <f t="shared" si="280"/>
        <v>0</v>
      </c>
      <c r="AY668" s="57">
        <f t="shared" si="280"/>
        <v>0</v>
      </c>
      <c r="AZ668" s="57">
        <f t="shared" si="280"/>
        <v>0</v>
      </c>
      <c r="BA668" s="57">
        <f t="shared" si="280"/>
        <v>0</v>
      </c>
      <c r="BB668" s="57">
        <f t="shared" si="280"/>
        <v>0</v>
      </c>
      <c r="BC668" s="57">
        <f t="shared" si="280"/>
        <v>0</v>
      </c>
      <c r="BD668" s="57">
        <f t="shared" si="280"/>
        <v>0</v>
      </c>
      <c r="BE668" s="57">
        <f t="shared" si="280"/>
        <v>0</v>
      </c>
      <c r="BF668" s="57">
        <f t="shared" si="280"/>
        <v>0</v>
      </c>
      <c r="BG668" s="57">
        <f t="shared" si="280"/>
        <v>0</v>
      </c>
      <c r="BH668" s="57">
        <f t="shared" si="278"/>
        <v>0</v>
      </c>
      <c r="BI668" s="57">
        <f t="shared" si="278"/>
        <v>0</v>
      </c>
      <c r="BJ668" s="57">
        <f t="shared" si="278"/>
        <v>0</v>
      </c>
      <c r="BK668" s="57">
        <f t="shared" si="278"/>
        <v>0</v>
      </c>
      <c r="BL668" s="57">
        <f t="shared" si="278"/>
        <v>0</v>
      </c>
      <c r="BM668" s="57">
        <f t="shared" si="278"/>
        <v>0</v>
      </c>
      <c r="BN668" s="57">
        <f t="shared" si="278"/>
        <v>0</v>
      </c>
      <c r="BO668" s="57">
        <f t="shared" si="278"/>
        <v>0</v>
      </c>
      <c r="BP668" s="57">
        <f t="shared" si="278"/>
        <v>0</v>
      </c>
      <c r="BQ668" s="57">
        <f t="shared" si="278"/>
        <v>0</v>
      </c>
      <c r="BR668" s="57">
        <f t="shared" si="278"/>
        <v>0</v>
      </c>
      <c r="BS668" s="57">
        <f t="shared" si="278"/>
        <v>0</v>
      </c>
    </row>
    <row r="669" spans="1:71" x14ac:dyDescent="0.25">
      <c r="A669">
        <f t="shared" si="265"/>
        <v>3</v>
      </c>
      <c r="B669">
        <f t="shared" si="259"/>
        <v>55</v>
      </c>
      <c r="C669">
        <f t="shared" si="281"/>
        <v>3</v>
      </c>
      <c r="D669" s="59">
        <f t="shared" si="271"/>
        <v>0</v>
      </c>
      <c r="E669" s="59">
        <f t="shared" si="271"/>
        <v>0</v>
      </c>
      <c r="F669" s="59">
        <f t="shared" si="271"/>
        <v>0</v>
      </c>
      <c r="G669" s="60" t="str">
        <f t="shared" si="272"/>
        <v>Fuel Cell</v>
      </c>
      <c r="H669" s="61">
        <f t="shared" si="260"/>
        <v>1</v>
      </c>
      <c r="I669" s="61">
        <f t="shared" si="273"/>
        <v>0</v>
      </c>
      <c r="J669" s="59">
        <f t="shared" si="274"/>
        <v>0</v>
      </c>
      <c r="K669" s="62" t="e">
        <f t="shared" si="275"/>
        <v>#N/A</v>
      </c>
      <c r="L669" s="59">
        <f t="shared" si="276"/>
        <v>0</v>
      </c>
      <c r="M669" s="59">
        <f t="shared" si="276"/>
        <v>0</v>
      </c>
      <c r="N669" s="59" t="str">
        <f t="shared" si="270"/>
        <v>Fuel Cell0</v>
      </c>
      <c r="O669" s="57">
        <f t="shared" si="279"/>
        <v>0</v>
      </c>
      <c r="P669" s="57">
        <f t="shared" si="279"/>
        <v>0</v>
      </c>
      <c r="Q669" s="57">
        <f t="shared" si="279"/>
        <v>0</v>
      </c>
      <c r="R669" s="57">
        <f t="shared" si="279"/>
        <v>0</v>
      </c>
      <c r="S669" s="57">
        <f t="shared" si="279"/>
        <v>0</v>
      </c>
      <c r="T669" s="57">
        <f t="shared" si="279"/>
        <v>0</v>
      </c>
      <c r="U669" s="57">
        <f t="shared" si="279"/>
        <v>0</v>
      </c>
      <c r="V669" s="57">
        <f t="shared" si="279"/>
        <v>0</v>
      </c>
      <c r="W669" s="57">
        <f t="shared" si="279"/>
        <v>0</v>
      </c>
      <c r="X669" s="57">
        <f t="shared" si="279"/>
        <v>0</v>
      </c>
      <c r="Y669" s="57">
        <f t="shared" si="279"/>
        <v>0</v>
      </c>
      <c r="Z669" s="57">
        <f t="shared" si="279"/>
        <v>0</v>
      </c>
      <c r="AA669" s="57">
        <f t="shared" si="279"/>
        <v>0</v>
      </c>
      <c r="AB669" s="57">
        <f t="shared" si="279"/>
        <v>0</v>
      </c>
      <c r="AC669" s="57">
        <f t="shared" si="279"/>
        <v>0</v>
      </c>
      <c r="AD669" s="57">
        <f t="shared" si="279"/>
        <v>0</v>
      </c>
      <c r="AE669" s="57">
        <f t="shared" si="277"/>
        <v>0</v>
      </c>
      <c r="AF669" s="57">
        <f t="shared" si="277"/>
        <v>0</v>
      </c>
      <c r="AG669" s="57">
        <f t="shared" si="277"/>
        <v>0</v>
      </c>
      <c r="AH669" s="57">
        <f t="shared" si="277"/>
        <v>0</v>
      </c>
      <c r="AI669" s="57">
        <f t="shared" si="277"/>
        <v>0</v>
      </c>
      <c r="AJ669" s="57">
        <f t="shared" si="277"/>
        <v>0</v>
      </c>
      <c r="AK669" s="57">
        <f t="shared" si="277"/>
        <v>0</v>
      </c>
      <c r="AL669" s="57">
        <f t="shared" si="277"/>
        <v>0</v>
      </c>
      <c r="AM669" s="57">
        <f t="shared" si="277"/>
        <v>0</v>
      </c>
      <c r="AN669" s="57">
        <f t="shared" si="277"/>
        <v>0</v>
      </c>
      <c r="AO669" s="57">
        <f t="shared" si="277"/>
        <v>0</v>
      </c>
      <c r="AP669" s="57">
        <f t="shared" si="277"/>
        <v>0</v>
      </c>
      <c r="AQ669" s="57" t="e">
        <f>INDEX('Fleet Input'!$C$10:$C$86, MATCH('Fleet Calculations'!N669, 'Fleet Input'!$B$10:$B$86, 0))</f>
        <v>#N/A</v>
      </c>
      <c r="AR669" s="57">
        <f t="shared" si="280"/>
        <v>0</v>
      </c>
      <c r="AS669" s="57">
        <f t="shared" si="280"/>
        <v>0</v>
      </c>
      <c r="AT669" s="57">
        <f t="shared" si="280"/>
        <v>0</v>
      </c>
      <c r="AU669" s="57">
        <f t="shared" si="280"/>
        <v>0</v>
      </c>
      <c r="AV669" s="57">
        <f t="shared" si="280"/>
        <v>0</v>
      </c>
      <c r="AW669" s="57">
        <f t="shared" si="280"/>
        <v>0</v>
      </c>
      <c r="AX669" s="57">
        <f t="shared" si="280"/>
        <v>0</v>
      </c>
      <c r="AY669" s="57">
        <f t="shared" si="280"/>
        <v>0</v>
      </c>
      <c r="AZ669" s="57">
        <f t="shared" si="280"/>
        <v>0</v>
      </c>
      <c r="BA669" s="57">
        <f t="shared" si="280"/>
        <v>0</v>
      </c>
      <c r="BB669" s="57">
        <f t="shared" si="280"/>
        <v>0</v>
      </c>
      <c r="BC669" s="57">
        <f t="shared" si="280"/>
        <v>0</v>
      </c>
      <c r="BD669" s="57">
        <f t="shared" si="280"/>
        <v>0</v>
      </c>
      <c r="BE669" s="57">
        <f t="shared" si="280"/>
        <v>0</v>
      </c>
      <c r="BF669" s="57">
        <f t="shared" si="280"/>
        <v>0</v>
      </c>
      <c r="BG669" s="57">
        <f t="shared" si="280"/>
        <v>0</v>
      </c>
      <c r="BH669" s="57">
        <f t="shared" si="278"/>
        <v>0</v>
      </c>
      <c r="BI669" s="57">
        <f t="shared" si="278"/>
        <v>0</v>
      </c>
      <c r="BJ669" s="57">
        <f t="shared" si="278"/>
        <v>0</v>
      </c>
      <c r="BK669" s="57">
        <f t="shared" si="278"/>
        <v>0</v>
      </c>
      <c r="BL669" s="57">
        <f t="shared" si="278"/>
        <v>0</v>
      </c>
      <c r="BM669" s="57">
        <f t="shared" si="278"/>
        <v>0</v>
      </c>
      <c r="BN669" s="57">
        <f t="shared" si="278"/>
        <v>0</v>
      </c>
      <c r="BO669" s="57">
        <f t="shared" si="278"/>
        <v>0</v>
      </c>
      <c r="BP669" s="57">
        <f t="shared" si="278"/>
        <v>0</v>
      </c>
      <c r="BQ669" s="57">
        <f t="shared" si="278"/>
        <v>0</v>
      </c>
      <c r="BR669" s="57">
        <f t="shared" si="278"/>
        <v>0</v>
      </c>
      <c r="BS669" s="57">
        <f t="shared" si="278"/>
        <v>0</v>
      </c>
    </row>
    <row r="670" spans="1:71" x14ac:dyDescent="0.25">
      <c r="A670">
        <f t="shared" si="265"/>
        <v>3</v>
      </c>
      <c r="B670">
        <f t="shared" si="259"/>
        <v>56</v>
      </c>
      <c r="C670">
        <f t="shared" si="281"/>
        <v>1</v>
      </c>
      <c r="D670" s="59">
        <f t="shared" si="271"/>
        <v>0</v>
      </c>
      <c r="E670" s="59">
        <f t="shared" si="271"/>
        <v>0</v>
      </c>
      <c r="F670" s="59">
        <f t="shared" si="271"/>
        <v>0</v>
      </c>
      <c r="G670" s="60" t="str">
        <f t="shared" si="272"/>
        <v>0</v>
      </c>
      <c r="H670" s="61">
        <f t="shared" si="260"/>
        <v>1</v>
      </c>
      <c r="I670" s="61">
        <f t="shared" si="273"/>
        <v>0</v>
      </c>
      <c r="J670" s="59">
        <f t="shared" si="274"/>
        <v>0</v>
      </c>
      <c r="K670" s="62" t="e">
        <f t="shared" si="275"/>
        <v>#N/A</v>
      </c>
      <c r="L670" s="59">
        <f t="shared" si="276"/>
        <v>0</v>
      </c>
      <c r="M670" s="59">
        <f t="shared" si="276"/>
        <v>0</v>
      </c>
      <c r="N670" s="59" t="str">
        <f t="shared" si="270"/>
        <v>00</v>
      </c>
      <c r="O670" s="57">
        <f t="shared" si="279"/>
        <v>0</v>
      </c>
      <c r="P670" s="57">
        <f t="shared" si="279"/>
        <v>0</v>
      </c>
      <c r="Q670" s="57">
        <f t="shared" si="279"/>
        <v>0</v>
      </c>
      <c r="R670" s="57">
        <f t="shared" si="279"/>
        <v>0</v>
      </c>
      <c r="S670" s="57">
        <f t="shared" si="279"/>
        <v>0</v>
      </c>
      <c r="T670" s="57">
        <f t="shared" si="279"/>
        <v>0</v>
      </c>
      <c r="U670" s="57">
        <f t="shared" si="279"/>
        <v>0</v>
      </c>
      <c r="V670" s="57">
        <f t="shared" si="279"/>
        <v>0</v>
      </c>
      <c r="W670" s="57">
        <f t="shared" si="279"/>
        <v>0</v>
      </c>
      <c r="X670" s="57">
        <f t="shared" si="279"/>
        <v>0</v>
      </c>
      <c r="Y670" s="57">
        <f t="shared" si="279"/>
        <v>0</v>
      </c>
      <c r="Z670" s="57">
        <f t="shared" si="279"/>
        <v>0</v>
      </c>
      <c r="AA670" s="57">
        <f t="shared" si="279"/>
        <v>0</v>
      </c>
      <c r="AB670" s="57">
        <f t="shared" si="279"/>
        <v>0</v>
      </c>
      <c r="AC670" s="57">
        <f t="shared" si="279"/>
        <v>0</v>
      </c>
      <c r="AD670" s="57">
        <f t="shared" si="279"/>
        <v>0</v>
      </c>
      <c r="AE670" s="57">
        <f t="shared" si="277"/>
        <v>0</v>
      </c>
      <c r="AF670" s="57">
        <f t="shared" si="277"/>
        <v>0</v>
      </c>
      <c r="AG670" s="57">
        <f t="shared" si="277"/>
        <v>0</v>
      </c>
      <c r="AH670" s="57">
        <f t="shared" si="277"/>
        <v>0</v>
      </c>
      <c r="AI670" s="57">
        <f t="shared" si="277"/>
        <v>0</v>
      </c>
      <c r="AJ670" s="57">
        <f t="shared" si="277"/>
        <v>0</v>
      </c>
      <c r="AK670" s="57">
        <f t="shared" si="277"/>
        <v>0</v>
      </c>
      <c r="AL670" s="57">
        <f t="shared" si="277"/>
        <v>0</v>
      </c>
      <c r="AM670" s="57">
        <f t="shared" si="277"/>
        <v>0</v>
      </c>
      <c r="AN670" s="57">
        <f t="shared" si="277"/>
        <v>0</v>
      </c>
      <c r="AO670" s="57">
        <f t="shared" si="277"/>
        <v>0</v>
      </c>
      <c r="AP670" s="57">
        <f t="shared" si="277"/>
        <v>0</v>
      </c>
      <c r="AQ670" s="57" t="e">
        <f>INDEX('Fleet Input'!$C$10:$C$86, MATCH('Fleet Calculations'!N670, 'Fleet Input'!$B$10:$B$86, 0))</f>
        <v>#N/A</v>
      </c>
      <c r="AR670" s="57">
        <f t="shared" si="280"/>
        <v>0</v>
      </c>
      <c r="AS670" s="57">
        <f t="shared" si="280"/>
        <v>0</v>
      </c>
      <c r="AT670" s="57">
        <f t="shared" si="280"/>
        <v>0</v>
      </c>
      <c r="AU670" s="57">
        <f t="shared" si="280"/>
        <v>0</v>
      </c>
      <c r="AV670" s="57">
        <f t="shared" si="280"/>
        <v>0</v>
      </c>
      <c r="AW670" s="57">
        <f t="shared" si="280"/>
        <v>0</v>
      </c>
      <c r="AX670" s="57">
        <f t="shared" si="280"/>
        <v>0</v>
      </c>
      <c r="AY670" s="57">
        <f t="shared" si="280"/>
        <v>0</v>
      </c>
      <c r="AZ670" s="57">
        <f t="shared" si="280"/>
        <v>0</v>
      </c>
      <c r="BA670" s="57">
        <f t="shared" si="280"/>
        <v>0</v>
      </c>
      <c r="BB670" s="57">
        <f t="shared" si="280"/>
        <v>0</v>
      </c>
      <c r="BC670" s="57">
        <f t="shared" si="280"/>
        <v>0</v>
      </c>
      <c r="BD670" s="57">
        <f t="shared" si="280"/>
        <v>0</v>
      </c>
      <c r="BE670" s="57">
        <f t="shared" si="280"/>
        <v>0</v>
      </c>
      <c r="BF670" s="57">
        <f t="shared" si="280"/>
        <v>0</v>
      </c>
      <c r="BG670" s="57">
        <f t="shared" si="280"/>
        <v>0</v>
      </c>
      <c r="BH670" s="57">
        <f t="shared" si="278"/>
        <v>0</v>
      </c>
      <c r="BI670" s="57">
        <f t="shared" si="278"/>
        <v>0</v>
      </c>
      <c r="BJ670" s="57">
        <f t="shared" si="278"/>
        <v>0</v>
      </c>
      <c r="BK670" s="57">
        <f t="shared" si="278"/>
        <v>0</v>
      </c>
      <c r="BL670" s="57">
        <f t="shared" si="278"/>
        <v>0</v>
      </c>
      <c r="BM670" s="57">
        <f t="shared" si="278"/>
        <v>0</v>
      </c>
      <c r="BN670" s="57">
        <f t="shared" si="278"/>
        <v>0</v>
      </c>
      <c r="BO670" s="57">
        <f t="shared" si="278"/>
        <v>0</v>
      </c>
      <c r="BP670" s="57">
        <f t="shared" si="278"/>
        <v>0</v>
      </c>
      <c r="BQ670" s="57">
        <f t="shared" si="278"/>
        <v>0</v>
      </c>
      <c r="BR670" s="57">
        <f t="shared" si="278"/>
        <v>0</v>
      </c>
      <c r="BS670" s="57">
        <f t="shared" si="278"/>
        <v>0</v>
      </c>
    </row>
    <row r="671" spans="1:71" x14ac:dyDescent="0.25">
      <c r="A671">
        <f t="shared" si="265"/>
        <v>3</v>
      </c>
      <c r="B671">
        <f t="shared" si="259"/>
        <v>56</v>
      </c>
      <c r="C671">
        <f t="shared" si="281"/>
        <v>2</v>
      </c>
      <c r="D671" s="59">
        <f t="shared" si="271"/>
        <v>0</v>
      </c>
      <c r="E671" s="59">
        <f t="shared" si="271"/>
        <v>0</v>
      </c>
      <c r="F671" s="59">
        <f t="shared" si="271"/>
        <v>0</v>
      </c>
      <c r="G671" s="60" t="str">
        <f t="shared" si="272"/>
        <v>Electric</v>
      </c>
      <c r="H671" s="61">
        <f t="shared" si="260"/>
        <v>1</v>
      </c>
      <c r="I671" s="61">
        <f t="shared" si="273"/>
        <v>0</v>
      </c>
      <c r="J671" s="59">
        <f t="shared" si="274"/>
        <v>0</v>
      </c>
      <c r="K671" s="62" t="e">
        <f t="shared" si="275"/>
        <v>#N/A</v>
      </c>
      <c r="L671" s="59">
        <f t="shared" si="276"/>
        <v>0</v>
      </c>
      <c r="M671" s="59">
        <f t="shared" si="276"/>
        <v>0</v>
      </c>
      <c r="N671" s="59" t="str">
        <f t="shared" si="270"/>
        <v>Electric0</v>
      </c>
      <c r="O671" s="57">
        <f t="shared" si="279"/>
        <v>0</v>
      </c>
      <c r="P671" s="57">
        <f t="shared" si="279"/>
        <v>0</v>
      </c>
      <c r="Q671" s="57">
        <f t="shared" si="279"/>
        <v>0</v>
      </c>
      <c r="R671" s="57">
        <f t="shared" si="279"/>
        <v>0</v>
      </c>
      <c r="S671" s="57">
        <f t="shared" si="279"/>
        <v>0</v>
      </c>
      <c r="T671" s="57">
        <f t="shared" si="279"/>
        <v>0</v>
      </c>
      <c r="U671" s="57">
        <f t="shared" si="279"/>
        <v>0</v>
      </c>
      <c r="V671" s="57">
        <f t="shared" si="279"/>
        <v>0</v>
      </c>
      <c r="W671" s="57">
        <f t="shared" si="279"/>
        <v>0</v>
      </c>
      <c r="X671" s="57">
        <f t="shared" si="279"/>
        <v>0</v>
      </c>
      <c r="Y671" s="57">
        <f t="shared" si="279"/>
        <v>0</v>
      </c>
      <c r="Z671" s="57">
        <f t="shared" si="279"/>
        <v>0</v>
      </c>
      <c r="AA671" s="57">
        <f t="shared" si="279"/>
        <v>0</v>
      </c>
      <c r="AB671" s="57">
        <f t="shared" si="279"/>
        <v>0</v>
      </c>
      <c r="AC671" s="57">
        <f t="shared" si="279"/>
        <v>0</v>
      </c>
      <c r="AD671" s="57">
        <f t="shared" si="279"/>
        <v>0</v>
      </c>
      <c r="AE671" s="57">
        <f t="shared" si="277"/>
        <v>0</v>
      </c>
      <c r="AF671" s="57">
        <f t="shared" si="277"/>
        <v>0</v>
      </c>
      <c r="AG671" s="57">
        <f t="shared" si="277"/>
        <v>0</v>
      </c>
      <c r="AH671" s="57">
        <f t="shared" si="277"/>
        <v>0</v>
      </c>
      <c r="AI671" s="57">
        <f t="shared" si="277"/>
        <v>0</v>
      </c>
      <c r="AJ671" s="57">
        <f t="shared" si="277"/>
        <v>0</v>
      </c>
      <c r="AK671" s="57">
        <f t="shared" si="277"/>
        <v>0</v>
      </c>
      <c r="AL671" s="57">
        <f t="shared" si="277"/>
        <v>0</v>
      </c>
      <c r="AM671" s="57">
        <f t="shared" si="277"/>
        <v>0</v>
      </c>
      <c r="AN671" s="57">
        <f t="shared" si="277"/>
        <v>0</v>
      </c>
      <c r="AO671" s="57">
        <f t="shared" si="277"/>
        <v>0</v>
      </c>
      <c r="AP671" s="57">
        <f t="shared" si="277"/>
        <v>0</v>
      </c>
      <c r="AQ671" s="57" t="e">
        <f>INDEX('Fleet Input'!$C$10:$C$86, MATCH('Fleet Calculations'!N671, 'Fleet Input'!$B$10:$B$86, 0))</f>
        <v>#N/A</v>
      </c>
      <c r="AR671" s="57">
        <f t="shared" si="280"/>
        <v>0</v>
      </c>
      <c r="AS671" s="57">
        <f t="shared" si="280"/>
        <v>0</v>
      </c>
      <c r="AT671" s="57">
        <f t="shared" si="280"/>
        <v>0</v>
      </c>
      <c r="AU671" s="57">
        <f t="shared" si="280"/>
        <v>0</v>
      </c>
      <c r="AV671" s="57">
        <f t="shared" si="280"/>
        <v>0</v>
      </c>
      <c r="AW671" s="57">
        <f t="shared" si="280"/>
        <v>0</v>
      </c>
      <c r="AX671" s="57">
        <f t="shared" si="280"/>
        <v>0</v>
      </c>
      <c r="AY671" s="57">
        <f t="shared" si="280"/>
        <v>0</v>
      </c>
      <c r="AZ671" s="57">
        <f t="shared" si="280"/>
        <v>0</v>
      </c>
      <c r="BA671" s="57">
        <f t="shared" si="280"/>
        <v>0</v>
      </c>
      <c r="BB671" s="57">
        <f t="shared" si="280"/>
        <v>0</v>
      </c>
      <c r="BC671" s="57">
        <f t="shared" si="280"/>
        <v>0</v>
      </c>
      <c r="BD671" s="57">
        <f t="shared" si="280"/>
        <v>0</v>
      </c>
      <c r="BE671" s="57">
        <f t="shared" si="280"/>
        <v>0</v>
      </c>
      <c r="BF671" s="57">
        <f t="shared" si="280"/>
        <v>0</v>
      </c>
      <c r="BG671" s="57">
        <f t="shared" si="280"/>
        <v>0</v>
      </c>
      <c r="BH671" s="57">
        <f t="shared" si="278"/>
        <v>0</v>
      </c>
      <c r="BI671" s="57">
        <f t="shared" si="278"/>
        <v>0</v>
      </c>
      <c r="BJ671" s="57">
        <f t="shared" si="278"/>
        <v>0</v>
      </c>
      <c r="BK671" s="57">
        <f t="shared" si="278"/>
        <v>0</v>
      </c>
      <c r="BL671" s="57">
        <f t="shared" si="278"/>
        <v>0</v>
      </c>
      <c r="BM671" s="57">
        <f t="shared" si="278"/>
        <v>0</v>
      </c>
      <c r="BN671" s="57">
        <f t="shared" si="278"/>
        <v>0</v>
      </c>
      <c r="BO671" s="57">
        <f t="shared" si="278"/>
        <v>0</v>
      </c>
      <c r="BP671" s="57">
        <f t="shared" si="278"/>
        <v>0</v>
      </c>
      <c r="BQ671" s="57">
        <f t="shared" si="278"/>
        <v>0</v>
      </c>
      <c r="BR671" s="57">
        <f t="shared" si="278"/>
        <v>0</v>
      </c>
      <c r="BS671" s="57">
        <f t="shared" si="278"/>
        <v>0</v>
      </c>
    </row>
    <row r="672" spans="1:71" x14ac:dyDescent="0.25">
      <c r="A672">
        <f t="shared" si="265"/>
        <v>3</v>
      </c>
      <c r="B672">
        <f t="shared" si="259"/>
        <v>56</v>
      </c>
      <c r="C672">
        <f t="shared" si="281"/>
        <v>3</v>
      </c>
      <c r="D672" s="59">
        <f t="shared" si="271"/>
        <v>0</v>
      </c>
      <c r="E672" s="59">
        <f t="shared" si="271"/>
        <v>0</v>
      </c>
      <c r="F672" s="59">
        <f t="shared" si="271"/>
        <v>0</v>
      </c>
      <c r="G672" s="60" t="str">
        <f t="shared" si="272"/>
        <v>Fuel Cell</v>
      </c>
      <c r="H672" s="61">
        <f t="shared" si="260"/>
        <v>1</v>
      </c>
      <c r="I672" s="61">
        <f t="shared" si="273"/>
        <v>0</v>
      </c>
      <c r="J672" s="59">
        <f t="shared" si="274"/>
        <v>0</v>
      </c>
      <c r="K672" s="62" t="e">
        <f t="shared" si="275"/>
        <v>#N/A</v>
      </c>
      <c r="L672" s="59">
        <f t="shared" si="276"/>
        <v>0</v>
      </c>
      <c r="M672" s="59">
        <f t="shared" si="276"/>
        <v>0</v>
      </c>
      <c r="N672" s="59" t="str">
        <f t="shared" si="270"/>
        <v>Fuel Cell0</v>
      </c>
      <c r="O672" s="57">
        <f t="shared" si="279"/>
        <v>0</v>
      </c>
      <c r="P672" s="57">
        <f t="shared" si="279"/>
        <v>0</v>
      </c>
      <c r="Q672" s="57">
        <f t="shared" si="279"/>
        <v>0</v>
      </c>
      <c r="R672" s="57">
        <f t="shared" si="279"/>
        <v>0</v>
      </c>
      <c r="S672" s="57">
        <f t="shared" si="279"/>
        <v>0</v>
      </c>
      <c r="T672" s="57">
        <f t="shared" si="279"/>
        <v>0</v>
      </c>
      <c r="U672" s="57">
        <f t="shared" si="279"/>
        <v>0</v>
      </c>
      <c r="V672" s="57">
        <f t="shared" si="279"/>
        <v>0</v>
      </c>
      <c r="W672" s="57">
        <f t="shared" si="279"/>
        <v>0</v>
      </c>
      <c r="X672" s="57">
        <f t="shared" si="279"/>
        <v>0</v>
      </c>
      <c r="Y672" s="57">
        <f t="shared" si="279"/>
        <v>0</v>
      </c>
      <c r="Z672" s="57">
        <f t="shared" si="279"/>
        <v>0</v>
      </c>
      <c r="AA672" s="57">
        <f t="shared" si="279"/>
        <v>0</v>
      </c>
      <c r="AB672" s="57">
        <f t="shared" si="279"/>
        <v>0</v>
      </c>
      <c r="AC672" s="57">
        <f t="shared" si="279"/>
        <v>0</v>
      </c>
      <c r="AD672" s="57">
        <f t="shared" si="279"/>
        <v>0</v>
      </c>
      <c r="AE672" s="57">
        <f t="shared" si="277"/>
        <v>0</v>
      </c>
      <c r="AF672" s="57">
        <f t="shared" si="277"/>
        <v>0</v>
      </c>
      <c r="AG672" s="57">
        <f t="shared" si="277"/>
        <v>0</v>
      </c>
      <c r="AH672" s="57">
        <f t="shared" si="277"/>
        <v>0</v>
      </c>
      <c r="AI672" s="57">
        <f t="shared" si="277"/>
        <v>0</v>
      </c>
      <c r="AJ672" s="57">
        <f t="shared" si="277"/>
        <v>0</v>
      </c>
      <c r="AK672" s="57">
        <f t="shared" si="277"/>
        <v>0</v>
      </c>
      <c r="AL672" s="57">
        <f t="shared" si="277"/>
        <v>0</v>
      </c>
      <c r="AM672" s="57">
        <f t="shared" si="277"/>
        <v>0</v>
      </c>
      <c r="AN672" s="57">
        <f t="shared" si="277"/>
        <v>0</v>
      </c>
      <c r="AO672" s="57">
        <f t="shared" si="277"/>
        <v>0</v>
      </c>
      <c r="AP672" s="57">
        <f t="shared" si="277"/>
        <v>0</v>
      </c>
      <c r="AQ672" s="57" t="e">
        <f>INDEX('Fleet Input'!$C$10:$C$86, MATCH('Fleet Calculations'!N672, 'Fleet Input'!$B$10:$B$86, 0))</f>
        <v>#N/A</v>
      </c>
      <c r="AR672" s="57">
        <f t="shared" si="280"/>
        <v>0</v>
      </c>
      <c r="AS672" s="57">
        <f t="shared" si="280"/>
        <v>0</v>
      </c>
      <c r="AT672" s="57">
        <f t="shared" si="280"/>
        <v>0</v>
      </c>
      <c r="AU672" s="57">
        <f t="shared" si="280"/>
        <v>0</v>
      </c>
      <c r="AV672" s="57">
        <f t="shared" si="280"/>
        <v>0</v>
      </c>
      <c r="AW672" s="57">
        <f t="shared" si="280"/>
        <v>0</v>
      </c>
      <c r="AX672" s="57">
        <f t="shared" si="280"/>
        <v>0</v>
      </c>
      <c r="AY672" s="57">
        <f t="shared" si="280"/>
        <v>0</v>
      </c>
      <c r="AZ672" s="57">
        <f t="shared" si="280"/>
        <v>0</v>
      </c>
      <c r="BA672" s="57">
        <f t="shared" si="280"/>
        <v>0</v>
      </c>
      <c r="BB672" s="57">
        <f t="shared" si="280"/>
        <v>0</v>
      </c>
      <c r="BC672" s="57">
        <f t="shared" si="280"/>
        <v>0</v>
      </c>
      <c r="BD672" s="57">
        <f t="shared" si="280"/>
        <v>0</v>
      </c>
      <c r="BE672" s="57">
        <f t="shared" si="280"/>
        <v>0</v>
      </c>
      <c r="BF672" s="57">
        <f t="shared" si="280"/>
        <v>0</v>
      </c>
      <c r="BG672" s="57">
        <f t="shared" si="280"/>
        <v>0</v>
      </c>
      <c r="BH672" s="57">
        <f t="shared" si="278"/>
        <v>0</v>
      </c>
      <c r="BI672" s="57">
        <f t="shared" si="278"/>
        <v>0</v>
      </c>
      <c r="BJ672" s="57">
        <f t="shared" si="278"/>
        <v>0</v>
      </c>
      <c r="BK672" s="57">
        <f t="shared" si="278"/>
        <v>0</v>
      </c>
      <c r="BL672" s="57">
        <f t="shared" si="278"/>
        <v>0</v>
      </c>
      <c r="BM672" s="57">
        <f t="shared" si="278"/>
        <v>0</v>
      </c>
      <c r="BN672" s="57">
        <f t="shared" si="278"/>
        <v>0</v>
      </c>
      <c r="BO672" s="57">
        <f t="shared" si="278"/>
        <v>0</v>
      </c>
      <c r="BP672" s="57">
        <f t="shared" si="278"/>
        <v>0</v>
      </c>
      <c r="BQ672" s="57">
        <f t="shared" si="278"/>
        <v>0</v>
      </c>
      <c r="BR672" s="57">
        <f t="shared" si="278"/>
        <v>0</v>
      </c>
      <c r="BS672" s="57">
        <f t="shared" si="278"/>
        <v>0</v>
      </c>
    </row>
    <row r="673" spans="1:71" x14ac:dyDescent="0.25">
      <c r="A673">
        <f t="shared" si="265"/>
        <v>3</v>
      </c>
      <c r="B673">
        <f t="shared" si="259"/>
        <v>57</v>
      </c>
      <c r="C673">
        <f t="shared" si="281"/>
        <v>1</v>
      </c>
      <c r="D673" s="59">
        <f t="shared" si="271"/>
        <v>0</v>
      </c>
      <c r="E673" s="59">
        <f t="shared" si="271"/>
        <v>0</v>
      </c>
      <c r="F673" s="59">
        <f t="shared" si="271"/>
        <v>0</v>
      </c>
      <c r="G673" s="60" t="str">
        <f t="shared" si="272"/>
        <v>0</v>
      </c>
      <c r="H673" s="61">
        <f t="shared" si="260"/>
        <v>1</v>
      </c>
      <c r="I673" s="61">
        <f t="shared" si="273"/>
        <v>0</v>
      </c>
      <c r="J673" s="59">
        <f t="shared" si="274"/>
        <v>0</v>
      </c>
      <c r="K673" s="62" t="e">
        <f t="shared" si="275"/>
        <v>#N/A</v>
      </c>
      <c r="L673" s="59">
        <f t="shared" si="276"/>
        <v>0</v>
      </c>
      <c r="M673" s="59">
        <f t="shared" si="276"/>
        <v>0</v>
      </c>
      <c r="N673" s="59" t="str">
        <f t="shared" si="270"/>
        <v>00</v>
      </c>
      <c r="O673" s="57">
        <f t="shared" si="279"/>
        <v>0</v>
      </c>
      <c r="P673" s="57">
        <f t="shared" si="279"/>
        <v>0</v>
      </c>
      <c r="Q673" s="57">
        <f t="shared" si="279"/>
        <v>0</v>
      </c>
      <c r="R673" s="57">
        <f t="shared" si="279"/>
        <v>0</v>
      </c>
      <c r="S673" s="57">
        <f t="shared" si="279"/>
        <v>0</v>
      </c>
      <c r="T673" s="57">
        <f t="shared" si="279"/>
        <v>0</v>
      </c>
      <c r="U673" s="57">
        <f t="shared" si="279"/>
        <v>0</v>
      </c>
      <c r="V673" s="57">
        <f t="shared" si="279"/>
        <v>0</v>
      </c>
      <c r="W673" s="57">
        <f t="shared" si="279"/>
        <v>0</v>
      </c>
      <c r="X673" s="57">
        <f t="shared" si="279"/>
        <v>0</v>
      </c>
      <c r="Y673" s="57">
        <f t="shared" si="279"/>
        <v>0</v>
      </c>
      <c r="Z673" s="57">
        <f t="shared" si="279"/>
        <v>0</v>
      </c>
      <c r="AA673" s="57">
        <f t="shared" si="279"/>
        <v>0</v>
      </c>
      <c r="AB673" s="57">
        <f t="shared" si="279"/>
        <v>0</v>
      </c>
      <c r="AC673" s="57">
        <f t="shared" si="279"/>
        <v>0</v>
      </c>
      <c r="AD673" s="57">
        <f t="shared" ref="AD673:AP688" si="282">IF(AND($I673&gt;=AD$7,$H673&lt;=AD$7),$K673,0)</f>
        <v>0</v>
      </c>
      <c r="AE673" s="57">
        <f t="shared" si="282"/>
        <v>0</v>
      </c>
      <c r="AF673" s="57">
        <f t="shared" si="282"/>
        <v>0</v>
      </c>
      <c r="AG673" s="57">
        <f t="shared" si="282"/>
        <v>0</v>
      </c>
      <c r="AH673" s="57">
        <f t="shared" si="282"/>
        <v>0</v>
      </c>
      <c r="AI673" s="57">
        <f t="shared" si="282"/>
        <v>0</v>
      </c>
      <c r="AJ673" s="57">
        <f t="shared" si="282"/>
        <v>0</v>
      </c>
      <c r="AK673" s="57">
        <f t="shared" si="282"/>
        <v>0</v>
      </c>
      <c r="AL673" s="57">
        <f t="shared" si="282"/>
        <v>0</v>
      </c>
      <c r="AM673" s="57">
        <f t="shared" si="282"/>
        <v>0</v>
      </c>
      <c r="AN673" s="57">
        <f t="shared" si="282"/>
        <v>0</v>
      </c>
      <c r="AO673" s="57">
        <f t="shared" si="282"/>
        <v>0</v>
      </c>
      <c r="AP673" s="57">
        <f t="shared" si="282"/>
        <v>0</v>
      </c>
      <c r="AQ673" s="57" t="e">
        <f>INDEX('Fleet Input'!$C$10:$C$86, MATCH('Fleet Calculations'!N673, 'Fleet Input'!$B$10:$B$86, 0))</f>
        <v>#N/A</v>
      </c>
      <c r="AR673" s="57">
        <f t="shared" si="280"/>
        <v>0</v>
      </c>
      <c r="AS673" s="57">
        <f t="shared" si="280"/>
        <v>0</v>
      </c>
      <c r="AT673" s="57">
        <f t="shared" si="280"/>
        <v>0</v>
      </c>
      <c r="AU673" s="57">
        <f t="shared" si="280"/>
        <v>0</v>
      </c>
      <c r="AV673" s="57">
        <f t="shared" si="280"/>
        <v>0</v>
      </c>
      <c r="AW673" s="57">
        <f t="shared" si="280"/>
        <v>0</v>
      </c>
      <c r="AX673" s="57">
        <f t="shared" si="280"/>
        <v>0</v>
      </c>
      <c r="AY673" s="57">
        <f t="shared" si="280"/>
        <v>0</v>
      </c>
      <c r="AZ673" s="57">
        <f t="shared" si="280"/>
        <v>0</v>
      </c>
      <c r="BA673" s="57">
        <f t="shared" si="280"/>
        <v>0</v>
      </c>
      <c r="BB673" s="57">
        <f t="shared" si="280"/>
        <v>0</v>
      </c>
      <c r="BC673" s="57">
        <f t="shared" si="280"/>
        <v>0</v>
      </c>
      <c r="BD673" s="57">
        <f t="shared" si="280"/>
        <v>0</v>
      </c>
      <c r="BE673" s="57">
        <f t="shared" si="280"/>
        <v>0</v>
      </c>
      <c r="BF673" s="57">
        <f t="shared" si="280"/>
        <v>0</v>
      </c>
      <c r="BG673" s="57">
        <f t="shared" ref="BG673:BS688" si="283">IF($H673=BG$7, $AQ673*$K673, 0)</f>
        <v>0</v>
      </c>
      <c r="BH673" s="57">
        <f t="shared" si="283"/>
        <v>0</v>
      </c>
      <c r="BI673" s="57">
        <f t="shared" si="283"/>
        <v>0</v>
      </c>
      <c r="BJ673" s="57">
        <f t="shared" si="283"/>
        <v>0</v>
      </c>
      <c r="BK673" s="57">
        <f t="shared" si="283"/>
        <v>0</v>
      </c>
      <c r="BL673" s="57">
        <f t="shared" si="283"/>
        <v>0</v>
      </c>
      <c r="BM673" s="57">
        <f t="shared" si="283"/>
        <v>0</v>
      </c>
      <c r="BN673" s="57">
        <f t="shared" si="283"/>
        <v>0</v>
      </c>
      <c r="BO673" s="57">
        <f t="shared" si="283"/>
        <v>0</v>
      </c>
      <c r="BP673" s="57">
        <f t="shared" si="283"/>
        <v>0</v>
      </c>
      <c r="BQ673" s="57">
        <f t="shared" si="283"/>
        <v>0</v>
      </c>
      <c r="BR673" s="57">
        <f t="shared" si="283"/>
        <v>0</v>
      </c>
      <c r="BS673" s="57">
        <f t="shared" si="283"/>
        <v>0</v>
      </c>
    </row>
    <row r="674" spans="1:71" x14ac:dyDescent="0.25">
      <c r="A674">
        <f t="shared" si="265"/>
        <v>3</v>
      </c>
      <c r="B674">
        <f t="shared" si="259"/>
        <v>57</v>
      </c>
      <c r="C674">
        <f t="shared" si="281"/>
        <v>2</v>
      </c>
      <c r="D674" s="59">
        <f t="shared" si="271"/>
        <v>0</v>
      </c>
      <c r="E674" s="59">
        <f t="shared" si="271"/>
        <v>0</v>
      </c>
      <c r="F674" s="59">
        <f t="shared" si="271"/>
        <v>0</v>
      </c>
      <c r="G674" s="60" t="str">
        <f t="shared" si="272"/>
        <v>Electric</v>
      </c>
      <c r="H674" s="61">
        <f t="shared" si="260"/>
        <v>1</v>
      </c>
      <c r="I674" s="61">
        <f t="shared" si="273"/>
        <v>0</v>
      </c>
      <c r="J674" s="59">
        <f t="shared" si="274"/>
        <v>0</v>
      </c>
      <c r="K674" s="62" t="e">
        <f t="shared" si="275"/>
        <v>#N/A</v>
      </c>
      <c r="L674" s="59">
        <f t="shared" si="276"/>
        <v>0</v>
      </c>
      <c r="M674" s="59">
        <f t="shared" si="276"/>
        <v>0</v>
      </c>
      <c r="N674" s="59" t="str">
        <f t="shared" si="270"/>
        <v>Electric0</v>
      </c>
      <c r="O674" s="57">
        <f t="shared" ref="O674:AD689" si="284">IF(AND($I674&gt;=O$7,$H674&lt;=O$7),$K674,0)</f>
        <v>0</v>
      </c>
      <c r="P674" s="57">
        <f t="shared" si="284"/>
        <v>0</v>
      </c>
      <c r="Q674" s="57">
        <f t="shared" si="284"/>
        <v>0</v>
      </c>
      <c r="R674" s="57">
        <f t="shared" si="284"/>
        <v>0</v>
      </c>
      <c r="S674" s="57">
        <f t="shared" si="284"/>
        <v>0</v>
      </c>
      <c r="T674" s="57">
        <f t="shared" si="284"/>
        <v>0</v>
      </c>
      <c r="U674" s="57">
        <f t="shared" si="284"/>
        <v>0</v>
      </c>
      <c r="V674" s="57">
        <f t="shared" si="284"/>
        <v>0</v>
      </c>
      <c r="W674" s="57">
        <f t="shared" si="284"/>
        <v>0</v>
      </c>
      <c r="X674" s="57">
        <f t="shared" si="284"/>
        <v>0</v>
      </c>
      <c r="Y674" s="57">
        <f t="shared" si="284"/>
        <v>0</v>
      </c>
      <c r="Z674" s="57">
        <f t="shared" si="284"/>
        <v>0</v>
      </c>
      <c r="AA674" s="57">
        <f t="shared" si="284"/>
        <v>0</v>
      </c>
      <c r="AB674" s="57">
        <f t="shared" si="284"/>
        <v>0</v>
      </c>
      <c r="AC674" s="57">
        <f t="shared" si="284"/>
        <v>0</v>
      </c>
      <c r="AD674" s="57">
        <f t="shared" si="284"/>
        <v>0</v>
      </c>
      <c r="AE674" s="57">
        <f t="shared" si="282"/>
        <v>0</v>
      </c>
      <c r="AF674" s="57">
        <f t="shared" si="282"/>
        <v>0</v>
      </c>
      <c r="AG674" s="57">
        <f t="shared" si="282"/>
        <v>0</v>
      </c>
      <c r="AH674" s="57">
        <f t="shared" si="282"/>
        <v>0</v>
      </c>
      <c r="AI674" s="57">
        <f t="shared" si="282"/>
        <v>0</v>
      </c>
      <c r="AJ674" s="57">
        <f t="shared" si="282"/>
        <v>0</v>
      </c>
      <c r="AK674" s="57">
        <f t="shared" si="282"/>
        <v>0</v>
      </c>
      <c r="AL674" s="57">
        <f t="shared" si="282"/>
        <v>0</v>
      </c>
      <c r="AM674" s="57">
        <f t="shared" si="282"/>
        <v>0</v>
      </c>
      <c r="AN674" s="57">
        <f t="shared" si="282"/>
        <v>0</v>
      </c>
      <c r="AO674" s="57">
        <f t="shared" si="282"/>
        <v>0</v>
      </c>
      <c r="AP674" s="57">
        <f t="shared" si="282"/>
        <v>0</v>
      </c>
      <c r="AQ674" s="57" t="e">
        <f>INDEX('Fleet Input'!$C$10:$C$86, MATCH('Fleet Calculations'!N674, 'Fleet Input'!$B$10:$B$86, 0))</f>
        <v>#N/A</v>
      </c>
      <c r="AR674" s="57">
        <f t="shared" ref="AR674:BG689" si="285">IF($H674=AR$7, $AQ674*$K674, 0)</f>
        <v>0</v>
      </c>
      <c r="AS674" s="57">
        <f t="shared" si="285"/>
        <v>0</v>
      </c>
      <c r="AT674" s="57">
        <f t="shared" si="285"/>
        <v>0</v>
      </c>
      <c r="AU674" s="57">
        <f t="shared" si="285"/>
        <v>0</v>
      </c>
      <c r="AV674" s="57">
        <f t="shared" si="285"/>
        <v>0</v>
      </c>
      <c r="AW674" s="57">
        <f t="shared" si="285"/>
        <v>0</v>
      </c>
      <c r="AX674" s="57">
        <f t="shared" si="285"/>
        <v>0</v>
      </c>
      <c r="AY674" s="57">
        <f t="shared" si="285"/>
        <v>0</v>
      </c>
      <c r="AZ674" s="57">
        <f t="shared" si="285"/>
        <v>0</v>
      </c>
      <c r="BA674" s="57">
        <f t="shared" si="285"/>
        <v>0</v>
      </c>
      <c r="BB674" s="57">
        <f t="shared" si="285"/>
        <v>0</v>
      </c>
      <c r="BC674" s="57">
        <f t="shared" si="285"/>
        <v>0</v>
      </c>
      <c r="BD674" s="57">
        <f t="shared" si="285"/>
        <v>0</v>
      </c>
      <c r="BE674" s="57">
        <f t="shared" si="285"/>
        <v>0</v>
      </c>
      <c r="BF674" s="57">
        <f t="shared" si="285"/>
        <v>0</v>
      </c>
      <c r="BG674" s="57">
        <f t="shared" si="285"/>
        <v>0</v>
      </c>
      <c r="BH674" s="57">
        <f t="shared" si="283"/>
        <v>0</v>
      </c>
      <c r="BI674" s="57">
        <f t="shared" si="283"/>
        <v>0</v>
      </c>
      <c r="BJ674" s="57">
        <f t="shared" si="283"/>
        <v>0</v>
      </c>
      <c r="BK674" s="57">
        <f t="shared" si="283"/>
        <v>0</v>
      </c>
      <c r="BL674" s="57">
        <f t="shared" si="283"/>
        <v>0</v>
      </c>
      <c r="BM674" s="57">
        <f t="shared" si="283"/>
        <v>0</v>
      </c>
      <c r="BN674" s="57">
        <f t="shared" si="283"/>
        <v>0</v>
      </c>
      <c r="BO674" s="57">
        <f t="shared" si="283"/>
        <v>0</v>
      </c>
      <c r="BP674" s="57">
        <f t="shared" si="283"/>
        <v>0</v>
      </c>
      <c r="BQ674" s="57">
        <f t="shared" si="283"/>
        <v>0</v>
      </c>
      <c r="BR674" s="57">
        <f t="shared" si="283"/>
        <v>0</v>
      </c>
      <c r="BS674" s="57">
        <f t="shared" si="283"/>
        <v>0</v>
      </c>
    </row>
    <row r="675" spans="1:71" x14ac:dyDescent="0.25">
      <c r="A675">
        <f t="shared" si="265"/>
        <v>3</v>
      </c>
      <c r="B675">
        <f t="shared" si="259"/>
        <v>57</v>
      </c>
      <c r="C675">
        <f t="shared" si="281"/>
        <v>3</v>
      </c>
      <c r="D675" s="59">
        <f t="shared" si="271"/>
        <v>0</v>
      </c>
      <c r="E675" s="59">
        <f t="shared" si="271"/>
        <v>0</v>
      </c>
      <c r="F675" s="59">
        <f t="shared" si="271"/>
        <v>0</v>
      </c>
      <c r="G675" s="60" t="str">
        <f t="shared" si="272"/>
        <v>Fuel Cell</v>
      </c>
      <c r="H675" s="61">
        <f t="shared" si="260"/>
        <v>1</v>
      </c>
      <c r="I675" s="61">
        <f t="shared" si="273"/>
        <v>0</v>
      </c>
      <c r="J675" s="59">
        <f t="shared" si="274"/>
        <v>0</v>
      </c>
      <c r="K675" s="62" t="e">
        <f t="shared" si="275"/>
        <v>#N/A</v>
      </c>
      <c r="L675" s="59">
        <f t="shared" si="276"/>
        <v>0</v>
      </c>
      <c r="M675" s="59">
        <f t="shared" si="276"/>
        <v>0</v>
      </c>
      <c r="N675" s="59" t="str">
        <f t="shared" si="270"/>
        <v>Fuel Cell0</v>
      </c>
      <c r="O675" s="57">
        <f t="shared" si="284"/>
        <v>0</v>
      </c>
      <c r="P675" s="57">
        <f t="shared" si="284"/>
        <v>0</v>
      </c>
      <c r="Q675" s="57">
        <f t="shared" si="284"/>
        <v>0</v>
      </c>
      <c r="R675" s="57">
        <f t="shared" si="284"/>
        <v>0</v>
      </c>
      <c r="S675" s="57">
        <f t="shared" si="284"/>
        <v>0</v>
      </c>
      <c r="T675" s="57">
        <f t="shared" si="284"/>
        <v>0</v>
      </c>
      <c r="U675" s="57">
        <f t="shared" si="284"/>
        <v>0</v>
      </c>
      <c r="V675" s="57">
        <f t="shared" si="284"/>
        <v>0</v>
      </c>
      <c r="W675" s="57">
        <f t="shared" si="284"/>
        <v>0</v>
      </c>
      <c r="X675" s="57">
        <f t="shared" si="284"/>
        <v>0</v>
      </c>
      <c r="Y675" s="57">
        <f t="shared" si="284"/>
        <v>0</v>
      </c>
      <c r="Z675" s="57">
        <f t="shared" si="284"/>
        <v>0</v>
      </c>
      <c r="AA675" s="57">
        <f t="shared" si="284"/>
        <v>0</v>
      </c>
      <c r="AB675" s="57">
        <f t="shared" si="284"/>
        <v>0</v>
      </c>
      <c r="AC675" s="57">
        <f t="shared" si="284"/>
        <v>0</v>
      </c>
      <c r="AD675" s="57">
        <f t="shared" si="284"/>
        <v>0</v>
      </c>
      <c r="AE675" s="57">
        <f t="shared" si="282"/>
        <v>0</v>
      </c>
      <c r="AF675" s="57">
        <f t="shared" si="282"/>
        <v>0</v>
      </c>
      <c r="AG675" s="57">
        <f t="shared" si="282"/>
        <v>0</v>
      </c>
      <c r="AH675" s="57">
        <f t="shared" si="282"/>
        <v>0</v>
      </c>
      <c r="AI675" s="57">
        <f t="shared" si="282"/>
        <v>0</v>
      </c>
      <c r="AJ675" s="57">
        <f t="shared" si="282"/>
        <v>0</v>
      </c>
      <c r="AK675" s="57">
        <f t="shared" si="282"/>
        <v>0</v>
      </c>
      <c r="AL675" s="57">
        <f t="shared" si="282"/>
        <v>0</v>
      </c>
      <c r="AM675" s="57">
        <f t="shared" si="282"/>
        <v>0</v>
      </c>
      <c r="AN675" s="57">
        <f t="shared" si="282"/>
        <v>0</v>
      </c>
      <c r="AO675" s="57">
        <f t="shared" si="282"/>
        <v>0</v>
      </c>
      <c r="AP675" s="57">
        <f t="shared" si="282"/>
        <v>0</v>
      </c>
      <c r="AQ675" s="57" t="e">
        <f>INDEX('Fleet Input'!$C$10:$C$86, MATCH('Fleet Calculations'!N675, 'Fleet Input'!$B$10:$B$86, 0))</f>
        <v>#N/A</v>
      </c>
      <c r="AR675" s="57">
        <f t="shared" si="285"/>
        <v>0</v>
      </c>
      <c r="AS675" s="57">
        <f t="shared" si="285"/>
        <v>0</v>
      </c>
      <c r="AT675" s="57">
        <f t="shared" si="285"/>
        <v>0</v>
      </c>
      <c r="AU675" s="57">
        <f t="shared" si="285"/>
        <v>0</v>
      </c>
      <c r="AV675" s="57">
        <f t="shared" si="285"/>
        <v>0</v>
      </c>
      <c r="AW675" s="57">
        <f t="shared" si="285"/>
        <v>0</v>
      </c>
      <c r="AX675" s="57">
        <f t="shared" si="285"/>
        <v>0</v>
      </c>
      <c r="AY675" s="57">
        <f t="shared" si="285"/>
        <v>0</v>
      </c>
      <c r="AZ675" s="57">
        <f t="shared" si="285"/>
        <v>0</v>
      </c>
      <c r="BA675" s="57">
        <f t="shared" si="285"/>
        <v>0</v>
      </c>
      <c r="BB675" s="57">
        <f t="shared" si="285"/>
        <v>0</v>
      </c>
      <c r="BC675" s="57">
        <f t="shared" si="285"/>
        <v>0</v>
      </c>
      <c r="BD675" s="57">
        <f t="shared" si="285"/>
        <v>0</v>
      </c>
      <c r="BE675" s="57">
        <f t="shared" si="285"/>
        <v>0</v>
      </c>
      <c r="BF675" s="57">
        <f t="shared" si="285"/>
        <v>0</v>
      </c>
      <c r="BG675" s="57">
        <f t="shared" si="285"/>
        <v>0</v>
      </c>
      <c r="BH675" s="57">
        <f t="shared" si="283"/>
        <v>0</v>
      </c>
      <c r="BI675" s="57">
        <f t="shared" si="283"/>
        <v>0</v>
      </c>
      <c r="BJ675" s="57">
        <f t="shared" si="283"/>
        <v>0</v>
      </c>
      <c r="BK675" s="57">
        <f t="shared" si="283"/>
        <v>0</v>
      </c>
      <c r="BL675" s="57">
        <f t="shared" si="283"/>
        <v>0</v>
      </c>
      <c r="BM675" s="57">
        <f t="shared" si="283"/>
        <v>0</v>
      </c>
      <c r="BN675" s="57">
        <f t="shared" si="283"/>
        <v>0</v>
      </c>
      <c r="BO675" s="57">
        <f t="shared" si="283"/>
        <v>0</v>
      </c>
      <c r="BP675" s="57">
        <f t="shared" si="283"/>
        <v>0</v>
      </c>
      <c r="BQ675" s="57">
        <f t="shared" si="283"/>
        <v>0</v>
      </c>
      <c r="BR675" s="57">
        <f t="shared" si="283"/>
        <v>0</v>
      </c>
      <c r="BS675" s="57">
        <f t="shared" si="283"/>
        <v>0</v>
      </c>
    </row>
    <row r="676" spans="1:71" x14ac:dyDescent="0.25">
      <c r="A676">
        <f t="shared" si="265"/>
        <v>3</v>
      </c>
      <c r="B676">
        <f t="shared" si="259"/>
        <v>58</v>
      </c>
      <c r="C676">
        <f t="shared" si="281"/>
        <v>1</v>
      </c>
      <c r="D676" s="59">
        <f t="shared" si="271"/>
        <v>0</v>
      </c>
      <c r="E676" s="59">
        <f t="shared" si="271"/>
        <v>0</v>
      </c>
      <c r="F676" s="59">
        <f t="shared" si="271"/>
        <v>0</v>
      </c>
      <c r="G676" s="60" t="str">
        <f t="shared" si="272"/>
        <v>0</v>
      </c>
      <c r="H676" s="61">
        <f t="shared" si="260"/>
        <v>1</v>
      </c>
      <c r="I676" s="61">
        <f t="shared" si="273"/>
        <v>0</v>
      </c>
      <c r="J676" s="59">
        <f t="shared" si="274"/>
        <v>0</v>
      </c>
      <c r="K676" s="62" t="e">
        <f t="shared" si="275"/>
        <v>#N/A</v>
      </c>
      <c r="L676" s="59">
        <f t="shared" si="276"/>
        <v>0</v>
      </c>
      <c r="M676" s="59">
        <f t="shared" si="276"/>
        <v>0</v>
      </c>
      <c r="N676" s="59" t="str">
        <f t="shared" si="270"/>
        <v>00</v>
      </c>
      <c r="O676" s="57">
        <f t="shared" si="284"/>
        <v>0</v>
      </c>
      <c r="P676" s="57">
        <f t="shared" si="284"/>
        <v>0</v>
      </c>
      <c r="Q676" s="57">
        <f t="shared" si="284"/>
        <v>0</v>
      </c>
      <c r="R676" s="57">
        <f t="shared" si="284"/>
        <v>0</v>
      </c>
      <c r="S676" s="57">
        <f t="shared" si="284"/>
        <v>0</v>
      </c>
      <c r="T676" s="57">
        <f t="shared" si="284"/>
        <v>0</v>
      </c>
      <c r="U676" s="57">
        <f t="shared" si="284"/>
        <v>0</v>
      </c>
      <c r="V676" s="57">
        <f t="shared" si="284"/>
        <v>0</v>
      </c>
      <c r="W676" s="57">
        <f t="shared" si="284"/>
        <v>0</v>
      </c>
      <c r="X676" s="57">
        <f t="shared" si="284"/>
        <v>0</v>
      </c>
      <c r="Y676" s="57">
        <f t="shared" si="284"/>
        <v>0</v>
      </c>
      <c r="Z676" s="57">
        <f t="shared" si="284"/>
        <v>0</v>
      </c>
      <c r="AA676" s="57">
        <f t="shared" si="284"/>
        <v>0</v>
      </c>
      <c r="AB676" s="57">
        <f t="shared" si="284"/>
        <v>0</v>
      </c>
      <c r="AC676" s="57">
        <f t="shared" si="284"/>
        <v>0</v>
      </c>
      <c r="AD676" s="57">
        <f t="shared" si="284"/>
        <v>0</v>
      </c>
      <c r="AE676" s="57">
        <f t="shared" si="282"/>
        <v>0</v>
      </c>
      <c r="AF676" s="57">
        <f t="shared" si="282"/>
        <v>0</v>
      </c>
      <c r="AG676" s="57">
        <f t="shared" si="282"/>
        <v>0</v>
      </c>
      <c r="AH676" s="57">
        <f t="shared" si="282"/>
        <v>0</v>
      </c>
      <c r="AI676" s="57">
        <f t="shared" si="282"/>
        <v>0</v>
      </c>
      <c r="AJ676" s="57">
        <f t="shared" si="282"/>
        <v>0</v>
      </c>
      <c r="AK676" s="57">
        <f t="shared" si="282"/>
        <v>0</v>
      </c>
      <c r="AL676" s="57">
        <f t="shared" si="282"/>
        <v>0</v>
      </c>
      <c r="AM676" s="57">
        <f t="shared" si="282"/>
        <v>0</v>
      </c>
      <c r="AN676" s="57">
        <f t="shared" si="282"/>
        <v>0</v>
      </c>
      <c r="AO676" s="57">
        <f t="shared" si="282"/>
        <v>0</v>
      </c>
      <c r="AP676" s="57">
        <f t="shared" si="282"/>
        <v>0</v>
      </c>
      <c r="AQ676" s="57" t="e">
        <f>INDEX('Fleet Input'!$C$10:$C$86, MATCH('Fleet Calculations'!N676, 'Fleet Input'!$B$10:$B$86, 0))</f>
        <v>#N/A</v>
      </c>
      <c r="AR676" s="57">
        <f t="shared" si="285"/>
        <v>0</v>
      </c>
      <c r="AS676" s="57">
        <f t="shared" si="285"/>
        <v>0</v>
      </c>
      <c r="AT676" s="57">
        <f t="shared" si="285"/>
        <v>0</v>
      </c>
      <c r="AU676" s="57">
        <f t="shared" si="285"/>
        <v>0</v>
      </c>
      <c r="AV676" s="57">
        <f t="shared" si="285"/>
        <v>0</v>
      </c>
      <c r="AW676" s="57">
        <f t="shared" si="285"/>
        <v>0</v>
      </c>
      <c r="AX676" s="57">
        <f t="shared" si="285"/>
        <v>0</v>
      </c>
      <c r="AY676" s="57">
        <f t="shared" si="285"/>
        <v>0</v>
      </c>
      <c r="AZ676" s="57">
        <f t="shared" si="285"/>
        <v>0</v>
      </c>
      <c r="BA676" s="57">
        <f t="shared" si="285"/>
        <v>0</v>
      </c>
      <c r="BB676" s="57">
        <f t="shared" si="285"/>
        <v>0</v>
      </c>
      <c r="BC676" s="57">
        <f t="shared" si="285"/>
        <v>0</v>
      </c>
      <c r="BD676" s="57">
        <f t="shared" si="285"/>
        <v>0</v>
      </c>
      <c r="BE676" s="57">
        <f t="shared" si="285"/>
        <v>0</v>
      </c>
      <c r="BF676" s="57">
        <f t="shared" si="285"/>
        <v>0</v>
      </c>
      <c r="BG676" s="57">
        <f t="shared" si="285"/>
        <v>0</v>
      </c>
      <c r="BH676" s="57">
        <f t="shared" si="283"/>
        <v>0</v>
      </c>
      <c r="BI676" s="57">
        <f t="shared" si="283"/>
        <v>0</v>
      </c>
      <c r="BJ676" s="57">
        <f t="shared" si="283"/>
        <v>0</v>
      </c>
      <c r="BK676" s="57">
        <f t="shared" si="283"/>
        <v>0</v>
      </c>
      <c r="BL676" s="57">
        <f t="shared" si="283"/>
        <v>0</v>
      </c>
      <c r="BM676" s="57">
        <f t="shared" si="283"/>
        <v>0</v>
      </c>
      <c r="BN676" s="57">
        <f t="shared" si="283"/>
        <v>0</v>
      </c>
      <c r="BO676" s="57">
        <f t="shared" si="283"/>
        <v>0</v>
      </c>
      <c r="BP676" s="57">
        <f t="shared" si="283"/>
        <v>0</v>
      </c>
      <c r="BQ676" s="57">
        <f t="shared" si="283"/>
        <v>0</v>
      </c>
      <c r="BR676" s="57">
        <f t="shared" si="283"/>
        <v>0</v>
      </c>
      <c r="BS676" s="57">
        <f t="shared" si="283"/>
        <v>0</v>
      </c>
    </row>
    <row r="677" spans="1:71" x14ac:dyDescent="0.25">
      <c r="A677">
        <f>A464+1</f>
        <v>3</v>
      </c>
      <c r="B677">
        <f t="shared" ref="B677:B740" si="286">B464</f>
        <v>58</v>
      </c>
      <c r="C677">
        <f t="shared" si="281"/>
        <v>2</v>
      </c>
      <c r="D677" s="59">
        <f t="shared" si="271"/>
        <v>0</v>
      </c>
      <c r="E677" s="59">
        <f t="shared" si="271"/>
        <v>0</v>
      </c>
      <c r="F677" s="59">
        <f t="shared" si="271"/>
        <v>0</v>
      </c>
      <c r="G677" s="60" t="str">
        <f t="shared" si="272"/>
        <v>Electric</v>
      </c>
      <c r="H677" s="61">
        <f t="shared" ref="H677:H740" si="287">I464+1</f>
        <v>1</v>
      </c>
      <c r="I677" s="61">
        <f t="shared" si="273"/>
        <v>0</v>
      </c>
      <c r="J677" s="59">
        <f t="shared" si="274"/>
        <v>0</v>
      </c>
      <c r="K677" s="62" t="e">
        <f t="shared" si="275"/>
        <v>#N/A</v>
      </c>
      <c r="L677" s="59">
        <f t="shared" si="276"/>
        <v>0</v>
      </c>
      <c r="M677" s="59">
        <f t="shared" si="276"/>
        <v>0</v>
      </c>
      <c r="N677" s="59" t="str">
        <f t="shared" si="270"/>
        <v>Electric0</v>
      </c>
      <c r="O677" s="57">
        <f t="shared" si="284"/>
        <v>0</v>
      </c>
      <c r="P677" s="57">
        <f t="shared" si="284"/>
        <v>0</v>
      </c>
      <c r="Q677" s="57">
        <f t="shared" si="284"/>
        <v>0</v>
      </c>
      <c r="R677" s="57">
        <f t="shared" si="284"/>
        <v>0</v>
      </c>
      <c r="S677" s="57">
        <f t="shared" si="284"/>
        <v>0</v>
      </c>
      <c r="T677" s="57">
        <f t="shared" si="284"/>
        <v>0</v>
      </c>
      <c r="U677" s="57">
        <f t="shared" si="284"/>
        <v>0</v>
      </c>
      <c r="V677" s="57">
        <f t="shared" si="284"/>
        <v>0</v>
      </c>
      <c r="W677" s="57">
        <f t="shared" si="284"/>
        <v>0</v>
      </c>
      <c r="X677" s="57">
        <f t="shared" si="284"/>
        <v>0</v>
      </c>
      <c r="Y677" s="57">
        <f t="shared" si="284"/>
        <v>0</v>
      </c>
      <c r="Z677" s="57">
        <f t="shared" si="284"/>
        <v>0</v>
      </c>
      <c r="AA677" s="57">
        <f t="shared" si="284"/>
        <v>0</v>
      </c>
      <c r="AB677" s="57">
        <f t="shared" si="284"/>
        <v>0</v>
      </c>
      <c r="AC677" s="57">
        <f t="shared" si="284"/>
        <v>0</v>
      </c>
      <c r="AD677" s="57">
        <f t="shared" si="284"/>
        <v>0</v>
      </c>
      <c r="AE677" s="57">
        <f t="shared" si="282"/>
        <v>0</v>
      </c>
      <c r="AF677" s="57">
        <f t="shared" si="282"/>
        <v>0</v>
      </c>
      <c r="AG677" s="57">
        <f t="shared" si="282"/>
        <v>0</v>
      </c>
      <c r="AH677" s="57">
        <f t="shared" si="282"/>
        <v>0</v>
      </c>
      <c r="AI677" s="57">
        <f t="shared" si="282"/>
        <v>0</v>
      </c>
      <c r="AJ677" s="57">
        <f t="shared" si="282"/>
        <v>0</v>
      </c>
      <c r="AK677" s="57">
        <f t="shared" si="282"/>
        <v>0</v>
      </c>
      <c r="AL677" s="57">
        <f t="shared" si="282"/>
        <v>0</v>
      </c>
      <c r="AM677" s="57">
        <f t="shared" si="282"/>
        <v>0</v>
      </c>
      <c r="AN677" s="57">
        <f t="shared" si="282"/>
        <v>0</v>
      </c>
      <c r="AO677" s="57">
        <f t="shared" si="282"/>
        <v>0</v>
      </c>
      <c r="AP677" s="57">
        <f t="shared" si="282"/>
        <v>0</v>
      </c>
      <c r="AQ677" s="57" t="e">
        <f>INDEX('Fleet Input'!$C$10:$C$86, MATCH('Fleet Calculations'!N677, 'Fleet Input'!$B$10:$B$86, 0))</f>
        <v>#N/A</v>
      </c>
      <c r="AR677" s="57">
        <f t="shared" si="285"/>
        <v>0</v>
      </c>
      <c r="AS677" s="57">
        <f t="shared" si="285"/>
        <v>0</v>
      </c>
      <c r="AT677" s="57">
        <f t="shared" si="285"/>
        <v>0</v>
      </c>
      <c r="AU677" s="57">
        <f t="shared" si="285"/>
        <v>0</v>
      </c>
      <c r="AV677" s="57">
        <f t="shared" si="285"/>
        <v>0</v>
      </c>
      <c r="AW677" s="57">
        <f t="shared" si="285"/>
        <v>0</v>
      </c>
      <c r="AX677" s="57">
        <f t="shared" si="285"/>
        <v>0</v>
      </c>
      <c r="AY677" s="57">
        <f t="shared" si="285"/>
        <v>0</v>
      </c>
      <c r="AZ677" s="57">
        <f t="shared" si="285"/>
        <v>0</v>
      </c>
      <c r="BA677" s="57">
        <f t="shared" si="285"/>
        <v>0</v>
      </c>
      <c r="BB677" s="57">
        <f t="shared" si="285"/>
        <v>0</v>
      </c>
      <c r="BC677" s="57">
        <f t="shared" si="285"/>
        <v>0</v>
      </c>
      <c r="BD677" s="57">
        <f t="shared" si="285"/>
        <v>0</v>
      </c>
      <c r="BE677" s="57">
        <f t="shared" si="285"/>
        <v>0</v>
      </c>
      <c r="BF677" s="57">
        <f t="shared" si="285"/>
        <v>0</v>
      </c>
      <c r="BG677" s="57">
        <f t="shared" si="285"/>
        <v>0</v>
      </c>
      <c r="BH677" s="57">
        <f t="shared" si="283"/>
        <v>0</v>
      </c>
      <c r="BI677" s="57">
        <f t="shared" si="283"/>
        <v>0</v>
      </c>
      <c r="BJ677" s="57">
        <f t="shared" si="283"/>
        <v>0</v>
      </c>
      <c r="BK677" s="57">
        <f t="shared" si="283"/>
        <v>0</v>
      </c>
      <c r="BL677" s="57">
        <f t="shared" si="283"/>
        <v>0</v>
      </c>
      <c r="BM677" s="57">
        <f t="shared" si="283"/>
        <v>0</v>
      </c>
      <c r="BN677" s="57">
        <f t="shared" si="283"/>
        <v>0</v>
      </c>
      <c r="BO677" s="57">
        <f t="shared" si="283"/>
        <v>0</v>
      </c>
      <c r="BP677" s="57">
        <f t="shared" si="283"/>
        <v>0</v>
      </c>
      <c r="BQ677" s="57">
        <f t="shared" si="283"/>
        <v>0</v>
      </c>
      <c r="BR677" s="57">
        <f t="shared" si="283"/>
        <v>0</v>
      </c>
      <c r="BS677" s="57">
        <f t="shared" si="283"/>
        <v>0</v>
      </c>
    </row>
    <row r="678" spans="1:71" x14ac:dyDescent="0.25">
      <c r="A678">
        <f t="shared" ref="A678:A741" si="288">A465+1</f>
        <v>3</v>
      </c>
      <c r="B678">
        <f t="shared" si="286"/>
        <v>58</v>
      </c>
      <c r="C678">
        <f t="shared" si="281"/>
        <v>3</v>
      </c>
      <c r="D678" s="59">
        <f t="shared" si="271"/>
        <v>0</v>
      </c>
      <c r="E678" s="59">
        <f t="shared" si="271"/>
        <v>0</v>
      </c>
      <c r="F678" s="59">
        <f t="shared" si="271"/>
        <v>0</v>
      </c>
      <c r="G678" s="60" t="str">
        <f t="shared" si="272"/>
        <v>Fuel Cell</v>
      </c>
      <c r="H678" s="61">
        <f t="shared" si="287"/>
        <v>1</v>
      </c>
      <c r="I678" s="61">
        <f t="shared" si="273"/>
        <v>0</v>
      </c>
      <c r="J678" s="59">
        <f t="shared" si="274"/>
        <v>0</v>
      </c>
      <c r="K678" s="62" t="e">
        <f t="shared" si="275"/>
        <v>#N/A</v>
      </c>
      <c r="L678" s="59">
        <f t="shared" si="276"/>
        <v>0</v>
      </c>
      <c r="M678" s="59">
        <f t="shared" si="276"/>
        <v>0</v>
      </c>
      <c r="N678" s="59" t="str">
        <f t="shared" si="270"/>
        <v>Fuel Cell0</v>
      </c>
      <c r="O678" s="57">
        <f t="shared" si="284"/>
        <v>0</v>
      </c>
      <c r="P678" s="57">
        <f t="shared" si="284"/>
        <v>0</v>
      </c>
      <c r="Q678" s="57">
        <f t="shared" si="284"/>
        <v>0</v>
      </c>
      <c r="R678" s="57">
        <f t="shared" si="284"/>
        <v>0</v>
      </c>
      <c r="S678" s="57">
        <f t="shared" si="284"/>
        <v>0</v>
      </c>
      <c r="T678" s="57">
        <f t="shared" si="284"/>
        <v>0</v>
      </c>
      <c r="U678" s="57">
        <f t="shared" si="284"/>
        <v>0</v>
      </c>
      <c r="V678" s="57">
        <f t="shared" si="284"/>
        <v>0</v>
      </c>
      <c r="W678" s="57">
        <f t="shared" si="284"/>
        <v>0</v>
      </c>
      <c r="X678" s="57">
        <f t="shared" si="284"/>
        <v>0</v>
      </c>
      <c r="Y678" s="57">
        <f t="shared" si="284"/>
        <v>0</v>
      </c>
      <c r="Z678" s="57">
        <f t="shared" si="284"/>
        <v>0</v>
      </c>
      <c r="AA678" s="57">
        <f t="shared" si="284"/>
        <v>0</v>
      </c>
      <c r="AB678" s="57">
        <f t="shared" si="284"/>
        <v>0</v>
      </c>
      <c r="AC678" s="57">
        <f t="shared" si="284"/>
        <v>0</v>
      </c>
      <c r="AD678" s="57">
        <f t="shared" si="284"/>
        <v>0</v>
      </c>
      <c r="AE678" s="57">
        <f t="shared" si="282"/>
        <v>0</v>
      </c>
      <c r="AF678" s="57">
        <f t="shared" si="282"/>
        <v>0</v>
      </c>
      <c r="AG678" s="57">
        <f t="shared" si="282"/>
        <v>0</v>
      </c>
      <c r="AH678" s="57">
        <f t="shared" si="282"/>
        <v>0</v>
      </c>
      <c r="AI678" s="57">
        <f t="shared" si="282"/>
        <v>0</v>
      </c>
      <c r="AJ678" s="57">
        <f t="shared" si="282"/>
        <v>0</v>
      </c>
      <c r="AK678" s="57">
        <f t="shared" si="282"/>
        <v>0</v>
      </c>
      <c r="AL678" s="57">
        <f t="shared" si="282"/>
        <v>0</v>
      </c>
      <c r="AM678" s="57">
        <f t="shared" si="282"/>
        <v>0</v>
      </c>
      <c r="AN678" s="57">
        <f t="shared" si="282"/>
        <v>0</v>
      </c>
      <c r="AO678" s="57">
        <f t="shared" si="282"/>
        <v>0</v>
      </c>
      <c r="AP678" s="57">
        <f t="shared" si="282"/>
        <v>0</v>
      </c>
      <c r="AQ678" s="57" t="e">
        <f>INDEX('Fleet Input'!$C$10:$C$86, MATCH('Fleet Calculations'!N678, 'Fleet Input'!$B$10:$B$86, 0))</f>
        <v>#N/A</v>
      </c>
      <c r="AR678" s="57">
        <f t="shared" si="285"/>
        <v>0</v>
      </c>
      <c r="AS678" s="57">
        <f t="shared" si="285"/>
        <v>0</v>
      </c>
      <c r="AT678" s="57">
        <f t="shared" si="285"/>
        <v>0</v>
      </c>
      <c r="AU678" s="57">
        <f t="shared" si="285"/>
        <v>0</v>
      </c>
      <c r="AV678" s="57">
        <f t="shared" si="285"/>
        <v>0</v>
      </c>
      <c r="AW678" s="57">
        <f t="shared" si="285"/>
        <v>0</v>
      </c>
      <c r="AX678" s="57">
        <f t="shared" si="285"/>
        <v>0</v>
      </c>
      <c r="AY678" s="57">
        <f t="shared" si="285"/>
        <v>0</v>
      </c>
      <c r="AZ678" s="57">
        <f t="shared" si="285"/>
        <v>0</v>
      </c>
      <c r="BA678" s="57">
        <f t="shared" si="285"/>
        <v>0</v>
      </c>
      <c r="BB678" s="57">
        <f t="shared" si="285"/>
        <v>0</v>
      </c>
      <c r="BC678" s="57">
        <f t="shared" si="285"/>
        <v>0</v>
      </c>
      <c r="BD678" s="57">
        <f t="shared" si="285"/>
        <v>0</v>
      </c>
      <c r="BE678" s="57">
        <f t="shared" si="285"/>
        <v>0</v>
      </c>
      <c r="BF678" s="57">
        <f t="shared" si="285"/>
        <v>0</v>
      </c>
      <c r="BG678" s="57">
        <f t="shared" si="285"/>
        <v>0</v>
      </c>
      <c r="BH678" s="57">
        <f t="shared" si="283"/>
        <v>0</v>
      </c>
      <c r="BI678" s="57">
        <f t="shared" si="283"/>
        <v>0</v>
      </c>
      <c r="BJ678" s="57">
        <f t="shared" si="283"/>
        <v>0</v>
      </c>
      <c r="BK678" s="57">
        <f t="shared" si="283"/>
        <v>0</v>
      </c>
      <c r="BL678" s="57">
        <f t="shared" si="283"/>
        <v>0</v>
      </c>
      <c r="BM678" s="57">
        <f t="shared" si="283"/>
        <v>0</v>
      </c>
      <c r="BN678" s="57">
        <f t="shared" si="283"/>
        <v>0</v>
      </c>
      <c r="BO678" s="57">
        <f t="shared" si="283"/>
        <v>0</v>
      </c>
      <c r="BP678" s="57">
        <f t="shared" si="283"/>
        <v>0</v>
      </c>
      <c r="BQ678" s="57">
        <f t="shared" si="283"/>
        <v>0</v>
      </c>
      <c r="BR678" s="57">
        <f t="shared" si="283"/>
        <v>0</v>
      </c>
      <c r="BS678" s="57">
        <f t="shared" si="283"/>
        <v>0</v>
      </c>
    </row>
    <row r="679" spans="1:71" x14ac:dyDescent="0.25">
      <c r="A679">
        <f t="shared" si="288"/>
        <v>3</v>
      </c>
      <c r="B679">
        <f t="shared" si="286"/>
        <v>59</v>
      </c>
      <c r="C679">
        <f t="shared" si="281"/>
        <v>1</v>
      </c>
      <c r="D679" s="59">
        <f t="shared" si="271"/>
        <v>0</v>
      </c>
      <c r="E679" s="59">
        <f t="shared" si="271"/>
        <v>0</v>
      </c>
      <c r="F679" s="59">
        <f t="shared" si="271"/>
        <v>0</v>
      </c>
      <c r="G679" s="60" t="str">
        <f t="shared" si="272"/>
        <v>0</v>
      </c>
      <c r="H679" s="61">
        <f t="shared" si="287"/>
        <v>1</v>
      </c>
      <c r="I679" s="61">
        <f t="shared" si="273"/>
        <v>0</v>
      </c>
      <c r="J679" s="59">
        <f t="shared" si="274"/>
        <v>0</v>
      </c>
      <c r="K679" s="62" t="e">
        <f t="shared" si="275"/>
        <v>#N/A</v>
      </c>
      <c r="L679" s="59">
        <f t="shared" si="276"/>
        <v>0</v>
      </c>
      <c r="M679" s="59">
        <f t="shared" si="276"/>
        <v>0</v>
      </c>
      <c r="N679" s="59" t="str">
        <f t="shared" si="270"/>
        <v>00</v>
      </c>
      <c r="O679" s="57">
        <f t="shared" si="284"/>
        <v>0</v>
      </c>
      <c r="P679" s="57">
        <f t="shared" si="284"/>
        <v>0</v>
      </c>
      <c r="Q679" s="57">
        <f t="shared" si="284"/>
        <v>0</v>
      </c>
      <c r="R679" s="57">
        <f t="shared" si="284"/>
        <v>0</v>
      </c>
      <c r="S679" s="57">
        <f t="shared" si="284"/>
        <v>0</v>
      </c>
      <c r="T679" s="57">
        <f t="shared" si="284"/>
        <v>0</v>
      </c>
      <c r="U679" s="57">
        <f t="shared" si="284"/>
        <v>0</v>
      </c>
      <c r="V679" s="57">
        <f t="shared" si="284"/>
        <v>0</v>
      </c>
      <c r="W679" s="57">
        <f t="shared" si="284"/>
        <v>0</v>
      </c>
      <c r="X679" s="57">
        <f t="shared" si="284"/>
        <v>0</v>
      </c>
      <c r="Y679" s="57">
        <f t="shared" si="284"/>
        <v>0</v>
      </c>
      <c r="Z679" s="57">
        <f t="shared" si="284"/>
        <v>0</v>
      </c>
      <c r="AA679" s="57">
        <f t="shared" si="284"/>
        <v>0</v>
      </c>
      <c r="AB679" s="57">
        <f t="shared" si="284"/>
        <v>0</v>
      </c>
      <c r="AC679" s="57">
        <f t="shared" si="284"/>
        <v>0</v>
      </c>
      <c r="AD679" s="57">
        <f t="shared" si="284"/>
        <v>0</v>
      </c>
      <c r="AE679" s="57">
        <f t="shared" si="282"/>
        <v>0</v>
      </c>
      <c r="AF679" s="57">
        <f t="shared" si="282"/>
        <v>0</v>
      </c>
      <c r="AG679" s="57">
        <f t="shared" si="282"/>
        <v>0</v>
      </c>
      <c r="AH679" s="57">
        <f t="shared" si="282"/>
        <v>0</v>
      </c>
      <c r="AI679" s="57">
        <f t="shared" si="282"/>
        <v>0</v>
      </c>
      <c r="AJ679" s="57">
        <f t="shared" si="282"/>
        <v>0</v>
      </c>
      <c r="AK679" s="57">
        <f t="shared" si="282"/>
        <v>0</v>
      </c>
      <c r="AL679" s="57">
        <f t="shared" si="282"/>
        <v>0</v>
      </c>
      <c r="AM679" s="57">
        <f t="shared" si="282"/>
        <v>0</v>
      </c>
      <c r="AN679" s="57">
        <f t="shared" si="282"/>
        <v>0</v>
      </c>
      <c r="AO679" s="57">
        <f t="shared" si="282"/>
        <v>0</v>
      </c>
      <c r="AP679" s="57">
        <f t="shared" si="282"/>
        <v>0</v>
      </c>
      <c r="AQ679" s="57" t="e">
        <f>INDEX('Fleet Input'!$C$10:$C$86, MATCH('Fleet Calculations'!N679, 'Fleet Input'!$B$10:$B$86, 0))</f>
        <v>#N/A</v>
      </c>
      <c r="AR679" s="57">
        <f t="shared" si="285"/>
        <v>0</v>
      </c>
      <c r="AS679" s="57">
        <f t="shared" si="285"/>
        <v>0</v>
      </c>
      <c r="AT679" s="57">
        <f t="shared" si="285"/>
        <v>0</v>
      </c>
      <c r="AU679" s="57">
        <f t="shared" si="285"/>
        <v>0</v>
      </c>
      <c r="AV679" s="57">
        <f t="shared" si="285"/>
        <v>0</v>
      </c>
      <c r="AW679" s="57">
        <f t="shared" si="285"/>
        <v>0</v>
      </c>
      <c r="AX679" s="57">
        <f t="shared" si="285"/>
        <v>0</v>
      </c>
      <c r="AY679" s="57">
        <f t="shared" si="285"/>
        <v>0</v>
      </c>
      <c r="AZ679" s="57">
        <f t="shared" si="285"/>
        <v>0</v>
      </c>
      <c r="BA679" s="57">
        <f t="shared" si="285"/>
        <v>0</v>
      </c>
      <c r="BB679" s="57">
        <f t="shared" si="285"/>
        <v>0</v>
      </c>
      <c r="BC679" s="57">
        <f t="shared" si="285"/>
        <v>0</v>
      </c>
      <c r="BD679" s="57">
        <f t="shared" si="285"/>
        <v>0</v>
      </c>
      <c r="BE679" s="57">
        <f t="shared" si="285"/>
        <v>0</v>
      </c>
      <c r="BF679" s="57">
        <f t="shared" si="285"/>
        <v>0</v>
      </c>
      <c r="BG679" s="57">
        <f t="shared" si="285"/>
        <v>0</v>
      </c>
      <c r="BH679" s="57">
        <f t="shared" si="283"/>
        <v>0</v>
      </c>
      <c r="BI679" s="57">
        <f t="shared" si="283"/>
        <v>0</v>
      </c>
      <c r="BJ679" s="57">
        <f t="shared" si="283"/>
        <v>0</v>
      </c>
      <c r="BK679" s="57">
        <f t="shared" si="283"/>
        <v>0</v>
      </c>
      <c r="BL679" s="57">
        <f t="shared" si="283"/>
        <v>0</v>
      </c>
      <c r="BM679" s="57">
        <f t="shared" si="283"/>
        <v>0</v>
      </c>
      <c r="BN679" s="57">
        <f t="shared" si="283"/>
        <v>0</v>
      </c>
      <c r="BO679" s="57">
        <f t="shared" si="283"/>
        <v>0</v>
      </c>
      <c r="BP679" s="57">
        <f t="shared" si="283"/>
        <v>0</v>
      </c>
      <c r="BQ679" s="57">
        <f t="shared" si="283"/>
        <v>0</v>
      </c>
      <c r="BR679" s="57">
        <f t="shared" si="283"/>
        <v>0</v>
      </c>
      <c r="BS679" s="57">
        <f t="shared" si="283"/>
        <v>0</v>
      </c>
    </row>
    <row r="680" spans="1:71" x14ac:dyDescent="0.25">
      <c r="A680">
        <f t="shared" si="288"/>
        <v>3</v>
      </c>
      <c r="B680">
        <f t="shared" si="286"/>
        <v>59</v>
      </c>
      <c r="C680">
        <f t="shared" si="281"/>
        <v>2</v>
      </c>
      <c r="D680" s="59">
        <f t="shared" si="271"/>
        <v>0</v>
      </c>
      <c r="E680" s="59">
        <f t="shared" si="271"/>
        <v>0</v>
      </c>
      <c r="F680" s="59">
        <f t="shared" si="271"/>
        <v>0</v>
      </c>
      <c r="G680" s="60" t="str">
        <f t="shared" si="272"/>
        <v>Electric</v>
      </c>
      <c r="H680" s="61">
        <f t="shared" si="287"/>
        <v>1</v>
      </c>
      <c r="I680" s="61">
        <f t="shared" si="273"/>
        <v>0</v>
      </c>
      <c r="J680" s="59">
        <f t="shared" si="274"/>
        <v>0</v>
      </c>
      <c r="K680" s="62" t="e">
        <f t="shared" si="275"/>
        <v>#N/A</v>
      </c>
      <c r="L680" s="59">
        <f t="shared" si="276"/>
        <v>0</v>
      </c>
      <c r="M680" s="59">
        <f t="shared" si="276"/>
        <v>0</v>
      </c>
      <c r="N680" s="59" t="str">
        <f t="shared" si="270"/>
        <v>Electric0</v>
      </c>
      <c r="O680" s="57">
        <f t="shared" si="284"/>
        <v>0</v>
      </c>
      <c r="P680" s="57">
        <f t="shared" si="284"/>
        <v>0</v>
      </c>
      <c r="Q680" s="57">
        <f t="shared" si="284"/>
        <v>0</v>
      </c>
      <c r="R680" s="57">
        <f t="shared" si="284"/>
        <v>0</v>
      </c>
      <c r="S680" s="57">
        <f t="shared" si="284"/>
        <v>0</v>
      </c>
      <c r="T680" s="57">
        <f t="shared" si="284"/>
        <v>0</v>
      </c>
      <c r="U680" s="57">
        <f t="shared" si="284"/>
        <v>0</v>
      </c>
      <c r="V680" s="57">
        <f t="shared" si="284"/>
        <v>0</v>
      </c>
      <c r="W680" s="57">
        <f t="shared" si="284"/>
        <v>0</v>
      </c>
      <c r="X680" s="57">
        <f t="shared" si="284"/>
        <v>0</v>
      </c>
      <c r="Y680" s="57">
        <f t="shared" si="284"/>
        <v>0</v>
      </c>
      <c r="Z680" s="57">
        <f t="shared" si="284"/>
        <v>0</v>
      </c>
      <c r="AA680" s="57">
        <f t="shared" si="284"/>
        <v>0</v>
      </c>
      <c r="AB680" s="57">
        <f t="shared" si="284"/>
        <v>0</v>
      </c>
      <c r="AC680" s="57">
        <f t="shared" si="284"/>
        <v>0</v>
      </c>
      <c r="AD680" s="57">
        <f t="shared" si="284"/>
        <v>0</v>
      </c>
      <c r="AE680" s="57">
        <f t="shared" si="282"/>
        <v>0</v>
      </c>
      <c r="AF680" s="57">
        <f t="shared" si="282"/>
        <v>0</v>
      </c>
      <c r="AG680" s="57">
        <f t="shared" si="282"/>
        <v>0</v>
      </c>
      <c r="AH680" s="57">
        <f t="shared" si="282"/>
        <v>0</v>
      </c>
      <c r="AI680" s="57">
        <f t="shared" si="282"/>
        <v>0</v>
      </c>
      <c r="AJ680" s="57">
        <f t="shared" si="282"/>
        <v>0</v>
      </c>
      <c r="AK680" s="57">
        <f t="shared" si="282"/>
        <v>0</v>
      </c>
      <c r="AL680" s="57">
        <f t="shared" si="282"/>
        <v>0</v>
      </c>
      <c r="AM680" s="57">
        <f t="shared" si="282"/>
        <v>0</v>
      </c>
      <c r="AN680" s="57">
        <f t="shared" si="282"/>
        <v>0</v>
      </c>
      <c r="AO680" s="57">
        <f t="shared" si="282"/>
        <v>0</v>
      </c>
      <c r="AP680" s="57">
        <f t="shared" si="282"/>
        <v>0</v>
      </c>
      <c r="AQ680" s="57" t="e">
        <f>INDEX('Fleet Input'!$C$10:$C$86, MATCH('Fleet Calculations'!N680, 'Fleet Input'!$B$10:$B$86, 0))</f>
        <v>#N/A</v>
      </c>
      <c r="AR680" s="57">
        <f t="shared" si="285"/>
        <v>0</v>
      </c>
      <c r="AS680" s="57">
        <f t="shared" si="285"/>
        <v>0</v>
      </c>
      <c r="AT680" s="57">
        <f t="shared" si="285"/>
        <v>0</v>
      </c>
      <c r="AU680" s="57">
        <f t="shared" si="285"/>
        <v>0</v>
      </c>
      <c r="AV680" s="57">
        <f t="shared" si="285"/>
        <v>0</v>
      </c>
      <c r="AW680" s="57">
        <f t="shared" si="285"/>
        <v>0</v>
      </c>
      <c r="AX680" s="57">
        <f t="shared" si="285"/>
        <v>0</v>
      </c>
      <c r="AY680" s="57">
        <f t="shared" si="285"/>
        <v>0</v>
      </c>
      <c r="AZ680" s="57">
        <f t="shared" si="285"/>
        <v>0</v>
      </c>
      <c r="BA680" s="57">
        <f t="shared" si="285"/>
        <v>0</v>
      </c>
      <c r="BB680" s="57">
        <f t="shared" si="285"/>
        <v>0</v>
      </c>
      <c r="BC680" s="57">
        <f t="shared" si="285"/>
        <v>0</v>
      </c>
      <c r="BD680" s="57">
        <f t="shared" si="285"/>
        <v>0</v>
      </c>
      <c r="BE680" s="57">
        <f t="shared" si="285"/>
        <v>0</v>
      </c>
      <c r="BF680" s="57">
        <f t="shared" si="285"/>
        <v>0</v>
      </c>
      <c r="BG680" s="57">
        <f t="shared" si="285"/>
        <v>0</v>
      </c>
      <c r="BH680" s="57">
        <f t="shared" si="283"/>
        <v>0</v>
      </c>
      <c r="BI680" s="57">
        <f t="shared" si="283"/>
        <v>0</v>
      </c>
      <c r="BJ680" s="57">
        <f t="shared" si="283"/>
        <v>0</v>
      </c>
      <c r="BK680" s="57">
        <f t="shared" si="283"/>
        <v>0</v>
      </c>
      <c r="BL680" s="57">
        <f t="shared" si="283"/>
        <v>0</v>
      </c>
      <c r="BM680" s="57">
        <f t="shared" si="283"/>
        <v>0</v>
      </c>
      <c r="BN680" s="57">
        <f t="shared" si="283"/>
        <v>0</v>
      </c>
      <c r="BO680" s="57">
        <f t="shared" si="283"/>
        <v>0</v>
      </c>
      <c r="BP680" s="57">
        <f t="shared" si="283"/>
        <v>0</v>
      </c>
      <c r="BQ680" s="57">
        <f t="shared" si="283"/>
        <v>0</v>
      </c>
      <c r="BR680" s="57">
        <f t="shared" si="283"/>
        <v>0</v>
      </c>
      <c r="BS680" s="57">
        <f t="shared" si="283"/>
        <v>0</v>
      </c>
    </row>
    <row r="681" spans="1:71" x14ac:dyDescent="0.25">
      <c r="A681">
        <f t="shared" si="288"/>
        <v>3</v>
      </c>
      <c r="B681">
        <f t="shared" si="286"/>
        <v>59</v>
      </c>
      <c r="C681">
        <f t="shared" si="281"/>
        <v>3</v>
      </c>
      <c r="D681" s="59">
        <f t="shared" si="271"/>
        <v>0</v>
      </c>
      <c r="E681" s="59">
        <f t="shared" si="271"/>
        <v>0</v>
      </c>
      <c r="F681" s="59">
        <f t="shared" si="271"/>
        <v>0</v>
      </c>
      <c r="G681" s="60" t="str">
        <f t="shared" si="272"/>
        <v>Fuel Cell</v>
      </c>
      <c r="H681" s="61">
        <f t="shared" si="287"/>
        <v>1</v>
      </c>
      <c r="I681" s="61">
        <f t="shared" si="273"/>
        <v>0</v>
      </c>
      <c r="J681" s="59">
        <f t="shared" si="274"/>
        <v>0</v>
      </c>
      <c r="K681" s="62" t="e">
        <f t="shared" si="275"/>
        <v>#N/A</v>
      </c>
      <c r="L681" s="59">
        <f t="shared" si="276"/>
        <v>0</v>
      </c>
      <c r="M681" s="59">
        <f t="shared" si="276"/>
        <v>0</v>
      </c>
      <c r="N681" s="59" t="str">
        <f t="shared" si="270"/>
        <v>Fuel Cell0</v>
      </c>
      <c r="O681" s="57">
        <f t="shared" si="284"/>
        <v>0</v>
      </c>
      <c r="P681" s="57">
        <f t="shared" si="284"/>
        <v>0</v>
      </c>
      <c r="Q681" s="57">
        <f t="shared" si="284"/>
        <v>0</v>
      </c>
      <c r="R681" s="57">
        <f t="shared" si="284"/>
        <v>0</v>
      </c>
      <c r="S681" s="57">
        <f t="shared" si="284"/>
        <v>0</v>
      </c>
      <c r="T681" s="57">
        <f t="shared" si="284"/>
        <v>0</v>
      </c>
      <c r="U681" s="57">
        <f t="shared" si="284"/>
        <v>0</v>
      </c>
      <c r="V681" s="57">
        <f t="shared" si="284"/>
        <v>0</v>
      </c>
      <c r="W681" s="57">
        <f t="shared" si="284"/>
        <v>0</v>
      </c>
      <c r="X681" s="57">
        <f t="shared" si="284"/>
        <v>0</v>
      </c>
      <c r="Y681" s="57">
        <f t="shared" si="284"/>
        <v>0</v>
      </c>
      <c r="Z681" s="57">
        <f t="shared" si="284"/>
        <v>0</v>
      </c>
      <c r="AA681" s="57">
        <f t="shared" si="284"/>
        <v>0</v>
      </c>
      <c r="AB681" s="57">
        <f t="shared" si="284"/>
        <v>0</v>
      </c>
      <c r="AC681" s="57">
        <f t="shared" si="284"/>
        <v>0</v>
      </c>
      <c r="AD681" s="57">
        <f t="shared" si="284"/>
        <v>0</v>
      </c>
      <c r="AE681" s="57">
        <f t="shared" si="282"/>
        <v>0</v>
      </c>
      <c r="AF681" s="57">
        <f t="shared" si="282"/>
        <v>0</v>
      </c>
      <c r="AG681" s="57">
        <f t="shared" si="282"/>
        <v>0</v>
      </c>
      <c r="AH681" s="57">
        <f t="shared" si="282"/>
        <v>0</v>
      </c>
      <c r="AI681" s="57">
        <f t="shared" si="282"/>
        <v>0</v>
      </c>
      <c r="AJ681" s="57">
        <f t="shared" si="282"/>
        <v>0</v>
      </c>
      <c r="AK681" s="57">
        <f t="shared" si="282"/>
        <v>0</v>
      </c>
      <c r="AL681" s="57">
        <f t="shared" si="282"/>
        <v>0</v>
      </c>
      <c r="AM681" s="57">
        <f t="shared" si="282"/>
        <v>0</v>
      </c>
      <c r="AN681" s="57">
        <f t="shared" si="282"/>
        <v>0</v>
      </c>
      <c r="AO681" s="57">
        <f t="shared" si="282"/>
        <v>0</v>
      </c>
      <c r="AP681" s="57">
        <f t="shared" si="282"/>
        <v>0</v>
      </c>
      <c r="AQ681" s="57" t="e">
        <f>INDEX('Fleet Input'!$C$10:$C$86, MATCH('Fleet Calculations'!N681, 'Fleet Input'!$B$10:$B$86, 0))</f>
        <v>#N/A</v>
      </c>
      <c r="AR681" s="57">
        <f t="shared" si="285"/>
        <v>0</v>
      </c>
      <c r="AS681" s="57">
        <f t="shared" si="285"/>
        <v>0</v>
      </c>
      <c r="AT681" s="57">
        <f t="shared" si="285"/>
        <v>0</v>
      </c>
      <c r="AU681" s="57">
        <f t="shared" si="285"/>
        <v>0</v>
      </c>
      <c r="AV681" s="57">
        <f t="shared" si="285"/>
        <v>0</v>
      </c>
      <c r="AW681" s="57">
        <f t="shared" si="285"/>
        <v>0</v>
      </c>
      <c r="AX681" s="57">
        <f t="shared" si="285"/>
        <v>0</v>
      </c>
      <c r="AY681" s="57">
        <f t="shared" si="285"/>
        <v>0</v>
      </c>
      <c r="AZ681" s="57">
        <f t="shared" si="285"/>
        <v>0</v>
      </c>
      <c r="BA681" s="57">
        <f t="shared" si="285"/>
        <v>0</v>
      </c>
      <c r="BB681" s="57">
        <f t="shared" si="285"/>
        <v>0</v>
      </c>
      <c r="BC681" s="57">
        <f t="shared" si="285"/>
        <v>0</v>
      </c>
      <c r="BD681" s="57">
        <f t="shared" si="285"/>
        <v>0</v>
      </c>
      <c r="BE681" s="57">
        <f t="shared" si="285"/>
        <v>0</v>
      </c>
      <c r="BF681" s="57">
        <f t="shared" si="285"/>
        <v>0</v>
      </c>
      <c r="BG681" s="57">
        <f t="shared" si="285"/>
        <v>0</v>
      </c>
      <c r="BH681" s="57">
        <f t="shared" si="283"/>
        <v>0</v>
      </c>
      <c r="BI681" s="57">
        <f t="shared" si="283"/>
        <v>0</v>
      </c>
      <c r="BJ681" s="57">
        <f t="shared" si="283"/>
        <v>0</v>
      </c>
      <c r="BK681" s="57">
        <f t="shared" si="283"/>
        <v>0</v>
      </c>
      <c r="BL681" s="57">
        <f t="shared" si="283"/>
        <v>0</v>
      </c>
      <c r="BM681" s="57">
        <f t="shared" si="283"/>
        <v>0</v>
      </c>
      <c r="BN681" s="57">
        <f t="shared" si="283"/>
        <v>0</v>
      </c>
      <c r="BO681" s="57">
        <f t="shared" si="283"/>
        <v>0</v>
      </c>
      <c r="BP681" s="57">
        <f t="shared" si="283"/>
        <v>0</v>
      </c>
      <c r="BQ681" s="57">
        <f t="shared" si="283"/>
        <v>0</v>
      </c>
      <c r="BR681" s="57">
        <f t="shared" si="283"/>
        <v>0</v>
      </c>
      <c r="BS681" s="57">
        <f t="shared" si="283"/>
        <v>0</v>
      </c>
    </row>
    <row r="682" spans="1:71" x14ac:dyDescent="0.25">
      <c r="A682">
        <f t="shared" si="288"/>
        <v>3</v>
      </c>
      <c r="B682">
        <f t="shared" si="286"/>
        <v>60</v>
      </c>
      <c r="C682">
        <f t="shared" si="281"/>
        <v>1</v>
      </c>
      <c r="D682" s="59">
        <f t="shared" si="271"/>
        <v>0</v>
      </c>
      <c r="E682" s="59">
        <f t="shared" si="271"/>
        <v>0</v>
      </c>
      <c r="F682" s="59">
        <f t="shared" si="271"/>
        <v>0</v>
      </c>
      <c r="G682" s="60" t="str">
        <f t="shared" si="272"/>
        <v>0</v>
      </c>
      <c r="H682" s="61">
        <f t="shared" si="287"/>
        <v>1</v>
      </c>
      <c r="I682" s="61">
        <f t="shared" si="273"/>
        <v>0</v>
      </c>
      <c r="J682" s="59">
        <f t="shared" si="274"/>
        <v>0</v>
      </c>
      <c r="K682" s="62" t="e">
        <f t="shared" si="275"/>
        <v>#N/A</v>
      </c>
      <c r="L682" s="59">
        <f t="shared" si="276"/>
        <v>0</v>
      </c>
      <c r="M682" s="59">
        <f t="shared" si="276"/>
        <v>0</v>
      </c>
      <c r="N682" s="59" t="str">
        <f t="shared" si="270"/>
        <v>00</v>
      </c>
      <c r="O682" s="57">
        <f t="shared" si="284"/>
        <v>0</v>
      </c>
      <c r="P682" s="57">
        <f t="shared" si="284"/>
        <v>0</v>
      </c>
      <c r="Q682" s="57">
        <f t="shared" si="284"/>
        <v>0</v>
      </c>
      <c r="R682" s="57">
        <f t="shared" si="284"/>
        <v>0</v>
      </c>
      <c r="S682" s="57">
        <f t="shared" si="284"/>
        <v>0</v>
      </c>
      <c r="T682" s="57">
        <f t="shared" si="284"/>
        <v>0</v>
      </c>
      <c r="U682" s="57">
        <f t="shared" si="284"/>
        <v>0</v>
      </c>
      <c r="V682" s="57">
        <f t="shared" si="284"/>
        <v>0</v>
      </c>
      <c r="W682" s="57">
        <f t="shared" si="284"/>
        <v>0</v>
      </c>
      <c r="X682" s="57">
        <f t="shared" si="284"/>
        <v>0</v>
      </c>
      <c r="Y682" s="57">
        <f t="shared" si="284"/>
        <v>0</v>
      </c>
      <c r="Z682" s="57">
        <f t="shared" si="284"/>
        <v>0</v>
      </c>
      <c r="AA682" s="57">
        <f t="shared" si="284"/>
        <v>0</v>
      </c>
      <c r="AB682" s="57">
        <f t="shared" si="284"/>
        <v>0</v>
      </c>
      <c r="AC682" s="57">
        <f t="shared" si="284"/>
        <v>0</v>
      </c>
      <c r="AD682" s="57">
        <f t="shared" si="284"/>
        <v>0</v>
      </c>
      <c r="AE682" s="57">
        <f t="shared" si="282"/>
        <v>0</v>
      </c>
      <c r="AF682" s="57">
        <f t="shared" si="282"/>
        <v>0</v>
      </c>
      <c r="AG682" s="57">
        <f t="shared" si="282"/>
        <v>0</v>
      </c>
      <c r="AH682" s="57">
        <f t="shared" si="282"/>
        <v>0</v>
      </c>
      <c r="AI682" s="57">
        <f t="shared" si="282"/>
        <v>0</v>
      </c>
      <c r="AJ682" s="57">
        <f t="shared" si="282"/>
        <v>0</v>
      </c>
      <c r="AK682" s="57">
        <f t="shared" si="282"/>
        <v>0</v>
      </c>
      <c r="AL682" s="57">
        <f t="shared" si="282"/>
        <v>0</v>
      </c>
      <c r="AM682" s="57">
        <f t="shared" si="282"/>
        <v>0</v>
      </c>
      <c r="AN682" s="57">
        <f t="shared" si="282"/>
        <v>0</v>
      </c>
      <c r="AO682" s="57">
        <f t="shared" si="282"/>
        <v>0</v>
      </c>
      <c r="AP682" s="57">
        <f t="shared" si="282"/>
        <v>0</v>
      </c>
      <c r="AQ682" s="57" t="e">
        <f>INDEX('Fleet Input'!$C$10:$C$86, MATCH('Fleet Calculations'!N682, 'Fleet Input'!$B$10:$B$86, 0))</f>
        <v>#N/A</v>
      </c>
      <c r="AR682" s="57">
        <f t="shared" si="285"/>
        <v>0</v>
      </c>
      <c r="AS682" s="57">
        <f t="shared" si="285"/>
        <v>0</v>
      </c>
      <c r="AT682" s="57">
        <f t="shared" si="285"/>
        <v>0</v>
      </c>
      <c r="AU682" s="57">
        <f t="shared" si="285"/>
        <v>0</v>
      </c>
      <c r="AV682" s="57">
        <f t="shared" si="285"/>
        <v>0</v>
      </c>
      <c r="AW682" s="57">
        <f t="shared" si="285"/>
        <v>0</v>
      </c>
      <c r="AX682" s="57">
        <f t="shared" si="285"/>
        <v>0</v>
      </c>
      <c r="AY682" s="57">
        <f t="shared" si="285"/>
        <v>0</v>
      </c>
      <c r="AZ682" s="57">
        <f t="shared" si="285"/>
        <v>0</v>
      </c>
      <c r="BA682" s="57">
        <f t="shared" si="285"/>
        <v>0</v>
      </c>
      <c r="BB682" s="57">
        <f t="shared" si="285"/>
        <v>0</v>
      </c>
      <c r="BC682" s="57">
        <f t="shared" si="285"/>
        <v>0</v>
      </c>
      <c r="BD682" s="57">
        <f t="shared" si="285"/>
        <v>0</v>
      </c>
      <c r="BE682" s="57">
        <f t="shared" si="285"/>
        <v>0</v>
      </c>
      <c r="BF682" s="57">
        <f t="shared" si="285"/>
        <v>0</v>
      </c>
      <c r="BG682" s="57">
        <f t="shared" si="285"/>
        <v>0</v>
      </c>
      <c r="BH682" s="57">
        <f t="shared" si="283"/>
        <v>0</v>
      </c>
      <c r="BI682" s="57">
        <f t="shared" si="283"/>
        <v>0</v>
      </c>
      <c r="BJ682" s="57">
        <f t="shared" si="283"/>
        <v>0</v>
      </c>
      <c r="BK682" s="57">
        <f t="shared" si="283"/>
        <v>0</v>
      </c>
      <c r="BL682" s="57">
        <f t="shared" si="283"/>
        <v>0</v>
      </c>
      <c r="BM682" s="57">
        <f t="shared" si="283"/>
        <v>0</v>
      </c>
      <c r="BN682" s="57">
        <f t="shared" si="283"/>
        <v>0</v>
      </c>
      <c r="BO682" s="57">
        <f t="shared" si="283"/>
        <v>0</v>
      </c>
      <c r="BP682" s="57">
        <f t="shared" si="283"/>
        <v>0</v>
      </c>
      <c r="BQ682" s="57">
        <f t="shared" si="283"/>
        <v>0</v>
      </c>
      <c r="BR682" s="57">
        <f t="shared" si="283"/>
        <v>0</v>
      </c>
      <c r="BS682" s="57">
        <f t="shared" si="283"/>
        <v>0</v>
      </c>
    </row>
    <row r="683" spans="1:71" x14ac:dyDescent="0.25">
      <c r="A683">
        <f t="shared" si="288"/>
        <v>3</v>
      </c>
      <c r="B683">
        <f t="shared" si="286"/>
        <v>60</v>
      </c>
      <c r="C683">
        <f t="shared" si="281"/>
        <v>2</v>
      </c>
      <c r="D683" s="59">
        <f t="shared" si="271"/>
        <v>0</v>
      </c>
      <c r="E683" s="59">
        <f t="shared" si="271"/>
        <v>0</v>
      </c>
      <c r="F683" s="59">
        <f t="shared" si="271"/>
        <v>0</v>
      </c>
      <c r="G683" s="60" t="str">
        <f t="shared" si="272"/>
        <v>Electric</v>
      </c>
      <c r="H683" s="61">
        <f t="shared" si="287"/>
        <v>1</v>
      </c>
      <c r="I683" s="61">
        <f t="shared" si="273"/>
        <v>0</v>
      </c>
      <c r="J683" s="59">
        <f t="shared" si="274"/>
        <v>0</v>
      </c>
      <c r="K683" s="62" t="e">
        <f t="shared" si="275"/>
        <v>#N/A</v>
      </c>
      <c r="L683" s="59">
        <f t="shared" si="276"/>
        <v>0</v>
      </c>
      <c r="M683" s="59">
        <f t="shared" si="276"/>
        <v>0</v>
      </c>
      <c r="N683" s="59" t="str">
        <f t="shared" si="270"/>
        <v>Electric0</v>
      </c>
      <c r="O683" s="57">
        <f t="shared" si="284"/>
        <v>0</v>
      </c>
      <c r="P683" s="57">
        <f t="shared" si="284"/>
        <v>0</v>
      </c>
      <c r="Q683" s="57">
        <f t="shared" si="284"/>
        <v>0</v>
      </c>
      <c r="R683" s="57">
        <f t="shared" si="284"/>
        <v>0</v>
      </c>
      <c r="S683" s="57">
        <f t="shared" si="284"/>
        <v>0</v>
      </c>
      <c r="T683" s="57">
        <f t="shared" si="284"/>
        <v>0</v>
      </c>
      <c r="U683" s="57">
        <f t="shared" si="284"/>
        <v>0</v>
      </c>
      <c r="V683" s="57">
        <f t="shared" si="284"/>
        <v>0</v>
      </c>
      <c r="W683" s="57">
        <f t="shared" si="284"/>
        <v>0</v>
      </c>
      <c r="X683" s="57">
        <f t="shared" si="284"/>
        <v>0</v>
      </c>
      <c r="Y683" s="57">
        <f t="shared" si="284"/>
        <v>0</v>
      </c>
      <c r="Z683" s="57">
        <f t="shared" si="284"/>
        <v>0</v>
      </c>
      <c r="AA683" s="57">
        <f t="shared" si="284"/>
        <v>0</v>
      </c>
      <c r="AB683" s="57">
        <f t="shared" si="284"/>
        <v>0</v>
      </c>
      <c r="AC683" s="57">
        <f t="shared" si="284"/>
        <v>0</v>
      </c>
      <c r="AD683" s="57">
        <f t="shared" si="284"/>
        <v>0</v>
      </c>
      <c r="AE683" s="57">
        <f t="shared" si="282"/>
        <v>0</v>
      </c>
      <c r="AF683" s="57">
        <f t="shared" si="282"/>
        <v>0</v>
      </c>
      <c r="AG683" s="57">
        <f t="shared" si="282"/>
        <v>0</v>
      </c>
      <c r="AH683" s="57">
        <f t="shared" si="282"/>
        <v>0</v>
      </c>
      <c r="AI683" s="57">
        <f t="shared" si="282"/>
        <v>0</v>
      </c>
      <c r="AJ683" s="57">
        <f t="shared" si="282"/>
        <v>0</v>
      </c>
      <c r="AK683" s="57">
        <f t="shared" si="282"/>
        <v>0</v>
      </c>
      <c r="AL683" s="57">
        <f t="shared" si="282"/>
        <v>0</v>
      </c>
      <c r="AM683" s="57">
        <f t="shared" si="282"/>
        <v>0</v>
      </c>
      <c r="AN683" s="57">
        <f t="shared" si="282"/>
        <v>0</v>
      </c>
      <c r="AO683" s="57">
        <f t="shared" si="282"/>
        <v>0</v>
      </c>
      <c r="AP683" s="57">
        <f t="shared" si="282"/>
        <v>0</v>
      </c>
      <c r="AQ683" s="57" t="e">
        <f>INDEX('Fleet Input'!$C$10:$C$86, MATCH('Fleet Calculations'!N683, 'Fleet Input'!$B$10:$B$86, 0))</f>
        <v>#N/A</v>
      </c>
      <c r="AR683" s="57">
        <f t="shared" si="285"/>
        <v>0</v>
      </c>
      <c r="AS683" s="57">
        <f t="shared" si="285"/>
        <v>0</v>
      </c>
      <c r="AT683" s="57">
        <f t="shared" si="285"/>
        <v>0</v>
      </c>
      <c r="AU683" s="57">
        <f t="shared" si="285"/>
        <v>0</v>
      </c>
      <c r="AV683" s="57">
        <f t="shared" si="285"/>
        <v>0</v>
      </c>
      <c r="AW683" s="57">
        <f t="shared" si="285"/>
        <v>0</v>
      </c>
      <c r="AX683" s="57">
        <f t="shared" si="285"/>
        <v>0</v>
      </c>
      <c r="AY683" s="57">
        <f t="shared" si="285"/>
        <v>0</v>
      </c>
      <c r="AZ683" s="57">
        <f t="shared" si="285"/>
        <v>0</v>
      </c>
      <c r="BA683" s="57">
        <f t="shared" si="285"/>
        <v>0</v>
      </c>
      <c r="BB683" s="57">
        <f t="shared" si="285"/>
        <v>0</v>
      </c>
      <c r="BC683" s="57">
        <f t="shared" si="285"/>
        <v>0</v>
      </c>
      <c r="BD683" s="57">
        <f t="shared" si="285"/>
        <v>0</v>
      </c>
      <c r="BE683" s="57">
        <f t="shared" si="285"/>
        <v>0</v>
      </c>
      <c r="BF683" s="57">
        <f t="shared" si="285"/>
        <v>0</v>
      </c>
      <c r="BG683" s="57">
        <f t="shared" si="285"/>
        <v>0</v>
      </c>
      <c r="BH683" s="57">
        <f t="shared" si="283"/>
        <v>0</v>
      </c>
      <c r="BI683" s="57">
        <f t="shared" si="283"/>
        <v>0</v>
      </c>
      <c r="BJ683" s="57">
        <f t="shared" si="283"/>
        <v>0</v>
      </c>
      <c r="BK683" s="57">
        <f t="shared" si="283"/>
        <v>0</v>
      </c>
      <c r="BL683" s="57">
        <f t="shared" si="283"/>
        <v>0</v>
      </c>
      <c r="BM683" s="57">
        <f t="shared" si="283"/>
        <v>0</v>
      </c>
      <c r="BN683" s="57">
        <f t="shared" si="283"/>
        <v>0</v>
      </c>
      <c r="BO683" s="57">
        <f t="shared" si="283"/>
        <v>0</v>
      </c>
      <c r="BP683" s="57">
        <f t="shared" si="283"/>
        <v>0</v>
      </c>
      <c r="BQ683" s="57">
        <f t="shared" si="283"/>
        <v>0</v>
      </c>
      <c r="BR683" s="57">
        <f t="shared" si="283"/>
        <v>0</v>
      </c>
      <c r="BS683" s="57">
        <f t="shared" si="283"/>
        <v>0</v>
      </c>
    </row>
    <row r="684" spans="1:71" x14ac:dyDescent="0.25">
      <c r="A684">
        <f t="shared" si="288"/>
        <v>3</v>
      </c>
      <c r="B684">
        <f t="shared" si="286"/>
        <v>60</v>
      </c>
      <c r="C684">
        <f t="shared" si="281"/>
        <v>3</v>
      </c>
      <c r="D684" s="59">
        <f t="shared" si="271"/>
        <v>0</v>
      </c>
      <c r="E684" s="59">
        <f t="shared" si="271"/>
        <v>0</v>
      </c>
      <c r="F684" s="59">
        <f t="shared" si="271"/>
        <v>0</v>
      </c>
      <c r="G684" s="60" t="str">
        <f t="shared" si="272"/>
        <v>Fuel Cell</v>
      </c>
      <c r="H684" s="61">
        <f t="shared" si="287"/>
        <v>1</v>
      </c>
      <c r="I684" s="61">
        <f t="shared" si="273"/>
        <v>0</v>
      </c>
      <c r="J684" s="59">
        <f t="shared" si="274"/>
        <v>0</v>
      </c>
      <c r="K684" s="62" t="e">
        <f t="shared" si="275"/>
        <v>#N/A</v>
      </c>
      <c r="L684" s="59">
        <f t="shared" si="276"/>
        <v>0</v>
      </c>
      <c r="M684" s="59">
        <f t="shared" si="276"/>
        <v>0</v>
      </c>
      <c r="N684" s="59" t="str">
        <f t="shared" si="270"/>
        <v>Fuel Cell0</v>
      </c>
      <c r="O684" s="57">
        <f t="shared" si="284"/>
        <v>0</v>
      </c>
      <c r="P684" s="57">
        <f t="shared" si="284"/>
        <v>0</v>
      </c>
      <c r="Q684" s="57">
        <f t="shared" si="284"/>
        <v>0</v>
      </c>
      <c r="R684" s="57">
        <f t="shared" si="284"/>
        <v>0</v>
      </c>
      <c r="S684" s="57">
        <f t="shared" si="284"/>
        <v>0</v>
      </c>
      <c r="T684" s="57">
        <f t="shared" si="284"/>
        <v>0</v>
      </c>
      <c r="U684" s="57">
        <f t="shared" si="284"/>
        <v>0</v>
      </c>
      <c r="V684" s="57">
        <f t="shared" si="284"/>
        <v>0</v>
      </c>
      <c r="W684" s="57">
        <f t="shared" si="284"/>
        <v>0</v>
      </c>
      <c r="X684" s="57">
        <f t="shared" si="284"/>
        <v>0</v>
      </c>
      <c r="Y684" s="57">
        <f t="shared" si="284"/>
        <v>0</v>
      </c>
      <c r="Z684" s="57">
        <f t="shared" si="284"/>
        <v>0</v>
      </c>
      <c r="AA684" s="57">
        <f t="shared" si="284"/>
        <v>0</v>
      </c>
      <c r="AB684" s="57">
        <f t="shared" si="284"/>
        <v>0</v>
      </c>
      <c r="AC684" s="57">
        <f t="shared" si="284"/>
        <v>0</v>
      </c>
      <c r="AD684" s="57">
        <f t="shared" si="284"/>
        <v>0</v>
      </c>
      <c r="AE684" s="57">
        <f t="shared" si="282"/>
        <v>0</v>
      </c>
      <c r="AF684" s="57">
        <f t="shared" si="282"/>
        <v>0</v>
      </c>
      <c r="AG684" s="57">
        <f t="shared" si="282"/>
        <v>0</v>
      </c>
      <c r="AH684" s="57">
        <f t="shared" si="282"/>
        <v>0</v>
      </c>
      <c r="AI684" s="57">
        <f t="shared" si="282"/>
        <v>0</v>
      </c>
      <c r="AJ684" s="57">
        <f t="shared" si="282"/>
        <v>0</v>
      </c>
      <c r="AK684" s="57">
        <f t="shared" si="282"/>
        <v>0</v>
      </c>
      <c r="AL684" s="57">
        <f t="shared" si="282"/>
        <v>0</v>
      </c>
      <c r="AM684" s="57">
        <f t="shared" si="282"/>
        <v>0</v>
      </c>
      <c r="AN684" s="57">
        <f t="shared" si="282"/>
        <v>0</v>
      </c>
      <c r="AO684" s="57">
        <f t="shared" si="282"/>
        <v>0</v>
      </c>
      <c r="AP684" s="57">
        <f t="shared" si="282"/>
        <v>0</v>
      </c>
      <c r="AQ684" s="57" t="e">
        <f>INDEX('Fleet Input'!$C$10:$C$86, MATCH('Fleet Calculations'!N684, 'Fleet Input'!$B$10:$B$86, 0))</f>
        <v>#N/A</v>
      </c>
      <c r="AR684" s="57">
        <f t="shared" si="285"/>
        <v>0</v>
      </c>
      <c r="AS684" s="57">
        <f t="shared" si="285"/>
        <v>0</v>
      </c>
      <c r="AT684" s="57">
        <f t="shared" si="285"/>
        <v>0</v>
      </c>
      <c r="AU684" s="57">
        <f t="shared" si="285"/>
        <v>0</v>
      </c>
      <c r="AV684" s="57">
        <f t="shared" si="285"/>
        <v>0</v>
      </c>
      <c r="AW684" s="57">
        <f t="shared" si="285"/>
        <v>0</v>
      </c>
      <c r="AX684" s="57">
        <f t="shared" si="285"/>
        <v>0</v>
      </c>
      <c r="AY684" s="57">
        <f t="shared" si="285"/>
        <v>0</v>
      </c>
      <c r="AZ684" s="57">
        <f t="shared" si="285"/>
        <v>0</v>
      </c>
      <c r="BA684" s="57">
        <f t="shared" si="285"/>
        <v>0</v>
      </c>
      <c r="BB684" s="57">
        <f t="shared" si="285"/>
        <v>0</v>
      </c>
      <c r="BC684" s="57">
        <f t="shared" si="285"/>
        <v>0</v>
      </c>
      <c r="BD684" s="57">
        <f t="shared" si="285"/>
        <v>0</v>
      </c>
      <c r="BE684" s="57">
        <f t="shared" si="285"/>
        <v>0</v>
      </c>
      <c r="BF684" s="57">
        <f t="shared" si="285"/>
        <v>0</v>
      </c>
      <c r="BG684" s="57">
        <f t="shared" si="285"/>
        <v>0</v>
      </c>
      <c r="BH684" s="57">
        <f t="shared" si="283"/>
        <v>0</v>
      </c>
      <c r="BI684" s="57">
        <f t="shared" si="283"/>
        <v>0</v>
      </c>
      <c r="BJ684" s="57">
        <f t="shared" si="283"/>
        <v>0</v>
      </c>
      <c r="BK684" s="57">
        <f t="shared" si="283"/>
        <v>0</v>
      </c>
      <c r="BL684" s="57">
        <f t="shared" si="283"/>
        <v>0</v>
      </c>
      <c r="BM684" s="57">
        <f t="shared" si="283"/>
        <v>0</v>
      </c>
      <c r="BN684" s="57">
        <f t="shared" si="283"/>
        <v>0</v>
      </c>
      <c r="BO684" s="57">
        <f t="shared" si="283"/>
        <v>0</v>
      </c>
      <c r="BP684" s="57">
        <f t="shared" si="283"/>
        <v>0</v>
      </c>
      <c r="BQ684" s="57">
        <f t="shared" si="283"/>
        <v>0</v>
      </c>
      <c r="BR684" s="57">
        <f t="shared" si="283"/>
        <v>0</v>
      </c>
      <c r="BS684" s="57">
        <f t="shared" si="283"/>
        <v>0</v>
      </c>
    </row>
    <row r="685" spans="1:71" x14ac:dyDescent="0.25">
      <c r="A685">
        <f t="shared" si="288"/>
        <v>3</v>
      </c>
      <c r="B685">
        <f t="shared" si="286"/>
        <v>61</v>
      </c>
      <c r="C685">
        <f t="shared" si="281"/>
        <v>1</v>
      </c>
      <c r="D685" s="59">
        <f t="shared" si="271"/>
        <v>0</v>
      </c>
      <c r="E685" s="59">
        <f t="shared" si="271"/>
        <v>0</v>
      </c>
      <c r="F685" s="59">
        <f t="shared" si="271"/>
        <v>0</v>
      </c>
      <c r="G685" s="60" t="str">
        <f t="shared" si="272"/>
        <v>0</v>
      </c>
      <c r="H685" s="61">
        <f t="shared" si="287"/>
        <v>1</v>
      </c>
      <c r="I685" s="61">
        <f t="shared" si="273"/>
        <v>0</v>
      </c>
      <c r="J685" s="59">
        <f t="shared" si="274"/>
        <v>0</v>
      </c>
      <c r="K685" s="62" t="e">
        <f t="shared" si="275"/>
        <v>#N/A</v>
      </c>
      <c r="L685" s="59">
        <f t="shared" si="276"/>
        <v>0</v>
      </c>
      <c r="M685" s="59">
        <f t="shared" si="276"/>
        <v>0</v>
      </c>
      <c r="N685" s="59" t="str">
        <f t="shared" si="270"/>
        <v>00</v>
      </c>
      <c r="O685" s="57">
        <f t="shared" si="284"/>
        <v>0</v>
      </c>
      <c r="P685" s="57">
        <f t="shared" si="284"/>
        <v>0</v>
      </c>
      <c r="Q685" s="57">
        <f t="shared" si="284"/>
        <v>0</v>
      </c>
      <c r="R685" s="57">
        <f t="shared" si="284"/>
        <v>0</v>
      </c>
      <c r="S685" s="57">
        <f t="shared" si="284"/>
        <v>0</v>
      </c>
      <c r="T685" s="57">
        <f t="shared" si="284"/>
        <v>0</v>
      </c>
      <c r="U685" s="57">
        <f t="shared" si="284"/>
        <v>0</v>
      </c>
      <c r="V685" s="57">
        <f t="shared" si="284"/>
        <v>0</v>
      </c>
      <c r="W685" s="57">
        <f t="shared" si="284"/>
        <v>0</v>
      </c>
      <c r="X685" s="57">
        <f t="shared" si="284"/>
        <v>0</v>
      </c>
      <c r="Y685" s="57">
        <f t="shared" si="284"/>
        <v>0</v>
      </c>
      <c r="Z685" s="57">
        <f t="shared" si="284"/>
        <v>0</v>
      </c>
      <c r="AA685" s="57">
        <f t="shared" si="284"/>
        <v>0</v>
      </c>
      <c r="AB685" s="57">
        <f t="shared" si="284"/>
        <v>0</v>
      </c>
      <c r="AC685" s="57">
        <f t="shared" si="284"/>
        <v>0</v>
      </c>
      <c r="AD685" s="57">
        <f t="shared" si="284"/>
        <v>0</v>
      </c>
      <c r="AE685" s="57">
        <f t="shared" si="282"/>
        <v>0</v>
      </c>
      <c r="AF685" s="57">
        <f t="shared" si="282"/>
        <v>0</v>
      </c>
      <c r="AG685" s="57">
        <f t="shared" si="282"/>
        <v>0</v>
      </c>
      <c r="AH685" s="57">
        <f t="shared" si="282"/>
        <v>0</v>
      </c>
      <c r="AI685" s="57">
        <f t="shared" si="282"/>
        <v>0</v>
      </c>
      <c r="AJ685" s="57">
        <f t="shared" si="282"/>
        <v>0</v>
      </c>
      <c r="AK685" s="57">
        <f t="shared" si="282"/>
        <v>0</v>
      </c>
      <c r="AL685" s="57">
        <f t="shared" si="282"/>
        <v>0</v>
      </c>
      <c r="AM685" s="57">
        <f t="shared" si="282"/>
        <v>0</v>
      </c>
      <c r="AN685" s="57">
        <f t="shared" si="282"/>
        <v>0</v>
      </c>
      <c r="AO685" s="57">
        <f t="shared" si="282"/>
        <v>0</v>
      </c>
      <c r="AP685" s="57">
        <f t="shared" si="282"/>
        <v>0</v>
      </c>
      <c r="AQ685" s="57" t="e">
        <f>INDEX('Fleet Input'!$C$10:$C$86, MATCH('Fleet Calculations'!N685, 'Fleet Input'!$B$10:$B$86, 0))</f>
        <v>#N/A</v>
      </c>
      <c r="AR685" s="57">
        <f t="shared" si="285"/>
        <v>0</v>
      </c>
      <c r="AS685" s="57">
        <f t="shared" si="285"/>
        <v>0</v>
      </c>
      <c r="AT685" s="57">
        <f t="shared" si="285"/>
        <v>0</v>
      </c>
      <c r="AU685" s="57">
        <f t="shared" si="285"/>
        <v>0</v>
      </c>
      <c r="AV685" s="57">
        <f t="shared" si="285"/>
        <v>0</v>
      </c>
      <c r="AW685" s="57">
        <f t="shared" si="285"/>
        <v>0</v>
      </c>
      <c r="AX685" s="57">
        <f t="shared" si="285"/>
        <v>0</v>
      </c>
      <c r="AY685" s="57">
        <f t="shared" si="285"/>
        <v>0</v>
      </c>
      <c r="AZ685" s="57">
        <f t="shared" si="285"/>
        <v>0</v>
      </c>
      <c r="BA685" s="57">
        <f t="shared" si="285"/>
        <v>0</v>
      </c>
      <c r="BB685" s="57">
        <f t="shared" si="285"/>
        <v>0</v>
      </c>
      <c r="BC685" s="57">
        <f t="shared" si="285"/>
        <v>0</v>
      </c>
      <c r="BD685" s="57">
        <f t="shared" si="285"/>
        <v>0</v>
      </c>
      <c r="BE685" s="57">
        <f t="shared" si="285"/>
        <v>0</v>
      </c>
      <c r="BF685" s="57">
        <f t="shared" si="285"/>
        <v>0</v>
      </c>
      <c r="BG685" s="57">
        <f t="shared" si="285"/>
        <v>0</v>
      </c>
      <c r="BH685" s="57">
        <f t="shared" si="283"/>
        <v>0</v>
      </c>
      <c r="BI685" s="57">
        <f t="shared" si="283"/>
        <v>0</v>
      </c>
      <c r="BJ685" s="57">
        <f t="shared" si="283"/>
        <v>0</v>
      </c>
      <c r="BK685" s="57">
        <f t="shared" si="283"/>
        <v>0</v>
      </c>
      <c r="BL685" s="57">
        <f t="shared" si="283"/>
        <v>0</v>
      </c>
      <c r="BM685" s="57">
        <f t="shared" si="283"/>
        <v>0</v>
      </c>
      <c r="BN685" s="57">
        <f t="shared" si="283"/>
        <v>0</v>
      </c>
      <c r="BO685" s="57">
        <f t="shared" si="283"/>
        <v>0</v>
      </c>
      <c r="BP685" s="57">
        <f t="shared" si="283"/>
        <v>0</v>
      </c>
      <c r="BQ685" s="57">
        <f t="shared" si="283"/>
        <v>0</v>
      </c>
      <c r="BR685" s="57">
        <f t="shared" si="283"/>
        <v>0</v>
      </c>
      <c r="BS685" s="57">
        <f t="shared" si="283"/>
        <v>0</v>
      </c>
    </row>
    <row r="686" spans="1:71" x14ac:dyDescent="0.25">
      <c r="A686">
        <f t="shared" si="288"/>
        <v>3</v>
      </c>
      <c r="B686">
        <f t="shared" si="286"/>
        <v>61</v>
      </c>
      <c r="C686">
        <f t="shared" si="281"/>
        <v>2</v>
      </c>
      <c r="D686" s="59">
        <f t="shared" si="271"/>
        <v>0</v>
      </c>
      <c r="E686" s="59">
        <f t="shared" si="271"/>
        <v>0</v>
      </c>
      <c r="F686" s="59">
        <f t="shared" si="271"/>
        <v>0</v>
      </c>
      <c r="G686" s="60" t="str">
        <f t="shared" si="272"/>
        <v>Electric</v>
      </c>
      <c r="H686" s="61">
        <f t="shared" si="287"/>
        <v>1</v>
      </c>
      <c r="I686" s="61">
        <f t="shared" si="273"/>
        <v>0</v>
      </c>
      <c r="J686" s="59">
        <f t="shared" si="274"/>
        <v>0</v>
      </c>
      <c r="K686" s="62" t="e">
        <f t="shared" si="275"/>
        <v>#N/A</v>
      </c>
      <c r="L686" s="59">
        <f t="shared" si="276"/>
        <v>0</v>
      </c>
      <c r="M686" s="59">
        <f t="shared" si="276"/>
        <v>0</v>
      </c>
      <c r="N686" s="59" t="str">
        <f t="shared" si="270"/>
        <v>Electric0</v>
      </c>
      <c r="O686" s="57">
        <f t="shared" si="284"/>
        <v>0</v>
      </c>
      <c r="P686" s="57">
        <f t="shared" si="284"/>
        <v>0</v>
      </c>
      <c r="Q686" s="57">
        <f t="shared" si="284"/>
        <v>0</v>
      </c>
      <c r="R686" s="57">
        <f t="shared" si="284"/>
        <v>0</v>
      </c>
      <c r="S686" s="57">
        <f t="shared" si="284"/>
        <v>0</v>
      </c>
      <c r="T686" s="57">
        <f t="shared" si="284"/>
        <v>0</v>
      </c>
      <c r="U686" s="57">
        <f t="shared" si="284"/>
        <v>0</v>
      </c>
      <c r="V686" s="57">
        <f t="shared" si="284"/>
        <v>0</v>
      </c>
      <c r="W686" s="57">
        <f t="shared" si="284"/>
        <v>0</v>
      </c>
      <c r="X686" s="57">
        <f t="shared" si="284"/>
        <v>0</v>
      </c>
      <c r="Y686" s="57">
        <f t="shared" si="284"/>
        <v>0</v>
      </c>
      <c r="Z686" s="57">
        <f t="shared" si="284"/>
        <v>0</v>
      </c>
      <c r="AA686" s="57">
        <f t="shared" si="284"/>
        <v>0</v>
      </c>
      <c r="AB686" s="57">
        <f t="shared" si="284"/>
        <v>0</v>
      </c>
      <c r="AC686" s="57">
        <f t="shared" si="284"/>
        <v>0</v>
      </c>
      <c r="AD686" s="57">
        <f t="shared" si="284"/>
        <v>0</v>
      </c>
      <c r="AE686" s="57">
        <f t="shared" si="282"/>
        <v>0</v>
      </c>
      <c r="AF686" s="57">
        <f t="shared" si="282"/>
        <v>0</v>
      </c>
      <c r="AG686" s="57">
        <f t="shared" si="282"/>
        <v>0</v>
      </c>
      <c r="AH686" s="57">
        <f t="shared" si="282"/>
        <v>0</v>
      </c>
      <c r="AI686" s="57">
        <f t="shared" si="282"/>
        <v>0</v>
      </c>
      <c r="AJ686" s="57">
        <f t="shared" si="282"/>
        <v>0</v>
      </c>
      <c r="AK686" s="57">
        <f t="shared" si="282"/>
        <v>0</v>
      </c>
      <c r="AL686" s="57">
        <f t="shared" si="282"/>
        <v>0</v>
      </c>
      <c r="AM686" s="57">
        <f t="shared" si="282"/>
        <v>0</v>
      </c>
      <c r="AN686" s="57">
        <f t="shared" si="282"/>
        <v>0</v>
      </c>
      <c r="AO686" s="57">
        <f t="shared" si="282"/>
        <v>0</v>
      </c>
      <c r="AP686" s="57">
        <f t="shared" si="282"/>
        <v>0</v>
      </c>
      <c r="AQ686" s="57" t="e">
        <f>INDEX('Fleet Input'!$C$10:$C$86, MATCH('Fleet Calculations'!N686, 'Fleet Input'!$B$10:$B$86, 0))</f>
        <v>#N/A</v>
      </c>
      <c r="AR686" s="57">
        <f t="shared" si="285"/>
        <v>0</v>
      </c>
      <c r="AS686" s="57">
        <f t="shared" si="285"/>
        <v>0</v>
      </c>
      <c r="AT686" s="57">
        <f t="shared" si="285"/>
        <v>0</v>
      </c>
      <c r="AU686" s="57">
        <f t="shared" si="285"/>
        <v>0</v>
      </c>
      <c r="AV686" s="57">
        <f t="shared" si="285"/>
        <v>0</v>
      </c>
      <c r="AW686" s="57">
        <f t="shared" si="285"/>
        <v>0</v>
      </c>
      <c r="AX686" s="57">
        <f t="shared" si="285"/>
        <v>0</v>
      </c>
      <c r="AY686" s="57">
        <f t="shared" si="285"/>
        <v>0</v>
      </c>
      <c r="AZ686" s="57">
        <f t="shared" si="285"/>
        <v>0</v>
      </c>
      <c r="BA686" s="57">
        <f t="shared" si="285"/>
        <v>0</v>
      </c>
      <c r="BB686" s="57">
        <f t="shared" si="285"/>
        <v>0</v>
      </c>
      <c r="BC686" s="57">
        <f t="shared" si="285"/>
        <v>0</v>
      </c>
      <c r="BD686" s="57">
        <f t="shared" si="285"/>
        <v>0</v>
      </c>
      <c r="BE686" s="57">
        <f t="shared" si="285"/>
        <v>0</v>
      </c>
      <c r="BF686" s="57">
        <f t="shared" si="285"/>
        <v>0</v>
      </c>
      <c r="BG686" s="57">
        <f t="shared" si="285"/>
        <v>0</v>
      </c>
      <c r="BH686" s="57">
        <f t="shared" si="283"/>
        <v>0</v>
      </c>
      <c r="BI686" s="57">
        <f t="shared" si="283"/>
        <v>0</v>
      </c>
      <c r="BJ686" s="57">
        <f t="shared" si="283"/>
        <v>0</v>
      </c>
      <c r="BK686" s="57">
        <f t="shared" si="283"/>
        <v>0</v>
      </c>
      <c r="BL686" s="57">
        <f t="shared" si="283"/>
        <v>0</v>
      </c>
      <c r="BM686" s="57">
        <f t="shared" si="283"/>
        <v>0</v>
      </c>
      <c r="BN686" s="57">
        <f t="shared" si="283"/>
        <v>0</v>
      </c>
      <c r="BO686" s="57">
        <f t="shared" si="283"/>
        <v>0</v>
      </c>
      <c r="BP686" s="57">
        <f t="shared" si="283"/>
        <v>0</v>
      </c>
      <c r="BQ686" s="57">
        <f t="shared" si="283"/>
        <v>0</v>
      </c>
      <c r="BR686" s="57">
        <f t="shared" si="283"/>
        <v>0</v>
      </c>
      <c r="BS686" s="57">
        <f t="shared" si="283"/>
        <v>0</v>
      </c>
    </row>
    <row r="687" spans="1:71" x14ac:dyDescent="0.25">
      <c r="A687">
        <f t="shared" si="288"/>
        <v>3</v>
      </c>
      <c r="B687">
        <f t="shared" si="286"/>
        <v>61</v>
      </c>
      <c r="C687">
        <f t="shared" si="281"/>
        <v>3</v>
      </c>
      <c r="D687" s="59">
        <f t="shared" si="271"/>
        <v>0</v>
      </c>
      <c r="E687" s="59">
        <f t="shared" si="271"/>
        <v>0</v>
      </c>
      <c r="F687" s="59">
        <f t="shared" si="271"/>
        <v>0</v>
      </c>
      <c r="G687" s="60" t="str">
        <f t="shared" si="272"/>
        <v>Fuel Cell</v>
      </c>
      <c r="H687" s="61">
        <f t="shared" si="287"/>
        <v>1</v>
      </c>
      <c r="I687" s="61">
        <f t="shared" si="273"/>
        <v>0</v>
      </c>
      <c r="J687" s="59">
        <f t="shared" si="274"/>
        <v>0</v>
      </c>
      <c r="K687" s="62" t="e">
        <f t="shared" si="275"/>
        <v>#N/A</v>
      </c>
      <c r="L687" s="59">
        <f t="shared" si="276"/>
        <v>0</v>
      </c>
      <c r="M687" s="59">
        <f t="shared" si="276"/>
        <v>0</v>
      </c>
      <c r="N687" s="59" t="str">
        <f t="shared" si="270"/>
        <v>Fuel Cell0</v>
      </c>
      <c r="O687" s="57">
        <f t="shared" si="284"/>
        <v>0</v>
      </c>
      <c r="P687" s="57">
        <f t="shared" si="284"/>
        <v>0</v>
      </c>
      <c r="Q687" s="57">
        <f t="shared" si="284"/>
        <v>0</v>
      </c>
      <c r="R687" s="57">
        <f t="shared" si="284"/>
        <v>0</v>
      </c>
      <c r="S687" s="57">
        <f t="shared" si="284"/>
        <v>0</v>
      </c>
      <c r="T687" s="57">
        <f t="shared" si="284"/>
        <v>0</v>
      </c>
      <c r="U687" s="57">
        <f t="shared" si="284"/>
        <v>0</v>
      </c>
      <c r="V687" s="57">
        <f t="shared" si="284"/>
        <v>0</v>
      </c>
      <c r="W687" s="57">
        <f t="shared" si="284"/>
        <v>0</v>
      </c>
      <c r="X687" s="57">
        <f t="shared" si="284"/>
        <v>0</v>
      </c>
      <c r="Y687" s="57">
        <f t="shared" si="284"/>
        <v>0</v>
      </c>
      <c r="Z687" s="57">
        <f t="shared" si="284"/>
        <v>0</v>
      </c>
      <c r="AA687" s="57">
        <f t="shared" si="284"/>
        <v>0</v>
      </c>
      <c r="AB687" s="57">
        <f t="shared" si="284"/>
        <v>0</v>
      </c>
      <c r="AC687" s="57">
        <f t="shared" si="284"/>
        <v>0</v>
      </c>
      <c r="AD687" s="57">
        <f t="shared" si="284"/>
        <v>0</v>
      </c>
      <c r="AE687" s="57">
        <f t="shared" si="282"/>
        <v>0</v>
      </c>
      <c r="AF687" s="57">
        <f t="shared" si="282"/>
        <v>0</v>
      </c>
      <c r="AG687" s="57">
        <f t="shared" si="282"/>
        <v>0</v>
      </c>
      <c r="AH687" s="57">
        <f t="shared" si="282"/>
        <v>0</v>
      </c>
      <c r="AI687" s="57">
        <f t="shared" si="282"/>
        <v>0</v>
      </c>
      <c r="AJ687" s="57">
        <f t="shared" si="282"/>
        <v>0</v>
      </c>
      <c r="AK687" s="57">
        <f t="shared" si="282"/>
        <v>0</v>
      </c>
      <c r="AL687" s="57">
        <f t="shared" si="282"/>
        <v>0</v>
      </c>
      <c r="AM687" s="57">
        <f t="shared" si="282"/>
        <v>0</v>
      </c>
      <c r="AN687" s="57">
        <f t="shared" si="282"/>
        <v>0</v>
      </c>
      <c r="AO687" s="57">
        <f t="shared" si="282"/>
        <v>0</v>
      </c>
      <c r="AP687" s="57">
        <f t="shared" si="282"/>
        <v>0</v>
      </c>
      <c r="AQ687" s="57" t="e">
        <f>INDEX('Fleet Input'!$C$10:$C$86, MATCH('Fleet Calculations'!N687, 'Fleet Input'!$B$10:$B$86, 0))</f>
        <v>#N/A</v>
      </c>
      <c r="AR687" s="57">
        <f t="shared" si="285"/>
        <v>0</v>
      </c>
      <c r="AS687" s="57">
        <f t="shared" si="285"/>
        <v>0</v>
      </c>
      <c r="AT687" s="57">
        <f t="shared" si="285"/>
        <v>0</v>
      </c>
      <c r="AU687" s="57">
        <f t="shared" si="285"/>
        <v>0</v>
      </c>
      <c r="AV687" s="57">
        <f t="shared" si="285"/>
        <v>0</v>
      </c>
      <c r="AW687" s="57">
        <f t="shared" si="285"/>
        <v>0</v>
      </c>
      <c r="AX687" s="57">
        <f t="shared" si="285"/>
        <v>0</v>
      </c>
      <c r="AY687" s="57">
        <f t="shared" si="285"/>
        <v>0</v>
      </c>
      <c r="AZ687" s="57">
        <f t="shared" si="285"/>
        <v>0</v>
      </c>
      <c r="BA687" s="57">
        <f t="shared" si="285"/>
        <v>0</v>
      </c>
      <c r="BB687" s="57">
        <f t="shared" si="285"/>
        <v>0</v>
      </c>
      <c r="BC687" s="57">
        <f t="shared" si="285"/>
        <v>0</v>
      </c>
      <c r="BD687" s="57">
        <f t="shared" si="285"/>
        <v>0</v>
      </c>
      <c r="BE687" s="57">
        <f t="shared" si="285"/>
        <v>0</v>
      </c>
      <c r="BF687" s="57">
        <f t="shared" si="285"/>
        <v>0</v>
      </c>
      <c r="BG687" s="57">
        <f t="shared" si="285"/>
        <v>0</v>
      </c>
      <c r="BH687" s="57">
        <f t="shared" si="283"/>
        <v>0</v>
      </c>
      <c r="BI687" s="57">
        <f t="shared" si="283"/>
        <v>0</v>
      </c>
      <c r="BJ687" s="57">
        <f t="shared" si="283"/>
        <v>0</v>
      </c>
      <c r="BK687" s="57">
        <f t="shared" si="283"/>
        <v>0</v>
      </c>
      <c r="BL687" s="57">
        <f t="shared" si="283"/>
        <v>0</v>
      </c>
      <c r="BM687" s="57">
        <f t="shared" si="283"/>
        <v>0</v>
      </c>
      <c r="BN687" s="57">
        <f t="shared" si="283"/>
        <v>0</v>
      </c>
      <c r="BO687" s="57">
        <f t="shared" si="283"/>
        <v>0</v>
      </c>
      <c r="BP687" s="57">
        <f t="shared" si="283"/>
        <v>0</v>
      </c>
      <c r="BQ687" s="57">
        <f t="shared" si="283"/>
        <v>0</v>
      </c>
      <c r="BR687" s="57">
        <f t="shared" si="283"/>
        <v>0</v>
      </c>
      <c r="BS687" s="57">
        <f t="shared" si="283"/>
        <v>0</v>
      </c>
    </row>
    <row r="688" spans="1:71" x14ac:dyDescent="0.25">
      <c r="A688">
        <f t="shared" si="288"/>
        <v>3</v>
      </c>
      <c r="B688">
        <f t="shared" si="286"/>
        <v>62</v>
      </c>
      <c r="C688">
        <f t="shared" si="281"/>
        <v>1</v>
      </c>
      <c r="D688" s="59">
        <f t="shared" si="271"/>
        <v>0</v>
      </c>
      <c r="E688" s="59">
        <f t="shared" si="271"/>
        <v>0</v>
      </c>
      <c r="F688" s="59">
        <f t="shared" si="271"/>
        <v>0</v>
      </c>
      <c r="G688" s="60" t="str">
        <f t="shared" si="272"/>
        <v>0</v>
      </c>
      <c r="H688" s="61">
        <f t="shared" si="287"/>
        <v>1</v>
      </c>
      <c r="I688" s="61">
        <f t="shared" si="273"/>
        <v>0</v>
      </c>
      <c r="J688" s="59">
        <f t="shared" si="274"/>
        <v>0</v>
      </c>
      <c r="K688" s="62" t="e">
        <f t="shared" si="275"/>
        <v>#N/A</v>
      </c>
      <c r="L688" s="59">
        <f t="shared" si="276"/>
        <v>0</v>
      </c>
      <c r="M688" s="59">
        <f t="shared" si="276"/>
        <v>0</v>
      </c>
      <c r="N688" s="59" t="str">
        <f t="shared" si="270"/>
        <v>00</v>
      </c>
      <c r="O688" s="57">
        <f t="shared" si="284"/>
        <v>0</v>
      </c>
      <c r="P688" s="57">
        <f t="shared" si="284"/>
        <v>0</v>
      </c>
      <c r="Q688" s="57">
        <f t="shared" si="284"/>
        <v>0</v>
      </c>
      <c r="R688" s="57">
        <f t="shared" si="284"/>
        <v>0</v>
      </c>
      <c r="S688" s="57">
        <f t="shared" si="284"/>
        <v>0</v>
      </c>
      <c r="T688" s="57">
        <f t="shared" si="284"/>
        <v>0</v>
      </c>
      <c r="U688" s="57">
        <f t="shared" si="284"/>
        <v>0</v>
      </c>
      <c r="V688" s="57">
        <f t="shared" si="284"/>
        <v>0</v>
      </c>
      <c r="W688" s="57">
        <f t="shared" si="284"/>
        <v>0</v>
      </c>
      <c r="X688" s="57">
        <f t="shared" si="284"/>
        <v>0</v>
      </c>
      <c r="Y688" s="57">
        <f t="shared" si="284"/>
        <v>0</v>
      </c>
      <c r="Z688" s="57">
        <f t="shared" si="284"/>
        <v>0</v>
      </c>
      <c r="AA688" s="57">
        <f t="shared" si="284"/>
        <v>0</v>
      </c>
      <c r="AB688" s="57">
        <f t="shared" si="284"/>
        <v>0</v>
      </c>
      <c r="AC688" s="57">
        <f t="shared" si="284"/>
        <v>0</v>
      </c>
      <c r="AD688" s="57">
        <f t="shared" si="284"/>
        <v>0</v>
      </c>
      <c r="AE688" s="57">
        <f t="shared" si="282"/>
        <v>0</v>
      </c>
      <c r="AF688" s="57">
        <f t="shared" si="282"/>
        <v>0</v>
      </c>
      <c r="AG688" s="57">
        <f t="shared" si="282"/>
        <v>0</v>
      </c>
      <c r="AH688" s="57">
        <f t="shared" si="282"/>
        <v>0</v>
      </c>
      <c r="AI688" s="57">
        <f t="shared" si="282"/>
        <v>0</v>
      </c>
      <c r="AJ688" s="57">
        <f t="shared" si="282"/>
        <v>0</v>
      </c>
      <c r="AK688" s="57">
        <f t="shared" si="282"/>
        <v>0</v>
      </c>
      <c r="AL688" s="57">
        <f t="shared" si="282"/>
        <v>0</v>
      </c>
      <c r="AM688" s="57">
        <f t="shared" si="282"/>
        <v>0</v>
      </c>
      <c r="AN688" s="57">
        <f t="shared" si="282"/>
        <v>0</v>
      </c>
      <c r="AO688" s="57">
        <f t="shared" si="282"/>
        <v>0</v>
      </c>
      <c r="AP688" s="57">
        <f t="shared" si="282"/>
        <v>0</v>
      </c>
      <c r="AQ688" s="57" t="e">
        <f>INDEX('Fleet Input'!$C$10:$C$86, MATCH('Fleet Calculations'!N688, 'Fleet Input'!$B$10:$B$86, 0))</f>
        <v>#N/A</v>
      </c>
      <c r="AR688" s="57">
        <f t="shared" si="285"/>
        <v>0</v>
      </c>
      <c r="AS688" s="57">
        <f t="shared" si="285"/>
        <v>0</v>
      </c>
      <c r="AT688" s="57">
        <f t="shared" si="285"/>
        <v>0</v>
      </c>
      <c r="AU688" s="57">
        <f t="shared" si="285"/>
        <v>0</v>
      </c>
      <c r="AV688" s="57">
        <f t="shared" si="285"/>
        <v>0</v>
      </c>
      <c r="AW688" s="57">
        <f t="shared" si="285"/>
        <v>0</v>
      </c>
      <c r="AX688" s="57">
        <f t="shared" si="285"/>
        <v>0</v>
      </c>
      <c r="AY688" s="57">
        <f t="shared" si="285"/>
        <v>0</v>
      </c>
      <c r="AZ688" s="57">
        <f t="shared" si="285"/>
        <v>0</v>
      </c>
      <c r="BA688" s="57">
        <f t="shared" si="285"/>
        <v>0</v>
      </c>
      <c r="BB688" s="57">
        <f t="shared" si="285"/>
        <v>0</v>
      </c>
      <c r="BC688" s="57">
        <f t="shared" si="285"/>
        <v>0</v>
      </c>
      <c r="BD688" s="57">
        <f t="shared" si="285"/>
        <v>0</v>
      </c>
      <c r="BE688" s="57">
        <f t="shared" si="285"/>
        <v>0</v>
      </c>
      <c r="BF688" s="57">
        <f t="shared" si="285"/>
        <v>0</v>
      </c>
      <c r="BG688" s="57">
        <f t="shared" si="285"/>
        <v>0</v>
      </c>
      <c r="BH688" s="57">
        <f t="shared" si="283"/>
        <v>0</v>
      </c>
      <c r="BI688" s="57">
        <f t="shared" si="283"/>
        <v>0</v>
      </c>
      <c r="BJ688" s="57">
        <f t="shared" si="283"/>
        <v>0</v>
      </c>
      <c r="BK688" s="57">
        <f t="shared" si="283"/>
        <v>0</v>
      </c>
      <c r="BL688" s="57">
        <f t="shared" si="283"/>
        <v>0</v>
      </c>
      <c r="BM688" s="57">
        <f t="shared" si="283"/>
        <v>0</v>
      </c>
      <c r="BN688" s="57">
        <f t="shared" si="283"/>
        <v>0</v>
      </c>
      <c r="BO688" s="57">
        <f t="shared" si="283"/>
        <v>0</v>
      </c>
      <c r="BP688" s="57">
        <f t="shared" si="283"/>
        <v>0</v>
      </c>
      <c r="BQ688" s="57">
        <f t="shared" si="283"/>
        <v>0</v>
      </c>
      <c r="BR688" s="57">
        <f t="shared" si="283"/>
        <v>0</v>
      </c>
      <c r="BS688" s="57">
        <f t="shared" si="283"/>
        <v>0</v>
      </c>
    </row>
    <row r="689" spans="1:71" x14ac:dyDescent="0.25">
      <c r="A689">
        <f t="shared" si="288"/>
        <v>3</v>
      </c>
      <c r="B689">
        <f t="shared" si="286"/>
        <v>62</v>
      </c>
      <c r="C689">
        <f t="shared" si="281"/>
        <v>2</v>
      </c>
      <c r="D689" s="59">
        <f t="shared" si="271"/>
        <v>0</v>
      </c>
      <c r="E689" s="59">
        <f t="shared" si="271"/>
        <v>0</v>
      </c>
      <c r="F689" s="59">
        <f t="shared" si="271"/>
        <v>0</v>
      </c>
      <c r="G689" s="60" t="str">
        <f t="shared" si="272"/>
        <v>Electric</v>
      </c>
      <c r="H689" s="61">
        <f t="shared" si="287"/>
        <v>1</v>
      </c>
      <c r="I689" s="61">
        <f t="shared" si="273"/>
        <v>0</v>
      </c>
      <c r="J689" s="59">
        <f t="shared" si="274"/>
        <v>0</v>
      </c>
      <c r="K689" s="62" t="e">
        <f t="shared" si="275"/>
        <v>#N/A</v>
      </c>
      <c r="L689" s="59">
        <f t="shared" si="276"/>
        <v>0</v>
      </c>
      <c r="M689" s="59">
        <f t="shared" si="276"/>
        <v>0</v>
      </c>
      <c r="N689" s="59" t="str">
        <f t="shared" si="270"/>
        <v>Electric0</v>
      </c>
      <c r="O689" s="57">
        <f t="shared" si="284"/>
        <v>0</v>
      </c>
      <c r="P689" s="57">
        <f t="shared" si="284"/>
        <v>0</v>
      </c>
      <c r="Q689" s="57">
        <f t="shared" si="284"/>
        <v>0</v>
      </c>
      <c r="R689" s="57">
        <f t="shared" si="284"/>
        <v>0</v>
      </c>
      <c r="S689" s="57">
        <f t="shared" si="284"/>
        <v>0</v>
      </c>
      <c r="T689" s="57">
        <f t="shared" si="284"/>
        <v>0</v>
      </c>
      <c r="U689" s="57">
        <f t="shared" si="284"/>
        <v>0</v>
      </c>
      <c r="V689" s="57">
        <f t="shared" si="284"/>
        <v>0</v>
      </c>
      <c r="W689" s="57">
        <f t="shared" si="284"/>
        <v>0</v>
      </c>
      <c r="X689" s="57">
        <f t="shared" si="284"/>
        <v>0</v>
      </c>
      <c r="Y689" s="57">
        <f t="shared" si="284"/>
        <v>0</v>
      </c>
      <c r="Z689" s="57">
        <f t="shared" si="284"/>
        <v>0</v>
      </c>
      <c r="AA689" s="57">
        <f t="shared" si="284"/>
        <v>0</v>
      </c>
      <c r="AB689" s="57">
        <f t="shared" si="284"/>
        <v>0</v>
      </c>
      <c r="AC689" s="57">
        <f t="shared" si="284"/>
        <v>0</v>
      </c>
      <c r="AD689" s="57">
        <f t="shared" ref="AD689:AP704" si="289">IF(AND($I689&gt;=AD$7,$H689&lt;=AD$7),$K689,0)</f>
        <v>0</v>
      </c>
      <c r="AE689" s="57">
        <f t="shared" si="289"/>
        <v>0</v>
      </c>
      <c r="AF689" s="57">
        <f t="shared" si="289"/>
        <v>0</v>
      </c>
      <c r="AG689" s="57">
        <f t="shared" si="289"/>
        <v>0</v>
      </c>
      <c r="AH689" s="57">
        <f t="shared" si="289"/>
        <v>0</v>
      </c>
      <c r="AI689" s="57">
        <f t="shared" si="289"/>
        <v>0</v>
      </c>
      <c r="AJ689" s="57">
        <f t="shared" si="289"/>
        <v>0</v>
      </c>
      <c r="AK689" s="57">
        <f t="shared" si="289"/>
        <v>0</v>
      </c>
      <c r="AL689" s="57">
        <f t="shared" si="289"/>
        <v>0</v>
      </c>
      <c r="AM689" s="57">
        <f t="shared" si="289"/>
        <v>0</v>
      </c>
      <c r="AN689" s="57">
        <f t="shared" si="289"/>
        <v>0</v>
      </c>
      <c r="AO689" s="57">
        <f t="shared" si="289"/>
        <v>0</v>
      </c>
      <c r="AP689" s="57">
        <f t="shared" si="289"/>
        <v>0</v>
      </c>
      <c r="AQ689" s="57" t="e">
        <f>INDEX('Fleet Input'!$C$10:$C$86, MATCH('Fleet Calculations'!N689, 'Fleet Input'!$B$10:$B$86, 0))</f>
        <v>#N/A</v>
      </c>
      <c r="AR689" s="57">
        <f t="shared" si="285"/>
        <v>0</v>
      </c>
      <c r="AS689" s="57">
        <f t="shared" si="285"/>
        <v>0</v>
      </c>
      <c r="AT689" s="57">
        <f t="shared" si="285"/>
        <v>0</v>
      </c>
      <c r="AU689" s="57">
        <f t="shared" si="285"/>
        <v>0</v>
      </c>
      <c r="AV689" s="57">
        <f t="shared" si="285"/>
        <v>0</v>
      </c>
      <c r="AW689" s="57">
        <f t="shared" si="285"/>
        <v>0</v>
      </c>
      <c r="AX689" s="57">
        <f t="shared" si="285"/>
        <v>0</v>
      </c>
      <c r="AY689" s="57">
        <f t="shared" si="285"/>
        <v>0</v>
      </c>
      <c r="AZ689" s="57">
        <f t="shared" si="285"/>
        <v>0</v>
      </c>
      <c r="BA689" s="57">
        <f t="shared" si="285"/>
        <v>0</v>
      </c>
      <c r="BB689" s="57">
        <f t="shared" si="285"/>
        <v>0</v>
      </c>
      <c r="BC689" s="57">
        <f t="shared" si="285"/>
        <v>0</v>
      </c>
      <c r="BD689" s="57">
        <f t="shared" si="285"/>
        <v>0</v>
      </c>
      <c r="BE689" s="57">
        <f t="shared" si="285"/>
        <v>0</v>
      </c>
      <c r="BF689" s="57">
        <f t="shared" si="285"/>
        <v>0</v>
      </c>
      <c r="BG689" s="57">
        <f t="shared" ref="BG689:BS704" si="290">IF($H689=BG$7, $AQ689*$K689, 0)</f>
        <v>0</v>
      </c>
      <c r="BH689" s="57">
        <f t="shared" si="290"/>
        <v>0</v>
      </c>
      <c r="BI689" s="57">
        <f t="shared" si="290"/>
        <v>0</v>
      </c>
      <c r="BJ689" s="57">
        <f t="shared" si="290"/>
        <v>0</v>
      </c>
      <c r="BK689" s="57">
        <f t="shared" si="290"/>
        <v>0</v>
      </c>
      <c r="BL689" s="57">
        <f t="shared" si="290"/>
        <v>0</v>
      </c>
      <c r="BM689" s="57">
        <f t="shared" si="290"/>
        <v>0</v>
      </c>
      <c r="BN689" s="57">
        <f t="shared" si="290"/>
        <v>0</v>
      </c>
      <c r="BO689" s="57">
        <f t="shared" si="290"/>
        <v>0</v>
      </c>
      <c r="BP689" s="57">
        <f t="shared" si="290"/>
        <v>0</v>
      </c>
      <c r="BQ689" s="57">
        <f t="shared" si="290"/>
        <v>0</v>
      </c>
      <c r="BR689" s="57">
        <f t="shared" si="290"/>
        <v>0</v>
      </c>
      <c r="BS689" s="57">
        <f t="shared" si="290"/>
        <v>0</v>
      </c>
    </row>
    <row r="690" spans="1:71" x14ac:dyDescent="0.25">
      <c r="A690">
        <f t="shared" si="288"/>
        <v>3</v>
      </c>
      <c r="B690">
        <f t="shared" si="286"/>
        <v>62</v>
      </c>
      <c r="C690">
        <f t="shared" si="281"/>
        <v>3</v>
      </c>
      <c r="D690" s="59">
        <f t="shared" si="271"/>
        <v>0</v>
      </c>
      <c r="E690" s="59">
        <f t="shared" si="271"/>
        <v>0</v>
      </c>
      <c r="F690" s="59">
        <f t="shared" si="271"/>
        <v>0</v>
      </c>
      <c r="G690" s="60" t="str">
        <f t="shared" si="272"/>
        <v>Fuel Cell</v>
      </c>
      <c r="H690" s="61">
        <f t="shared" si="287"/>
        <v>1</v>
      </c>
      <c r="I690" s="61">
        <f t="shared" si="273"/>
        <v>0</v>
      </c>
      <c r="J690" s="59">
        <f t="shared" si="274"/>
        <v>0</v>
      </c>
      <c r="K690" s="62" t="e">
        <f t="shared" si="275"/>
        <v>#N/A</v>
      </c>
      <c r="L690" s="59">
        <f t="shared" si="276"/>
        <v>0</v>
      </c>
      <c r="M690" s="59">
        <f t="shared" si="276"/>
        <v>0</v>
      </c>
      <c r="N690" s="59" t="str">
        <f t="shared" si="270"/>
        <v>Fuel Cell0</v>
      </c>
      <c r="O690" s="57">
        <f t="shared" ref="O690:AD705" si="291">IF(AND($I690&gt;=O$7,$H690&lt;=O$7),$K690,0)</f>
        <v>0</v>
      </c>
      <c r="P690" s="57">
        <f t="shared" si="291"/>
        <v>0</v>
      </c>
      <c r="Q690" s="57">
        <f t="shared" si="291"/>
        <v>0</v>
      </c>
      <c r="R690" s="57">
        <f t="shared" si="291"/>
        <v>0</v>
      </c>
      <c r="S690" s="57">
        <f t="shared" si="291"/>
        <v>0</v>
      </c>
      <c r="T690" s="57">
        <f t="shared" si="291"/>
        <v>0</v>
      </c>
      <c r="U690" s="57">
        <f t="shared" si="291"/>
        <v>0</v>
      </c>
      <c r="V690" s="57">
        <f t="shared" si="291"/>
        <v>0</v>
      </c>
      <c r="W690" s="57">
        <f t="shared" si="291"/>
        <v>0</v>
      </c>
      <c r="X690" s="57">
        <f t="shared" si="291"/>
        <v>0</v>
      </c>
      <c r="Y690" s="57">
        <f t="shared" si="291"/>
        <v>0</v>
      </c>
      <c r="Z690" s="57">
        <f t="shared" si="291"/>
        <v>0</v>
      </c>
      <c r="AA690" s="57">
        <f t="shared" si="291"/>
        <v>0</v>
      </c>
      <c r="AB690" s="57">
        <f t="shared" si="291"/>
        <v>0</v>
      </c>
      <c r="AC690" s="57">
        <f t="shared" si="291"/>
        <v>0</v>
      </c>
      <c r="AD690" s="57">
        <f t="shared" si="291"/>
        <v>0</v>
      </c>
      <c r="AE690" s="57">
        <f t="shared" si="289"/>
        <v>0</v>
      </c>
      <c r="AF690" s="57">
        <f t="shared" si="289"/>
        <v>0</v>
      </c>
      <c r="AG690" s="57">
        <f t="shared" si="289"/>
        <v>0</v>
      </c>
      <c r="AH690" s="57">
        <f t="shared" si="289"/>
        <v>0</v>
      </c>
      <c r="AI690" s="57">
        <f t="shared" si="289"/>
        <v>0</v>
      </c>
      <c r="AJ690" s="57">
        <f t="shared" si="289"/>
        <v>0</v>
      </c>
      <c r="AK690" s="57">
        <f t="shared" si="289"/>
        <v>0</v>
      </c>
      <c r="AL690" s="57">
        <f t="shared" si="289"/>
        <v>0</v>
      </c>
      <c r="AM690" s="57">
        <f t="shared" si="289"/>
        <v>0</v>
      </c>
      <c r="AN690" s="57">
        <f t="shared" si="289"/>
        <v>0</v>
      </c>
      <c r="AO690" s="57">
        <f t="shared" si="289"/>
        <v>0</v>
      </c>
      <c r="AP690" s="57">
        <f t="shared" si="289"/>
        <v>0</v>
      </c>
      <c r="AQ690" s="57" t="e">
        <f>INDEX('Fleet Input'!$C$10:$C$86, MATCH('Fleet Calculations'!N690, 'Fleet Input'!$B$10:$B$86, 0))</f>
        <v>#N/A</v>
      </c>
      <c r="AR690" s="57">
        <f t="shared" ref="AR690:BG705" si="292">IF($H690=AR$7, $AQ690*$K690, 0)</f>
        <v>0</v>
      </c>
      <c r="AS690" s="57">
        <f t="shared" si="292"/>
        <v>0</v>
      </c>
      <c r="AT690" s="57">
        <f t="shared" si="292"/>
        <v>0</v>
      </c>
      <c r="AU690" s="57">
        <f t="shared" si="292"/>
        <v>0</v>
      </c>
      <c r="AV690" s="57">
        <f t="shared" si="292"/>
        <v>0</v>
      </c>
      <c r="AW690" s="57">
        <f t="shared" si="292"/>
        <v>0</v>
      </c>
      <c r="AX690" s="57">
        <f t="shared" si="292"/>
        <v>0</v>
      </c>
      <c r="AY690" s="57">
        <f t="shared" si="292"/>
        <v>0</v>
      </c>
      <c r="AZ690" s="57">
        <f t="shared" si="292"/>
        <v>0</v>
      </c>
      <c r="BA690" s="57">
        <f t="shared" si="292"/>
        <v>0</v>
      </c>
      <c r="BB690" s="57">
        <f t="shared" si="292"/>
        <v>0</v>
      </c>
      <c r="BC690" s="57">
        <f t="shared" si="292"/>
        <v>0</v>
      </c>
      <c r="BD690" s="57">
        <f t="shared" si="292"/>
        <v>0</v>
      </c>
      <c r="BE690" s="57">
        <f t="shared" si="292"/>
        <v>0</v>
      </c>
      <c r="BF690" s="57">
        <f t="shared" si="292"/>
        <v>0</v>
      </c>
      <c r="BG690" s="57">
        <f t="shared" si="292"/>
        <v>0</v>
      </c>
      <c r="BH690" s="57">
        <f t="shared" si="290"/>
        <v>0</v>
      </c>
      <c r="BI690" s="57">
        <f t="shared" si="290"/>
        <v>0</v>
      </c>
      <c r="BJ690" s="57">
        <f t="shared" si="290"/>
        <v>0</v>
      </c>
      <c r="BK690" s="57">
        <f t="shared" si="290"/>
        <v>0</v>
      </c>
      <c r="BL690" s="57">
        <f t="shared" si="290"/>
        <v>0</v>
      </c>
      <c r="BM690" s="57">
        <f t="shared" si="290"/>
        <v>0</v>
      </c>
      <c r="BN690" s="57">
        <f t="shared" si="290"/>
        <v>0</v>
      </c>
      <c r="BO690" s="57">
        <f t="shared" si="290"/>
        <v>0</v>
      </c>
      <c r="BP690" s="57">
        <f t="shared" si="290"/>
        <v>0</v>
      </c>
      <c r="BQ690" s="57">
        <f t="shared" si="290"/>
        <v>0</v>
      </c>
      <c r="BR690" s="57">
        <f t="shared" si="290"/>
        <v>0</v>
      </c>
      <c r="BS690" s="57">
        <f t="shared" si="290"/>
        <v>0</v>
      </c>
    </row>
    <row r="691" spans="1:71" x14ac:dyDescent="0.25">
      <c r="A691">
        <f t="shared" si="288"/>
        <v>3</v>
      </c>
      <c r="B691">
        <f t="shared" si="286"/>
        <v>63</v>
      </c>
      <c r="C691">
        <f t="shared" si="281"/>
        <v>1</v>
      </c>
      <c r="D691" s="59">
        <f t="shared" si="271"/>
        <v>0</v>
      </c>
      <c r="E691" s="59">
        <f t="shared" si="271"/>
        <v>0</v>
      </c>
      <c r="F691" s="59">
        <f t="shared" si="271"/>
        <v>0</v>
      </c>
      <c r="G691" s="60" t="str">
        <f t="shared" si="272"/>
        <v>0</v>
      </c>
      <c r="H691" s="61">
        <f t="shared" si="287"/>
        <v>1</v>
      </c>
      <c r="I691" s="61">
        <f t="shared" si="273"/>
        <v>0</v>
      </c>
      <c r="J691" s="59">
        <f t="shared" si="274"/>
        <v>0</v>
      </c>
      <c r="K691" s="62" t="e">
        <f t="shared" si="275"/>
        <v>#N/A</v>
      </c>
      <c r="L691" s="59">
        <f t="shared" si="276"/>
        <v>0</v>
      </c>
      <c r="M691" s="59">
        <f t="shared" si="276"/>
        <v>0</v>
      </c>
      <c r="N691" s="59" t="str">
        <f t="shared" si="270"/>
        <v>00</v>
      </c>
      <c r="O691" s="57">
        <f t="shared" si="291"/>
        <v>0</v>
      </c>
      <c r="P691" s="57">
        <f t="shared" si="291"/>
        <v>0</v>
      </c>
      <c r="Q691" s="57">
        <f t="shared" si="291"/>
        <v>0</v>
      </c>
      <c r="R691" s="57">
        <f t="shared" si="291"/>
        <v>0</v>
      </c>
      <c r="S691" s="57">
        <f t="shared" si="291"/>
        <v>0</v>
      </c>
      <c r="T691" s="57">
        <f t="shared" si="291"/>
        <v>0</v>
      </c>
      <c r="U691" s="57">
        <f t="shared" si="291"/>
        <v>0</v>
      </c>
      <c r="V691" s="57">
        <f t="shared" si="291"/>
        <v>0</v>
      </c>
      <c r="W691" s="57">
        <f t="shared" si="291"/>
        <v>0</v>
      </c>
      <c r="X691" s="57">
        <f t="shared" si="291"/>
        <v>0</v>
      </c>
      <c r="Y691" s="57">
        <f t="shared" si="291"/>
        <v>0</v>
      </c>
      <c r="Z691" s="57">
        <f t="shared" si="291"/>
        <v>0</v>
      </c>
      <c r="AA691" s="57">
        <f t="shared" si="291"/>
        <v>0</v>
      </c>
      <c r="AB691" s="57">
        <f t="shared" si="291"/>
        <v>0</v>
      </c>
      <c r="AC691" s="57">
        <f t="shared" si="291"/>
        <v>0</v>
      </c>
      <c r="AD691" s="57">
        <f t="shared" si="291"/>
        <v>0</v>
      </c>
      <c r="AE691" s="57">
        <f t="shared" si="289"/>
        <v>0</v>
      </c>
      <c r="AF691" s="57">
        <f t="shared" si="289"/>
        <v>0</v>
      </c>
      <c r="AG691" s="57">
        <f t="shared" si="289"/>
        <v>0</v>
      </c>
      <c r="AH691" s="57">
        <f t="shared" si="289"/>
        <v>0</v>
      </c>
      <c r="AI691" s="57">
        <f t="shared" si="289"/>
        <v>0</v>
      </c>
      <c r="AJ691" s="57">
        <f t="shared" si="289"/>
        <v>0</v>
      </c>
      <c r="AK691" s="57">
        <f t="shared" si="289"/>
        <v>0</v>
      </c>
      <c r="AL691" s="57">
        <f t="shared" si="289"/>
        <v>0</v>
      </c>
      <c r="AM691" s="57">
        <f t="shared" si="289"/>
        <v>0</v>
      </c>
      <c r="AN691" s="57">
        <f t="shared" si="289"/>
        <v>0</v>
      </c>
      <c r="AO691" s="57">
        <f t="shared" si="289"/>
        <v>0</v>
      </c>
      <c r="AP691" s="57">
        <f t="shared" si="289"/>
        <v>0</v>
      </c>
      <c r="AQ691" s="57" t="e">
        <f>INDEX('Fleet Input'!$C$10:$C$86, MATCH('Fleet Calculations'!N691, 'Fleet Input'!$B$10:$B$86, 0))</f>
        <v>#N/A</v>
      </c>
      <c r="AR691" s="57">
        <f t="shared" si="292"/>
        <v>0</v>
      </c>
      <c r="AS691" s="57">
        <f t="shared" si="292"/>
        <v>0</v>
      </c>
      <c r="AT691" s="57">
        <f t="shared" si="292"/>
        <v>0</v>
      </c>
      <c r="AU691" s="57">
        <f t="shared" si="292"/>
        <v>0</v>
      </c>
      <c r="AV691" s="57">
        <f t="shared" si="292"/>
        <v>0</v>
      </c>
      <c r="AW691" s="57">
        <f t="shared" si="292"/>
        <v>0</v>
      </c>
      <c r="AX691" s="57">
        <f t="shared" si="292"/>
        <v>0</v>
      </c>
      <c r="AY691" s="57">
        <f t="shared" si="292"/>
        <v>0</v>
      </c>
      <c r="AZ691" s="57">
        <f t="shared" si="292"/>
        <v>0</v>
      </c>
      <c r="BA691" s="57">
        <f t="shared" si="292"/>
        <v>0</v>
      </c>
      <c r="BB691" s="57">
        <f t="shared" si="292"/>
        <v>0</v>
      </c>
      <c r="BC691" s="57">
        <f t="shared" si="292"/>
        <v>0</v>
      </c>
      <c r="BD691" s="57">
        <f t="shared" si="292"/>
        <v>0</v>
      </c>
      <c r="BE691" s="57">
        <f t="shared" si="292"/>
        <v>0</v>
      </c>
      <c r="BF691" s="57">
        <f t="shared" si="292"/>
        <v>0</v>
      </c>
      <c r="BG691" s="57">
        <f t="shared" si="292"/>
        <v>0</v>
      </c>
      <c r="BH691" s="57">
        <f t="shared" si="290"/>
        <v>0</v>
      </c>
      <c r="BI691" s="57">
        <f t="shared" si="290"/>
        <v>0</v>
      </c>
      <c r="BJ691" s="57">
        <f t="shared" si="290"/>
        <v>0</v>
      </c>
      <c r="BK691" s="57">
        <f t="shared" si="290"/>
        <v>0</v>
      </c>
      <c r="BL691" s="57">
        <f t="shared" si="290"/>
        <v>0</v>
      </c>
      <c r="BM691" s="57">
        <f t="shared" si="290"/>
        <v>0</v>
      </c>
      <c r="BN691" s="57">
        <f t="shared" si="290"/>
        <v>0</v>
      </c>
      <c r="BO691" s="57">
        <f t="shared" si="290"/>
        <v>0</v>
      </c>
      <c r="BP691" s="57">
        <f t="shared" si="290"/>
        <v>0</v>
      </c>
      <c r="BQ691" s="57">
        <f t="shared" si="290"/>
        <v>0</v>
      </c>
      <c r="BR691" s="57">
        <f t="shared" si="290"/>
        <v>0</v>
      </c>
      <c r="BS691" s="57">
        <f t="shared" si="290"/>
        <v>0</v>
      </c>
    </row>
    <row r="692" spans="1:71" x14ac:dyDescent="0.25">
      <c r="A692">
        <f t="shared" si="288"/>
        <v>3</v>
      </c>
      <c r="B692">
        <f t="shared" si="286"/>
        <v>63</v>
      </c>
      <c r="C692">
        <f t="shared" si="281"/>
        <v>2</v>
      </c>
      <c r="D692" s="59">
        <f t="shared" si="271"/>
        <v>0</v>
      </c>
      <c r="E692" s="59">
        <f t="shared" si="271"/>
        <v>0</v>
      </c>
      <c r="F692" s="59">
        <f t="shared" si="271"/>
        <v>0</v>
      </c>
      <c r="G692" s="60" t="str">
        <f t="shared" si="272"/>
        <v>Electric</v>
      </c>
      <c r="H692" s="61">
        <f t="shared" si="287"/>
        <v>1</v>
      </c>
      <c r="I692" s="61">
        <f t="shared" si="273"/>
        <v>0</v>
      </c>
      <c r="J692" s="59">
        <f t="shared" si="274"/>
        <v>0</v>
      </c>
      <c r="K692" s="62" t="e">
        <f t="shared" si="275"/>
        <v>#N/A</v>
      </c>
      <c r="L692" s="59">
        <f t="shared" si="276"/>
        <v>0</v>
      </c>
      <c r="M692" s="59">
        <f t="shared" si="276"/>
        <v>0</v>
      </c>
      <c r="N692" s="59" t="str">
        <f t="shared" si="270"/>
        <v>Electric0</v>
      </c>
      <c r="O692" s="57">
        <f t="shared" si="291"/>
        <v>0</v>
      </c>
      <c r="P692" s="57">
        <f t="shared" si="291"/>
        <v>0</v>
      </c>
      <c r="Q692" s="57">
        <f t="shared" si="291"/>
        <v>0</v>
      </c>
      <c r="R692" s="57">
        <f t="shared" si="291"/>
        <v>0</v>
      </c>
      <c r="S692" s="57">
        <f t="shared" si="291"/>
        <v>0</v>
      </c>
      <c r="T692" s="57">
        <f t="shared" si="291"/>
        <v>0</v>
      </c>
      <c r="U692" s="57">
        <f t="shared" si="291"/>
        <v>0</v>
      </c>
      <c r="V692" s="57">
        <f t="shared" si="291"/>
        <v>0</v>
      </c>
      <c r="W692" s="57">
        <f t="shared" si="291"/>
        <v>0</v>
      </c>
      <c r="X692" s="57">
        <f t="shared" si="291"/>
        <v>0</v>
      </c>
      <c r="Y692" s="57">
        <f t="shared" si="291"/>
        <v>0</v>
      </c>
      <c r="Z692" s="57">
        <f t="shared" si="291"/>
        <v>0</v>
      </c>
      <c r="AA692" s="57">
        <f t="shared" si="291"/>
        <v>0</v>
      </c>
      <c r="AB692" s="57">
        <f t="shared" si="291"/>
        <v>0</v>
      </c>
      <c r="AC692" s="57">
        <f t="shared" si="291"/>
        <v>0</v>
      </c>
      <c r="AD692" s="57">
        <f t="shared" si="291"/>
        <v>0</v>
      </c>
      <c r="AE692" s="57">
        <f t="shared" si="289"/>
        <v>0</v>
      </c>
      <c r="AF692" s="57">
        <f t="shared" si="289"/>
        <v>0</v>
      </c>
      <c r="AG692" s="57">
        <f t="shared" si="289"/>
        <v>0</v>
      </c>
      <c r="AH692" s="57">
        <f t="shared" si="289"/>
        <v>0</v>
      </c>
      <c r="AI692" s="57">
        <f t="shared" si="289"/>
        <v>0</v>
      </c>
      <c r="AJ692" s="57">
        <f t="shared" si="289"/>
        <v>0</v>
      </c>
      <c r="AK692" s="57">
        <f t="shared" si="289"/>
        <v>0</v>
      </c>
      <c r="AL692" s="57">
        <f t="shared" si="289"/>
        <v>0</v>
      </c>
      <c r="AM692" s="57">
        <f t="shared" si="289"/>
        <v>0</v>
      </c>
      <c r="AN692" s="57">
        <f t="shared" si="289"/>
        <v>0</v>
      </c>
      <c r="AO692" s="57">
        <f t="shared" si="289"/>
        <v>0</v>
      </c>
      <c r="AP692" s="57">
        <f t="shared" si="289"/>
        <v>0</v>
      </c>
      <c r="AQ692" s="57" t="e">
        <f>INDEX('Fleet Input'!$C$10:$C$86, MATCH('Fleet Calculations'!N692, 'Fleet Input'!$B$10:$B$86, 0))</f>
        <v>#N/A</v>
      </c>
      <c r="AR692" s="57">
        <f t="shared" si="292"/>
        <v>0</v>
      </c>
      <c r="AS692" s="57">
        <f t="shared" si="292"/>
        <v>0</v>
      </c>
      <c r="AT692" s="57">
        <f t="shared" si="292"/>
        <v>0</v>
      </c>
      <c r="AU692" s="57">
        <f t="shared" si="292"/>
        <v>0</v>
      </c>
      <c r="AV692" s="57">
        <f t="shared" si="292"/>
        <v>0</v>
      </c>
      <c r="AW692" s="57">
        <f t="shared" si="292"/>
        <v>0</v>
      </c>
      <c r="AX692" s="57">
        <f t="shared" si="292"/>
        <v>0</v>
      </c>
      <c r="AY692" s="57">
        <f t="shared" si="292"/>
        <v>0</v>
      </c>
      <c r="AZ692" s="57">
        <f t="shared" si="292"/>
        <v>0</v>
      </c>
      <c r="BA692" s="57">
        <f t="shared" si="292"/>
        <v>0</v>
      </c>
      <c r="BB692" s="57">
        <f t="shared" si="292"/>
        <v>0</v>
      </c>
      <c r="BC692" s="57">
        <f t="shared" si="292"/>
        <v>0</v>
      </c>
      <c r="BD692" s="57">
        <f t="shared" si="292"/>
        <v>0</v>
      </c>
      <c r="BE692" s="57">
        <f t="shared" si="292"/>
        <v>0</v>
      </c>
      <c r="BF692" s="57">
        <f t="shared" si="292"/>
        <v>0</v>
      </c>
      <c r="BG692" s="57">
        <f t="shared" si="292"/>
        <v>0</v>
      </c>
      <c r="BH692" s="57">
        <f t="shared" si="290"/>
        <v>0</v>
      </c>
      <c r="BI692" s="57">
        <f t="shared" si="290"/>
        <v>0</v>
      </c>
      <c r="BJ692" s="57">
        <f t="shared" si="290"/>
        <v>0</v>
      </c>
      <c r="BK692" s="57">
        <f t="shared" si="290"/>
        <v>0</v>
      </c>
      <c r="BL692" s="57">
        <f t="shared" si="290"/>
        <v>0</v>
      </c>
      <c r="BM692" s="57">
        <f t="shared" si="290"/>
        <v>0</v>
      </c>
      <c r="BN692" s="57">
        <f t="shared" si="290"/>
        <v>0</v>
      </c>
      <c r="BO692" s="57">
        <f t="shared" si="290"/>
        <v>0</v>
      </c>
      <c r="BP692" s="57">
        <f t="shared" si="290"/>
        <v>0</v>
      </c>
      <c r="BQ692" s="57">
        <f t="shared" si="290"/>
        <v>0</v>
      </c>
      <c r="BR692" s="57">
        <f t="shared" si="290"/>
        <v>0</v>
      </c>
      <c r="BS692" s="57">
        <f t="shared" si="290"/>
        <v>0</v>
      </c>
    </row>
    <row r="693" spans="1:71" x14ac:dyDescent="0.25">
      <c r="A693">
        <f t="shared" si="288"/>
        <v>3</v>
      </c>
      <c r="B693">
        <f t="shared" si="286"/>
        <v>63</v>
      </c>
      <c r="C693">
        <f t="shared" si="281"/>
        <v>3</v>
      </c>
      <c r="D693" s="59">
        <f t="shared" si="271"/>
        <v>0</v>
      </c>
      <c r="E693" s="59">
        <f t="shared" si="271"/>
        <v>0</v>
      </c>
      <c r="F693" s="59">
        <f t="shared" si="271"/>
        <v>0</v>
      </c>
      <c r="G693" s="60" t="str">
        <f t="shared" si="272"/>
        <v>Fuel Cell</v>
      </c>
      <c r="H693" s="61">
        <f t="shared" si="287"/>
        <v>1</v>
      </c>
      <c r="I693" s="61">
        <f t="shared" si="273"/>
        <v>0</v>
      </c>
      <c r="J693" s="59">
        <f t="shared" si="274"/>
        <v>0</v>
      </c>
      <c r="K693" s="62" t="e">
        <f t="shared" si="275"/>
        <v>#N/A</v>
      </c>
      <c r="L693" s="59">
        <f t="shared" si="276"/>
        <v>0</v>
      </c>
      <c r="M693" s="59">
        <f t="shared" si="276"/>
        <v>0</v>
      </c>
      <c r="N693" s="59" t="str">
        <f t="shared" si="270"/>
        <v>Fuel Cell0</v>
      </c>
      <c r="O693" s="57">
        <f t="shared" si="291"/>
        <v>0</v>
      </c>
      <c r="P693" s="57">
        <f t="shared" si="291"/>
        <v>0</v>
      </c>
      <c r="Q693" s="57">
        <f t="shared" si="291"/>
        <v>0</v>
      </c>
      <c r="R693" s="57">
        <f t="shared" si="291"/>
        <v>0</v>
      </c>
      <c r="S693" s="57">
        <f t="shared" si="291"/>
        <v>0</v>
      </c>
      <c r="T693" s="57">
        <f t="shared" si="291"/>
        <v>0</v>
      </c>
      <c r="U693" s="57">
        <f t="shared" si="291"/>
        <v>0</v>
      </c>
      <c r="V693" s="57">
        <f t="shared" si="291"/>
        <v>0</v>
      </c>
      <c r="W693" s="57">
        <f t="shared" si="291"/>
        <v>0</v>
      </c>
      <c r="X693" s="57">
        <f t="shared" si="291"/>
        <v>0</v>
      </c>
      <c r="Y693" s="57">
        <f t="shared" si="291"/>
        <v>0</v>
      </c>
      <c r="Z693" s="57">
        <f t="shared" si="291"/>
        <v>0</v>
      </c>
      <c r="AA693" s="57">
        <f t="shared" si="291"/>
        <v>0</v>
      </c>
      <c r="AB693" s="57">
        <f t="shared" si="291"/>
        <v>0</v>
      </c>
      <c r="AC693" s="57">
        <f t="shared" si="291"/>
        <v>0</v>
      </c>
      <c r="AD693" s="57">
        <f t="shared" si="291"/>
        <v>0</v>
      </c>
      <c r="AE693" s="57">
        <f t="shared" si="289"/>
        <v>0</v>
      </c>
      <c r="AF693" s="57">
        <f t="shared" si="289"/>
        <v>0</v>
      </c>
      <c r="AG693" s="57">
        <f t="shared" si="289"/>
        <v>0</v>
      </c>
      <c r="AH693" s="57">
        <f t="shared" si="289"/>
        <v>0</v>
      </c>
      <c r="AI693" s="57">
        <f t="shared" si="289"/>
        <v>0</v>
      </c>
      <c r="AJ693" s="57">
        <f t="shared" si="289"/>
        <v>0</v>
      </c>
      <c r="AK693" s="57">
        <f t="shared" si="289"/>
        <v>0</v>
      </c>
      <c r="AL693" s="57">
        <f t="shared" si="289"/>
        <v>0</v>
      </c>
      <c r="AM693" s="57">
        <f t="shared" si="289"/>
        <v>0</v>
      </c>
      <c r="AN693" s="57">
        <f t="shared" si="289"/>
        <v>0</v>
      </c>
      <c r="AO693" s="57">
        <f t="shared" si="289"/>
        <v>0</v>
      </c>
      <c r="AP693" s="57">
        <f t="shared" si="289"/>
        <v>0</v>
      </c>
      <c r="AQ693" s="57" t="e">
        <f>INDEX('Fleet Input'!$C$10:$C$86, MATCH('Fleet Calculations'!N693, 'Fleet Input'!$B$10:$B$86, 0))</f>
        <v>#N/A</v>
      </c>
      <c r="AR693" s="57">
        <f t="shared" si="292"/>
        <v>0</v>
      </c>
      <c r="AS693" s="57">
        <f t="shared" si="292"/>
        <v>0</v>
      </c>
      <c r="AT693" s="57">
        <f t="shared" si="292"/>
        <v>0</v>
      </c>
      <c r="AU693" s="57">
        <f t="shared" si="292"/>
        <v>0</v>
      </c>
      <c r="AV693" s="57">
        <f t="shared" si="292"/>
        <v>0</v>
      </c>
      <c r="AW693" s="57">
        <f t="shared" si="292"/>
        <v>0</v>
      </c>
      <c r="AX693" s="57">
        <f t="shared" si="292"/>
        <v>0</v>
      </c>
      <c r="AY693" s="57">
        <f t="shared" si="292"/>
        <v>0</v>
      </c>
      <c r="AZ693" s="57">
        <f t="shared" si="292"/>
        <v>0</v>
      </c>
      <c r="BA693" s="57">
        <f t="shared" si="292"/>
        <v>0</v>
      </c>
      <c r="BB693" s="57">
        <f t="shared" si="292"/>
        <v>0</v>
      </c>
      <c r="BC693" s="57">
        <f t="shared" si="292"/>
        <v>0</v>
      </c>
      <c r="BD693" s="57">
        <f t="shared" si="292"/>
        <v>0</v>
      </c>
      <c r="BE693" s="57">
        <f t="shared" si="292"/>
        <v>0</v>
      </c>
      <c r="BF693" s="57">
        <f t="shared" si="292"/>
        <v>0</v>
      </c>
      <c r="BG693" s="57">
        <f t="shared" si="292"/>
        <v>0</v>
      </c>
      <c r="BH693" s="57">
        <f t="shared" si="290"/>
        <v>0</v>
      </c>
      <c r="BI693" s="57">
        <f t="shared" si="290"/>
        <v>0</v>
      </c>
      <c r="BJ693" s="57">
        <f t="shared" si="290"/>
        <v>0</v>
      </c>
      <c r="BK693" s="57">
        <f t="shared" si="290"/>
        <v>0</v>
      </c>
      <c r="BL693" s="57">
        <f t="shared" si="290"/>
        <v>0</v>
      </c>
      <c r="BM693" s="57">
        <f t="shared" si="290"/>
        <v>0</v>
      </c>
      <c r="BN693" s="57">
        <f t="shared" si="290"/>
        <v>0</v>
      </c>
      <c r="BO693" s="57">
        <f t="shared" si="290"/>
        <v>0</v>
      </c>
      <c r="BP693" s="57">
        <f t="shared" si="290"/>
        <v>0</v>
      </c>
      <c r="BQ693" s="57">
        <f t="shared" si="290"/>
        <v>0</v>
      </c>
      <c r="BR693" s="57">
        <f t="shared" si="290"/>
        <v>0</v>
      </c>
      <c r="BS693" s="57">
        <f t="shared" si="290"/>
        <v>0</v>
      </c>
    </row>
    <row r="694" spans="1:71" x14ac:dyDescent="0.25">
      <c r="A694">
        <f t="shared" si="288"/>
        <v>3</v>
      </c>
      <c r="B694">
        <f t="shared" si="286"/>
        <v>64</v>
      </c>
      <c r="C694">
        <f t="shared" si="281"/>
        <v>1</v>
      </c>
      <c r="D694" s="59">
        <f t="shared" si="271"/>
        <v>0</v>
      </c>
      <c r="E694" s="59">
        <f t="shared" si="271"/>
        <v>0</v>
      </c>
      <c r="F694" s="59">
        <f t="shared" si="271"/>
        <v>0</v>
      </c>
      <c r="G694" s="60" t="str">
        <f t="shared" si="272"/>
        <v>0</v>
      </c>
      <c r="H694" s="61">
        <f t="shared" si="287"/>
        <v>1</v>
      </c>
      <c r="I694" s="61">
        <f t="shared" si="273"/>
        <v>0</v>
      </c>
      <c r="J694" s="59">
        <f t="shared" si="274"/>
        <v>0</v>
      </c>
      <c r="K694" s="62" t="e">
        <f t="shared" si="275"/>
        <v>#N/A</v>
      </c>
      <c r="L694" s="59">
        <f t="shared" si="276"/>
        <v>0</v>
      </c>
      <c r="M694" s="59">
        <f t="shared" si="276"/>
        <v>0</v>
      </c>
      <c r="N694" s="59" t="str">
        <f t="shared" si="270"/>
        <v>00</v>
      </c>
      <c r="O694" s="57">
        <f t="shared" si="291"/>
        <v>0</v>
      </c>
      <c r="P694" s="57">
        <f t="shared" si="291"/>
        <v>0</v>
      </c>
      <c r="Q694" s="57">
        <f t="shared" si="291"/>
        <v>0</v>
      </c>
      <c r="R694" s="57">
        <f t="shared" si="291"/>
        <v>0</v>
      </c>
      <c r="S694" s="57">
        <f t="shared" si="291"/>
        <v>0</v>
      </c>
      <c r="T694" s="57">
        <f t="shared" si="291"/>
        <v>0</v>
      </c>
      <c r="U694" s="57">
        <f t="shared" si="291"/>
        <v>0</v>
      </c>
      <c r="V694" s="57">
        <f t="shared" si="291"/>
        <v>0</v>
      </c>
      <c r="W694" s="57">
        <f t="shared" si="291"/>
        <v>0</v>
      </c>
      <c r="X694" s="57">
        <f t="shared" si="291"/>
        <v>0</v>
      </c>
      <c r="Y694" s="57">
        <f t="shared" si="291"/>
        <v>0</v>
      </c>
      <c r="Z694" s="57">
        <f t="shared" si="291"/>
        <v>0</v>
      </c>
      <c r="AA694" s="57">
        <f t="shared" si="291"/>
        <v>0</v>
      </c>
      <c r="AB694" s="57">
        <f t="shared" si="291"/>
        <v>0</v>
      </c>
      <c r="AC694" s="57">
        <f t="shared" si="291"/>
        <v>0</v>
      </c>
      <c r="AD694" s="57">
        <f t="shared" si="291"/>
        <v>0</v>
      </c>
      <c r="AE694" s="57">
        <f t="shared" si="289"/>
        <v>0</v>
      </c>
      <c r="AF694" s="57">
        <f t="shared" si="289"/>
        <v>0</v>
      </c>
      <c r="AG694" s="57">
        <f t="shared" si="289"/>
        <v>0</v>
      </c>
      <c r="AH694" s="57">
        <f t="shared" si="289"/>
        <v>0</v>
      </c>
      <c r="AI694" s="57">
        <f t="shared" si="289"/>
        <v>0</v>
      </c>
      <c r="AJ694" s="57">
        <f t="shared" si="289"/>
        <v>0</v>
      </c>
      <c r="AK694" s="57">
        <f t="shared" si="289"/>
        <v>0</v>
      </c>
      <c r="AL694" s="57">
        <f t="shared" si="289"/>
        <v>0</v>
      </c>
      <c r="AM694" s="57">
        <f t="shared" si="289"/>
        <v>0</v>
      </c>
      <c r="AN694" s="57">
        <f t="shared" si="289"/>
        <v>0</v>
      </c>
      <c r="AO694" s="57">
        <f t="shared" si="289"/>
        <v>0</v>
      </c>
      <c r="AP694" s="57">
        <f t="shared" si="289"/>
        <v>0</v>
      </c>
      <c r="AQ694" s="57" t="e">
        <f>INDEX('Fleet Input'!$C$10:$C$86, MATCH('Fleet Calculations'!N694, 'Fleet Input'!$B$10:$B$86, 0))</f>
        <v>#N/A</v>
      </c>
      <c r="AR694" s="57">
        <f t="shared" si="292"/>
        <v>0</v>
      </c>
      <c r="AS694" s="57">
        <f t="shared" si="292"/>
        <v>0</v>
      </c>
      <c r="AT694" s="57">
        <f t="shared" si="292"/>
        <v>0</v>
      </c>
      <c r="AU694" s="57">
        <f t="shared" si="292"/>
        <v>0</v>
      </c>
      <c r="AV694" s="57">
        <f t="shared" si="292"/>
        <v>0</v>
      </c>
      <c r="AW694" s="57">
        <f t="shared" si="292"/>
        <v>0</v>
      </c>
      <c r="AX694" s="57">
        <f t="shared" si="292"/>
        <v>0</v>
      </c>
      <c r="AY694" s="57">
        <f t="shared" si="292"/>
        <v>0</v>
      </c>
      <c r="AZ694" s="57">
        <f t="shared" si="292"/>
        <v>0</v>
      </c>
      <c r="BA694" s="57">
        <f t="shared" si="292"/>
        <v>0</v>
      </c>
      <c r="BB694" s="57">
        <f t="shared" si="292"/>
        <v>0</v>
      </c>
      <c r="BC694" s="57">
        <f t="shared" si="292"/>
        <v>0</v>
      </c>
      <c r="BD694" s="57">
        <f t="shared" si="292"/>
        <v>0</v>
      </c>
      <c r="BE694" s="57">
        <f t="shared" si="292"/>
        <v>0</v>
      </c>
      <c r="BF694" s="57">
        <f t="shared" si="292"/>
        <v>0</v>
      </c>
      <c r="BG694" s="57">
        <f t="shared" si="292"/>
        <v>0</v>
      </c>
      <c r="BH694" s="57">
        <f t="shared" si="290"/>
        <v>0</v>
      </c>
      <c r="BI694" s="57">
        <f t="shared" si="290"/>
        <v>0</v>
      </c>
      <c r="BJ694" s="57">
        <f t="shared" si="290"/>
        <v>0</v>
      </c>
      <c r="BK694" s="57">
        <f t="shared" si="290"/>
        <v>0</v>
      </c>
      <c r="BL694" s="57">
        <f t="shared" si="290"/>
        <v>0</v>
      </c>
      <c r="BM694" s="57">
        <f t="shared" si="290"/>
        <v>0</v>
      </c>
      <c r="BN694" s="57">
        <f t="shared" si="290"/>
        <v>0</v>
      </c>
      <c r="BO694" s="57">
        <f t="shared" si="290"/>
        <v>0</v>
      </c>
      <c r="BP694" s="57">
        <f t="shared" si="290"/>
        <v>0</v>
      </c>
      <c r="BQ694" s="57">
        <f t="shared" si="290"/>
        <v>0</v>
      </c>
      <c r="BR694" s="57">
        <f t="shared" si="290"/>
        <v>0</v>
      </c>
      <c r="BS694" s="57">
        <f t="shared" si="290"/>
        <v>0</v>
      </c>
    </row>
    <row r="695" spans="1:71" x14ac:dyDescent="0.25">
      <c r="A695">
        <f t="shared" si="288"/>
        <v>3</v>
      </c>
      <c r="B695">
        <f t="shared" si="286"/>
        <v>64</v>
      </c>
      <c r="C695">
        <f t="shared" si="281"/>
        <v>2</v>
      </c>
      <c r="D695" s="59">
        <f t="shared" si="271"/>
        <v>0</v>
      </c>
      <c r="E695" s="59">
        <f t="shared" si="271"/>
        <v>0</v>
      </c>
      <c r="F695" s="59">
        <f t="shared" si="271"/>
        <v>0</v>
      </c>
      <c r="G695" s="60" t="str">
        <f t="shared" si="272"/>
        <v>Electric</v>
      </c>
      <c r="H695" s="61">
        <f t="shared" si="287"/>
        <v>1</v>
      </c>
      <c r="I695" s="61">
        <f t="shared" si="273"/>
        <v>0</v>
      </c>
      <c r="J695" s="59">
        <f t="shared" si="274"/>
        <v>0</v>
      </c>
      <c r="K695" s="62" t="e">
        <f t="shared" si="275"/>
        <v>#N/A</v>
      </c>
      <c r="L695" s="59">
        <f t="shared" si="276"/>
        <v>0</v>
      </c>
      <c r="M695" s="59">
        <f t="shared" si="276"/>
        <v>0</v>
      </c>
      <c r="N695" s="59" t="str">
        <f t="shared" si="270"/>
        <v>Electric0</v>
      </c>
      <c r="O695" s="57">
        <f t="shared" si="291"/>
        <v>0</v>
      </c>
      <c r="P695" s="57">
        <f t="shared" si="291"/>
        <v>0</v>
      </c>
      <c r="Q695" s="57">
        <f t="shared" si="291"/>
        <v>0</v>
      </c>
      <c r="R695" s="57">
        <f t="shared" si="291"/>
        <v>0</v>
      </c>
      <c r="S695" s="57">
        <f t="shared" si="291"/>
        <v>0</v>
      </c>
      <c r="T695" s="57">
        <f t="shared" si="291"/>
        <v>0</v>
      </c>
      <c r="U695" s="57">
        <f t="shared" si="291"/>
        <v>0</v>
      </c>
      <c r="V695" s="57">
        <f t="shared" si="291"/>
        <v>0</v>
      </c>
      <c r="W695" s="57">
        <f t="shared" si="291"/>
        <v>0</v>
      </c>
      <c r="X695" s="57">
        <f t="shared" si="291"/>
        <v>0</v>
      </c>
      <c r="Y695" s="57">
        <f t="shared" si="291"/>
        <v>0</v>
      </c>
      <c r="Z695" s="57">
        <f t="shared" si="291"/>
        <v>0</v>
      </c>
      <c r="AA695" s="57">
        <f t="shared" si="291"/>
        <v>0</v>
      </c>
      <c r="AB695" s="57">
        <f t="shared" si="291"/>
        <v>0</v>
      </c>
      <c r="AC695" s="57">
        <f t="shared" si="291"/>
        <v>0</v>
      </c>
      <c r="AD695" s="57">
        <f t="shared" si="291"/>
        <v>0</v>
      </c>
      <c r="AE695" s="57">
        <f t="shared" si="289"/>
        <v>0</v>
      </c>
      <c r="AF695" s="57">
        <f t="shared" si="289"/>
        <v>0</v>
      </c>
      <c r="AG695" s="57">
        <f t="shared" si="289"/>
        <v>0</v>
      </c>
      <c r="AH695" s="57">
        <f t="shared" si="289"/>
        <v>0</v>
      </c>
      <c r="AI695" s="57">
        <f t="shared" si="289"/>
        <v>0</v>
      </c>
      <c r="AJ695" s="57">
        <f t="shared" si="289"/>
        <v>0</v>
      </c>
      <c r="AK695" s="57">
        <f t="shared" si="289"/>
        <v>0</v>
      </c>
      <c r="AL695" s="57">
        <f t="shared" si="289"/>
        <v>0</v>
      </c>
      <c r="AM695" s="57">
        <f t="shared" si="289"/>
        <v>0</v>
      </c>
      <c r="AN695" s="57">
        <f t="shared" si="289"/>
        <v>0</v>
      </c>
      <c r="AO695" s="57">
        <f t="shared" si="289"/>
        <v>0</v>
      </c>
      <c r="AP695" s="57">
        <f t="shared" si="289"/>
        <v>0</v>
      </c>
      <c r="AQ695" s="57" t="e">
        <f>INDEX('Fleet Input'!$C$10:$C$86, MATCH('Fleet Calculations'!N695, 'Fleet Input'!$B$10:$B$86, 0))</f>
        <v>#N/A</v>
      </c>
      <c r="AR695" s="57">
        <f t="shared" si="292"/>
        <v>0</v>
      </c>
      <c r="AS695" s="57">
        <f t="shared" si="292"/>
        <v>0</v>
      </c>
      <c r="AT695" s="57">
        <f t="shared" si="292"/>
        <v>0</v>
      </c>
      <c r="AU695" s="57">
        <f t="shared" si="292"/>
        <v>0</v>
      </c>
      <c r="AV695" s="57">
        <f t="shared" si="292"/>
        <v>0</v>
      </c>
      <c r="AW695" s="57">
        <f t="shared" si="292"/>
        <v>0</v>
      </c>
      <c r="AX695" s="57">
        <f t="shared" si="292"/>
        <v>0</v>
      </c>
      <c r="AY695" s="57">
        <f t="shared" si="292"/>
        <v>0</v>
      </c>
      <c r="AZ695" s="57">
        <f t="shared" si="292"/>
        <v>0</v>
      </c>
      <c r="BA695" s="57">
        <f t="shared" si="292"/>
        <v>0</v>
      </c>
      <c r="BB695" s="57">
        <f t="shared" si="292"/>
        <v>0</v>
      </c>
      <c r="BC695" s="57">
        <f t="shared" si="292"/>
        <v>0</v>
      </c>
      <c r="BD695" s="57">
        <f t="shared" si="292"/>
        <v>0</v>
      </c>
      <c r="BE695" s="57">
        <f t="shared" si="292"/>
        <v>0</v>
      </c>
      <c r="BF695" s="57">
        <f t="shared" si="292"/>
        <v>0</v>
      </c>
      <c r="BG695" s="57">
        <f t="shared" si="292"/>
        <v>0</v>
      </c>
      <c r="BH695" s="57">
        <f t="shared" si="290"/>
        <v>0</v>
      </c>
      <c r="BI695" s="57">
        <f t="shared" si="290"/>
        <v>0</v>
      </c>
      <c r="BJ695" s="57">
        <f t="shared" si="290"/>
        <v>0</v>
      </c>
      <c r="BK695" s="57">
        <f t="shared" si="290"/>
        <v>0</v>
      </c>
      <c r="BL695" s="57">
        <f t="shared" si="290"/>
        <v>0</v>
      </c>
      <c r="BM695" s="57">
        <f t="shared" si="290"/>
        <v>0</v>
      </c>
      <c r="BN695" s="57">
        <f t="shared" si="290"/>
        <v>0</v>
      </c>
      <c r="BO695" s="57">
        <f t="shared" si="290"/>
        <v>0</v>
      </c>
      <c r="BP695" s="57">
        <f t="shared" si="290"/>
        <v>0</v>
      </c>
      <c r="BQ695" s="57">
        <f t="shared" si="290"/>
        <v>0</v>
      </c>
      <c r="BR695" s="57">
        <f t="shared" si="290"/>
        <v>0</v>
      </c>
      <c r="BS695" s="57">
        <f t="shared" si="290"/>
        <v>0</v>
      </c>
    </row>
    <row r="696" spans="1:71" x14ac:dyDescent="0.25">
      <c r="A696">
        <f t="shared" si="288"/>
        <v>3</v>
      </c>
      <c r="B696">
        <f t="shared" si="286"/>
        <v>64</v>
      </c>
      <c r="C696">
        <f t="shared" si="281"/>
        <v>3</v>
      </c>
      <c r="D696" s="59">
        <f t="shared" si="271"/>
        <v>0</v>
      </c>
      <c r="E696" s="59">
        <f t="shared" si="271"/>
        <v>0</v>
      </c>
      <c r="F696" s="59">
        <f t="shared" si="271"/>
        <v>0</v>
      </c>
      <c r="G696" s="60" t="str">
        <f t="shared" si="272"/>
        <v>Fuel Cell</v>
      </c>
      <c r="H696" s="61">
        <f t="shared" si="287"/>
        <v>1</v>
      </c>
      <c r="I696" s="61">
        <f t="shared" si="273"/>
        <v>0</v>
      </c>
      <c r="J696" s="59">
        <f t="shared" si="274"/>
        <v>0</v>
      </c>
      <c r="K696" s="62" t="e">
        <f t="shared" si="275"/>
        <v>#N/A</v>
      </c>
      <c r="L696" s="59">
        <f t="shared" si="276"/>
        <v>0</v>
      </c>
      <c r="M696" s="59">
        <f t="shared" si="276"/>
        <v>0</v>
      </c>
      <c r="N696" s="59" t="str">
        <f t="shared" si="270"/>
        <v>Fuel Cell0</v>
      </c>
      <c r="O696" s="57">
        <f t="shared" si="291"/>
        <v>0</v>
      </c>
      <c r="P696" s="57">
        <f t="shared" si="291"/>
        <v>0</v>
      </c>
      <c r="Q696" s="57">
        <f t="shared" si="291"/>
        <v>0</v>
      </c>
      <c r="R696" s="57">
        <f t="shared" si="291"/>
        <v>0</v>
      </c>
      <c r="S696" s="57">
        <f t="shared" si="291"/>
        <v>0</v>
      </c>
      <c r="T696" s="57">
        <f t="shared" si="291"/>
        <v>0</v>
      </c>
      <c r="U696" s="57">
        <f t="shared" si="291"/>
        <v>0</v>
      </c>
      <c r="V696" s="57">
        <f t="shared" si="291"/>
        <v>0</v>
      </c>
      <c r="W696" s="57">
        <f t="shared" si="291"/>
        <v>0</v>
      </c>
      <c r="X696" s="57">
        <f t="shared" si="291"/>
        <v>0</v>
      </c>
      <c r="Y696" s="57">
        <f t="shared" si="291"/>
        <v>0</v>
      </c>
      <c r="Z696" s="57">
        <f t="shared" si="291"/>
        <v>0</v>
      </c>
      <c r="AA696" s="57">
        <f t="shared" si="291"/>
        <v>0</v>
      </c>
      <c r="AB696" s="57">
        <f t="shared" si="291"/>
        <v>0</v>
      </c>
      <c r="AC696" s="57">
        <f t="shared" si="291"/>
        <v>0</v>
      </c>
      <c r="AD696" s="57">
        <f t="shared" si="291"/>
        <v>0</v>
      </c>
      <c r="AE696" s="57">
        <f t="shared" si="289"/>
        <v>0</v>
      </c>
      <c r="AF696" s="57">
        <f t="shared" si="289"/>
        <v>0</v>
      </c>
      <c r="AG696" s="57">
        <f t="shared" si="289"/>
        <v>0</v>
      </c>
      <c r="AH696" s="57">
        <f t="shared" si="289"/>
        <v>0</v>
      </c>
      <c r="AI696" s="57">
        <f t="shared" si="289"/>
        <v>0</v>
      </c>
      <c r="AJ696" s="57">
        <f t="shared" si="289"/>
        <v>0</v>
      </c>
      <c r="AK696" s="57">
        <f t="shared" si="289"/>
        <v>0</v>
      </c>
      <c r="AL696" s="57">
        <f t="shared" si="289"/>
        <v>0</v>
      </c>
      <c r="AM696" s="57">
        <f t="shared" si="289"/>
        <v>0</v>
      </c>
      <c r="AN696" s="57">
        <f t="shared" si="289"/>
        <v>0</v>
      </c>
      <c r="AO696" s="57">
        <f t="shared" si="289"/>
        <v>0</v>
      </c>
      <c r="AP696" s="57">
        <f t="shared" si="289"/>
        <v>0</v>
      </c>
      <c r="AQ696" s="57" t="e">
        <f>INDEX('Fleet Input'!$C$10:$C$86, MATCH('Fleet Calculations'!N696, 'Fleet Input'!$B$10:$B$86, 0))</f>
        <v>#N/A</v>
      </c>
      <c r="AR696" s="57">
        <f t="shared" si="292"/>
        <v>0</v>
      </c>
      <c r="AS696" s="57">
        <f t="shared" si="292"/>
        <v>0</v>
      </c>
      <c r="AT696" s="57">
        <f t="shared" si="292"/>
        <v>0</v>
      </c>
      <c r="AU696" s="57">
        <f t="shared" si="292"/>
        <v>0</v>
      </c>
      <c r="AV696" s="57">
        <f t="shared" si="292"/>
        <v>0</v>
      </c>
      <c r="AW696" s="57">
        <f t="shared" si="292"/>
        <v>0</v>
      </c>
      <c r="AX696" s="57">
        <f t="shared" si="292"/>
        <v>0</v>
      </c>
      <c r="AY696" s="57">
        <f t="shared" si="292"/>
        <v>0</v>
      </c>
      <c r="AZ696" s="57">
        <f t="shared" si="292"/>
        <v>0</v>
      </c>
      <c r="BA696" s="57">
        <f t="shared" si="292"/>
        <v>0</v>
      </c>
      <c r="BB696" s="57">
        <f t="shared" si="292"/>
        <v>0</v>
      </c>
      <c r="BC696" s="57">
        <f t="shared" si="292"/>
        <v>0</v>
      </c>
      <c r="BD696" s="57">
        <f t="shared" si="292"/>
        <v>0</v>
      </c>
      <c r="BE696" s="57">
        <f t="shared" si="292"/>
        <v>0</v>
      </c>
      <c r="BF696" s="57">
        <f t="shared" si="292"/>
        <v>0</v>
      </c>
      <c r="BG696" s="57">
        <f t="shared" si="292"/>
        <v>0</v>
      </c>
      <c r="BH696" s="57">
        <f t="shared" si="290"/>
        <v>0</v>
      </c>
      <c r="BI696" s="57">
        <f t="shared" si="290"/>
        <v>0</v>
      </c>
      <c r="BJ696" s="57">
        <f t="shared" si="290"/>
        <v>0</v>
      </c>
      <c r="BK696" s="57">
        <f t="shared" si="290"/>
        <v>0</v>
      </c>
      <c r="BL696" s="57">
        <f t="shared" si="290"/>
        <v>0</v>
      </c>
      <c r="BM696" s="57">
        <f t="shared" si="290"/>
        <v>0</v>
      </c>
      <c r="BN696" s="57">
        <f t="shared" si="290"/>
        <v>0</v>
      </c>
      <c r="BO696" s="57">
        <f t="shared" si="290"/>
        <v>0</v>
      </c>
      <c r="BP696" s="57">
        <f t="shared" si="290"/>
        <v>0</v>
      </c>
      <c r="BQ696" s="57">
        <f t="shared" si="290"/>
        <v>0</v>
      </c>
      <c r="BR696" s="57">
        <f t="shared" si="290"/>
        <v>0</v>
      </c>
      <c r="BS696" s="57">
        <f t="shared" si="290"/>
        <v>0</v>
      </c>
    </row>
    <row r="697" spans="1:71" x14ac:dyDescent="0.25">
      <c r="A697">
        <f t="shared" si="288"/>
        <v>3</v>
      </c>
      <c r="B697">
        <f t="shared" si="286"/>
        <v>65</v>
      </c>
      <c r="C697">
        <f t="shared" si="281"/>
        <v>1</v>
      </c>
      <c r="D697" s="59">
        <f t="shared" si="271"/>
        <v>0</v>
      </c>
      <c r="E697" s="59">
        <f t="shared" si="271"/>
        <v>0</v>
      </c>
      <c r="F697" s="59">
        <f t="shared" si="271"/>
        <v>0</v>
      </c>
      <c r="G697" s="60" t="str">
        <f t="shared" si="272"/>
        <v>0</v>
      </c>
      <c r="H697" s="61">
        <f t="shared" si="287"/>
        <v>1</v>
      </c>
      <c r="I697" s="61">
        <f t="shared" si="273"/>
        <v>0</v>
      </c>
      <c r="J697" s="59">
        <f t="shared" si="274"/>
        <v>0</v>
      </c>
      <c r="K697" s="62" t="e">
        <f t="shared" si="275"/>
        <v>#N/A</v>
      </c>
      <c r="L697" s="59">
        <f t="shared" si="276"/>
        <v>0</v>
      </c>
      <c r="M697" s="59">
        <f t="shared" si="276"/>
        <v>0</v>
      </c>
      <c r="N697" s="59" t="str">
        <f t="shared" si="270"/>
        <v>00</v>
      </c>
      <c r="O697" s="57">
        <f t="shared" si="291"/>
        <v>0</v>
      </c>
      <c r="P697" s="57">
        <f t="shared" si="291"/>
        <v>0</v>
      </c>
      <c r="Q697" s="57">
        <f t="shared" si="291"/>
        <v>0</v>
      </c>
      <c r="R697" s="57">
        <f t="shared" si="291"/>
        <v>0</v>
      </c>
      <c r="S697" s="57">
        <f t="shared" si="291"/>
        <v>0</v>
      </c>
      <c r="T697" s="57">
        <f t="shared" si="291"/>
        <v>0</v>
      </c>
      <c r="U697" s="57">
        <f t="shared" si="291"/>
        <v>0</v>
      </c>
      <c r="V697" s="57">
        <f t="shared" si="291"/>
        <v>0</v>
      </c>
      <c r="W697" s="57">
        <f t="shared" si="291"/>
        <v>0</v>
      </c>
      <c r="X697" s="57">
        <f t="shared" si="291"/>
        <v>0</v>
      </c>
      <c r="Y697" s="57">
        <f t="shared" si="291"/>
        <v>0</v>
      </c>
      <c r="Z697" s="57">
        <f t="shared" si="291"/>
        <v>0</v>
      </c>
      <c r="AA697" s="57">
        <f t="shared" si="291"/>
        <v>0</v>
      </c>
      <c r="AB697" s="57">
        <f t="shared" si="291"/>
        <v>0</v>
      </c>
      <c r="AC697" s="57">
        <f t="shared" si="291"/>
        <v>0</v>
      </c>
      <c r="AD697" s="57">
        <f t="shared" si="291"/>
        <v>0</v>
      </c>
      <c r="AE697" s="57">
        <f t="shared" si="289"/>
        <v>0</v>
      </c>
      <c r="AF697" s="57">
        <f t="shared" si="289"/>
        <v>0</v>
      </c>
      <c r="AG697" s="57">
        <f t="shared" si="289"/>
        <v>0</v>
      </c>
      <c r="AH697" s="57">
        <f t="shared" si="289"/>
        <v>0</v>
      </c>
      <c r="AI697" s="57">
        <f t="shared" si="289"/>
        <v>0</v>
      </c>
      <c r="AJ697" s="57">
        <f t="shared" si="289"/>
        <v>0</v>
      </c>
      <c r="AK697" s="57">
        <f t="shared" si="289"/>
        <v>0</v>
      </c>
      <c r="AL697" s="57">
        <f t="shared" si="289"/>
        <v>0</v>
      </c>
      <c r="AM697" s="57">
        <f t="shared" si="289"/>
        <v>0</v>
      </c>
      <c r="AN697" s="57">
        <f t="shared" si="289"/>
        <v>0</v>
      </c>
      <c r="AO697" s="57">
        <f t="shared" si="289"/>
        <v>0</v>
      </c>
      <c r="AP697" s="57">
        <f t="shared" si="289"/>
        <v>0</v>
      </c>
      <c r="AQ697" s="57" t="e">
        <f>INDEX('Fleet Input'!$C$10:$C$86, MATCH('Fleet Calculations'!N697, 'Fleet Input'!$B$10:$B$86, 0))</f>
        <v>#N/A</v>
      </c>
      <c r="AR697" s="57">
        <f t="shared" si="292"/>
        <v>0</v>
      </c>
      <c r="AS697" s="57">
        <f t="shared" si="292"/>
        <v>0</v>
      </c>
      <c r="AT697" s="57">
        <f t="shared" si="292"/>
        <v>0</v>
      </c>
      <c r="AU697" s="57">
        <f t="shared" si="292"/>
        <v>0</v>
      </c>
      <c r="AV697" s="57">
        <f t="shared" si="292"/>
        <v>0</v>
      </c>
      <c r="AW697" s="57">
        <f t="shared" si="292"/>
        <v>0</v>
      </c>
      <c r="AX697" s="57">
        <f t="shared" si="292"/>
        <v>0</v>
      </c>
      <c r="AY697" s="57">
        <f t="shared" si="292"/>
        <v>0</v>
      </c>
      <c r="AZ697" s="57">
        <f t="shared" si="292"/>
        <v>0</v>
      </c>
      <c r="BA697" s="57">
        <f t="shared" si="292"/>
        <v>0</v>
      </c>
      <c r="BB697" s="57">
        <f t="shared" si="292"/>
        <v>0</v>
      </c>
      <c r="BC697" s="57">
        <f t="shared" si="292"/>
        <v>0</v>
      </c>
      <c r="BD697" s="57">
        <f t="shared" si="292"/>
        <v>0</v>
      </c>
      <c r="BE697" s="57">
        <f t="shared" si="292"/>
        <v>0</v>
      </c>
      <c r="BF697" s="57">
        <f t="shared" si="292"/>
        <v>0</v>
      </c>
      <c r="BG697" s="57">
        <f t="shared" si="292"/>
        <v>0</v>
      </c>
      <c r="BH697" s="57">
        <f t="shared" si="290"/>
        <v>0</v>
      </c>
      <c r="BI697" s="57">
        <f t="shared" si="290"/>
        <v>0</v>
      </c>
      <c r="BJ697" s="57">
        <f t="shared" si="290"/>
        <v>0</v>
      </c>
      <c r="BK697" s="57">
        <f t="shared" si="290"/>
        <v>0</v>
      </c>
      <c r="BL697" s="57">
        <f t="shared" si="290"/>
        <v>0</v>
      </c>
      <c r="BM697" s="57">
        <f t="shared" si="290"/>
        <v>0</v>
      </c>
      <c r="BN697" s="57">
        <f t="shared" si="290"/>
        <v>0</v>
      </c>
      <c r="BO697" s="57">
        <f t="shared" si="290"/>
        <v>0</v>
      </c>
      <c r="BP697" s="57">
        <f t="shared" si="290"/>
        <v>0</v>
      </c>
      <c r="BQ697" s="57">
        <f t="shared" si="290"/>
        <v>0</v>
      </c>
      <c r="BR697" s="57">
        <f t="shared" si="290"/>
        <v>0</v>
      </c>
      <c r="BS697" s="57">
        <f t="shared" si="290"/>
        <v>0</v>
      </c>
    </row>
    <row r="698" spans="1:71" x14ac:dyDescent="0.25">
      <c r="A698">
        <f t="shared" si="288"/>
        <v>3</v>
      </c>
      <c r="B698">
        <f t="shared" si="286"/>
        <v>65</v>
      </c>
      <c r="C698">
        <f t="shared" si="281"/>
        <v>2</v>
      </c>
      <c r="D698" s="59">
        <f t="shared" si="271"/>
        <v>0</v>
      </c>
      <c r="E698" s="59">
        <f t="shared" si="271"/>
        <v>0</v>
      </c>
      <c r="F698" s="59">
        <f t="shared" si="271"/>
        <v>0</v>
      </c>
      <c r="G698" s="60" t="str">
        <f t="shared" si="272"/>
        <v>Electric</v>
      </c>
      <c r="H698" s="61">
        <f t="shared" si="287"/>
        <v>1</v>
      </c>
      <c r="I698" s="61">
        <f t="shared" si="273"/>
        <v>0</v>
      </c>
      <c r="J698" s="59">
        <f t="shared" si="274"/>
        <v>0</v>
      </c>
      <c r="K698" s="62" t="e">
        <f t="shared" si="275"/>
        <v>#N/A</v>
      </c>
      <c r="L698" s="59">
        <f t="shared" si="276"/>
        <v>0</v>
      </c>
      <c r="M698" s="59">
        <f t="shared" si="276"/>
        <v>0</v>
      </c>
      <c r="N698" s="59" t="str">
        <f t="shared" si="270"/>
        <v>Electric0</v>
      </c>
      <c r="O698" s="57">
        <f t="shared" si="291"/>
        <v>0</v>
      </c>
      <c r="P698" s="57">
        <f t="shared" si="291"/>
        <v>0</v>
      </c>
      <c r="Q698" s="57">
        <f t="shared" si="291"/>
        <v>0</v>
      </c>
      <c r="R698" s="57">
        <f t="shared" si="291"/>
        <v>0</v>
      </c>
      <c r="S698" s="57">
        <f t="shared" si="291"/>
        <v>0</v>
      </c>
      <c r="T698" s="57">
        <f t="shared" si="291"/>
        <v>0</v>
      </c>
      <c r="U698" s="57">
        <f t="shared" si="291"/>
        <v>0</v>
      </c>
      <c r="V698" s="57">
        <f t="shared" si="291"/>
        <v>0</v>
      </c>
      <c r="W698" s="57">
        <f t="shared" si="291"/>
        <v>0</v>
      </c>
      <c r="X698" s="57">
        <f t="shared" si="291"/>
        <v>0</v>
      </c>
      <c r="Y698" s="57">
        <f t="shared" si="291"/>
        <v>0</v>
      </c>
      <c r="Z698" s="57">
        <f t="shared" si="291"/>
        <v>0</v>
      </c>
      <c r="AA698" s="57">
        <f t="shared" si="291"/>
        <v>0</v>
      </c>
      <c r="AB698" s="57">
        <f t="shared" si="291"/>
        <v>0</v>
      </c>
      <c r="AC698" s="57">
        <f t="shared" si="291"/>
        <v>0</v>
      </c>
      <c r="AD698" s="57">
        <f t="shared" si="291"/>
        <v>0</v>
      </c>
      <c r="AE698" s="57">
        <f t="shared" si="289"/>
        <v>0</v>
      </c>
      <c r="AF698" s="57">
        <f t="shared" si="289"/>
        <v>0</v>
      </c>
      <c r="AG698" s="57">
        <f t="shared" si="289"/>
        <v>0</v>
      </c>
      <c r="AH698" s="57">
        <f t="shared" si="289"/>
        <v>0</v>
      </c>
      <c r="AI698" s="57">
        <f t="shared" si="289"/>
        <v>0</v>
      </c>
      <c r="AJ698" s="57">
        <f t="shared" si="289"/>
        <v>0</v>
      </c>
      <c r="AK698" s="57">
        <f t="shared" si="289"/>
        <v>0</v>
      </c>
      <c r="AL698" s="57">
        <f t="shared" si="289"/>
        <v>0</v>
      </c>
      <c r="AM698" s="57">
        <f t="shared" si="289"/>
        <v>0</v>
      </c>
      <c r="AN698" s="57">
        <f t="shared" si="289"/>
        <v>0</v>
      </c>
      <c r="AO698" s="57">
        <f t="shared" si="289"/>
        <v>0</v>
      </c>
      <c r="AP698" s="57">
        <f t="shared" si="289"/>
        <v>0</v>
      </c>
      <c r="AQ698" s="57" t="e">
        <f>INDEX('Fleet Input'!$C$10:$C$86, MATCH('Fleet Calculations'!N698, 'Fleet Input'!$B$10:$B$86, 0))</f>
        <v>#N/A</v>
      </c>
      <c r="AR698" s="57">
        <f t="shared" si="292"/>
        <v>0</v>
      </c>
      <c r="AS698" s="57">
        <f t="shared" si="292"/>
        <v>0</v>
      </c>
      <c r="AT698" s="57">
        <f t="shared" si="292"/>
        <v>0</v>
      </c>
      <c r="AU698" s="57">
        <f t="shared" si="292"/>
        <v>0</v>
      </c>
      <c r="AV698" s="57">
        <f t="shared" si="292"/>
        <v>0</v>
      </c>
      <c r="AW698" s="57">
        <f t="shared" si="292"/>
        <v>0</v>
      </c>
      <c r="AX698" s="57">
        <f t="shared" si="292"/>
        <v>0</v>
      </c>
      <c r="AY698" s="57">
        <f t="shared" si="292"/>
        <v>0</v>
      </c>
      <c r="AZ698" s="57">
        <f t="shared" si="292"/>
        <v>0</v>
      </c>
      <c r="BA698" s="57">
        <f t="shared" si="292"/>
        <v>0</v>
      </c>
      <c r="BB698" s="57">
        <f t="shared" si="292"/>
        <v>0</v>
      </c>
      <c r="BC698" s="57">
        <f t="shared" si="292"/>
        <v>0</v>
      </c>
      <c r="BD698" s="57">
        <f t="shared" si="292"/>
        <v>0</v>
      </c>
      <c r="BE698" s="57">
        <f t="shared" si="292"/>
        <v>0</v>
      </c>
      <c r="BF698" s="57">
        <f t="shared" si="292"/>
        <v>0</v>
      </c>
      <c r="BG698" s="57">
        <f t="shared" si="292"/>
        <v>0</v>
      </c>
      <c r="BH698" s="57">
        <f t="shared" si="290"/>
        <v>0</v>
      </c>
      <c r="BI698" s="57">
        <f t="shared" si="290"/>
        <v>0</v>
      </c>
      <c r="BJ698" s="57">
        <f t="shared" si="290"/>
        <v>0</v>
      </c>
      <c r="BK698" s="57">
        <f t="shared" si="290"/>
        <v>0</v>
      </c>
      <c r="BL698" s="57">
        <f t="shared" si="290"/>
        <v>0</v>
      </c>
      <c r="BM698" s="57">
        <f t="shared" si="290"/>
        <v>0</v>
      </c>
      <c r="BN698" s="57">
        <f t="shared" si="290"/>
        <v>0</v>
      </c>
      <c r="BO698" s="57">
        <f t="shared" si="290"/>
        <v>0</v>
      </c>
      <c r="BP698" s="57">
        <f t="shared" si="290"/>
        <v>0</v>
      </c>
      <c r="BQ698" s="57">
        <f t="shared" si="290"/>
        <v>0</v>
      </c>
      <c r="BR698" s="57">
        <f t="shared" si="290"/>
        <v>0</v>
      </c>
      <c r="BS698" s="57">
        <f t="shared" si="290"/>
        <v>0</v>
      </c>
    </row>
    <row r="699" spans="1:71" x14ac:dyDescent="0.25">
      <c r="A699">
        <f t="shared" si="288"/>
        <v>3</v>
      </c>
      <c r="B699">
        <f t="shared" si="286"/>
        <v>65</v>
      </c>
      <c r="C699">
        <f t="shared" si="281"/>
        <v>3</v>
      </c>
      <c r="D699" s="59">
        <f t="shared" si="271"/>
        <v>0</v>
      </c>
      <c r="E699" s="59">
        <f t="shared" si="271"/>
        <v>0</v>
      </c>
      <c r="F699" s="59">
        <f t="shared" si="271"/>
        <v>0</v>
      </c>
      <c r="G699" s="60" t="str">
        <f t="shared" si="272"/>
        <v>Fuel Cell</v>
      </c>
      <c r="H699" s="61">
        <f t="shared" si="287"/>
        <v>1</v>
      </c>
      <c r="I699" s="61">
        <f t="shared" si="273"/>
        <v>0</v>
      </c>
      <c r="J699" s="59">
        <f t="shared" si="274"/>
        <v>0</v>
      </c>
      <c r="K699" s="62" t="e">
        <f t="shared" si="275"/>
        <v>#N/A</v>
      </c>
      <c r="L699" s="59">
        <f t="shared" si="276"/>
        <v>0</v>
      </c>
      <c r="M699" s="59">
        <f t="shared" si="276"/>
        <v>0</v>
      </c>
      <c r="N699" s="59" t="str">
        <f t="shared" si="270"/>
        <v>Fuel Cell0</v>
      </c>
      <c r="O699" s="57">
        <f t="shared" si="291"/>
        <v>0</v>
      </c>
      <c r="P699" s="57">
        <f t="shared" si="291"/>
        <v>0</v>
      </c>
      <c r="Q699" s="57">
        <f t="shared" si="291"/>
        <v>0</v>
      </c>
      <c r="R699" s="57">
        <f t="shared" si="291"/>
        <v>0</v>
      </c>
      <c r="S699" s="57">
        <f t="shared" si="291"/>
        <v>0</v>
      </c>
      <c r="T699" s="57">
        <f t="shared" si="291"/>
        <v>0</v>
      </c>
      <c r="U699" s="57">
        <f t="shared" si="291"/>
        <v>0</v>
      </c>
      <c r="V699" s="57">
        <f t="shared" si="291"/>
        <v>0</v>
      </c>
      <c r="W699" s="57">
        <f t="shared" si="291"/>
        <v>0</v>
      </c>
      <c r="X699" s="57">
        <f t="shared" si="291"/>
        <v>0</v>
      </c>
      <c r="Y699" s="57">
        <f t="shared" si="291"/>
        <v>0</v>
      </c>
      <c r="Z699" s="57">
        <f t="shared" si="291"/>
        <v>0</v>
      </c>
      <c r="AA699" s="57">
        <f t="shared" si="291"/>
        <v>0</v>
      </c>
      <c r="AB699" s="57">
        <f t="shared" si="291"/>
        <v>0</v>
      </c>
      <c r="AC699" s="57">
        <f t="shared" si="291"/>
        <v>0</v>
      </c>
      <c r="AD699" s="57">
        <f t="shared" si="291"/>
        <v>0</v>
      </c>
      <c r="AE699" s="57">
        <f t="shared" si="289"/>
        <v>0</v>
      </c>
      <c r="AF699" s="57">
        <f t="shared" si="289"/>
        <v>0</v>
      </c>
      <c r="AG699" s="57">
        <f t="shared" si="289"/>
        <v>0</v>
      </c>
      <c r="AH699" s="57">
        <f t="shared" si="289"/>
        <v>0</v>
      </c>
      <c r="AI699" s="57">
        <f t="shared" si="289"/>
        <v>0</v>
      </c>
      <c r="AJ699" s="57">
        <f t="shared" si="289"/>
        <v>0</v>
      </c>
      <c r="AK699" s="57">
        <f t="shared" si="289"/>
        <v>0</v>
      </c>
      <c r="AL699" s="57">
        <f t="shared" si="289"/>
        <v>0</v>
      </c>
      <c r="AM699" s="57">
        <f t="shared" si="289"/>
        <v>0</v>
      </c>
      <c r="AN699" s="57">
        <f t="shared" si="289"/>
        <v>0</v>
      </c>
      <c r="AO699" s="57">
        <f t="shared" si="289"/>
        <v>0</v>
      </c>
      <c r="AP699" s="57">
        <f t="shared" si="289"/>
        <v>0</v>
      </c>
      <c r="AQ699" s="57" t="e">
        <f>INDEX('Fleet Input'!$C$10:$C$86, MATCH('Fleet Calculations'!N699, 'Fleet Input'!$B$10:$B$86, 0))</f>
        <v>#N/A</v>
      </c>
      <c r="AR699" s="57">
        <f t="shared" si="292"/>
        <v>0</v>
      </c>
      <c r="AS699" s="57">
        <f t="shared" si="292"/>
        <v>0</v>
      </c>
      <c r="AT699" s="57">
        <f t="shared" si="292"/>
        <v>0</v>
      </c>
      <c r="AU699" s="57">
        <f t="shared" si="292"/>
        <v>0</v>
      </c>
      <c r="AV699" s="57">
        <f t="shared" si="292"/>
        <v>0</v>
      </c>
      <c r="AW699" s="57">
        <f t="shared" si="292"/>
        <v>0</v>
      </c>
      <c r="AX699" s="57">
        <f t="shared" si="292"/>
        <v>0</v>
      </c>
      <c r="AY699" s="57">
        <f t="shared" si="292"/>
        <v>0</v>
      </c>
      <c r="AZ699" s="57">
        <f t="shared" si="292"/>
        <v>0</v>
      </c>
      <c r="BA699" s="57">
        <f t="shared" si="292"/>
        <v>0</v>
      </c>
      <c r="BB699" s="57">
        <f t="shared" si="292"/>
        <v>0</v>
      </c>
      <c r="BC699" s="57">
        <f t="shared" si="292"/>
        <v>0</v>
      </c>
      <c r="BD699" s="57">
        <f t="shared" si="292"/>
        <v>0</v>
      </c>
      <c r="BE699" s="57">
        <f t="shared" si="292"/>
        <v>0</v>
      </c>
      <c r="BF699" s="57">
        <f t="shared" si="292"/>
        <v>0</v>
      </c>
      <c r="BG699" s="57">
        <f t="shared" si="292"/>
        <v>0</v>
      </c>
      <c r="BH699" s="57">
        <f t="shared" si="290"/>
        <v>0</v>
      </c>
      <c r="BI699" s="57">
        <f t="shared" si="290"/>
        <v>0</v>
      </c>
      <c r="BJ699" s="57">
        <f t="shared" si="290"/>
        <v>0</v>
      </c>
      <c r="BK699" s="57">
        <f t="shared" si="290"/>
        <v>0</v>
      </c>
      <c r="BL699" s="57">
        <f t="shared" si="290"/>
        <v>0</v>
      </c>
      <c r="BM699" s="57">
        <f t="shared" si="290"/>
        <v>0</v>
      </c>
      <c r="BN699" s="57">
        <f t="shared" si="290"/>
        <v>0</v>
      </c>
      <c r="BO699" s="57">
        <f t="shared" si="290"/>
        <v>0</v>
      </c>
      <c r="BP699" s="57">
        <f t="shared" si="290"/>
        <v>0</v>
      </c>
      <c r="BQ699" s="57">
        <f t="shared" si="290"/>
        <v>0</v>
      </c>
      <c r="BR699" s="57">
        <f t="shared" si="290"/>
        <v>0</v>
      </c>
      <c r="BS699" s="57">
        <f t="shared" si="290"/>
        <v>0</v>
      </c>
    </row>
    <row r="700" spans="1:71" x14ac:dyDescent="0.25">
      <c r="A700">
        <f t="shared" si="288"/>
        <v>3</v>
      </c>
      <c r="B700">
        <f t="shared" si="286"/>
        <v>66</v>
      </c>
      <c r="C700">
        <f t="shared" si="281"/>
        <v>1</v>
      </c>
      <c r="D700" s="59" t="str">
        <f t="shared" si="271"/>
        <v>*For bus length, please select "Cutaway" for anything smaller than 30'</v>
      </c>
      <c r="E700" s="59">
        <f t="shared" si="271"/>
        <v>0</v>
      </c>
      <c r="F700" s="59">
        <f t="shared" si="271"/>
        <v>0</v>
      </c>
      <c r="G700" s="60" t="str">
        <f t="shared" si="272"/>
        <v>0</v>
      </c>
      <c r="H700" s="61">
        <f t="shared" si="287"/>
        <v>1</v>
      </c>
      <c r="I700" s="61">
        <f t="shared" si="273"/>
        <v>0</v>
      </c>
      <c r="J700" s="59">
        <f t="shared" si="274"/>
        <v>0</v>
      </c>
      <c r="K700" s="62" t="e">
        <f t="shared" si="275"/>
        <v>#N/A</v>
      </c>
      <c r="L700" s="59">
        <f t="shared" si="276"/>
        <v>0</v>
      </c>
      <c r="M700" s="59">
        <f t="shared" si="276"/>
        <v>0</v>
      </c>
      <c r="N700" s="59" t="str">
        <f t="shared" si="270"/>
        <v>00</v>
      </c>
      <c r="O700" s="57">
        <f t="shared" si="291"/>
        <v>0</v>
      </c>
      <c r="P700" s="57">
        <f t="shared" si="291"/>
        <v>0</v>
      </c>
      <c r="Q700" s="57">
        <f t="shared" si="291"/>
        <v>0</v>
      </c>
      <c r="R700" s="57">
        <f t="shared" si="291"/>
        <v>0</v>
      </c>
      <c r="S700" s="57">
        <f t="shared" si="291"/>
        <v>0</v>
      </c>
      <c r="T700" s="57">
        <f t="shared" si="291"/>
        <v>0</v>
      </c>
      <c r="U700" s="57">
        <f t="shared" si="291"/>
        <v>0</v>
      </c>
      <c r="V700" s="57">
        <f t="shared" si="291"/>
        <v>0</v>
      </c>
      <c r="W700" s="57">
        <f t="shared" si="291"/>
        <v>0</v>
      </c>
      <c r="X700" s="57">
        <f t="shared" si="291"/>
        <v>0</v>
      </c>
      <c r="Y700" s="57">
        <f t="shared" si="291"/>
        <v>0</v>
      </c>
      <c r="Z700" s="57">
        <f t="shared" si="291"/>
        <v>0</v>
      </c>
      <c r="AA700" s="57">
        <f t="shared" si="291"/>
        <v>0</v>
      </c>
      <c r="AB700" s="57">
        <f t="shared" si="291"/>
        <v>0</v>
      </c>
      <c r="AC700" s="57">
        <f t="shared" si="291"/>
        <v>0</v>
      </c>
      <c r="AD700" s="57">
        <f t="shared" si="291"/>
        <v>0</v>
      </c>
      <c r="AE700" s="57">
        <f t="shared" si="289"/>
        <v>0</v>
      </c>
      <c r="AF700" s="57">
        <f t="shared" si="289"/>
        <v>0</v>
      </c>
      <c r="AG700" s="57">
        <f t="shared" si="289"/>
        <v>0</v>
      </c>
      <c r="AH700" s="57">
        <f t="shared" si="289"/>
        <v>0</v>
      </c>
      <c r="AI700" s="57">
        <f t="shared" si="289"/>
        <v>0</v>
      </c>
      <c r="AJ700" s="57">
        <f t="shared" si="289"/>
        <v>0</v>
      </c>
      <c r="AK700" s="57">
        <f t="shared" si="289"/>
        <v>0</v>
      </c>
      <c r="AL700" s="57">
        <f t="shared" si="289"/>
        <v>0</v>
      </c>
      <c r="AM700" s="57">
        <f t="shared" si="289"/>
        <v>0</v>
      </c>
      <c r="AN700" s="57">
        <f t="shared" si="289"/>
        <v>0</v>
      </c>
      <c r="AO700" s="57">
        <f t="shared" si="289"/>
        <v>0</v>
      </c>
      <c r="AP700" s="57">
        <f t="shared" si="289"/>
        <v>0</v>
      </c>
      <c r="AQ700" s="57" t="e">
        <f>INDEX('Fleet Input'!$C$10:$C$86, MATCH('Fleet Calculations'!N700, 'Fleet Input'!$B$10:$B$86, 0))</f>
        <v>#N/A</v>
      </c>
      <c r="AR700" s="57">
        <f t="shared" si="292"/>
        <v>0</v>
      </c>
      <c r="AS700" s="57">
        <f t="shared" si="292"/>
        <v>0</v>
      </c>
      <c r="AT700" s="57">
        <f t="shared" si="292"/>
        <v>0</v>
      </c>
      <c r="AU700" s="57">
        <f t="shared" si="292"/>
        <v>0</v>
      </c>
      <c r="AV700" s="57">
        <f t="shared" si="292"/>
        <v>0</v>
      </c>
      <c r="AW700" s="57">
        <f t="shared" si="292"/>
        <v>0</v>
      </c>
      <c r="AX700" s="57">
        <f t="shared" si="292"/>
        <v>0</v>
      </c>
      <c r="AY700" s="57">
        <f t="shared" si="292"/>
        <v>0</v>
      </c>
      <c r="AZ700" s="57">
        <f t="shared" si="292"/>
        <v>0</v>
      </c>
      <c r="BA700" s="57">
        <f t="shared" si="292"/>
        <v>0</v>
      </c>
      <c r="BB700" s="57">
        <f t="shared" si="292"/>
        <v>0</v>
      </c>
      <c r="BC700" s="57">
        <f t="shared" si="292"/>
        <v>0</v>
      </c>
      <c r="BD700" s="57">
        <f t="shared" si="292"/>
        <v>0</v>
      </c>
      <c r="BE700" s="57">
        <f t="shared" si="292"/>
        <v>0</v>
      </c>
      <c r="BF700" s="57">
        <f t="shared" si="292"/>
        <v>0</v>
      </c>
      <c r="BG700" s="57">
        <f t="shared" si="292"/>
        <v>0</v>
      </c>
      <c r="BH700" s="57">
        <f t="shared" si="290"/>
        <v>0</v>
      </c>
      <c r="BI700" s="57">
        <f t="shared" si="290"/>
        <v>0</v>
      </c>
      <c r="BJ700" s="57">
        <f t="shared" si="290"/>
        <v>0</v>
      </c>
      <c r="BK700" s="57">
        <f t="shared" si="290"/>
        <v>0</v>
      </c>
      <c r="BL700" s="57">
        <f t="shared" si="290"/>
        <v>0</v>
      </c>
      <c r="BM700" s="57">
        <f t="shared" si="290"/>
        <v>0</v>
      </c>
      <c r="BN700" s="57">
        <f t="shared" si="290"/>
        <v>0</v>
      </c>
      <c r="BO700" s="57">
        <f t="shared" si="290"/>
        <v>0</v>
      </c>
      <c r="BP700" s="57">
        <f t="shared" si="290"/>
        <v>0</v>
      </c>
      <c r="BQ700" s="57">
        <f t="shared" si="290"/>
        <v>0</v>
      </c>
      <c r="BR700" s="57">
        <f t="shared" si="290"/>
        <v>0</v>
      </c>
      <c r="BS700" s="57">
        <f t="shared" si="290"/>
        <v>0</v>
      </c>
    </row>
    <row r="701" spans="1:71" x14ac:dyDescent="0.25">
      <c r="A701">
        <f t="shared" si="288"/>
        <v>3</v>
      </c>
      <c r="B701">
        <f t="shared" si="286"/>
        <v>66</v>
      </c>
      <c r="C701">
        <f t="shared" si="281"/>
        <v>2</v>
      </c>
      <c r="D701" s="59" t="str">
        <f t="shared" si="271"/>
        <v>*For bus length, please select "Cutaway" for anything smaller than 30'</v>
      </c>
      <c r="E701" s="59">
        <f t="shared" si="271"/>
        <v>0</v>
      </c>
      <c r="F701" s="59">
        <f t="shared" si="271"/>
        <v>0</v>
      </c>
      <c r="G701" s="60" t="str">
        <f t="shared" si="272"/>
        <v>Electric</v>
      </c>
      <c r="H701" s="61">
        <f t="shared" si="287"/>
        <v>1</v>
      </c>
      <c r="I701" s="61">
        <f t="shared" si="273"/>
        <v>0</v>
      </c>
      <c r="J701" s="59">
        <f t="shared" si="274"/>
        <v>0</v>
      </c>
      <c r="K701" s="62" t="e">
        <f t="shared" si="275"/>
        <v>#N/A</v>
      </c>
      <c r="L701" s="59">
        <f t="shared" si="276"/>
        <v>0</v>
      </c>
      <c r="M701" s="59">
        <f t="shared" si="276"/>
        <v>0</v>
      </c>
      <c r="N701" s="59" t="str">
        <f t="shared" si="270"/>
        <v>Electric0</v>
      </c>
      <c r="O701" s="57">
        <f t="shared" si="291"/>
        <v>0</v>
      </c>
      <c r="P701" s="57">
        <f t="shared" si="291"/>
        <v>0</v>
      </c>
      <c r="Q701" s="57">
        <f t="shared" si="291"/>
        <v>0</v>
      </c>
      <c r="R701" s="57">
        <f t="shared" si="291"/>
        <v>0</v>
      </c>
      <c r="S701" s="57">
        <f t="shared" si="291"/>
        <v>0</v>
      </c>
      <c r="T701" s="57">
        <f t="shared" si="291"/>
        <v>0</v>
      </c>
      <c r="U701" s="57">
        <f t="shared" si="291"/>
        <v>0</v>
      </c>
      <c r="V701" s="57">
        <f t="shared" si="291"/>
        <v>0</v>
      </c>
      <c r="W701" s="57">
        <f t="shared" si="291"/>
        <v>0</v>
      </c>
      <c r="X701" s="57">
        <f t="shared" si="291"/>
        <v>0</v>
      </c>
      <c r="Y701" s="57">
        <f t="shared" si="291"/>
        <v>0</v>
      </c>
      <c r="Z701" s="57">
        <f t="shared" si="291"/>
        <v>0</v>
      </c>
      <c r="AA701" s="57">
        <f t="shared" si="291"/>
        <v>0</v>
      </c>
      <c r="AB701" s="57">
        <f t="shared" si="291"/>
        <v>0</v>
      </c>
      <c r="AC701" s="57">
        <f t="shared" si="291"/>
        <v>0</v>
      </c>
      <c r="AD701" s="57">
        <f t="shared" si="291"/>
        <v>0</v>
      </c>
      <c r="AE701" s="57">
        <f t="shared" si="289"/>
        <v>0</v>
      </c>
      <c r="AF701" s="57">
        <f t="shared" si="289"/>
        <v>0</v>
      </c>
      <c r="AG701" s="57">
        <f t="shared" si="289"/>
        <v>0</v>
      </c>
      <c r="AH701" s="57">
        <f t="shared" si="289"/>
        <v>0</v>
      </c>
      <c r="AI701" s="57">
        <f t="shared" si="289"/>
        <v>0</v>
      </c>
      <c r="AJ701" s="57">
        <f t="shared" si="289"/>
        <v>0</v>
      </c>
      <c r="AK701" s="57">
        <f t="shared" si="289"/>
        <v>0</v>
      </c>
      <c r="AL701" s="57">
        <f t="shared" si="289"/>
        <v>0</v>
      </c>
      <c r="AM701" s="57">
        <f t="shared" si="289"/>
        <v>0</v>
      </c>
      <c r="AN701" s="57">
        <f t="shared" si="289"/>
        <v>0</v>
      </c>
      <c r="AO701" s="57">
        <f t="shared" si="289"/>
        <v>0</v>
      </c>
      <c r="AP701" s="57">
        <f t="shared" si="289"/>
        <v>0</v>
      </c>
      <c r="AQ701" s="57" t="e">
        <f>INDEX('Fleet Input'!$C$10:$C$86, MATCH('Fleet Calculations'!N701, 'Fleet Input'!$B$10:$B$86, 0))</f>
        <v>#N/A</v>
      </c>
      <c r="AR701" s="57">
        <f t="shared" si="292"/>
        <v>0</v>
      </c>
      <c r="AS701" s="57">
        <f t="shared" si="292"/>
        <v>0</v>
      </c>
      <c r="AT701" s="57">
        <f t="shared" si="292"/>
        <v>0</v>
      </c>
      <c r="AU701" s="57">
        <f t="shared" si="292"/>
        <v>0</v>
      </c>
      <c r="AV701" s="57">
        <f t="shared" si="292"/>
        <v>0</v>
      </c>
      <c r="AW701" s="57">
        <f t="shared" si="292"/>
        <v>0</v>
      </c>
      <c r="AX701" s="57">
        <f t="shared" si="292"/>
        <v>0</v>
      </c>
      <c r="AY701" s="57">
        <f t="shared" si="292"/>
        <v>0</v>
      </c>
      <c r="AZ701" s="57">
        <f t="shared" si="292"/>
        <v>0</v>
      </c>
      <c r="BA701" s="57">
        <f t="shared" si="292"/>
        <v>0</v>
      </c>
      <c r="BB701" s="57">
        <f t="shared" si="292"/>
        <v>0</v>
      </c>
      <c r="BC701" s="57">
        <f t="shared" si="292"/>
        <v>0</v>
      </c>
      <c r="BD701" s="57">
        <f t="shared" si="292"/>
        <v>0</v>
      </c>
      <c r="BE701" s="57">
        <f t="shared" si="292"/>
        <v>0</v>
      </c>
      <c r="BF701" s="57">
        <f t="shared" si="292"/>
        <v>0</v>
      </c>
      <c r="BG701" s="57">
        <f t="shared" si="292"/>
        <v>0</v>
      </c>
      <c r="BH701" s="57">
        <f t="shared" si="290"/>
        <v>0</v>
      </c>
      <c r="BI701" s="57">
        <f t="shared" si="290"/>
        <v>0</v>
      </c>
      <c r="BJ701" s="57">
        <f t="shared" si="290"/>
        <v>0</v>
      </c>
      <c r="BK701" s="57">
        <f t="shared" si="290"/>
        <v>0</v>
      </c>
      <c r="BL701" s="57">
        <f t="shared" si="290"/>
        <v>0</v>
      </c>
      <c r="BM701" s="57">
        <f t="shared" si="290"/>
        <v>0</v>
      </c>
      <c r="BN701" s="57">
        <f t="shared" si="290"/>
        <v>0</v>
      </c>
      <c r="BO701" s="57">
        <f t="shared" si="290"/>
        <v>0</v>
      </c>
      <c r="BP701" s="57">
        <f t="shared" si="290"/>
        <v>0</v>
      </c>
      <c r="BQ701" s="57">
        <f t="shared" si="290"/>
        <v>0</v>
      </c>
      <c r="BR701" s="57">
        <f t="shared" si="290"/>
        <v>0</v>
      </c>
      <c r="BS701" s="57">
        <f t="shared" si="290"/>
        <v>0</v>
      </c>
    </row>
    <row r="702" spans="1:71" x14ac:dyDescent="0.25">
      <c r="A702">
        <f t="shared" si="288"/>
        <v>3</v>
      </c>
      <c r="B702">
        <f t="shared" si="286"/>
        <v>66</v>
      </c>
      <c r="C702">
        <f t="shared" si="281"/>
        <v>3</v>
      </c>
      <c r="D702" s="59" t="str">
        <f t="shared" si="271"/>
        <v>*For bus length, please select "Cutaway" for anything smaller than 30'</v>
      </c>
      <c r="E702" s="59">
        <f t="shared" si="271"/>
        <v>0</v>
      </c>
      <c r="F702" s="59">
        <f t="shared" si="271"/>
        <v>0</v>
      </c>
      <c r="G702" s="60" t="str">
        <f t="shared" si="272"/>
        <v>Fuel Cell</v>
      </c>
      <c r="H702" s="61">
        <f t="shared" si="287"/>
        <v>1</v>
      </c>
      <c r="I702" s="61">
        <f t="shared" si="273"/>
        <v>0</v>
      </c>
      <c r="J702" s="59">
        <f t="shared" si="274"/>
        <v>0</v>
      </c>
      <c r="K702" s="62" t="e">
        <f t="shared" si="275"/>
        <v>#N/A</v>
      </c>
      <c r="L702" s="59">
        <f t="shared" si="276"/>
        <v>0</v>
      </c>
      <c r="M702" s="59">
        <f t="shared" si="276"/>
        <v>0</v>
      </c>
      <c r="N702" s="59" t="str">
        <f t="shared" si="270"/>
        <v>Fuel Cell0</v>
      </c>
      <c r="O702" s="57">
        <f t="shared" si="291"/>
        <v>0</v>
      </c>
      <c r="P702" s="57">
        <f t="shared" si="291"/>
        <v>0</v>
      </c>
      <c r="Q702" s="57">
        <f t="shared" si="291"/>
        <v>0</v>
      </c>
      <c r="R702" s="57">
        <f t="shared" si="291"/>
        <v>0</v>
      </c>
      <c r="S702" s="57">
        <f t="shared" si="291"/>
        <v>0</v>
      </c>
      <c r="T702" s="57">
        <f t="shared" si="291"/>
        <v>0</v>
      </c>
      <c r="U702" s="57">
        <f t="shared" si="291"/>
        <v>0</v>
      </c>
      <c r="V702" s="57">
        <f t="shared" si="291"/>
        <v>0</v>
      </c>
      <c r="W702" s="57">
        <f t="shared" si="291"/>
        <v>0</v>
      </c>
      <c r="X702" s="57">
        <f t="shared" si="291"/>
        <v>0</v>
      </c>
      <c r="Y702" s="57">
        <f t="shared" si="291"/>
        <v>0</v>
      </c>
      <c r="Z702" s="57">
        <f t="shared" si="291"/>
        <v>0</v>
      </c>
      <c r="AA702" s="57">
        <f t="shared" si="291"/>
        <v>0</v>
      </c>
      <c r="AB702" s="57">
        <f t="shared" si="291"/>
        <v>0</v>
      </c>
      <c r="AC702" s="57">
        <f t="shared" si="291"/>
        <v>0</v>
      </c>
      <c r="AD702" s="57">
        <f t="shared" si="291"/>
        <v>0</v>
      </c>
      <c r="AE702" s="57">
        <f t="shared" si="289"/>
        <v>0</v>
      </c>
      <c r="AF702" s="57">
        <f t="shared" si="289"/>
        <v>0</v>
      </c>
      <c r="AG702" s="57">
        <f t="shared" si="289"/>
        <v>0</v>
      </c>
      <c r="AH702" s="57">
        <f t="shared" si="289"/>
        <v>0</v>
      </c>
      <c r="AI702" s="57">
        <f t="shared" si="289"/>
        <v>0</v>
      </c>
      <c r="AJ702" s="57">
        <f t="shared" si="289"/>
        <v>0</v>
      </c>
      <c r="AK702" s="57">
        <f t="shared" si="289"/>
        <v>0</v>
      </c>
      <c r="AL702" s="57">
        <f t="shared" si="289"/>
        <v>0</v>
      </c>
      <c r="AM702" s="57">
        <f t="shared" si="289"/>
        <v>0</v>
      </c>
      <c r="AN702" s="57">
        <f t="shared" si="289"/>
        <v>0</v>
      </c>
      <c r="AO702" s="57">
        <f t="shared" si="289"/>
        <v>0</v>
      </c>
      <c r="AP702" s="57">
        <f t="shared" si="289"/>
        <v>0</v>
      </c>
      <c r="AQ702" s="57" t="e">
        <f>INDEX('Fleet Input'!$C$10:$C$86, MATCH('Fleet Calculations'!N702, 'Fleet Input'!$B$10:$B$86, 0))</f>
        <v>#N/A</v>
      </c>
      <c r="AR702" s="57">
        <f t="shared" si="292"/>
        <v>0</v>
      </c>
      <c r="AS702" s="57">
        <f t="shared" si="292"/>
        <v>0</v>
      </c>
      <c r="AT702" s="57">
        <f t="shared" si="292"/>
        <v>0</v>
      </c>
      <c r="AU702" s="57">
        <f t="shared" si="292"/>
        <v>0</v>
      </c>
      <c r="AV702" s="57">
        <f t="shared" si="292"/>
        <v>0</v>
      </c>
      <c r="AW702" s="57">
        <f t="shared" si="292"/>
        <v>0</v>
      </c>
      <c r="AX702" s="57">
        <f t="shared" si="292"/>
        <v>0</v>
      </c>
      <c r="AY702" s="57">
        <f t="shared" si="292"/>
        <v>0</v>
      </c>
      <c r="AZ702" s="57">
        <f t="shared" si="292"/>
        <v>0</v>
      </c>
      <c r="BA702" s="57">
        <f t="shared" si="292"/>
        <v>0</v>
      </c>
      <c r="BB702" s="57">
        <f t="shared" si="292"/>
        <v>0</v>
      </c>
      <c r="BC702" s="57">
        <f t="shared" si="292"/>
        <v>0</v>
      </c>
      <c r="BD702" s="57">
        <f t="shared" si="292"/>
        <v>0</v>
      </c>
      <c r="BE702" s="57">
        <f t="shared" si="292"/>
        <v>0</v>
      </c>
      <c r="BF702" s="57">
        <f t="shared" si="292"/>
        <v>0</v>
      </c>
      <c r="BG702" s="57">
        <f t="shared" si="292"/>
        <v>0</v>
      </c>
      <c r="BH702" s="57">
        <f t="shared" si="290"/>
        <v>0</v>
      </c>
      <c r="BI702" s="57">
        <f t="shared" si="290"/>
        <v>0</v>
      </c>
      <c r="BJ702" s="57">
        <f t="shared" si="290"/>
        <v>0</v>
      </c>
      <c r="BK702" s="57">
        <f t="shared" si="290"/>
        <v>0</v>
      </c>
      <c r="BL702" s="57">
        <f t="shared" si="290"/>
        <v>0</v>
      </c>
      <c r="BM702" s="57">
        <f t="shared" si="290"/>
        <v>0</v>
      </c>
      <c r="BN702" s="57">
        <f t="shared" si="290"/>
        <v>0</v>
      </c>
      <c r="BO702" s="57">
        <f t="shared" si="290"/>
        <v>0</v>
      </c>
      <c r="BP702" s="57">
        <f t="shared" si="290"/>
        <v>0</v>
      </c>
      <c r="BQ702" s="57">
        <f t="shared" si="290"/>
        <v>0</v>
      </c>
      <c r="BR702" s="57">
        <f t="shared" si="290"/>
        <v>0</v>
      </c>
      <c r="BS702" s="57">
        <f t="shared" si="290"/>
        <v>0</v>
      </c>
    </row>
    <row r="703" spans="1:71" x14ac:dyDescent="0.25">
      <c r="A703">
        <f t="shared" si="288"/>
        <v>3</v>
      </c>
      <c r="B703">
        <f t="shared" si="286"/>
        <v>67</v>
      </c>
      <c r="C703">
        <f t="shared" si="281"/>
        <v>1</v>
      </c>
      <c r="D703" s="59">
        <f t="shared" si="271"/>
        <v>0</v>
      </c>
      <c r="E703" s="59">
        <f t="shared" si="271"/>
        <v>0</v>
      </c>
      <c r="F703" s="59">
        <f t="shared" si="271"/>
        <v>0</v>
      </c>
      <c r="G703" s="60" t="str">
        <f t="shared" si="272"/>
        <v>0</v>
      </c>
      <c r="H703" s="61">
        <f t="shared" si="287"/>
        <v>1</v>
      </c>
      <c r="I703" s="61">
        <f t="shared" si="273"/>
        <v>0</v>
      </c>
      <c r="J703" s="59">
        <f t="shared" si="274"/>
        <v>0</v>
      </c>
      <c r="K703" s="62" t="e">
        <f t="shared" si="275"/>
        <v>#N/A</v>
      </c>
      <c r="L703" s="59">
        <f t="shared" si="276"/>
        <v>0</v>
      </c>
      <c r="M703" s="59">
        <f t="shared" si="276"/>
        <v>0</v>
      </c>
      <c r="N703" s="59" t="str">
        <f t="shared" si="270"/>
        <v>00</v>
      </c>
      <c r="O703" s="57">
        <f t="shared" si="291"/>
        <v>0</v>
      </c>
      <c r="P703" s="57">
        <f t="shared" si="291"/>
        <v>0</v>
      </c>
      <c r="Q703" s="57">
        <f t="shared" si="291"/>
        <v>0</v>
      </c>
      <c r="R703" s="57">
        <f t="shared" si="291"/>
        <v>0</v>
      </c>
      <c r="S703" s="57">
        <f t="shared" si="291"/>
        <v>0</v>
      </c>
      <c r="T703" s="57">
        <f t="shared" si="291"/>
        <v>0</v>
      </c>
      <c r="U703" s="57">
        <f t="shared" si="291"/>
        <v>0</v>
      </c>
      <c r="V703" s="57">
        <f t="shared" si="291"/>
        <v>0</v>
      </c>
      <c r="W703" s="57">
        <f t="shared" si="291"/>
        <v>0</v>
      </c>
      <c r="X703" s="57">
        <f t="shared" si="291"/>
        <v>0</v>
      </c>
      <c r="Y703" s="57">
        <f t="shared" si="291"/>
        <v>0</v>
      </c>
      <c r="Z703" s="57">
        <f t="shared" si="291"/>
        <v>0</v>
      </c>
      <c r="AA703" s="57">
        <f t="shared" si="291"/>
        <v>0</v>
      </c>
      <c r="AB703" s="57">
        <f t="shared" si="291"/>
        <v>0</v>
      </c>
      <c r="AC703" s="57">
        <f t="shared" si="291"/>
        <v>0</v>
      </c>
      <c r="AD703" s="57">
        <f t="shared" si="291"/>
        <v>0</v>
      </c>
      <c r="AE703" s="57">
        <f t="shared" si="289"/>
        <v>0</v>
      </c>
      <c r="AF703" s="57">
        <f t="shared" si="289"/>
        <v>0</v>
      </c>
      <c r="AG703" s="57">
        <f t="shared" si="289"/>
        <v>0</v>
      </c>
      <c r="AH703" s="57">
        <f t="shared" si="289"/>
        <v>0</v>
      </c>
      <c r="AI703" s="57">
        <f t="shared" si="289"/>
        <v>0</v>
      </c>
      <c r="AJ703" s="57">
        <f t="shared" si="289"/>
        <v>0</v>
      </c>
      <c r="AK703" s="57">
        <f t="shared" si="289"/>
        <v>0</v>
      </c>
      <c r="AL703" s="57">
        <f t="shared" si="289"/>
        <v>0</v>
      </c>
      <c r="AM703" s="57">
        <f t="shared" si="289"/>
        <v>0</v>
      </c>
      <c r="AN703" s="57">
        <f t="shared" si="289"/>
        <v>0</v>
      </c>
      <c r="AO703" s="57">
        <f t="shared" si="289"/>
        <v>0</v>
      </c>
      <c r="AP703" s="57">
        <f t="shared" si="289"/>
        <v>0</v>
      </c>
      <c r="AQ703" s="57" t="e">
        <f>INDEX('Fleet Input'!$C$10:$C$86, MATCH('Fleet Calculations'!N703, 'Fleet Input'!$B$10:$B$86, 0))</f>
        <v>#N/A</v>
      </c>
      <c r="AR703" s="57">
        <f t="shared" si="292"/>
        <v>0</v>
      </c>
      <c r="AS703" s="57">
        <f t="shared" si="292"/>
        <v>0</v>
      </c>
      <c r="AT703" s="57">
        <f t="shared" si="292"/>
        <v>0</v>
      </c>
      <c r="AU703" s="57">
        <f t="shared" si="292"/>
        <v>0</v>
      </c>
      <c r="AV703" s="57">
        <f t="shared" si="292"/>
        <v>0</v>
      </c>
      <c r="AW703" s="57">
        <f t="shared" si="292"/>
        <v>0</v>
      </c>
      <c r="AX703" s="57">
        <f t="shared" si="292"/>
        <v>0</v>
      </c>
      <c r="AY703" s="57">
        <f t="shared" si="292"/>
        <v>0</v>
      </c>
      <c r="AZ703" s="57">
        <f t="shared" si="292"/>
        <v>0</v>
      </c>
      <c r="BA703" s="57">
        <f t="shared" si="292"/>
        <v>0</v>
      </c>
      <c r="BB703" s="57">
        <f t="shared" si="292"/>
        <v>0</v>
      </c>
      <c r="BC703" s="57">
        <f t="shared" si="292"/>
        <v>0</v>
      </c>
      <c r="BD703" s="57">
        <f t="shared" si="292"/>
        <v>0</v>
      </c>
      <c r="BE703" s="57">
        <f t="shared" si="292"/>
        <v>0</v>
      </c>
      <c r="BF703" s="57">
        <f t="shared" si="292"/>
        <v>0</v>
      </c>
      <c r="BG703" s="57">
        <f t="shared" si="292"/>
        <v>0</v>
      </c>
      <c r="BH703" s="57">
        <f t="shared" si="290"/>
        <v>0</v>
      </c>
      <c r="BI703" s="57">
        <f t="shared" si="290"/>
        <v>0</v>
      </c>
      <c r="BJ703" s="57">
        <f t="shared" si="290"/>
        <v>0</v>
      </c>
      <c r="BK703" s="57">
        <f t="shared" si="290"/>
        <v>0</v>
      </c>
      <c r="BL703" s="57">
        <f t="shared" si="290"/>
        <v>0</v>
      </c>
      <c r="BM703" s="57">
        <f t="shared" si="290"/>
        <v>0</v>
      </c>
      <c r="BN703" s="57">
        <f t="shared" si="290"/>
        <v>0</v>
      </c>
      <c r="BO703" s="57">
        <f t="shared" si="290"/>
        <v>0</v>
      </c>
      <c r="BP703" s="57">
        <f t="shared" si="290"/>
        <v>0</v>
      </c>
      <c r="BQ703" s="57">
        <f t="shared" si="290"/>
        <v>0</v>
      </c>
      <c r="BR703" s="57">
        <f t="shared" si="290"/>
        <v>0</v>
      </c>
      <c r="BS703" s="57">
        <f t="shared" si="290"/>
        <v>0</v>
      </c>
    </row>
    <row r="704" spans="1:71" x14ac:dyDescent="0.25">
      <c r="A704">
        <f t="shared" si="288"/>
        <v>3</v>
      </c>
      <c r="B704">
        <f t="shared" si="286"/>
        <v>67</v>
      </c>
      <c r="C704">
        <f t="shared" si="281"/>
        <v>2</v>
      </c>
      <c r="D704" s="59">
        <f t="shared" si="271"/>
        <v>0</v>
      </c>
      <c r="E704" s="59">
        <f t="shared" si="271"/>
        <v>0</v>
      </c>
      <c r="F704" s="59">
        <f t="shared" si="271"/>
        <v>0</v>
      </c>
      <c r="G704" s="60" t="str">
        <f t="shared" si="272"/>
        <v>Electric</v>
      </c>
      <c r="H704" s="61">
        <f t="shared" si="287"/>
        <v>1</v>
      </c>
      <c r="I704" s="61">
        <f t="shared" si="273"/>
        <v>0</v>
      </c>
      <c r="J704" s="59">
        <f t="shared" si="274"/>
        <v>0</v>
      </c>
      <c r="K704" s="62" t="e">
        <f t="shared" si="275"/>
        <v>#N/A</v>
      </c>
      <c r="L704" s="59">
        <f t="shared" si="276"/>
        <v>0</v>
      </c>
      <c r="M704" s="59">
        <f t="shared" si="276"/>
        <v>0</v>
      </c>
      <c r="N704" s="59" t="str">
        <f t="shared" si="270"/>
        <v>Electric0</v>
      </c>
      <c r="O704" s="57">
        <f t="shared" si="291"/>
        <v>0</v>
      </c>
      <c r="P704" s="57">
        <f t="shared" si="291"/>
        <v>0</v>
      </c>
      <c r="Q704" s="57">
        <f t="shared" si="291"/>
        <v>0</v>
      </c>
      <c r="R704" s="57">
        <f t="shared" si="291"/>
        <v>0</v>
      </c>
      <c r="S704" s="57">
        <f t="shared" si="291"/>
        <v>0</v>
      </c>
      <c r="T704" s="57">
        <f t="shared" si="291"/>
        <v>0</v>
      </c>
      <c r="U704" s="57">
        <f t="shared" si="291"/>
        <v>0</v>
      </c>
      <c r="V704" s="57">
        <f t="shared" si="291"/>
        <v>0</v>
      </c>
      <c r="W704" s="57">
        <f t="shared" si="291"/>
        <v>0</v>
      </c>
      <c r="X704" s="57">
        <f t="shared" si="291"/>
        <v>0</v>
      </c>
      <c r="Y704" s="57">
        <f t="shared" si="291"/>
        <v>0</v>
      </c>
      <c r="Z704" s="57">
        <f t="shared" si="291"/>
        <v>0</v>
      </c>
      <c r="AA704" s="57">
        <f t="shared" si="291"/>
        <v>0</v>
      </c>
      <c r="AB704" s="57">
        <f t="shared" si="291"/>
        <v>0</v>
      </c>
      <c r="AC704" s="57">
        <f t="shared" si="291"/>
        <v>0</v>
      </c>
      <c r="AD704" s="57">
        <f t="shared" si="291"/>
        <v>0</v>
      </c>
      <c r="AE704" s="57">
        <f t="shared" si="289"/>
        <v>0</v>
      </c>
      <c r="AF704" s="57">
        <f t="shared" si="289"/>
        <v>0</v>
      </c>
      <c r="AG704" s="57">
        <f t="shared" si="289"/>
        <v>0</v>
      </c>
      <c r="AH704" s="57">
        <f t="shared" si="289"/>
        <v>0</v>
      </c>
      <c r="AI704" s="57">
        <f t="shared" si="289"/>
        <v>0</v>
      </c>
      <c r="AJ704" s="57">
        <f t="shared" si="289"/>
        <v>0</v>
      </c>
      <c r="AK704" s="57">
        <f t="shared" si="289"/>
        <v>0</v>
      </c>
      <c r="AL704" s="57">
        <f t="shared" si="289"/>
        <v>0</v>
      </c>
      <c r="AM704" s="57">
        <f t="shared" si="289"/>
        <v>0</v>
      </c>
      <c r="AN704" s="57">
        <f t="shared" si="289"/>
        <v>0</v>
      </c>
      <c r="AO704" s="57">
        <f t="shared" si="289"/>
        <v>0</v>
      </c>
      <c r="AP704" s="57">
        <f t="shared" si="289"/>
        <v>0</v>
      </c>
      <c r="AQ704" s="57" t="e">
        <f>INDEX('Fleet Input'!$C$10:$C$86, MATCH('Fleet Calculations'!N704, 'Fleet Input'!$B$10:$B$86, 0))</f>
        <v>#N/A</v>
      </c>
      <c r="AR704" s="57">
        <f t="shared" si="292"/>
        <v>0</v>
      </c>
      <c r="AS704" s="57">
        <f t="shared" si="292"/>
        <v>0</v>
      </c>
      <c r="AT704" s="57">
        <f t="shared" si="292"/>
        <v>0</v>
      </c>
      <c r="AU704" s="57">
        <f t="shared" si="292"/>
        <v>0</v>
      </c>
      <c r="AV704" s="57">
        <f t="shared" si="292"/>
        <v>0</v>
      </c>
      <c r="AW704" s="57">
        <f t="shared" si="292"/>
        <v>0</v>
      </c>
      <c r="AX704" s="57">
        <f t="shared" si="292"/>
        <v>0</v>
      </c>
      <c r="AY704" s="57">
        <f t="shared" si="292"/>
        <v>0</v>
      </c>
      <c r="AZ704" s="57">
        <f t="shared" si="292"/>
        <v>0</v>
      </c>
      <c r="BA704" s="57">
        <f t="shared" si="292"/>
        <v>0</v>
      </c>
      <c r="BB704" s="57">
        <f t="shared" si="292"/>
        <v>0</v>
      </c>
      <c r="BC704" s="57">
        <f t="shared" si="292"/>
        <v>0</v>
      </c>
      <c r="BD704" s="57">
        <f t="shared" si="292"/>
        <v>0</v>
      </c>
      <c r="BE704" s="57">
        <f t="shared" si="292"/>
        <v>0</v>
      </c>
      <c r="BF704" s="57">
        <f t="shared" si="292"/>
        <v>0</v>
      </c>
      <c r="BG704" s="57">
        <f t="shared" si="292"/>
        <v>0</v>
      </c>
      <c r="BH704" s="57">
        <f t="shared" si="290"/>
        <v>0</v>
      </c>
      <c r="BI704" s="57">
        <f t="shared" si="290"/>
        <v>0</v>
      </c>
      <c r="BJ704" s="57">
        <f t="shared" si="290"/>
        <v>0</v>
      </c>
      <c r="BK704" s="57">
        <f t="shared" si="290"/>
        <v>0</v>
      </c>
      <c r="BL704" s="57">
        <f t="shared" si="290"/>
        <v>0</v>
      </c>
      <c r="BM704" s="57">
        <f t="shared" si="290"/>
        <v>0</v>
      </c>
      <c r="BN704" s="57">
        <f t="shared" si="290"/>
        <v>0</v>
      </c>
      <c r="BO704" s="57">
        <f t="shared" si="290"/>
        <v>0</v>
      </c>
      <c r="BP704" s="57">
        <f t="shared" si="290"/>
        <v>0</v>
      </c>
      <c r="BQ704" s="57">
        <f t="shared" si="290"/>
        <v>0</v>
      </c>
      <c r="BR704" s="57">
        <f t="shared" si="290"/>
        <v>0</v>
      </c>
      <c r="BS704" s="57">
        <f t="shared" si="290"/>
        <v>0</v>
      </c>
    </row>
    <row r="705" spans="1:71" x14ac:dyDescent="0.25">
      <c r="A705">
        <f t="shared" si="288"/>
        <v>3</v>
      </c>
      <c r="B705">
        <f t="shared" si="286"/>
        <v>67</v>
      </c>
      <c r="C705">
        <f t="shared" si="281"/>
        <v>3</v>
      </c>
      <c r="D705" s="59">
        <f t="shared" si="271"/>
        <v>0</v>
      </c>
      <c r="E705" s="59">
        <f t="shared" si="271"/>
        <v>0</v>
      </c>
      <c r="F705" s="59">
        <f t="shared" si="271"/>
        <v>0</v>
      </c>
      <c r="G705" s="60" t="str">
        <f t="shared" si="272"/>
        <v>Fuel Cell</v>
      </c>
      <c r="H705" s="61">
        <f t="shared" si="287"/>
        <v>1</v>
      </c>
      <c r="I705" s="61">
        <f t="shared" si="273"/>
        <v>0</v>
      </c>
      <c r="J705" s="59">
        <f t="shared" si="274"/>
        <v>0</v>
      </c>
      <c r="K705" s="62" t="e">
        <f t="shared" si="275"/>
        <v>#N/A</v>
      </c>
      <c r="L705" s="59">
        <f t="shared" si="276"/>
        <v>0</v>
      </c>
      <c r="M705" s="59">
        <f t="shared" si="276"/>
        <v>0</v>
      </c>
      <c r="N705" s="59" t="str">
        <f t="shared" si="270"/>
        <v>Fuel Cell0</v>
      </c>
      <c r="O705" s="57">
        <f t="shared" si="291"/>
        <v>0</v>
      </c>
      <c r="P705" s="57">
        <f t="shared" si="291"/>
        <v>0</v>
      </c>
      <c r="Q705" s="57">
        <f t="shared" si="291"/>
        <v>0</v>
      </c>
      <c r="R705" s="57">
        <f t="shared" si="291"/>
        <v>0</v>
      </c>
      <c r="S705" s="57">
        <f t="shared" si="291"/>
        <v>0</v>
      </c>
      <c r="T705" s="57">
        <f t="shared" si="291"/>
        <v>0</v>
      </c>
      <c r="U705" s="57">
        <f t="shared" si="291"/>
        <v>0</v>
      </c>
      <c r="V705" s="57">
        <f t="shared" si="291"/>
        <v>0</v>
      </c>
      <c r="W705" s="57">
        <f t="shared" si="291"/>
        <v>0</v>
      </c>
      <c r="X705" s="57">
        <f t="shared" si="291"/>
        <v>0</v>
      </c>
      <c r="Y705" s="57">
        <f t="shared" si="291"/>
        <v>0</v>
      </c>
      <c r="Z705" s="57">
        <f t="shared" si="291"/>
        <v>0</v>
      </c>
      <c r="AA705" s="57">
        <f t="shared" si="291"/>
        <v>0</v>
      </c>
      <c r="AB705" s="57">
        <f t="shared" si="291"/>
        <v>0</v>
      </c>
      <c r="AC705" s="57">
        <f t="shared" si="291"/>
        <v>0</v>
      </c>
      <c r="AD705" s="57">
        <f t="shared" ref="AD705:AP720" si="293">IF(AND($I705&gt;=AD$7,$H705&lt;=AD$7),$K705,0)</f>
        <v>0</v>
      </c>
      <c r="AE705" s="57">
        <f t="shared" si="293"/>
        <v>0</v>
      </c>
      <c r="AF705" s="57">
        <f t="shared" si="293"/>
        <v>0</v>
      </c>
      <c r="AG705" s="57">
        <f t="shared" si="293"/>
        <v>0</v>
      </c>
      <c r="AH705" s="57">
        <f t="shared" si="293"/>
        <v>0</v>
      </c>
      <c r="AI705" s="57">
        <f t="shared" si="293"/>
        <v>0</v>
      </c>
      <c r="AJ705" s="57">
        <f t="shared" si="293"/>
        <v>0</v>
      </c>
      <c r="AK705" s="57">
        <f t="shared" si="293"/>
        <v>0</v>
      </c>
      <c r="AL705" s="57">
        <f t="shared" si="293"/>
        <v>0</v>
      </c>
      <c r="AM705" s="57">
        <f t="shared" si="293"/>
        <v>0</v>
      </c>
      <c r="AN705" s="57">
        <f t="shared" si="293"/>
        <v>0</v>
      </c>
      <c r="AO705" s="57">
        <f t="shared" si="293"/>
        <v>0</v>
      </c>
      <c r="AP705" s="57">
        <f t="shared" si="293"/>
        <v>0</v>
      </c>
      <c r="AQ705" s="57" t="e">
        <f>INDEX('Fleet Input'!$C$10:$C$86, MATCH('Fleet Calculations'!N705, 'Fleet Input'!$B$10:$B$86, 0))</f>
        <v>#N/A</v>
      </c>
      <c r="AR705" s="57">
        <f t="shared" si="292"/>
        <v>0</v>
      </c>
      <c r="AS705" s="57">
        <f t="shared" si="292"/>
        <v>0</v>
      </c>
      <c r="AT705" s="57">
        <f t="shared" si="292"/>
        <v>0</v>
      </c>
      <c r="AU705" s="57">
        <f t="shared" si="292"/>
        <v>0</v>
      </c>
      <c r="AV705" s="57">
        <f t="shared" si="292"/>
        <v>0</v>
      </c>
      <c r="AW705" s="57">
        <f t="shared" si="292"/>
        <v>0</v>
      </c>
      <c r="AX705" s="57">
        <f t="shared" si="292"/>
        <v>0</v>
      </c>
      <c r="AY705" s="57">
        <f t="shared" si="292"/>
        <v>0</v>
      </c>
      <c r="AZ705" s="57">
        <f t="shared" si="292"/>
        <v>0</v>
      </c>
      <c r="BA705" s="57">
        <f t="shared" si="292"/>
        <v>0</v>
      </c>
      <c r="BB705" s="57">
        <f t="shared" si="292"/>
        <v>0</v>
      </c>
      <c r="BC705" s="57">
        <f t="shared" si="292"/>
        <v>0</v>
      </c>
      <c r="BD705" s="57">
        <f t="shared" si="292"/>
        <v>0</v>
      </c>
      <c r="BE705" s="57">
        <f t="shared" si="292"/>
        <v>0</v>
      </c>
      <c r="BF705" s="57">
        <f t="shared" si="292"/>
        <v>0</v>
      </c>
      <c r="BG705" s="57">
        <f t="shared" ref="BG705:BS720" si="294">IF($H705=BG$7, $AQ705*$K705, 0)</f>
        <v>0</v>
      </c>
      <c r="BH705" s="57">
        <f t="shared" si="294"/>
        <v>0</v>
      </c>
      <c r="BI705" s="57">
        <f t="shared" si="294"/>
        <v>0</v>
      </c>
      <c r="BJ705" s="57">
        <f t="shared" si="294"/>
        <v>0</v>
      </c>
      <c r="BK705" s="57">
        <f t="shared" si="294"/>
        <v>0</v>
      </c>
      <c r="BL705" s="57">
        <f t="shared" si="294"/>
        <v>0</v>
      </c>
      <c r="BM705" s="57">
        <f t="shared" si="294"/>
        <v>0</v>
      </c>
      <c r="BN705" s="57">
        <f t="shared" si="294"/>
        <v>0</v>
      </c>
      <c r="BO705" s="57">
        <f t="shared" si="294"/>
        <v>0</v>
      </c>
      <c r="BP705" s="57">
        <f t="shared" si="294"/>
        <v>0</v>
      </c>
      <c r="BQ705" s="57">
        <f t="shared" si="294"/>
        <v>0</v>
      </c>
      <c r="BR705" s="57">
        <f t="shared" si="294"/>
        <v>0</v>
      </c>
      <c r="BS705" s="57">
        <f t="shared" si="294"/>
        <v>0</v>
      </c>
    </row>
    <row r="706" spans="1:71" x14ac:dyDescent="0.25">
      <c r="A706">
        <f t="shared" si="288"/>
        <v>3</v>
      </c>
      <c r="B706">
        <f t="shared" si="286"/>
        <v>68</v>
      </c>
      <c r="C706">
        <f t="shared" si="281"/>
        <v>1</v>
      </c>
      <c r="D706" s="59">
        <f t="shared" si="271"/>
        <v>0</v>
      </c>
      <c r="E706" s="59">
        <f t="shared" si="271"/>
        <v>0</v>
      </c>
      <c r="F706" s="59">
        <f t="shared" si="271"/>
        <v>0</v>
      </c>
      <c r="G706" s="60" t="str">
        <f t="shared" si="272"/>
        <v>0</v>
      </c>
      <c r="H706" s="61">
        <f t="shared" si="287"/>
        <v>1</v>
      </c>
      <c r="I706" s="61">
        <f t="shared" si="273"/>
        <v>0</v>
      </c>
      <c r="J706" s="59">
        <f t="shared" si="274"/>
        <v>0</v>
      </c>
      <c r="K706" s="62" t="e">
        <f t="shared" si="275"/>
        <v>#N/A</v>
      </c>
      <c r="L706" s="59">
        <f t="shared" si="276"/>
        <v>0</v>
      </c>
      <c r="M706" s="59">
        <f t="shared" si="276"/>
        <v>0</v>
      </c>
      <c r="N706" s="59" t="str">
        <f t="shared" si="270"/>
        <v>00</v>
      </c>
      <c r="O706" s="57">
        <f t="shared" ref="O706:AD721" si="295">IF(AND($I706&gt;=O$7,$H706&lt;=O$7),$K706,0)</f>
        <v>0</v>
      </c>
      <c r="P706" s="57">
        <f t="shared" si="295"/>
        <v>0</v>
      </c>
      <c r="Q706" s="57">
        <f t="shared" si="295"/>
        <v>0</v>
      </c>
      <c r="R706" s="57">
        <f t="shared" si="295"/>
        <v>0</v>
      </c>
      <c r="S706" s="57">
        <f t="shared" si="295"/>
        <v>0</v>
      </c>
      <c r="T706" s="57">
        <f t="shared" si="295"/>
        <v>0</v>
      </c>
      <c r="U706" s="57">
        <f t="shared" si="295"/>
        <v>0</v>
      </c>
      <c r="V706" s="57">
        <f t="shared" si="295"/>
        <v>0</v>
      </c>
      <c r="W706" s="57">
        <f t="shared" si="295"/>
        <v>0</v>
      </c>
      <c r="X706" s="57">
        <f t="shared" si="295"/>
        <v>0</v>
      </c>
      <c r="Y706" s="57">
        <f t="shared" si="295"/>
        <v>0</v>
      </c>
      <c r="Z706" s="57">
        <f t="shared" si="295"/>
        <v>0</v>
      </c>
      <c r="AA706" s="57">
        <f t="shared" si="295"/>
        <v>0</v>
      </c>
      <c r="AB706" s="57">
        <f t="shared" si="295"/>
        <v>0</v>
      </c>
      <c r="AC706" s="57">
        <f t="shared" si="295"/>
        <v>0</v>
      </c>
      <c r="AD706" s="57">
        <f t="shared" si="295"/>
        <v>0</v>
      </c>
      <c r="AE706" s="57">
        <f t="shared" si="293"/>
        <v>0</v>
      </c>
      <c r="AF706" s="57">
        <f t="shared" si="293"/>
        <v>0</v>
      </c>
      <c r="AG706" s="57">
        <f t="shared" si="293"/>
        <v>0</v>
      </c>
      <c r="AH706" s="57">
        <f t="shared" si="293"/>
        <v>0</v>
      </c>
      <c r="AI706" s="57">
        <f t="shared" si="293"/>
        <v>0</v>
      </c>
      <c r="AJ706" s="57">
        <f t="shared" si="293"/>
        <v>0</v>
      </c>
      <c r="AK706" s="57">
        <f t="shared" si="293"/>
        <v>0</v>
      </c>
      <c r="AL706" s="57">
        <f t="shared" si="293"/>
        <v>0</v>
      </c>
      <c r="AM706" s="57">
        <f t="shared" si="293"/>
        <v>0</v>
      </c>
      <c r="AN706" s="57">
        <f t="shared" si="293"/>
        <v>0</v>
      </c>
      <c r="AO706" s="57">
        <f t="shared" si="293"/>
        <v>0</v>
      </c>
      <c r="AP706" s="57">
        <f t="shared" si="293"/>
        <v>0</v>
      </c>
      <c r="AQ706" s="57" t="e">
        <f>INDEX('Fleet Input'!$C$10:$C$86, MATCH('Fleet Calculations'!N706, 'Fleet Input'!$B$10:$B$86, 0))</f>
        <v>#N/A</v>
      </c>
      <c r="AR706" s="57">
        <f t="shared" ref="AR706:BG721" si="296">IF($H706=AR$7, $AQ706*$K706, 0)</f>
        <v>0</v>
      </c>
      <c r="AS706" s="57">
        <f t="shared" si="296"/>
        <v>0</v>
      </c>
      <c r="AT706" s="57">
        <f t="shared" si="296"/>
        <v>0</v>
      </c>
      <c r="AU706" s="57">
        <f t="shared" si="296"/>
        <v>0</v>
      </c>
      <c r="AV706" s="57">
        <f t="shared" si="296"/>
        <v>0</v>
      </c>
      <c r="AW706" s="57">
        <f t="shared" si="296"/>
        <v>0</v>
      </c>
      <c r="AX706" s="57">
        <f t="shared" si="296"/>
        <v>0</v>
      </c>
      <c r="AY706" s="57">
        <f t="shared" si="296"/>
        <v>0</v>
      </c>
      <c r="AZ706" s="57">
        <f t="shared" si="296"/>
        <v>0</v>
      </c>
      <c r="BA706" s="57">
        <f t="shared" si="296"/>
        <v>0</v>
      </c>
      <c r="BB706" s="57">
        <f t="shared" si="296"/>
        <v>0</v>
      </c>
      <c r="BC706" s="57">
        <f t="shared" si="296"/>
        <v>0</v>
      </c>
      <c r="BD706" s="57">
        <f t="shared" si="296"/>
        <v>0</v>
      </c>
      <c r="BE706" s="57">
        <f t="shared" si="296"/>
        <v>0</v>
      </c>
      <c r="BF706" s="57">
        <f t="shared" si="296"/>
        <v>0</v>
      </c>
      <c r="BG706" s="57">
        <f t="shared" si="296"/>
        <v>0</v>
      </c>
      <c r="BH706" s="57">
        <f t="shared" si="294"/>
        <v>0</v>
      </c>
      <c r="BI706" s="57">
        <f t="shared" si="294"/>
        <v>0</v>
      </c>
      <c r="BJ706" s="57">
        <f t="shared" si="294"/>
        <v>0</v>
      </c>
      <c r="BK706" s="57">
        <f t="shared" si="294"/>
        <v>0</v>
      </c>
      <c r="BL706" s="57">
        <f t="shared" si="294"/>
        <v>0</v>
      </c>
      <c r="BM706" s="57">
        <f t="shared" si="294"/>
        <v>0</v>
      </c>
      <c r="BN706" s="57">
        <f t="shared" si="294"/>
        <v>0</v>
      </c>
      <c r="BO706" s="57">
        <f t="shared" si="294"/>
        <v>0</v>
      </c>
      <c r="BP706" s="57">
        <f t="shared" si="294"/>
        <v>0</v>
      </c>
      <c r="BQ706" s="57">
        <f t="shared" si="294"/>
        <v>0</v>
      </c>
      <c r="BR706" s="57">
        <f t="shared" si="294"/>
        <v>0</v>
      </c>
      <c r="BS706" s="57">
        <f t="shared" si="294"/>
        <v>0</v>
      </c>
    </row>
    <row r="707" spans="1:71" x14ac:dyDescent="0.25">
      <c r="A707">
        <f t="shared" si="288"/>
        <v>3</v>
      </c>
      <c r="B707">
        <f t="shared" si="286"/>
        <v>68</v>
      </c>
      <c r="C707">
        <f t="shared" si="281"/>
        <v>2</v>
      </c>
      <c r="D707" s="59">
        <f t="shared" si="271"/>
        <v>0</v>
      </c>
      <c r="E707" s="59">
        <f t="shared" si="271"/>
        <v>0</v>
      </c>
      <c r="F707" s="59">
        <f t="shared" si="271"/>
        <v>0</v>
      </c>
      <c r="G707" s="60" t="str">
        <f t="shared" si="272"/>
        <v>Electric</v>
      </c>
      <c r="H707" s="61">
        <f t="shared" si="287"/>
        <v>1</v>
      </c>
      <c r="I707" s="61">
        <f t="shared" si="273"/>
        <v>0</v>
      </c>
      <c r="J707" s="59">
        <f t="shared" si="274"/>
        <v>0</v>
      </c>
      <c r="K707" s="62" t="e">
        <f t="shared" si="275"/>
        <v>#N/A</v>
      </c>
      <c r="L707" s="59">
        <f t="shared" si="276"/>
        <v>0</v>
      </c>
      <c r="M707" s="59">
        <f t="shared" si="276"/>
        <v>0</v>
      </c>
      <c r="N707" s="59" t="str">
        <f t="shared" si="270"/>
        <v>Electric0</v>
      </c>
      <c r="O707" s="57">
        <f t="shared" si="295"/>
        <v>0</v>
      </c>
      <c r="P707" s="57">
        <f t="shared" si="295"/>
        <v>0</v>
      </c>
      <c r="Q707" s="57">
        <f t="shared" si="295"/>
        <v>0</v>
      </c>
      <c r="R707" s="57">
        <f t="shared" si="295"/>
        <v>0</v>
      </c>
      <c r="S707" s="57">
        <f t="shared" si="295"/>
        <v>0</v>
      </c>
      <c r="T707" s="57">
        <f t="shared" si="295"/>
        <v>0</v>
      </c>
      <c r="U707" s="57">
        <f t="shared" si="295"/>
        <v>0</v>
      </c>
      <c r="V707" s="57">
        <f t="shared" si="295"/>
        <v>0</v>
      </c>
      <c r="W707" s="57">
        <f t="shared" si="295"/>
        <v>0</v>
      </c>
      <c r="X707" s="57">
        <f t="shared" si="295"/>
        <v>0</v>
      </c>
      <c r="Y707" s="57">
        <f t="shared" si="295"/>
        <v>0</v>
      </c>
      <c r="Z707" s="57">
        <f t="shared" si="295"/>
        <v>0</v>
      </c>
      <c r="AA707" s="57">
        <f t="shared" si="295"/>
        <v>0</v>
      </c>
      <c r="AB707" s="57">
        <f t="shared" si="295"/>
        <v>0</v>
      </c>
      <c r="AC707" s="57">
        <f t="shared" si="295"/>
        <v>0</v>
      </c>
      <c r="AD707" s="57">
        <f t="shared" si="295"/>
        <v>0</v>
      </c>
      <c r="AE707" s="57">
        <f t="shared" si="293"/>
        <v>0</v>
      </c>
      <c r="AF707" s="57">
        <f t="shared" si="293"/>
        <v>0</v>
      </c>
      <c r="AG707" s="57">
        <f t="shared" si="293"/>
        <v>0</v>
      </c>
      <c r="AH707" s="57">
        <f t="shared" si="293"/>
        <v>0</v>
      </c>
      <c r="AI707" s="57">
        <f t="shared" si="293"/>
        <v>0</v>
      </c>
      <c r="AJ707" s="57">
        <f t="shared" si="293"/>
        <v>0</v>
      </c>
      <c r="AK707" s="57">
        <f t="shared" si="293"/>
        <v>0</v>
      </c>
      <c r="AL707" s="57">
        <f t="shared" si="293"/>
        <v>0</v>
      </c>
      <c r="AM707" s="57">
        <f t="shared" si="293"/>
        <v>0</v>
      </c>
      <c r="AN707" s="57">
        <f t="shared" si="293"/>
        <v>0</v>
      </c>
      <c r="AO707" s="57">
        <f t="shared" si="293"/>
        <v>0</v>
      </c>
      <c r="AP707" s="57">
        <f t="shared" si="293"/>
        <v>0</v>
      </c>
      <c r="AQ707" s="57" t="e">
        <f>INDEX('Fleet Input'!$C$10:$C$86, MATCH('Fleet Calculations'!N707, 'Fleet Input'!$B$10:$B$86, 0))</f>
        <v>#N/A</v>
      </c>
      <c r="AR707" s="57">
        <f t="shared" si="296"/>
        <v>0</v>
      </c>
      <c r="AS707" s="57">
        <f t="shared" si="296"/>
        <v>0</v>
      </c>
      <c r="AT707" s="57">
        <f t="shared" si="296"/>
        <v>0</v>
      </c>
      <c r="AU707" s="57">
        <f t="shared" si="296"/>
        <v>0</v>
      </c>
      <c r="AV707" s="57">
        <f t="shared" si="296"/>
        <v>0</v>
      </c>
      <c r="AW707" s="57">
        <f t="shared" si="296"/>
        <v>0</v>
      </c>
      <c r="AX707" s="57">
        <f t="shared" si="296"/>
        <v>0</v>
      </c>
      <c r="AY707" s="57">
        <f t="shared" si="296"/>
        <v>0</v>
      </c>
      <c r="AZ707" s="57">
        <f t="shared" si="296"/>
        <v>0</v>
      </c>
      <c r="BA707" s="57">
        <f t="shared" si="296"/>
        <v>0</v>
      </c>
      <c r="BB707" s="57">
        <f t="shared" si="296"/>
        <v>0</v>
      </c>
      <c r="BC707" s="57">
        <f t="shared" si="296"/>
        <v>0</v>
      </c>
      <c r="BD707" s="57">
        <f t="shared" si="296"/>
        <v>0</v>
      </c>
      <c r="BE707" s="57">
        <f t="shared" si="296"/>
        <v>0</v>
      </c>
      <c r="BF707" s="57">
        <f t="shared" si="296"/>
        <v>0</v>
      </c>
      <c r="BG707" s="57">
        <f t="shared" si="296"/>
        <v>0</v>
      </c>
      <c r="BH707" s="57">
        <f t="shared" si="294"/>
        <v>0</v>
      </c>
      <c r="BI707" s="57">
        <f t="shared" si="294"/>
        <v>0</v>
      </c>
      <c r="BJ707" s="57">
        <f t="shared" si="294"/>
        <v>0</v>
      </c>
      <c r="BK707" s="57">
        <f t="shared" si="294"/>
        <v>0</v>
      </c>
      <c r="BL707" s="57">
        <f t="shared" si="294"/>
        <v>0</v>
      </c>
      <c r="BM707" s="57">
        <f t="shared" si="294"/>
        <v>0</v>
      </c>
      <c r="BN707" s="57">
        <f t="shared" si="294"/>
        <v>0</v>
      </c>
      <c r="BO707" s="57">
        <f t="shared" si="294"/>
        <v>0</v>
      </c>
      <c r="BP707" s="57">
        <f t="shared" si="294"/>
        <v>0</v>
      </c>
      <c r="BQ707" s="57">
        <f t="shared" si="294"/>
        <v>0</v>
      </c>
      <c r="BR707" s="57">
        <f t="shared" si="294"/>
        <v>0</v>
      </c>
      <c r="BS707" s="57">
        <f t="shared" si="294"/>
        <v>0</v>
      </c>
    </row>
    <row r="708" spans="1:71" x14ac:dyDescent="0.25">
      <c r="A708">
        <f t="shared" si="288"/>
        <v>3</v>
      </c>
      <c r="B708">
        <f t="shared" si="286"/>
        <v>68</v>
      </c>
      <c r="C708">
        <f t="shared" si="281"/>
        <v>3</v>
      </c>
      <c r="D708" s="59">
        <f t="shared" si="271"/>
        <v>0</v>
      </c>
      <c r="E708" s="59">
        <f t="shared" si="271"/>
        <v>0</v>
      </c>
      <c r="F708" s="59">
        <f t="shared" si="271"/>
        <v>0</v>
      </c>
      <c r="G708" s="60" t="str">
        <f t="shared" si="272"/>
        <v>Fuel Cell</v>
      </c>
      <c r="H708" s="61">
        <f t="shared" si="287"/>
        <v>1</v>
      </c>
      <c r="I708" s="61">
        <f t="shared" si="273"/>
        <v>0</v>
      </c>
      <c r="J708" s="59">
        <f t="shared" si="274"/>
        <v>0</v>
      </c>
      <c r="K708" s="62" t="e">
        <f t="shared" si="275"/>
        <v>#N/A</v>
      </c>
      <c r="L708" s="59">
        <f t="shared" si="276"/>
        <v>0</v>
      </c>
      <c r="M708" s="59">
        <f t="shared" si="276"/>
        <v>0</v>
      </c>
      <c r="N708" s="59" t="str">
        <f t="shared" si="270"/>
        <v>Fuel Cell0</v>
      </c>
      <c r="O708" s="57">
        <f t="shared" si="295"/>
        <v>0</v>
      </c>
      <c r="P708" s="57">
        <f t="shared" si="295"/>
        <v>0</v>
      </c>
      <c r="Q708" s="57">
        <f t="shared" si="295"/>
        <v>0</v>
      </c>
      <c r="R708" s="57">
        <f t="shared" si="295"/>
        <v>0</v>
      </c>
      <c r="S708" s="57">
        <f t="shared" si="295"/>
        <v>0</v>
      </c>
      <c r="T708" s="57">
        <f t="shared" si="295"/>
        <v>0</v>
      </c>
      <c r="U708" s="57">
        <f t="shared" si="295"/>
        <v>0</v>
      </c>
      <c r="V708" s="57">
        <f t="shared" si="295"/>
        <v>0</v>
      </c>
      <c r="W708" s="57">
        <f t="shared" si="295"/>
        <v>0</v>
      </c>
      <c r="X708" s="57">
        <f t="shared" si="295"/>
        <v>0</v>
      </c>
      <c r="Y708" s="57">
        <f t="shared" si="295"/>
        <v>0</v>
      </c>
      <c r="Z708" s="57">
        <f t="shared" si="295"/>
        <v>0</v>
      </c>
      <c r="AA708" s="57">
        <f t="shared" si="295"/>
        <v>0</v>
      </c>
      <c r="AB708" s="57">
        <f t="shared" si="295"/>
        <v>0</v>
      </c>
      <c r="AC708" s="57">
        <f t="shared" si="295"/>
        <v>0</v>
      </c>
      <c r="AD708" s="57">
        <f t="shared" si="295"/>
        <v>0</v>
      </c>
      <c r="AE708" s="57">
        <f t="shared" si="293"/>
        <v>0</v>
      </c>
      <c r="AF708" s="57">
        <f t="shared" si="293"/>
        <v>0</v>
      </c>
      <c r="AG708" s="57">
        <f t="shared" si="293"/>
        <v>0</v>
      </c>
      <c r="AH708" s="57">
        <f t="shared" si="293"/>
        <v>0</v>
      </c>
      <c r="AI708" s="57">
        <f t="shared" si="293"/>
        <v>0</v>
      </c>
      <c r="AJ708" s="57">
        <f t="shared" si="293"/>
        <v>0</v>
      </c>
      <c r="AK708" s="57">
        <f t="shared" si="293"/>
        <v>0</v>
      </c>
      <c r="AL708" s="57">
        <f t="shared" si="293"/>
        <v>0</v>
      </c>
      <c r="AM708" s="57">
        <f t="shared" si="293"/>
        <v>0</v>
      </c>
      <c r="AN708" s="57">
        <f t="shared" si="293"/>
        <v>0</v>
      </c>
      <c r="AO708" s="57">
        <f t="shared" si="293"/>
        <v>0</v>
      </c>
      <c r="AP708" s="57">
        <f t="shared" si="293"/>
        <v>0</v>
      </c>
      <c r="AQ708" s="57" t="e">
        <f>INDEX('Fleet Input'!$C$10:$C$86, MATCH('Fleet Calculations'!N708, 'Fleet Input'!$B$10:$B$86, 0))</f>
        <v>#N/A</v>
      </c>
      <c r="AR708" s="57">
        <f t="shared" si="296"/>
        <v>0</v>
      </c>
      <c r="AS708" s="57">
        <f t="shared" si="296"/>
        <v>0</v>
      </c>
      <c r="AT708" s="57">
        <f t="shared" si="296"/>
        <v>0</v>
      </c>
      <c r="AU708" s="57">
        <f t="shared" si="296"/>
        <v>0</v>
      </c>
      <c r="AV708" s="57">
        <f t="shared" si="296"/>
        <v>0</v>
      </c>
      <c r="AW708" s="57">
        <f t="shared" si="296"/>
        <v>0</v>
      </c>
      <c r="AX708" s="57">
        <f t="shared" si="296"/>
        <v>0</v>
      </c>
      <c r="AY708" s="57">
        <f t="shared" si="296"/>
        <v>0</v>
      </c>
      <c r="AZ708" s="57">
        <f t="shared" si="296"/>
        <v>0</v>
      </c>
      <c r="BA708" s="57">
        <f t="shared" si="296"/>
        <v>0</v>
      </c>
      <c r="BB708" s="57">
        <f t="shared" si="296"/>
        <v>0</v>
      </c>
      <c r="BC708" s="57">
        <f t="shared" si="296"/>
        <v>0</v>
      </c>
      <c r="BD708" s="57">
        <f t="shared" si="296"/>
        <v>0</v>
      </c>
      <c r="BE708" s="57">
        <f t="shared" si="296"/>
        <v>0</v>
      </c>
      <c r="BF708" s="57">
        <f t="shared" si="296"/>
        <v>0</v>
      </c>
      <c r="BG708" s="57">
        <f t="shared" si="296"/>
        <v>0</v>
      </c>
      <c r="BH708" s="57">
        <f t="shared" si="294"/>
        <v>0</v>
      </c>
      <c r="BI708" s="57">
        <f t="shared" si="294"/>
        <v>0</v>
      </c>
      <c r="BJ708" s="57">
        <f t="shared" si="294"/>
        <v>0</v>
      </c>
      <c r="BK708" s="57">
        <f t="shared" si="294"/>
        <v>0</v>
      </c>
      <c r="BL708" s="57">
        <f t="shared" si="294"/>
        <v>0</v>
      </c>
      <c r="BM708" s="57">
        <f t="shared" si="294"/>
        <v>0</v>
      </c>
      <c r="BN708" s="57">
        <f t="shared" si="294"/>
        <v>0</v>
      </c>
      <c r="BO708" s="57">
        <f t="shared" si="294"/>
        <v>0</v>
      </c>
      <c r="BP708" s="57">
        <f t="shared" si="294"/>
        <v>0</v>
      </c>
      <c r="BQ708" s="57">
        <f t="shared" si="294"/>
        <v>0</v>
      </c>
      <c r="BR708" s="57">
        <f t="shared" si="294"/>
        <v>0</v>
      </c>
      <c r="BS708" s="57">
        <f t="shared" si="294"/>
        <v>0</v>
      </c>
    </row>
    <row r="709" spans="1:71" x14ac:dyDescent="0.25">
      <c r="A709">
        <f t="shared" si="288"/>
        <v>3</v>
      </c>
      <c r="B709">
        <f t="shared" si="286"/>
        <v>69</v>
      </c>
      <c r="C709">
        <f t="shared" si="281"/>
        <v>1</v>
      </c>
      <c r="D709" s="59">
        <f t="shared" si="271"/>
        <v>0</v>
      </c>
      <c r="E709" s="59">
        <f t="shared" si="271"/>
        <v>0</v>
      </c>
      <c r="F709" s="59">
        <f t="shared" si="271"/>
        <v>0</v>
      </c>
      <c r="G709" s="60" t="str">
        <f t="shared" si="272"/>
        <v>0</v>
      </c>
      <c r="H709" s="61">
        <f t="shared" si="287"/>
        <v>1</v>
      </c>
      <c r="I709" s="61">
        <f t="shared" si="273"/>
        <v>0</v>
      </c>
      <c r="J709" s="59">
        <f t="shared" si="274"/>
        <v>0</v>
      </c>
      <c r="K709" s="62" t="e">
        <f t="shared" si="275"/>
        <v>#N/A</v>
      </c>
      <c r="L709" s="59">
        <f t="shared" si="276"/>
        <v>0</v>
      </c>
      <c r="M709" s="59">
        <f t="shared" si="276"/>
        <v>0</v>
      </c>
      <c r="N709" s="59" t="str">
        <f t="shared" si="270"/>
        <v>00</v>
      </c>
      <c r="O709" s="57">
        <f t="shared" si="295"/>
        <v>0</v>
      </c>
      <c r="P709" s="57">
        <f t="shared" si="295"/>
        <v>0</v>
      </c>
      <c r="Q709" s="57">
        <f t="shared" si="295"/>
        <v>0</v>
      </c>
      <c r="R709" s="57">
        <f t="shared" si="295"/>
        <v>0</v>
      </c>
      <c r="S709" s="57">
        <f t="shared" si="295"/>
        <v>0</v>
      </c>
      <c r="T709" s="57">
        <f t="shared" si="295"/>
        <v>0</v>
      </c>
      <c r="U709" s="57">
        <f t="shared" si="295"/>
        <v>0</v>
      </c>
      <c r="V709" s="57">
        <f t="shared" si="295"/>
        <v>0</v>
      </c>
      <c r="W709" s="57">
        <f t="shared" si="295"/>
        <v>0</v>
      </c>
      <c r="X709" s="57">
        <f t="shared" si="295"/>
        <v>0</v>
      </c>
      <c r="Y709" s="57">
        <f t="shared" si="295"/>
        <v>0</v>
      </c>
      <c r="Z709" s="57">
        <f t="shared" si="295"/>
        <v>0</v>
      </c>
      <c r="AA709" s="57">
        <f t="shared" si="295"/>
        <v>0</v>
      </c>
      <c r="AB709" s="57">
        <f t="shared" si="295"/>
        <v>0</v>
      </c>
      <c r="AC709" s="57">
        <f t="shared" si="295"/>
        <v>0</v>
      </c>
      <c r="AD709" s="57">
        <f t="shared" si="295"/>
        <v>0</v>
      </c>
      <c r="AE709" s="57">
        <f t="shared" si="293"/>
        <v>0</v>
      </c>
      <c r="AF709" s="57">
        <f t="shared" si="293"/>
        <v>0</v>
      </c>
      <c r="AG709" s="57">
        <f t="shared" si="293"/>
        <v>0</v>
      </c>
      <c r="AH709" s="57">
        <f t="shared" si="293"/>
        <v>0</v>
      </c>
      <c r="AI709" s="57">
        <f t="shared" si="293"/>
        <v>0</v>
      </c>
      <c r="AJ709" s="57">
        <f t="shared" si="293"/>
        <v>0</v>
      </c>
      <c r="AK709" s="57">
        <f t="shared" si="293"/>
        <v>0</v>
      </c>
      <c r="AL709" s="57">
        <f t="shared" si="293"/>
        <v>0</v>
      </c>
      <c r="AM709" s="57">
        <f t="shared" si="293"/>
        <v>0</v>
      </c>
      <c r="AN709" s="57">
        <f t="shared" si="293"/>
        <v>0</v>
      </c>
      <c r="AO709" s="57">
        <f t="shared" si="293"/>
        <v>0</v>
      </c>
      <c r="AP709" s="57">
        <f t="shared" si="293"/>
        <v>0</v>
      </c>
      <c r="AQ709" s="57" t="e">
        <f>INDEX('Fleet Input'!$C$10:$C$86, MATCH('Fleet Calculations'!N709, 'Fleet Input'!$B$10:$B$86, 0))</f>
        <v>#N/A</v>
      </c>
      <c r="AR709" s="57">
        <f t="shared" si="296"/>
        <v>0</v>
      </c>
      <c r="AS709" s="57">
        <f t="shared" si="296"/>
        <v>0</v>
      </c>
      <c r="AT709" s="57">
        <f t="shared" si="296"/>
        <v>0</v>
      </c>
      <c r="AU709" s="57">
        <f t="shared" si="296"/>
        <v>0</v>
      </c>
      <c r="AV709" s="57">
        <f t="shared" si="296"/>
        <v>0</v>
      </c>
      <c r="AW709" s="57">
        <f t="shared" si="296"/>
        <v>0</v>
      </c>
      <c r="AX709" s="57">
        <f t="shared" si="296"/>
        <v>0</v>
      </c>
      <c r="AY709" s="57">
        <f t="shared" si="296"/>
        <v>0</v>
      </c>
      <c r="AZ709" s="57">
        <f t="shared" si="296"/>
        <v>0</v>
      </c>
      <c r="BA709" s="57">
        <f t="shared" si="296"/>
        <v>0</v>
      </c>
      <c r="BB709" s="57">
        <f t="shared" si="296"/>
        <v>0</v>
      </c>
      <c r="BC709" s="57">
        <f t="shared" si="296"/>
        <v>0</v>
      </c>
      <c r="BD709" s="57">
        <f t="shared" si="296"/>
        <v>0</v>
      </c>
      <c r="BE709" s="57">
        <f t="shared" si="296"/>
        <v>0</v>
      </c>
      <c r="BF709" s="57">
        <f t="shared" si="296"/>
        <v>0</v>
      </c>
      <c r="BG709" s="57">
        <f t="shared" si="296"/>
        <v>0</v>
      </c>
      <c r="BH709" s="57">
        <f t="shared" si="294"/>
        <v>0</v>
      </c>
      <c r="BI709" s="57">
        <f t="shared" si="294"/>
        <v>0</v>
      </c>
      <c r="BJ709" s="57">
        <f t="shared" si="294"/>
        <v>0</v>
      </c>
      <c r="BK709" s="57">
        <f t="shared" si="294"/>
        <v>0</v>
      </c>
      <c r="BL709" s="57">
        <f t="shared" si="294"/>
        <v>0</v>
      </c>
      <c r="BM709" s="57">
        <f t="shared" si="294"/>
        <v>0</v>
      </c>
      <c r="BN709" s="57">
        <f t="shared" si="294"/>
        <v>0</v>
      </c>
      <c r="BO709" s="57">
        <f t="shared" si="294"/>
        <v>0</v>
      </c>
      <c r="BP709" s="57">
        <f t="shared" si="294"/>
        <v>0</v>
      </c>
      <c r="BQ709" s="57">
        <f t="shared" si="294"/>
        <v>0</v>
      </c>
      <c r="BR709" s="57">
        <f t="shared" si="294"/>
        <v>0</v>
      </c>
      <c r="BS709" s="57">
        <f t="shared" si="294"/>
        <v>0</v>
      </c>
    </row>
    <row r="710" spans="1:71" x14ac:dyDescent="0.25">
      <c r="A710">
        <f t="shared" si="288"/>
        <v>3</v>
      </c>
      <c r="B710">
        <f t="shared" si="286"/>
        <v>69</v>
      </c>
      <c r="C710">
        <f t="shared" si="281"/>
        <v>2</v>
      </c>
      <c r="D710" s="59">
        <f t="shared" si="271"/>
        <v>0</v>
      </c>
      <c r="E710" s="59">
        <f t="shared" si="271"/>
        <v>0</v>
      </c>
      <c r="F710" s="59">
        <f t="shared" si="271"/>
        <v>0</v>
      </c>
      <c r="G710" s="60" t="str">
        <f t="shared" si="272"/>
        <v>Electric</v>
      </c>
      <c r="H710" s="61">
        <f t="shared" si="287"/>
        <v>1</v>
      </c>
      <c r="I710" s="61">
        <f t="shared" si="273"/>
        <v>0</v>
      </c>
      <c r="J710" s="59">
        <f t="shared" si="274"/>
        <v>0</v>
      </c>
      <c r="K710" s="62" t="e">
        <f t="shared" si="275"/>
        <v>#N/A</v>
      </c>
      <c r="L710" s="59">
        <f t="shared" si="276"/>
        <v>0</v>
      </c>
      <c r="M710" s="59">
        <f t="shared" si="276"/>
        <v>0</v>
      </c>
      <c r="N710" s="59" t="str">
        <f t="shared" si="270"/>
        <v>Electric0</v>
      </c>
      <c r="O710" s="57">
        <f t="shared" si="295"/>
        <v>0</v>
      </c>
      <c r="P710" s="57">
        <f t="shared" si="295"/>
        <v>0</v>
      </c>
      <c r="Q710" s="57">
        <f t="shared" si="295"/>
        <v>0</v>
      </c>
      <c r="R710" s="57">
        <f t="shared" si="295"/>
        <v>0</v>
      </c>
      <c r="S710" s="57">
        <f t="shared" si="295"/>
        <v>0</v>
      </c>
      <c r="T710" s="57">
        <f t="shared" si="295"/>
        <v>0</v>
      </c>
      <c r="U710" s="57">
        <f t="shared" si="295"/>
        <v>0</v>
      </c>
      <c r="V710" s="57">
        <f t="shared" si="295"/>
        <v>0</v>
      </c>
      <c r="W710" s="57">
        <f t="shared" si="295"/>
        <v>0</v>
      </c>
      <c r="X710" s="57">
        <f t="shared" si="295"/>
        <v>0</v>
      </c>
      <c r="Y710" s="57">
        <f t="shared" si="295"/>
        <v>0</v>
      </c>
      <c r="Z710" s="57">
        <f t="shared" si="295"/>
        <v>0</v>
      </c>
      <c r="AA710" s="57">
        <f t="shared" si="295"/>
        <v>0</v>
      </c>
      <c r="AB710" s="57">
        <f t="shared" si="295"/>
        <v>0</v>
      </c>
      <c r="AC710" s="57">
        <f t="shared" si="295"/>
        <v>0</v>
      </c>
      <c r="AD710" s="57">
        <f t="shared" si="295"/>
        <v>0</v>
      </c>
      <c r="AE710" s="57">
        <f t="shared" si="293"/>
        <v>0</v>
      </c>
      <c r="AF710" s="57">
        <f t="shared" si="293"/>
        <v>0</v>
      </c>
      <c r="AG710" s="57">
        <f t="shared" si="293"/>
        <v>0</v>
      </c>
      <c r="AH710" s="57">
        <f t="shared" si="293"/>
        <v>0</v>
      </c>
      <c r="AI710" s="57">
        <f t="shared" si="293"/>
        <v>0</v>
      </c>
      <c r="AJ710" s="57">
        <f t="shared" si="293"/>
        <v>0</v>
      </c>
      <c r="AK710" s="57">
        <f t="shared" si="293"/>
        <v>0</v>
      </c>
      <c r="AL710" s="57">
        <f t="shared" si="293"/>
        <v>0</v>
      </c>
      <c r="AM710" s="57">
        <f t="shared" si="293"/>
        <v>0</v>
      </c>
      <c r="AN710" s="57">
        <f t="shared" si="293"/>
        <v>0</v>
      </c>
      <c r="AO710" s="57">
        <f t="shared" si="293"/>
        <v>0</v>
      </c>
      <c r="AP710" s="57">
        <f t="shared" si="293"/>
        <v>0</v>
      </c>
      <c r="AQ710" s="57" t="e">
        <f>INDEX('Fleet Input'!$C$10:$C$86, MATCH('Fleet Calculations'!N710, 'Fleet Input'!$B$10:$B$86, 0))</f>
        <v>#N/A</v>
      </c>
      <c r="AR710" s="57">
        <f t="shared" si="296"/>
        <v>0</v>
      </c>
      <c r="AS710" s="57">
        <f t="shared" si="296"/>
        <v>0</v>
      </c>
      <c r="AT710" s="57">
        <f t="shared" si="296"/>
        <v>0</v>
      </c>
      <c r="AU710" s="57">
        <f t="shared" si="296"/>
        <v>0</v>
      </c>
      <c r="AV710" s="57">
        <f t="shared" si="296"/>
        <v>0</v>
      </c>
      <c r="AW710" s="57">
        <f t="shared" si="296"/>
        <v>0</v>
      </c>
      <c r="AX710" s="57">
        <f t="shared" si="296"/>
        <v>0</v>
      </c>
      <c r="AY710" s="57">
        <f t="shared" si="296"/>
        <v>0</v>
      </c>
      <c r="AZ710" s="57">
        <f t="shared" si="296"/>
        <v>0</v>
      </c>
      <c r="BA710" s="57">
        <f t="shared" si="296"/>
        <v>0</v>
      </c>
      <c r="BB710" s="57">
        <f t="shared" si="296"/>
        <v>0</v>
      </c>
      <c r="BC710" s="57">
        <f t="shared" si="296"/>
        <v>0</v>
      </c>
      <c r="BD710" s="57">
        <f t="shared" si="296"/>
        <v>0</v>
      </c>
      <c r="BE710" s="57">
        <f t="shared" si="296"/>
        <v>0</v>
      </c>
      <c r="BF710" s="57">
        <f t="shared" si="296"/>
        <v>0</v>
      </c>
      <c r="BG710" s="57">
        <f t="shared" si="296"/>
        <v>0</v>
      </c>
      <c r="BH710" s="57">
        <f t="shared" si="294"/>
        <v>0</v>
      </c>
      <c r="BI710" s="57">
        <f t="shared" si="294"/>
        <v>0</v>
      </c>
      <c r="BJ710" s="57">
        <f t="shared" si="294"/>
        <v>0</v>
      </c>
      <c r="BK710" s="57">
        <f t="shared" si="294"/>
        <v>0</v>
      </c>
      <c r="BL710" s="57">
        <f t="shared" si="294"/>
        <v>0</v>
      </c>
      <c r="BM710" s="57">
        <f t="shared" si="294"/>
        <v>0</v>
      </c>
      <c r="BN710" s="57">
        <f t="shared" si="294"/>
        <v>0</v>
      </c>
      <c r="BO710" s="57">
        <f t="shared" si="294"/>
        <v>0</v>
      </c>
      <c r="BP710" s="57">
        <f t="shared" si="294"/>
        <v>0</v>
      </c>
      <c r="BQ710" s="57">
        <f t="shared" si="294"/>
        <v>0</v>
      </c>
      <c r="BR710" s="57">
        <f t="shared" si="294"/>
        <v>0</v>
      </c>
      <c r="BS710" s="57">
        <f t="shared" si="294"/>
        <v>0</v>
      </c>
    </row>
    <row r="711" spans="1:71" x14ac:dyDescent="0.25">
      <c r="A711">
        <f t="shared" si="288"/>
        <v>3</v>
      </c>
      <c r="B711">
        <f t="shared" si="286"/>
        <v>69</v>
      </c>
      <c r="C711">
        <f t="shared" si="281"/>
        <v>3</v>
      </c>
      <c r="D711" s="59">
        <f t="shared" si="271"/>
        <v>0</v>
      </c>
      <c r="E711" s="59">
        <f t="shared" si="271"/>
        <v>0</v>
      </c>
      <c r="F711" s="59">
        <f t="shared" si="271"/>
        <v>0</v>
      </c>
      <c r="G711" s="60" t="str">
        <f t="shared" si="272"/>
        <v>Fuel Cell</v>
      </c>
      <c r="H711" s="61">
        <f t="shared" si="287"/>
        <v>1</v>
      </c>
      <c r="I711" s="61">
        <f t="shared" si="273"/>
        <v>0</v>
      </c>
      <c r="J711" s="59">
        <f t="shared" si="274"/>
        <v>0</v>
      </c>
      <c r="K711" s="62" t="e">
        <f t="shared" si="275"/>
        <v>#N/A</v>
      </c>
      <c r="L711" s="59">
        <f t="shared" si="276"/>
        <v>0</v>
      </c>
      <c r="M711" s="59">
        <f t="shared" si="276"/>
        <v>0</v>
      </c>
      <c r="N711" s="59" t="str">
        <f t="shared" si="270"/>
        <v>Fuel Cell0</v>
      </c>
      <c r="O711" s="57">
        <f t="shared" si="295"/>
        <v>0</v>
      </c>
      <c r="P711" s="57">
        <f t="shared" si="295"/>
        <v>0</v>
      </c>
      <c r="Q711" s="57">
        <f t="shared" si="295"/>
        <v>0</v>
      </c>
      <c r="R711" s="57">
        <f t="shared" si="295"/>
        <v>0</v>
      </c>
      <c r="S711" s="57">
        <f t="shared" si="295"/>
        <v>0</v>
      </c>
      <c r="T711" s="57">
        <f t="shared" si="295"/>
        <v>0</v>
      </c>
      <c r="U711" s="57">
        <f t="shared" si="295"/>
        <v>0</v>
      </c>
      <c r="V711" s="57">
        <f t="shared" si="295"/>
        <v>0</v>
      </c>
      <c r="W711" s="57">
        <f t="shared" si="295"/>
        <v>0</v>
      </c>
      <c r="X711" s="57">
        <f t="shared" si="295"/>
        <v>0</v>
      </c>
      <c r="Y711" s="57">
        <f t="shared" si="295"/>
        <v>0</v>
      </c>
      <c r="Z711" s="57">
        <f t="shared" si="295"/>
        <v>0</v>
      </c>
      <c r="AA711" s="57">
        <f t="shared" si="295"/>
        <v>0</v>
      </c>
      <c r="AB711" s="57">
        <f t="shared" si="295"/>
        <v>0</v>
      </c>
      <c r="AC711" s="57">
        <f t="shared" si="295"/>
        <v>0</v>
      </c>
      <c r="AD711" s="57">
        <f t="shared" si="295"/>
        <v>0</v>
      </c>
      <c r="AE711" s="57">
        <f t="shared" si="293"/>
        <v>0</v>
      </c>
      <c r="AF711" s="57">
        <f t="shared" si="293"/>
        <v>0</v>
      </c>
      <c r="AG711" s="57">
        <f t="shared" si="293"/>
        <v>0</v>
      </c>
      <c r="AH711" s="57">
        <f t="shared" si="293"/>
        <v>0</v>
      </c>
      <c r="AI711" s="57">
        <f t="shared" si="293"/>
        <v>0</v>
      </c>
      <c r="AJ711" s="57">
        <f t="shared" si="293"/>
        <v>0</v>
      </c>
      <c r="AK711" s="57">
        <f t="shared" si="293"/>
        <v>0</v>
      </c>
      <c r="AL711" s="57">
        <f t="shared" si="293"/>
        <v>0</v>
      </c>
      <c r="AM711" s="57">
        <f t="shared" si="293"/>
        <v>0</v>
      </c>
      <c r="AN711" s="57">
        <f t="shared" si="293"/>
        <v>0</v>
      </c>
      <c r="AO711" s="57">
        <f t="shared" si="293"/>
        <v>0</v>
      </c>
      <c r="AP711" s="57">
        <f t="shared" si="293"/>
        <v>0</v>
      </c>
      <c r="AQ711" s="57" t="e">
        <f>INDEX('Fleet Input'!$C$10:$C$86, MATCH('Fleet Calculations'!N711, 'Fleet Input'!$B$10:$B$86, 0))</f>
        <v>#N/A</v>
      </c>
      <c r="AR711" s="57">
        <f t="shared" si="296"/>
        <v>0</v>
      </c>
      <c r="AS711" s="57">
        <f t="shared" si="296"/>
        <v>0</v>
      </c>
      <c r="AT711" s="57">
        <f t="shared" si="296"/>
        <v>0</v>
      </c>
      <c r="AU711" s="57">
        <f t="shared" si="296"/>
        <v>0</v>
      </c>
      <c r="AV711" s="57">
        <f t="shared" si="296"/>
        <v>0</v>
      </c>
      <c r="AW711" s="57">
        <f t="shared" si="296"/>
        <v>0</v>
      </c>
      <c r="AX711" s="57">
        <f t="shared" si="296"/>
        <v>0</v>
      </c>
      <c r="AY711" s="57">
        <f t="shared" si="296"/>
        <v>0</v>
      </c>
      <c r="AZ711" s="57">
        <f t="shared" si="296"/>
        <v>0</v>
      </c>
      <c r="BA711" s="57">
        <f t="shared" si="296"/>
        <v>0</v>
      </c>
      <c r="BB711" s="57">
        <f t="shared" si="296"/>
        <v>0</v>
      </c>
      <c r="BC711" s="57">
        <f t="shared" si="296"/>
        <v>0</v>
      </c>
      <c r="BD711" s="57">
        <f t="shared" si="296"/>
        <v>0</v>
      </c>
      <c r="BE711" s="57">
        <f t="shared" si="296"/>
        <v>0</v>
      </c>
      <c r="BF711" s="57">
        <f t="shared" si="296"/>
        <v>0</v>
      </c>
      <c r="BG711" s="57">
        <f t="shared" si="296"/>
        <v>0</v>
      </c>
      <c r="BH711" s="57">
        <f t="shared" si="294"/>
        <v>0</v>
      </c>
      <c r="BI711" s="57">
        <f t="shared" si="294"/>
        <v>0</v>
      </c>
      <c r="BJ711" s="57">
        <f t="shared" si="294"/>
        <v>0</v>
      </c>
      <c r="BK711" s="57">
        <f t="shared" si="294"/>
        <v>0</v>
      </c>
      <c r="BL711" s="57">
        <f t="shared" si="294"/>
        <v>0</v>
      </c>
      <c r="BM711" s="57">
        <f t="shared" si="294"/>
        <v>0</v>
      </c>
      <c r="BN711" s="57">
        <f t="shared" si="294"/>
        <v>0</v>
      </c>
      <c r="BO711" s="57">
        <f t="shared" si="294"/>
        <v>0</v>
      </c>
      <c r="BP711" s="57">
        <f t="shared" si="294"/>
        <v>0</v>
      </c>
      <c r="BQ711" s="57">
        <f t="shared" si="294"/>
        <v>0</v>
      </c>
      <c r="BR711" s="57">
        <f t="shared" si="294"/>
        <v>0</v>
      </c>
      <c r="BS711" s="57">
        <f t="shared" si="294"/>
        <v>0</v>
      </c>
    </row>
    <row r="712" spans="1:71" x14ac:dyDescent="0.25">
      <c r="A712">
        <f t="shared" si="288"/>
        <v>3</v>
      </c>
      <c r="B712">
        <f t="shared" si="286"/>
        <v>70</v>
      </c>
      <c r="C712">
        <f t="shared" si="281"/>
        <v>1</v>
      </c>
      <c r="D712" s="59">
        <f t="shared" si="271"/>
        <v>0</v>
      </c>
      <c r="E712" s="59">
        <f t="shared" si="271"/>
        <v>0</v>
      </c>
      <c r="F712" s="59">
        <f t="shared" si="271"/>
        <v>0</v>
      </c>
      <c r="G712" s="60" t="str">
        <f t="shared" si="272"/>
        <v>0</v>
      </c>
      <c r="H712" s="61">
        <f t="shared" si="287"/>
        <v>1</v>
      </c>
      <c r="I712" s="61">
        <f t="shared" si="273"/>
        <v>0</v>
      </c>
      <c r="J712" s="59">
        <f t="shared" si="274"/>
        <v>0</v>
      </c>
      <c r="K712" s="62" t="e">
        <f t="shared" si="275"/>
        <v>#N/A</v>
      </c>
      <c r="L712" s="59">
        <f t="shared" si="276"/>
        <v>0</v>
      </c>
      <c r="M712" s="59">
        <f t="shared" si="276"/>
        <v>0</v>
      </c>
      <c r="N712" s="59" t="str">
        <f t="shared" si="270"/>
        <v>00</v>
      </c>
      <c r="O712" s="57">
        <f t="shared" si="295"/>
        <v>0</v>
      </c>
      <c r="P712" s="57">
        <f t="shared" si="295"/>
        <v>0</v>
      </c>
      <c r="Q712" s="57">
        <f t="shared" si="295"/>
        <v>0</v>
      </c>
      <c r="R712" s="57">
        <f t="shared" si="295"/>
        <v>0</v>
      </c>
      <c r="S712" s="57">
        <f t="shared" si="295"/>
        <v>0</v>
      </c>
      <c r="T712" s="57">
        <f t="shared" si="295"/>
        <v>0</v>
      </c>
      <c r="U712" s="57">
        <f t="shared" si="295"/>
        <v>0</v>
      </c>
      <c r="V712" s="57">
        <f t="shared" si="295"/>
        <v>0</v>
      </c>
      <c r="W712" s="57">
        <f t="shared" si="295"/>
        <v>0</v>
      </c>
      <c r="X712" s="57">
        <f t="shared" si="295"/>
        <v>0</v>
      </c>
      <c r="Y712" s="57">
        <f t="shared" si="295"/>
        <v>0</v>
      </c>
      <c r="Z712" s="57">
        <f t="shared" si="295"/>
        <v>0</v>
      </c>
      <c r="AA712" s="57">
        <f t="shared" si="295"/>
        <v>0</v>
      </c>
      <c r="AB712" s="57">
        <f t="shared" si="295"/>
        <v>0</v>
      </c>
      <c r="AC712" s="57">
        <f t="shared" si="295"/>
        <v>0</v>
      </c>
      <c r="AD712" s="57">
        <f t="shared" si="295"/>
        <v>0</v>
      </c>
      <c r="AE712" s="57">
        <f t="shared" si="293"/>
        <v>0</v>
      </c>
      <c r="AF712" s="57">
        <f t="shared" si="293"/>
        <v>0</v>
      </c>
      <c r="AG712" s="57">
        <f t="shared" si="293"/>
        <v>0</v>
      </c>
      <c r="AH712" s="57">
        <f t="shared" si="293"/>
        <v>0</v>
      </c>
      <c r="AI712" s="57">
        <f t="shared" si="293"/>
        <v>0</v>
      </c>
      <c r="AJ712" s="57">
        <f t="shared" si="293"/>
        <v>0</v>
      </c>
      <c r="AK712" s="57">
        <f t="shared" si="293"/>
        <v>0</v>
      </c>
      <c r="AL712" s="57">
        <f t="shared" si="293"/>
        <v>0</v>
      </c>
      <c r="AM712" s="57">
        <f t="shared" si="293"/>
        <v>0</v>
      </c>
      <c r="AN712" s="57">
        <f t="shared" si="293"/>
        <v>0</v>
      </c>
      <c r="AO712" s="57">
        <f t="shared" si="293"/>
        <v>0</v>
      </c>
      <c r="AP712" s="57">
        <f t="shared" si="293"/>
        <v>0</v>
      </c>
      <c r="AQ712" s="57" t="e">
        <f>INDEX('Fleet Input'!$C$10:$C$86, MATCH('Fleet Calculations'!N712, 'Fleet Input'!$B$10:$B$86, 0))</f>
        <v>#N/A</v>
      </c>
      <c r="AR712" s="57">
        <f t="shared" si="296"/>
        <v>0</v>
      </c>
      <c r="AS712" s="57">
        <f t="shared" si="296"/>
        <v>0</v>
      </c>
      <c r="AT712" s="57">
        <f t="shared" si="296"/>
        <v>0</v>
      </c>
      <c r="AU712" s="57">
        <f t="shared" si="296"/>
        <v>0</v>
      </c>
      <c r="AV712" s="57">
        <f t="shared" si="296"/>
        <v>0</v>
      </c>
      <c r="AW712" s="57">
        <f t="shared" si="296"/>
        <v>0</v>
      </c>
      <c r="AX712" s="57">
        <f t="shared" si="296"/>
        <v>0</v>
      </c>
      <c r="AY712" s="57">
        <f t="shared" si="296"/>
        <v>0</v>
      </c>
      <c r="AZ712" s="57">
        <f t="shared" si="296"/>
        <v>0</v>
      </c>
      <c r="BA712" s="57">
        <f t="shared" si="296"/>
        <v>0</v>
      </c>
      <c r="BB712" s="57">
        <f t="shared" si="296"/>
        <v>0</v>
      </c>
      <c r="BC712" s="57">
        <f t="shared" si="296"/>
        <v>0</v>
      </c>
      <c r="BD712" s="57">
        <f t="shared" si="296"/>
        <v>0</v>
      </c>
      <c r="BE712" s="57">
        <f t="shared" si="296"/>
        <v>0</v>
      </c>
      <c r="BF712" s="57">
        <f t="shared" si="296"/>
        <v>0</v>
      </c>
      <c r="BG712" s="57">
        <f t="shared" si="296"/>
        <v>0</v>
      </c>
      <c r="BH712" s="57">
        <f t="shared" si="294"/>
        <v>0</v>
      </c>
      <c r="BI712" s="57">
        <f t="shared" si="294"/>
        <v>0</v>
      </c>
      <c r="BJ712" s="57">
        <f t="shared" si="294"/>
        <v>0</v>
      </c>
      <c r="BK712" s="57">
        <f t="shared" si="294"/>
        <v>0</v>
      </c>
      <c r="BL712" s="57">
        <f t="shared" si="294"/>
        <v>0</v>
      </c>
      <c r="BM712" s="57">
        <f t="shared" si="294"/>
        <v>0</v>
      </c>
      <c r="BN712" s="57">
        <f t="shared" si="294"/>
        <v>0</v>
      </c>
      <c r="BO712" s="57">
        <f t="shared" si="294"/>
        <v>0</v>
      </c>
      <c r="BP712" s="57">
        <f t="shared" si="294"/>
        <v>0</v>
      </c>
      <c r="BQ712" s="57">
        <f t="shared" si="294"/>
        <v>0</v>
      </c>
      <c r="BR712" s="57">
        <f t="shared" si="294"/>
        <v>0</v>
      </c>
      <c r="BS712" s="57">
        <f t="shared" si="294"/>
        <v>0</v>
      </c>
    </row>
    <row r="713" spans="1:71" x14ac:dyDescent="0.25">
      <c r="A713">
        <f t="shared" si="288"/>
        <v>3</v>
      </c>
      <c r="B713">
        <f t="shared" si="286"/>
        <v>70</v>
      </c>
      <c r="C713">
        <f t="shared" si="281"/>
        <v>2</v>
      </c>
      <c r="D713" s="59">
        <f t="shared" si="271"/>
        <v>0</v>
      </c>
      <c r="E713" s="59">
        <f t="shared" si="271"/>
        <v>0</v>
      </c>
      <c r="F713" s="59">
        <f t="shared" si="271"/>
        <v>0</v>
      </c>
      <c r="G713" s="60" t="str">
        <f t="shared" si="272"/>
        <v>Electric</v>
      </c>
      <c r="H713" s="61">
        <f t="shared" si="287"/>
        <v>1</v>
      </c>
      <c r="I713" s="61">
        <f t="shared" si="273"/>
        <v>0</v>
      </c>
      <c r="J713" s="59">
        <f t="shared" si="274"/>
        <v>0</v>
      </c>
      <c r="K713" s="62" t="e">
        <f t="shared" si="275"/>
        <v>#N/A</v>
      </c>
      <c r="L713" s="59">
        <f t="shared" si="276"/>
        <v>0</v>
      </c>
      <c r="M713" s="59">
        <f t="shared" si="276"/>
        <v>0</v>
      </c>
      <c r="N713" s="59" t="str">
        <f t="shared" ref="N713:N776" si="297">G713&amp;E713</f>
        <v>Electric0</v>
      </c>
      <c r="O713" s="57">
        <f t="shared" si="295"/>
        <v>0</v>
      </c>
      <c r="P713" s="57">
        <f t="shared" si="295"/>
        <v>0</v>
      </c>
      <c r="Q713" s="57">
        <f t="shared" si="295"/>
        <v>0</v>
      </c>
      <c r="R713" s="57">
        <f t="shared" si="295"/>
        <v>0</v>
      </c>
      <c r="S713" s="57">
        <f t="shared" si="295"/>
        <v>0</v>
      </c>
      <c r="T713" s="57">
        <f t="shared" si="295"/>
        <v>0</v>
      </c>
      <c r="U713" s="57">
        <f t="shared" si="295"/>
        <v>0</v>
      </c>
      <c r="V713" s="57">
        <f t="shared" si="295"/>
        <v>0</v>
      </c>
      <c r="W713" s="57">
        <f t="shared" si="295"/>
        <v>0</v>
      </c>
      <c r="X713" s="57">
        <f t="shared" si="295"/>
        <v>0</v>
      </c>
      <c r="Y713" s="57">
        <f t="shared" si="295"/>
        <v>0</v>
      </c>
      <c r="Z713" s="57">
        <f t="shared" si="295"/>
        <v>0</v>
      </c>
      <c r="AA713" s="57">
        <f t="shared" si="295"/>
        <v>0</v>
      </c>
      <c r="AB713" s="57">
        <f t="shared" si="295"/>
        <v>0</v>
      </c>
      <c r="AC713" s="57">
        <f t="shared" si="295"/>
        <v>0</v>
      </c>
      <c r="AD713" s="57">
        <f t="shared" si="295"/>
        <v>0</v>
      </c>
      <c r="AE713" s="57">
        <f t="shared" si="293"/>
        <v>0</v>
      </c>
      <c r="AF713" s="57">
        <f t="shared" si="293"/>
        <v>0</v>
      </c>
      <c r="AG713" s="57">
        <f t="shared" si="293"/>
        <v>0</v>
      </c>
      <c r="AH713" s="57">
        <f t="shared" si="293"/>
        <v>0</v>
      </c>
      <c r="AI713" s="57">
        <f t="shared" si="293"/>
        <v>0</v>
      </c>
      <c r="AJ713" s="57">
        <f t="shared" si="293"/>
        <v>0</v>
      </c>
      <c r="AK713" s="57">
        <f t="shared" si="293"/>
        <v>0</v>
      </c>
      <c r="AL713" s="57">
        <f t="shared" si="293"/>
        <v>0</v>
      </c>
      <c r="AM713" s="57">
        <f t="shared" si="293"/>
        <v>0</v>
      </c>
      <c r="AN713" s="57">
        <f t="shared" si="293"/>
        <v>0</v>
      </c>
      <c r="AO713" s="57">
        <f t="shared" si="293"/>
        <v>0</v>
      </c>
      <c r="AP713" s="57">
        <f t="shared" si="293"/>
        <v>0</v>
      </c>
      <c r="AQ713" s="57" t="e">
        <f>INDEX('Fleet Input'!$C$10:$C$86, MATCH('Fleet Calculations'!N713, 'Fleet Input'!$B$10:$B$86, 0))</f>
        <v>#N/A</v>
      </c>
      <c r="AR713" s="57">
        <f t="shared" si="296"/>
        <v>0</v>
      </c>
      <c r="AS713" s="57">
        <f t="shared" si="296"/>
        <v>0</v>
      </c>
      <c r="AT713" s="57">
        <f t="shared" si="296"/>
        <v>0</v>
      </c>
      <c r="AU713" s="57">
        <f t="shared" si="296"/>
        <v>0</v>
      </c>
      <c r="AV713" s="57">
        <f t="shared" si="296"/>
        <v>0</v>
      </c>
      <c r="AW713" s="57">
        <f t="shared" si="296"/>
        <v>0</v>
      </c>
      <c r="AX713" s="57">
        <f t="shared" si="296"/>
        <v>0</v>
      </c>
      <c r="AY713" s="57">
        <f t="shared" si="296"/>
        <v>0</v>
      </c>
      <c r="AZ713" s="57">
        <f t="shared" si="296"/>
        <v>0</v>
      </c>
      <c r="BA713" s="57">
        <f t="shared" si="296"/>
        <v>0</v>
      </c>
      <c r="BB713" s="57">
        <f t="shared" si="296"/>
        <v>0</v>
      </c>
      <c r="BC713" s="57">
        <f t="shared" si="296"/>
        <v>0</v>
      </c>
      <c r="BD713" s="57">
        <f t="shared" si="296"/>
        <v>0</v>
      </c>
      <c r="BE713" s="57">
        <f t="shared" si="296"/>
        <v>0</v>
      </c>
      <c r="BF713" s="57">
        <f t="shared" si="296"/>
        <v>0</v>
      </c>
      <c r="BG713" s="57">
        <f t="shared" si="296"/>
        <v>0</v>
      </c>
      <c r="BH713" s="57">
        <f t="shared" si="294"/>
        <v>0</v>
      </c>
      <c r="BI713" s="57">
        <f t="shared" si="294"/>
        <v>0</v>
      </c>
      <c r="BJ713" s="57">
        <f t="shared" si="294"/>
        <v>0</v>
      </c>
      <c r="BK713" s="57">
        <f t="shared" si="294"/>
        <v>0</v>
      </c>
      <c r="BL713" s="57">
        <f t="shared" si="294"/>
        <v>0</v>
      </c>
      <c r="BM713" s="57">
        <f t="shared" si="294"/>
        <v>0</v>
      </c>
      <c r="BN713" s="57">
        <f t="shared" si="294"/>
        <v>0</v>
      </c>
      <c r="BO713" s="57">
        <f t="shared" si="294"/>
        <v>0</v>
      </c>
      <c r="BP713" s="57">
        <f t="shared" si="294"/>
        <v>0</v>
      </c>
      <c r="BQ713" s="57">
        <f t="shared" si="294"/>
        <v>0</v>
      </c>
      <c r="BR713" s="57">
        <f t="shared" si="294"/>
        <v>0</v>
      </c>
      <c r="BS713" s="57">
        <f t="shared" si="294"/>
        <v>0</v>
      </c>
    </row>
    <row r="714" spans="1:71" x14ac:dyDescent="0.25">
      <c r="A714">
        <f t="shared" si="288"/>
        <v>3</v>
      </c>
      <c r="B714">
        <f t="shared" si="286"/>
        <v>70</v>
      </c>
      <c r="C714">
        <f t="shared" si="281"/>
        <v>3</v>
      </c>
      <c r="D714" s="59">
        <f t="shared" si="271"/>
        <v>0</v>
      </c>
      <c r="E714" s="59">
        <f t="shared" si="271"/>
        <v>0</v>
      </c>
      <c r="F714" s="59">
        <f t="shared" si="271"/>
        <v>0</v>
      </c>
      <c r="G714" s="60" t="str">
        <f t="shared" si="272"/>
        <v>Fuel Cell</v>
      </c>
      <c r="H714" s="61">
        <f t="shared" si="287"/>
        <v>1</v>
      </c>
      <c r="I714" s="61">
        <f t="shared" si="273"/>
        <v>0</v>
      </c>
      <c r="J714" s="59">
        <f t="shared" si="274"/>
        <v>0</v>
      </c>
      <c r="K714" s="62" t="e">
        <f t="shared" si="275"/>
        <v>#N/A</v>
      </c>
      <c r="L714" s="59">
        <f t="shared" si="276"/>
        <v>0</v>
      </c>
      <c r="M714" s="59">
        <f t="shared" si="276"/>
        <v>0</v>
      </c>
      <c r="N714" s="59" t="str">
        <f t="shared" si="297"/>
        <v>Fuel Cell0</v>
      </c>
      <c r="O714" s="57">
        <f t="shared" si="295"/>
        <v>0</v>
      </c>
      <c r="P714" s="57">
        <f t="shared" si="295"/>
        <v>0</v>
      </c>
      <c r="Q714" s="57">
        <f t="shared" si="295"/>
        <v>0</v>
      </c>
      <c r="R714" s="57">
        <f t="shared" si="295"/>
        <v>0</v>
      </c>
      <c r="S714" s="57">
        <f t="shared" si="295"/>
        <v>0</v>
      </c>
      <c r="T714" s="57">
        <f t="shared" si="295"/>
        <v>0</v>
      </c>
      <c r="U714" s="57">
        <f t="shared" si="295"/>
        <v>0</v>
      </c>
      <c r="V714" s="57">
        <f t="shared" si="295"/>
        <v>0</v>
      </c>
      <c r="W714" s="57">
        <f t="shared" si="295"/>
        <v>0</v>
      </c>
      <c r="X714" s="57">
        <f t="shared" si="295"/>
        <v>0</v>
      </c>
      <c r="Y714" s="57">
        <f t="shared" si="295"/>
        <v>0</v>
      </c>
      <c r="Z714" s="57">
        <f t="shared" si="295"/>
        <v>0</v>
      </c>
      <c r="AA714" s="57">
        <f t="shared" si="295"/>
        <v>0</v>
      </c>
      <c r="AB714" s="57">
        <f t="shared" si="295"/>
        <v>0</v>
      </c>
      <c r="AC714" s="57">
        <f t="shared" si="295"/>
        <v>0</v>
      </c>
      <c r="AD714" s="57">
        <f t="shared" si="295"/>
        <v>0</v>
      </c>
      <c r="AE714" s="57">
        <f t="shared" si="293"/>
        <v>0</v>
      </c>
      <c r="AF714" s="57">
        <f t="shared" si="293"/>
        <v>0</v>
      </c>
      <c r="AG714" s="57">
        <f t="shared" si="293"/>
        <v>0</v>
      </c>
      <c r="AH714" s="57">
        <f t="shared" si="293"/>
        <v>0</v>
      </c>
      <c r="AI714" s="57">
        <f t="shared" si="293"/>
        <v>0</v>
      </c>
      <c r="AJ714" s="57">
        <f t="shared" si="293"/>
        <v>0</v>
      </c>
      <c r="AK714" s="57">
        <f t="shared" si="293"/>
        <v>0</v>
      </c>
      <c r="AL714" s="57">
        <f t="shared" si="293"/>
        <v>0</v>
      </c>
      <c r="AM714" s="57">
        <f t="shared" si="293"/>
        <v>0</v>
      </c>
      <c r="AN714" s="57">
        <f t="shared" si="293"/>
        <v>0</v>
      </c>
      <c r="AO714" s="57">
        <f t="shared" si="293"/>
        <v>0</v>
      </c>
      <c r="AP714" s="57">
        <f t="shared" si="293"/>
        <v>0</v>
      </c>
      <c r="AQ714" s="57" t="e">
        <f>INDEX('Fleet Input'!$C$10:$C$86, MATCH('Fleet Calculations'!N714, 'Fleet Input'!$B$10:$B$86, 0))</f>
        <v>#N/A</v>
      </c>
      <c r="AR714" s="57">
        <f t="shared" si="296"/>
        <v>0</v>
      </c>
      <c r="AS714" s="57">
        <f t="shared" si="296"/>
        <v>0</v>
      </c>
      <c r="AT714" s="57">
        <f t="shared" si="296"/>
        <v>0</v>
      </c>
      <c r="AU714" s="57">
        <f t="shared" si="296"/>
        <v>0</v>
      </c>
      <c r="AV714" s="57">
        <f t="shared" si="296"/>
        <v>0</v>
      </c>
      <c r="AW714" s="57">
        <f t="shared" si="296"/>
        <v>0</v>
      </c>
      <c r="AX714" s="57">
        <f t="shared" si="296"/>
        <v>0</v>
      </c>
      <c r="AY714" s="57">
        <f t="shared" si="296"/>
        <v>0</v>
      </c>
      <c r="AZ714" s="57">
        <f t="shared" si="296"/>
        <v>0</v>
      </c>
      <c r="BA714" s="57">
        <f t="shared" si="296"/>
        <v>0</v>
      </c>
      <c r="BB714" s="57">
        <f t="shared" si="296"/>
        <v>0</v>
      </c>
      <c r="BC714" s="57">
        <f t="shared" si="296"/>
        <v>0</v>
      </c>
      <c r="BD714" s="57">
        <f t="shared" si="296"/>
        <v>0</v>
      </c>
      <c r="BE714" s="57">
        <f t="shared" si="296"/>
        <v>0</v>
      </c>
      <c r="BF714" s="57">
        <f t="shared" si="296"/>
        <v>0</v>
      </c>
      <c r="BG714" s="57">
        <f t="shared" si="296"/>
        <v>0</v>
      </c>
      <c r="BH714" s="57">
        <f t="shared" si="294"/>
        <v>0</v>
      </c>
      <c r="BI714" s="57">
        <f t="shared" si="294"/>
        <v>0</v>
      </c>
      <c r="BJ714" s="57">
        <f t="shared" si="294"/>
        <v>0</v>
      </c>
      <c r="BK714" s="57">
        <f t="shared" si="294"/>
        <v>0</v>
      </c>
      <c r="BL714" s="57">
        <f t="shared" si="294"/>
        <v>0</v>
      </c>
      <c r="BM714" s="57">
        <f t="shared" si="294"/>
        <v>0</v>
      </c>
      <c r="BN714" s="57">
        <f t="shared" si="294"/>
        <v>0</v>
      </c>
      <c r="BO714" s="57">
        <f t="shared" si="294"/>
        <v>0</v>
      </c>
      <c r="BP714" s="57">
        <f t="shared" si="294"/>
        <v>0</v>
      </c>
      <c r="BQ714" s="57">
        <f t="shared" si="294"/>
        <v>0</v>
      </c>
      <c r="BR714" s="57">
        <f t="shared" si="294"/>
        <v>0</v>
      </c>
      <c r="BS714" s="57">
        <f t="shared" si="294"/>
        <v>0</v>
      </c>
    </row>
    <row r="715" spans="1:71" x14ac:dyDescent="0.25">
      <c r="A715">
        <f t="shared" si="288"/>
        <v>3</v>
      </c>
      <c r="B715">
        <f t="shared" si="286"/>
        <v>71</v>
      </c>
      <c r="C715">
        <f t="shared" si="281"/>
        <v>1</v>
      </c>
      <c r="D715" s="59">
        <f t="shared" si="271"/>
        <v>0</v>
      </c>
      <c r="E715" s="59">
        <f t="shared" si="271"/>
        <v>0</v>
      </c>
      <c r="F715" s="59">
        <f t="shared" si="271"/>
        <v>0</v>
      </c>
      <c r="G715" s="60" t="str">
        <f t="shared" si="272"/>
        <v>0</v>
      </c>
      <c r="H715" s="61">
        <f t="shared" si="287"/>
        <v>1</v>
      </c>
      <c r="I715" s="61">
        <f t="shared" si="273"/>
        <v>0</v>
      </c>
      <c r="J715" s="59">
        <f t="shared" si="274"/>
        <v>0</v>
      </c>
      <c r="K715" s="62" t="e">
        <f t="shared" si="275"/>
        <v>#N/A</v>
      </c>
      <c r="L715" s="59">
        <f t="shared" si="276"/>
        <v>0</v>
      </c>
      <c r="M715" s="59">
        <f t="shared" si="276"/>
        <v>0</v>
      </c>
      <c r="N715" s="59" t="str">
        <f t="shared" si="297"/>
        <v>00</v>
      </c>
      <c r="O715" s="57">
        <f t="shared" si="295"/>
        <v>0</v>
      </c>
      <c r="P715" s="57">
        <f t="shared" si="295"/>
        <v>0</v>
      </c>
      <c r="Q715" s="57">
        <f t="shared" si="295"/>
        <v>0</v>
      </c>
      <c r="R715" s="57">
        <f t="shared" si="295"/>
        <v>0</v>
      </c>
      <c r="S715" s="57">
        <f t="shared" si="295"/>
        <v>0</v>
      </c>
      <c r="T715" s="57">
        <f t="shared" si="295"/>
        <v>0</v>
      </c>
      <c r="U715" s="57">
        <f t="shared" si="295"/>
        <v>0</v>
      </c>
      <c r="V715" s="57">
        <f t="shared" si="295"/>
        <v>0</v>
      </c>
      <c r="W715" s="57">
        <f t="shared" si="295"/>
        <v>0</v>
      </c>
      <c r="X715" s="57">
        <f t="shared" si="295"/>
        <v>0</v>
      </c>
      <c r="Y715" s="57">
        <f t="shared" si="295"/>
        <v>0</v>
      </c>
      <c r="Z715" s="57">
        <f t="shared" si="295"/>
        <v>0</v>
      </c>
      <c r="AA715" s="57">
        <f t="shared" si="295"/>
        <v>0</v>
      </c>
      <c r="AB715" s="57">
        <f t="shared" si="295"/>
        <v>0</v>
      </c>
      <c r="AC715" s="57">
        <f t="shared" si="295"/>
        <v>0</v>
      </c>
      <c r="AD715" s="57">
        <f t="shared" si="295"/>
        <v>0</v>
      </c>
      <c r="AE715" s="57">
        <f t="shared" si="293"/>
        <v>0</v>
      </c>
      <c r="AF715" s="57">
        <f t="shared" si="293"/>
        <v>0</v>
      </c>
      <c r="AG715" s="57">
        <f t="shared" si="293"/>
        <v>0</v>
      </c>
      <c r="AH715" s="57">
        <f t="shared" si="293"/>
        <v>0</v>
      </c>
      <c r="AI715" s="57">
        <f t="shared" si="293"/>
        <v>0</v>
      </c>
      <c r="AJ715" s="57">
        <f t="shared" si="293"/>
        <v>0</v>
      </c>
      <c r="AK715" s="57">
        <f t="shared" si="293"/>
        <v>0</v>
      </c>
      <c r="AL715" s="57">
        <f t="shared" si="293"/>
        <v>0</v>
      </c>
      <c r="AM715" s="57">
        <f t="shared" si="293"/>
        <v>0</v>
      </c>
      <c r="AN715" s="57">
        <f t="shared" si="293"/>
        <v>0</v>
      </c>
      <c r="AO715" s="57">
        <f t="shared" si="293"/>
        <v>0</v>
      </c>
      <c r="AP715" s="57">
        <f t="shared" si="293"/>
        <v>0</v>
      </c>
      <c r="AQ715" s="57" t="e">
        <f>INDEX('Fleet Input'!$C$10:$C$86, MATCH('Fleet Calculations'!N715, 'Fleet Input'!$B$10:$B$86, 0))</f>
        <v>#N/A</v>
      </c>
      <c r="AR715" s="57">
        <f t="shared" si="296"/>
        <v>0</v>
      </c>
      <c r="AS715" s="57">
        <f t="shared" si="296"/>
        <v>0</v>
      </c>
      <c r="AT715" s="57">
        <f t="shared" si="296"/>
        <v>0</v>
      </c>
      <c r="AU715" s="57">
        <f t="shared" si="296"/>
        <v>0</v>
      </c>
      <c r="AV715" s="57">
        <f t="shared" si="296"/>
        <v>0</v>
      </c>
      <c r="AW715" s="57">
        <f t="shared" si="296"/>
        <v>0</v>
      </c>
      <c r="AX715" s="57">
        <f t="shared" si="296"/>
        <v>0</v>
      </c>
      <c r="AY715" s="57">
        <f t="shared" si="296"/>
        <v>0</v>
      </c>
      <c r="AZ715" s="57">
        <f t="shared" si="296"/>
        <v>0</v>
      </c>
      <c r="BA715" s="57">
        <f t="shared" si="296"/>
        <v>0</v>
      </c>
      <c r="BB715" s="57">
        <f t="shared" si="296"/>
        <v>0</v>
      </c>
      <c r="BC715" s="57">
        <f t="shared" si="296"/>
        <v>0</v>
      </c>
      <c r="BD715" s="57">
        <f t="shared" si="296"/>
        <v>0</v>
      </c>
      <c r="BE715" s="57">
        <f t="shared" si="296"/>
        <v>0</v>
      </c>
      <c r="BF715" s="57">
        <f t="shared" si="296"/>
        <v>0</v>
      </c>
      <c r="BG715" s="57">
        <f t="shared" si="296"/>
        <v>0</v>
      </c>
      <c r="BH715" s="57">
        <f t="shared" si="294"/>
        <v>0</v>
      </c>
      <c r="BI715" s="57">
        <f t="shared" si="294"/>
        <v>0</v>
      </c>
      <c r="BJ715" s="57">
        <f t="shared" si="294"/>
        <v>0</v>
      </c>
      <c r="BK715" s="57">
        <f t="shared" si="294"/>
        <v>0</v>
      </c>
      <c r="BL715" s="57">
        <f t="shared" si="294"/>
        <v>0</v>
      </c>
      <c r="BM715" s="57">
        <f t="shared" si="294"/>
        <v>0</v>
      </c>
      <c r="BN715" s="57">
        <f t="shared" si="294"/>
        <v>0</v>
      </c>
      <c r="BO715" s="57">
        <f t="shared" si="294"/>
        <v>0</v>
      </c>
      <c r="BP715" s="57">
        <f t="shared" si="294"/>
        <v>0</v>
      </c>
      <c r="BQ715" s="57">
        <f t="shared" si="294"/>
        <v>0</v>
      </c>
      <c r="BR715" s="57">
        <f t="shared" si="294"/>
        <v>0</v>
      </c>
      <c r="BS715" s="57">
        <f t="shared" si="294"/>
        <v>0</v>
      </c>
    </row>
    <row r="716" spans="1:71" x14ac:dyDescent="0.25">
      <c r="A716">
        <f t="shared" si="288"/>
        <v>3</v>
      </c>
      <c r="B716">
        <f t="shared" si="286"/>
        <v>71</v>
      </c>
      <c r="C716">
        <f t="shared" si="281"/>
        <v>2</v>
      </c>
      <c r="D716" s="59">
        <f t="shared" si="271"/>
        <v>0</v>
      </c>
      <c r="E716" s="59">
        <f t="shared" si="271"/>
        <v>0</v>
      </c>
      <c r="F716" s="59">
        <f t="shared" si="271"/>
        <v>0</v>
      </c>
      <c r="G716" s="60" t="str">
        <f t="shared" si="272"/>
        <v>Electric</v>
      </c>
      <c r="H716" s="61">
        <f t="shared" si="287"/>
        <v>1</v>
      </c>
      <c r="I716" s="61">
        <f t="shared" si="273"/>
        <v>0</v>
      </c>
      <c r="J716" s="59">
        <f t="shared" si="274"/>
        <v>0</v>
      </c>
      <c r="K716" s="62" t="e">
        <f t="shared" si="275"/>
        <v>#N/A</v>
      </c>
      <c r="L716" s="59">
        <f t="shared" si="276"/>
        <v>0</v>
      </c>
      <c r="M716" s="59">
        <f t="shared" si="276"/>
        <v>0</v>
      </c>
      <c r="N716" s="59" t="str">
        <f t="shared" si="297"/>
        <v>Electric0</v>
      </c>
      <c r="O716" s="57">
        <f t="shared" si="295"/>
        <v>0</v>
      </c>
      <c r="P716" s="57">
        <f t="shared" si="295"/>
        <v>0</v>
      </c>
      <c r="Q716" s="57">
        <f t="shared" si="295"/>
        <v>0</v>
      </c>
      <c r="R716" s="57">
        <f t="shared" si="295"/>
        <v>0</v>
      </c>
      <c r="S716" s="57">
        <f t="shared" si="295"/>
        <v>0</v>
      </c>
      <c r="T716" s="57">
        <f t="shared" si="295"/>
        <v>0</v>
      </c>
      <c r="U716" s="57">
        <f t="shared" si="295"/>
        <v>0</v>
      </c>
      <c r="V716" s="57">
        <f t="shared" si="295"/>
        <v>0</v>
      </c>
      <c r="W716" s="57">
        <f t="shared" si="295"/>
        <v>0</v>
      </c>
      <c r="X716" s="57">
        <f t="shared" si="295"/>
        <v>0</v>
      </c>
      <c r="Y716" s="57">
        <f t="shared" si="295"/>
        <v>0</v>
      </c>
      <c r="Z716" s="57">
        <f t="shared" si="295"/>
        <v>0</v>
      </c>
      <c r="AA716" s="57">
        <f t="shared" si="295"/>
        <v>0</v>
      </c>
      <c r="AB716" s="57">
        <f t="shared" si="295"/>
        <v>0</v>
      </c>
      <c r="AC716" s="57">
        <f t="shared" si="295"/>
        <v>0</v>
      </c>
      <c r="AD716" s="57">
        <f t="shared" si="295"/>
        <v>0</v>
      </c>
      <c r="AE716" s="57">
        <f t="shared" si="293"/>
        <v>0</v>
      </c>
      <c r="AF716" s="57">
        <f t="shared" si="293"/>
        <v>0</v>
      </c>
      <c r="AG716" s="57">
        <f t="shared" si="293"/>
        <v>0</v>
      </c>
      <c r="AH716" s="57">
        <f t="shared" si="293"/>
        <v>0</v>
      </c>
      <c r="AI716" s="57">
        <f t="shared" si="293"/>
        <v>0</v>
      </c>
      <c r="AJ716" s="57">
        <f t="shared" si="293"/>
        <v>0</v>
      </c>
      <c r="AK716" s="57">
        <f t="shared" si="293"/>
        <v>0</v>
      </c>
      <c r="AL716" s="57">
        <f t="shared" si="293"/>
        <v>0</v>
      </c>
      <c r="AM716" s="57">
        <f t="shared" si="293"/>
        <v>0</v>
      </c>
      <c r="AN716" s="57">
        <f t="shared" si="293"/>
        <v>0</v>
      </c>
      <c r="AO716" s="57">
        <f t="shared" si="293"/>
        <v>0</v>
      </c>
      <c r="AP716" s="57">
        <f t="shared" si="293"/>
        <v>0</v>
      </c>
      <c r="AQ716" s="57" t="e">
        <f>INDEX('Fleet Input'!$C$10:$C$86, MATCH('Fleet Calculations'!N716, 'Fleet Input'!$B$10:$B$86, 0))</f>
        <v>#N/A</v>
      </c>
      <c r="AR716" s="57">
        <f t="shared" si="296"/>
        <v>0</v>
      </c>
      <c r="AS716" s="57">
        <f t="shared" si="296"/>
        <v>0</v>
      </c>
      <c r="AT716" s="57">
        <f t="shared" si="296"/>
        <v>0</v>
      </c>
      <c r="AU716" s="57">
        <f t="shared" si="296"/>
        <v>0</v>
      </c>
      <c r="AV716" s="57">
        <f t="shared" si="296"/>
        <v>0</v>
      </c>
      <c r="AW716" s="57">
        <f t="shared" si="296"/>
        <v>0</v>
      </c>
      <c r="AX716" s="57">
        <f t="shared" si="296"/>
        <v>0</v>
      </c>
      <c r="AY716" s="57">
        <f t="shared" si="296"/>
        <v>0</v>
      </c>
      <c r="AZ716" s="57">
        <f t="shared" si="296"/>
        <v>0</v>
      </c>
      <c r="BA716" s="57">
        <f t="shared" si="296"/>
        <v>0</v>
      </c>
      <c r="BB716" s="57">
        <f t="shared" si="296"/>
        <v>0</v>
      </c>
      <c r="BC716" s="57">
        <f t="shared" si="296"/>
        <v>0</v>
      </c>
      <c r="BD716" s="57">
        <f t="shared" si="296"/>
        <v>0</v>
      </c>
      <c r="BE716" s="57">
        <f t="shared" si="296"/>
        <v>0</v>
      </c>
      <c r="BF716" s="57">
        <f t="shared" si="296"/>
        <v>0</v>
      </c>
      <c r="BG716" s="57">
        <f t="shared" si="296"/>
        <v>0</v>
      </c>
      <c r="BH716" s="57">
        <f t="shared" si="294"/>
        <v>0</v>
      </c>
      <c r="BI716" s="57">
        <f t="shared" si="294"/>
        <v>0</v>
      </c>
      <c r="BJ716" s="57">
        <f t="shared" si="294"/>
        <v>0</v>
      </c>
      <c r="BK716" s="57">
        <f t="shared" si="294"/>
        <v>0</v>
      </c>
      <c r="BL716" s="57">
        <f t="shared" si="294"/>
        <v>0</v>
      </c>
      <c r="BM716" s="57">
        <f t="shared" si="294"/>
        <v>0</v>
      </c>
      <c r="BN716" s="57">
        <f t="shared" si="294"/>
        <v>0</v>
      </c>
      <c r="BO716" s="57">
        <f t="shared" si="294"/>
        <v>0</v>
      </c>
      <c r="BP716" s="57">
        <f t="shared" si="294"/>
        <v>0</v>
      </c>
      <c r="BQ716" s="57">
        <f t="shared" si="294"/>
        <v>0</v>
      </c>
      <c r="BR716" s="57">
        <f t="shared" si="294"/>
        <v>0</v>
      </c>
      <c r="BS716" s="57">
        <f t="shared" si="294"/>
        <v>0</v>
      </c>
    </row>
    <row r="717" spans="1:71" x14ac:dyDescent="0.25">
      <c r="A717">
        <f t="shared" si="288"/>
        <v>3</v>
      </c>
      <c r="B717">
        <f t="shared" si="286"/>
        <v>71</v>
      </c>
      <c r="C717">
        <f t="shared" si="281"/>
        <v>3</v>
      </c>
      <c r="D717" s="59">
        <f t="shared" si="271"/>
        <v>0</v>
      </c>
      <c r="E717" s="59">
        <f t="shared" si="271"/>
        <v>0</v>
      </c>
      <c r="F717" s="59">
        <f t="shared" si="271"/>
        <v>0</v>
      </c>
      <c r="G717" s="60" t="str">
        <f t="shared" si="272"/>
        <v>Fuel Cell</v>
      </c>
      <c r="H717" s="61">
        <f t="shared" si="287"/>
        <v>1</v>
      </c>
      <c r="I717" s="61">
        <f t="shared" si="273"/>
        <v>0</v>
      </c>
      <c r="J717" s="59">
        <f t="shared" si="274"/>
        <v>0</v>
      </c>
      <c r="K717" s="62" t="e">
        <f t="shared" si="275"/>
        <v>#N/A</v>
      </c>
      <c r="L717" s="59">
        <f t="shared" si="276"/>
        <v>0</v>
      </c>
      <c r="M717" s="59">
        <f t="shared" si="276"/>
        <v>0</v>
      </c>
      <c r="N717" s="59" t="str">
        <f t="shared" si="297"/>
        <v>Fuel Cell0</v>
      </c>
      <c r="O717" s="57">
        <f t="shared" si="295"/>
        <v>0</v>
      </c>
      <c r="P717" s="57">
        <f t="shared" si="295"/>
        <v>0</v>
      </c>
      <c r="Q717" s="57">
        <f t="shared" si="295"/>
        <v>0</v>
      </c>
      <c r="R717" s="57">
        <f t="shared" si="295"/>
        <v>0</v>
      </c>
      <c r="S717" s="57">
        <f t="shared" si="295"/>
        <v>0</v>
      </c>
      <c r="T717" s="57">
        <f t="shared" si="295"/>
        <v>0</v>
      </c>
      <c r="U717" s="57">
        <f t="shared" si="295"/>
        <v>0</v>
      </c>
      <c r="V717" s="57">
        <f t="shared" si="295"/>
        <v>0</v>
      </c>
      <c r="W717" s="57">
        <f t="shared" si="295"/>
        <v>0</v>
      </c>
      <c r="X717" s="57">
        <f t="shared" si="295"/>
        <v>0</v>
      </c>
      <c r="Y717" s="57">
        <f t="shared" si="295"/>
        <v>0</v>
      </c>
      <c r="Z717" s="57">
        <f t="shared" si="295"/>
        <v>0</v>
      </c>
      <c r="AA717" s="57">
        <f t="shared" si="295"/>
        <v>0</v>
      </c>
      <c r="AB717" s="57">
        <f t="shared" si="295"/>
        <v>0</v>
      </c>
      <c r="AC717" s="57">
        <f t="shared" si="295"/>
        <v>0</v>
      </c>
      <c r="AD717" s="57">
        <f t="shared" si="295"/>
        <v>0</v>
      </c>
      <c r="AE717" s="57">
        <f t="shared" si="293"/>
        <v>0</v>
      </c>
      <c r="AF717" s="57">
        <f t="shared" si="293"/>
        <v>0</v>
      </c>
      <c r="AG717" s="57">
        <f t="shared" si="293"/>
        <v>0</v>
      </c>
      <c r="AH717" s="57">
        <f t="shared" si="293"/>
        <v>0</v>
      </c>
      <c r="AI717" s="57">
        <f t="shared" si="293"/>
        <v>0</v>
      </c>
      <c r="AJ717" s="57">
        <f t="shared" si="293"/>
        <v>0</v>
      </c>
      <c r="AK717" s="57">
        <f t="shared" si="293"/>
        <v>0</v>
      </c>
      <c r="AL717" s="57">
        <f t="shared" si="293"/>
        <v>0</v>
      </c>
      <c r="AM717" s="57">
        <f t="shared" si="293"/>
        <v>0</v>
      </c>
      <c r="AN717" s="57">
        <f t="shared" si="293"/>
        <v>0</v>
      </c>
      <c r="AO717" s="57">
        <f t="shared" si="293"/>
        <v>0</v>
      </c>
      <c r="AP717" s="57">
        <f t="shared" si="293"/>
        <v>0</v>
      </c>
      <c r="AQ717" s="57" t="e">
        <f>INDEX('Fleet Input'!$C$10:$C$86, MATCH('Fleet Calculations'!N717, 'Fleet Input'!$B$10:$B$86, 0))</f>
        <v>#N/A</v>
      </c>
      <c r="AR717" s="57">
        <f t="shared" si="296"/>
        <v>0</v>
      </c>
      <c r="AS717" s="57">
        <f t="shared" si="296"/>
        <v>0</v>
      </c>
      <c r="AT717" s="57">
        <f t="shared" si="296"/>
        <v>0</v>
      </c>
      <c r="AU717" s="57">
        <f t="shared" si="296"/>
        <v>0</v>
      </c>
      <c r="AV717" s="57">
        <f t="shared" si="296"/>
        <v>0</v>
      </c>
      <c r="AW717" s="57">
        <f t="shared" si="296"/>
        <v>0</v>
      </c>
      <c r="AX717" s="57">
        <f t="shared" si="296"/>
        <v>0</v>
      </c>
      <c r="AY717" s="57">
        <f t="shared" si="296"/>
        <v>0</v>
      </c>
      <c r="AZ717" s="57">
        <f t="shared" si="296"/>
        <v>0</v>
      </c>
      <c r="BA717" s="57">
        <f t="shared" si="296"/>
        <v>0</v>
      </c>
      <c r="BB717" s="57">
        <f t="shared" si="296"/>
        <v>0</v>
      </c>
      <c r="BC717" s="57">
        <f t="shared" si="296"/>
        <v>0</v>
      </c>
      <c r="BD717" s="57">
        <f t="shared" si="296"/>
        <v>0</v>
      </c>
      <c r="BE717" s="57">
        <f t="shared" si="296"/>
        <v>0</v>
      </c>
      <c r="BF717" s="57">
        <f t="shared" si="296"/>
        <v>0</v>
      </c>
      <c r="BG717" s="57">
        <f t="shared" si="296"/>
        <v>0</v>
      </c>
      <c r="BH717" s="57">
        <f t="shared" si="294"/>
        <v>0</v>
      </c>
      <c r="BI717" s="57">
        <f t="shared" si="294"/>
        <v>0</v>
      </c>
      <c r="BJ717" s="57">
        <f t="shared" si="294"/>
        <v>0</v>
      </c>
      <c r="BK717" s="57">
        <f t="shared" si="294"/>
        <v>0</v>
      </c>
      <c r="BL717" s="57">
        <f t="shared" si="294"/>
        <v>0</v>
      </c>
      <c r="BM717" s="57">
        <f t="shared" si="294"/>
        <v>0</v>
      </c>
      <c r="BN717" s="57">
        <f t="shared" si="294"/>
        <v>0</v>
      </c>
      <c r="BO717" s="57">
        <f t="shared" si="294"/>
        <v>0</v>
      </c>
      <c r="BP717" s="57">
        <f t="shared" si="294"/>
        <v>0</v>
      </c>
      <c r="BQ717" s="57">
        <f t="shared" si="294"/>
        <v>0</v>
      </c>
      <c r="BR717" s="57">
        <f t="shared" si="294"/>
        <v>0</v>
      </c>
      <c r="BS717" s="57">
        <f t="shared" si="294"/>
        <v>0</v>
      </c>
    </row>
    <row r="718" spans="1:71" x14ac:dyDescent="0.25">
      <c r="A718">
        <f t="shared" si="288"/>
        <v>4</v>
      </c>
      <c r="B718">
        <f t="shared" si="286"/>
        <v>1</v>
      </c>
      <c r="C718">
        <f t="shared" si="281"/>
        <v>1</v>
      </c>
      <c r="D718" s="59">
        <f t="shared" si="271"/>
        <v>0</v>
      </c>
      <c r="E718" s="59">
        <f t="shared" si="271"/>
        <v>0</v>
      </c>
      <c r="F718" s="59">
        <f t="shared" si="271"/>
        <v>0</v>
      </c>
      <c r="G718" s="60" t="str">
        <f t="shared" si="272"/>
        <v>0</v>
      </c>
      <c r="H718" s="61">
        <f t="shared" si="287"/>
        <v>1</v>
      </c>
      <c r="I718" s="61">
        <f t="shared" si="273"/>
        <v>0</v>
      </c>
      <c r="J718" s="59">
        <f t="shared" si="274"/>
        <v>0</v>
      </c>
      <c r="K718" s="62" t="e">
        <f t="shared" si="275"/>
        <v>#N/A</v>
      </c>
      <c r="L718" s="59">
        <f t="shared" si="276"/>
        <v>0</v>
      </c>
      <c r="M718" s="59">
        <f t="shared" si="276"/>
        <v>0</v>
      </c>
      <c r="N718" s="59" t="str">
        <f t="shared" si="297"/>
        <v>00</v>
      </c>
      <c r="O718" s="57">
        <f t="shared" si="295"/>
        <v>0</v>
      </c>
      <c r="P718" s="57">
        <f t="shared" si="295"/>
        <v>0</v>
      </c>
      <c r="Q718" s="57">
        <f t="shared" si="295"/>
        <v>0</v>
      </c>
      <c r="R718" s="57">
        <f t="shared" si="295"/>
        <v>0</v>
      </c>
      <c r="S718" s="57">
        <f t="shared" si="295"/>
        <v>0</v>
      </c>
      <c r="T718" s="57">
        <f t="shared" si="295"/>
        <v>0</v>
      </c>
      <c r="U718" s="57">
        <f t="shared" si="295"/>
        <v>0</v>
      </c>
      <c r="V718" s="57">
        <f t="shared" si="295"/>
        <v>0</v>
      </c>
      <c r="W718" s="57">
        <f t="shared" si="295"/>
        <v>0</v>
      </c>
      <c r="X718" s="57">
        <f t="shared" si="295"/>
        <v>0</v>
      </c>
      <c r="Y718" s="57">
        <f t="shared" si="295"/>
        <v>0</v>
      </c>
      <c r="Z718" s="57">
        <f t="shared" si="295"/>
        <v>0</v>
      </c>
      <c r="AA718" s="57">
        <f t="shared" si="295"/>
        <v>0</v>
      </c>
      <c r="AB718" s="57">
        <f t="shared" si="295"/>
        <v>0</v>
      </c>
      <c r="AC718" s="57">
        <f t="shared" si="295"/>
        <v>0</v>
      </c>
      <c r="AD718" s="57">
        <f t="shared" si="295"/>
        <v>0</v>
      </c>
      <c r="AE718" s="57">
        <f t="shared" si="293"/>
        <v>0</v>
      </c>
      <c r="AF718" s="57">
        <f t="shared" si="293"/>
        <v>0</v>
      </c>
      <c r="AG718" s="57">
        <f t="shared" si="293"/>
        <v>0</v>
      </c>
      <c r="AH718" s="57">
        <f t="shared" si="293"/>
        <v>0</v>
      </c>
      <c r="AI718" s="57">
        <f t="shared" si="293"/>
        <v>0</v>
      </c>
      <c r="AJ718" s="57">
        <f t="shared" si="293"/>
        <v>0</v>
      </c>
      <c r="AK718" s="57">
        <f t="shared" si="293"/>
        <v>0</v>
      </c>
      <c r="AL718" s="57">
        <f t="shared" si="293"/>
        <v>0</v>
      </c>
      <c r="AM718" s="57">
        <f t="shared" si="293"/>
        <v>0</v>
      </c>
      <c r="AN718" s="57">
        <f t="shared" si="293"/>
        <v>0</v>
      </c>
      <c r="AO718" s="57">
        <f t="shared" si="293"/>
        <v>0</v>
      </c>
      <c r="AP718" s="57">
        <f t="shared" si="293"/>
        <v>0</v>
      </c>
      <c r="AQ718" s="57" t="e">
        <f>INDEX('Fleet Input'!$C$10:$C$86, MATCH('Fleet Calculations'!N718, 'Fleet Input'!$B$10:$B$86, 0))</f>
        <v>#N/A</v>
      </c>
      <c r="AR718" s="57">
        <f t="shared" si="296"/>
        <v>0</v>
      </c>
      <c r="AS718" s="57">
        <f t="shared" si="296"/>
        <v>0</v>
      </c>
      <c r="AT718" s="57">
        <f t="shared" si="296"/>
        <v>0</v>
      </c>
      <c r="AU718" s="57">
        <f t="shared" si="296"/>
        <v>0</v>
      </c>
      <c r="AV718" s="57">
        <f t="shared" si="296"/>
        <v>0</v>
      </c>
      <c r="AW718" s="57">
        <f t="shared" si="296"/>
        <v>0</v>
      </c>
      <c r="AX718" s="57">
        <f t="shared" si="296"/>
        <v>0</v>
      </c>
      <c r="AY718" s="57">
        <f t="shared" si="296"/>
        <v>0</v>
      </c>
      <c r="AZ718" s="57">
        <f t="shared" si="296"/>
        <v>0</v>
      </c>
      <c r="BA718" s="57">
        <f t="shared" si="296"/>
        <v>0</v>
      </c>
      <c r="BB718" s="57">
        <f t="shared" si="296"/>
        <v>0</v>
      </c>
      <c r="BC718" s="57">
        <f t="shared" si="296"/>
        <v>0</v>
      </c>
      <c r="BD718" s="57">
        <f t="shared" si="296"/>
        <v>0</v>
      </c>
      <c r="BE718" s="57">
        <f t="shared" si="296"/>
        <v>0</v>
      </c>
      <c r="BF718" s="57">
        <f t="shared" si="296"/>
        <v>0</v>
      </c>
      <c r="BG718" s="57">
        <f t="shared" si="296"/>
        <v>0</v>
      </c>
      <c r="BH718" s="57">
        <f t="shared" si="294"/>
        <v>0</v>
      </c>
      <c r="BI718" s="57">
        <f t="shared" si="294"/>
        <v>0</v>
      </c>
      <c r="BJ718" s="57">
        <f t="shared" si="294"/>
        <v>0</v>
      </c>
      <c r="BK718" s="57">
        <f t="shared" si="294"/>
        <v>0</v>
      </c>
      <c r="BL718" s="57">
        <f t="shared" si="294"/>
        <v>0</v>
      </c>
      <c r="BM718" s="57">
        <f t="shared" si="294"/>
        <v>0</v>
      </c>
      <c r="BN718" s="57">
        <f t="shared" si="294"/>
        <v>0</v>
      </c>
      <c r="BO718" s="57">
        <f t="shared" si="294"/>
        <v>0</v>
      </c>
      <c r="BP718" s="57">
        <f t="shared" si="294"/>
        <v>0</v>
      </c>
      <c r="BQ718" s="57">
        <f t="shared" si="294"/>
        <v>0</v>
      </c>
      <c r="BR718" s="57">
        <f t="shared" si="294"/>
        <v>0</v>
      </c>
      <c r="BS718" s="57">
        <f t="shared" si="294"/>
        <v>0</v>
      </c>
    </row>
    <row r="719" spans="1:71" x14ac:dyDescent="0.25">
      <c r="A719">
        <f t="shared" si="288"/>
        <v>4</v>
      </c>
      <c r="B719">
        <f t="shared" si="286"/>
        <v>1</v>
      </c>
      <c r="C719">
        <f t="shared" si="281"/>
        <v>2</v>
      </c>
      <c r="D719" s="59">
        <f t="shared" si="271"/>
        <v>0</v>
      </c>
      <c r="E719" s="59">
        <f t="shared" si="271"/>
        <v>0</v>
      </c>
      <c r="F719" s="59">
        <f t="shared" si="271"/>
        <v>0</v>
      </c>
      <c r="G719" s="60" t="str">
        <f t="shared" si="272"/>
        <v>Electric</v>
      </c>
      <c r="H719" s="61">
        <f t="shared" si="287"/>
        <v>1</v>
      </c>
      <c r="I719" s="61">
        <f t="shared" si="273"/>
        <v>0</v>
      </c>
      <c r="J719" s="59">
        <f t="shared" si="274"/>
        <v>0</v>
      </c>
      <c r="K719" s="62" t="e">
        <f t="shared" si="275"/>
        <v>#N/A</v>
      </c>
      <c r="L719" s="59">
        <f t="shared" si="276"/>
        <v>0</v>
      </c>
      <c r="M719" s="59">
        <f t="shared" si="276"/>
        <v>0</v>
      </c>
      <c r="N719" s="59" t="str">
        <f t="shared" si="297"/>
        <v>Electric0</v>
      </c>
      <c r="O719" s="57">
        <f t="shared" si="295"/>
        <v>0</v>
      </c>
      <c r="P719" s="57">
        <f t="shared" si="295"/>
        <v>0</v>
      </c>
      <c r="Q719" s="57">
        <f t="shared" si="295"/>
        <v>0</v>
      </c>
      <c r="R719" s="57">
        <f t="shared" si="295"/>
        <v>0</v>
      </c>
      <c r="S719" s="57">
        <f t="shared" si="295"/>
        <v>0</v>
      </c>
      <c r="T719" s="57">
        <f t="shared" si="295"/>
        <v>0</v>
      </c>
      <c r="U719" s="57">
        <f t="shared" si="295"/>
        <v>0</v>
      </c>
      <c r="V719" s="57">
        <f t="shared" si="295"/>
        <v>0</v>
      </c>
      <c r="W719" s="57">
        <f t="shared" si="295"/>
        <v>0</v>
      </c>
      <c r="X719" s="57">
        <f t="shared" si="295"/>
        <v>0</v>
      </c>
      <c r="Y719" s="57">
        <f t="shared" si="295"/>
        <v>0</v>
      </c>
      <c r="Z719" s="57">
        <f t="shared" si="295"/>
        <v>0</v>
      </c>
      <c r="AA719" s="57">
        <f t="shared" si="295"/>
        <v>0</v>
      </c>
      <c r="AB719" s="57">
        <f t="shared" si="295"/>
        <v>0</v>
      </c>
      <c r="AC719" s="57">
        <f t="shared" si="295"/>
        <v>0</v>
      </c>
      <c r="AD719" s="57">
        <f t="shared" si="295"/>
        <v>0</v>
      </c>
      <c r="AE719" s="57">
        <f t="shared" si="293"/>
        <v>0</v>
      </c>
      <c r="AF719" s="57">
        <f t="shared" si="293"/>
        <v>0</v>
      </c>
      <c r="AG719" s="57">
        <f t="shared" si="293"/>
        <v>0</v>
      </c>
      <c r="AH719" s="57">
        <f t="shared" si="293"/>
        <v>0</v>
      </c>
      <c r="AI719" s="57">
        <f t="shared" si="293"/>
        <v>0</v>
      </c>
      <c r="AJ719" s="57">
        <f t="shared" si="293"/>
        <v>0</v>
      </c>
      <c r="AK719" s="57">
        <f t="shared" si="293"/>
        <v>0</v>
      </c>
      <c r="AL719" s="57">
        <f t="shared" si="293"/>
        <v>0</v>
      </c>
      <c r="AM719" s="57">
        <f t="shared" si="293"/>
        <v>0</v>
      </c>
      <c r="AN719" s="57">
        <f t="shared" si="293"/>
        <v>0</v>
      </c>
      <c r="AO719" s="57">
        <f t="shared" si="293"/>
        <v>0</v>
      </c>
      <c r="AP719" s="57">
        <f t="shared" si="293"/>
        <v>0</v>
      </c>
      <c r="AQ719" s="57" t="e">
        <f>INDEX('Fleet Input'!$C$10:$C$86, MATCH('Fleet Calculations'!N719, 'Fleet Input'!$B$10:$B$86, 0))</f>
        <v>#N/A</v>
      </c>
      <c r="AR719" s="57">
        <f t="shared" si="296"/>
        <v>0</v>
      </c>
      <c r="AS719" s="57">
        <f t="shared" si="296"/>
        <v>0</v>
      </c>
      <c r="AT719" s="57">
        <f t="shared" si="296"/>
        <v>0</v>
      </c>
      <c r="AU719" s="57">
        <f t="shared" si="296"/>
        <v>0</v>
      </c>
      <c r="AV719" s="57">
        <f t="shared" si="296"/>
        <v>0</v>
      </c>
      <c r="AW719" s="57">
        <f t="shared" si="296"/>
        <v>0</v>
      </c>
      <c r="AX719" s="57">
        <f t="shared" si="296"/>
        <v>0</v>
      </c>
      <c r="AY719" s="57">
        <f t="shared" si="296"/>
        <v>0</v>
      </c>
      <c r="AZ719" s="57">
        <f t="shared" si="296"/>
        <v>0</v>
      </c>
      <c r="BA719" s="57">
        <f t="shared" si="296"/>
        <v>0</v>
      </c>
      <c r="BB719" s="57">
        <f t="shared" si="296"/>
        <v>0</v>
      </c>
      <c r="BC719" s="57">
        <f t="shared" si="296"/>
        <v>0</v>
      </c>
      <c r="BD719" s="57">
        <f t="shared" si="296"/>
        <v>0</v>
      </c>
      <c r="BE719" s="57">
        <f t="shared" si="296"/>
        <v>0</v>
      </c>
      <c r="BF719" s="57">
        <f t="shared" si="296"/>
        <v>0</v>
      </c>
      <c r="BG719" s="57">
        <f t="shared" si="296"/>
        <v>0</v>
      </c>
      <c r="BH719" s="57">
        <f t="shared" si="294"/>
        <v>0</v>
      </c>
      <c r="BI719" s="57">
        <f t="shared" si="294"/>
        <v>0</v>
      </c>
      <c r="BJ719" s="57">
        <f t="shared" si="294"/>
        <v>0</v>
      </c>
      <c r="BK719" s="57">
        <f t="shared" si="294"/>
        <v>0</v>
      </c>
      <c r="BL719" s="57">
        <f t="shared" si="294"/>
        <v>0</v>
      </c>
      <c r="BM719" s="57">
        <f t="shared" si="294"/>
        <v>0</v>
      </c>
      <c r="BN719" s="57">
        <f t="shared" si="294"/>
        <v>0</v>
      </c>
      <c r="BO719" s="57">
        <f t="shared" si="294"/>
        <v>0</v>
      </c>
      <c r="BP719" s="57">
        <f t="shared" si="294"/>
        <v>0</v>
      </c>
      <c r="BQ719" s="57">
        <f t="shared" si="294"/>
        <v>0</v>
      </c>
      <c r="BR719" s="57">
        <f t="shared" si="294"/>
        <v>0</v>
      </c>
      <c r="BS719" s="57">
        <f t="shared" si="294"/>
        <v>0</v>
      </c>
    </row>
    <row r="720" spans="1:71" x14ac:dyDescent="0.25">
      <c r="A720">
        <f t="shared" si="288"/>
        <v>4</v>
      </c>
      <c r="B720">
        <f t="shared" si="286"/>
        <v>1</v>
      </c>
      <c r="C720">
        <f t="shared" si="281"/>
        <v>3</v>
      </c>
      <c r="D720" s="59">
        <f t="shared" ref="D720:F783" si="298">INDEX(D$8:D$78,MATCH($B720,$B$8:$B$78, 0))</f>
        <v>0</v>
      </c>
      <c r="E720" s="59">
        <f t="shared" si="298"/>
        <v>0</v>
      </c>
      <c r="F720" s="59">
        <f t="shared" si="298"/>
        <v>0</v>
      </c>
      <c r="G720" s="60" t="str">
        <f t="shared" ref="G720:G783" si="299">IF(C720=1, INDEX(G$8:G$78,MATCH($B720,$B$8:$B$78, 0)), "") &amp; IF(C720=2, "Electric", "") &amp; IF(C720=3, "Fuel Cell", "")</f>
        <v>Fuel Cell</v>
      </c>
      <c r="H720" s="61">
        <f t="shared" si="287"/>
        <v>1</v>
      </c>
      <c r="I720" s="61">
        <f t="shared" ref="I720:I783" si="300">H720+J720-1</f>
        <v>0</v>
      </c>
      <c r="J720" s="59">
        <f t="shared" ref="J720:J783" si="301">INDEX(J$8:J$78,MATCH($B720,$B$8:$B$78, 0))</f>
        <v>0</v>
      </c>
      <c r="K720" s="62" t="e">
        <f t="shared" ref="K720:K783" si="302">ROUND(IF(C720=1, INDEX(K$8:K$78,MATCH($B720,$B$8:$B$78)) - SUM(K721:K722)), 0) + ROUND(IF(C720=2, INDEX($P$2:$AP$2, 1, MATCH(H720, $P$1:$AP$1))*INDEX(K$8:K$78,MATCH($B720,$B$8:$B$78))), 0) + ROUND(IF(C720=3, INDEX($P$3:$AP$3, 1, MATCH(H720, $P$1:$AP$1))*INDEX(K$8:K$78,MATCH($B720,$B$8:$B$78)), 0)-0.01, 0)</f>
        <v>#N/A</v>
      </c>
      <c r="L720" s="59">
        <f t="shared" ref="L720:M783" si="303">INDEX(L$8:L$78,MATCH($B720,$B$8:$B$78, 0))</f>
        <v>0</v>
      </c>
      <c r="M720" s="59">
        <f t="shared" si="303"/>
        <v>0</v>
      </c>
      <c r="N720" s="59" t="str">
        <f t="shared" si="297"/>
        <v>Fuel Cell0</v>
      </c>
      <c r="O720" s="57">
        <f t="shared" si="295"/>
        <v>0</v>
      </c>
      <c r="P720" s="57">
        <f t="shared" si="295"/>
        <v>0</v>
      </c>
      <c r="Q720" s="57">
        <f t="shared" si="295"/>
        <v>0</v>
      </c>
      <c r="R720" s="57">
        <f t="shared" si="295"/>
        <v>0</v>
      </c>
      <c r="S720" s="57">
        <f t="shared" si="295"/>
        <v>0</v>
      </c>
      <c r="T720" s="57">
        <f t="shared" si="295"/>
        <v>0</v>
      </c>
      <c r="U720" s="57">
        <f t="shared" si="295"/>
        <v>0</v>
      </c>
      <c r="V720" s="57">
        <f t="shared" si="295"/>
        <v>0</v>
      </c>
      <c r="W720" s="57">
        <f t="shared" si="295"/>
        <v>0</v>
      </c>
      <c r="X720" s="57">
        <f t="shared" si="295"/>
        <v>0</v>
      </c>
      <c r="Y720" s="57">
        <f t="shared" si="295"/>
        <v>0</v>
      </c>
      <c r="Z720" s="57">
        <f t="shared" si="295"/>
        <v>0</v>
      </c>
      <c r="AA720" s="57">
        <f t="shared" si="295"/>
        <v>0</v>
      </c>
      <c r="AB720" s="57">
        <f t="shared" si="295"/>
        <v>0</v>
      </c>
      <c r="AC720" s="57">
        <f t="shared" si="295"/>
        <v>0</v>
      </c>
      <c r="AD720" s="57">
        <f t="shared" si="295"/>
        <v>0</v>
      </c>
      <c r="AE720" s="57">
        <f t="shared" si="293"/>
        <v>0</v>
      </c>
      <c r="AF720" s="57">
        <f t="shared" si="293"/>
        <v>0</v>
      </c>
      <c r="AG720" s="57">
        <f t="shared" si="293"/>
        <v>0</v>
      </c>
      <c r="AH720" s="57">
        <f t="shared" si="293"/>
        <v>0</v>
      </c>
      <c r="AI720" s="57">
        <f t="shared" si="293"/>
        <v>0</v>
      </c>
      <c r="AJ720" s="57">
        <f t="shared" si="293"/>
        <v>0</v>
      </c>
      <c r="AK720" s="57">
        <f t="shared" si="293"/>
        <v>0</v>
      </c>
      <c r="AL720" s="57">
        <f t="shared" si="293"/>
        <v>0</v>
      </c>
      <c r="AM720" s="57">
        <f t="shared" si="293"/>
        <v>0</v>
      </c>
      <c r="AN720" s="57">
        <f t="shared" si="293"/>
        <v>0</v>
      </c>
      <c r="AO720" s="57">
        <f t="shared" si="293"/>
        <v>0</v>
      </c>
      <c r="AP720" s="57">
        <f t="shared" si="293"/>
        <v>0</v>
      </c>
      <c r="AQ720" s="57" t="e">
        <f>INDEX('Fleet Input'!$C$10:$C$86, MATCH('Fleet Calculations'!N720, 'Fleet Input'!$B$10:$B$86, 0))</f>
        <v>#N/A</v>
      </c>
      <c r="AR720" s="57">
        <f t="shared" si="296"/>
        <v>0</v>
      </c>
      <c r="AS720" s="57">
        <f t="shared" si="296"/>
        <v>0</v>
      </c>
      <c r="AT720" s="57">
        <f t="shared" si="296"/>
        <v>0</v>
      </c>
      <c r="AU720" s="57">
        <f t="shared" si="296"/>
        <v>0</v>
      </c>
      <c r="AV720" s="57">
        <f t="shared" si="296"/>
        <v>0</v>
      </c>
      <c r="AW720" s="57">
        <f t="shared" si="296"/>
        <v>0</v>
      </c>
      <c r="AX720" s="57">
        <f t="shared" si="296"/>
        <v>0</v>
      </c>
      <c r="AY720" s="57">
        <f t="shared" si="296"/>
        <v>0</v>
      </c>
      <c r="AZ720" s="57">
        <f t="shared" si="296"/>
        <v>0</v>
      </c>
      <c r="BA720" s="57">
        <f t="shared" si="296"/>
        <v>0</v>
      </c>
      <c r="BB720" s="57">
        <f t="shared" si="296"/>
        <v>0</v>
      </c>
      <c r="BC720" s="57">
        <f t="shared" si="296"/>
        <v>0</v>
      </c>
      <c r="BD720" s="57">
        <f t="shared" si="296"/>
        <v>0</v>
      </c>
      <c r="BE720" s="57">
        <f t="shared" si="296"/>
        <v>0</v>
      </c>
      <c r="BF720" s="57">
        <f t="shared" si="296"/>
        <v>0</v>
      </c>
      <c r="BG720" s="57">
        <f t="shared" si="296"/>
        <v>0</v>
      </c>
      <c r="BH720" s="57">
        <f t="shared" si="294"/>
        <v>0</v>
      </c>
      <c r="BI720" s="57">
        <f t="shared" si="294"/>
        <v>0</v>
      </c>
      <c r="BJ720" s="57">
        <f t="shared" si="294"/>
        <v>0</v>
      </c>
      <c r="BK720" s="57">
        <f t="shared" si="294"/>
        <v>0</v>
      </c>
      <c r="BL720" s="57">
        <f t="shared" si="294"/>
        <v>0</v>
      </c>
      <c r="BM720" s="57">
        <f t="shared" si="294"/>
        <v>0</v>
      </c>
      <c r="BN720" s="57">
        <f t="shared" si="294"/>
        <v>0</v>
      </c>
      <c r="BO720" s="57">
        <f t="shared" si="294"/>
        <v>0</v>
      </c>
      <c r="BP720" s="57">
        <f t="shared" si="294"/>
        <v>0</v>
      </c>
      <c r="BQ720" s="57">
        <f t="shared" si="294"/>
        <v>0</v>
      </c>
      <c r="BR720" s="57">
        <f t="shared" si="294"/>
        <v>0</v>
      </c>
      <c r="BS720" s="57">
        <f t="shared" si="294"/>
        <v>0</v>
      </c>
    </row>
    <row r="721" spans="1:71" x14ac:dyDescent="0.25">
      <c r="A721">
        <f t="shared" si="288"/>
        <v>4</v>
      </c>
      <c r="B721">
        <f t="shared" si="286"/>
        <v>2</v>
      </c>
      <c r="C721">
        <f t="shared" si="281"/>
        <v>1</v>
      </c>
      <c r="D721" s="59">
        <f t="shared" si="298"/>
        <v>0</v>
      </c>
      <c r="E721" s="59">
        <f t="shared" si="298"/>
        <v>0</v>
      </c>
      <c r="F721" s="59">
        <f t="shared" si="298"/>
        <v>0</v>
      </c>
      <c r="G721" s="60" t="str">
        <f t="shared" si="299"/>
        <v>0</v>
      </c>
      <c r="H721" s="61">
        <f t="shared" si="287"/>
        <v>1</v>
      </c>
      <c r="I721" s="61">
        <f t="shared" si="300"/>
        <v>0</v>
      </c>
      <c r="J721" s="59">
        <f t="shared" si="301"/>
        <v>0</v>
      </c>
      <c r="K721" s="62" t="e">
        <f t="shared" si="302"/>
        <v>#N/A</v>
      </c>
      <c r="L721" s="59">
        <f t="shared" si="303"/>
        <v>0</v>
      </c>
      <c r="M721" s="59">
        <f t="shared" si="303"/>
        <v>0</v>
      </c>
      <c r="N721" s="59" t="str">
        <f t="shared" si="297"/>
        <v>00</v>
      </c>
      <c r="O721" s="57">
        <f t="shared" si="295"/>
        <v>0</v>
      </c>
      <c r="P721" s="57">
        <f t="shared" si="295"/>
        <v>0</v>
      </c>
      <c r="Q721" s="57">
        <f t="shared" si="295"/>
        <v>0</v>
      </c>
      <c r="R721" s="57">
        <f t="shared" si="295"/>
        <v>0</v>
      </c>
      <c r="S721" s="57">
        <f t="shared" si="295"/>
        <v>0</v>
      </c>
      <c r="T721" s="57">
        <f t="shared" si="295"/>
        <v>0</v>
      </c>
      <c r="U721" s="57">
        <f t="shared" si="295"/>
        <v>0</v>
      </c>
      <c r="V721" s="57">
        <f t="shared" si="295"/>
        <v>0</v>
      </c>
      <c r="W721" s="57">
        <f t="shared" si="295"/>
        <v>0</v>
      </c>
      <c r="X721" s="57">
        <f t="shared" si="295"/>
        <v>0</v>
      </c>
      <c r="Y721" s="57">
        <f t="shared" si="295"/>
        <v>0</v>
      </c>
      <c r="Z721" s="57">
        <f t="shared" si="295"/>
        <v>0</v>
      </c>
      <c r="AA721" s="57">
        <f t="shared" si="295"/>
        <v>0</v>
      </c>
      <c r="AB721" s="57">
        <f t="shared" si="295"/>
        <v>0</v>
      </c>
      <c r="AC721" s="57">
        <f t="shared" si="295"/>
        <v>0</v>
      </c>
      <c r="AD721" s="57">
        <f t="shared" ref="AD721:AP736" si="304">IF(AND($I721&gt;=AD$7,$H721&lt;=AD$7),$K721,0)</f>
        <v>0</v>
      </c>
      <c r="AE721" s="57">
        <f t="shared" si="304"/>
        <v>0</v>
      </c>
      <c r="AF721" s="57">
        <f t="shared" si="304"/>
        <v>0</v>
      </c>
      <c r="AG721" s="57">
        <f t="shared" si="304"/>
        <v>0</v>
      </c>
      <c r="AH721" s="57">
        <f t="shared" si="304"/>
        <v>0</v>
      </c>
      <c r="AI721" s="57">
        <f t="shared" si="304"/>
        <v>0</v>
      </c>
      <c r="AJ721" s="57">
        <f t="shared" si="304"/>
        <v>0</v>
      </c>
      <c r="AK721" s="57">
        <f t="shared" si="304"/>
        <v>0</v>
      </c>
      <c r="AL721" s="57">
        <f t="shared" si="304"/>
        <v>0</v>
      </c>
      <c r="AM721" s="57">
        <f t="shared" si="304"/>
        <v>0</v>
      </c>
      <c r="AN721" s="57">
        <f t="shared" si="304"/>
        <v>0</v>
      </c>
      <c r="AO721" s="57">
        <f t="shared" si="304"/>
        <v>0</v>
      </c>
      <c r="AP721" s="57">
        <f t="shared" si="304"/>
        <v>0</v>
      </c>
      <c r="AQ721" s="57" t="e">
        <f>INDEX('Fleet Input'!$C$10:$C$86, MATCH('Fleet Calculations'!N721, 'Fleet Input'!$B$10:$B$86, 0))</f>
        <v>#N/A</v>
      </c>
      <c r="AR721" s="57">
        <f t="shared" si="296"/>
        <v>0</v>
      </c>
      <c r="AS721" s="57">
        <f t="shared" si="296"/>
        <v>0</v>
      </c>
      <c r="AT721" s="57">
        <f t="shared" si="296"/>
        <v>0</v>
      </c>
      <c r="AU721" s="57">
        <f t="shared" si="296"/>
        <v>0</v>
      </c>
      <c r="AV721" s="57">
        <f t="shared" si="296"/>
        <v>0</v>
      </c>
      <c r="AW721" s="57">
        <f t="shared" si="296"/>
        <v>0</v>
      </c>
      <c r="AX721" s="57">
        <f t="shared" si="296"/>
        <v>0</v>
      </c>
      <c r="AY721" s="57">
        <f t="shared" si="296"/>
        <v>0</v>
      </c>
      <c r="AZ721" s="57">
        <f t="shared" si="296"/>
        <v>0</v>
      </c>
      <c r="BA721" s="57">
        <f t="shared" si="296"/>
        <v>0</v>
      </c>
      <c r="BB721" s="57">
        <f t="shared" si="296"/>
        <v>0</v>
      </c>
      <c r="BC721" s="57">
        <f t="shared" si="296"/>
        <v>0</v>
      </c>
      <c r="BD721" s="57">
        <f t="shared" si="296"/>
        <v>0</v>
      </c>
      <c r="BE721" s="57">
        <f t="shared" si="296"/>
        <v>0</v>
      </c>
      <c r="BF721" s="57">
        <f t="shared" si="296"/>
        <v>0</v>
      </c>
      <c r="BG721" s="57">
        <f t="shared" ref="BG721:BS742" si="305">IF($H721=BG$7, $AQ721*$K721, 0)</f>
        <v>0</v>
      </c>
      <c r="BH721" s="57">
        <f t="shared" si="305"/>
        <v>0</v>
      </c>
      <c r="BI721" s="57">
        <f t="shared" si="305"/>
        <v>0</v>
      </c>
      <c r="BJ721" s="57">
        <f t="shared" si="305"/>
        <v>0</v>
      </c>
      <c r="BK721" s="57">
        <f t="shared" si="305"/>
        <v>0</v>
      </c>
      <c r="BL721" s="57">
        <f t="shared" si="305"/>
        <v>0</v>
      </c>
      <c r="BM721" s="57">
        <f t="shared" si="305"/>
        <v>0</v>
      </c>
      <c r="BN721" s="57">
        <f t="shared" si="305"/>
        <v>0</v>
      </c>
      <c r="BO721" s="57">
        <f t="shared" si="305"/>
        <v>0</v>
      </c>
      <c r="BP721" s="57">
        <f t="shared" si="305"/>
        <v>0</v>
      </c>
      <c r="BQ721" s="57">
        <f t="shared" si="305"/>
        <v>0</v>
      </c>
      <c r="BR721" s="57">
        <f t="shared" si="305"/>
        <v>0</v>
      </c>
      <c r="BS721" s="57">
        <f t="shared" si="305"/>
        <v>0</v>
      </c>
    </row>
    <row r="722" spans="1:71" x14ac:dyDescent="0.25">
      <c r="A722">
        <f t="shared" si="288"/>
        <v>4</v>
      </c>
      <c r="B722">
        <f t="shared" si="286"/>
        <v>2</v>
      </c>
      <c r="C722">
        <f t="shared" si="281"/>
        <v>2</v>
      </c>
      <c r="D722" s="59">
        <f t="shared" si="298"/>
        <v>0</v>
      </c>
      <c r="E722" s="59">
        <f t="shared" si="298"/>
        <v>0</v>
      </c>
      <c r="F722" s="59">
        <f t="shared" si="298"/>
        <v>0</v>
      </c>
      <c r="G722" s="60" t="str">
        <f t="shared" si="299"/>
        <v>Electric</v>
      </c>
      <c r="H722" s="61">
        <f t="shared" si="287"/>
        <v>1</v>
      </c>
      <c r="I722" s="61">
        <f t="shared" si="300"/>
        <v>0</v>
      </c>
      <c r="J722" s="59">
        <f t="shared" si="301"/>
        <v>0</v>
      </c>
      <c r="K722" s="62" t="e">
        <f t="shared" si="302"/>
        <v>#N/A</v>
      </c>
      <c r="L722" s="59">
        <f t="shared" si="303"/>
        <v>0</v>
      </c>
      <c r="M722" s="59">
        <f t="shared" si="303"/>
        <v>0</v>
      </c>
      <c r="N722" s="59" t="str">
        <f t="shared" si="297"/>
        <v>Electric0</v>
      </c>
      <c r="O722" s="57">
        <f t="shared" ref="O722:AD737" si="306">IF(AND($I722&gt;=O$7,$H722&lt;=O$7),$K722,0)</f>
        <v>0</v>
      </c>
      <c r="P722" s="57">
        <f t="shared" si="306"/>
        <v>0</v>
      </c>
      <c r="Q722" s="57">
        <f t="shared" si="306"/>
        <v>0</v>
      </c>
      <c r="R722" s="57">
        <f t="shared" si="306"/>
        <v>0</v>
      </c>
      <c r="S722" s="57">
        <f t="shared" si="306"/>
        <v>0</v>
      </c>
      <c r="T722" s="57">
        <f t="shared" si="306"/>
        <v>0</v>
      </c>
      <c r="U722" s="57">
        <f t="shared" si="306"/>
        <v>0</v>
      </c>
      <c r="V722" s="57">
        <f t="shared" si="306"/>
        <v>0</v>
      </c>
      <c r="W722" s="57">
        <f t="shared" si="306"/>
        <v>0</v>
      </c>
      <c r="X722" s="57">
        <f t="shared" si="306"/>
        <v>0</v>
      </c>
      <c r="Y722" s="57">
        <f t="shared" si="306"/>
        <v>0</v>
      </c>
      <c r="Z722" s="57">
        <f t="shared" si="306"/>
        <v>0</v>
      </c>
      <c r="AA722" s="57">
        <f t="shared" si="306"/>
        <v>0</v>
      </c>
      <c r="AB722" s="57">
        <f t="shared" si="306"/>
        <v>0</v>
      </c>
      <c r="AC722" s="57">
        <f t="shared" si="306"/>
        <v>0</v>
      </c>
      <c r="AD722" s="57">
        <f t="shared" si="306"/>
        <v>0</v>
      </c>
      <c r="AE722" s="57">
        <f t="shared" si="304"/>
        <v>0</v>
      </c>
      <c r="AF722" s="57">
        <f t="shared" si="304"/>
        <v>0</v>
      </c>
      <c r="AG722" s="57">
        <f t="shared" si="304"/>
        <v>0</v>
      </c>
      <c r="AH722" s="57">
        <f t="shared" si="304"/>
        <v>0</v>
      </c>
      <c r="AI722" s="57">
        <f t="shared" si="304"/>
        <v>0</v>
      </c>
      <c r="AJ722" s="57">
        <f t="shared" si="304"/>
        <v>0</v>
      </c>
      <c r="AK722" s="57">
        <f t="shared" si="304"/>
        <v>0</v>
      </c>
      <c r="AL722" s="57">
        <f t="shared" si="304"/>
        <v>0</v>
      </c>
      <c r="AM722" s="57">
        <f t="shared" si="304"/>
        <v>0</v>
      </c>
      <c r="AN722" s="57">
        <f t="shared" si="304"/>
        <v>0</v>
      </c>
      <c r="AO722" s="57">
        <f t="shared" si="304"/>
        <v>0</v>
      </c>
      <c r="AP722" s="57">
        <f t="shared" si="304"/>
        <v>0</v>
      </c>
      <c r="AQ722" s="57" t="e">
        <f>INDEX('Fleet Input'!$C$10:$C$86, MATCH('Fleet Calculations'!N722, 'Fleet Input'!$B$10:$B$86, 0))</f>
        <v>#N/A</v>
      </c>
      <c r="AR722" s="57">
        <f t="shared" ref="AR722:BG737" si="307">IF($H722=AR$7, $AQ722*$K722, 0)</f>
        <v>0</v>
      </c>
      <c r="AS722" s="57">
        <f t="shared" si="307"/>
        <v>0</v>
      </c>
      <c r="AT722" s="57">
        <f t="shared" si="307"/>
        <v>0</v>
      </c>
      <c r="AU722" s="57">
        <f t="shared" si="307"/>
        <v>0</v>
      </c>
      <c r="AV722" s="57">
        <f t="shared" si="307"/>
        <v>0</v>
      </c>
      <c r="AW722" s="57">
        <f t="shared" si="307"/>
        <v>0</v>
      </c>
      <c r="AX722" s="57">
        <f t="shared" si="307"/>
        <v>0</v>
      </c>
      <c r="AY722" s="57">
        <f t="shared" si="307"/>
        <v>0</v>
      </c>
      <c r="AZ722" s="57">
        <f t="shared" si="307"/>
        <v>0</v>
      </c>
      <c r="BA722" s="57">
        <f t="shared" si="307"/>
        <v>0</v>
      </c>
      <c r="BB722" s="57">
        <f t="shared" si="307"/>
        <v>0</v>
      </c>
      <c r="BC722" s="57">
        <f t="shared" si="307"/>
        <v>0</v>
      </c>
      <c r="BD722" s="57">
        <f t="shared" si="307"/>
        <v>0</v>
      </c>
      <c r="BE722" s="57">
        <f t="shared" si="307"/>
        <v>0</v>
      </c>
      <c r="BF722" s="57">
        <f t="shared" si="307"/>
        <v>0</v>
      </c>
      <c r="BG722" s="57">
        <f t="shared" si="307"/>
        <v>0</v>
      </c>
      <c r="BH722" s="57">
        <f t="shared" si="305"/>
        <v>0</v>
      </c>
      <c r="BI722" s="57">
        <f t="shared" si="305"/>
        <v>0</v>
      </c>
      <c r="BJ722" s="57">
        <f t="shared" si="305"/>
        <v>0</v>
      </c>
      <c r="BK722" s="57">
        <f t="shared" si="305"/>
        <v>0</v>
      </c>
      <c r="BL722" s="57">
        <f t="shared" si="305"/>
        <v>0</v>
      </c>
      <c r="BM722" s="57">
        <f t="shared" si="305"/>
        <v>0</v>
      </c>
      <c r="BN722" s="57">
        <f t="shared" si="305"/>
        <v>0</v>
      </c>
      <c r="BO722" s="57">
        <f t="shared" si="305"/>
        <v>0</v>
      </c>
      <c r="BP722" s="57">
        <f t="shared" si="305"/>
        <v>0</v>
      </c>
      <c r="BQ722" s="57">
        <f t="shared" si="305"/>
        <v>0</v>
      </c>
      <c r="BR722" s="57">
        <f t="shared" si="305"/>
        <v>0</v>
      </c>
      <c r="BS722" s="57">
        <f t="shared" si="305"/>
        <v>0</v>
      </c>
    </row>
    <row r="723" spans="1:71" x14ac:dyDescent="0.25">
      <c r="A723">
        <f t="shared" si="288"/>
        <v>4</v>
      </c>
      <c r="B723">
        <f t="shared" si="286"/>
        <v>2</v>
      </c>
      <c r="C723">
        <f t="shared" ref="C723:C786" si="308">C720</f>
        <v>3</v>
      </c>
      <c r="D723" s="59">
        <f t="shared" si="298"/>
        <v>0</v>
      </c>
      <c r="E723" s="59">
        <f t="shared" si="298"/>
        <v>0</v>
      </c>
      <c r="F723" s="59">
        <f t="shared" si="298"/>
        <v>0</v>
      </c>
      <c r="G723" s="60" t="str">
        <f t="shared" si="299"/>
        <v>Fuel Cell</v>
      </c>
      <c r="H723" s="61">
        <f t="shared" si="287"/>
        <v>1</v>
      </c>
      <c r="I723" s="61">
        <f t="shared" si="300"/>
        <v>0</v>
      </c>
      <c r="J723" s="59">
        <f t="shared" si="301"/>
        <v>0</v>
      </c>
      <c r="K723" s="62" t="e">
        <f t="shared" si="302"/>
        <v>#N/A</v>
      </c>
      <c r="L723" s="59">
        <f t="shared" si="303"/>
        <v>0</v>
      </c>
      <c r="M723" s="59">
        <f t="shared" si="303"/>
        <v>0</v>
      </c>
      <c r="N723" s="59" t="str">
        <f t="shared" si="297"/>
        <v>Fuel Cell0</v>
      </c>
      <c r="O723" s="57">
        <f t="shared" si="306"/>
        <v>0</v>
      </c>
      <c r="P723" s="57">
        <f t="shared" si="306"/>
        <v>0</v>
      </c>
      <c r="Q723" s="57">
        <f t="shared" si="306"/>
        <v>0</v>
      </c>
      <c r="R723" s="57">
        <f t="shared" si="306"/>
        <v>0</v>
      </c>
      <c r="S723" s="57">
        <f t="shared" si="306"/>
        <v>0</v>
      </c>
      <c r="T723" s="57">
        <f t="shared" si="306"/>
        <v>0</v>
      </c>
      <c r="U723" s="57">
        <f t="shared" si="306"/>
        <v>0</v>
      </c>
      <c r="V723" s="57">
        <f t="shared" si="306"/>
        <v>0</v>
      </c>
      <c r="W723" s="57">
        <f t="shared" si="306"/>
        <v>0</v>
      </c>
      <c r="X723" s="57">
        <f t="shared" si="306"/>
        <v>0</v>
      </c>
      <c r="Y723" s="57">
        <f t="shared" si="306"/>
        <v>0</v>
      </c>
      <c r="Z723" s="57">
        <f t="shared" si="306"/>
        <v>0</v>
      </c>
      <c r="AA723" s="57">
        <f t="shared" si="306"/>
        <v>0</v>
      </c>
      <c r="AB723" s="57">
        <f t="shared" si="306"/>
        <v>0</v>
      </c>
      <c r="AC723" s="57">
        <f t="shared" si="306"/>
        <v>0</v>
      </c>
      <c r="AD723" s="57">
        <f t="shared" si="306"/>
        <v>0</v>
      </c>
      <c r="AE723" s="57">
        <f t="shared" si="304"/>
        <v>0</v>
      </c>
      <c r="AF723" s="57">
        <f t="shared" si="304"/>
        <v>0</v>
      </c>
      <c r="AG723" s="57">
        <f t="shared" si="304"/>
        <v>0</v>
      </c>
      <c r="AH723" s="57">
        <f t="shared" si="304"/>
        <v>0</v>
      </c>
      <c r="AI723" s="57">
        <f t="shared" si="304"/>
        <v>0</v>
      </c>
      <c r="AJ723" s="57">
        <f t="shared" si="304"/>
        <v>0</v>
      </c>
      <c r="AK723" s="57">
        <f t="shared" si="304"/>
        <v>0</v>
      </c>
      <c r="AL723" s="57">
        <f t="shared" si="304"/>
        <v>0</v>
      </c>
      <c r="AM723" s="57">
        <f t="shared" si="304"/>
        <v>0</v>
      </c>
      <c r="AN723" s="57">
        <f t="shared" si="304"/>
        <v>0</v>
      </c>
      <c r="AO723" s="57">
        <f t="shared" si="304"/>
        <v>0</v>
      </c>
      <c r="AP723" s="57">
        <f t="shared" si="304"/>
        <v>0</v>
      </c>
      <c r="AQ723" s="57" t="e">
        <f>INDEX('Fleet Input'!$C$10:$C$86, MATCH('Fleet Calculations'!N723, 'Fleet Input'!$B$10:$B$86, 0))</f>
        <v>#N/A</v>
      </c>
      <c r="AR723" s="57">
        <f t="shared" si="307"/>
        <v>0</v>
      </c>
      <c r="AS723" s="57">
        <f t="shared" si="307"/>
        <v>0</v>
      </c>
      <c r="AT723" s="57">
        <f t="shared" si="307"/>
        <v>0</v>
      </c>
      <c r="AU723" s="57">
        <f t="shared" si="307"/>
        <v>0</v>
      </c>
      <c r="AV723" s="57">
        <f t="shared" si="307"/>
        <v>0</v>
      </c>
      <c r="AW723" s="57">
        <f t="shared" si="307"/>
        <v>0</v>
      </c>
      <c r="AX723" s="57">
        <f t="shared" si="307"/>
        <v>0</v>
      </c>
      <c r="AY723" s="57">
        <f t="shared" si="307"/>
        <v>0</v>
      </c>
      <c r="AZ723" s="57">
        <f t="shared" si="307"/>
        <v>0</v>
      </c>
      <c r="BA723" s="57">
        <f t="shared" si="307"/>
        <v>0</v>
      </c>
      <c r="BB723" s="57">
        <f t="shared" si="307"/>
        <v>0</v>
      </c>
      <c r="BC723" s="57">
        <f t="shared" si="307"/>
        <v>0</v>
      </c>
      <c r="BD723" s="57">
        <f t="shared" si="307"/>
        <v>0</v>
      </c>
      <c r="BE723" s="57">
        <f t="shared" si="307"/>
        <v>0</v>
      </c>
      <c r="BF723" s="57">
        <f t="shared" si="307"/>
        <v>0</v>
      </c>
      <c r="BG723" s="57">
        <f t="shared" si="307"/>
        <v>0</v>
      </c>
      <c r="BH723" s="57">
        <f t="shared" si="305"/>
        <v>0</v>
      </c>
      <c r="BI723" s="57">
        <f t="shared" si="305"/>
        <v>0</v>
      </c>
      <c r="BJ723" s="57">
        <f t="shared" si="305"/>
        <v>0</v>
      </c>
      <c r="BK723" s="57">
        <f t="shared" si="305"/>
        <v>0</v>
      </c>
      <c r="BL723" s="57">
        <f t="shared" si="305"/>
        <v>0</v>
      </c>
      <c r="BM723" s="57">
        <f t="shared" si="305"/>
        <v>0</v>
      </c>
      <c r="BN723" s="57">
        <f t="shared" si="305"/>
        <v>0</v>
      </c>
      <c r="BO723" s="57">
        <f t="shared" si="305"/>
        <v>0</v>
      </c>
      <c r="BP723" s="57">
        <f t="shared" si="305"/>
        <v>0</v>
      </c>
      <c r="BQ723" s="57">
        <f t="shared" si="305"/>
        <v>0</v>
      </c>
      <c r="BR723" s="57">
        <f t="shared" si="305"/>
        <v>0</v>
      </c>
      <c r="BS723" s="57">
        <f t="shared" si="305"/>
        <v>0</v>
      </c>
    </row>
    <row r="724" spans="1:71" x14ac:dyDescent="0.25">
      <c r="A724">
        <f t="shared" si="288"/>
        <v>4</v>
      </c>
      <c r="B724">
        <f t="shared" si="286"/>
        <v>3</v>
      </c>
      <c r="C724">
        <f t="shared" si="308"/>
        <v>1</v>
      </c>
      <c r="D724" s="59">
        <f t="shared" si="298"/>
        <v>0</v>
      </c>
      <c r="E724" s="59">
        <f t="shared" si="298"/>
        <v>0</v>
      </c>
      <c r="F724" s="59">
        <f t="shared" si="298"/>
        <v>0</v>
      </c>
      <c r="G724" s="60" t="str">
        <f t="shared" si="299"/>
        <v>0</v>
      </c>
      <c r="H724" s="61">
        <f t="shared" si="287"/>
        <v>1</v>
      </c>
      <c r="I724" s="61">
        <f t="shared" si="300"/>
        <v>0</v>
      </c>
      <c r="J724" s="59">
        <f t="shared" si="301"/>
        <v>0</v>
      </c>
      <c r="K724" s="62" t="e">
        <f t="shared" si="302"/>
        <v>#N/A</v>
      </c>
      <c r="L724" s="59">
        <f t="shared" si="303"/>
        <v>0</v>
      </c>
      <c r="M724" s="59">
        <f t="shared" si="303"/>
        <v>0</v>
      </c>
      <c r="N724" s="59" t="str">
        <f t="shared" si="297"/>
        <v>00</v>
      </c>
      <c r="O724" s="57">
        <f t="shared" si="306"/>
        <v>0</v>
      </c>
      <c r="P724" s="57">
        <f t="shared" si="306"/>
        <v>0</v>
      </c>
      <c r="Q724" s="57">
        <f t="shared" si="306"/>
        <v>0</v>
      </c>
      <c r="R724" s="57">
        <f t="shared" si="306"/>
        <v>0</v>
      </c>
      <c r="S724" s="57">
        <f t="shared" si="306"/>
        <v>0</v>
      </c>
      <c r="T724" s="57">
        <f t="shared" si="306"/>
        <v>0</v>
      </c>
      <c r="U724" s="57">
        <f t="shared" si="306"/>
        <v>0</v>
      </c>
      <c r="V724" s="57">
        <f t="shared" si="306"/>
        <v>0</v>
      </c>
      <c r="W724" s="57">
        <f t="shared" si="306"/>
        <v>0</v>
      </c>
      <c r="X724" s="57">
        <f t="shared" si="306"/>
        <v>0</v>
      </c>
      <c r="Y724" s="57">
        <f t="shared" si="306"/>
        <v>0</v>
      </c>
      <c r="Z724" s="57">
        <f t="shared" si="306"/>
        <v>0</v>
      </c>
      <c r="AA724" s="57">
        <f t="shared" si="306"/>
        <v>0</v>
      </c>
      <c r="AB724" s="57">
        <f t="shared" si="306"/>
        <v>0</v>
      </c>
      <c r="AC724" s="57">
        <f t="shared" si="306"/>
        <v>0</v>
      </c>
      <c r="AD724" s="57">
        <f t="shared" si="306"/>
        <v>0</v>
      </c>
      <c r="AE724" s="57">
        <f t="shared" si="304"/>
        <v>0</v>
      </c>
      <c r="AF724" s="57">
        <f t="shared" si="304"/>
        <v>0</v>
      </c>
      <c r="AG724" s="57">
        <f t="shared" si="304"/>
        <v>0</v>
      </c>
      <c r="AH724" s="57">
        <f t="shared" si="304"/>
        <v>0</v>
      </c>
      <c r="AI724" s="57">
        <f t="shared" si="304"/>
        <v>0</v>
      </c>
      <c r="AJ724" s="57">
        <f t="shared" si="304"/>
        <v>0</v>
      </c>
      <c r="AK724" s="57">
        <f t="shared" si="304"/>
        <v>0</v>
      </c>
      <c r="AL724" s="57">
        <f t="shared" si="304"/>
        <v>0</v>
      </c>
      <c r="AM724" s="57">
        <f t="shared" si="304"/>
        <v>0</v>
      </c>
      <c r="AN724" s="57">
        <f t="shared" si="304"/>
        <v>0</v>
      </c>
      <c r="AO724" s="57">
        <f t="shared" si="304"/>
        <v>0</v>
      </c>
      <c r="AP724" s="57">
        <f t="shared" si="304"/>
        <v>0</v>
      </c>
      <c r="AQ724" s="57" t="e">
        <f>INDEX('Fleet Input'!$C$10:$C$86, MATCH('Fleet Calculations'!N724, 'Fleet Input'!$B$10:$B$86, 0))</f>
        <v>#N/A</v>
      </c>
      <c r="AR724" s="57">
        <f t="shared" si="307"/>
        <v>0</v>
      </c>
      <c r="AS724" s="57">
        <f t="shared" si="307"/>
        <v>0</v>
      </c>
      <c r="AT724" s="57">
        <f t="shared" si="307"/>
        <v>0</v>
      </c>
      <c r="AU724" s="57">
        <f t="shared" si="307"/>
        <v>0</v>
      </c>
      <c r="AV724" s="57">
        <f t="shared" si="307"/>
        <v>0</v>
      </c>
      <c r="AW724" s="57">
        <f t="shared" si="307"/>
        <v>0</v>
      </c>
      <c r="AX724" s="57">
        <f t="shared" si="307"/>
        <v>0</v>
      </c>
      <c r="AY724" s="57">
        <f t="shared" si="307"/>
        <v>0</v>
      </c>
      <c r="AZ724" s="57">
        <f t="shared" si="307"/>
        <v>0</v>
      </c>
      <c r="BA724" s="57">
        <f t="shared" si="307"/>
        <v>0</v>
      </c>
      <c r="BB724" s="57">
        <f t="shared" si="307"/>
        <v>0</v>
      </c>
      <c r="BC724" s="57">
        <f t="shared" si="307"/>
        <v>0</v>
      </c>
      <c r="BD724" s="57">
        <f t="shared" si="307"/>
        <v>0</v>
      </c>
      <c r="BE724" s="57">
        <f t="shared" si="307"/>
        <v>0</v>
      </c>
      <c r="BF724" s="57">
        <f t="shared" si="307"/>
        <v>0</v>
      </c>
      <c r="BG724" s="57">
        <f t="shared" si="307"/>
        <v>0</v>
      </c>
      <c r="BH724" s="57">
        <f t="shared" si="305"/>
        <v>0</v>
      </c>
      <c r="BI724" s="57">
        <f t="shared" si="305"/>
        <v>0</v>
      </c>
      <c r="BJ724" s="57">
        <f t="shared" si="305"/>
        <v>0</v>
      </c>
      <c r="BK724" s="57">
        <f t="shared" si="305"/>
        <v>0</v>
      </c>
      <c r="BL724" s="57">
        <f t="shared" si="305"/>
        <v>0</v>
      </c>
      <c r="BM724" s="57">
        <f t="shared" si="305"/>
        <v>0</v>
      </c>
      <c r="BN724" s="57">
        <f t="shared" si="305"/>
        <v>0</v>
      </c>
      <c r="BO724" s="57">
        <f t="shared" si="305"/>
        <v>0</v>
      </c>
      <c r="BP724" s="57">
        <f t="shared" si="305"/>
        <v>0</v>
      </c>
      <c r="BQ724" s="57">
        <f t="shared" si="305"/>
        <v>0</v>
      </c>
      <c r="BR724" s="57">
        <f t="shared" si="305"/>
        <v>0</v>
      </c>
      <c r="BS724" s="57">
        <f t="shared" si="305"/>
        <v>0</v>
      </c>
    </row>
    <row r="725" spans="1:71" x14ac:dyDescent="0.25">
      <c r="A725">
        <f t="shared" si="288"/>
        <v>4</v>
      </c>
      <c r="B725">
        <f t="shared" si="286"/>
        <v>3</v>
      </c>
      <c r="C725">
        <f t="shared" si="308"/>
        <v>2</v>
      </c>
      <c r="D725" s="59">
        <f t="shared" si="298"/>
        <v>0</v>
      </c>
      <c r="E725" s="59">
        <f t="shared" si="298"/>
        <v>0</v>
      </c>
      <c r="F725" s="59">
        <f t="shared" si="298"/>
        <v>0</v>
      </c>
      <c r="G725" s="60" t="str">
        <f t="shared" si="299"/>
        <v>Electric</v>
      </c>
      <c r="H725" s="61">
        <f t="shared" si="287"/>
        <v>1</v>
      </c>
      <c r="I725" s="61">
        <f t="shared" si="300"/>
        <v>0</v>
      </c>
      <c r="J725" s="59">
        <f t="shared" si="301"/>
        <v>0</v>
      </c>
      <c r="K725" s="62" t="e">
        <f t="shared" si="302"/>
        <v>#N/A</v>
      </c>
      <c r="L725" s="59">
        <f t="shared" si="303"/>
        <v>0</v>
      </c>
      <c r="M725" s="59">
        <f t="shared" si="303"/>
        <v>0</v>
      </c>
      <c r="N725" s="59" t="str">
        <f t="shared" si="297"/>
        <v>Electric0</v>
      </c>
      <c r="O725" s="57">
        <f t="shared" si="306"/>
        <v>0</v>
      </c>
      <c r="P725" s="57">
        <f t="shared" si="306"/>
        <v>0</v>
      </c>
      <c r="Q725" s="57">
        <f t="shared" si="306"/>
        <v>0</v>
      </c>
      <c r="R725" s="57">
        <f t="shared" si="306"/>
        <v>0</v>
      </c>
      <c r="S725" s="57">
        <f t="shared" si="306"/>
        <v>0</v>
      </c>
      <c r="T725" s="57">
        <f t="shared" si="306"/>
        <v>0</v>
      </c>
      <c r="U725" s="57">
        <f t="shared" si="306"/>
        <v>0</v>
      </c>
      <c r="V725" s="57">
        <f t="shared" si="306"/>
        <v>0</v>
      </c>
      <c r="W725" s="57">
        <f t="shared" si="306"/>
        <v>0</v>
      </c>
      <c r="X725" s="57">
        <f t="shared" si="306"/>
        <v>0</v>
      </c>
      <c r="Y725" s="57">
        <f t="shared" si="306"/>
        <v>0</v>
      </c>
      <c r="Z725" s="57">
        <f t="shared" si="306"/>
        <v>0</v>
      </c>
      <c r="AA725" s="57">
        <f t="shared" si="306"/>
        <v>0</v>
      </c>
      <c r="AB725" s="57">
        <f t="shared" si="306"/>
        <v>0</v>
      </c>
      <c r="AC725" s="57">
        <f t="shared" si="306"/>
        <v>0</v>
      </c>
      <c r="AD725" s="57">
        <f t="shared" si="306"/>
        <v>0</v>
      </c>
      <c r="AE725" s="57">
        <f t="shared" si="304"/>
        <v>0</v>
      </c>
      <c r="AF725" s="57">
        <f t="shared" si="304"/>
        <v>0</v>
      </c>
      <c r="AG725" s="57">
        <f t="shared" si="304"/>
        <v>0</v>
      </c>
      <c r="AH725" s="57">
        <f t="shared" si="304"/>
        <v>0</v>
      </c>
      <c r="AI725" s="57">
        <f t="shared" si="304"/>
        <v>0</v>
      </c>
      <c r="AJ725" s="57">
        <f t="shared" si="304"/>
        <v>0</v>
      </c>
      <c r="AK725" s="57">
        <f t="shared" si="304"/>
        <v>0</v>
      </c>
      <c r="AL725" s="57">
        <f t="shared" si="304"/>
        <v>0</v>
      </c>
      <c r="AM725" s="57">
        <f t="shared" si="304"/>
        <v>0</v>
      </c>
      <c r="AN725" s="57">
        <f t="shared" si="304"/>
        <v>0</v>
      </c>
      <c r="AO725" s="57">
        <f t="shared" si="304"/>
        <v>0</v>
      </c>
      <c r="AP725" s="57">
        <f t="shared" si="304"/>
        <v>0</v>
      </c>
      <c r="AQ725" s="57" t="e">
        <f>INDEX('Fleet Input'!$C$10:$C$86, MATCH('Fleet Calculations'!N725, 'Fleet Input'!$B$10:$B$86, 0))</f>
        <v>#N/A</v>
      </c>
      <c r="AR725" s="57">
        <f t="shared" si="307"/>
        <v>0</v>
      </c>
      <c r="AS725" s="57">
        <f t="shared" si="307"/>
        <v>0</v>
      </c>
      <c r="AT725" s="57">
        <f t="shared" si="307"/>
        <v>0</v>
      </c>
      <c r="AU725" s="57">
        <f t="shared" si="307"/>
        <v>0</v>
      </c>
      <c r="AV725" s="57">
        <f t="shared" si="307"/>
        <v>0</v>
      </c>
      <c r="AW725" s="57">
        <f t="shared" si="307"/>
        <v>0</v>
      </c>
      <c r="AX725" s="57">
        <f t="shared" si="307"/>
        <v>0</v>
      </c>
      <c r="AY725" s="57">
        <f t="shared" si="307"/>
        <v>0</v>
      </c>
      <c r="AZ725" s="57">
        <f t="shared" si="307"/>
        <v>0</v>
      </c>
      <c r="BA725" s="57">
        <f t="shared" si="307"/>
        <v>0</v>
      </c>
      <c r="BB725" s="57">
        <f t="shared" si="307"/>
        <v>0</v>
      </c>
      <c r="BC725" s="57">
        <f t="shared" si="307"/>
        <v>0</v>
      </c>
      <c r="BD725" s="57">
        <f t="shared" si="307"/>
        <v>0</v>
      </c>
      <c r="BE725" s="57">
        <f t="shared" si="307"/>
        <v>0</v>
      </c>
      <c r="BF725" s="57">
        <f t="shared" si="307"/>
        <v>0</v>
      </c>
      <c r="BG725" s="57">
        <f t="shared" si="307"/>
        <v>0</v>
      </c>
      <c r="BH725" s="57">
        <f t="shared" si="305"/>
        <v>0</v>
      </c>
      <c r="BI725" s="57">
        <f t="shared" si="305"/>
        <v>0</v>
      </c>
      <c r="BJ725" s="57">
        <f t="shared" si="305"/>
        <v>0</v>
      </c>
      <c r="BK725" s="57">
        <f t="shared" si="305"/>
        <v>0</v>
      </c>
      <c r="BL725" s="57">
        <f t="shared" si="305"/>
        <v>0</v>
      </c>
      <c r="BM725" s="57">
        <f t="shared" si="305"/>
        <v>0</v>
      </c>
      <c r="BN725" s="57">
        <f t="shared" si="305"/>
        <v>0</v>
      </c>
      <c r="BO725" s="57">
        <f t="shared" si="305"/>
        <v>0</v>
      </c>
      <c r="BP725" s="57">
        <f t="shared" si="305"/>
        <v>0</v>
      </c>
      <c r="BQ725" s="57">
        <f t="shared" si="305"/>
        <v>0</v>
      </c>
      <c r="BR725" s="57">
        <f t="shared" si="305"/>
        <v>0</v>
      </c>
      <c r="BS725" s="57">
        <f t="shared" si="305"/>
        <v>0</v>
      </c>
    </row>
    <row r="726" spans="1:71" x14ac:dyDescent="0.25">
      <c r="A726">
        <f t="shared" si="288"/>
        <v>4</v>
      </c>
      <c r="B726">
        <f t="shared" si="286"/>
        <v>3</v>
      </c>
      <c r="C726">
        <f t="shared" si="308"/>
        <v>3</v>
      </c>
      <c r="D726" s="59">
        <f t="shared" si="298"/>
        <v>0</v>
      </c>
      <c r="E726" s="59">
        <f t="shared" si="298"/>
        <v>0</v>
      </c>
      <c r="F726" s="59">
        <f t="shared" si="298"/>
        <v>0</v>
      </c>
      <c r="G726" s="60" t="str">
        <f t="shared" si="299"/>
        <v>Fuel Cell</v>
      </c>
      <c r="H726" s="61">
        <f t="shared" si="287"/>
        <v>1</v>
      </c>
      <c r="I726" s="61">
        <f t="shared" si="300"/>
        <v>0</v>
      </c>
      <c r="J726" s="59">
        <f t="shared" si="301"/>
        <v>0</v>
      </c>
      <c r="K726" s="62" t="e">
        <f t="shared" si="302"/>
        <v>#N/A</v>
      </c>
      <c r="L726" s="59">
        <f t="shared" si="303"/>
        <v>0</v>
      </c>
      <c r="M726" s="59">
        <f t="shared" si="303"/>
        <v>0</v>
      </c>
      <c r="N726" s="59" t="str">
        <f t="shared" si="297"/>
        <v>Fuel Cell0</v>
      </c>
      <c r="O726" s="57">
        <f t="shared" si="306"/>
        <v>0</v>
      </c>
      <c r="P726" s="57">
        <f t="shared" si="306"/>
        <v>0</v>
      </c>
      <c r="Q726" s="57">
        <f t="shared" si="306"/>
        <v>0</v>
      </c>
      <c r="R726" s="57">
        <f t="shared" si="306"/>
        <v>0</v>
      </c>
      <c r="S726" s="57">
        <f t="shared" si="306"/>
        <v>0</v>
      </c>
      <c r="T726" s="57">
        <f t="shared" si="306"/>
        <v>0</v>
      </c>
      <c r="U726" s="57">
        <f t="shared" si="306"/>
        <v>0</v>
      </c>
      <c r="V726" s="57">
        <f t="shared" si="306"/>
        <v>0</v>
      </c>
      <c r="W726" s="57">
        <f t="shared" si="306"/>
        <v>0</v>
      </c>
      <c r="X726" s="57">
        <f t="shared" si="306"/>
        <v>0</v>
      </c>
      <c r="Y726" s="57">
        <f t="shared" si="306"/>
        <v>0</v>
      </c>
      <c r="Z726" s="57">
        <f t="shared" si="306"/>
        <v>0</v>
      </c>
      <c r="AA726" s="57">
        <f t="shared" si="306"/>
        <v>0</v>
      </c>
      <c r="AB726" s="57">
        <f t="shared" si="306"/>
        <v>0</v>
      </c>
      <c r="AC726" s="57">
        <f t="shared" si="306"/>
        <v>0</v>
      </c>
      <c r="AD726" s="57">
        <f t="shared" si="306"/>
        <v>0</v>
      </c>
      <c r="AE726" s="57">
        <f t="shared" si="304"/>
        <v>0</v>
      </c>
      <c r="AF726" s="57">
        <f t="shared" si="304"/>
        <v>0</v>
      </c>
      <c r="AG726" s="57">
        <f t="shared" si="304"/>
        <v>0</v>
      </c>
      <c r="AH726" s="57">
        <f t="shared" si="304"/>
        <v>0</v>
      </c>
      <c r="AI726" s="57">
        <f t="shared" si="304"/>
        <v>0</v>
      </c>
      <c r="AJ726" s="57">
        <f t="shared" si="304"/>
        <v>0</v>
      </c>
      <c r="AK726" s="57">
        <f t="shared" si="304"/>
        <v>0</v>
      </c>
      <c r="AL726" s="57">
        <f t="shared" si="304"/>
        <v>0</v>
      </c>
      <c r="AM726" s="57">
        <f t="shared" si="304"/>
        <v>0</v>
      </c>
      <c r="AN726" s="57">
        <f t="shared" si="304"/>
        <v>0</v>
      </c>
      <c r="AO726" s="57">
        <f t="shared" si="304"/>
        <v>0</v>
      </c>
      <c r="AP726" s="57">
        <f t="shared" si="304"/>
        <v>0</v>
      </c>
      <c r="AQ726" s="57" t="e">
        <f>INDEX('Fleet Input'!$C$10:$C$86, MATCH('Fleet Calculations'!N726, 'Fleet Input'!$B$10:$B$86, 0))</f>
        <v>#N/A</v>
      </c>
      <c r="AR726" s="57">
        <f t="shared" si="307"/>
        <v>0</v>
      </c>
      <c r="AS726" s="57">
        <f t="shared" si="307"/>
        <v>0</v>
      </c>
      <c r="AT726" s="57">
        <f t="shared" si="307"/>
        <v>0</v>
      </c>
      <c r="AU726" s="57">
        <f t="shared" si="307"/>
        <v>0</v>
      </c>
      <c r="AV726" s="57">
        <f t="shared" si="307"/>
        <v>0</v>
      </c>
      <c r="AW726" s="57">
        <f t="shared" si="307"/>
        <v>0</v>
      </c>
      <c r="AX726" s="57">
        <f t="shared" si="307"/>
        <v>0</v>
      </c>
      <c r="AY726" s="57">
        <f t="shared" si="307"/>
        <v>0</v>
      </c>
      <c r="AZ726" s="57">
        <f t="shared" si="307"/>
        <v>0</v>
      </c>
      <c r="BA726" s="57">
        <f t="shared" si="307"/>
        <v>0</v>
      </c>
      <c r="BB726" s="57">
        <f t="shared" si="307"/>
        <v>0</v>
      </c>
      <c r="BC726" s="57">
        <f t="shared" si="307"/>
        <v>0</v>
      </c>
      <c r="BD726" s="57">
        <f t="shared" si="307"/>
        <v>0</v>
      </c>
      <c r="BE726" s="57">
        <f t="shared" si="307"/>
        <v>0</v>
      </c>
      <c r="BF726" s="57">
        <f t="shared" si="307"/>
        <v>0</v>
      </c>
      <c r="BG726" s="57">
        <f t="shared" si="307"/>
        <v>0</v>
      </c>
      <c r="BH726" s="57">
        <f t="shared" si="305"/>
        <v>0</v>
      </c>
      <c r="BI726" s="57">
        <f t="shared" si="305"/>
        <v>0</v>
      </c>
      <c r="BJ726" s="57">
        <f t="shared" si="305"/>
        <v>0</v>
      </c>
      <c r="BK726" s="57">
        <f t="shared" si="305"/>
        <v>0</v>
      </c>
      <c r="BL726" s="57">
        <f t="shared" si="305"/>
        <v>0</v>
      </c>
      <c r="BM726" s="57">
        <f t="shared" si="305"/>
        <v>0</v>
      </c>
      <c r="BN726" s="57">
        <f t="shared" si="305"/>
        <v>0</v>
      </c>
      <c r="BO726" s="57">
        <f t="shared" si="305"/>
        <v>0</v>
      </c>
      <c r="BP726" s="57">
        <f t="shared" si="305"/>
        <v>0</v>
      </c>
      <c r="BQ726" s="57">
        <f t="shared" si="305"/>
        <v>0</v>
      </c>
      <c r="BR726" s="57">
        <f t="shared" si="305"/>
        <v>0</v>
      </c>
      <c r="BS726" s="57">
        <f t="shared" si="305"/>
        <v>0</v>
      </c>
    </row>
    <row r="727" spans="1:71" x14ac:dyDescent="0.25">
      <c r="A727">
        <f t="shared" si="288"/>
        <v>4</v>
      </c>
      <c r="B727">
        <f t="shared" si="286"/>
        <v>4</v>
      </c>
      <c r="C727">
        <f t="shared" si="308"/>
        <v>1</v>
      </c>
      <c r="D727" s="59">
        <f t="shared" si="298"/>
        <v>0</v>
      </c>
      <c r="E727" s="59">
        <f t="shared" si="298"/>
        <v>0</v>
      </c>
      <c r="F727" s="59">
        <f t="shared" si="298"/>
        <v>0</v>
      </c>
      <c r="G727" s="60" t="str">
        <f t="shared" si="299"/>
        <v>0</v>
      </c>
      <c r="H727" s="61">
        <f t="shared" si="287"/>
        <v>1</v>
      </c>
      <c r="I727" s="61">
        <f t="shared" si="300"/>
        <v>0</v>
      </c>
      <c r="J727" s="59">
        <f t="shared" si="301"/>
        <v>0</v>
      </c>
      <c r="K727" s="62" t="e">
        <f t="shared" si="302"/>
        <v>#N/A</v>
      </c>
      <c r="L727" s="59">
        <f t="shared" si="303"/>
        <v>0</v>
      </c>
      <c r="M727" s="59">
        <f t="shared" si="303"/>
        <v>0</v>
      </c>
      <c r="N727" s="59" t="str">
        <f t="shared" si="297"/>
        <v>00</v>
      </c>
      <c r="O727" s="57">
        <f t="shared" si="306"/>
        <v>0</v>
      </c>
      <c r="P727" s="57">
        <f t="shared" si="306"/>
        <v>0</v>
      </c>
      <c r="Q727" s="57">
        <f t="shared" si="306"/>
        <v>0</v>
      </c>
      <c r="R727" s="57">
        <f t="shared" si="306"/>
        <v>0</v>
      </c>
      <c r="S727" s="57">
        <f t="shared" si="306"/>
        <v>0</v>
      </c>
      <c r="T727" s="57">
        <f t="shared" si="306"/>
        <v>0</v>
      </c>
      <c r="U727" s="57">
        <f t="shared" si="306"/>
        <v>0</v>
      </c>
      <c r="V727" s="57">
        <f t="shared" si="306"/>
        <v>0</v>
      </c>
      <c r="W727" s="57">
        <f t="shared" si="306"/>
        <v>0</v>
      </c>
      <c r="X727" s="57">
        <f t="shared" si="306"/>
        <v>0</v>
      </c>
      <c r="Y727" s="57">
        <f t="shared" si="306"/>
        <v>0</v>
      </c>
      <c r="Z727" s="57">
        <f t="shared" si="306"/>
        <v>0</v>
      </c>
      <c r="AA727" s="57">
        <f t="shared" si="306"/>
        <v>0</v>
      </c>
      <c r="AB727" s="57">
        <f t="shared" si="306"/>
        <v>0</v>
      </c>
      <c r="AC727" s="57">
        <f t="shared" si="306"/>
        <v>0</v>
      </c>
      <c r="AD727" s="57">
        <f t="shared" si="306"/>
        <v>0</v>
      </c>
      <c r="AE727" s="57">
        <f t="shared" si="304"/>
        <v>0</v>
      </c>
      <c r="AF727" s="57">
        <f t="shared" si="304"/>
        <v>0</v>
      </c>
      <c r="AG727" s="57">
        <f t="shared" si="304"/>
        <v>0</v>
      </c>
      <c r="AH727" s="57">
        <f t="shared" si="304"/>
        <v>0</v>
      </c>
      <c r="AI727" s="57">
        <f t="shared" si="304"/>
        <v>0</v>
      </c>
      <c r="AJ727" s="57">
        <f t="shared" si="304"/>
        <v>0</v>
      </c>
      <c r="AK727" s="57">
        <f t="shared" si="304"/>
        <v>0</v>
      </c>
      <c r="AL727" s="57">
        <f t="shared" si="304"/>
        <v>0</v>
      </c>
      <c r="AM727" s="57">
        <f t="shared" si="304"/>
        <v>0</v>
      </c>
      <c r="AN727" s="57">
        <f t="shared" si="304"/>
        <v>0</v>
      </c>
      <c r="AO727" s="57">
        <f t="shared" si="304"/>
        <v>0</v>
      </c>
      <c r="AP727" s="57">
        <f t="shared" si="304"/>
        <v>0</v>
      </c>
      <c r="AQ727" s="57" t="e">
        <f>INDEX('Fleet Input'!$C$10:$C$86, MATCH('Fleet Calculations'!N727, 'Fleet Input'!$B$10:$B$86, 0))</f>
        <v>#N/A</v>
      </c>
      <c r="AR727" s="57">
        <f t="shared" si="307"/>
        <v>0</v>
      </c>
      <c r="AS727" s="57">
        <f t="shared" si="307"/>
        <v>0</v>
      </c>
      <c r="AT727" s="57">
        <f t="shared" si="307"/>
        <v>0</v>
      </c>
      <c r="AU727" s="57">
        <f t="shared" si="307"/>
        <v>0</v>
      </c>
      <c r="AV727" s="57">
        <f t="shared" si="307"/>
        <v>0</v>
      </c>
      <c r="AW727" s="57">
        <f t="shared" si="307"/>
        <v>0</v>
      </c>
      <c r="AX727" s="57">
        <f t="shared" si="307"/>
        <v>0</v>
      </c>
      <c r="AY727" s="57">
        <f t="shared" si="307"/>
        <v>0</v>
      </c>
      <c r="AZ727" s="57">
        <f t="shared" si="307"/>
        <v>0</v>
      </c>
      <c r="BA727" s="57">
        <f t="shared" si="307"/>
        <v>0</v>
      </c>
      <c r="BB727" s="57">
        <f t="shared" si="307"/>
        <v>0</v>
      </c>
      <c r="BC727" s="57">
        <f t="shared" si="307"/>
        <v>0</v>
      </c>
      <c r="BD727" s="57">
        <f t="shared" si="307"/>
        <v>0</v>
      </c>
      <c r="BE727" s="57">
        <f t="shared" si="307"/>
        <v>0</v>
      </c>
      <c r="BF727" s="57">
        <f t="shared" si="307"/>
        <v>0</v>
      </c>
      <c r="BG727" s="57">
        <f t="shared" si="307"/>
        <v>0</v>
      </c>
      <c r="BH727" s="57">
        <f t="shared" si="305"/>
        <v>0</v>
      </c>
      <c r="BI727" s="57">
        <f t="shared" si="305"/>
        <v>0</v>
      </c>
      <c r="BJ727" s="57">
        <f t="shared" si="305"/>
        <v>0</v>
      </c>
      <c r="BK727" s="57">
        <f t="shared" si="305"/>
        <v>0</v>
      </c>
      <c r="BL727" s="57">
        <f t="shared" si="305"/>
        <v>0</v>
      </c>
      <c r="BM727" s="57">
        <f t="shared" si="305"/>
        <v>0</v>
      </c>
      <c r="BN727" s="57">
        <f t="shared" si="305"/>
        <v>0</v>
      </c>
      <c r="BO727" s="57">
        <f t="shared" si="305"/>
        <v>0</v>
      </c>
      <c r="BP727" s="57">
        <f t="shared" si="305"/>
        <v>0</v>
      </c>
      <c r="BQ727" s="57">
        <f t="shared" si="305"/>
        <v>0</v>
      </c>
      <c r="BR727" s="57">
        <f t="shared" si="305"/>
        <v>0</v>
      </c>
      <c r="BS727" s="57">
        <f t="shared" si="305"/>
        <v>0</v>
      </c>
    </row>
    <row r="728" spans="1:71" x14ac:dyDescent="0.25">
      <c r="A728">
        <f t="shared" si="288"/>
        <v>4</v>
      </c>
      <c r="B728">
        <f t="shared" si="286"/>
        <v>4</v>
      </c>
      <c r="C728">
        <f t="shared" si="308"/>
        <v>2</v>
      </c>
      <c r="D728" s="59">
        <f t="shared" si="298"/>
        <v>0</v>
      </c>
      <c r="E728" s="59">
        <f t="shared" si="298"/>
        <v>0</v>
      </c>
      <c r="F728" s="59">
        <f t="shared" si="298"/>
        <v>0</v>
      </c>
      <c r="G728" s="60" t="str">
        <f t="shared" si="299"/>
        <v>Electric</v>
      </c>
      <c r="H728" s="61">
        <f t="shared" si="287"/>
        <v>1</v>
      </c>
      <c r="I728" s="61">
        <f t="shared" si="300"/>
        <v>0</v>
      </c>
      <c r="J728" s="59">
        <f t="shared" si="301"/>
        <v>0</v>
      </c>
      <c r="K728" s="62" t="e">
        <f t="shared" si="302"/>
        <v>#N/A</v>
      </c>
      <c r="L728" s="59">
        <f t="shared" si="303"/>
        <v>0</v>
      </c>
      <c r="M728" s="59">
        <f t="shared" si="303"/>
        <v>0</v>
      </c>
      <c r="N728" s="59" t="str">
        <f t="shared" si="297"/>
        <v>Electric0</v>
      </c>
      <c r="O728" s="57">
        <f t="shared" si="306"/>
        <v>0</v>
      </c>
      <c r="P728" s="57">
        <f t="shared" si="306"/>
        <v>0</v>
      </c>
      <c r="Q728" s="57">
        <f t="shared" si="306"/>
        <v>0</v>
      </c>
      <c r="R728" s="57">
        <f t="shared" si="306"/>
        <v>0</v>
      </c>
      <c r="S728" s="57">
        <f t="shared" si="306"/>
        <v>0</v>
      </c>
      <c r="T728" s="57">
        <f t="shared" si="306"/>
        <v>0</v>
      </c>
      <c r="U728" s="57">
        <f t="shared" si="306"/>
        <v>0</v>
      </c>
      <c r="V728" s="57">
        <f t="shared" si="306"/>
        <v>0</v>
      </c>
      <c r="W728" s="57">
        <f t="shared" si="306"/>
        <v>0</v>
      </c>
      <c r="X728" s="57">
        <f t="shared" si="306"/>
        <v>0</v>
      </c>
      <c r="Y728" s="57">
        <f t="shared" si="306"/>
        <v>0</v>
      </c>
      <c r="Z728" s="57">
        <f t="shared" si="306"/>
        <v>0</v>
      </c>
      <c r="AA728" s="57">
        <f t="shared" si="306"/>
        <v>0</v>
      </c>
      <c r="AB728" s="57">
        <f t="shared" si="306"/>
        <v>0</v>
      </c>
      <c r="AC728" s="57">
        <f t="shared" si="306"/>
        <v>0</v>
      </c>
      <c r="AD728" s="57">
        <f t="shared" si="306"/>
        <v>0</v>
      </c>
      <c r="AE728" s="57">
        <f t="shared" si="304"/>
        <v>0</v>
      </c>
      <c r="AF728" s="57">
        <f t="shared" si="304"/>
        <v>0</v>
      </c>
      <c r="AG728" s="57">
        <f t="shared" si="304"/>
        <v>0</v>
      </c>
      <c r="AH728" s="57">
        <f t="shared" si="304"/>
        <v>0</v>
      </c>
      <c r="AI728" s="57">
        <f t="shared" si="304"/>
        <v>0</v>
      </c>
      <c r="AJ728" s="57">
        <f t="shared" si="304"/>
        <v>0</v>
      </c>
      <c r="AK728" s="57">
        <f t="shared" si="304"/>
        <v>0</v>
      </c>
      <c r="AL728" s="57">
        <f t="shared" si="304"/>
        <v>0</v>
      </c>
      <c r="AM728" s="57">
        <f t="shared" si="304"/>
        <v>0</v>
      </c>
      <c r="AN728" s="57">
        <f t="shared" si="304"/>
        <v>0</v>
      </c>
      <c r="AO728" s="57">
        <f t="shared" si="304"/>
        <v>0</v>
      </c>
      <c r="AP728" s="57">
        <f t="shared" si="304"/>
        <v>0</v>
      </c>
      <c r="AQ728" s="57" t="e">
        <f>INDEX('Fleet Input'!$C$10:$C$86, MATCH('Fleet Calculations'!N728, 'Fleet Input'!$B$10:$B$86, 0))</f>
        <v>#N/A</v>
      </c>
      <c r="AR728" s="57">
        <f t="shared" si="307"/>
        <v>0</v>
      </c>
      <c r="AS728" s="57">
        <f t="shared" si="307"/>
        <v>0</v>
      </c>
      <c r="AT728" s="57">
        <f t="shared" si="307"/>
        <v>0</v>
      </c>
      <c r="AU728" s="57">
        <f t="shared" si="307"/>
        <v>0</v>
      </c>
      <c r="AV728" s="57">
        <f t="shared" si="307"/>
        <v>0</v>
      </c>
      <c r="AW728" s="57">
        <f t="shared" si="307"/>
        <v>0</v>
      </c>
      <c r="AX728" s="57">
        <f t="shared" si="307"/>
        <v>0</v>
      </c>
      <c r="AY728" s="57">
        <f t="shared" si="307"/>
        <v>0</v>
      </c>
      <c r="AZ728" s="57">
        <f t="shared" si="307"/>
        <v>0</v>
      </c>
      <c r="BA728" s="57">
        <f t="shared" si="307"/>
        <v>0</v>
      </c>
      <c r="BB728" s="57">
        <f t="shared" si="307"/>
        <v>0</v>
      </c>
      <c r="BC728" s="57">
        <f t="shared" si="307"/>
        <v>0</v>
      </c>
      <c r="BD728" s="57">
        <f t="shared" si="307"/>
        <v>0</v>
      </c>
      <c r="BE728" s="57">
        <f t="shared" si="307"/>
        <v>0</v>
      </c>
      <c r="BF728" s="57">
        <f t="shared" si="307"/>
        <v>0</v>
      </c>
      <c r="BG728" s="57">
        <f t="shared" si="307"/>
        <v>0</v>
      </c>
      <c r="BH728" s="57">
        <f t="shared" si="305"/>
        <v>0</v>
      </c>
      <c r="BI728" s="57">
        <f t="shared" si="305"/>
        <v>0</v>
      </c>
      <c r="BJ728" s="57">
        <f t="shared" si="305"/>
        <v>0</v>
      </c>
      <c r="BK728" s="57">
        <f t="shared" si="305"/>
        <v>0</v>
      </c>
      <c r="BL728" s="57">
        <f t="shared" si="305"/>
        <v>0</v>
      </c>
      <c r="BM728" s="57">
        <f t="shared" si="305"/>
        <v>0</v>
      </c>
      <c r="BN728" s="57">
        <f t="shared" si="305"/>
        <v>0</v>
      </c>
      <c r="BO728" s="57">
        <f t="shared" si="305"/>
        <v>0</v>
      </c>
      <c r="BP728" s="57">
        <f t="shared" si="305"/>
        <v>0</v>
      </c>
      <c r="BQ728" s="57">
        <f t="shared" si="305"/>
        <v>0</v>
      </c>
      <c r="BR728" s="57">
        <f t="shared" si="305"/>
        <v>0</v>
      </c>
      <c r="BS728" s="57">
        <f t="shared" si="305"/>
        <v>0</v>
      </c>
    </row>
    <row r="729" spans="1:71" x14ac:dyDescent="0.25">
      <c r="A729">
        <f t="shared" si="288"/>
        <v>4</v>
      </c>
      <c r="B729">
        <f t="shared" si="286"/>
        <v>4</v>
      </c>
      <c r="C729">
        <f t="shared" si="308"/>
        <v>3</v>
      </c>
      <c r="D729" s="59">
        <f t="shared" si="298"/>
        <v>0</v>
      </c>
      <c r="E729" s="59">
        <f t="shared" si="298"/>
        <v>0</v>
      </c>
      <c r="F729" s="59">
        <f t="shared" si="298"/>
        <v>0</v>
      </c>
      <c r="G729" s="60" t="str">
        <f t="shared" si="299"/>
        <v>Fuel Cell</v>
      </c>
      <c r="H729" s="61">
        <f t="shared" si="287"/>
        <v>1</v>
      </c>
      <c r="I729" s="61">
        <f t="shared" si="300"/>
        <v>0</v>
      </c>
      <c r="J729" s="59">
        <f t="shared" si="301"/>
        <v>0</v>
      </c>
      <c r="K729" s="62" t="e">
        <f t="shared" si="302"/>
        <v>#N/A</v>
      </c>
      <c r="L729" s="59">
        <f t="shared" si="303"/>
        <v>0</v>
      </c>
      <c r="M729" s="59">
        <f t="shared" si="303"/>
        <v>0</v>
      </c>
      <c r="N729" s="59" t="str">
        <f t="shared" si="297"/>
        <v>Fuel Cell0</v>
      </c>
      <c r="O729" s="57">
        <f t="shared" si="306"/>
        <v>0</v>
      </c>
      <c r="P729" s="57">
        <f t="shared" si="306"/>
        <v>0</v>
      </c>
      <c r="Q729" s="57">
        <f t="shared" si="306"/>
        <v>0</v>
      </c>
      <c r="R729" s="57">
        <f t="shared" si="306"/>
        <v>0</v>
      </c>
      <c r="S729" s="57">
        <f t="shared" si="306"/>
        <v>0</v>
      </c>
      <c r="T729" s="57">
        <f t="shared" si="306"/>
        <v>0</v>
      </c>
      <c r="U729" s="57">
        <f t="shared" si="306"/>
        <v>0</v>
      </c>
      <c r="V729" s="57">
        <f t="shared" si="306"/>
        <v>0</v>
      </c>
      <c r="W729" s="57">
        <f t="shared" si="306"/>
        <v>0</v>
      </c>
      <c r="X729" s="57">
        <f t="shared" si="306"/>
        <v>0</v>
      </c>
      <c r="Y729" s="57">
        <f t="shared" si="306"/>
        <v>0</v>
      </c>
      <c r="Z729" s="57">
        <f t="shared" si="306"/>
        <v>0</v>
      </c>
      <c r="AA729" s="57">
        <f t="shared" si="306"/>
        <v>0</v>
      </c>
      <c r="AB729" s="57">
        <f t="shared" si="306"/>
        <v>0</v>
      </c>
      <c r="AC729" s="57">
        <f t="shared" si="306"/>
        <v>0</v>
      </c>
      <c r="AD729" s="57">
        <f t="shared" si="306"/>
        <v>0</v>
      </c>
      <c r="AE729" s="57">
        <f t="shared" si="304"/>
        <v>0</v>
      </c>
      <c r="AF729" s="57">
        <f t="shared" si="304"/>
        <v>0</v>
      </c>
      <c r="AG729" s="57">
        <f t="shared" si="304"/>
        <v>0</v>
      </c>
      <c r="AH729" s="57">
        <f t="shared" si="304"/>
        <v>0</v>
      </c>
      <c r="AI729" s="57">
        <f t="shared" si="304"/>
        <v>0</v>
      </c>
      <c r="AJ729" s="57">
        <f t="shared" si="304"/>
        <v>0</v>
      </c>
      <c r="AK729" s="57">
        <f t="shared" si="304"/>
        <v>0</v>
      </c>
      <c r="AL729" s="57">
        <f t="shared" si="304"/>
        <v>0</v>
      </c>
      <c r="AM729" s="57">
        <f t="shared" si="304"/>
        <v>0</v>
      </c>
      <c r="AN729" s="57">
        <f t="shared" si="304"/>
        <v>0</v>
      </c>
      <c r="AO729" s="57">
        <f t="shared" si="304"/>
        <v>0</v>
      </c>
      <c r="AP729" s="57">
        <f t="shared" si="304"/>
        <v>0</v>
      </c>
      <c r="AQ729" s="57" t="e">
        <f>INDEX('Fleet Input'!$C$10:$C$86, MATCH('Fleet Calculations'!N729, 'Fleet Input'!$B$10:$B$86, 0))</f>
        <v>#N/A</v>
      </c>
      <c r="AR729" s="57">
        <f t="shared" si="307"/>
        <v>0</v>
      </c>
      <c r="AS729" s="57">
        <f t="shared" si="307"/>
        <v>0</v>
      </c>
      <c r="AT729" s="57">
        <f t="shared" si="307"/>
        <v>0</v>
      </c>
      <c r="AU729" s="57">
        <f t="shared" si="307"/>
        <v>0</v>
      </c>
      <c r="AV729" s="57">
        <f t="shared" si="307"/>
        <v>0</v>
      </c>
      <c r="AW729" s="57">
        <f t="shared" si="307"/>
        <v>0</v>
      </c>
      <c r="AX729" s="57">
        <f t="shared" si="307"/>
        <v>0</v>
      </c>
      <c r="AY729" s="57">
        <f t="shared" si="307"/>
        <v>0</v>
      </c>
      <c r="AZ729" s="57">
        <f t="shared" si="307"/>
        <v>0</v>
      </c>
      <c r="BA729" s="57">
        <f t="shared" si="307"/>
        <v>0</v>
      </c>
      <c r="BB729" s="57">
        <f t="shared" si="307"/>
        <v>0</v>
      </c>
      <c r="BC729" s="57">
        <f t="shared" si="307"/>
        <v>0</v>
      </c>
      <c r="BD729" s="57">
        <f t="shared" si="307"/>
        <v>0</v>
      </c>
      <c r="BE729" s="57">
        <f t="shared" si="307"/>
        <v>0</v>
      </c>
      <c r="BF729" s="57">
        <f t="shared" si="307"/>
        <v>0</v>
      </c>
      <c r="BG729" s="57">
        <f t="shared" si="307"/>
        <v>0</v>
      </c>
      <c r="BH729" s="57">
        <f t="shared" si="305"/>
        <v>0</v>
      </c>
      <c r="BI729" s="57">
        <f t="shared" si="305"/>
        <v>0</v>
      </c>
      <c r="BJ729" s="57">
        <f t="shared" si="305"/>
        <v>0</v>
      </c>
      <c r="BK729" s="57">
        <f t="shared" si="305"/>
        <v>0</v>
      </c>
      <c r="BL729" s="57">
        <f t="shared" si="305"/>
        <v>0</v>
      </c>
      <c r="BM729" s="57">
        <f t="shared" si="305"/>
        <v>0</v>
      </c>
      <c r="BN729" s="57">
        <f t="shared" si="305"/>
        <v>0</v>
      </c>
      <c r="BO729" s="57">
        <f t="shared" si="305"/>
        <v>0</v>
      </c>
      <c r="BP729" s="57">
        <f t="shared" si="305"/>
        <v>0</v>
      </c>
      <c r="BQ729" s="57">
        <f t="shared" si="305"/>
        <v>0</v>
      </c>
      <c r="BR729" s="57">
        <f t="shared" si="305"/>
        <v>0</v>
      </c>
      <c r="BS729" s="57">
        <f t="shared" si="305"/>
        <v>0</v>
      </c>
    </row>
    <row r="730" spans="1:71" x14ac:dyDescent="0.25">
      <c r="A730">
        <f t="shared" si="288"/>
        <v>4</v>
      </c>
      <c r="B730">
        <f t="shared" si="286"/>
        <v>5</v>
      </c>
      <c r="C730">
        <f t="shared" si="308"/>
        <v>1</v>
      </c>
      <c r="D730" s="59">
        <f t="shared" si="298"/>
        <v>0</v>
      </c>
      <c r="E730" s="59">
        <f t="shared" si="298"/>
        <v>0</v>
      </c>
      <c r="F730" s="59">
        <f t="shared" si="298"/>
        <v>0</v>
      </c>
      <c r="G730" s="60" t="str">
        <f t="shared" si="299"/>
        <v>0</v>
      </c>
      <c r="H730" s="61">
        <f t="shared" si="287"/>
        <v>1</v>
      </c>
      <c r="I730" s="61">
        <f t="shared" si="300"/>
        <v>0</v>
      </c>
      <c r="J730" s="59">
        <f t="shared" si="301"/>
        <v>0</v>
      </c>
      <c r="K730" s="62" t="e">
        <f t="shared" si="302"/>
        <v>#N/A</v>
      </c>
      <c r="L730" s="59">
        <f t="shared" si="303"/>
        <v>0</v>
      </c>
      <c r="M730" s="59">
        <f t="shared" si="303"/>
        <v>0</v>
      </c>
      <c r="N730" s="59" t="str">
        <f t="shared" si="297"/>
        <v>00</v>
      </c>
      <c r="O730" s="57">
        <f t="shared" si="306"/>
        <v>0</v>
      </c>
      <c r="P730" s="57">
        <f t="shared" si="306"/>
        <v>0</v>
      </c>
      <c r="Q730" s="57">
        <f t="shared" si="306"/>
        <v>0</v>
      </c>
      <c r="R730" s="57">
        <f t="shared" si="306"/>
        <v>0</v>
      </c>
      <c r="S730" s="57">
        <f t="shared" si="306"/>
        <v>0</v>
      </c>
      <c r="T730" s="57">
        <f t="shared" si="306"/>
        <v>0</v>
      </c>
      <c r="U730" s="57">
        <f t="shared" si="306"/>
        <v>0</v>
      </c>
      <c r="V730" s="57">
        <f t="shared" si="306"/>
        <v>0</v>
      </c>
      <c r="W730" s="57">
        <f t="shared" si="306"/>
        <v>0</v>
      </c>
      <c r="X730" s="57">
        <f t="shared" si="306"/>
        <v>0</v>
      </c>
      <c r="Y730" s="57">
        <f t="shared" si="306"/>
        <v>0</v>
      </c>
      <c r="Z730" s="57">
        <f t="shared" si="306"/>
        <v>0</v>
      </c>
      <c r="AA730" s="57">
        <f t="shared" si="306"/>
        <v>0</v>
      </c>
      <c r="AB730" s="57">
        <f t="shared" si="306"/>
        <v>0</v>
      </c>
      <c r="AC730" s="57">
        <f t="shared" si="306"/>
        <v>0</v>
      </c>
      <c r="AD730" s="57">
        <f t="shared" si="306"/>
        <v>0</v>
      </c>
      <c r="AE730" s="57">
        <f t="shared" si="304"/>
        <v>0</v>
      </c>
      <c r="AF730" s="57">
        <f t="shared" si="304"/>
        <v>0</v>
      </c>
      <c r="AG730" s="57">
        <f t="shared" si="304"/>
        <v>0</v>
      </c>
      <c r="AH730" s="57">
        <f t="shared" si="304"/>
        <v>0</v>
      </c>
      <c r="AI730" s="57">
        <f t="shared" si="304"/>
        <v>0</v>
      </c>
      <c r="AJ730" s="57">
        <f t="shared" si="304"/>
        <v>0</v>
      </c>
      <c r="AK730" s="57">
        <f t="shared" si="304"/>
        <v>0</v>
      </c>
      <c r="AL730" s="57">
        <f t="shared" si="304"/>
        <v>0</v>
      </c>
      <c r="AM730" s="57">
        <f t="shared" si="304"/>
        <v>0</v>
      </c>
      <c r="AN730" s="57">
        <f t="shared" si="304"/>
        <v>0</v>
      </c>
      <c r="AO730" s="57">
        <f t="shared" si="304"/>
        <v>0</v>
      </c>
      <c r="AP730" s="57">
        <f t="shared" si="304"/>
        <v>0</v>
      </c>
      <c r="AQ730" s="57" t="e">
        <f>INDEX('Fleet Input'!$C$10:$C$86, MATCH('Fleet Calculations'!N730, 'Fleet Input'!$B$10:$B$86, 0))</f>
        <v>#N/A</v>
      </c>
      <c r="AR730" s="57">
        <f t="shared" si="307"/>
        <v>0</v>
      </c>
      <c r="AS730" s="57">
        <f t="shared" si="307"/>
        <v>0</v>
      </c>
      <c r="AT730" s="57">
        <f t="shared" si="307"/>
        <v>0</v>
      </c>
      <c r="AU730" s="57">
        <f t="shared" si="307"/>
        <v>0</v>
      </c>
      <c r="AV730" s="57">
        <f t="shared" si="307"/>
        <v>0</v>
      </c>
      <c r="AW730" s="57">
        <f t="shared" si="307"/>
        <v>0</v>
      </c>
      <c r="AX730" s="57">
        <f t="shared" si="307"/>
        <v>0</v>
      </c>
      <c r="AY730" s="57">
        <f t="shared" si="307"/>
        <v>0</v>
      </c>
      <c r="AZ730" s="57">
        <f t="shared" si="307"/>
        <v>0</v>
      </c>
      <c r="BA730" s="57">
        <f t="shared" si="307"/>
        <v>0</v>
      </c>
      <c r="BB730" s="57">
        <f t="shared" si="307"/>
        <v>0</v>
      </c>
      <c r="BC730" s="57">
        <f t="shared" si="307"/>
        <v>0</v>
      </c>
      <c r="BD730" s="57">
        <f t="shared" si="307"/>
        <v>0</v>
      </c>
      <c r="BE730" s="57">
        <f t="shared" si="307"/>
        <v>0</v>
      </c>
      <c r="BF730" s="57">
        <f t="shared" si="307"/>
        <v>0</v>
      </c>
      <c r="BG730" s="57">
        <f t="shared" si="307"/>
        <v>0</v>
      </c>
      <c r="BH730" s="57">
        <f t="shared" si="305"/>
        <v>0</v>
      </c>
      <c r="BI730" s="57">
        <f t="shared" si="305"/>
        <v>0</v>
      </c>
      <c r="BJ730" s="57">
        <f t="shared" si="305"/>
        <v>0</v>
      </c>
      <c r="BK730" s="57">
        <f t="shared" si="305"/>
        <v>0</v>
      </c>
      <c r="BL730" s="57">
        <f t="shared" si="305"/>
        <v>0</v>
      </c>
      <c r="BM730" s="57">
        <f t="shared" si="305"/>
        <v>0</v>
      </c>
      <c r="BN730" s="57">
        <f t="shared" si="305"/>
        <v>0</v>
      </c>
      <c r="BO730" s="57">
        <f t="shared" si="305"/>
        <v>0</v>
      </c>
      <c r="BP730" s="57">
        <f t="shared" si="305"/>
        <v>0</v>
      </c>
      <c r="BQ730" s="57">
        <f t="shared" si="305"/>
        <v>0</v>
      </c>
      <c r="BR730" s="57">
        <f t="shared" si="305"/>
        <v>0</v>
      </c>
      <c r="BS730" s="57">
        <f t="shared" si="305"/>
        <v>0</v>
      </c>
    </row>
    <row r="731" spans="1:71" x14ac:dyDescent="0.25">
      <c r="A731">
        <f t="shared" si="288"/>
        <v>4</v>
      </c>
      <c r="B731">
        <f t="shared" si="286"/>
        <v>5</v>
      </c>
      <c r="C731">
        <f t="shared" si="308"/>
        <v>2</v>
      </c>
      <c r="D731" s="59">
        <f t="shared" si="298"/>
        <v>0</v>
      </c>
      <c r="E731" s="59">
        <f t="shared" si="298"/>
        <v>0</v>
      </c>
      <c r="F731" s="59">
        <f t="shared" si="298"/>
        <v>0</v>
      </c>
      <c r="G731" s="60" t="str">
        <f t="shared" si="299"/>
        <v>Electric</v>
      </c>
      <c r="H731" s="61">
        <f t="shared" si="287"/>
        <v>1</v>
      </c>
      <c r="I731" s="61">
        <f t="shared" si="300"/>
        <v>0</v>
      </c>
      <c r="J731" s="59">
        <f t="shared" si="301"/>
        <v>0</v>
      </c>
      <c r="K731" s="62" t="e">
        <f t="shared" si="302"/>
        <v>#N/A</v>
      </c>
      <c r="L731" s="59">
        <f t="shared" si="303"/>
        <v>0</v>
      </c>
      <c r="M731" s="59">
        <f t="shared" si="303"/>
        <v>0</v>
      </c>
      <c r="N731" s="59" t="str">
        <f t="shared" si="297"/>
        <v>Electric0</v>
      </c>
      <c r="O731" s="57">
        <f t="shared" si="306"/>
        <v>0</v>
      </c>
      <c r="P731" s="57">
        <f t="shared" si="306"/>
        <v>0</v>
      </c>
      <c r="Q731" s="57">
        <f t="shared" si="306"/>
        <v>0</v>
      </c>
      <c r="R731" s="57">
        <f t="shared" si="306"/>
        <v>0</v>
      </c>
      <c r="S731" s="57">
        <f t="shared" si="306"/>
        <v>0</v>
      </c>
      <c r="T731" s="57">
        <f t="shared" si="306"/>
        <v>0</v>
      </c>
      <c r="U731" s="57">
        <f t="shared" si="306"/>
        <v>0</v>
      </c>
      <c r="V731" s="57">
        <f t="shared" si="306"/>
        <v>0</v>
      </c>
      <c r="W731" s="57">
        <f t="shared" si="306"/>
        <v>0</v>
      </c>
      <c r="X731" s="57">
        <f t="shared" si="306"/>
        <v>0</v>
      </c>
      <c r="Y731" s="57">
        <f t="shared" si="306"/>
        <v>0</v>
      </c>
      <c r="Z731" s="57">
        <f t="shared" si="306"/>
        <v>0</v>
      </c>
      <c r="AA731" s="57">
        <f t="shared" si="306"/>
        <v>0</v>
      </c>
      <c r="AB731" s="57">
        <f t="shared" si="306"/>
        <v>0</v>
      </c>
      <c r="AC731" s="57">
        <f t="shared" si="306"/>
        <v>0</v>
      </c>
      <c r="AD731" s="57">
        <f t="shared" si="306"/>
        <v>0</v>
      </c>
      <c r="AE731" s="57">
        <f t="shared" si="304"/>
        <v>0</v>
      </c>
      <c r="AF731" s="57">
        <f t="shared" si="304"/>
        <v>0</v>
      </c>
      <c r="AG731" s="57">
        <f t="shared" si="304"/>
        <v>0</v>
      </c>
      <c r="AH731" s="57">
        <f t="shared" si="304"/>
        <v>0</v>
      </c>
      <c r="AI731" s="57">
        <f t="shared" si="304"/>
        <v>0</v>
      </c>
      <c r="AJ731" s="57">
        <f t="shared" si="304"/>
        <v>0</v>
      </c>
      <c r="AK731" s="57">
        <f t="shared" si="304"/>
        <v>0</v>
      </c>
      <c r="AL731" s="57">
        <f t="shared" si="304"/>
        <v>0</v>
      </c>
      <c r="AM731" s="57">
        <f t="shared" si="304"/>
        <v>0</v>
      </c>
      <c r="AN731" s="57">
        <f t="shared" si="304"/>
        <v>0</v>
      </c>
      <c r="AO731" s="57">
        <f t="shared" si="304"/>
        <v>0</v>
      </c>
      <c r="AP731" s="57">
        <f t="shared" si="304"/>
        <v>0</v>
      </c>
      <c r="AQ731" s="57" t="e">
        <f>INDEX('Fleet Input'!$C$10:$C$86, MATCH('Fleet Calculations'!N731, 'Fleet Input'!$B$10:$B$86, 0))</f>
        <v>#N/A</v>
      </c>
      <c r="AR731" s="57">
        <f t="shared" si="307"/>
        <v>0</v>
      </c>
      <c r="AS731" s="57">
        <f t="shared" si="307"/>
        <v>0</v>
      </c>
      <c r="AT731" s="57">
        <f t="shared" si="307"/>
        <v>0</v>
      </c>
      <c r="AU731" s="57">
        <f t="shared" si="307"/>
        <v>0</v>
      </c>
      <c r="AV731" s="57">
        <f t="shared" si="307"/>
        <v>0</v>
      </c>
      <c r="AW731" s="57">
        <f t="shared" si="307"/>
        <v>0</v>
      </c>
      <c r="AX731" s="57">
        <f t="shared" si="307"/>
        <v>0</v>
      </c>
      <c r="AY731" s="57">
        <f t="shared" si="307"/>
        <v>0</v>
      </c>
      <c r="AZ731" s="57">
        <f t="shared" si="307"/>
        <v>0</v>
      </c>
      <c r="BA731" s="57">
        <f t="shared" si="307"/>
        <v>0</v>
      </c>
      <c r="BB731" s="57">
        <f t="shared" si="307"/>
        <v>0</v>
      </c>
      <c r="BC731" s="57">
        <f t="shared" si="307"/>
        <v>0</v>
      </c>
      <c r="BD731" s="57">
        <f t="shared" si="307"/>
        <v>0</v>
      </c>
      <c r="BE731" s="57">
        <f t="shared" si="307"/>
        <v>0</v>
      </c>
      <c r="BF731" s="57">
        <f t="shared" si="307"/>
        <v>0</v>
      </c>
      <c r="BG731" s="57">
        <f t="shared" si="307"/>
        <v>0</v>
      </c>
      <c r="BH731" s="57">
        <f t="shared" si="305"/>
        <v>0</v>
      </c>
      <c r="BI731" s="57">
        <f t="shared" si="305"/>
        <v>0</v>
      </c>
      <c r="BJ731" s="57">
        <f t="shared" si="305"/>
        <v>0</v>
      </c>
      <c r="BK731" s="57">
        <f t="shared" si="305"/>
        <v>0</v>
      </c>
      <c r="BL731" s="57">
        <f t="shared" si="305"/>
        <v>0</v>
      </c>
      <c r="BM731" s="57">
        <f t="shared" si="305"/>
        <v>0</v>
      </c>
      <c r="BN731" s="57">
        <f t="shared" si="305"/>
        <v>0</v>
      </c>
      <c r="BO731" s="57">
        <f t="shared" si="305"/>
        <v>0</v>
      </c>
      <c r="BP731" s="57">
        <f t="shared" si="305"/>
        <v>0</v>
      </c>
      <c r="BQ731" s="57">
        <f t="shared" si="305"/>
        <v>0</v>
      </c>
      <c r="BR731" s="57">
        <f t="shared" si="305"/>
        <v>0</v>
      </c>
      <c r="BS731" s="57">
        <f t="shared" si="305"/>
        <v>0</v>
      </c>
    </row>
    <row r="732" spans="1:71" x14ac:dyDescent="0.25">
      <c r="A732">
        <f t="shared" si="288"/>
        <v>4</v>
      </c>
      <c r="B732">
        <f t="shared" si="286"/>
        <v>5</v>
      </c>
      <c r="C732">
        <f t="shared" si="308"/>
        <v>3</v>
      </c>
      <c r="D732" s="59">
        <f t="shared" si="298"/>
        <v>0</v>
      </c>
      <c r="E732" s="59">
        <f t="shared" si="298"/>
        <v>0</v>
      </c>
      <c r="F732" s="59">
        <f t="shared" si="298"/>
        <v>0</v>
      </c>
      <c r="G732" s="60" t="str">
        <f t="shared" si="299"/>
        <v>Fuel Cell</v>
      </c>
      <c r="H732" s="61">
        <f t="shared" si="287"/>
        <v>1</v>
      </c>
      <c r="I732" s="61">
        <f t="shared" si="300"/>
        <v>0</v>
      </c>
      <c r="J732" s="59">
        <f t="shared" si="301"/>
        <v>0</v>
      </c>
      <c r="K732" s="62" t="e">
        <f t="shared" si="302"/>
        <v>#N/A</v>
      </c>
      <c r="L732" s="59">
        <f t="shared" si="303"/>
        <v>0</v>
      </c>
      <c r="M732" s="59">
        <f t="shared" si="303"/>
        <v>0</v>
      </c>
      <c r="N732" s="59" t="str">
        <f t="shared" si="297"/>
        <v>Fuel Cell0</v>
      </c>
      <c r="O732" s="57">
        <f t="shared" si="306"/>
        <v>0</v>
      </c>
      <c r="P732" s="57">
        <f t="shared" si="306"/>
        <v>0</v>
      </c>
      <c r="Q732" s="57">
        <f t="shared" si="306"/>
        <v>0</v>
      </c>
      <c r="R732" s="57">
        <f t="shared" si="306"/>
        <v>0</v>
      </c>
      <c r="S732" s="57">
        <f t="shared" si="306"/>
        <v>0</v>
      </c>
      <c r="T732" s="57">
        <f t="shared" si="306"/>
        <v>0</v>
      </c>
      <c r="U732" s="57">
        <f t="shared" si="306"/>
        <v>0</v>
      </c>
      <c r="V732" s="57">
        <f t="shared" si="306"/>
        <v>0</v>
      </c>
      <c r="W732" s="57">
        <f t="shared" si="306"/>
        <v>0</v>
      </c>
      <c r="X732" s="57">
        <f t="shared" si="306"/>
        <v>0</v>
      </c>
      <c r="Y732" s="57">
        <f t="shared" si="306"/>
        <v>0</v>
      </c>
      <c r="Z732" s="57">
        <f t="shared" si="306"/>
        <v>0</v>
      </c>
      <c r="AA732" s="57">
        <f t="shared" si="306"/>
        <v>0</v>
      </c>
      <c r="AB732" s="57">
        <f t="shared" si="306"/>
        <v>0</v>
      </c>
      <c r="AC732" s="57">
        <f t="shared" si="306"/>
        <v>0</v>
      </c>
      <c r="AD732" s="57">
        <f t="shared" si="306"/>
        <v>0</v>
      </c>
      <c r="AE732" s="57">
        <f t="shared" si="304"/>
        <v>0</v>
      </c>
      <c r="AF732" s="57">
        <f t="shared" si="304"/>
        <v>0</v>
      </c>
      <c r="AG732" s="57">
        <f t="shared" si="304"/>
        <v>0</v>
      </c>
      <c r="AH732" s="57">
        <f t="shared" si="304"/>
        <v>0</v>
      </c>
      <c r="AI732" s="57">
        <f t="shared" si="304"/>
        <v>0</v>
      </c>
      <c r="AJ732" s="57">
        <f t="shared" si="304"/>
        <v>0</v>
      </c>
      <c r="AK732" s="57">
        <f t="shared" si="304"/>
        <v>0</v>
      </c>
      <c r="AL732" s="57">
        <f t="shared" si="304"/>
        <v>0</v>
      </c>
      <c r="AM732" s="57">
        <f t="shared" si="304"/>
        <v>0</v>
      </c>
      <c r="AN732" s="57">
        <f t="shared" si="304"/>
        <v>0</v>
      </c>
      <c r="AO732" s="57">
        <f t="shared" si="304"/>
        <v>0</v>
      </c>
      <c r="AP732" s="57">
        <f t="shared" si="304"/>
        <v>0</v>
      </c>
      <c r="AQ732" s="57" t="e">
        <f>INDEX('Fleet Input'!$C$10:$C$86, MATCH('Fleet Calculations'!N732, 'Fleet Input'!$B$10:$B$86, 0))</f>
        <v>#N/A</v>
      </c>
      <c r="AR732" s="57">
        <f t="shared" si="307"/>
        <v>0</v>
      </c>
      <c r="AS732" s="57">
        <f t="shared" si="307"/>
        <v>0</v>
      </c>
      <c r="AT732" s="57">
        <f t="shared" si="307"/>
        <v>0</v>
      </c>
      <c r="AU732" s="57">
        <f t="shared" si="307"/>
        <v>0</v>
      </c>
      <c r="AV732" s="57">
        <f t="shared" si="307"/>
        <v>0</v>
      </c>
      <c r="AW732" s="57">
        <f t="shared" si="307"/>
        <v>0</v>
      </c>
      <c r="AX732" s="57">
        <f t="shared" si="307"/>
        <v>0</v>
      </c>
      <c r="AY732" s="57">
        <f t="shared" si="307"/>
        <v>0</v>
      </c>
      <c r="AZ732" s="57">
        <f t="shared" si="307"/>
        <v>0</v>
      </c>
      <c r="BA732" s="57">
        <f t="shared" si="307"/>
        <v>0</v>
      </c>
      <c r="BB732" s="57">
        <f t="shared" si="307"/>
        <v>0</v>
      </c>
      <c r="BC732" s="57">
        <f t="shared" si="307"/>
        <v>0</v>
      </c>
      <c r="BD732" s="57">
        <f t="shared" si="307"/>
        <v>0</v>
      </c>
      <c r="BE732" s="57">
        <f t="shared" si="307"/>
        <v>0</v>
      </c>
      <c r="BF732" s="57">
        <f t="shared" si="307"/>
        <v>0</v>
      </c>
      <c r="BG732" s="57">
        <f t="shared" si="307"/>
        <v>0</v>
      </c>
      <c r="BH732" s="57">
        <f t="shared" si="305"/>
        <v>0</v>
      </c>
      <c r="BI732" s="57">
        <f t="shared" si="305"/>
        <v>0</v>
      </c>
      <c r="BJ732" s="57">
        <f t="shared" si="305"/>
        <v>0</v>
      </c>
      <c r="BK732" s="57">
        <f t="shared" si="305"/>
        <v>0</v>
      </c>
      <c r="BL732" s="57">
        <f t="shared" si="305"/>
        <v>0</v>
      </c>
      <c r="BM732" s="57">
        <f t="shared" si="305"/>
        <v>0</v>
      </c>
      <c r="BN732" s="57">
        <f t="shared" si="305"/>
        <v>0</v>
      </c>
      <c r="BO732" s="57">
        <f t="shared" si="305"/>
        <v>0</v>
      </c>
      <c r="BP732" s="57">
        <f t="shared" si="305"/>
        <v>0</v>
      </c>
      <c r="BQ732" s="57">
        <f t="shared" si="305"/>
        <v>0</v>
      </c>
      <c r="BR732" s="57">
        <f t="shared" si="305"/>
        <v>0</v>
      </c>
      <c r="BS732" s="57">
        <f t="shared" si="305"/>
        <v>0</v>
      </c>
    </row>
    <row r="733" spans="1:71" x14ac:dyDescent="0.25">
      <c r="A733">
        <f t="shared" si="288"/>
        <v>4</v>
      </c>
      <c r="B733">
        <f t="shared" si="286"/>
        <v>6</v>
      </c>
      <c r="C733">
        <f t="shared" si="308"/>
        <v>1</v>
      </c>
      <c r="D733" s="59">
        <f t="shared" si="298"/>
        <v>0</v>
      </c>
      <c r="E733" s="59">
        <f t="shared" si="298"/>
        <v>0</v>
      </c>
      <c r="F733" s="59">
        <f t="shared" si="298"/>
        <v>0</v>
      </c>
      <c r="G733" s="60" t="str">
        <f t="shared" si="299"/>
        <v>0</v>
      </c>
      <c r="H733" s="61">
        <f t="shared" si="287"/>
        <v>1</v>
      </c>
      <c r="I733" s="61">
        <f t="shared" si="300"/>
        <v>0</v>
      </c>
      <c r="J733" s="59">
        <f t="shared" si="301"/>
        <v>0</v>
      </c>
      <c r="K733" s="62" t="e">
        <f t="shared" si="302"/>
        <v>#N/A</v>
      </c>
      <c r="L733" s="59">
        <f t="shared" si="303"/>
        <v>0</v>
      </c>
      <c r="M733" s="59">
        <f t="shared" si="303"/>
        <v>0</v>
      </c>
      <c r="N733" s="59" t="str">
        <f t="shared" si="297"/>
        <v>00</v>
      </c>
      <c r="O733" s="57">
        <f t="shared" si="306"/>
        <v>0</v>
      </c>
      <c r="P733" s="57">
        <f t="shared" si="306"/>
        <v>0</v>
      </c>
      <c r="Q733" s="57">
        <f t="shared" si="306"/>
        <v>0</v>
      </c>
      <c r="R733" s="57">
        <f t="shared" si="306"/>
        <v>0</v>
      </c>
      <c r="S733" s="57">
        <f t="shared" si="306"/>
        <v>0</v>
      </c>
      <c r="T733" s="57">
        <f t="shared" si="306"/>
        <v>0</v>
      </c>
      <c r="U733" s="57">
        <f t="shared" si="306"/>
        <v>0</v>
      </c>
      <c r="V733" s="57">
        <f t="shared" si="306"/>
        <v>0</v>
      </c>
      <c r="W733" s="57">
        <f t="shared" si="306"/>
        <v>0</v>
      </c>
      <c r="X733" s="57">
        <f t="shared" si="306"/>
        <v>0</v>
      </c>
      <c r="Y733" s="57">
        <f t="shared" si="306"/>
        <v>0</v>
      </c>
      <c r="Z733" s="57">
        <f t="shared" si="306"/>
        <v>0</v>
      </c>
      <c r="AA733" s="57">
        <f t="shared" si="306"/>
        <v>0</v>
      </c>
      <c r="AB733" s="57">
        <f t="shared" si="306"/>
        <v>0</v>
      </c>
      <c r="AC733" s="57">
        <f t="shared" si="306"/>
        <v>0</v>
      </c>
      <c r="AD733" s="57">
        <f t="shared" si="306"/>
        <v>0</v>
      </c>
      <c r="AE733" s="57">
        <f t="shared" si="304"/>
        <v>0</v>
      </c>
      <c r="AF733" s="57">
        <f t="shared" si="304"/>
        <v>0</v>
      </c>
      <c r="AG733" s="57">
        <f t="shared" si="304"/>
        <v>0</v>
      </c>
      <c r="AH733" s="57">
        <f t="shared" si="304"/>
        <v>0</v>
      </c>
      <c r="AI733" s="57">
        <f t="shared" si="304"/>
        <v>0</v>
      </c>
      <c r="AJ733" s="57">
        <f t="shared" si="304"/>
        <v>0</v>
      </c>
      <c r="AK733" s="57">
        <f t="shared" si="304"/>
        <v>0</v>
      </c>
      <c r="AL733" s="57">
        <f t="shared" si="304"/>
        <v>0</v>
      </c>
      <c r="AM733" s="57">
        <f t="shared" si="304"/>
        <v>0</v>
      </c>
      <c r="AN733" s="57">
        <f t="shared" si="304"/>
        <v>0</v>
      </c>
      <c r="AO733" s="57">
        <f t="shared" si="304"/>
        <v>0</v>
      </c>
      <c r="AP733" s="57">
        <f t="shared" si="304"/>
        <v>0</v>
      </c>
      <c r="AQ733" s="57" t="e">
        <f>INDEX('Fleet Input'!$C$10:$C$86, MATCH('Fleet Calculations'!N733, 'Fleet Input'!$B$10:$B$86, 0))</f>
        <v>#N/A</v>
      </c>
      <c r="AR733" s="57">
        <f t="shared" si="307"/>
        <v>0</v>
      </c>
      <c r="AS733" s="57">
        <f t="shared" si="307"/>
        <v>0</v>
      </c>
      <c r="AT733" s="57">
        <f t="shared" si="307"/>
        <v>0</v>
      </c>
      <c r="AU733" s="57">
        <f t="shared" si="307"/>
        <v>0</v>
      </c>
      <c r="AV733" s="57">
        <f t="shared" si="307"/>
        <v>0</v>
      </c>
      <c r="AW733" s="57">
        <f t="shared" si="307"/>
        <v>0</v>
      </c>
      <c r="AX733" s="57">
        <f t="shared" si="307"/>
        <v>0</v>
      </c>
      <c r="AY733" s="57">
        <f t="shared" si="307"/>
        <v>0</v>
      </c>
      <c r="AZ733" s="57">
        <f t="shared" si="307"/>
        <v>0</v>
      </c>
      <c r="BA733" s="57">
        <f t="shared" si="307"/>
        <v>0</v>
      </c>
      <c r="BB733" s="57">
        <f t="shared" si="307"/>
        <v>0</v>
      </c>
      <c r="BC733" s="57">
        <f t="shared" si="307"/>
        <v>0</v>
      </c>
      <c r="BD733" s="57">
        <f t="shared" si="307"/>
        <v>0</v>
      </c>
      <c r="BE733" s="57">
        <f t="shared" si="307"/>
        <v>0</v>
      </c>
      <c r="BF733" s="57">
        <f t="shared" si="307"/>
        <v>0</v>
      </c>
      <c r="BG733" s="57">
        <f t="shared" si="307"/>
        <v>0</v>
      </c>
      <c r="BH733" s="57">
        <f t="shared" si="305"/>
        <v>0</v>
      </c>
      <c r="BI733" s="57">
        <f t="shared" si="305"/>
        <v>0</v>
      </c>
      <c r="BJ733" s="57">
        <f t="shared" si="305"/>
        <v>0</v>
      </c>
      <c r="BK733" s="57">
        <f t="shared" si="305"/>
        <v>0</v>
      </c>
      <c r="BL733" s="57">
        <f t="shared" si="305"/>
        <v>0</v>
      </c>
      <c r="BM733" s="57">
        <f t="shared" si="305"/>
        <v>0</v>
      </c>
      <c r="BN733" s="57">
        <f t="shared" si="305"/>
        <v>0</v>
      </c>
      <c r="BO733" s="57">
        <f t="shared" si="305"/>
        <v>0</v>
      </c>
      <c r="BP733" s="57">
        <f t="shared" si="305"/>
        <v>0</v>
      </c>
      <c r="BQ733" s="57">
        <f t="shared" si="305"/>
        <v>0</v>
      </c>
      <c r="BR733" s="57">
        <f t="shared" si="305"/>
        <v>0</v>
      </c>
      <c r="BS733" s="57">
        <f t="shared" si="305"/>
        <v>0</v>
      </c>
    </row>
    <row r="734" spans="1:71" x14ac:dyDescent="0.25">
      <c r="A734">
        <f t="shared" si="288"/>
        <v>4</v>
      </c>
      <c r="B734">
        <f t="shared" si="286"/>
        <v>6</v>
      </c>
      <c r="C734">
        <f t="shared" si="308"/>
        <v>2</v>
      </c>
      <c r="D734" s="59">
        <f t="shared" si="298"/>
        <v>0</v>
      </c>
      <c r="E734" s="59">
        <f t="shared" si="298"/>
        <v>0</v>
      </c>
      <c r="F734" s="59">
        <f t="shared" si="298"/>
        <v>0</v>
      </c>
      <c r="G734" s="60" t="str">
        <f t="shared" si="299"/>
        <v>Electric</v>
      </c>
      <c r="H734" s="61">
        <f t="shared" si="287"/>
        <v>1</v>
      </c>
      <c r="I734" s="61">
        <f t="shared" si="300"/>
        <v>0</v>
      </c>
      <c r="J734" s="59">
        <f t="shared" si="301"/>
        <v>0</v>
      </c>
      <c r="K734" s="62" t="e">
        <f t="shared" si="302"/>
        <v>#N/A</v>
      </c>
      <c r="L734" s="59">
        <f t="shared" si="303"/>
        <v>0</v>
      </c>
      <c r="M734" s="59">
        <f t="shared" si="303"/>
        <v>0</v>
      </c>
      <c r="N734" s="59" t="str">
        <f t="shared" si="297"/>
        <v>Electric0</v>
      </c>
      <c r="O734" s="57">
        <f t="shared" si="306"/>
        <v>0</v>
      </c>
      <c r="P734" s="57">
        <f t="shared" si="306"/>
        <v>0</v>
      </c>
      <c r="Q734" s="57">
        <f t="shared" si="306"/>
        <v>0</v>
      </c>
      <c r="R734" s="57">
        <f t="shared" si="306"/>
        <v>0</v>
      </c>
      <c r="S734" s="57">
        <f t="shared" si="306"/>
        <v>0</v>
      </c>
      <c r="T734" s="57">
        <f t="shared" si="306"/>
        <v>0</v>
      </c>
      <c r="U734" s="57">
        <f t="shared" si="306"/>
        <v>0</v>
      </c>
      <c r="V734" s="57">
        <f t="shared" si="306"/>
        <v>0</v>
      </c>
      <c r="W734" s="57">
        <f t="shared" si="306"/>
        <v>0</v>
      </c>
      <c r="X734" s="57">
        <f t="shared" si="306"/>
        <v>0</v>
      </c>
      <c r="Y734" s="57">
        <f t="shared" si="306"/>
        <v>0</v>
      </c>
      <c r="Z734" s="57">
        <f t="shared" si="306"/>
        <v>0</v>
      </c>
      <c r="AA734" s="57">
        <f t="shared" si="306"/>
        <v>0</v>
      </c>
      <c r="AB734" s="57">
        <f t="shared" si="306"/>
        <v>0</v>
      </c>
      <c r="AC734" s="57">
        <f t="shared" si="306"/>
        <v>0</v>
      </c>
      <c r="AD734" s="57">
        <f t="shared" si="306"/>
        <v>0</v>
      </c>
      <c r="AE734" s="57">
        <f t="shared" si="304"/>
        <v>0</v>
      </c>
      <c r="AF734" s="57">
        <f t="shared" si="304"/>
        <v>0</v>
      </c>
      <c r="AG734" s="57">
        <f t="shared" si="304"/>
        <v>0</v>
      </c>
      <c r="AH734" s="57">
        <f t="shared" si="304"/>
        <v>0</v>
      </c>
      <c r="AI734" s="57">
        <f t="shared" si="304"/>
        <v>0</v>
      </c>
      <c r="AJ734" s="57">
        <f t="shared" si="304"/>
        <v>0</v>
      </c>
      <c r="AK734" s="57">
        <f t="shared" si="304"/>
        <v>0</v>
      </c>
      <c r="AL734" s="57">
        <f t="shared" si="304"/>
        <v>0</v>
      </c>
      <c r="AM734" s="57">
        <f t="shared" si="304"/>
        <v>0</v>
      </c>
      <c r="AN734" s="57">
        <f t="shared" si="304"/>
        <v>0</v>
      </c>
      <c r="AO734" s="57">
        <f t="shared" si="304"/>
        <v>0</v>
      </c>
      <c r="AP734" s="57">
        <f t="shared" si="304"/>
        <v>0</v>
      </c>
      <c r="AQ734" s="57" t="e">
        <f>INDEX('Fleet Input'!$C$10:$C$86, MATCH('Fleet Calculations'!N734, 'Fleet Input'!$B$10:$B$86, 0))</f>
        <v>#N/A</v>
      </c>
      <c r="AR734" s="57">
        <f t="shared" si="307"/>
        <v>0</v>
      </c>
      <c r="AS734" s="57">
        <f t="shared" si="307"/>
        <v>0</v>
      </c>
      <c r="AT734" s="57">
        <f t="shared" si="307"/>
        <v>0</v>
      </c>
      <c r="AU734" s="57">
        <f t="shared" si="307"/>
        <v>0</v>
      </c>
      <c r="AV734" s="57">
        <f t="shared" si="307"/>
        <v>0</v>
      </c>
      <c r="AW734" s="57">
        <f t="shared" si="307"/>
        <v>0</v>
      </c>
      <c r="AX734" s="57">
        <f t="shared" si="307"/>
        <v>0</v>
      </c>
      <c r="AY734" s="57">
        <f t="shared" si="307"/>
        <v>0</v>
      </c>
      <c r="AZ734" s="57">
        <f t="shared" si="307"/>
        <v>0</v>
      </c>
      <c r="BA734" s="57">
        <f t="shared" si="307"/>
        <v>0</v>
      </c>
      <c r="BB734" s="57">
        <f t="shared" si="307"/>
        <v>0</v>
      </c>
      <c r="BC734" s="57">
        <f t="shared" si="307"/>
        <v>0</v>
      </c>
      <c r="BD734" s="57">
        <f t="shared" si="307"/>
        <v>0</v>
      </c>
      <c r="BE734" s="57">
        <f t="shared" si="307"/>
        <v>0</v>
      </c>
      <c r="BF734" s="57">
        <f t="shared" si="307"/>
        <v>0</v>
      </c>
      <c r="BG734" s="57">
        <f t="shared" si="307"/>
        <v>0</v>
      </c>
      <c r="BH734" s="57">
        <f t="shared" si="305"/>
        <v>0</v>
      </c>
      <c r="BI734" s="57">
        <f t="shared" si="305"/>
        <v>0</v>
      </c>
      <c r="BJ734" s="57">
        <f t="shared" si="305"/>
        <v>0</v>
      </c>
      <c r="BK734" s="57">
        <f t="shared" si="305"/>
        <v>0</v>
      </c>
      <c r="BL734" s="57">
        <f t="shared" si="305"/>
        <v>0</v>
      </c>
      <c r="BM734" s="57">
        <f t="shared" si="305"/>
        <v>0</v>
      </c>
      <c r="BN734" s="57">
        <f t="shared" si="305"/>
        <v>0</v>
      </c>
      <c r="BO734" s="57">
        <f t="shared" si="305"/>
        <v>0</v>
      </c>
      <c r="BP734" s="57">
        <f t="shared" si="305"/>
        <v>0</v>
      </c>
      <c r="BQ734" s="57">
        <f t="shared" si="305"/>
        <v>0</v>
      </c>
      <c r="BR734" s="57">
        <f t="shared" si="305"/>
        <v>0</v>
      </c>
      <c r="BS734" s="57">
        <f t="shared" si="305"/>
        <v>0</v>
      </c>
    </row>
    <row r="735" spans="1:71" x14ac:dyDescent="0.25">
      <c r="A735">
        <f t="shared" si="288"/>
        <v>4</v>
      </c>
      <c r="B735">
        <f t="shared" si="286"/>
        <v>6</v>
      </c>
      <c r="C735">
        <f t="shared" si="308"/>
        <v>3</v>
      </c>
      <c r="D735" s="59">
        <f t="shared" si="298"/>
        <v>0</v>
      </c>
      <c r="E735" s="59">
        <f t="shared" si="298"/>
        <v>0</v>
      </c>
      <c r="F735" s="59">
        <f t="shared" si="298"/>
        <v>0</v>
      </c>
      <c r="G735" s="60" t="str">
        <f t="shared" si="299"/>
        <v>Fuel Cell</v>
      </c>
      <c r="H735" s="61">
        <f t="shared" si="287"/>
        <v>1</v>
      </c>
      <c r="I735" s="61">
        <f t="shared" si="300"/>
        <v>0</v>
      </c>
      <c r="J735" s="59">
        <f t="shared" si="301"/>
        <v>0</v>
      </c>
      <c r="K735" s="62" t="e">
        <f t="shared" si="302"/>
        <v>#N/A</v>
      </c>
      <c r="L735" s="59">
        <f t="shared" si="303"/>
        <v>0</v>
      </c>
      <c r="M735" s="59">
        <f t="shared" si="303"/>
        <v>0</v>
      </c>
      <c r="N735" s="59" t="str">
        <f t="shared" si="297"/>
        <v>Fuel Cell0</v>
      </c>
      <c r="O735" s="57">
        <f t="shared" si="306"/>
        <v>0</v>
      </c>
      <c r="P735" s="57">
        <f t="shared" si="306"/>
        <v>0</v>
      </c>
      <c r="Q735" s="57">
        <f t="shared" si="306"/>
        <v>0</v>
      </c>
      <c r="R735" s="57">
        <f t="shared" si="306"/>
        <v>0</v>
      </c>
      <c r="S735" s="57">
        <f t="shared" si="306"/>
        <v>0</v>
      </c>
      <c r="T735" s="57">
        <f t="shared" si="306"/>
        <v>0</v>
      </c>
      <c r="U735" s="57">
        <f t="shared" si="306"/>
        <v>0</v>
      </c>
      <c r="V735" s="57">
        <f t="shared" si="306"/>
        <v>0</v>
      </c>
      <c r="W735" s="57">
        <f t="shared" si="306"/>
        <v>0</v>
      </c>
      <c r="X735" s="57">
        <f t="shared" si="306"/>
        <v>0</v>
      </c>
      <c r="Y735" s="57">
        <f t="shared" si="306"/>
        <v>0</v>
      </c>
      <c r="Z735" s="57">
        <f t="shared" si="306"/>
        <v>0</v>
      </c>
      <c r="AA735" s="57">
        <f t="shared" si="306"/>
        <v>0</v>
      </c>
      <c r="AB735" s="57">
        <f t="shared" si="306"/>
        <v>0</v>
      </c>
      <c r="AC735" s="57">
        <f t="shared" si="306"/>
        <v>0</v>
      </c>
      <c r="AD735" s="57">
        <f t="shared" si="306"/>
        <v>0</v>
      </c>
      <c r="AE735" s="57">
        <f t="shared" si="304"/>
        <v>0</v>
      </c>
      <c r="AF735" s="57">
        <f t="shared" si="304"/>
        <v>0</v>
      </c>
      <c r="AG735" s="57">
        <f t="shared" si="304"/>
        <v>0</v>
      </c>
      <c r="AH735" s="57">
        <f t="shared" si="304"/>
        <v>0</v>
      </c>
      <c r="AI735" s="57">
        <f t="shared" si="304"/>
        <v>0</v>
      </c>
      <c r="AJ735" s="57">
        <f t="shared" si="304"/>
        <v>0</v>
      </c>
      <c r="AK735" s="57">
        <f t="shared" si="304"/>
        <v>0</v>
      </c>
      <c r="AL735" s="57">
        <f t="shared" si="304"/>
        <v>0</v>
      </c>
      <c r="AM735" s="57">
        <f t="shared" si="304"/>
        <v>0</v>
      </c>
      <c r="AN735" s="57">
        <f t="shared" si="304"/>
        <v>0</v>
      </c>
      <c r="AO735" s="57">
        <f t="shared" si="304"/>
        <v>0</v>
      </c>
      <c r="AP735" s="57">
        <f t="shared" si="304"/>
        <v>0</v>
      </c>
      <c r="AQ735" s="57" t="e">
        <f>INDEX('Fleet Input'!$C$10:$C$86, MATCH('Fleet Calculations'!N735, 'Fleet Input'!$B$10:$B$86, 0))</f>
        <v>#N/A</v>
      </c>
      <c r="AR735" s="57">
        <f t="shared" si="307"/>
        <v>0</v>
      </c>
      <c r="AS735" s="57">
        <f t="shared" si="307"/>
        <v>0</v>
      </c>
      <c r="AT735" s="57">
        <f t="shared" si="307"/>
        <v>0</v>
      </c>
      <c r="AU735" s="57">
        <f t="shared" si="307"/>
        <v>0</v>
      </c>
      <c r="AV735" s="57">
        <f t="shared" si="307"/>
        <v>0</v>
      </c>
      <c r="AW735" s="57">
        <f t="shared" si="307"/>
        <v>0</v>
      </c>
      <c r="AX735" s="57">
        <f t="shared" si="307"/>
        <v>0</v>
      </c>
      <c r="AY735" s="57">
        <f t="shared" si="307"/>
        <v>0</v>
      </c>
      <c r="AZ735" s="57">
        <f t="shared" si="307"/>
        <v>0</v>
      </c>
      <c r="BA735" s="57">
        <f t="shared" si="307"/>
        <v>0</v>
      </c>
      <c r="BB735" s="57">
        <f t="shared" si="307"/>
        <v>0</v>
      </c>
      <c r="BC735" s="57">
        <f t="shared" si="307"/>
        <v>0</v>
      </c>
      <c r="BD735" s="57">
        <f t="shared" si="307"/>
        <v>0</v>
      </c>
      <c r="BE735" s="57">
        <f t="shared" si="307"/>
        <v>0</v>
      </c>
      <c r="BF735" s="57">
        <f t="shared" si="307"/>
        <v>0</v>
      </c>
      <c r="BG735" s="57">
        <f t="shared" si="307"/>
        <v>0</v>
      </c>
      <c r="BH735" s="57">
        <f t="shared" si="305"/>
        <v>0</v>
      </c>
      <c r="BI735" s="57">
        <f t="shared" si="305"/>
        <v>0</v>
      </c>
      <c r="BJ735" s="57">
        <f t="shared" si="305"/>
        <v>0</v>
      </c>
      <c r="BK735" s="57">
        <f t="shared" si="305"/>
        <v>0</v>
      </c>
      <c r="BL735" s="57">
        <f t="shared" si="305"/>
        <v>0</v>
      </c>
      <c r="BM735" s="57">
        <f t="shared" si="305"/>
        <v>0</v>
      </c>
      <c r="BN735" s="57">
        <f t="shared" si="305"/>
        <v>0</v>
      </c>
      <c r="BO735" s="57">
        <f t="shared" si="305"/>
        <v>0</v>
      </c>
      <c r="BP735" s="57">
        <f t="shared" si="305"/>
        <v>0</v>
      </c>
      <c r="BQ735" s="57">
        <f t="shared" si="305"/>
        <v>0</v>
      </c>
      <c r="BR735" s="57">
        <f t="shared" si="305"/>
        <v>0</v>
      </c>
      <c r="BS735" s="57">
        <f t="shared" si="305"/>
        <v>0</v>
      </c>
    </row>
    <row r="736" spans="1:71" x14ac:dyDescent="0.25">
      <c r="A736">
        <f t="shared" si="288"/>
        <v>4</v>
      </c>
      <c r="B736">
        <f t="shared" si="286"/>
        <v>7</v>
      </c>
      <c r="C736">
        <f t="shared" si="308"/>
        <v>1</v>
      </c>
      <c r="D736" s="59">
        <f t="shared" si="298"/>
        <v>0</v>
      </c>
      <c r="E736" s="59">
        <f t="shared" si="298"/>
        <v>0</v>
      </c>
      <c r="F736" s="59">
        <f t="shared" si="298"/>
        <v>0</v>
      </c>
      <c r="G736" s="60" t="str">
        <f t="shared" si="299"/>
        <v>0</v>
      </c>
      <c r="H736" s="61">
        <f t="shared" si="287"/>
        <v>1</v>
      </c>
      <c r="I736" s="61">
        <f t="shared" si="300"/>
        <v>0</v>
      </c>
      <c r="J736" s="59">
        <f t="shared" si="301"/>
        <v>0</v>
      </c>
      <c r="K736" s="62" t="e">
        <f t="shared" si="302"/>
        <v>#N/A</v>
      </c>
      <c r="L736" s="59">
        <f t="shared" si="303"/>
        <v>0</v>
      </c>
      <c r="M736" s="59">
        <f t="shared" si="303"/>
        <v>0</v>
      </c>
      <c r="N736" s="59" t="str">
        <f t="shared" si="297"/>
        <v>00</v>
      </c>
      <c r="O736" s="57">
        <f t="shared" si="306"/>
        <v>0</v>
      </c>
      <c r="P736" s="57">
        <f t="shared" si="306"/>
        <v>0</v>
      </c>
      <c r="Q736" s="57">
        <f t="shared" si="306"/>
        <v>0</v>
      </c>
      <c r="R736" s="57">
        <f t="shared" si="306"/>
        <v>0</v>
      </c>
      <c r="S736" s="57">
        <f t="shared" si="306"/>
        <v>0</v>
      </c>
      <c r="T736" s="57">
        <f t="shared" si="306"/>
        <v>0</v>
      </c>
      <c r="U736" s="57">
        <f t="shared" si="306"/>
        <v>0</v>
      </c>
      <c r="V736" s="57">
        <f t="shared" si="306"/>
        <v>0</v>
      </c>
      <c r="W736" s="57">
        <f t="shared" si="306"/>
        <v>0</v>
      </c>
      <c r="X736" s="57">
        <f t="shared" si="306"/>
        <v>0</v>
      </c>
      <c r="Y736" s="57">
        <f t="shared" si="306"/>
        <v>0</v>
      </c>
      <c r="Z736" s="57">
        <f t="shared" si="306"/>
        <v>0</v>
      </c>
      <c r="AA736" s="57">
        <f t="shared" si="306"/>
        <v>0</v>
      </c>
      <c r="AB736" s="57">
        <f t="shared" si="306"/>
        <v>0</v>
      </c>
      <c r="AC736" s="57">
        <f t="shared" si="306"/>
        <v>0</v>
      </c>
      <c r="AD736" s="57">
        <f t="shared" si="306"/>
        <v>0</v>
      </c>
      <c r="AE736" s="57">
        <f t="shared" si="304"/>
        <v>0</v>
      </c>
      <c r="AF736" s="57">
        <f t="shared" si="304"/>
        <v>0</v>
      </c>
      <c r="AG736" s="57">
        <f t="shared" si="304"/>
        <v>0</v>
      </c>
      <c r="AH736" s="57">
        <f t="shared" si="304"/>
        <v>0</v>
      </c>
      <c r="AI736" s="57">
        <f t="shared" si="304"/>
        <v>0</v>
      </c>
      <c r="AJ736" s="57">
        <f t="shared" si="304"/>
        <v>0</v>
      </c>
      <c r="AK736" s="57">
        <f t="shared" si="304"/>
        <v>0</v>
      </c>
      <c r="AL736" s="57">
        <f t="shared" si="304"/>
        <v>0</v>
      </c>
      <c r="AM736" s="57">
        <f t="shared" si="304"/>
        <v>0</v>
      </c>
      <c r="AN736" s="57">
        <f t="shared" si="304"/>
        <v>0</v>
      </c>
      <c r="AO736" s="57">
        <f t="shared" si="304"/>
        <v>0</v>
      </c>
      <c r="AP736" s="57">
        <f t="shared" si="304"/>
        <v>0</v>
      </c>
      <c r="AQ736" s="57" t="e">
        <f>INDEX('Fleet Input'!$C$10:$C$86, MATCH('Fleet Calculations'!N736, 'Fleet Input'!$B$10:$B$86, 0))</f>
        <v>#N/A</v>
      </c>
      <c r="AR736" s="57">
        <f t="shared" si="307"/>
        <v>0</v>
      </c>
      <c r="AS736" s="57">
        <f t="shared" si="307"/>
        <v>0</v>
      </c>
      <c r="AT736" s="57">
        <f t="shared" si="307"/>
        <v>0</v>
      </c>
      <c r="AU736" s="57">
        <f t="shared" si="307"/>
        <v>0</v>
      </c>
      <c r="AV736" s="57">
        <f t="shared" si="307"/>
        <v>0</v>
      </c>
      <c r="AW736" s="57">
        <f t="shared" si="307"/>
        <v>0</v>
      </c>
      <c r="AX736" s="57">
        <f t="shared" si="307"/>
        <v>0</v>
      </c>
      <c r="AY736" s="57">
        <f t="shared" si="307"/>
        <v>0</v>
      </c>
      <c r="AZ736" s="57">
        <f t="shared" si="307"/>
        <v>0</v>
      </c>
      <c r="BA736" s="57">
        <f t="shared" si="307"/>
        <v>0</v>
      </c>
      <c r="BB736" s="57">
        <f t="shared" si="307"/>
        <v>0</v>
      </c>
      <c r="BC736" s="57">
        <f t="shared" si="307"/>
        <v>0</v>
      </c>
      <c r="BD736" s="57">
        <f t="shared" si="307"/>
        <v>0</v>
      </c>
      <c r="BE736" s="57">
        <f t="shared" si="307"/>
        <v>0</v>
      </c>
      <c r="BF736" s="57">
        <f t="shared" si="307"/>
        <v>0</v>
      </c>
      <c r="BG736" s="57">
        <f t="shared" si="307"/>
        <v>0</v>
      </c>
      <c r="BH736" s="57">
        <f t="shared" si="305"/>
        <v>0</v>
      </c>
      <c r="BI736" s="57">
        <f t="shared" si="305"/>
        <v>0</v>
      </c>
      <c r="BJ736" s="57">
        <f t="shared" si="305"/>
        <v>0</v>
      </c>
      <c r="BK736" s="57">
        <f t="shared" si="305"/>
        <v>0</v>
      </c>
      <c r="BL736" s="57">
        <f t="shared" si="305"/>
        <v>0</v>
      </c>
      <c r="BM736" s="57">
        <f t="shared" si="305"/>
        <v>0</v>
      </c>
      <c r="BN736" s="57">
        <f t="shared" si="305"/>
        <v>0</v>
      </c>
      <c r="BO736" s="57">
        <f t="shared" si="305"/>
        <v>0</v>
      </c>
      <c r="BP736" s="57">
        <f t="shared" si="305"/>
        <v>0</v>
      </c>
      <c r="BQ736" s="57">
        <f t="shared" si="305"/>
        <v>0</v>
      </c>
      <c r="BR736" s="57">
        <f t="shared" si="305"/>
        <v>0</v>
      </c>
      <c r="BS736" s="57">
        <f t="shared" si="305"/>
        <v>0</v>
      </c>
    </row>
    <row r="737" spans="1:71" x14ac:dyDescent="0.25">
      <c r="A737">
        <f t="shared" si="288"/>
        <v>4</v>
      </c>
      <c r="B737">
        <f t="shared" si="286"/>
        <v>7</v>
      </c>
      <c r="C737">
        <f t="shared" si="308"/>
        <v>2</v>
      </c>
      <c r="D737" s="59">
        <f t="shared" si="298"/>
        <v>0</v>
      </c>
      <c r="E737" s="59">
        <f t="shared" si="298"/>
        <v>0</v>
      </c>
      <c r="F737" s="59">
        <f t="shared" si="298"/>
        <v>0</v>
      </c>
      <c r="G737" s="60" t="str">
        <f t="shared" si="299"/>
        <v>Electric</v>
      </c>
      <c r="H737" s="61">
        <f t="shared" si="287"/>
        <v>1</v>
      </c>
      <c r="I737" s="61">
        <f t="shared" si="300"/>
        <v>0</v>
      </c>
      <c r="J737" s="59">
        <f t="shared" si="301"/>
        <v>0</v>
      </c>
      <c r="K737" s="62" t="e">
        <f t="shared" si="302"/>
        <v>#N/A</v>
      </c>
      <c r="L737" s="59">
        <f t="shared" si="303"/>
        <v>0</v>
      </c>
      <c r="M737" s="59">
        <f t="shared" si="303"/>
        <v>0</v>
      </c>
      <c r="N737" s="59" t="str">
        <f t="shared" si="297"/>
        <v>Electric0</v>
      </c>
      <c r="O737" s="57">
        <f t="shared" si="306"/>
        <v>0</v>
      </c>
      <c r="P737" s="57">
        <f t="shared" si="306"/>
        <v>0</v>
      </c>
      <c r="Q737" s="57">
        <f t="shared" si="306"/>
        <v>0</v>
      </c>
      <c r="R737" s="57">
        <f t="shared" si="306"/>
        <v>0</v>
      </c>
      <c r="S737" s="57">
        <f t="shared" si="306"/>
        <v>0</v>
      </c>
      <c r="T737" s="57">
        <f t="shared" si="306"/>
        <v>0</v>
      </c>
      <c r="U737" s="57">
        <f t="shared" si="306"/>
        <v>0</v>
      </c>
      <c r="V737" s="57">
        <f t="shared" si="306"/>
        <v>0</v>
      </c>
      <c r="W737" s="57">
        <f t="shared" si="306"/>
        <v>0</v>
      </c>
      <c r="X737" s="57">
        <f t="shared" si="306"/>
        <v>0</v>
      </c>
      <c r="Y737" s="57">
        <f t="shared" si="306"/>
        <v>0</v>
      </c>
      <c r="Z737" s="57">
        <f t="shared" si="306"/>
        <v>0</v>
      </c>
      <c r="AA737" s="57">
        <f t="shared" si="306"/>
        <v>0</v>
      </c>
      <c r="AB737" s="57">
        <f t="shared" si="306"/>
        <v>0</v>
      </c>
      <c r="AC737" s="57">
        <f t="shared" si="306"/>
        <v>0</v>
      </c>
      <c r="AD737" s="57">
        <f t="shared" ref="AD737:AP752" si="309">IF(AND($I737&gt;=AD$7,$H737&lt;=AD$7),$K737,0)</f>
        <v>0</v>
      </c>
      <c r="AE737" s="57">
        <f t="shared" si="309"/>
        <v>0</v>
      </c>
      <c r="AF737" s="57">
        <f t="shared" si="309"/>
        <v>0</v>
      </c>
      <c r="AG737" s="57">
        <f t="shared" si="309"/>
        <v>0</v>
      </c>
      <c r="AH737" s="57">
        <f t="shared" si="309"/>
        <v>0</v>
      </c>
      <c r="AI737" s="57">
        <f t="shared" si="309"/>
        <v>0</v>
      </c>
      <c r="AJ737" s="57">
        <f t="shared" si="309"/>
        <v>0</v>
      </c>
      <c r="AK737" s="57">
        <f t="shared" si="309"/>
        <v>0</v>
      </c>
      <c r="AL737" s="57">
        <f t="shared" si="309"/>
        <v>0</v>
      </c>
      <c r="AM737" s="57">
        <f t="shared" si="309"/>
        <v>0</v>
      </c>
      <c r="AN737" s="57">
        <f t="shared" si="309"/>
        <v>0</v>
      </c>
      <c r="AO737" s="57">
        <f t="shared" si="309"/>
        <v>0</v>
      </c>
      <c r="AP737" s="57">
        <f t="shared" si="309"/>
        <v>0</v>
      </c>
      <c r="AQ737" s="57" t="e">
        <f>INDEX('Fleet Input'!$C$10:$C$86, MATCH('Fleet Calculations'!N737, 'Fleet Input'!$B$10:$B$86, 0))</f>
        <v>#N/A</v>
      </c>
      <c r="AR737" s="57">
        <f t="shared" si="307"/>
        <v>0</v>
      </c>
      <c r="AS737" s="57">
        <f t="shared" si="307"/>
        <v>0</v>
      </c>
      <c r="AT737" s="57">
        <f t="shared" si="307"/>
        <v>0</v>
      </c>
      <c r="AU737" s="57">
        <f t="shared" si="307"/>
        <v>0</v>
      </c>
      <c r="AV737" s="57">
        <f t="shared" si="307"/>
        <v>0</v>
      </c>
      <c r="AW737" s="57">
        <f t="shared" si="307"/>
        <v>0</v>
      </c>
      <c r="AX737" s="57">
        <f t="shared" si="307"/>
        <v>0</v>
      </c>
      <c r="AY737" s="57">
        <f t="shared" si="307"/>
        <v>0</v>
      </c>
      <c r="AZ737" s="57">
        <f t="shared" si="307"/>
        <v>0</v>
      </c>
      <c r="BA737" s="57">
        <f t="shared" si="307"/>
        <v>0</v>
      </c>
      <c r="BB737" s="57">
        <f t="shared" si="307"/>
        <v>0</v>
      </c>
      <c r="BC737" s="57">
        <f t="shared" si="307"/>
        <v>0</v>
      </c>
      <c r="BD737" s="57">
        <f t="shared" si="307"/>
        <v>0</v>
      </c>
      <c r="BE737" s="57">
        <f t="shared" si="307"/>
        <v>0</v>
      </c>
      <c r="BF737" s="57">
        <f t="shared" si="307"/>
        <v>0</v>
      </c>
      <c r="BG737" s="57">
        <f t="shared" ref="BG737:BS752" si="310">IF($H737=BG$7, $AQ737*$K737, 0)</f>
        <v>0</v>
      </c>
      <c r="BH737" s="57">
        <f t="shared" si="310"/>
        <v>0</v>
      </c>
      <c r="BI737" s="57">
        <f t="shared" si="305"/>
        <v>0</v>
      </c>
      <c r="BJ737" s="57">
        <f t="shared" si="305"/>
        <v>0</v>
      </c>
      <c r="BK737" s="57">
        <f t="shared" si="305"/>
        <v>0</v>
      </c>
      <c r="BL737" s="57">
        <f t="shared" si="305"/>
        <v>0</v>
      </c>
      <c r="BM737" s="57">
        <f t="shared" si="305"/>
        <v>0</v>
      </c>
      <c r="BN737" s="57">
        <f t="shared" si="305"/>
        <v>0</v>
      </c>
      <c r="BO737" s="57">
        <f t="shared" si="305"/>
        <v>0</v>
      </c>
      <c r="BP737" s="57">
        <f t="shared" si="305"/>
        <v>0</v>
      </c>
      <c r="BQ737" s="57">
        <f t="shared" si="305"/>
        <v>0</v>
      </c>
      <c r="BR737" s="57">
        <f t="shared" si="305"/>
        <v>0</v>
      </c>
      <c r="BS737" s="57">
        <f t="shared" si="305"/>
        <v>0</v>
      </c>
    </row>
    <row r="738" spans="1:71" x14ac:dyDescent="0.25">
      <c r="A738">
        <f t="shared" si="288"/>
        <v>4</v>
      </c>
      <c r="B738">
        <f t="shared" si="286"/>
        <v>7</v>
      </c>
      <c r="C738">
        <f t="shared" si="308"/>
        <v>3</v>
      </c>
      <c r="D738" s="59">
        <f t="shared" si="298"/>
        <v>0</v>
      </c>
      <c r="E738" s="59">
        <f t="shared" si="298"/>
        <v>0</v>
      </c>
      <c r="F738" s="59">
        <f t="shared" si="298"/>
        <v>0</v>
      </c>
      <c r="G738" s="60" t="str">
        <f t="shared" si="299"/>
        <v>Fuel Cell</v>
      </c>
      <c r="H738" s="61">
        <f t="shared" si="287"/>
        <v>1</v>
      </c>
      <c r="I738" s="61">
        <f t="shared" si="300"/>
        <v>0</v>
      </c>
      <c r="J738" s="59">
        <f t="shared" si="301"/>
        <v>0</v>
      </c>
      <c r="K738" s="62" t="e">
        <f t="shared" si="302"/>
        <v>#N/A</v>
      </c>
      <c r="L738" s="59">
        <f t="shared" si="303"/>
        <v>0</v>
      </c>
      <c r="M738" s="59">
        <f t="shared" si="303"/>
        <v>0</v>
      </c>
      <c r="N738" s="59" t="str">
        <f t="shared" si="297"/>
        <v>Fuel Cell0</v>
      </c>
      <c r="O738" s="57">
        <f t="shared" ref="O738:AD753" si="311">IF(AND($I738&gt;=O$7,$H738&lt;=O$7),$K738,0)</f>
        <v>0</v>
      </c>
      <c r="P738" s="57">
        <f t="shared" si="311"/>
        <v>0</v>
      </c>
      <c r="Q738" s="57">
        <f t="shared" si="311"/>
        <v>0</v>
      </c>
      <c r="R738" s="57">
        <f t="shared" si="311"/>
        <v>0</v>
      </c>
      <c r="S738" s="57">
        <f t="shared" si="311"/>
        <v>0</v>
      </c>
      <c r="T738" s="57">
        <f t="shared" si="311"/>
        <v>0</v>
      </c>
      <c r="U738" s="57">
        <f t="shared" si="311"/>
        <v>0</v>
      </c>
      <c r="V738" s="57">
        <f t="shared" si="311"/>
        <v>0</v>
      </c>
      <c r="W738" s="57">
        <f t="shared" si="311"/>
        <v>0</v>
      </c>
      <c r="X738" s="57">
        <f t="shared" si="311"/>
        <v>0</v>
      </c>
      <c r="Y738" s="57">
        <f t="shared" si="311"/>
        <v>0</v>
      </c>
      <c r="Z738" s="57">
        <f t="shared" si="311"/>
        <v>0</v>
      </c>
      <c r="AA738" s="57">
        <f t="shared" si="311"/>
        <v>0</v>
      </c>
      <c r="AB738" s="57">
        <f t="shared" si="311"/>
        <v>0</v>
      </c>
      <c r="AC738" s="57">
        <f t="shared" si="311"/>
        <v>0</v>
      </c>
      <c r="AD738" s="57">
        <f t="shared" si="311"/>
        <v>0</v>
      </c>
      <c r="AE738" s="57">
        <f t="shared" si="309"/>
        <v>0</v>
      </c>
      <c r="AF738" s="57">
        <f t="shared" si="309"/>
        <v>0</v>
      </c>
      <c r="AG738" s="57">
        <f t="shared" si="309"/>
        <v>0</v>
      </c>
      <c r="AH738" s="57">
        <f t="shared" si="309"/>
        <v>0</v>
      </c>
      <c r="AI738" s="57">
        <f t="shared" si="309"/>
        <v>0</v>
      </c>
      <c r="AJ738" s="57">
        <f t="shared" si="309"/>
        <v>0</v>
      </c>
      <c r="AK738" s="57">
        <f t="shared" si="309"/>
        <v>0</v>
      </c>
      <c r="AL738" s="57">
        <f t="shared" si="309"/>
        <v>0</v>
      </c>
      <c r="AM738" s="57">
        <f t="shared" si="309"/>
        <v>0</v>
      </c>
      <c r="AN738" s="57">
        <f t="shared" si="309"/>
        <v>0</v>
      </c>
      <c r="AO738" s="57">
        <f t="shared" si="309"/>
        <v>0</v>
      </c>
      <c r="AP738" s="57">
        <f t="shared" si="309"/>
        <v>0</v>
      </c>
      <c r="AQ738" s="57" t="e">
        <f>INDEX('Fleet Input'!$C$10:$C$86, MATCH('Fleet Calculations'!N738, 'Fleet Input'!$B$10:$B$86, 0))</f>
        <v>#N/A</v>
      </c>
      <c r="AR738" s="57">
        <f t="shared" ref="AR738:BG753" si="312">IF($H738=AR$7, $AQ738*$K738, 0)</f>
        <v>0</v>
      </c>
      <c r="AS738" s="57">
        <f t="shared" si="312"/>
        <v>0</v>
      </c>
      <c r="AT738" s="57">
        <f t="shared" si="312"/>
        <v>0</v>
      </c>
      <c r="AU738" s="57">
        <f t="shared" si="312"/>
        <v>0</v>
      </c>
      <c r="AV738" s="57">
        <f t="shared" si="312"/>
        <v>0</v>
      </c>
      <c r="AW738" s="57">
        <f t="shared" si="312"/>
        <v>0</v>
      </c>
      <c r="AX738" s="57">
        <f t="shared" si="312"/>
        <v>0</v>
      </c>
      <c r="AY738" s="57">
        <f t="shared" si="312"/>
        <v>0</v>
      </c>
      <c r="AZ738" s="57">
        <f t="shared" si="312"/>
        <v>0</v>
      </c>
      <c r="BA738" s="57">
        <f t="shared" si="312"/>
        <v>0</v>
      </c>
      <c r="BB738" s="57">
        <f t="shared" si="312"/>
        <v>0</v>
      </c>
      <c r="BC738" s="57">
        <f t="shared" si="312"/>
        <v>0</v>
      </c>
      <c r="BD738" s="57">
        <f t="shared" si="312"/>
        <v>0</v>
      </c>
      <c r="BE738" s="57">
        <f t="shared" si="312"/>
        <v>0</v>
      </c>
      <c r="BF738" s="57">
        <f t="shared" si="312"/>
        <v>0</v>
      </c>
      <c r="BG738" s="57">
        <f t="shared" si="312"/>
        <v>0</v>
      </c>
      <c r="BH738" s="57">
        <f t="shared" si="310"/>
        <v>0</v>
      </c>
      <c r="BI738" s="57">
        <f t="shared" si="305"/>
        <v>0</v>
      </c>
      <c r="BJ738" s="57">
        <f t="shared" si="305"/>
        <v>0</v>
      </c>
      <c r="BK738" s="57">
        <f t="shared" si="305"/>
        <v>0</v>
      </c>
      <c r="BL738" s="57">
        <f t="shared" si="305"/>
        <v>0</v>
      </c>
      <c r="BM738" s="57">
        <f t="shared" si="305"/>
        <v>0</v>
      </c>
      <c r="BN738" s="57">
        <f t="shared" si="305"/>
        <v>0</v>
      </c>
      <c r="BO738" s="57">
        <f t="shared" si="305"/>
        <v>0</v>
      </c>
      <c r="BP738" s="57">
        <f t="shared" si="305"/>
        <v>0</v>
      </c>
      <c r="BQ738" s="57">
        <f t="shared" si="305"/>
        <v>0</v>
      </c>
      <c r="BR738" s="57">
        <f t="shared" si="305"/>
        <v>0</v>
      </c>
      <c r="BS738" s="57">
        <f t="shared" si="305"/>
        <v>0</v>
      </c>
    </row>
    <row r="739" spans="1:71" x14ac:dyDescent="0.25">
      <c r="A739">
        <f t="shared" si="288"/>
        <v>4</v>
      </c>
      <c r="B739">
        <f t="shared" si="286"/>
        <v>8</v>
      </c>
      <c r="C739">
        <f t="shared" si="308"/>
        <v>1</v>
      </c>
      <c r="D739" s="59">
        <f t="shared" si="298"/>
        <v>0</v>
      </c>
      <c r="E739" s="59">
        <f t="shared" si="298"/>
        <v>0</v>
      </c>
      <c r="F739" s="59">
        <f t="shared" si="298"/>
        <v>0</v>
      </c>
      <c r="G739" s="60" t="str">
        <f t="shared" si="299"/>
        <v>0</v>
      </c>
      <c r="H739" s="61">
        <f t="shared" si="287"/>
        <v>1</v>
      </c>
      <c r="I739" s="61">
        <f t="shared" si="300"/>
        <v>0</v>
      </c>
      <c r="J739" s="59">
        <f t="shared" si="301"/>
        <v>0</v>
      </c>
      <c r="K739" s="62" t="e">
        <f t="shared" si="302"/>
        <v>#N/A</v>
      </c>
      <c r="L739" s="59">
        <f t="shared" si="303"/>
        <v>0</v>
      </c>
      <c r="M739" s="59">
        <f t="shared" si="303"/>
        <v>0</v>
      </c>
      <c r="N739" s="59" t="str">
        <f t="shared" si="297"/>
        <v>00</v>
      </c>
      <c r="O739" s="57">
        <f t="shared" si="311"/>
        <v>0</v>
      </c>
      <c r="P739" s="57">
        <f t="shared" si="311"/>
        <v>0</v>
      </c>
      <c r="Q739" s="57">
        <f t="shared" si="311"/>
        <v>0</v>
      </c>
      <c r="R739" s="57">
        <f t="shared" si="311"/>
        <v>0</v>
      </c>
      <c r="S739" s="57">
        <f t="shared" si="311"/>
        <v>0</v>
      </c>
      <c r="T739" s="57">
        <f t="shared" si="311"/>
        <v>0</v>
      </c>
      <c r="U739" s="57">
        <f t="shared" si="311"/>
        <v>0</v>
      </c>
      <c r="V739" s="57">
        <f t="shared" si="311"/>
        <v>0</v>
      </c>
      <c r="W739" s="57">
        <f t="shared" si="311"/>
        <v>0</v>
      </c>
      <c r="X739" s="57">
        <f t="shared" si="311"/>
        <v>0</v>
      </c>
      <c r="Y739" s="57">
        <f t="shared" si="311"/>
        <v>0</v>
      </c>
      <c r="Z739" s="57">
        <f t="shared" si="311"/>
        <v>0</v>
      </c>
      <c r="AA739" s="57">
        <f t="shared" si="311"/>
        <v>0</v>
      </c>
      <c r="AB739" s="57">
        <f t="shared" si="311"/>
        <v>0</v>
      </c>
      <c r="AC739" s="57">
        <f t="shared" si="311"/>
        <v>0</v>
      </c>
      <c r="AD739" s="57">
        <f t="shared" si="311"/>
        <v>0</v>
      </c>
      <c r="AE739" s="57">
        <f t="shared" si="309"/>
        <v>0</v>
      </c>
      <c r="AF739" s="57">
        <f t="shared" si="309"/>
        <v>0</v>
      </c>
      <c r="AG739" s="57">
        <f t="shared" si="309"/>
        <v>0</v>
      </c>
      <c r="AH739" s="57">
        <f t="shared" si="309"/>
        <v>0</v>
      </c>
      <c r="AI739" s="57">
        <f t="shared" si="309"/>
        <v>0</v>
      </c>
      <c r="AJ739" s="57">
        <f t="shared" si="309"/>
        <v>0</v>
      </c>
      <c r="AK739" s="57">
        <f t="shared" si="309"/>
        <v>0</v>
      </c>
      <c r="AL739" s="57">
        <f t="shared" si="309"/>
        <v>0</v>
      </c>
      <c r="AM739" s="57">
        <f t="shared" si="309"/>
        <v>0</v>
      </c>
      <c r="AN739" s="57">
        <f t="shared" si="309"/>
        <v>0</v>
      </c>
      <c r="AO739" s="57">
        <f t="shared" si="309"/>
        <v>0</v>
      </c>
      <c r="AP739" s="57">
        <f t="shared" si="309"/>
        <v>0</v>
      </c>
      <c r="AQ739" s="57" t="e">
        <f>INDEX('Fleet Input'!$C$10:$C$86, MATCH('Fleet Calculations'!N739, 'Fleet Input'!$B$10:$B$86, 0))</f>
        <v>#N/A</v>
      </c>
      <c r="AR739" s="57">
        <f t="shared" si="312"/>
        <v>0</v>
      </c>
      <c r="AS739" s="57">
        <f t="shared" si="312"/>
        <v>0</v>
      </c>
      <c r="AT739" s="57">
        <f t="shared" si="312"/>
        <v>0</v>
      </c>
      <c r="AU739" s="57">
        <f t="shared" si="312"/>
        <v>0</v>
      </c>
      <c r="AV739" s="57">
        <f t="shared" si="312"/>
        <v>0</v>
      </c>
      <c r="AW739" s="57">
        <f t="shared" si="312"/>
        <v>0</v>
      </c>
      <c r="AX739" s="57">
        <f t="shared" si="312"/>
        <v>0</v>
      </c>
      <c r="AY739" s="57">
        <f t="shared" si="312"/>
        <v>0</v>
      </c>
      <c r="AZ739" s="57">
        <f t="shared" si="312"/>
        <v>0</v>
      </c>
      <c r="BA739" s="57">
        <f t="shared" si="312"/>
        <v>0</v>
      </c>
      <c r="BB739" s="57">
        <f t="shared" si="312"/>
        <v>0</v>
      </c>
      <c r="BC739" s="57">
        <f t="shared" si="312"/>
        <v>0</v>
      </c>
      <c r="BD739" s="57">
        <f t="shared" si="312"/>
        <v>0</v>
      </c>
      <c r="BE739" s="57">
        <f t="shared" si="312"/>
        <v>0</v>
      </c>
      <c r="BF739" s="57">
        <f t="shared" si="312"/>
        <v>0</v>
      </c>
      <c r="BG739" s="57">
        <f t="shared" si="312"/>
        <v>0</v>
      </c>
      <c r="BH739" s="57">
        <f t="shared" si="310"/>
        <v>0</v>
      </c>
      <c r="BI739" s="57">
        <f t="shared" si="305"/>
        <v>0</v>
      </c>
      <c r="BJ739" s="57">
        <f t="shared" si="305"/>
        <v>0</v>
      </c>
      <c r="BK739" s="57">
        <f t="shared" si="305"/>
        <v>0</v>
      </c>
      <c r="BL739" s="57">
        <f t="shared" si="305"/>
        <v>0</v>
      </c>
      <c r="BM739" s="57">
        <f t="shared" si="305"/>
        <v>0</v>
      </c>
      <c r="BN739" s="57">
        <f t="shared" si="305"/>
        <v>0</v>
      </c>
      <c r="BO739" s="57">
        <f t="shared" si="305"/>
        <v>0</v>
      </c>
      <c r="BP739" s="57">
        <f t="shared" si="305"/>
        <v>0</v>
      </c>
      <c r="BQ739" s="57">
        <f t="shared" si="305"/>
        <v>0</v>
      </c>
      <c r="BR739" s="57">
        <f t="shared" si="305"/>
        <v>0</v>
      </c>
      <c r="BS739" s="57">
        <f t="shared" si="305"/>
        <v>0</v>
      </c>
    </row>
    <row r="740" spans="1:71" x14ac:dyDescent="0.25">
      <c r="A740">
        <f t="shared" si="288"/>
        <v>4</v>
      </c>
      <c r="B740">
        <f t="shared" si="286"/>
        <v>8</v>
      </c>
      <c r="C740">
        <f t="shared" si="308"/>
        <v>2</v>
      </c>
      <c r="D740" s="59">
        <f t="shared" si="298"/>
        <v>0</v>
      </c>
      <c r="E740" s="59">
        <f t="shared" si="298"/>
        <v>0</v>
      </c>
      <c r="F740" s="59">
        <f t="shared" si="298"/>
        <v>0</v>
      </c>
      <c r="G740" s="60" t="str">
        <f t="shared" si="299"/>
        <v>Electric</v>
      </c>
      <c r="H740" s="61">
        <f t="shared" si="287"/>
        <v>1</v>
      </c>
      <c r="I740" s="61">
        <f t="shared" si="300"/>
        <v>0</v>
      </c>
      <c r="J740" s="59">
        <f t="shared" si="301"/>
        <v>0</v>
      </c>
      <c r="K740" s="62" t="e">
        <f t="shared" si="302"/>
        <v>#N/A</v>
      </c>
      <c r="L740" s="59">
        <f t="shared" si="303"/>
        <v>0</v>
      </c>
      <c r="M740" s="59">
        <f t="shared" si="303"/>
        <v>0</v>
      </c>
      <c r="N740" s="59" t="str">
        <f t="shared" si="297"/>
        <v>Electric0</v>
      </c>
      <c r="O740" s="57">
        <f t="shared" si="311"/>
        <v>0</v>
      </c>
      <c r="P740" s="57">
        <f t="shared" si="311"/>
        <v>0</v>
      </c>
      <c r="Q740" s="57">
        <f t="shared" si="311"/>
        <v>0</v>
      </c>
      <c r="R740" s="57">
        <f t="shared" si="311"/>
        <v>0</v>
      </c>
      <c r="S740" s="57">
        <f t="shared" si="311"/>
        <v>0</v>
      </c>
      <c r="T740" s="57">
        <f t="shared" si="311"/>
        <v>0</v>
      </c>
      <c r="U740" s="57">
        <f t="shared" si="311"/>
        <v>0</v>
      </c>
      <c r="V740" s="57">
        <f t="shared" si="311"/>
        <v>0</v>
      </c>
      <c r="W740" s="57">
        <f t="shared" si="311"/>
        <v>0</v>
      </c>
      <c r="X740" s="57">
        <f t="shared" si="311"/>
        <v>0</v>
      </c>
      <c r="Y740" s="57">
        <f t="shared" si="311"/>
        <v>0</v>
      </c>
      <c r="Z740" s="57">
        <f t="shared" si="311"/>
        <v>0</v>
      </c>
      <c r="AA740" s="57">
        <f t="shared" si="311"/>
        <v>0</v>
      </c>
      <c r="AB740" s="57">
        <f t="shared" si="311"/>
        <v>0</v>
      </c>
      <c r="AC740" s="57">
        <f t="shared" si="311"/>
        <v>0</v>
      </c>
      <c r="AD740" s="57">
        <f t="shared" si="311"/>
        <v>0</v>
      </c>
      <c r="AE740" s="57">
        <f t="shared" si="309"/>
        <v>0</v>
      </c>
      <c r="AF740" s="57">
        <f t="shared" si="309"/>
        <v>0</v>
      </c>
      <c r="AG740" s="57">
        <f t="shared" si="309"/>
        <v>0</v>
      </c>
      <c r="AH740" s="57">
        <f t="shared" si="309"/>
        <v>0</v>
      </c>
      <c r="AI740" s="57">
        <f t="shared" si="309"/>
        <v>0</v>
      </c>
      <c r="AJ740" s="57">
        <f t="shared" si="309"/>
        <v>0</v>
      </c>
      <c r="AK740" s="57">
        <f t="shared" si="309"/>
        <v>0</v>
      </c>
      <c r="AL740" s="57">
        <f t="shared" si="309"/>
        <v>0</v>
      </c>
      <c r="AM740" s="57">
        <f t="shared" si="309"/>
        <v>0</v>
      </c>
      <c r="AN740" s="57">
        <f t="shared" si="309"/>
        <v>0</v>
      </c>
      <c r="AO740" s="57">
        <f t="shared" si="309"/>
        <v>0</v>
      </c>
      <c r="AP740" s="57">
        <f t="shared" si="309"/>
        <v>0</v>
      </c>
      <c r="AQ740" s="57" t="e">
        <f>INDEX('Fleet Input'!$C$10:$C$86, MATCH('Fleet Calculations'!N740, 'Fleet Input'!$B$10:$B$86, 0))</f>
        <v>#N/A</v>
      </c>
      <c r="AR740" s="57">
        <f t="shared" si="312"/>
        <v>0</v>
      </c>
      <c r="AS740" s="57">
        <f t="shared" si="312"/>
        <v>0</v>
      </c>
      <c r="AT740" s="57">
        <f t="shared" si="312"/>
        <v>0</v>
      </c>
      <c r="AU740" s="57">
        <f t="shared" si="312"/>
        <v>0</v>
      </c>
      <c r="AV740" s="57">
        <f t="shared" si="312"/>
        <v>0</v>
      </c>
      <c r="AW740" s="57">
        <f t="shared" si="312"/>
        <v>0</v>
      </c>
      <c r="AX740" s="57">
        <f t="shared" si="312"/>
        <v>0</v>
      </c>
      <c r="AY740" s="57">
        <f t="shared" si="312"/>
        <v>0</v>
      </c>
      <c r="AZ740" s="57">
        <f t="shared" si="312"/>
        <v>0</v>
      </c>
      <c r="BA740" s="57">
        <f t="shared" si="312"/>
        <v>0</v>
      </c>
      <c r="BB740" s="57">
        <f t="shared" si="312"/>
        <v>0</v>
      </c>
      <c r="BC740" s="57">
        <f t="shared" si="312"/>
        <v>0</v>
      </c>
      <c r="BD740" s="57">
        <f t="shared" si="312"/>
        <v>0</v>
      </c>
      <c r="BE740" s="57">
        <f t="shared" si="312"/>
        <v>0</v>
      </c>
      <c r="BF740" s="57">
        <f t="shared" si="312"/>
        <v>0</v>
      </c>
      <c r="BG740" s="57">
        <f t="shared" si="312"/>
        <v>0</v>
      </c>
      <c r="BH740" s="57">
        <f t="shared" si="310"/>
        <v>0</v>
      </c>
      <c r="BI740" s="57">
        <f t="shared" si="305"/>
        <v>0</v>
      </c>
      <c r="BJ740" s="57">
        <f t="shared" si="305"/>
        <v>0</v>
      </c>
      <c r="BK740" s="57">
        <f t="shared" si="305"/>
        <v>0</v>
      </c>
      <c r="BL740" s="57">
        <f t="shared" si="305"/>
        <v>0</v>
      </c>
      <c r="BM740" s="57">
        <f t="shared" si="305"/>
        <v>0</v>
      </c>
      <c r="BN740" s="57">
        <f t="shared" si="305"/>
        <v>0</v>
      </c>
      <c r="BO740" s="57">
        <f t="shared" si="305"/>
        <v>0</v>
      </c>
      <c r="BP740" s="57">
        <f t="shared" si="305"/>
        <v>0</v>
      </c>
      <c r="BQ740" s="57">
        <f t="shared" si="305"/>
        <v>0</v>
      </c>
      <c r="BR740" s="57">
        <f t="shared" si="305"/>
        <v>0</v>
      </c>
      <c r="BS740" s="57">
        <f t="shared" si="305"/>
        <v>0</v>
      </c>
    </row>
    <row r="741" spans="1:71" x14ac:dyDescent="0.25">
      <c r="A741">
        <f t="shared" si="288"/>
        <v>4</v>
      </c>
      <c r="B741">
        <f t="shared" ref="B741:B804" si="313">B528</f>
        <v>8</v>
      </c>
      <c r="C741">
        <f t="shared" si="308"/>
        <v>3</v>
      </c>
      <c r="D741" s="59">
        <f t="shared" si="298"/>
        <v>0</v>
      </c>
      <c r="E741" s="59">
        <f t="shared" si="298"/>
        <v>0</v>
      </c>
      <c r="F741" s="59">
        <f t="shared" si="298"/>
        <v>0</v>
      </c>
      <c r="G741" s="60" t="str">
        <f t="shared" si="299"/>
        <v>Fuel Cell</v>
      </c>
      <c r="H741" s="61">
        <f t="shared" ref="H741:H804" si="314">I528+1</f>
        <v>1</v>
      </c>
      <c r="I741" s="61">
        <f t="shared" si="300"/>
        <v>0</v>
      </c>
      <c r="J741" s="59">
        <f t="shared" si="301"/>
        <v>0</v>
      </c>
      <c r="K741" s="62" t="e">
        <f t="shared" si="302"/>
        <v>#N/A</v>
      </c>
      <c r="L741" s="59">
        <f t="shared" si="303"/>
        <v>0</v>
      </c>
      <c r="M741" s="59">
        <f t="shared" si="303"/>
        <v>0</v>
      </c>
      <c r="N741" s="59" t="str">
        <f t="shared" si="297"/>
        <v>Fuel Cell0</v>
      </c>
      <c r="O741" s="57">
        <f t="shared" si="311"/>
        <v>0</v>
      </c>
      <c r="P741" s="57">
        <f t="shared" si="311"/>
        <v>0</v>
      </c>
      <c r="Q741" s="57">
        <f t="shared" si="311"/>
        <v>0</v>
      </c>
      <c r="R741" s="57">
        <f t="shared" si="311"/>
        <v>0</v>
      </c>
      <c r="S741" s="57">
        <f t="shared" si="311"/>
        <v>0</v>
      </c>
      <c r="T741" s="57">
        <f t="shared" si="311"/>
        <v>0</v>
      </c>
      <c r="U741" s="57">
        <f t="shared" si="311"/>
        <v>0</v>
      </c>
      <c r="V741" s="57">
        <f t="shared" si="311"/>
        <v>0</v>
      </c>
      <c r="W741" s="57">
        <f t="shared" si="311"/>
        <v>0</v>
      </c>
      <c r="X741" s="57">
        <f t="shared" si="311"/>
        <v>0</v>
      </c>
      <c r="Y741" s="57">
        <f t="shared" si="311"/>
        <v>0</v>
      </c>
      <c r="Z741" s="57">
        <f t="shared" si="311"/>
        <v>0</v>
      </c>
      <c r="AA741" s="57">
        <f t="shared" si="311"/>
        <v>0</v>
      </c>
      <c r="AB741" s="57">
        <f t="shared" si="311"/>
        <v>0</v>
      </c>
      <c r="AC741" s="57">
        <f t="shared" si="311"/>
        <v>0</v>
      </c>
      <c r="AD741" s="57">
        <f t="shared" si="311"/>
        <v>0</v>
      </c>
      <c r="AE741" s="57">
        <f t="shared" si="309"/>
        <v>0</v>
      </c>
      <c r="AF741" s="57">
        <f t="shared" si="309"/>
        <v>0</v>
      </c>
      <c r="AG741" s="57">
        <f t="shared" si="309"/>
        <v>0</v>
      </c>
      <c r="AH741" s="57">
        <f t="shared" si="309"/>
        <v>0</v>
      </c>
      <c r="AI741" s="57">
        <f t="shared" si="309"/>
        <v>0</v>
      </c>
      <c r="AJ741" s="57">
        <f t="shared" si="309"/>
        <v>0</v>
      </c>
      <c r="AK741" s="57">
        <f t="shared" si="309"/>
        <v>0</v>
      </c>
      <c r="AL741" s="57">
        <f t="shared" si="309"/>
        <v>0</v>
      </c>
      <c r="AM741" s="57">
        <f t="shared" si="309"/>
        <v>0</v>
      </c>
      <c r="AN741" s="57">
        <f t="shared" si="309"/>
        <v>0</v>
      </c>
      <c r="AO741" s="57">
        <f t="shared" si="309"/>
        <v>0</v>
      </c>
      <c r="AP741" s="57">
        <f t="shared" si="309"/>
        <v>0</v>
      </c>
      <c r="AQ741" s="57" t="e">
        <f>INDEX('Fleet Input'!$C$10:$C$86, MATCH('Fleet Calculations'!N741, 'Fleet Input'!$B$10:$B$86, 0))</f>
        <v>#N/A</v>
      </c>
      <c r="AR741" s="57">
        <f t="shared" si="312"/>
        <v>0</v>
      </c>
      <c r="AS741" s="57">
        <f t="shared" si="312"/>
        <v>0</v>
      </c>
      <c r="AT741" s="57">
        <f t="shared" si="312"/>
        <v>0</v>
      </c>
      <c r="AU741" s="57">
        <f t="shared" si="312"/>
        <v>0</v>
      </c>
      <c r="AV741" s="57">
        <f t="shared" si="312"/>
        <v>0</v>
      </c>
      <c r="AW741" s="57">
        <f t="shared" si="312"/>
        <v>0</v>
      </c>
      <c r="AX741" s="57">
        <f t="shared" si="312"/>
        <v>0</v>
      </c>
      <c r="AY741" s="57">
        <f t="shared" si="312"/>
        <v>0</v>
      </c>
      <c r="AZ741" s="57">
        <f t="shared" si="312"/>
        <v>0</v>
      </c>
      <c r="BA741" s="57">
        <f t="shared" si="312"/>
        <v>0</v>
      </c>
      <c r="BB741" s="57">
        <f t="shared" si="312"/>
        <v>0</v>
      </c>
      <c r="BC741" s="57">
        <f t="shared" si="312"/>
        <v>0</v>
      </c>
      <c r="BD741" s="57">
        <f t="shared" si="312"/>
        <v>0</v>
      </c>
      <c r="BE741" s="57">
        <f t="shared" si="312"/>
        <v>0</v>
      </c>
      <c r="BF741" s="57">
        <f t="shared" si="312"/>
        <v>0</v>
      </c>
      <c r="BG741" s="57">
        <f t="shared" si="312"/>
        <v>0</v>
      </c>
      <c r="BH741" s="57">
        <f t="shared" si="310"/>
        <v>0</v>
      </c>
      <c r="BI741" s="57">
        <f t="shared" si="305"/>
        <v>0</v>
      </c>
      <c r="BJ741" s="57">
        <f t="shared" si="305"/>
        <v>0</v>
      </c>
      <c r="BK741" s="57">
        <f t="shared" si="305"/>
        <v>0</v>
      </c>
      <c r="BL741" s="57">
        <f t="shared" si="305"/>
        <v>0</v>
      </c>
      <c r="BM741" s="57">
        <f t="shared" si="305"/>
        <v>0</v>
      </c>
      <c r="BN741" s="57">
        <f t="shared" si="305"/>
        <v>0</v>
      </c>
      <c r="BO741" s="57">
        <f t="shared" si="305"/>
        <v>0</v>
      </c>
      <c r="BP741" s="57">
        <f t="shared" si="305"/>
        <v>0</v>
      </c>
      <c r="BQ741" s="57">
        <f t="shared" si="305"/>
        <v>0</v>
      </c>
      <c r="BR741" s="57">
        <f t="shared" si="305"/>
        <v>0</v>
      </c>
      <c r="BS741" s="57">
        <f t="shared" si="305"/>
        <v>0</v>
      </c>
    </row>
    <row r="742" spans="1:71" x14ac:dyDescent="0.25">
      <c r="A742">
        <f t="shared" ref="A742:A805" si="315">A529+1</f>
        <v>4</v>
      </c>
      <c r="B742">
        <f t="shared" si="313"/>
        <v>9</v>
      </c>
      <c r="C742">
        <f t="shared" si="308"/>
        <v>1</v>
      </c>
      <c r="D742" s="59">
        <f t="shared" si="298"/>
        <v>0</v>
      </c>
      <c r="E742" s="59">
        <f t="shared" si="298"/>
        <v>0</v>
      </c>
      <c r="F742" s="59">
        <f t="shared" si="298"/>
        <v>0</v>
      </c>
      <c r="G742" s="60" t="str">
        <f t="shared" si="299"/>
        <v>0</v>
      </c>
      <c r="H742" s="61">
        <f t="shared" si="314"/>
        <v>1</v>
      </c>
      <c r="I742" s="61">
        <f t="shared" si="300"/>
        <v>0</v>
      </c>
      <c r="J742" s="59">
        <f t="shared" si="301"/>
        <v>0</v>
      </c>
      <c r="K742" s="62" t="e">
        <f t="shared" si="302"/>
        <v>#N/A</v>
      </c>
      <c r="L742" s="59">
        <f t="shared" si="303"/>
        <v>0</v>
      </c>
      <c r="M742" s="59">
        <f t="shared" si="303"/>
        <v>0</v>
      </c>
      <c r="N742" s="59" t="str">
        <f t="shared" si="297"/>
        <v>00</v>
      </c>
      <c r="O742" s="57">
        <f t="shared" si="311"/>
        <v>0</v>
      </c>
      <c r="P742" s="57">
        <f t="shared" si="311"/>
        <v>0</v>
      </c>
      <c r="Q742" s="57">
        <f t="shared" si="311"/>
        <v>0</v>
      </c>
      <c r="R742" s="57">
        <f t="shared" si="311"/>
        <v>0</v>
      </c>
      <c r="S742" s="57">
        <f t="shared" si="311"/>
        <v>0</v>
      </c>
      <c r="T742" s="57">
        <f t="shared" si="311"/>
        <v>0</v>
      </c>
      <c r="U742" s="57">
        <f t="shared" si="311"/>
        <v>0</v>
      </c>
      <c r="V742" s="57">
        <f t="shared" si="311"/>
        <v>0</v>
      </c>
      <c r="W742" s="57">
        <f t="shared" si="311"/>
        <v>0</v>
      </c>
      <c r="X742" s="57">
        <f t="shared" si="311"/>
        <v>0</v>
      </c>
      <c r="Y742" s="57">
        <f t="shared" si="311"/>
        <v>0</v>
      </c>
      <c r="Z742" s="57">
        <f t="shared" si="311"/>
        <v>0</v>
      </c>
      <c r="AA742" s="57">
        <f t="shared" si="311"/>
        <v>0</v>
      </c>
      <c r="AB742" s="57">
        <f t="shared" si="311"/>
        <v>0</v>
      </c>
      <c r="AC742" s="57">
        <f t="shared" si="311"/>
        <v>0</v>
      </c>
      <c r="AD742" s="57">
        <f t="shared" si="311"/>
        <v>0</v>
      </c>
      <c r="AE742" s="57">
        <f t="shared" si="309"/>
        <v>0</v>
      </c>
      <c r="AF742" s="57">
        <f t="shared" si="309"/>
        <v>0</v>
      </c>
      <c r="AG742" s="57">
        <f t="shared" si="309"/>
        <v>0</v>
      </c>
      <c r="AH742" s="57">
        <f t="shared" si="309"/>
        <v>0</v>
      </c>
      <c r="AI742" s="57">
        <f t="shared" si="309"/>
        <v>0</v>
      </c>
      <c r="AJ742" s="57">
        <f t="shared" si="309"/>
        <v>0</v>
      </c>
      <c r="AK742" s="57">
        <f t="shared" si="309"/>
        <v>0</v>
      </c>
      <c r="AL742" s="57">
        <f t="shared" si="309"/>
        <v>0</v>
      </c>
      <c r="AM742" s="57">
        <f t="shared" si="309"/>
        <v>0</v>
      </c>
      <c r="AN742" s="57">
        <f t="shared" si="309"/>
        <v>0</v>
      </c>
      <c r="AO742" s="57">
        <f t="shared" si="309"/>
        <v>0</v>
      </c>
      <c r="AP742" s="57">
        <f t="shared" si="309"/>
        <v>0</v>
      </c>
      <c r="AQ742" s="57" t="e">
        <f>INDEX('Fleet Input'!$C$10:$C$86, MATCH('Fleet Calculations'!N742, 'Fleet Input'!$B$10:$B$86, 0))</f>
        <v>#N/A</v>
      </c>
      <c r="AR742" s="57">
        <f t="shared" si="312"/>
        <v>0</v>
      </c>
      <c r="AS742" s="57">
        <f t="shared" si="312"/>
        <v>0</v>
      </c>
      <c r="AT742" s="57">
        <f t="shared" si="312"/>
        <v>0</v>
      </c>
      <c r="AU742" s="57">
        <f t="shared" si="312"/>
        <v>0</v>
      </c>
      <c r="AV742" s="57">
        <f t="shared" si="312"/>
        <v>0</v>
      </c>
      <c r="AW742" s="57">
        <f t="shared" si="312"/>
        <v>0</v>
      </c>
      <c r="AX742" s="57">
        <f t="shared" si="312"/>
        <v>0</v>
      </c>
      <c r="AY742" s="57">
        <f t="shared" si="312"/>
        <v>0</v>
      </c>
      <c r="AZ742" s="57">
        <f t="shared" si="312"/>
        <v>0</v>
      </c>
      <c r="BA742" s="57">
        <f t="shared" si="312"/>
        <v>0</v>
      </c>
      <c r="BB742" s="57">
        <f t="shared" si="312"/>
        <v>0</v>
      </c>
      <c r="BC742" s="57">
        <f t="shared" si="312"/>
        <v>0</v>
      </c>
      <c r="BD742" s="57">
        <f t="shared" si="312"/>
        <v>0</v>
      </c>
      <c r="BE742" s="57">
        <f t="shared" si="312"/>
        <v>0</v>
      </c>
      <c r="BF742" s="57">
        <f t="shared" si="312"/>
        <v>0</v>
      </c>
      <c r="BG742" s="57">
        <f t="shared" si="312"/>
        <v>0</v>
      </c>
      <c r="BH742" s="57">
        <f t="shared" si="310"/>
        <v>0</v>
      </c>
      <c r="BI742" s="57">
        <f t="shared" si="305"/>
        <v>0</v>
      </c>
      <c r="BJ742" s="57">
        <f t="shared" si="305"/>
        <v>0</v>
      </c>
      <c r="BK742" s="57">
        <f t="shared" si="305"/>
        <v>0</v>
      </c>
      <c r="BL742" s="57">
        <f t="shared" si="305"/>
        <v>0</v>
      </c>
      <c r="BM742" s="57">
        <f t="shared" si="305"/>
        <v>0</v>
      </c>
      <c r="BN742" s="57">
        <f t="shared" si="305"/>
        <v>0</v>
      </c>
      <c r="BO742" s="57">
        <f t="shared" si="305"/>
        <v>0</v>
      </c>
      <c r="BP742" s="57">
        <f t="shared" ref="BP742:BS742" si="316">IF($H742=BP$7, $AQ742*$K742, 0)</f>
        <v>0</v>
      </c>
      <c r="BQ742" s="57">
        <f t="shared" si="316"/>
        <v>0</v>
      </c>
      <c r="BR742" s="57">
        <f t="shared" si="316"/>
        <v>0</v>
      </c>
      <c r="BS742" s="57">
        <f t="shared" si="316"/>
        <v>0</v>
      </c>
    </row>
    <row r="743" spans="1:71" x14ac:dyDescent="0.25">
      <c r="A743">
        <f t="shared" si="315"/>
        <v>4</v>
      </c>
      <c r="B743">
        <f t="shared" si="313"/>
        <v>9</v>
      </c>
      <c r="C743">
        <f t="shared" si="308"/>
        <v>2</v>
      </c>
      <c r="D743" s="59">
        <f t="shared" si="298"/>
        <v>0</v>
      </c>
      <c r="E743" s="59">
        <f t="shared" si="298"/>
        <v>0</v>
      </c>
      <c r="F743" s="59">
        <f t="shared" si="298"/>
        <v>0</v>
      </c>
      <c r="G743" s="60" t="str">
        <f t="shared" si="299"/>
        <v>Electric</v>
      </c>
      <c r="H743" s="61">
        <f t="shared" si="314"/>
        <v>1</v>
      </c>
      <c r="I743" s="61">
        <f t="shared" si="300"/>
        <v>0</v>
      </c>
      <c r="J743" s="59">
        <f t="shared" si="301"/>
        <v>0</v>
      </c>
      <c r="K743" s="62" t="e">
        <f t="shared" si="302"/>
        <v>#N/A</v>
      </c>
      <c r="L743" s="59">
        <f t="shared" si="303"/>
        <v>0</v>
      </c>
      <c r="M743" s="59">
        <f t="shared" si="303"/>
        <v>0</v>
      </c>
      <c r="N743" s="59" t="str">
        <f t="shared" si="297"/>
        <v>Electric0</v>
      </c>
      <c r="O743" s="57">
        <f t="shared" si="311"/>
        <v>0</v>
      </c>
      <c r="P743" s="57">
        <f t="shared" si="311"/>
        <v>0</v>
      </c>
      <c r="Q743" s="57">
        <f t="shared" si="311"/>
        <v>0</v>
      </c>
      <c r="R743" s="57">
        <f t="shared" si="311"/>
        <v>0</v>
      </c>
      <c r="S743" s="57">
        <f t="shared" si="311"/>
        <v>0</v>
      </c>
      <c r="T743" s="57">
        <f t="shared" si="311"/>
        <v>0</v>
      </c>
      <c r="U743" s="57">
        <f t="shared" si="311"/>
        <v>0</v>
      </c>
      <c r="V743" s="57">
        <f t="shared" si="311"/>
        <v>0</v>
      </c>
      <c r="W743" s="57">
        <f t="shared" si="311"/>
        <v>0</v>
      </c>
      <c r="X743" s="57">
        <f t="shared" si="311"/>
        <v>0</v>
      </c>
      <c r="Y743" s="57">
        <f t="shared" si="311"/>
        <v>0</v>
      </c>
      <c r="Z743" s="57">
        <f t="shared" si="311"/>
        <v>0</v>
      </c>
      <c r="AA743" s="57">
        <f t="shared" si="311"/>
        <v>0</v>
      </c>
      <c r="AB743" s="57">
        <f t="shared" si="311"/>
        <v>0</v>
      </c>
      <c r="AC743" s="57">
        <f t="shared" si="311"/>
        <v>0</v>
      </c>
      <c r="AD743" s="57">
        <f t="shared" si="311"/>
        <v>0</v>
      </c>
      <c r="AE743" s="57">
        <f t="shared" si="309"/>
        <v>0</v>
      </c>
      <c r="AF743" s="57">
        <f t="shared" si="309"/>
        <v>0</v>
      </c>
      <c r="AG743" s="57">
        <f t="shared" si="309"/>
        <v>0</v>
      </c>
      <c r="AH743" s="57">
        <f t="shared" si="309"/>
        <v>0</v>
      </c>
      <c r="AI743" s="57">
        <f t="shared" si="309"/>
        <v>0</v>
      </c>
      <c r="AJ743" s="57">
        <f t="shared" si="309"/>
        <v>0</v>
      </c>
      <c r="AK743" s="57">
        <f t="shared" si="309"/>
        <v>0</v>
      </c>
      <c r="AL743" s="57">
        <f t="shared" si="309"/>
        <v>0</v>
      </c>
      <c r="AM743" s="57">
        <f t="shared" si="309"/>
        <v>0</v>
      </c>
      <c r="AN743" s="57">
        <f t="shared" si="309"/>
        <v>0</v>
      </c>
      <c r="AO743" s="57">
        <f t="shared" si="309"/>
        <v>0</v>
      </c>
      <c r="AP743" s="57">
        <f t="shared" si="309"/>
        <v>0</v>
      </c>
      <c r="AQ743" s="57" t="e">
        <f>INDEX('Fleet Input'!$C$10:$C$86, MATCH('Fleet Calculations'!N743, 'Fleet Input'!$B$10:$B$86, 0))</f>
        <v>#N/A</v>
      </c>
      <c r="AR743" s="57">
        <f t="shared" si="312"/>
        <v>0</v>
      </c>
      <c r="AS743" s="57">
        <f t="shared" si="312"/>
        <v>0</v>
      </c>
      <c r="AT743" s="57">
        <f t="shared" si="312"/>
        <v>0</v>
      </c>
      <c r="AU743" s="57">
        <f t="shared" si="312"/>
        <v>0</v>
      </c>
      <c r="AV743" s="57">
        <f t="shared" si="312"/>
        <v>0</v>
      </c>
      <c r="AW743" s="57">
        <f t="shared" si="312"/>
        <v>0</v>
      </c>
      <c r="AX743" s="57">
        <f t="shared" si="312"/>
        <v>0</v>
      </c>
      <c r="AY743" s="57">
        <f t="shared" si="312"/>
        <v>0</v>
      </c>
      <c r="AZ743" s="57">
        <f t="shared" si="312"/>
        <v>0</v>
      </c>
      <c r="BA743" s="57">
        <f t="shared" si="312"/>
        <v>0</v>
      </c>
      <c r="BB743" s="57">
        <f t="shared" si="312"/>
        <v>0</v>
      </c>
      <c r="BC743" s="57">
        <f t="shared" si="312"/>
        <v>0</v>
      </c>
      <c r="BD743" s="57">
        <f t="shared" si="312"/>
        <v>0</v>
      </c>
      <c r="BE743" s="57">
        <f t="shared" si="312"/>
        <v>0</v>
      </c>
      <c r="BF743" s="57">
        <f t="shared" si="312"/>
        <v>0</v>
      </c>
      <c r="BG743" s="57">
        <f t="shared" si="312"/>
        <v>0</v>
      </c>
      <c r="BH743" s="57">
        <f t="shared" si="310"/>
        <v>0</v>
      </c>
      <c r="BI743" s="57">
        <f t="shared" si="310"/>
        <v>0</v>
      </c>
      <c r="BJ743" s="57">
        <f t="shared" si="310"/>
        <v>0</v>
      </c>
      <c r="BK743" s="57">
        <f t="shared" si="310"/>
        <v>0</v>
      </c>
      <c r="BL743" s="57">
        <f t="shared" si="310"/>
        <v>0</v>
      </c>
      <c r="BM743" s="57">
        <f t="shared" si="310"/>
        <v>0</v>
      </c>
      <c r="BN743" s="57">
        <f t="shared" si="310"/>
        <v>0</v>
      </c>
      <c r="BO743" s="57">
        <f t="shared" si="310"/>
        <v>0</v>
      </c>
      <c r="BP743" s="57">
        <f t="shared" si="310"/>
        <v>0</v>
      </c>
      <c r="BQ743" s="57">
        <f t="shared" si="310"/>
        <v>0</v>
      </c>
      <c r="BR743" s="57">
        <f t="shared" si="310"/>
        <v>0</v>
      </c>
      <c r="BS743" s="57">
        <f t="shared" si="310"/>
        <v>0</v>
      </c>
    </row>
    <row r="744" spans="1:71" x14ac:dyDescent="0.25">
      <c r="A744">
        <f t="shared" si="315"/>
        <v>4</v>
      </c>
      <c r="B744">
        <f t="shared" si="313"/>
        <v>9</v>
      </c>
      <c r="C744">
        <f t="shared" si="308"/>
        <v>3</v>
      </c>
      <c r="D744" s="59">
        <f t="shared" si="298"/>
        <v>0</v>
      </c>
      <c r="E744" s="59">
        <f t="shared" si="298"/>
        <v>0</v>
      </c>
      <c r="F744" s="59">
        <f t="shared" si="298"/>
        <v>0</v>
      </c>
      <c r="G744" s="60" t="str">
        <f t="shared" si="299"/>
        <v>Fuel Cell</v>
      </c>
      <c r="H744" s="61">
        <f t="shared" si="314"/>
        <v>1</v>
      </c>
      <c r="I744" s="61">
        <f t="shared" si="300"/>
        <v>0</v>
      </c>
      <c r="J744" s="59">
        <f t="shared" si="301"/>
        <v>0</v>
      </c>
      <c r="K744" s="62" t="e">
        <f t="shared" si="302"/>
        <v>#N/A</v>
      </c>
      <c r="L744" s="59">
        <f t="shared" si="303"/>
        <v>0</v>
      </c>
      <c r="M744" s="59">
        <f t="shared" si="303"/>
        <v>0</v>
      </c>
      <c r="N744" s="59" t="str">
        <f t="shared" si="297"/>
        <v>Fuel Cell0</v>
      </c>
      <c r="O744" s="57">
        <f t="shared" si="311"/>
        <v>0</v>
      </c>
      <c r="P744" s="57">
        <f t="shared" si="311"/>
        <v>0</v>
      </c>
      <c r="Q744" s="57">
        <f t="shared" si="311"/>
        <v>0</v>
      </c>
      <c r="R744" s="57">
        <f t="shared" si="311"/>
        <v>0</v>
      </c>
      <c r="S744" s="57">
        <f t="shared" si="311"/>
        <v>0</v>
      </c>
      <c r="T744" s="57">
        <f t="shared" si="311"/>
        <v>0</v>
      </c>
      <c r="U744" s="57">
        <f t="shared" si="311"/>
        <v>0</v>
      </c>
      <c r="V744" s="57">
        <f t="shared" si="311"/>
        <v>0</v>
      </c>
      <c r="W744" s="57">
        <f t="shared" si="311"/>
        <v>0</v>
      </c>
      <c r="X744" s="57">
        <f t="shared" si="311"/>
        <v>0</v>
      </c>
      <c r="Y744" s="57">
        <f t="shared" si="311"/>
        <v>0</v>
      </c>
      <c r="Z744" s="57">
        <f t="shared" si="311"/>
        <v>0</v>
      </c>
      <c r="AA744" s="57">
        <f t="shared" si="311"/>
        <v>0</v>
      </c>
      <c r="AB744" s="57">
        <f t="shared" si="311"/>
        <v>0</v>
      </c>
      <c r="AC744" s="57">
        <f t="shared" si="311"/>
        <v>0</v>
      </c>
      <c r="AD744" s="57">
        <f t="shared" si="311"/>
        <v>0</v>
      </c>
      <c r="AE744" s="57">
        <f t="shared" si="309"/>
        <v>0</v>
      </c>
      <c r="AF744" s="57">
        <f t="shared" si="309"/>
        <v>0</v>
      </c>
      <c r="AG744" s="57">
        <f t="shared" si="309"/>
        <v>0</v>
      </c>
      <c r="AH744" s="57">
        <f t="shared" si="309"/>
        <v>0</v>
      </c>
      <c r="AI744" s="57">
        <f t="shared" si="309"/>
        <v>0</v>
      </c>
      <c r="AJ744" s="57">
        <f t="shared" si="309"/>
        <v>0</v>
      </c>
      <c r="AK744" s="57">
        <f t="shared" si="309"/>
        <v>0</v>
      </c>
      <c r="AL744" s="57">
        <f t="shared" si="309"/>
        <v>0</v>
      </c>
      <c r="AM744" s="57">
        <f t="shared" si="309"/>
        <v>0</v>
      </c>
      <c r="AN744" s="57">
        <f t="shared" si="309"/>
        <v>0</v>
      </c>
      <c r="AO744" s="57">
        <f t="shared" si="309"/>
        <v>0</v>
      </c>
      <c r="AP744" s="57">
        <f t="shared" si="309"/>
        <v>0</v>
      </c>
      <c r="AQ744" s="57" t="e">
        <f>INDEX('Fleet Input'!$C$10:$C$86, MATCH('Fleet Calculations'!N744, 'Fleet Input'!$B$10:$B$86, 0))</f>
        <v>#N/A</v>
      </c>
      <c r="AR744" s="57">
        <f t="shared" si="312"/>
        <v>0</v>
      </c>
      <c r="AS744" s="57">
        <f t="shared" si="312"/>
        <v>0</v>
      </c>
      <c r="AT744" s="57">
        <f t="shared" si="312"/>
        <v>0</v>
      </c>
      <c r="AU744" s="57">
        <f t="shared" si="312"/>
        <v>0</v>
      </c>
      <c r="AV744" s="57">
        <f t="shared" si="312"/>
        <v>0</v>
      </c>
      <c r="AW744" s="57">
        <f t="shared" si="312"/>
        <v>0</v>
      </c>
      <c r="AX744" s="57">
        <f t="shared" si="312"/>
        <v>0</v>
      </c>
      <c r="AY744" s="57">
        <f t="shared" si="312"/>
        <v>0</v>
      </c>
      <c r="AZ744" s="57">
        <f t="shared" si="312"/>
        <v>0</v>
      </c>
      <c r="BA744" s="57">
        <f t="shared" si="312"/>
        <v>0</v>
      </c>
      <c r="BB744" s="57">
        <f t="shared" si="312"/>
        <v>0</v>
      </c>
      <c r="BC744" s="57">
        <f t="shared" si="312"/>
        <v>0</v>
      </c>
      <c r="BD744" s="57">
        <f t="shared" si="312"/>
        <v>0</v>
      </c>
      <c r="BE744" s="57">
        <f t="shared" si="312"/>
        <v>0</v>
      </c>
      <c r="BF744" s="57">
        <f t="shared" si="312"/>
        <v>0</v>
      </c>
      <c r="BG744" s="57">
        <f t="shared" si="312"/>
        <v>0</v>
      </c>
      <c r="BH744" s="57">
        <f t="shared" si="310"/>
        <v>0</v>
      </c>
      <c r="BI744" s="57">
        <f t="shared" si="310"/>
        <v>0</v>
      </c>
      <c r="BJ744" s="57">
        <f t="shared" si="310"/>
        <v>0</v>
      </c>
      <c r="BK744" s="57">
        <f t="shared" si="310"/>
        <v>0</v>
      </c>
      <c r="BL744" s="57">
        <f t="shared" si="310"/>
        <v>0</v>
      </c>
      <c r="BM744" s="57">
        <f t="shared" si="310"/>
        <v>0</v>
      </c>
      <c r="BN744" s="57">
        <f t="shared" si="310"/>
        <v>0</v>
      </c>
      <c r="BO744" s="57">
        <f t="shared" si="310"/>
        <v>0</v>
      </c>
      <c r="BP744" s="57">
        <f t="shared" si="310"/>
        <v>0</v>
      </c>
      <c r="BQ744" s="57">
        <f t="shared" si="310"/>
        <v>0</v>
      </c>
      <c r="BR744" s="57">
        <f t="shared" si="310"/>
        <v>0</v>
      </c>
      <c r="BS744" s="57">
        <f t="shared" si="310"/>
        <v>0</v>
      </c>
    </row>
    <row r="745" spans="1:71" x14ac:dyDescent="0.25">
      <c r="A745">
        <f t="shared" si="315"/>
        <v>4</v>
      </c>
      <c r="B745">
        <f t="shared" si="313"/>
        <v>10</v>
      </c>
      <c r="C745">
        <f t="shared" si="308"/>
        <v>1</v>
      </c>
      <c r="D745" s="59">
        <f t="shared" si="298"/>
        <v>0</v>
      </c>
      <c r="E745" s="59">
        <f t="shared" si="298"/>
        <v>0</v>
      </c>
      <c r="F745" s="59">
        <f t="shared" si="298"/>
        <v>0</v>
      </c>
      <c r="G745" s="60" t="str">
        <f t="shared" si="299"/>
        <v>0</v>
      </c>
      <c r="H745" s="61">
        <f t="shared" si="314"/>
        <v>1</v>
      </c>
      <c r="I745" s="61">
        <f t="shared" si="300"/>
        <v>0</v>
      </c>
      <c r="J745" s="59">
        <f t="shared" si="301"/>
        <v>0</v>
      </c>
      <c r="K745" s="62" t="e">
        <f t="shared" si="302"/>
        <v>#N/A</v>
      </c>
      <c r="L745" s="59">
        <f t="shared" si="303"/>
        <v>0</v>
      </c>
      <c r="M745" s="59">
        <f t="shared" si="303"/>
        <v>0</v>
      </c>
      <c r="N745" s="59" t="str">
        <f t="shared" si="297"/>
        <v>00</v>
      </c>
      <c r="O745" s="57">
        <f t="shared" si="311"/>
        <v>0</v>
      </c>
      <c r="P745" s="57">
        <f t="shared" si="311"/>
        <v>0</v>
      </c>
      <c r="Q745" s="57">
        <f t="shared" si="311"/>
        <v>0</v>
      </c>
      <c r="R745" s="57">
        <f t="shared" si="311"/>
        <v>0</v>
      </c>
      <c r="S745" s="57">
        <f t="shared" si="311"/>
        <v>0</v>
      </c>
      <c r="T745" s="57">
        <f t="shared" si="311"/>
        <v>0</v>
      </c>
      <c r="U745" s="57">
        <f t="shared" si="311"/>
        <v>0</v>
      </c>
      <c r="V745" s="57">
        <f t="shared" si="311"/>
        <v>0</v>
      </c>
      <c r="W745" s="57">
        <f t="shared" si="311"/>
        <v>0</v>
      </c>
      <c r="X745" s="57">
        <f t="shared" si="311"/>
        <v>0</v>
      </c>
      <c r="Y745" s="57">
        <f t="shared" si="311"/>
        <v>0</v>
      </c>
      <c r="Z745" s="57">
        <f t="shared" si="311"/>
        <v>0</v>
      </c>
      <c r="AA745" s="57">
        <f t="shared" si="311"/>
        <v>0</v>
      </c>
      <c r="AB745" s="57">
        <f t="shared" si="311"/>
        <v>0</v>
      </c>
      <c r="AC745" s="57">
        <f t="shared" si="311"/>
        <v>0</v>
      </c>
      <c r="AD745" s="57">
        <f t="shared" si="311"/>
        <v>0</v>
      </c>
      <c r="AE745" s="57">
        <f t="shared" si="309"/>
        <v>0</v>
      </c>
      <c r="AF745" s="57">
        <f t="shared" si="309"/>
        <v>0</v>
      </c>
      <c r="AG745" s="57">
        <f t="shared" si="309"/>
        <v>0</v>
      </c>
      <c r="AH745" s="57">
        <f t="shared" si="309"/>
        <v>0</v>
      </c>
      <c r="AI745" s="57">
        <f t="shared" si="309"/>
        <v>0</v>
      </c>
      <c r="AJ745" s="57">
        <f t="shared" si="309"/>
        <v>0</v>
      </c>
      <c r="AK745" s="57">
        <f t="shared" si="309"/>
        <v>0</v>
      </c>
      <c r="AL745" s="57">
        <f t="shared" si="309"/>
        <v>0</v>
      </c>
      <c r="AM745" s="57">
        <f t="shared" si="309"/>
        <v>0</v>
      </c>
      <c r="AN745" s="57">
        <f t="shared" si="309"/>
        <v>0</v>
      </c>
      <c r="AO745" s="57">
        <f t="shared" si="309"/>
        <v>0</v>
      </c>
      <c r="AP745" s="57">
        <f t="shared" si="309"/>
        <v>0</v>
      </c>
      <c r="AQ745" s="57" t="e">
        <f>INDEX('Fleet Input'!$C$10:$C$86, MATCH('Fleet Calculations'!N745, 'Fleet Input'!$B$10:$B$86, 0))</f>
        <v>#N/A</v>
      </c>
      <c r="AR745" s="57">
        <f t="shared" si="312"/>
        <v>0</v>
      </c>
      <c r="AS745" s="57">
        <f t="shared" si="312"/>
        <v>0</v>
      </c>
      <c r="AT745" s="57">
        <f t="shared" si="312"/>
        <v>0</v>
      </c>
      <c r="AU745" s="57">
        <f t="shared" si="312"/>
        <v>0</v>
      </c>
      <c r="AV745" s="57">
        <f t="shared" si="312"/>
        <v>0</v>
      </c>
      <c r="AW745" s="57">
        <f t="shared" si="312"/>
        <v>0</v>
      </c>
      <c r="AX745" s="57">
        <f t="shared" si="312"/>
        <v>0</v>
      </c>
      <c r="AY745" s="57">
        <f t="shared" si="312"/>
        <v>0</v>
      </c>
      <c r="AZ745" s="57">
        <f t="shared" si="312"/>
        <v>0</v>
      </c>
      <c r="BA745" s="57">
        <f t="shared" si="312"/>
        <v>0</v>
      </c>
      <c r="BB745" s="57">
        <f t="shared" si="312"/>
        <v>0</v>
      </c>
      <c r="BC745" s="57">
        <f t="shared" si="312"/>
        <v>0</v>
      </c>
      <c r="BD745" s="57">
        <f t="shared" si="312"/>
        <v>0</v>
      </c>
      <c r="BE745" s="57">
        <f t="shared" si="312"/>
        <v>0</v>
      </c>
      <c r="BF745" s="57">
        <f t="shared" si="312"/>
        <v>0</v>
      </c>
      <c r="BG745" s="57">
        <f t="shared" si="312"/>
        <v>0</v>
      </c>
      <c r="BH745" s="57">
        <f t="shared" si="310"/>
        <v>0</v>
      </c>
      <c r="BI745" s="57">
        <f t="shared" si="310"/>
        <v>0</v>
      </c>
      <c r="BJ745" s="57">
        <f t="shared" si="310"/>
        <v>0</v>
      </c>
      <c r="BK745" s="57">
        <f t="shared" si="310"/>
        <v>0</v>
      </c>
      <c r="BL745" s="57">
        <f t="shared" si="310"/>
        <v>0</v>
      </c>
      <c r="BM745" s="57">
        <f t="shared" si="310"/>
        <v>0</v>
      </c>
      <c r="BN745" s="57">
        <f t="shared" si="310"/>
        <v>0</v>
      </c>
      <c r="BO745" s="57">
        <f t="shared" si="310"/>
        <v>0</v>
      </c>
      <c r="BP745" s="57">
        <f t="shared" si="310"/>
        <v>0</v>
      </c>
      <c r="BQ745" s="57">
        <f t="shared" si="310"/>
        <v>0</v>
      </c>
      <c r="BR745" s="57">
        <f t="shared" si="310"/>
        <v>0</v>
      </c>
      <c r="BS745" s="57">
        <f t="shared" si="310"/>
        <v>0</v>
      </c>
    </row>
    <row r="746" spans="1:71" x14ac:dyDescent="0.25">
      <c r="A746">
        <f t="shared" si="315"/>
        <v>4</v>
      </c>
      <c r="B746">
        <f t="shared" si="313"/>
        <v>10</v>
      </c>
      <c r="C746">
        <f t="shared" si="308"/>
        <v>2</v>
      </c>
      <c r="D746" s="59">
        <f t="shared" si="298"/>
        <v>0</v>
      </c>
      <c r="E746" s="59">
        <f t="shared" si="298"/>
        <v>0</v>
      </c>
      <c r="F746" s="59">
        <f t="shared" si="298"/>
        <v>0</v>
      </c>
      <c r="G746" s="60" t="str">
        <f t="shared" si="299"/>
        <v>Electric</v>
      </c>
      <c r="H746" s="61">
        <f t="shared" si="314"/>
        <v>1</v>
      </c>
      <c r="I746" s="61">
        <f t="shared" si="300"/>
        <v>0</v>
      </c>
      <c r="J746" s="59">
        <f t="shared" si="301"/>
        <v>0</v>
      </c>
      <c r="K746" s="62" t="e">
        <f t="shared" si="302"/>
        <v>#N/A</v>
      </c>
      <c r="L746" s="59">
        <f t="shared" si="303"/>
        <v>0</v>
      </c>
      <c r="M746" s="59">
        <f t="shared" si="303"/>
        <v>0</v>
      </c>
      <c r="N746" s="59" t="str">
        <f t="shared" si="297"/>
        <v>Electric0</v>
      </c>
      <c r="O746" s="57">
        <f t="shared" si="311"/>
        <v>0</v>
      </c>
      <c r="P746" s="57">
        <f t="shared" si="311"/>
        <v>0</v>
      </c>
      <c r="Q746" s="57">
        <f t="shared" si="311"/>
        <v>0</v>
      </c>
      <c r="R746" s="57">
        <f t="shared" si="311"/>
        <v>0</v>
      </c>
      <c r="S746" s="57">
        <f t="shared" si="311"/>
        <v>0</v>
      </c>
      <c r="T746" s="57">
        <f t="shared" si="311"/>
        <v>0</v>
      </c>
      <c r="U746" s="57">
        <f t="shared" si="311"/>
        <v>0</v>
      </c>
      <c r="V746" s="57">
        <f t="shared" si="311"/>
        <v>0</v>
      </c>
      <c r="W746" s="57">
        <f t="shared" si="311"/>
        <v>0</v>
      </c>
      <c r="X746" s="57">
        <f t="shared" si="311"/>
        <v>0</v>
      </c>
      <c r="Y746" s="57">
        <f t="shared" si="311"/>
        <v>0</v>
      </c>
      <c r="Z746" s="57">
        <f t="shared" si="311"/>
        <v>0</v>
      </c>
      <c r="AA746" s="57">
        <f t="shared" si="311"/>
        <v>0</v>
      </c>
      <c r="AB746" s="57">
        <f t="shared" si="311"/>
        <v>0</v>
      </c>
      <c r="AC746" s="57">
        <f t="shared" si="311"/>
        <v>0</v>
      </c>
      <c r="AD746" s="57">
        <f t="shared" si="311"/>
        <v>0</v>
      </c>
      <c r="AE746" s="57">
        <f t="shared" si="309"/>
        <v>0</v>
      </c>
      <c r="AF746" s="57">
        <f t="shared" si="309"/>
        <v>0</v>
      </c>
      <c r="AG746" s="57">
        <f t="shared" si="309"/>
        <v>0</v>
      </c>
      <c r="AH746" s="57">
        <f t="shared" si="309"/>
        <v>0</v>
      </c>
      <c r="AI746" s="57">
        <f t="shared" si="309"/>
        <v>0</v>
      </c>
      <c r="AJ746" s="57">
        <f t="shared" si="309"/>
        <v>0</v>
      </c>
      <c r="AK746" s="57">
        <f t="shared" si="309"/>
        <v>0</v>
      </c>
      <c r="AL746" s="57">
        <f t="shared" si="309"/>
        <v>0</v>
      </c>
      <c r="AM746" s="57">
        <f t="shared" si="309"/>
        <v>0</v>
      </c>
      <c r="AN746" s="57">
        <f t="shared" si="309"/>
        <v>0</v>
      </c>
      <c r="AO746" s="57">
        <f t="shared" si="309"/>
        <v>0</v>
      </c>
      <c r="AP746" s="57">
        <f t="shared" si="309"/>
        <v>0</v>
      </c>
      <c r="AQ746" s="57" t="e">
        <f>INDEX('Fleet Input'!$C$10:$C$86, MATCH('Fleet Calculations'!N746, 'Fleet Input'!$B$10:$B$86, 0))</f>
        <v>#N/A</v>
      </c>
      <c r="AR746" s="57">
        <f t="shared" si="312"/>
        <v>0</v>
      </c>
      <c r="AS746" s="57">
        <f t="shared" si="312"/>
        <v>0</v>
      </c>
      <c r="AT746" s="57">
        <f t="shared" si="312"/>
        <v>0</v>
      </c>
      <c r="AU746" s="57">
        <f t="shared" si="312"/>
        <v>0</v>
      </c>
      <c r="AV746" s="57">
        <f t="shared" si="312"/>
        <v>0</v>
      </c>
      <c r="AW746" s="57">
        <f t="shared" si="312"/>
        <v>0</v>
      </c>
      <c r="AX746" s="57">
        <f t="shared" si="312"/>
        <v>0</v>
      </c>
      <c r="AY746" s="57">
        <f t="shared" si="312"/>
        <v>0</v>
      </c>
      <c r="AZ746" s="57">
        <f t="shared" si="312"/>
        <v>0</v>
      </c>
      <c r="BA746" s="57">
        <f t="shared" si="312"/>
        <v>0</v>
      </c>
      <c r="BB746" s="57">
        <f t="shared" si="312"/>
        <v>0</v>
      </c>
      <c r="BC746" s="57">
        <f t="shared" si="312"/>
        <v>0</v>
      </c>
      <c r="BD746" s="57">
        <f t="shared" si="312"/>
        <v>0</v>
      </c>
      <c r="BE746" s="57">
        <f t="shared" si="312"/>
        <v>0</v>
      </c>
      <c r="BF746" s="57">
        <f t="shared" si="312"/>
        <v>0</v>
      </c>
      <c r="BG746" s="57">
        <f t="shared" si="312"/>
        <v>0</v>
      </c>
      <c r="BH746" s="57">
        <f t="shared" si="310"/>
        <v>0</v>
      </c>
      <c r="BI746" s="57">
        <f t="shared" si="310"/>
        <v>0</v>
      </c>
      <c r="BJ746" s="57">
        <f t="shared" si="310"/>
        <v>0</v>
      </c>
      <c r="BK746" s="57">
        <f t="shared" si="310"/>
        <v>0</v>
      </c>
      <c r="BL746" s="57">
        <f t="shared" si="310"/>
        <v>0</v>
      </c>
      <c r="BM746" s="57">
        <f t="shared" si="310"/>
        <v>0</v>
      </c>
      <c r="BN746" s="57">
        <f t="shared" si="310"/>
        <v>0</v>
      </c>
      <c r="BO746" s="57">
        <f t="shared" si="310"/>
        <v>0</v>
      </c>
      <c r="BP746" s="57">
        <f t="shared" si="310"/>
        <v>0</v>
      </c>
      <c r="BQ746" s="57">
        <f t="shared" si="310"/>
        <v>0</v>
      </c>
      <c r="BR746" s="57">
        <f t="shared" si="310"/>
        <v>0</v>
      </c>
      <c r="BS746" s="57">
        <f t="shared" si="310"/>
        <v>0</v>
      </c>
    </row>
    <row r="747" spans="1:71" x14ac:dyDescent="0.25">
      <c r="A747">
        <f t="shared" si="315"/>
        <v>4</v>
      </c>
      <c r="B747">
        <f t="shared" si="313"/>
        <v>10</v>
      </c>
      <c r="C747">
        <f t="shared" si="308"/>
        <v>3</v>
      </c>
      <c r="D747" s="59">
        <f t="shared" si="298"/>
        <v>0</v>
      </c>
      <c r="E747" s="59">
        <f t="shared" si="298"/>
        <v>0</v>
      </c>
      <c r="F747" s="59">
        <f t="shared" si="298"/>
        <v>0</v>
      </c>
      <c r="G747" s="60" t="str">
        <f t="shared" si="299"/>
        <v>Fuel Cell</v>
      </c>
      <c r="H747" s="61">
        <f t="shared" si="314"/>
        <v>1</v>
      </c>
      <c r="I747" s="61">
        <f t="shared" si="300"/>
        <v>0</v>
      </c>
      <c r="J747" s="59">
        <f t="shared" si="301"/>
        <v>0</v>
      </c>
      <c r="K747" s="62" t="e">
        <f t="shared" si="302"/>
        <v>#N/A</v>
      </c>
      <c r="L747" s="59">
        <f t="shared" si="303"/>
        <v>0</v>
      </c>
      <c r="M747" s="59">
        <f t="shared" si="303"/>
        <v>0</v>
      </c>
      <c r="N747" s="59" t="str">
        <f t="shared" si="297"/>
        <v>Fuel Cell0</v>
      </c>
      <c r="O747" s="57">
        <f t="shared" si="311"/>
        <v>0</v>
      </c>
      <c r="P747" s="57">
        <f t="shared" si="311"/>
        <v>0</v>
      </c>
      <c r="Q747" s="57">
        <f t="shared" si="311"/>
        <v>0</v>
      </c>
      <c r="R747" s="57">
        <f t="shared" si="311"/>
        <v>0</v>
      </c>
      <c r="S747" s="57">
        <f t="shared" si="311"/>
        <v>0</v>
      </c>
      <c r="T747" s="57">
        <f t="shared" si="311"/>
        <v>0</v>
      </c>
      <c r="U747" s="57">
        <f t="shared" si="311"/>
        <v>0</v>
      </c>
      <c r="V747" s="57">
        <f t="shared" si="311"/>
        <v>0</v>
      </c>
      <c r="W747" s="57">
        <f t="shared" si="311"/>
        <v>0</v>
      </c>
      <c r="X747" s="57">
        <f t="shared" si="311"/>
        <v>0</v>
      </c>
      <c r="Y747" s="57">
        <f t="shared" si="311"/>
        <v>0</v>
      </c>
      <c r="Z747" s="57">
        <f t="shared" si="311"/>
        <v>0</v>
      </c>
      <c r="AA747" s="57">
        <f t="shared" si="311"/>
        <v>0</v>
      </c>
      <c r="AB747" s="57">
        <f t="shared" si="311"/>
        <v>0</v>
      </c>
      <c r="AC747" s="57">
        <f t="shared" si="311"/>
        <v>0</v>
      </c>
      <c r="AD747" s="57">
        <f t="shared" si="311"/>
        <v>0</v>
      </c>
      <c r="AE747" s="57">
        <f t="shared" si="309"/>
        <v>0</v>
      </c>
      <c r="AF747" s="57">
        <f t="shared" si="309"/>
        <v>0</v>
      </c>
      <c r="AG747" s="57">
        <f t="shared" si="309"/>
        <v>0</v>
      </c>
      <c r="AH747" s="57">
        <f t="shared" si="309"/>
        <v>0</v>
      </c>
      <c r="AI747" s="57">
        <f t="shared" si="309"/>
        <v>0</v>
      </c>
      <c r="AJ747" s="57">
        <f t="shared" si="309"/>
        <v>0</v>
      </c>
      <c r="AK747" s="57">
        <f t="shared" si="309"/>
        <v>0</v>
      </c>
      <c r="AL747" s="57">
        <f t="shared" si="309"/>
        <v>0</v>
      </c>
      <c r="AM747" s="57">
        <f t="shared" si="309"/>
        <v>0</v>
      </c>
      <c r="AN747" s="57">
        <f t="shared" si="309"/>
        <v>0</v>
      </c>
      <c r="AO747" s="57">
        <f t="shared" si="309"/>
        <v>0</v>
      </c>
      <c r="AP747" s="57">
        <f t="shared" si="309"/>
        <v>0</v>
      </c>
      <c r="AQ747" s="57" t="e">
        <f>INDEX('Fleet Input'!$C$10:$C$86, MATCH('Fleet Calculations'!N747, 'Fleet Input'!$B$10:$B$86, 0))</f>
        <v>#N/A</v>
      </c>
      <c r="AR747" s="57">
        <f t="shared" si="312"/>
        <v>0</v>
      </c>
      <c r="AS747" s="57">
        <f t="shared" si="312"/>
        <v>0</v>
      </c>
      <c r="AT747" s="57">
        <f t="shared" si="312"/>
        <v>0</v>
      </c>
      <c r="AU747" s="57">
        <f t="shared" si="312"/>
        <v>0</v>
      </c>
      <c r="AV747" s="57">
        <f t="shared" si="312"/>
        <v>0</v>
      </c>
      <c r="AW747" s="57">
        <f t="shared" si="312"/>
        <v>0</v>
      </c>
      <c r="AX747" s="57">
        <f t="shared" si="312"/>
        <v>0</v>
      </c>
      <c r="AY747" s="57">
        <f t="shared" si="312"/>
        <v>0</v>
      </c>
      <c r="AZ747" s="57">
        <f t="shared" si="312"/>
        <v>0</v>
      </c>
      <c r="BA747" s="57">
        <f t="shared" si="312"/>
        <v>0</v>
      </c>
      <c r="BB747" s="57">
        <f t="shared" si="312"/>
        <v>0</v>
      </c>
      <c r="BC747" s="57">
        <f t="shared" si="312"/>
        <v>0</v>
      </c>
      <c r="BD747" s="57">
        <f t="shared" si="312"/>
        <v>0</v>
      </c>
      <c r="BE747" s="57">
        <f t="shared" si="312"/>
        <v>0</v>
      </c>
      <c r="BF747" s="57">
        <f t="shared" si="312"/>
        <v>0</v>
      </c>
      <c r="BG747" s="57">
        <f t="shared" si="312"/>
        <v>0</v>
      </c>
      <c r="BH747" s="57">
        <f t="shared" si="310"/>
        <v>0</v>
      </c>
      <c r="BI747" s="57">
        <f t="shared" si="310"/>
        <v>0</v>
      </c>
      <c r="BJ747" s="57">
        <f t="shared" si="310"/>
        <v>0</v>
      </c>
      <c r="BK747" s="57">
        <f t="shared" si="310"/>
        <v>0</v>
      </c>
      <c r="BL747" s="57">
        <f t="shared" si="310"/>
        <v>0</v>
      </c>
      <c r="BM747" s="57">
        <f t="shared" si="310"/>
        <v>0</v>
      </c>
      <c r="BN747" s="57">
        <f t="shared" si="310"/>
        <v>0</v>
      </c>
      <c r="BO747" s="57">
        <f t="shared" si="310"/>
        <v>0</v>
      </c>
      <c r="BP747" s="57">
        <f t="shared" si="310"/>
        <v>0</v>
      </c>
      <c r="BQ747" s="57">
        <f t="shared" si="310"/>
        <v>0</v>
      </c>
      <c r="BR747" s="57">
        <f t="shared" si="310"/>
        <v>0</v>
      </c>
      <c r="BS747" s="57">
        <f t="shared" si="310"/>
        <v>0</v>
      </c>
    </row>
    <row r="748" spans="1:71" x14ac:dyDescent="0.25">
      <c r="A748">
        <f t="shared" si="315"/>
        <v>4</v>
      </c>
      <c r="B748">
        <f t="shared" si="313"/>
        <v>11</v>
      </c>
      <c r="C748">
        <f t="shared" si="308"/>
        <v>1</v>
      </c>
      <c r="D748" s="59">
        <f t="shared" si="298"/>
        <v>0</v>
      </c>
      <c r="E748" s="59">
        <f t="shared" si="298"/>
        <v>0</v>
      </c>
      <c r="F748" s="59">
        <f t="shared" si="298"/>
        <v>0</v>
      </c>
      <c r="G748" s="60" t="str">
        <f t="shared" si="299"/>
        <v>0</v>
      </c>
      <c r="H748" s="61">
        <f t="shared" si="314"/>
        <v>1</v>
      </c>
      <c r="I748" s="61">
        <f t="shared" si="300"/>
        <v>0</v>
      </c>
      <c r="J748" s="59">
        <f t="shared" si="301"/>
        <v>0</v>
      </c>
      <c r="K748" s="62" t="e">
        <f t="shared" si="302"/>
        <v>#N/A</v>
      </c>
      <c r="L748" s="59">
        <f t="shared" si="303"/>
        <v>0</v>
      </c>
      <c r="M748" s="59">
        <f t="shared" si="303"/>
        <v>0</v>
      </c>
      <c r="N748" s="59" t="str">
        <f t="shared" si="297"/>
        <v>00</v>
      </c>
      <c r="O748" s="57">
        <f t="shared" si="311"/>
        <v>0</v>
      </c>
      <c r="P748" s="57">
        <f t="shared" si="311"/>
        <v>0</v>
      </c>
      <c r="Q748" s="57">
        <f t="shared" si="311"/>
        <v>0</v>
      </c>
      <c r="R748" s="57">
        <f t="shared" si="311"/>
        <v>0</v>
      </c>
      <c r="S748" s="57">
        <f t="shared" si="311"/>
        <v>0</v>
      </c>
      <c r="T748" s="57">
        <f t="shared" si="311"/>
        <v>0</v>
      </c>
      <c r="U748" s="57">
        <f t="shared" si="311"/>
        <v>0</v>
      </c>
      <c r="V748" s="57">
        <f t="shared" si="311"/>
        <v>0</v>
      </c>
      <c r="W748" s="57">
        <f t="shared" si="311"/>
        <v>0</v>
      </c>
      <c r="X748" s="57">
        <f t="shared" si="311"/>
        <v>0</v>
      </c>
      <c r="Y748" s="57">
        <f t="shared" si="311"/>
        <v>0</v>
      </c>
      <c r="Z748" s="57">
        <f t="shared" si="311"/>
        <v>0</v>
      </c>
      <c r="AA748" s="57">
        <f t="shared" si="311"/>
        <v>0</v>
      </c>
      <c r="AB748" s="57">
        <f t="shared" si="311"/>
        <v>0</v>
      </c>
      <c r="AC748" s="57">
        <f t="shared" si="311"/>
        <v>0</v>
      </c>
      <c r="AD748" s="57">
        <f t="shared" si="311"/>
        <v>0</v>
      </c>
      <c r="AE748" s="57">
        <f t="shared" si="309"/>
        <v>0</v>
      </c>
      <c r="AF748" s="57">
        <f t="shared" si="309"/>
        <v>0</v>
      </c>
      <c r="AG748" s="57">
        <f t="shared" si="309"/>
        <v>0</v>
      </c>
      <c r="AH748" s="57">
        <f t="shared" si="309"/>
        <v>0</v>
      </c>
      <c r="AI748" s="57">
        <f t="shared" si="309"/>
        <v>0</v>
      </c>
      <c r="AJ748" s="57">
        <f t="shared" si="309"/>
        <v>0</v>
      </c>
      <c r="AK748" s="57">
        <f t="shared" si="309"/>
        <v>0</v>
      </c>
      <c r="AL748" s="57">
        <f t="shared" si="309"/>
        <v>0</v>
      </c>
      <c r="AM748" s="57">
        <f t="shared" si="309"/>
        <v>0</v>
      </c>
      <c r="AN748" s="57">
        <f t="shared" si="309"/>
        <v>0</v>
      </c>
      <c r="AO748" s="57">
        <f t="shared" si="309"/>
        <v>0</v>
      </c>
      <c r="AP748" s="57">
        <f t="shared" si="309"/>
        <v>0</v>
      </c>
      <c r="AQ748" s="57" t="e">
        <f>INDEX('Fleet Input'!$C$10:$C$86, MATCH('Fleet Calculations'!N748, 'Fleet Input'!$B$10:$B$86, 0))</f>
        <v>#N/A</v>
      </c>
      <c r="AR748" s="57">
        <f t="shared" si="312"/>
        <v>0</v>
      </c>
      <c r="AS748" s="57">
        <f t="shared" si="312"/>
        <v>0</v>
      </c>
      <c r="AT748" s="57">
        <f t="shared" si="312"/>
        <v>0</v>
      </c>
      <c r="AU748" s="57">
        <f t="shared" si="312"/>
        <v>0</v>
      </c>
      <c r="AV748" s="57">
        <f t="shared" si="312"/>
        <v>0</v>
      </c>
      <c r="AW748" s="57">
        <f t="shared" si="312"/>
        <v>0</v>
      </c>
      <c r="AX748" s="57">
        <f t="shared" si="312"/>
        <v>0</v>
      </c>
      <c r="AY748" s="57">
        <f t="shared" si="312"/>
        <v>0</v>
      </c>
      <c r="AZ748" s="57">
        <f t="shared" si="312"/>
        <v>0</v>
      </c>
      <c r="BA748" s="57">
        <f t="shared" si="312"/>
        <v>0</v>
      </c>
      <c r="BB748" s="57">
        <f t="shared" si="312"/>
        <v>0</v>
      </c>
      <c r="BC748" s="57">
        <f t="shared" si="312"/>
        <v>0</v>
      </c>
      <c r="BD748" s="57">
        <f t="shared" si="312"/>
        <v>0</v>
      </c>
      <c r="BE748" s="57">
        <f t="shared" si="312"/>
        <v>0</v>
      </c>
      <c r="BF748" s="57">
        <f t="shared" si="312"/>
        <v>0</v>
      </c>
      <c r="BG748" s="57">
        <f t="shared" si="312"/>
        <v>0</v>
      </c>
      <c r="BH748" s="57">
        <f t="shared" si="310"/>
        <v>0</v>
      </c>
      <c r="BI748" s="57">
        <f t="shared" si="310"/>
        <v>0</v>
      </c>
      <c r="BJ748" s="57">
        <f t="shared" si="310"/>
        <v>0</v>
      </c>
      <c r="BK748" s="57">
        <f t="shared" si="310"/>
        <v>0</v>
      </c>
      <c r="BL748" s="57">
        <f t="shared" si="310"/>
        <v>0</v>
      </c>
      <c r="BM748" s="57">
        <f t="shared" si="310"/>
        <v>0</v>
      </c>
      <c r="BN748" s="57">
        <f t="shared" si="310"/>
        <v>0</v>
      </c>
      <c r="BO748" s="57">
        <f t="shared" si="310"/>
        <v>0</v>
      </c>
      <c r="BP748" s="57">
        <f t="shared" si="310"/>
        <v>0</v>
      </c>
      <c r="BQ748" s="57">
        <f t="shared" si="310"/>
        <v>0</v>
      </c>
      <c r="BR748" s="57">
        <f t="shared" si="310"/>
        <v>0</v>
      </c>
      <c r="BS748" s="57">
        <f t="shared" si="310"/>
        <v>0</v>
      </c>
    </row>
    <row r="749" spans="1:71" x14ac:dyDescent="0.25">
      <c r="A749">
        <f t="shared" si="315"/>
        <v>4</v>
      </c>
      <c r="B749">
        <f t="shared" si="313"/>
        <v>11</v>
      </c>
      <c r="C749">
        <f t="shared" si="308"/>
        <v>2</v>
      </c>
      <c r="D749" s="59">
        <f t="shared" si="298"/>
        <v>0</v>
      </c>
      <c r="E749" s="59">
        <f t="shared" si="298"/>
        <v>0</v>
      </c>
      <c r="F749" s="59">
        <f t="shared" si="298"/>
        <v>0</v>
      </c>
      <c r="G749" s="60" t="str">
        <f t="shared" si="299"/>
        <v>Electric</v>
      </c>
      <c r="H749" s="61">
        <f t="shared" si="314"/>
        <v>1</v>
      </c>
      <c r="I749" s="61">
        <f t="shared" si="300"/>
        <v>0</v>
      </c>
      <c r="J749" s="59">
        <f t="shared" si="301"/>
        <v>0</v>
      </c>
      <c r="K749" s="62" t="e">
        <f t="shared" si="302"/>
        <v>#N/A</v>
      </c>
      <c r="L749" s="59">
        <f t="shared" si="303"/>
        <v>0</v>
      </c>
      <c r="M749" s="59">
        <f t="shared" si="303"/>
        <v>0</v>
      </c>
      <c r="N749" s="59" t="str">
        <f t="shared" si="297"/>
        <v>Electric0</v>
      </c>
      <c r="O749" s="57">
        <f t="shared" si="311"/>
        <v>0</v>
      </c>
      <c r="P749" s="57">
        <f t="shared" si="311"/>
        <v>0</v>
      </c>
      <c r="Q749" s="57">
        <f t="shared" si="311"/>
        <v>0</v>
      </c>
      <c r="R749" s="57">
        <f t="shared" si="311"/>
        <v>0</v>
      </c>
      <c r="S749" s="57">
        <f t="shared" si="311"/>
        <v>0</v>
      </c>
      <c r="T749" s="57">
        <f t="shared" si="311"/>
        <v>0</v>
      </c>
      <c r="U749" s="57">
        <f t="shared" si="311"/>
        <v>0</v>
      </c>
      <c r="V749" s="57">
        <f t="shared" si="311"/>
        <v>0</v>
      </c>
      <c r="W749" s="57">
        <f t="shared" si="311"/>
        <v>0</v>
      </c>
      <c r="X749" s="57">
        <f t="shared" si="311"/>
        <v>0</v>
      </c>
      <c r="Y749" s="57">
        <f t="shared" si="311"/>
        <v>0</v>
      </c>
      <c r="Z749" s="57">
        <f t="shared" si="311"/>
        <v>0</v>
      </c>
      <c r="AA749" s="57">
        <f t="shared" si="311"/>
        <v>0</v>
      </c>
      <c r="AB749" s="57">
        <f t="shared" si="311"/>
        <v>0</v>
      </c>
      <c r="AC749" s="57">
        <f t="shared" si="311"/>
        <v>0</v>
      </c>
      <c r="AD749" s="57">
        <f t="shared" si="311"/>
        <v>0</v>
      </c>
      <c r="AE749" s="57">
        <f t="shared" si="309"/>
        <v>0</v>
      </c>
      <c r="AF749" s="57">
        <f t="shared" si="309"/>
        <v>0</v>
      </c>
      <c r="AG749" s="57">
        <f t="shared" si="309"/>
        <v>0</v>
      </c>
      <c r="AH749" s="57">
        <f t="shared" si="309"/>
        <v>0</v>
      </c>
      <c r="AI749" s="57">
        <f t="shared" si="309"/>
        <v>0</v>
      </c>
      <c r="AJ749" s="57">
        <f t="shared" si="309"/>
        <v>0</v>
      </c>
      <c r="AK749" s="57">
        <f t="shared" si="309"/>
        <v>0</v>
      </c>
      <c r="AL749" s="57">
        <f t="shared" si="309"/>
        <v>0</v>
      </c>
      <c r="AM749" s="57">
        <f t="shared" si="309"/>
        <v>0</v>
      </c>
      <c r="AN749" s="57">
        <f t="shared" si="309"/>
        <v>0</v>
      </c>
      <c r="AO749" s="57">
        <f t="shared" si="309"/>
        <v>0</v>
      </c>
      <c r="AP749" s="57">
        <f t="shared" si="309"/>
        <v>0</v>
      </c>
      <c r="AQ749" s="57" t="e">
        <f>INDEX('Fleet Input'!$C$10:$C$86, MATCH('Fleet Calculations'!N749, 'Fleet Input'!$B$10:$B$86, 0))</f>
        <v>#N/A</v>
      </c>
      <c r="AR749" s="57">
        <f t="shared" si="312"/>
        <v>0</v>
      </c>
      <c r="AS749" s="57">
        <f t="shared" si="312"/>
        <v>0</v>
      </c>
      <c r="AT749" s="57">
        <f t="shared" si="312"/>
        <v>0</v>
      </c>
      <c r="AU749" s="57">
        <f t="shared" si="312"/>
        <v>0</v>
      </c>
      <c r="AV749" s="57">
        <f t="shared" si="312"/>
        <v>0</v>
      </c>
      <c r="AW749" s="57">
        <f t="shared" si="312"/>
        <v>0</v>
      </c>
      <c r="AX749" s="57">
        <f t="shared" si="312"/>
        <v>0</v>
      </c>
      <c r="AY749" s="57">
        <f t="shared" si="312"/>
        <v>0</v>
      </c>
      <c r="AZ749" s="57">
        <f t="shared" si="312"/>
        <v>0</v>
      </c>
      <c r="BA749" s="57">
        <f t="shared" si="312"/>
        <v>0</v>
      </c>
      <c r="BB749" s="57">
        <f t="shared" si="312"/>
        <v>0</v>
      </c>
      <c r="BC749" s="57">
        <f t="shared" si="312"/>
        <v>0</v>
      </c>
      <c r="BD749" s="57">
        <f t="shared" si="312"/>
        <v>0</v>
      </c>
      <c r="BE749" s="57">
        <f t="shared" si="312"/>
        <v>0</v>
      </c>
      <c r="BF749" s="57">
        <f t="shared" si="312"/>
        <v>0</v>
      </c>
      <c r="BG749" s="57">
        <f t="shared" si="312"/>
        <v>0</v>
      </c>
      <c r="BH749" s="57">
        <f t="shared" si="310"/>
        <v>0</v>
      </c>
      <c r="BI749" s="57">
        <f t="shared" si="310"/>
        <v>0</v>
      </c>
      <c r="BJ749" s="57">
        <f t="shared" si="310"/>
        <v>0</v>
      </c>
      <c r="BK749" s="57">
        <f t="shared" si="310"/>
        <v>0</v>
      </c>
      <c r="BL749" s="57">
        <f t="shared" si="310"/>
        <v>0</v>
      </c>
      <c r="BM749" s="57">
        <f t="shared" si="310"/>
        <v>0</v>
      </c>
      <c r="BN749" s="57">
        <f t="shared" si="310"/>
        <v>0</v>
      </c>
      <c r="BO749" s="57">
        <f t="shared" si="310"/>
        <v>0</v>
      </c>
      <c r="BP749" s="57">
        <f t="shared" si="310"/>
        <v>0</v>
      </c>
      <c r="BQ749" s="57">
        <f t="shared" si="310"/>
        <v>0</v>
      </c>
      <c r="BR749" s="57">
        <f t="shared" si="310"/>
        <v>0</v>
      </c>
      <c r="BS749" s="57">
        <f t="shared" si="310"/>
        <v>0</v>
      </c>
    </row>
    <row r="750" spans="1:71" x14ac:dyDescent="0.25">
      <c r="A750">
        <f t="shared" si="315"/>
        <v>4</v>
      </c>
      <c r="B750">
        <f t="shared" si="313"/>
        <v>11</v>
      </c>
      <c r="C750">
        <f t="shared" si="308"/>
        <v>3</v>
      </c>
      <c r="D750" s="59">
        <f t="shared" si="298"/>
        <v>0</v>
      </c>
      <c r="E750" s="59">
        <f t="shared" si="298"/>
        <v>0</v>
      </c>
      <c r="F750" s="59">
        <f t="shared" si="298"/>
        <v>0</v>
      </c>
      <c r="G750" s="60" t="str">
        <f t="shared" si="299"/>
        <v>Fuel Cell</v>
      </c>
      <c r="H750" s="61">
        <f t="shared" si="314"/>
        <v>1</v>
      </c>
      <c r="I750" s="61">
        <f t="shared" si="300"/>
        <v>0</v>
      </c>
      <c r="J750" s="59">
        <f t="shared" si="301"/>
        <v>0</v>
      </c>
      <c r="K750" s="62" t="e">
        <f t="shared" si="302"/>
        <v>#N/A</v>
      </c>
      <c r="L750" s="59">
        <f t="shared" si="303"/>
        <v>0</v>
      </c>
      <c r="M750" s="59">
        <f t="shared" si="303"/>
        <v>0</v>
      </c>
      <c r="N750" s="59" t="str">
        <f t="shared" si="297"/>
        <v>Fuel Cell0</v>
      </c>
      <c r="O750" s="57">
        <f t="shared" si="311"/>
        <v>0</v>
      </c>
      <c r="P750" s="57">
        <f t="shared" si="311"/>
        <v>0</v>
      </c>
      <c r="Q750" s="57">
        <f t="shared" si="311"/>
        <v>0</v>
      </c>
      <c r="R750" s="57">
        <f t="shared" si="311"/>
        <v>0</v>
      </c>
      <c r="S750" s="57">
        <f t="shared" si="311"/>
        <v>0</v>
      </c>
      <c r="T750" s="57">
        <f t="shared" si="311"/>
        <v>0</v>
      </c>
      <c r="U750" s="57">
        <f t="shared" si="311"/>
        <v>0</v>
      </c>
      <c r="V750" s="57">
        <f t="shared" si="311"/>
        <v>0</v>
      </c>
      <c r="W750" s="57">
        <f t="shared" si="311"/>
        <v>0</v>
      </c>
      <c r="X750" s="57">
        <f t="shared" si="311"/>
        <v>0</v>
      </c>
      <c r="Y750" s="57">
        <f t="shared" si="311"/>
        <v>0</v>
      </c>
      <c r="Z750" s="57">
        <f t="shared" si="311"/>
        <v>0</v>
      </c>
      <c r="AA750" s="57">
        <f t="shared" si="311"/>
        <v>0</v>
      </c>
      <c r="AB750" s="57">
        <f t="shared" si="311"/>
        <v>0</v>
      </c>
      <c r="AC750" s="57">
        <f t="shared" si="311"/>
        <v>0</v>
      </c>
      <c r="AD750" s="57">
        <f t="shared" si="311"/>
        <v>0</v>
      </c>
      <c r="AE750" s="57">
        <f t="shared" si="309"/>
        <v>0</v>
      </c>
      <c r="AF750" s="57">
        <f t="shared" si="309"/>
        <v>0</v>
      </c>
      <c r="AG750" s="57">
        <f t="shared" si="309"/>
        <v>0</v>
      </c>
      <c r="AH750" s="57">
        <f t="shared" si="309"/>
        <v>0</v>
      </c>
      <c r="AI750" s="57">
        <f t="shared" si="309"/>
        <v>0</v>
      </c>
      <c r="AJ750" s="57">
        <f t="shared" si="309"/>
        <v>0</v>
      </c>
      <c r="AK750" s="57">
        <f t="shared" si="309"/>
        <v>0</v>
      </c>
      <c r="AL750" s="57">
        <f t="shared" si="309"/>
        <v>0</v>
      </c>
      <c r="AM750" s="57">
        <f t="shared" si="309"/>
        <v>0</v>
      </c>
      <c r="AN750" s="57">
        <f t="shared" si="309"/>
        <v>0</v>
      </c>
      <c r="AO750" s="57">
        <f t="shared" si="309"/>
        <v>0</v>
      </c>
      <c r="AP750" s="57">
        <f t="shared" si="309"/>
        <v>0</v>
      </c>
      <c r="AQ750" s="57" t="e">
        <f>INDEX('Fleet Input'!$C$10:$C$86, MATCH('Fleet Calculations'!N750, 'Fleet Input'!$B$10:$B$86, 0))</f>
        <v>#N/A</v>
      </c>
      <c r="AR750" s="57">
        <f t="shared" si="312"/>
        <v>0</v>
      </c>
      <c r="AS750" s="57">
        <f t="shared" si="312"/>
        <v>0</v>
      </c>
      <c r="AT750" s="57">
        <f t="shared" si="312"/>
        <v>0</v>
      </c>
      <c r="AU750" s="57">
        <f t="shared" si="312"/>
        <v>0</v>
      </c>
      <c r="AV750" s="57">
        <f t="shared" si="312"/>
        <v>0</v>
      </c>
      <c r="AW750" s="57">
        <f t="shared" si="312"/>
        <v>0</v>
      </c>
      <c r="AX750" s="57">
        <f t="shared" si="312"/>
        <v>0</v>
      </c>
      <c r="AY750" s="57">
        <f t="shared" si="312"/>
        <v>0</v>
      </c>
      <c r="AZ750" s="57">
        <f t="shared" si="312"/>
        <v>0</v>
      </c>
      <c r="BA750" s="57">
        <f t="shared" si="312"/>
        <v>0</v>
      </c>
      <c r="BB750" s="57">
        <f t="shared" si="312"/>
        <v>0</v>
      </c>
      <c r="BC750" s="57">
        <f t="shared" si="312"/>
        <v>0</v>
      </c>
      <c r="BD750" s="57">
        <f t="shared" si="312"/>
        <v>0</v>
      </c>
      <c r="BE750" s="57">
        <f t="shared" si="312"/>
        <v>0</v>
      </c>
      <c r="BF750" s="57">
        <f t="shared" si="312"/>
        <v>0</v>
      </c>
      <c r="BG750" s="57">
        <f t="shared" si="312"/>
        <v>0</v>
      </c>
      <c r="BH750" s="57">
        <f t="shared" si="310"/>
        <v>0</v>
      </c>
      <c r="BI750" s="57">
        <f t="shared" si="310"/>
        <v>0</v>
      </c>
      <c r="BJ750" s="57">
        <f t="shared" si="310"/>
        <v>0</v>
      </c>
      <c r="BK750" s="57">
        <f t="shared" si="310"/>
        <v>0</v>
      </c>
      <c r="BL750" s="57">
        <f t="shared" si="310"/>
        <v>0</v>
      </c>
      <c r="BM750" s="57">
        <f t="shared" si="310"/>
        <v>0</v>
      </c>
      <c r="BN750" s="57">
        <f t="shared" si="310"/>
        <v>0</v>
      </c>
      <c r="BO750" s="57">
        <f t="shared" si="310"/>
        <v>0</v>
      </c>
      <c r="BP750" s="57">
        <f t="shared" si="310"/>
        <v>0</v>
      </c>
      <c r="BQ750" s="57">
        <f t="shared" si="310"/>
        <v>0</v>
      </c>
      <c r="BR750" s="57">
        <f t="shared" si="310"/>
        <v>0</v>
      </c>
      <c r="BS750" s="57">
        <f t="shared" si="310"/>
        <v>0</v>
      </c>
    </row>
    <row r="751" spans="1:71" x14ac:dyDescent="0.25">
      <c r="A751">
        <f t="shared" si="315"/>
        <v>4</v>
      </c>
      <c r="B751">
        <f t="shared" si="313"/>
        <v>12</v>
      </c>
      <c r="C751">
        <f t="shared" si="308"/>
        <v>1</v>
      </c>
      <c r="D751" s="59">
        <f t="shared" si="298"/>
        <v>0</v>
      </c>
      <c r="E751" s="59">
        <f t="shared" si="298"/>
        <v>0</v>
      </c>
      <c r="F751" s="59">
        <f t="shared" si="298"/>
        <v>0</v>
      </c>
      <c r="G751" s="60" t="str">
        <f t="shared" si="299"/>
        <v>0</v>
      </c>
      <c r="H751" s="61">
        <f t="shared" si="314"/>
        <v>1</v>
      </c>
      <c r="I751" s="61">
        <f t="shared" si="300"/>
        <v>0</v>
      </c>
      <c r="J751" s="59">
        <f t="shared" si="301"/>
        <v>0</v>
      </c>
      <c r="K751" s="62" t="e">
        <f t="shared" si="302"/>
        <v>#N/A</v>
      </c>
      <c r="L751" s="59">
        <f t="shared" si="303"/>
        <v>0</v>
      </c>
      <c r="M751" s="59">
        <f t="shared" si="303"/>
        <v>0</v>
      </c>
      <c r="N751" s="59" t="str">
        <f t="shared" si="297"/>
        <v>00</v>
      </c>
      <c r="O751" s="57">
        <f t="shared" si="311"/>
        <v>0</v>
      </c>
      <c r="P751" s="57">
        <f t="shared" si="311"/>
        <v>0</v>
      </c>
      <c r="Q751" s="57">
        <f t="shared" si="311"/>
        <v>0</v>
      </c>
      <c r="R751" s="57">
        <f t="shared" si="311"/>
        <v>0</v>
      </c>
      <c r="S751" s="57">
        <f t="shared" si="311"/>
        <v>0</v>
      </c>
      <c r="T751" s="57">
        <f t="shared" si="311"/>
        <v>0</v>
      </c>
      <c r="U751" s="57">
        <f t="shared" si="311"/>
        <v>0</v>
      </c>
      <c r="V751" s="57">
        <f t="shared" si="311"/>
        <v>0</v>
      </c>
      <c r="W751" s="57">
        <f t="shared" si="311"/>
        <v>0</v>
      </c>
      <c r="X751" s="57">
        <f t="shared" si="311"/>
        <v>0</v>
      </c>
      <c r="Y751" s="57">
        <f t="shared" si="311"/>
        <v>0</v>
      </c>
      <c r="Z751" s="57">
        <f t="shared" si="311"/>
        <v>0</v>
      </c>
      <c r="AA751" s="57">
        <f t="shared" si="311"/>
        <v>0</v>
      </c>
      <c r="AB751" s="57">
        <f t="shared" si="311"/>
        <v>0</v>
      </c>
      <c r="AC751" s="57">
        <f t="shared" si="311"/>
        <v>0</v>
      </c>
      <c r="AD751" s="57">
        <f t="shared" si="311"/>
        <v>0</v>
      </c>
      <c r="AE751" s="57">
        <f t="shared" si="309"/>
        <v>0</v>
      </c>
      <c r="AF751" s="57">
        <f t="shared" si="309"/>
        <v>0</v>
      </c>
      <c r="AG751" s="57">
        <f t="shared" si="309"/>
        <v>0</v>
      </c>
      <c r="AH751" s="57">
        <f t="shared" si="309"/>
        <v>0</v>
      </c>
      <c r="AI751" s="57">
        <f t="shared" si="309"/>
        <v>0</v>
      </c>
      <c r="AJ751" s="57">
        <f t="shared" si="309"/>
        <v>0</v>
      </c>
      <c r="AK751" s="57">
        <f t="shared" si="309"/>
        <v>0</v>
      </c>
      <c r="AL751" s="57">
        <f t="shared" si="309"/>
        <v>0</v>
      </c>
      <c r="AM751" s="57">
        <f t="shared" si="309"/>
        <v>0</v>
      </c>
      <c r="AN751" s="57">
        <f t="shared" si="309"/>
        <v>0</v>
      </c>
      <c r="AO751" s="57">
        <f t="shared" si="309"/>
        <v>0</v>
      </c>
      <c r="AP751" s="57">
        <f t="shared" si="309"/>
        <v>0</v>
      </c>
      <c r="AQ751" s="57" t="e">
        <f>INDEX('Fleet Input'!$C$10:$C$86, MATCH('Fleet Calculations'!N751, 'Fleet Input'!$B$10:$B$86, 0))</f>
        <v>#N/A</v>
      </c>
      <c r="AR751" s="57">
        <f t="shared" si="312"/>
        <v>0</v>
      </c>
      <c r="AS751" s="57">
        <f t="shared" si="312"/>
        <v>0</v>
      </c>
      <c r="AT751" s="57">
        <f t="shared" si="312"/>
        <v>0</v>
      </c>
      <c r="AU751" s="57">
        <f t="shared" si="312"/>
        <v>0</v>
      </c>
      <c r="AV751" s="57">
        <f t="shared" si="312"/>
        <v>0</v>
      </c>
      <c r="AW751" s="57">
        <f t="shared" si="312"/>
        <v>0</v>
      </c>
      <c r="AX751" s="57">
        <f t="shared" si="312"/>
        <v>0</v>
      </c>
      <c r="AY751" s="57">
        <f t="shared" si="312"/>
        <v>0</v>
      </c>
      <c r="AZ751" s="57">
        <f t="shared" si="312"/>
        <v>0</v>
      </c>
      <c r="BA751" s="57">
        <f t="shared" si="312"/>
        <v>0</v>
      </c>
      <c r="BB751" s="57">
        <f t="shared" si="312"/>
        <v>0</v>
      </c>
      <c r="BC751" s="57">
        <f t="shared" si="312"/>
        <v>0</v>
      </c>
      <c r="BD751" s="57">
        <f t="shared" si="312"/>
        <v>0</v>
      </c>
      <c r="BE751" s="57">
        <f t="shared" si="312"/>
        <v>0</v>
      </c>
      <c r="BF751" s="57">
        <f t="shared" si="312"/>
        <v>0</v>
      </c>
      <c r="BG751" s="57">
        <f t="shared" si="312"/>
        <v>0</v>
      </c>
      <c r="BH751" s="57">
        <f t="shared" si="310"/>
        <v>0</v>
      </c>
      <c r="BI751" s="57">
        <f t="shared" si="310"/>
        <v>0</v>
      </c>
      <c r="BJ751" s="57">
        <f t="shared" si="310"/>
        <v>0</v>
      </c>
      <c r="BK751" s="57">
        <f t="shared" si="310"/>
        <v>0</v>
      </c>
      <c r="BL751" s="57">
        <f t="shared" si="310"/>
        <v>0</v>
      </c>
      <c r="BM751" s="57">
        <f t="shared" si="310"/>
        <v>0</v>
      </c>
      <c r="BN751" s="57">
        <f t="shared" si="310"/>
        <v>0</v>
      </c>
      <c r="BO751" s="57">
        <f t="shared" si="310"/>
        <v>0</v>
      </c>
      <c r="BP751" s="57">
        <f t="shared" si="310"/>
        <v>0</v>
      </c>
      <c r="BQ751" s="57">
        <f t="shared" si="310"/>
        <v>0</v>
      </c>
      <c r="BR751" s="57">
        <f t="shared" si="310"/>
        <v>0</v>
      </c>
      <c r="BS751" s="57">
        <f t="shared" si="310"/>
        <v>0</v>
      </c>
    </row>
    <row r="752" spans="1:71" x14ac:dyDescent="0.25">
      <c r="A752">
        <f t="shared" si="315"/>
        <v>4</v>
      </c>
      <c r="B752">
        <f t="shared" si="313"/>
        <v>12</v>
      </c>
      <c r="C752">
        <f t="shared" si="308"/>
        <v>2</v>
      </c>
      <c r="D752" s="59">
        <f t="shared" si="298"/>
        <v>0</v>
      </c>
      <c r="E752" s="59">
        <f t="shared" si="298"/>
        <v>0</v>
      </c>
      <c r="F752" s="59">
        <f t="shared" si="298"/>
        <v>0</v>
      </c>
      <c r="G752" s="60" t="str">
        <f t="shared" si="299"/>
        <v>Electric</v>
      </c>
      <c r="H752" s="61">
        <f t="shared" si="314"/>
        <v>1</v>
      </c>
      <c r="I752" s="61">
        <f t="shared" si="300"/>
        <v>0</v>
      </c>
      <c r="J752" s="59">
        <f t="shared" si="301"/>
        <v>0</v>
      </c>
      <c r="K752" s="62" t="e">
        <f t="shared" si="302"/>
        <v>#N/A</v>
      </c>
      <c r="L752" s="59">
        <f t="shared" si="303"/>
        <v>0</v>
      </c>
      <c r="M752" s="59">
        <f t="shared" si="303"/>
        <v>0</v>
      </c>
      <c r="N752" s="59" t="str">
        <f t="shared" si="297"/>
        <v>Electric0</v>
      </c>
      <c r="O752" s="57">
        <f t="shared" si="311"/>
        <v>0</v>
      </c>
      <c r="P752" s="57">
        <f t="shared" si="311"/>
        <v>0</v>
      </c>
      <c r="Q752" s="57">
        <f t="shared" si="311"/>
        <v>0</v>
      </c>
      <c r="R752" s="57">
        <f t="shared" si="311"/>
        <v>0</v>
      </c>
      <c r="S752" s="57">
        <f t="shared" si="311"/>
        <v>0</v>
      </c>
      <c r="T752" s="57">
        <f t="shared" si="311"/>
        <v>0</v>
      </c>
      <c r="U752" s="57">
        <f t="shared" si="311"/>
        <v>0</v>
      </c>
      <c r="V752" s="57">
        <f t="shared" si="311"/>
        <v>0</v>
      </c>
      <c r="W752" s="57">
        <f t="shared" si="311"/>
        <v>0</v>
      </c>
      <c r="X752" s="57">
        <f t="shared" si="311"/>
        <v>0</v>
      </c>
      <c r="Y752" s="57">
        <f t="shared" si="311"/>
        <v>0</v>
      </c>
      <c r="Z752" s="57">
        <f t="shared" si="311"/>
        <v>0</v>
      </c>
      <c r="AA752" s="57">
        <f t="shared" si="311"/>
        <v>0</v>
      </c>
      <c r="AB752" s="57">
        <f t="shared" si="311"/>
        <v>0</v>
      </c>
      <c r="AC752" s="57">
        <f t="shared" si="311"/>
        <v>0</v>
      </c>
      <c r="AD752" s="57">
        <f t="shared" si="311"/>
        <v>0</v>
      </c>
      <c r="AE752" s="57">
        <f t="shared" si="309"/>
        <v>0</v>
      </c>
      <c r="AF752" s="57">
        <f t="shared" si="309"/>
        <v>0</v>
      </c>
      <c r="AG752" s="57">
        <f t="shared" si="309"/>
        <v>0</v>
      </c>
      <c r="AH752" s="57">
        <f t="shared" si="309"/>
        <v>0</v>
      </c>
      <c r="AI752" s="57">
        <f t="shared" si="309"/>
        <v>0</v>
      </c>
      <c r="AJ752" s="57">
        <f t="shared" si="309"/>
        <v>0</v>
      </c>
      <c r="AK752" s="57">
        <f t="shared" si="309"/>
        <v>0</v>
      </c>
      <c r="AL752" s="57">
        <f t="shared" si="309"/>
        <v>0</v>
      </c>
      <c r="AM752" s="57">
        <f t="shared" si="309"/>
        <v>0</v>
      </c>
      <c r="AN752" s="57">
        <f t="shared" si="309"/>
        <v>0</v>
      </c>
      <c r="AO752" s="57">
        <f t="shared" si="309"/>
        <v>0</v>
      </c>
      <c r="AP752" s="57">
        <f t="shared" si="309"/>
        <v>0</v>
      </c>
      <c r="AQ752" s="57" t="e">
        <f>INDEX('Fleet Input'!$C$10:$C$86, MATCH('Fleet Calculations'!N752, 'Fleet Input'!$B$10:$B$86, 0))</f>
        <v>#N/A</v>
      </c>
      <c r="AR752" s="57">
        <f t="shared" si="312"/>
        <v>0</v>
      </c>
      <c r="AS752" s="57">
        <f t="shared" si="312"/>
        <v>0</v>
      </c>
      <c r="AT752" s="57">
        <f t="shared" si="312"/>
        <v>0</v>
      </c>
      <c r="AU752" s="57">
        <f t="shared" si="312"/>
        <v>0</v>
      </c>
      <c r="AV752" s="57">
        <f t="shared" si="312"/>
        <v>0</v>
      </c>
      <c r="AW752" s="57">
        <f t="shared" si="312"/>
        <v>0</v>
      </c>
      <c r="AX752" s="57">
        <f t="shared" si="312"/>
        <v>0</v>
      </c>
      <c r="AY752" s="57">
        <f t="shared" si="312"/>
        <v>0</v>
      </c>
      <c r="AZ752" s="57">
        <f t="shared" si="312"/>
        <v>0</v>
      </c>
      <c r="BA752" s="57">
        <f t="shared" si="312"/>
        <v>0</v>
      </c>
      <c r="BB752" s="57">
        <f t="shared" si="312"/>
        <v>0</v>
      </c>
      <c r="BC752" s="57">
        <f t="shared" si="312"/>
        <v>0</v>
      </c>
      <c r="BD752" s="57">
        <f t="shared" si="312"/>
        <v>0</v>
      </c>
      <c r="BE752" s="57">
        <f t="shared" si="312"/>
        <v>0</v>
      </c>
      <c r="BF752" s="57">
        <f t="shared" si="312"/>
        <v>0</v>
      </c>
      <c r="BG752" s="57">
        <f t="shared" si="312"/>
        <v>0</v>
      </c>
      <c r="BH752" s="57">
        <f t="shared" si="310"/>
        <v>0</v>
      </c>
      <c r="BI752" s="57">
        <f t="shared" si="310"/>
        <v>0</v>
      </c>
      <c r="BJ752" s="57">
        <f t="shared" si="310"/>
        <v>0</v>
      </c>
      <c r="BK752" s="57">
        <f t="shared" si="310"/>
        <v>0</v>
      </c>
      <c r="BL752" s="57">
        <f t="shared" si="310"/>
        <v>0</v>
      </c>
      <c r="BM752" s="57">
        <f t="shared" si="310"/>
        <v>0</v>
      </c>
      <c r="BN752" s="57">
        <f t="shared" si="310"/>
        <v>0</v>
      </c>
      <c r="BO752" s="57">
        <f t="shared" si="310"/>
        <v>0</v>
      </c>
      <c r="BP752" s="57">
        <f t="shared" si="310"/>
        <v>0</v>
      </c>
      <c r="BQ752" s="57">
        <f t="shared" si="310"/>
        <v>0</v>
      </c>
      <c r="BR752" s="57">
        <f t="shared" si="310"/>
        <v>0</v>
      </c>
      <c r="BS752" s="57">
        <f t="shared" si="310"/>
        <v>0</v>
      </c>
    </row>
    <row r="753" spans="1:71" x14ac:dyDescent="0.25">
      <c r="A753">
        <f t="shared" si="315"/>
        <v>4</v>
      </c>
      <c r="B753">
        <f t="shared" si="313"/>
        <v>12</v>
      </c>
      <c r="C753">
        <f t="shared" si="308"/>
        <v>3</v>
      </c>
      <c r="D753" s="59">
        <f t="shared" si="298"/>
        <v>0</v>
      </c>
      <c r="E753" s="59">
        <f t="shared" si="298"/>
        <v>0</v>
      </c>
      <c r="F753" s="59">
        <f t="shared" si="298"/>
        <v>0</v>
      </c>
      <c r="G753" s="60" t="str">
        <f t="shared" si="299"/>
        <v>Fuel Cell</v>
      </c>
      <c r="H753" s="61">
        <f t="shared" si="314"/>
        <v>1</v>
      </c>
      <c r="I753" s="61">
        <f t="shared" si="300"/>
        <v>0</v>
      </c>
      <c r="J753" s="59">
        <f t="shared" si="301"/>
        <v>0</v>
      </c>
      <c r="K753" s="62" t="e">
        <f t="shared" si="302"/>
        <v>#N/A</v>
      </c>
      <c r="L753" s="59">
        <f t="shared" si="303"/>
        <v>0</v>
      </c>
      <c r="M753" s="59">
        <f t="shared" si="303"/>
        <v>0</v>
      </c>
      <c r="N753" s="59" t="str">
        <f t="shared" si="297"/>
        <v>Fuel Cell0</v>
      </c>
      <c r="O753" s="57">
        <f t="shared" si="311"/>
        <v>0</v>
      </c>
      <c r="P753" s="57">
        <f t="shared" si="311"/>
        <v>0</v>
      </c>
      <c r="Q753" s="57">
        <f t="shared" si="311"/>
        <v>0</v>
      </c>
      <c r="R753" s="57">
        <f t="shared" si="311"/>
        <v>0</v>
      </c>
      <c r="S753" s="57">
        <f t="shared" si="311"/>
        <v>0</v>
      </c>
      <c r="T753" s="57">
        <f t="shared" si="311"/>
        <v>0</v>
      </c>
      <c r="U753" s="57">
        <f t="shared" si="311"/>
        <v>0</v>
      </c>
      <c r="V753" s="57">
        <f t="shared" si="311"/>
        <v>0</v>
      </c>
      <c r="W753" s="57">
        <f t="shared" si="311"/>
        <v>0</v>
      </c>
      <c r="X753" s="57">
        <f t="shared" si="311"/>
        <v>0</v>
      </c>
      <c r="Y753" s="57">
        <f t="shared" si="311"/>
        <v>0</v>
      </c>
      <c r="Z753" s="57">
        <f t="shared" si="311"/>
        <v>0</v>
      </c>
      <c r="AA753" s="57">
        <f t="shared" si="311"/>
        <v>0</v>
      </c>
      <c r="AB753" s="57">
        <f t="shared" si="311"/>
        <v>0</v>
      </c>
      <c r="AC753" s="57">
        <f t="shared" si="311"/>
        <v>0</v>
      </c>
      <c r="AD753" s="57">
        <f t="shared" ref="AD753:AP768" si="317">IF(AND($I753&gt;=AD$7,$H753&lt;=AD$7),$K753,0)</f>
        <v>0</v>
      </c>
      <c r="AE753" s="57">
        <f t="shared" si="317"/>
        <v>0</v>
      </c>
      <c r="AF753" s="57">
        <f t="shared" si="317"/>
        <v>0</v>
      </c>
      <c r="AG753" s="57">
        <f t="shared" si="317"/>
        <v>0</v>
      </c>
      <c r="AH753" s="57">
        <f t="shared" si="317"/>
        <v>0</v>
      </c>
      <c r="AI753" s="57">
        <f t="shared" si="317"/>
        <v>0</v>
      </c>
      <c r="AJ753" s="57">
        <f t="shared" si="317"/>
        <v>0</v>
      </c>
      <c r="AK753" s="57">
        <f t="shared" si="317"/>
        <v>0</v>
      </c>
      <c r="AL753" s="57">
        <f t="shared" si="317"/>
        <v>0</v>
      </c>
      <c r="AM753" s="57">
        <f t="shared" si="317"/>
        <v>0</v>
      </c>
      <c r="AN753" s="57">
        <f t="shared" si="317"/>
        <v>0</v>
      </c>
      <c r="AO753" s="57">
        <f t="shared" si="317"/>
        <v>0</v>
      </c>
      <c r="AP753" s="57">
        <f t="shared" si="317"/>
        <v>0</v>
      </c>
      <c r="AQ753" s="57" t="e">
        <f>INDEX('Fleet Input'!$C$10:$C$86, MATCH('Fleet Calculations'!N753, 'Fleet Input'!$B$10:$B$86, 0))</f>
        <v>#N/A</v>
      </c>
      <c r="AR753" s="57">
        <f t="shared" si="312"/>
        <v>0</v>
      </c>
      <c r="AS753" s="57">
        <f t="shared" si="312"/>
        <v>0</v>
      </c>
      <c r="AT753" s="57">
        <f t="shared" si="312"/>
        <v>0</v>
      </c>
      <c r="AU753" s="57">
        <f t="shared" si="312"/>
        <v>0</v>
      </c>
      <c r="AV753" s="57">
        <f t="shared" si="312"/>
        <v>0</v>
      </c>
      <c r="AW753" s="57">
        <f t="shared" si="312"/>
        <v>0</v>
      </c>
      <c r="AX753" s="57">
        <f t="shared" si="312"/>
        <v>0</v>
      </c>
      <c r="AY753" s="57">
        <f t="shared" si="312"/>
        <v>0</v>
      </c>
      <c r="AZ753" s="57">
        <f t="shared" si="312"/>
        <v>0</v>
      </c>
      <c r="BA753" s="57">
        <f t="shared" si="312"/>
        <v>0</v>
      </c>
      <c r="BB753" s="57">
        <f t="shared" si="312"/>
        <v>0</v>
      </c>
      <c r="BC753" s="57">
        <f t="shared" si="312"/>
        <v>0</v>
      </c>
      <c r="BD753" s="57">
        <f t="shared" si="312"/>
        <v>0</v>
      </c>
      <c r="BE753" s="57">
        <f t="shared" si="312"/>
        <v>0</v>
      </c>
      <c r="BF753" s="57">
        <f t="shared" si="312"/>
        <v>0</v>
      </c>
      <c r="BG753" s="57">
        <f t="shared" ref="BG753:BS768" si="318">IF($H753=BG$7, $AQ753*$K753, 0)</f>
        <v>0</v>
      </c>
      <c r="BH753" s="57">
        <f t="shared" si="318"/>
        <v>0</v>
      </c>
      <c r="BI753" s="57">
        <f t="shared" si="318"/>
        <v>0</v>
      </c>
      <c r="BJ753" s="57">
        <f t="shared" si="318"/>
        <v>0</v>
      </c>
      <c r="BK753" s="57">
        <f t="shared" si="318"/>
        <v>0</v>
      </c>
      <c r="BL753" s="57">
        <f t="shared" si="318"/>
        <v>0</v>
      </c>
      <c r="BM753" s="57">
        <f t="shared" si="318"/>
        <v>0</v>
      </c>
      <c r="BN753" s="57">
        <f t="shared" si="318"/>
        <v>0</v>
      </c>
      <c r="BO753" s="57">
        <f t="shared" si="318"/>
        <v>0</v>
      </c>
      <c r="BP753" s="57">
        <f t="shared" si="318"/>
        <v>0</v>
      </c>
      <c r="BQ753" s="57">
        <f t="shared" si="318"/>
        <v>0</v>
      </c>
      <c r="BR753" s="57">
        <f t="shared" si="318"/>
        <v>0</v>
      </c>
      <c r="BS753" s="57">
        <f t="shared" si="318"/>
        <v>0</v>
      </c>
    </row>
    <row r="754" spans="1:71" x14ac:dyDescent="0.25">
      <c r="A754">
        <f t="shared" si="315"/>
        <v>4</v>
      </c>
      <c r="B754">
        <f t="shared" si="313"/>
        <v>13</v>
      </c>
      <c r="C754">
        <f t="shared" si="308"/>
        <v>1</v>
      </c>
      <c r="D754" s="59">
        <f t="shared" si="298"/>
        <v>0</v>
      </c>
      <c r="E754" s="59">
        <f t="shared" si="298"/>
        <v>0</v>
      </c>
      <c r="F754" s="59">
        <f t="shared" si="298"/>
        <v>0</v>
      </c>
      <c r="G754" s="60" t="str">
        <f t="shared" si="299"/>
        <v>0</v>
      </c>
      <c r="H754" s="61">
        <f t="shared" si="314"/>
        <v>1</v>
      </c>
      <c r="I754" s="61">
        <f t="shared" si="300"/>
        <v>0</v>
      </c>
      <c r="J754" s="59">
        <f t="shared" si="301"/>
        <v>0</v>
      </c>
      <c r="K754" s="62" t="e">
        <f t="shared" si="302"/>
        <v>#N/A</v>
      </c>
      <c r="L754" s="59">
        <f t="shared" si="303"/>
        <v>0</v>
      </c>
      <c r="M754" s="59">
        <f t="shared" si="303"/>
        <v>0</v>
      </c>
      <c r="N754" s="59" t="str">
        <f t="shared" si="297"/>
        <v>00</v>
      </c>
      <c r="O754" s="57">
        <f t="shared" ref="O754:AD769" si="319">IF(AND($I754&gt;=O$7,$H754&lt;=O$7),$K754,0)</f>
        <v>0</v>
      </c>
      <c r="P754" s="57">
        <f t="shared" si="319"/>
        <v>0</v>
      </c>
      <c r="Q754" s="57">
        <f t="shared" si="319"/>
        <v>0</v>
      </c>
      <c r="R754" s="57">
        <f t="shared" si="319"/>
        <v>0</v>
      </c>
      <c r="S754" s="57">
        <f t="shared" si="319"/>
        <v>0</v>
      </c>
      <c r="T754" s="57">
        <f t="shared" si="319"/>
        <v>0</v>
      </c>
      <c r="U754" s="57">
        <f t="shared" si="319"/>
        <v>0</v>
      </c>
      <c r="V754" s="57">
        <f t="shared" si="319"/>
        <v>0</v>
      </c>
      <c r="W754" s="57">
        <f t="shared" si="319"/>
        <v>0</v>
      </c>
      <c r="X754" s="57">
        <f t="shared" si="319"/>
        <v>0</v>
      </c>
      <c r="Y754" s="57">
        <f t="shared" si="319"/>
        <v>0</v>
      </c>
      <c r="Z754" s="57">
        <f t="shared" si="319"/>
        <v>0</v>
      </c>
      <c r="AA754" s="57">
        <f t="shared" si="319"/>
        <v>0</v>
      </c>
      <c r="AB754" s="57">
        <f t="shared" si="319"/>
        <v>0</v>
      </c>
      <c r="AC754" s="57">
        <f t="shared" si="319"/>
        <v>0</v>
      </c>
      <c r="AD754" s="57">
        <f t="shared" si="319"/>
        <v>0</v>
      </c>
      <c r="AE754" s="57">
        <f t="shared" si="317"/>
        <v>0</v>
      </c>
      <c r="AF754" s="57">
        <f t="shared" si="317"/>
        <v>0</v>
      </c>
      <c r="AG754" s="57">
        <f t="shared" si="317"/>
        <v>0</v>
      </c>
      <c r="AH754" s="57">
        <f t="shared" si="317"/>
        <v>0</v>
      </c>
      <c r="AI754" s="57">
        <f t="shared" si="317"/>
        <v>0</v>
      </c>
      <c r="AJ754" s="57">
        <f t="shared" si="317"/>
        <v>0</v>
      </c>
      <c r="AK754" s="57">
        <f t="shared" si="317"/>
        <v>0</v>
      </c>
      <c r="AL754" s="57">
        <f t="shared" si="317"/>
        <v>0</v>
      </c>
      <c r="AM754" s="57">
        <f t="shared" si="317"/>
        <v>0</v>
      </c>
      <c r="AN754" s="57">
        <f t="shared" si="317"/>
        <v>0</v>
      </c>
      <c r="AO754" s="57">
        <f t="shared" si="317"/>
        <v>0</v>
      </c>
      <c r="AP754" s="57">
        <f t="shared" si="317"/>
        <v>0</v>
      </c>
      <c r="AQ754" s="57" t="e">
        <f>INDEX('Fleet Input'!$C$10:$C$86, MATCH('Fleet Calculations'!N754, 'Fleet Input'!$B$10:$B$86, 0))</f>
        <v>#N/A</v>
      </c>
      <c r="AR754" s="57">
        <f t="shared" ref="AR754:BG769" si="320">IF($H754=AR$7, $AQ754*$K754, 0)</f>
        <v>0</v>
      </c>
      <c r="AS754" s="57">
        <f t="shared" si="320"/>
        <v>0</v>
      </c>
      <c r="AT754" s="57">
        <f t="shared" si="320"/>
        <v>0</v>
      </c>
      <c r="AU754" s="57">
        <f t="shared" si="320"/>
        <v>0</v>
      </c>
      <c r="AV754" s="57">
        <f t="shared" si="320"/>
        <v>0</v>
      </c>
      <c r="AW754" s="57">
        <f t="shared" si="320"/>
        <v>0</v>
      </c>
      <c r="AX754" s="57">
        <f t="shared" si="320"/>
        <v>0</v>
      </c>
      <c r="AY754" s="57">
        <f t="shared" si="320"/>
        <v>0</v>
      </c>
      <c r="AZ754" s="57">
        <f t="shared" si="320"/>
        <v>0</v>
      </c>
      <c r="BA754" s="57">
        <f t="shared" si="320"/>
        <v>0</v>
      </c>
      <c r="BB754" s="57">
        <f t="shared" si="320"/>
        <v>0</v>
      </c>
      <c r="BC754" s="57">
        <f t="shared" si="320"/>
        <v>0</v>
      </c>
      <c r="BD754" s="57">
        <f t="shared" si="320"/>
        <v>0</v>
      </c>
      <c r="BE754" s="57">
        <f t="shared" si="320"/>
        <v>0</v>
      </c>
      <c r="BF754" s="57">
        <f t="shared" si="320"/>
        <v>0</v>
      </c>
      <c r="BG754" s="57">
        <f t="shared" si="320"/>
        <v>0</v>
      </c>
      <c r="BH754" s="57">
        <f t="shared" si="318"/>
        <v>0</v>
      </c>
      <c r="BI754" s="57">
        <f t="shared" si="318"/>
        <v>0</v>
      </c>
      <c r="BJ754" s="57">
        <f t="shared" si="318"/>
        <v>0</v>
      </c>
      <c r="BK754" s="57">
        <f t="shared" si="318"/>
        <v>0</v>
      </c>
      <c r="BL754" s="57">
        <f t="shared" si="318"/>
        <v>0</v>
      </c>
      <c r="BM754" s="57">
        <f t="shared" si="318"/>
        <v>0</v>
      </c>
      <c r="BN754" s="57">
        <f t="shared" si="318"/>
        <v>0</v>
      </c>
      <c r="BO754" s="57">
        <f t="shared" si="318"/>
        <v>0</v>
      </c>
      <c r="BP754" s="57">
        <f t="shared" si="318"/>
        <v>0</v>
      </c>
      <c r="BQ754" s="57">
        <f t="shared" si="318"/>
        <v>0</v>
      </c>
      <c r="BR754" s="57">
        <f t="shared" si="318"/>
        <v>0</v>
      </c>
      <c r="BS754" s="57">
        <f t="shared" si="318"/>
        <v>0</v>
      </c>
    </row>
    <row r="755" spans="1:71" x14ac:dyDescent="0.25">
      <c r="A755">
        <f t="shared" si="315"/>
        <v>4</v>
      </c>
      <c r="B755">
        <f t="shared" si="313"/>
        <v>13</v>
      </c>
      <c r="C755">
        <f t="shared" si="308"/>
        <v>2</v>
      </c>
      <c r="D755" s="59">
        <f t="shared" si="298"/>
        <v>0</v>
      </c>
      <c r="E755" s="59">
        <f t="shared" si="298"/>
        <v>0</v>
      </c>
      <c r="F755" s="59">
        <f t="shared" si="298"/>
        <v>0</v>
      </c>
      <c r="G755" s="60" t="str">
        <f t="shared" si="299"/>
        <v>Electric</v>
      </c>
      <c r="H755" s="61">
        <f t="shared" si="314"/>
        <v>1</v>
      </c>
      <c r="I755" s="61">
        <f t="shared" si="300"/>
        <v>0</v>
      </c>
      <c r="J755" s="59">
        <f t="shared" si="301"/>
        <v>0</v>
      </c>
      <c r="K755" s="62" t="e">
        <f t="shared" si="302"/>
        <v>#N/A</v>
      </c>
      <c r="L755" s="59">
        <f t="shared" si="303"/>
        <v>0</v>
      </c>
      <c r="M755" s="59">
        <f t="shared" si="303"/>
        <v>0</v>
      </c>
      <c r="N755" s="59" t="str">
        <f t="shared" si="297"/>
        <v>Electric0</v>
      </c>
      <c r="O755" s="57">
        <f t="shared" si="319"/>
        <v>0</v>
      </c>
      <c r="P755" s="57">
        <f t="shared" si="319"/>
        <v>0</v>
      </c>
      <c r="Q755" s="57">
        <f t="shared" si="319"/>
        <v>0</v>
      </c>
      <c r="R755" s="57">
        <f t="shared" si="319"/>
        <v>0</v>
      </c>
      <c r="S755" s="57">
        <f t="shared" si="319"/>
        <v>0</v>
      </c>
      <c r="T755" s="57">
        <f t="shared" si="319"/>
        <v>0</v>
      </c>
      <c r="U755" s="57">
        <f t="shared" si="319"/>
        <v>0</v>
      </c>
      <c r="V755" s="57">
        <f t="shared" si="319"/>
        <v>0</v>
      </c>
      <c r="W755" s="57">
        <f t="shared" si="319"/>
        <v>0</v>
      </c>
      <c r="X755" s="57">
        <f t="shared" si="319"/>
        <v>0</v>
      </c>
      <c r="Y755" s="57">
        <f t="shared" si="319"/>
        <v>0</v>
      </c>
      <c r="Z755" s="57">
        <f t="shared" si="319"/>
        <v>0</v>
      </c>
      <c r="AA755" s="57">
        <f t="shared" si="319"/>
        <v>0</v>
      </c>
      <c r="AB755" s="57">
        <f t="shared" si="319"/>
        <v>0</v>
      </c>
      <c r="AC755" s="57">
        <f t="shared" si="319"/>
        <v>0</v>
      </c>
      <c r="AD755" s="57">
        <f t="shared" si="319"/>
        <v>0</v>
      </c>
      <c r="AE755" s="57">
        <f t="shared" si="317"/>
        <v>0</v>
      </c>
      <c r="AF755" s="57">
        <f t="shared" si="317"/>
        <v>0</v>
      </c>
      <c r="AG755" s="57">
        <f t="shared" si="317"/>
        <v>0</v>
      </c>
      <c r="AH755" s="57">
        <f t="shared" si="317"/>
        <v>0</v>
      </c>
      <c r="AI755" s="57">
        <f t="shared" si="317"/>
        <v>0</v>
      </c>
      <c r="AJ755" s="57">
        <f t="shared" si="317"/>
        <v>0</v>
      </c>
      <c r="AK755" s="57">
        <f t="shared" si="317"/>
        <v>0</v>
      </c>
      <c r="AL755" s="57">
        <f t="shared" si="317"/>
        <v>0</v>
      </c>
      <c r="AM755" s="57">
        <f t="shared" si="317"/>
        <v>0</v>
      </c>
      <c r="AN755" s="57">
        <f t="shared" si="317"/>
        <v>0</v>
      </c>
      <c r="AO755" s="57">
        <f t="shared" si="317"/>
        <v>0</v>
      </c>
      <c r="AP755" s="57">
        <f t="shared" si="317"/>
        <v>0</v>
      </c>
      <c r="AQ755" s="57" t="e">
        <f>INDEX('Fleet Input'!$C$10:$C$86, MATCH('Fleet Calculations'!N755, 'Fleet Input'!$B$10:$B$86, 0))</f>
        <v>#N/A</v>
      </c>
      <c r="AR755" s="57">
        <f t="shared" si="320"/>
        <v>0</v>
      </c>
      <c r="AS755" s="57">
        <f t="shared" si="320"/>
        <v>0</v>
      </c>
      <c r="AT755" s="57">
        <f t="shared" si="320"/>
        <v>0</v>
      </c>
      <c r="AU755" s="57">
        <f t="shared" si="320"/>
        <v>0</v>
      </c>
      <c r="AV755" s="57">
        <f t="shared" si="320"/>
        <v>0</v>
      </c>
      <c r="AW755" s="57">
        <f t="shared" si="320"/>
        <v>0</v>
      </c>
      <c r="AX755" s="57">
        <f t="shared" si="320"/>
        <v>0</v>
      </c>
      <c r="AY755" s="57">
        <f t="shared" si="320"/>
        <v>0</v>
      </c>
      <c r="AZ755" s="57">
        <f t="shared" si="320"/>
        <v>0</v>
      </c>
      <c r="BA755" s="57">
        <f t="shared" si="320"/>
        <v>0</v>
      </c>
      <c r="BB755" s="57">
        <f t="shared" si="320"/>
        <v>0</v>
      </c>
      <c r="BC755" s="57">
        <f t="shared" si="320"/>
        <v>0</v>
      </c>
      <c r="BD755" s="57">
        <f t="shared" si="320"/>
        <v>0</v>
      </c>
      <c r="BE755" s="57">
        <f t="shared" si="320"/>
        <v>0</v>
      </c>
      <c r="BF755" s="57">
        <f t="shared" si="320"/>
        <v>0</v>
      </c>
      <c r="BG755" s="57">
        <f t="shared" si="320"/>
        <v>0</v>
      </c>
      <c r="BH755" s="57">
        <f t="shared" si="318"/>
        <v>0</v>
      </c>
      <c r="BI755" s="57">
        <f t="shared" si="318"/>
        <v>0</v>
      </c>
      <c r="BJ755" s="57">
        <f t="shared" si="318"/>
        <v>0</v>
      </c>
      <c r="BK755" s="57">
        <f t="shared" si="318"/>
        <v>0</v>
      </c>
      <c r="BL755" s="57">
        <f t="shared" si="318"/>
        <v>0</v>
      </c>
      <c r="BM755" s="57">
        <f t="shared" si="318"/>
        <v>0</v>
      </c>
      <c r="BN755" s="57">
        <f t="shared" si="318"/>
        <v>0</v>
      </c>
      <c r="BO755" s="57">
        <f t="shared" si="318"/>
        <v>0</v>
      </c>
      <c r="BP755" s="57">
        <f t="shared" si="318"/>
        <v>0</v>
      </c>
      <c r="BQ755" s="57">
        <f t="shared" si="318"/>
        <v>0</v>
      </c>
      <c r="BR755" s="57">
        <f t="shared" si="318"/>
        <v>0</v>
      </c>
      <c r="BS755" s="57">
        <f t="shared" si="318"/>
        <v>0</v>
      </c>
    </row>
    <row r="756" spans="1:71" x14ac:dyDescent="0.25">
      <c r="A756">
        <f t="shared" si="315"/>
        <v>4</v>
      </c>
      <c r="B756">
        <f t="shared" si="313"/>
        <v>13</v>
      </c>
      <c r="C756">
        <f t="shared" si="308"/>
        <v>3</v>
      </c>
      <c r="D756" s="59">
        <f t="shared" si="298"/>
        <v>0</v>
      </c>
      <c r="E756" s="59">
        <f t="shared" si="298"/>
        <v>0</v>
      </c>
      <c r="F756" s="59">
        <f t="shared" si="298"/>
        <v>0</v>
      </c>
      <c r="G756" s="60" t="str">
        <f t="shared" si="299"/>
        <v>Fuel Cell</v>
      </c>
      <c r="H756" s="61">
        <f t="shared" si="314"/>
        <v>1</v>
      </c>
      <c r="I756" s="61">
        <f t="shared" si="300"/>
        <v>0</v>
      </c>
      <c r="J756" s="59">
        <f t="shared" si="301"/>
        <v>0</v>
      </c>
      <c r="K756" s="62" t="e">
        <f t="shared" si="302"/>
        <v>#N/A</v>
      </c>
      <c r="L756" s="59">
        <f t="shared" si="303"/>
        <v>0</v>
      </c>
      <c r="M756" s="59">
        <f t="shared" si="303"/>
        <v>0</v>
      </c>
      <c r="N756" s="59" t="str">
        <f t="shared" si="297"/>
        <v>Fuel Cell0</v>
      </c>
      <c r="O756" s="57">
        <f t="shared" si="319"/>
        <v>0</v>
      </c>
      <c r="P756" s="57">
        <f t="shared" si="319"/>
        <v>0</v>
      </c>
      <c r="Q756" s="57">
        <f t="shared" si="319"/>
        <v>0</v>
      </c>
      <c r="R756" s="57">
        <f t="shared" si="319"/>
        <v>0</v>
      </c>
      <c r="S756" s="57">
        <f t="shared" si="319"/>
        <v>0</v>
      </c>
      <c r="T756" s="57">
        <f t="shared" si="319"/>
        <v>0</v>
      </c>
      <c r="U756" s="57">
        <f t="shared" si="319"/>
        <v>0</v>
      </c>
      <c r="V756" s="57">
        <f t="shared" si="319"/>
        <v>0</v>
      </c>
      <c r="W756" s="57">
        <f t="shared" si="319"/>
        <v>0</v>
      </c>
      <c r="X756" s="57">
        <f t="shared" si="319"/>
        <v>0</v>
      </c>
      <c r="Y756" s="57">
        <f t="shared" si="319"/>
        <v>0</v>
      </c>
      <c r="Z756" s="57">
        <f t="shared" si="319"/>
        <v>0</v>
      </c>
      <c r="AA756" s="57">
        <f t="shared" si="319"/>
        <v>0</v>
      </c>
      <c r="AB756" s="57">
        <f t="shared" si="319"/>
        <v>0</v>
      </c>
      <c r="AC756" s="57">
        <f t="shared" si="319"/>
        <v>0</v>
      </c>
      <c r="AD756" s="57">
        <f t="shared" si="319"/>
        <v>0</v>
      </c>
      <c r="AE756" s="57">
        <f t="shared" si="317"/>
        <v>0</v>
      </c>
      <c r="AF756" s="57">
        <f t="shared" si="317"/>
        <v>0</v>
      </c>
      <c r="AG756" s="57">
        <f t="shared" si="317"/>
        <v>0</v>
      </c>
      <c r="AH756" s="57">
        <f t="shared" si="317"/>
        <v>0</v>
      </c>
      <c r="AI756" s="57">
        <f t="shared" si="317"/>
        <v>0</v>
      </c>
      <c r="AJ756" s="57">
        <f t="shared" si="317"/>
        <v>0</v>
      </c>
      <c r="AK756" s="57">
        <f t="shared" si="317"/>
        <v>0</v>
      </c>
      <c r="AL756" s="57">
        <f t="shared" si="317"/>
        <v>0</v>
      </c>
      <c r="AM756" s="57">
        <f t="shared" si="317"/>
        <v>0</v>
      </c>
      <c r="AN756" s="57">
        <f t="shared" si="317"/>
        <v>0</v>
      </c>
      <c r="AO756" s="57">
        <f t="shared" si="317"/>
        <v>0</v>
      </c>
      <c r="AP756" s="57">
        <f t="shared" si="317"/>
        <v>0</v>
      </c>
      <c r="AQ756" s="57" t="e">
        <f>INDEX('Fleet Input'!$C$10:$C$86, MATCH('Fleet Calculations'!N756, 'Fleet Input'!$B$10:$B$86, 0))</f>
        <v>#N/A</v>
      </c>
      <c r="AR756" s="57">
        <f t="shared" si="320"/>
        <v>0</v>
      </c>
      <c r="AS756" s="57">
        <f t="shared" si="320"/>
        <v>0</v>
      </c>
      <c r="AT756" s="57">
        <f t="shared" si="320"/>
        <v>0</v>
      </c>
      <c r="AU756" s="57">
        <f t="shared" si="320"/>
        <v>0</v>
      </c>
      <c r="AV756" s="57">
        <f t="shared" si="320"/>
        <v>0</v>
      </c>
      <c r="AW756" s="57">
        <f t="shared" si="320"/>
        <v>0</v>
      </c>
      <c r="AX756" s="57">
        <f t="shared" si="320"/>
        <v>0</v>
      </c>
      <c r="AY756" s="57">
        <f t="shared" si="320"/>
        <v>0</v>
      </c>
      <c r="AZ756" s="57">
        <f t="shared" si="320"/>
        <v>0</v>
      </c>
      <c r="BA756" s="57">
        <f t="shared" si="320"/>
        <v>0</v>
      </c>
      <c r="BB756" s="57">
        <f t="shared" si="320"/>
        <v>0</v>
      </c>
      <c r="BC756" s="57">
        <f t="shared" si="320"/>
        <v>0</v>
      </c>
      <c r="BD756" s="57">
        <f t="shared" si="320"/>
        <v>0</v>
      </c>
      <c r="BE756" s="57">
        <f t="shared" si="320"/>
        <v>0</v>
      </c>
      <c r="BF756" s="57">
        <f t="shared" si="320"/>
        <v>0</v>
      </c>
      <c r="BG756" s="57">
        <f t="shared" si="320"/>
        <v>0</v>
      </c>
      <c r="BH756" s="57">
        <f t="shared" si="318"/>
        <v>0</v>
      </c>
      <c r="BI756" s="57">
        <f t="shared" si="318"/>
        <v>0</v>
      </c>
      <c r="BJ756" s="57">
        <f t="shared" si="318"/>
        <v>0</v>
      </c>
      <c r="BK756" s="57">
        <f t="shared" si="318"/>
        <v>0</v>
      </c>
      <c r="BL756" s="57">
        <f t="shared" si="318"/>
        <v>0</v>
      </c>
      <c r="BM756" s="57">
        <f t="shared" si="318"/>
        <v>0</v>
      </c>
      <c r="BN756" s="57">
        <f t="shared" si="318"/>
        <v>0</v>
      </c>
      <c r="BO756" s="57">
        <f t="shared" si="318"/>
        <v>0</v>
      </c>
      <c r="BP756" s="57">
        <f t="shared" si="318"/>
        <v>0</v>
      </c>
      <c r="BQ756" s="57">
        <f t="shared" si="318"/>
        <v>0</v>
      </c>
      <c r="BR756" s="57">
        <f t="shared" si="318"/>
        <v>0</v>
      </c>
      <c r="BS756" s="57">
        <f t="shared" si="318"/>
        <v>0</v>
      </c>
    </row>
    <row r="757" spans="1:71" x14ac:dyDescent="0.25">
      <c r="A757">
        <f t="shared" si="315"/>
        <v>4</v>
      </c>
      <c r="B757">
        <f t="shared" si="313"/>
        <v>14</v>
      </c>
      <c r="C757">
        <f t="shared" si="308"/>
        <v>1</v>
      </c>
      <c r="D757" s="59">
        <f t="shared" si="298"/>
        <v>0</v>
      </c>
      <c r="E757" s="59">
        <f t="shared" si="298"/>
        <v>0</v>
      </c>
      <c r="F757" s="59">
        <f t="shared" si="298"/>
        <v>0</v>
      </c>
      <c r="G757" s="60" t="str">
        <f t="shared" si="299"/>
        <v>0</v>
      </c>
      <c r="H757" s="61">
        <f t="shared" si="314"/>
        <v>1</v>
      </c>
      <c r="I757" s="61">
        <f t="shared" si="300"/>
        <v>0</v>
      </c>
      <c r="J757" s="59">
        <f t="shared" si="301"/>
        <v>0</v>
      </c>
      <c r="K757" s="62" t="e">
        <f t="shared" si="302"/>
        <v>#N/A</v>
      </c>
      <c r="L757" s="59">
        <f t="shared" si="303"/>
        <v>0</v>
      </c>
      <c r="M757" s="59">
        <f t="shared" si="303"/>
        <v>0</v>
      </c>
      <c r="N757" s="59" t="str">
        <f t="shared" si="297"/>
        <v>00</v>
      </c>
      <c r="O757" s="57">
        <f t="shared" si="319"/>
        <v>0</v>
      </c>
      <c r="P757" s="57">
        <f t="shared" si="319"/>
        <v>0</v>
      </c>
      <c r="Q757" s="57">
        <f t="shared" si="319"/>
        <v>0</v>
      </c>
      <c r="R757" s="57">
        <f t="shared" si="319"/>
        <v>0</v>
      </c>
      <c r="S757" s="57">
        <f t="shared" si="319"/>
        <v>0</v>
      </c>
      <c r="T757" s="57">
        <f t="shared" si="319"/>
        <v>0</v>
      </c>
      <c r="U757" s="57">
        <f t="shared" si="319"/>
        <v>0</v>
      </c>
      <c r="V757" s="57">
        <f t="shared" si="319"/>
        <v>0</v>
      </c>
      <c r="W757" s="57">
        <f t="shared" si="319"/>
        <v>0</v>
      </c>
      <c r="X757" s="57">
        <f t="shared" si="319"/>
        <v>0</v>
      </c>
      <c r="Y757" s="57">
        <f t="shared" si="319"/>
        <v>0</v>
      </c>
      <c r="Z757" s="57">
        <f t="shared" si="319"/>
        <v>0</v>
      </c>
      <c r="AA757" s="57">
        <f t="shared" si="319"/>
        <v>0</v>
      </c>
      <c r="AB757" s="57">
        <f t="shared" si="319"/>
        <v>0</v>
      </c>
      <c r="AC757" s="57">
        <f t="shared" si="319"/>
        <v>0</v>
      </c>
      <c r="AD757" s="57">
        <f t="shared" si="319"/>
        <v>0</v>
      </c>
      <c r="AE757" s="57">
        <f t="shared" si="317"/>
        <v>0</v>
      </c>
      <c r="AF757" s="57">
        <f t="shared" si="317"/>
        <v>0</v>
      </c>
      <c r="AG757" s="57">
        <f t="shared" si="317"/>
        <v>0</v>
      </c>
      <c r="AH757" s="57">
        <f t="shared" si="317"/>
        <v>0</v>
      </c>
      <c r="AI757" s="57">
        <f t="shared" si="317"/>
        <v>0</v>
      </c>
      <c r="AJ757" s="57">
        <f t="shared" si="317"/>
        <v>0</v>
      </c>
      <c r="AK757" s="57">
        <f t="shared" si="317"/>
        <v>0</v>
      </c>
      <c r="AL757" s="57">
        <f t="shared" si="317"/>
        <v>0</v>
      </c>
      <c r="AM757" s="57">
        <f t="shared" si="317"/>
        <v>0</v>
      </c>
      <c r="AN757" s="57">
        <f t="shared" si="317"/>
        <v>0</v>
      </c>
      <c r="AO757" s="57">
        <f t="shared" si="317"/>
        <v>0</v>
      </c>
      <c r="AP757" s="57">
        <f t="shared" si="317"/>
        <v>0</v>
      </c>
      <c r="AQ757" s="57" t="e">
        <f>INDEX('Fleet Input'!$C$10:$C$86, MATCH('Fleet Calculations'!N757, 'Fleet Input'!$B$10:$B$86, 0))</f>
        <v>#N/A</v>
      </c>
      <c r="AR757" s="57">
        <f t="shared" si="320"/>
        <v>0</v>
      </c>
      <c r="AS757" s="57">
        <f t="shared" si="320"/>
        <v>0</v>
      </c>
      <c r="AT757" s="57">
        <f t="shared" si="320"/>
        <v>0</v>
      </c>
      <c r="AU757" s="57">
        <f t="shared" si="320"/>
        <v>0</v>
      </c>
      <c r="AV757" s="57">
        <f t="shared" si="320"/>
        <v>0</v>
      </c>
      <c r="AW757" s="57">
        <f t="shared" si="320"/>
        <v>0</v>
      </c>
      <c r="AX757" s="57">
        <f t="shared" si="320"/>
        <v>0</v>
      </c>
      <c r="AY757" s="57">
        <f t="shared" si="320"/>
        <v>0</v>
      </c>
      <c r="AZ757" s="57">
        <f t="shared" si="320"/>
        <v>0</v>
      </c>
      <c r="BA757" s="57">
        <f t="shared" si="320"/>
        <v>0</v>
      </c>
      <c r="BB757" s="57">
        <f t="shared" si="320"/>
        <v>0</v>
      </c>
      <c r="BC757" s="57">
        <f t="shared" si="320"/>
        <v>0</v>
      </c>
      <c r="BD757" s="57">
        <f t="shared" si="320"/>
        <v>0</v>
      </c>
      <c r="BE757" s="57">
        <f t="shared" si="320"/>
        <v>0</v>
      </c>
      <c r="BF757" s="57">
        <f t="shared" si="320"/>
        <v>0</v>
      </c>
      <c r="BG757" s="57">
        <f t="shared" si="320"/>
        <v>0</v>
      </c>
      <c r="BH757" s="57">
        <f t="shared" si="318"/>
        <v>0</v>
      </c>
      <c r="BI757" s="57">
        <f t="shared" si="318"/>
        <v>0</v>
      </c>
      <c r="BJ757" s="57">
        <f t="shared" si="318"/>
        <v>0</v>
      </c>
      <c r="BK757" s="57">
        <f t="shared" si="318"/>
        <v>0</v>
      </c>
      <c r="BL757" s="57">
        <f t="shared" si="318"/>
        <v>0</v>
      </c>
      <c r="BM757" s="57">
        <f t="shared" si="318"/>
        <v>0</v>
      </c>
      <c r="BN757" s="57">
        <f t="shared" si="318"/>
        <v>0</v>
      </c>
      <c r="BO757" s="57">
        <f t="shared" si="318"/>
        <v>0</v>
      </c>
      <c r="BP757" s="57">
        <f t="shared" si="318"/>
        <v>0</v>
      </c>
      <c r="BQ757" s="57">
        <f t="shared" si="318"/>
        <v>0</v>
      </c>
      <c r="BR757" s="57">
        <f t="shared" si="318"/>
        <v>0</v>
      </c>
      <c r="BS757" s="57">
        <f t="shared" si="318"/>
        <v>0</v>
      </c>
    </row>
    <row r="758" spans="1:71" x14ac:dyDescent="0.25">
      <c r="A758">
        <f t="shared" si="315"/>
        <v>4</v>
      </c>
      <c r="B758">
        <f t="shared" si="313"/>
        <v>14</v>
      </c>
      <c r="C758">
        <f t="shared" si="308"/>
        <v>2</v>
      </c>
      <c r="D758" s="59">
        <f t="shared" si="298"/>
        <v>0</v>
      </c>
      <c r="E758" s="59">
        <f t="shared" si="298"/>
        <v>0</v>
      </c>
      <c r="F758" s="59">
        <f t="shared" si="298"/>
        <v>0</v>
      </c>
      <c r="G758" s="60" t="str">
        <f t="shared" si="299"/>
        <v>Electric</v>
      </c>
      <c r="H758" s="61">
        <f t="shared" si="314"/>
        <v>1</v>
      </c>
      <c r="I758" s="61">
        <f t="shared" si="300"/>
        <v>0</v>
      </c>
      <c r="J758" s="59">
        <f t="shared" si="301"/>
        <v>0</v>
      </c>
      <c r="K758" s="62" t="e">
        <f t="shared" si="302"/>
        <v>#N/A</v>
      </c>
      <c r="L758" s="59">
        <f t="shared" si="303"/>
        <v>0</v>
      </c>
      <c r="M758" s="59">
        <f t="shared" si="303"/>
        <v>0</v>
      </c>
      <c r="N758" s="59" t="str">
        <f t="shared" si="297"/>
        <v>Electric0</v>
      </c>
      <c r="O758" s="57">
        <f t="shared" si="319"/>
        <v>0</v>
      </c>
      <c r="P758" s="57">
        <f t="shared" si="319"/>
        <v>0</v>
      </c>
      <c r="Q758" s="57">
        <f t="shared" si="319"/>
        <v>0</v>
      </c>
      <c r="R758" s="57">
        <f t="shared" si="319"/>
        <v>0</v>
      </c>
      <c r="S758" s="57">
        <f t="shared" si="319"/>
        <v>0</v>
      </c>
      <c r="T758" s="57">
        <f t="shared" si="319"/>
        <v>0</v>
      </c>
      <c r="U758" s="57">
        <f t="shared" si="319"/>
        <v>0</v>
      </c>
      <c r="V758" s="57">
        <f t="shared" si="319"/>
        <v>0</v>
      </c>
      <c r="W758" s="57">
        <f t="shared" si="319"/>
        <v>0</v>
      </c>
      <c r="X758" s="57">
        <f t="shared" si="319"/>
        <v>0</v>
      </c>
      <c r="Y758" s="57">
        <f t="shared" si="319"/>
        <v>0</v>
      </c>
      <c r="Z758" s="57">
        <f t="shared" si="319"/>
        <v>0</v>
      </c>
      <c r="AA758" s="57">
        <f t="shared" si="319"/>
        <v>0</v>
      </c>
      <c r="AB758" s="57">
        <f t="shared" si="319"/>
        <v>0</v>
      </c>
      <c r="AC758" s="57">
        <f t="shared" si="319"/>
        <v>0</v>
      </c>
      <c r="AD758" s="57">
        <f t="shared" si="319"/>
        <v>0</v>
      </c>
      <c r="AE758" s="57">
        <f t="shared" si="317"/>
        <v>0</v>
      </c>
      <c r="AF758" s="57">
        <f t="shared" si="317"/>
        <v>0</v>
      </c>
      <c r="AG758" s="57">
        <f t="shared" si="317"/>
        <v>0</v>
      </c>
      <c r="AH758" s="57">
        <f t="shared" si="317"/>
        <v>0</v>
      </c>
      <c r="AI758" s="57">
        <f t="shared" si="317"/>
        <v>0</v>
      </c>
      <c r="AJ758" s="57">
        <f t="shared" si="317"/>
        <v>0</v>
      </c>
      <c r="AK758" s="57">
        <f t="shared" si="317"/>
        <v>0</v>
      </c>
      <c r="AL758" s="57">
        <f t="shared" si="317"/>
        <v>0</v>
      </c>
      <c r="AM758" s="57">
        <f t="shared" si="317"/>
        <v>0</v>
      </c>
      <c r="AN758" s="57">
        <f t="shared" si="317"/>
        <v>0</v>
      </c>
      <c r="AO758" s="57">
        <f t="shared" si="317"/>
        <v>0</v>
      </c>
      <c r="AP758" s="57">
        <f t="shared" si="317"/>
        <v>0</v>
      </c>
      <c r="AQ758" s="57" t="e">
        <f>INDEX('Fleet Input'!$C$10:$C$86, MATCH('Fleet Calculations'!N758, 'Fleet Input'!$B$10:$B$86, 0))</f>
        <v>#N/A</v>
      </c>
      <c r="AR758" s="57">
        <f t="shared" si="320"/>
        <v>0</v>
      </c>
      <c r="AS758" s="57">
        <f t="shared" si="320"/>
        <v>0</v>
      </c>
      <c r="AT758" s="57">
        <f t="shared" si="320"/>
        <v>0</v>
      </c>
      <c r="AU758" s="57">
        <f t="shared" si="320"/>
        <v>0</v>
      </c>
      <c r="AV758" s="57">
        <f t="shared" si="320"/>
        <v>0</v>
      </c>
      <c r="AW758" s="57">
        <f t="shared" si="320"/>
        <v>0</v>
      </c>
      <c r="AX758" s="57">
        <f t="shared" si="320"/>
        <v>0</v>
      </c>
      <c r="AY758" s="57">
        <f t="shared" si="320"/>
        <v>0</v>
      </c>
      <c r="AZ758" s="57">
        <f t="shared" si="320"/>
        <v>0</v>
      </c>
      <c r="BA758" s="57">
        <f t="shared" si="320"/>
        <v>0</v>
      </c>
      <c r="BB758" s="57">
        <f t="shared" si="320"/>
        <v>0</v>
      </c>
      <c r="BC758" s="57">
        <f t="shared" si="320"/>
        <v>0</v>
      </c>
      <c r="BD758" s="57">
        <f t="shared" si="320"/>
        <v>0</v>
      </c>
      <c r="BE758" s="57">
        <f t="shared" si="320"/>
        <v>0</v>
      </c>
      <c r="BF758" s="57">
        <f t="shared" si="320"/>
        <v>0</v>
      </c>
      <c r="BG758" s="57">
        <f t="shared" si="320"/>
        <v>0</v>
      </c>
      <c r="BH758" s="57">
        <f t="shared" si="318"/>
        <v>0</v>
      </c>
      <c r="BI758" s="57">
        <f t="shared" si="318"/>
        <v>0</v>
      </c>
      <c r="BJ758" s="57">
        <f t="shared" si="318"/>
        <v>0</v>
      </c>
      <c r="BK758" s="57">
        <f t="shared" si="318"/>
        <v>0</v>
      </c>
      <c r="BL758" s="57">
        <f t="shared" si="318"/>
        <v>0</v>
      </c>
      <c r="BM758" s="57">
        <f t="shared" si="318"/>
        <v>0</v>
      </c>
      <c r="BN758" s="57">
        <f t="shared" si="318"/>
        <v>0</v>
      </c>
      <c r="BO758" s="57">
        <f t="shared" si="318"/>
        <v>0</v>
      </c>
      <c r="BP758" s="57">
        <f t="shared" si="318"/>
        <v>0</v>
      </c>
      <c r="BQ758" s="57">
        <f t="shared" si="318"/>
        <v>0</v>
      </c>
      <c r="BR758" s="57">
        <f t="shared" si="318"/>
        <v>0</v>
      </c>
      <c r="BS758" s="57">
        <f t="shared" si="318"/>
        <v>0</v>
      </c>
    </row>
    <row r="759" spans="1:71" x14ac:dyDescent="0.25">
      <c r="A759">
        <f t="shared" si="315"/>
        <v>4</v>
      </c>
      <c r="B759">
        <f t="shared" si="313"/>
        <v>14</v>
      </c>
      <c r="C759">
        <f t="shared" si="308"/>
        <v>3</v>
      </c>
      <c r="D759" s="59">
        <f t="shared" si="298"/>
        <v>0</v>
      </c>
      <c r="E759" s="59">
        <f t="shared" si="298"/>
        <v>0</v>
      </c>
      <c r="F759" s="59">
        <f t="shared" si="298"/>
        <v>0</v>
      </c>
      <c r="G759" s="60" t="str">
        <f t="shared" si="299"/>
        <v>Fuel Cell</v>
      </c>
      <c r="H759" s="61">
        <f t="shared" si="314"/>
        <v>1</v>
      </c>
      <c r="I759" s="61">
        <f t="shared" si="300"/>
        <v>0</v>
      </c>
      <c r="J759" s="59">
        <f t="shared" si="301"/>
        <v>0</v>
      </c>
      <c r="K759" s="62" t="e">
        <f t="shared" si="302"/>
        <v>#N/A</v>
      </c>
      <c r="L759" s="59">
        <f t="shared" si="303"/>
        <v>0</v>
      </c>
      <c r="M759" s="59">
        <f t="shared" si="303"/>
        <v>0</v>
      </c>
      <c r="N759" s="59" t="str">
        <f t="shared" si="297"/>
        <v>Fuel Cell0</v>
      </c>
      <c r="O759" s="57">
        <f t="shared" si="319"/>
        <v>0</v>
      </c>
      <c r="P759" s="57">
        <f t="shared" si="319"/>
        <v>0</v>
      </c>
      <c r="Q759" s="57">
        <f t="shared" si="319"/>
        <v>0</v>
      </c>
      <c r="R759" s="57">
        <f t="shared" si="319"/>
        <v>0</v>
      </c>
      <c r="S759" s="57">
        <f t="shared" si="319"/>
        <v>0</v>
      </c>
      <c r="T759" s="57">
        <f t="shared" si="319"/>
        <v>0</v>
      </c>
      <c r="U759" s="57">
        <f t="shared" si="319"/>
        <v>0</v>
      </c>
      <c r="V759" s="57">
        <f t="shared" si="319"/>
        <v>0</v>
      </c>
      <c r="W759" s="57">
        <f t="shared" si="319"/>
        <v>0</v>
      </c>
      <c r="X759" s="57">
        <f t="shared" si="319"/>
        <v>0</v>
      </c>
      <c r="Y759" s="57">
        <f t="shared" si="319"/>
        <v>0</v>
      </c>
      <c r="Z759" s="57">
        <f t="shared" si="319"/>
        <v>0</v>
      </c>
      <c r="AA759" s="57">
        <f t="shared" si="319"/>
        <v>0</v>
      </c>
      <c r="AB759" s="57">
        <f t="shared" si="319"/>
        <v>0</v>
      </c>
      <c r="AC759" s="57">
        <f t="shared" si="319"/>
        <v>0</v>
      </c>
      <c r="AD759" s="57">
        <f t="shared" si="319"/>
        <v>0</v>
      </c>
      <c r="AE759" s="57">
        <f t="shared" si="317"/>
        <v>0</v>
      </c>
      <c r="AF759" s="57">
        <f t="shared" si="317"/>
        <v>0</v>
      </c>
      <c r="AG759" s="57">
        <f t="shared" si="317"/>
        <v>0</v>
      </c>
      <c r="AH759" s="57">
        <f t="shared" si="317"/>
        <v>0</v>
      </c>
      <c r="AI759" s="57">
        <f t="shared" si="317"/>
        <v>0</v>
      </c>
      <c r="AJ759" s="57">
        <f t="shared" si="317"/>
        <v>0</v>
      </c>
      <c r="AK759" s="57">
        <f t="shared" si="317"/>
        <v>0</v>
      </c>
      <c r="AL759" s="57">
        <f t="shared" si="317"/>
        <v>0</v>
      </c>
      <c r="AM759" s="57">
        <f t="shared" si="317"/>
        <v>0</v>
      </c>
      <c r="AN759" s="57">
        <f t="shared" si="317"/>
        <v>0</v>
      </c>
      <c r="AO759" s="57">
        <f t="shared" si="317"/>
        <v>0</v>
      </c>
      <c r="AP759" s="57">
        <f t="shared" si="317"/>
        <v>0</v>
      </c>
      <c r="AQ759" s="57" t="e">
        <f>INDEX('Fleet Input'!$C$10:$C$86, MATCH('Fleet Calculations'!N759, 'Fleet Input'!$B$10:$B$86, 0))</f>
        <v>#N/A</v>
      </c>
      <c r="AR759" s="57">
        <f t="shared" si="320"/>
        <v>0</v>
      </c>
      <c r="AS759" s="57">
        <f t="shared" si="320"/>
        <v>0</v>
      </c>
      <c r="AT759" s="57">
        <f t="shared" si="320"/>
        <v>0</v>
      </c>
      <c r="AU759" s="57">
        <f t="shared" si="320"/>
        <v>0</v>
      </c>
      <c r="AV759" s="57">
        <f t="shared" si="320"/>
        <v>0</v>
      </c>
      <c r="AW759" s="57">
        <f t="shared" si="320"/>
        <v>0</v>
      </c>
      <c r="AX759" s="57">
        <f t="shared" si="320"/>
        <v>0</v>
      </c>
      <c r="AY759" s="57">
        <f t="shared" si="320"/>
        <v>0</v>
      </c>
      <c r="AZ759" s="57">
        <f t="shared" si="320"/>
        <v>0</v>
      </c>
      <c r="BA759" s="57">
        <f t="shared" si="320"/>
        <v>0</v>
      </c>
      <c r="BB759" s="57">
        <f t="shared" si="320"/>
        <v>0</v>
      </c>
      <c r="BC759" s="57">
        <f t="shared" si="320"/>
        <v>0</v>
      </c>
      <c r="BD759" s="57">
        <f t="shared" si="320"/>
        <v>0</v>
      </c>
      <c r="BE759" s="57">
        <f t="shared" si="320"/>
        <v>0</v>
      </c>
      <c r="BF759" s="57">
        <f t="shared" si="320"/>
        <v>0</v>
      </c>
      <c r="BG759" s="57">
        <f t="shared" si="320"/>
        <v>0</v>
      </c>
      <c r="BH759" s="57">
        <f t="shared" si="318"/>
        <v>0</v>
      </c>
      <c r="BI759" s="57">
        <f t="shared" si="318"/>
        <v>0</v>
      </c>
      <c r="BJ759" s="57">
        <f t="shared" si="318"/>
        <v>0</v>
      </c>
      <c r="BK759" s="57">
        <f t="shared" si="318"/>
        <v>0</v>
      </c>
      <c r="BL759" s="57">
        <f t="shared" si="318"/>
        <v>0</v>
      </c>
      <c r="BM759" s="57">
        <f t="shared" si="318"/>
        <v>0</v>
      </c>
      <c r="BN759" s="57">
        <f t="shared" si="318"/>
        <v>0</v>
      </c>
      <c r="BO759" s="57">
        <f t="shared" si="318"/>
        <v>0</v>
      </c>
      <c r="BP759" s="57">
        <f t="shared" si="318"/>
        <v>0</v>
      </c>
      <c r="BQ759" s="57">
        <f t="shared" si="318"/>
        <v>0</v>
      </c>
      <c r="BR759" s="57">
        <f t="shared" si="318"/>
        <v>0</v>
      </c>
      <c r="BS759" s="57">
        <f t="shared" si="318"/>
        <v>0</v>
      </c>
    </row>
    <row r="760" spans="1:71" x14ac:dyDescent="0.25">
      <c r="A760">
        <f t="shared" si="315"/>
        <v>4</v>
      </c>
      <c r="B760">
        <f t="shared" si="313"/>
        <v>15</v>
      </c>
      <c r="C760">
        <f t="shared" si="308"/>
        <v>1</v>
      </c>
      <c r="D760" s="59">
        <f t="shared" si="298"/>
        <v>0</v>
      </c>
      <c r="E760" s="59">
        <f t="shared" si="298"/>
        <v>0</v>
      </c>
      <c r="F760" s="59">
        <f t="shared" si="298"/>
        <v>0</v>
      </c>
      <c r="G760" s="60" t="str">
        <f t="shared" si="299"/>
        <v>0</v>
      </c>
      <c r="H760" s="61">
        <f t="shared" si="314"/>
        <v>1</v>
      </c>
      <c r="I760" s="61">
        <f t="shared" si="300"/>
        <v>0</v>
      </c>
      <c r="J760" s="59">
        <f t="shared" si="301"/>
        <v>0</v>
      </c>
      <c r="K760" s="62" t="e">
        <f t="shared" si="302"/>
        <v>#N/A</v>
      </c>
      <c r="L760" s="59">
        <f t="shared" si="303"/>
        <v>0</v>
      </c>
      <c r="M760" s="59">
        <f t="shared" si="303"/>
        <v>0</v>
      </c>
      <c r="N760" s="59" t="str">
        <f t="shared" si="297"/>
        <v>00</v>
      </c>
      <c r="O760" s="57">
        <f t="shared" si="319"/>
        <v>0</v>
      </c>
      <c r="P760" s="57">
        <f t="shared" si="319"/>
        <v>0</v>
      </c>
      <c r="Q760" s="57">
        <f t="shared" si="319"/>
        <v>0</v>
      </c>
      <c r="R760" s="57">
        <f t="shared" si="319"/>
        <v>0</v>
      </c>
      <c r="S760" s="57">
        <f t="shared" si="319"/>
        <v>0</v>
      </c>
      <c r="T760" s="57">
        <f t="shared" si="319"/>
        <v>0</v>
      </c>
      <c r="U760" s="57">
        <f t="shared" si="319"/>
        <v>0</v>
      </c>
      <c r="V760" s="57">
        <f t="shared" si="319"/>
        <v>0</v>
      </c>
      <c r="W760" s="57">
        <f t="shared" si="319"/>
        <v>0</v>
      </c>
      <c r="X760" s="57">
        <f t="shared" si="319"/>
        <v>0</v>
      </c>
      <c r="Y760" s="57">
        <f t="shared" si="319"/>
        <v>0</v>
      </c>
      <c r="Z760" s="57">
        <f t="shared" si="319"/>
        <v>0</v>
      </c>
      <c r="AA760" s="57">
        <f t="shared" si="319"/>
        <v>0</v>
      </c>
      <c r="AB760" s="57">
        <f t="shared" si="319"/>
        <v>0</v>
      </c>
      <c r="AC760" s="57">
        <f t="shared" si="319"/>
        <v>0</v>
      </c>
      <c r="AD760" s="57">
        <f t="shared" si="319"/>
        <v>0</v>
      </c>
      <c r="AE760" s="57">
        <f t="shared" si="317"/>
        <v>0</v>
      </c>
      <c r="AF760" s="57">
        <f t="shared" si="317"/>
        <v>0</v>
      </c>
      <c r="AG760" s="57">
        <f t="shared" si="317"/>
        <v>0</v>
      </c>
      <c r="AH760" s="57">
        <f t="shared" si="317"/>
        <v>0</v>
      </c>
      <c r="AI760" s="57">
        <f t="shared" si="317"/>
        <v>0</v>
      </c>
      <c r="AJ760" s="57">
        <f t="shared" si="317"/>
        <v>0</v>
      </c>
      <c r="AK760" s="57">
        <f t="shared" si="317"/>
        <v>0</v>
      </c>
      <c r="AL760" s="57">
        <f t="shared" si="317"/>
        <v>0</v>
      </c>
      <c r="AM760" s="57">
        <f t="shared" si="317"/>
        <v>0</v>
      </c>
      <c r="AN760" s="57">
        <f t="shared" si="317"/>
        <v>0</v>
      </c>
      <c r="AO760" s="57">
        <f t="shared" si="317"/>
        <v>0</v>
      </c>
      <c r="AP760" s="57">
        <f t="shared" si="317"/>
        <v>0</v>
      </c>
      <c r="AQ760" s="57" t="e">
        <f>INDEX('Fleet Input'!$C$10:$C$86, MATCH('Fleet Calculations'!N760, 'Fleet Input'!$B$10:$B$86, 0))</f>
        <v>#N/A</v>
      </c>
      <c r="AR760" s="57">
        <f t="shared" si="320"/>
        <v>0</v>
      </c>
      <c r="AS760" s="57">
        <f t="shared" si="320"/>
        <v>0</v>
      </c>
      <c r="AT760" s="57">
        <f t="shared" si="320"/>
        <v>0</v>
      </c>
      <c r="AU760" s="57">
        <f t="shared" si="320"/>
        <v>0</v>
      </c>
      <c r="AV760" s="57">
        <f t="shared" si="320"/>
        <v>0</v>
      </c>
      <c r="AW760" s="57">
        <f t="shared" si="320"/>
        <v>0</v>
      </c>
      <c r="AX760" s="57">
        <f t="shared" si="320"/>
        <v>0</v>
      </c>
      <c r="AY760" s="57">
        <f t="shared" si="320"/>
        <v>0</v>
      </c>
      <c r="AZ760" s="57">
        <f t="shared" si="320"/>
        <v>0</v>
      </c>
      <c r="BA760" s="57">
        <f t="shared" si="320"/>
        <v>0</v>
      </c>
      <c r="BB760" s="57">
        <f t="shared" si="320"/>
        <v>0</v>
      </c>
      <c r="BC760" s="57">
        <f t="shared" si="320"/>
        <v>0</v>
      </c>
      <c r="BD760" s="57">
        <f t="shared" si="320"/>
        <v>0</v>
      </c>
      <c r="BE760" s="57">
        <f t="shared" si="320"/>
        <v>0</v>
      </c>
      <c r="BF760" s="57">
        <f t="shared" si="320"/>
        <v>0</v>
      </c>
      <c r="BG760" s="57">
        <f t="shared" si="320"/>
        <v>0</v>
      </c>
      <c r="BH760" s="57">
        <f t="shared" si="318"/>
        <v>0</v>
      </c>
      <c r="BI760" s="57">
        <f t="shared" si="318"/>
        <v>0</v>
      </c>
      <c r="BJ760" s="57">
        <f t="shared" si="318"/>
        <v>0</v>
      </c>
      <c r="BK760" s="57">
        <f t="shared" si="318"/>
        <v>0</v>
      </c>
      <c r="BL760" s="57">
        <f t="shared" si="318"/>
        <v>0</v>
      </c>
      <c r="BM760" s="57">
        <f t="shared" si="318"/>
        <v>0</v>
      </c>
      <c r="BN760" s="57">
        <f t="shared" si="318"/>
        <v>0</v>
      </c>
      <c r="BO760" s="57">
        <f t="shared" si="318"/>
        <v>0</v>
      </c>
      <c r="BP760" s="57">
        <f t="shared" si="318"/>
        <v>0</v>
      </c>
      <c r="BQ760" s="57">
        <f t="shared" si="318"/>
        <v>0</v>
      </c>
      <c r="BR760" s="57">
        <f t="shared" si="318"/>
        <v>0</v>
      </c>
      <c r="BS760" s="57">
        <f t="shared" si="318"/>
        <v>0</v>
      </c>
    </row>
    <row r="761" spans="1:71" x14ac:dyDescent="0.25">
      <c r="A761">
        <f t="shared" si="315"/>
        <v>4</v>
      </c>
      <c r="B761">
        <f t="shared" si="313"/>
        <v>15</v>
      </c>
      <c r="C761">
        <f t="shared" si="308"/>
        <v>2</v>
      </c>
      <c r="D761" s="59">
        <f t="shared" si="298"/>
        <v>0</v>
      </c>
      <c r="E761" s="59">
        <f t="shared" si="298"/>
        <v>0</v>
      </c>
      <c r="F761" s="59">
        <f t="shared" si="298"/>
        <v>0</v>
      </c>
      <c r="G761" s="60" t="str">
        <f t="shared" si="299"/>
        <v>Electric</v>
      </c>
      <c r="H761" s="61">
        <f t="shared" si="314"/>
        <v>1</v>
      </c>
      <c r="I761" s="61">
        <f t="shared" si="300"/>
        <v>0</v>
      </c>
      <c r="J761" s="59">
        <f t="shared" si="301"/>
        <v>0</v>
      </c>
      <c r="K761" s="62" t="e">
        <f t="shared" si="302"/>
        <v>#N/A</v>
      </c>
      <c r="L761" s="59">
        <f t="shared" si="303"/>
        <v>0</v>
      </c>
      <c r="M761" s="59">
        <f t="shared" si="303"/>
        <v>0</v>
      </c>
      <c r="N761" s="59" t="str">
        <f t="shared" si="297"/>
        <v>Electric0</v>
      </c>
      <c r="O761" s="57">
        <f t="shared" si="319"/>
        <v>0</v>
      </c>
      <c r="P761" s="57">
        <f t="shared" si="319"/>
        <v>0</v>
      </c>
      <c r="Q761" s="57">
        <f t="shared" si="319"/>
        <v>0</v>
      </c>
      <c r="R761" s="57">
        <f t="shared" si="319"/>
        <v>0</v>
      </c>
      <c r="S761" s="57">
        <f t="shared" si="319"/>
        <v>0</v>
      </c>
      <c r="T761" s="57">
        <f t="shared" si="319"/>
        <v>0</v>
      </c>
      <c r="U761" s="57">
        <f t="shared" si="319"/>
        <v>0</v>
      </c>
      <c r="V761" s="57">
        <f t="shared" si="319"/>
        <v>0</v>
      </c>
      <c r="W761" s="57">
        <f t="shared" si="319"/>
        <v>0</v>
      </c>
      <c r="X761" s="57">
        <f t="shared" si="319"/>
        <v>0</v>
      </c>
      <c r="Y761" s="57">
        <f t="shared" si="319"/>
        <v>0</v>
      </c>
      <c r="Z761" s="57">
        <f t="shared" si="319"/>
        <v>0</v>
      </c>
      <c r="AA761" s="57">
        <f t="shared" si="319"/>
        <v>0</v>
      </c>
      <c r="AB761" s="57">
        <f t="shared" si="319"/>
        <v>0</v>
      </c>
      <c r="AC761" s="57">
        <f t="shared" si="319"/>
        <v>0</v>
      </c>
      <c r="AD761" s="57">
        <f t="shared" si="319"/>
        <v>0</v>
      </c>
      <c r="AE761" s="57">
        <f t="shared" si="317"/>
        <v>0</v>
      </c>
      <c r="AF761" s="57">
        <f t="shared" si="317"/>
        <v>0</v>
      </c>
      <c r="AG761" s="57">
        <f t="shared" si="317"/>
        <v>0</v>
      </c>
      <c r="AH761" s="57">
        <f t="shared" si="317"/>
        <v>0</v>
      </c>
      <c r="AI761" s="57">
        <f t="shared" si="317"/>
        <v>0</v>
      </c>
      <c r="AJ761" s="57">
        <f t="shared" si="317"/>
        <v>0</v>
      </c>
      <c r="AK761" s="57">
        <f t="shared" si="317"/>
        <v>0</v>
      </c>
      <c r="AL761" s="57">
        <f t="shared" si="317"/>
        <v>0</v>
      </c>
      <c r="AM761" s="57">
        <f t="shared" si="317"/>
        <v>0</v>
      </c>
      <c r="AN761" s="57">
        <f t="shared" si="317"/>
        <v>0</v>
      </c>
      <c r="AO761" s="57">
        <f t="shared" si="317"/>
        <v>0</v>
      </c>
      <c r="AP761" s="57">
        <f t="shared" si="317"/>
        <v>0</v>
      </c>
      <c r="AQ761" s="57" t="e">
        <f>INDEX('Fleet Input'!$C$10:$C$86, MATCH('Fleet Calculations'!N761, 'Fleet Input'!$B$10:$B$86, 0))</f>
        <v>#N/A</v>
      </c>
      <c r="AR761" s="57">
        <f t="shared" si="320"/>
        <v>0</v>
      </c>
      <c r="AS761" s="57">
        <f t="shared" si="320"/>
        <v>0</v>
      </c>
      <c r="AT761" s="57">
        <f t="shared" si="320"/>
        <v>0</v>
      </c>
      <c r="AU761" s="57">
        <f t="shared" si="320"/>
        <v>0</v>
      </c>
      <c r="AV761" s="57">
        <f t="shared" si="320"/>
        <v>0</v>
      </c>
      <c r="AW761" s="57">
        <f t="shared" si="320"/>
        <v>0</v>
      </c>
      <c r="AX761" s="57">
        <f t="shared" si="320"/>
        <v>0</v>
      </c>
      <c r="AY761" s="57">
        <f t="shared" si="320"/>
        <v>0</v>
      </c>
      <c r="AZ761" s="57">
        <f t="shared" si="320"/>
        <v>0</v>
      </c>
      <c r="BA761" s="57">
        <f t="shared" si="320"/>
        <v>0</v>
      </c>
      <c r="BB761" s="57">
        <f t="shared" si="320"/>
        <v>0</v>
      </c>
      <c r="BC761" s="57">
        <f t="shared" si="320"/>
        <v>0</v>
      </c>
      <c r="BD761" s="57">
        <f t="shared" si="320"/>
        <v>0</v>
      </c>
      <c r="BE761" s="57">
        <f t="shared" si="320"/>
        <v>0</v>
      </c>
      <c r="BF761" s="57">
        <f t="shared" si="320"/>
        <v>0</v>
      </c>
      <c r="BG761" s="57">
        <f t="shared" si="320"/>
        <v>0</v>
      </c>
      <c r="BH761" s="57">
        <f t="shared" si="318"/>
        <v>0</v>
      </c>
      <c r="BI761" s="57">
        <f t="shared" si="318"/>
        <v>0</v>
      </c>
      <c r="BJ761" s="57">
        <f t="shared" si="318"/>
        <v>0</v>
      </c>
      <c r="BK761" s="57">
        <f t="shared" si="318"/>
        <v>0</v>
      </c>
      <c r="BL761" s="57">
        <f t="shared" si="318"/>
        <v>0</v>
      </c>
      <c r="BM761" s="57">
        <f t="shared" si="318"/>
        <v>0</v>
      </c>
      <c r="BN761" s="57">
        <f t="shared" si="318"/>
        <v>0</v>
      </c>
      <c r="BO761" s="57">
        <f t="shared" si="318"/>
        <v>0</v>
      </c>
      <c r="BP761" s="57">
        <f t="shared" si="318"/>
        <v>0</v>
      </c>
      <c r="BQ761" s="57">
        <f t="shared" si="318"/>
        <v>0</v>
      </c>
      <c r="BR761" s="57">
        <f t="shared" si="318"/>
        <v>0</v>
      </c>
      <c r="BS761" s="57">
        <f t="shared" si="318"/>
        <v>0</v>
      </c>
    </row>
    <row r="762" spans="1:71" x14ac:dyDescent="0.25">
      <c r="A762">
        <f t="shared" si="315"/>
        <v>4</v>
      </c>
      <c r="B762">
        <f t="shared" si="313"/>
        <v>15</v>
      </c>
      <c r="C762">
        <f t="shared" si="308"/>
        <v>3</v>
      </c>
      <c r="D762" s="59">
        <f t="shared" si="298"/>
        <v>0</v>
      </c>
      <c r="E762" s="59">
        <f t="shared" si="298"/>
        <v>0</v>
      </c>
      <c r="F762" s="59">
        <f t="shared" si="298"/>
        <v>0</v>
      </c>
      <c r="G762" s="60" t="str">
        <f t="shared" si="299"/>
        <v>Fuel Cell</v>
      </c>
      <c r="H762" s="61">
        <f t="shared" si="314"/>
        <v>1</v>
      </c>
      <c r="I762" s="61">
        <f t="shared" si="300"/>
        <v>0</v>
      </c>
      <c r="J762" s="59">
        <f t="shared" si="301"/>
        <v>0</v>
      </c>
      <c r="K762" s="62" t="e">
        <f t="shared" si="302"/>
        <v>#N/A</v>
      </c>
      <c r="L762" s="59">
        <f t="shared" si="303"/>
        <v>0</v>
      </c>
      <c r="M762" s="59">
        <f t="shared" si="303"/>
        <v>0</v>
      </c>
      <c r="N762" s="59" t="str">
        <f t="shared" si="297"/>
        <v>Fuel Cell0</v>
      </c>
      <c r="O762" s="57">
        <f t="shared" si="319"/>
        <v>0</v>
      </c>
      <c r="P762" s="57">
        <f t="shared" si="319"/>
        <v>0</v>
      </c>
      <c r="Q762" s="57">
        <f t="shared" si="319"/>
        <v>0</v>
      </c>
      <c r="R762" s="57">
        <f t="shared" si="319"/>
        <v>0</v>
      </c>
      <c r="S762" s="57">
        <f t="shared" si="319"/>
        <v>0</v>
      </c>
      <c r="T762" s="57">
        <f t="shared" si="319"/>
        <v>0</v>
      </c>
      <c r="U762" s="57">
        <f t="shared" si="319"/>
        <v>0</v>
      </c>
      <c r="V762" s="57">
        <f t="shared" si="319"/>
        <v>0</v>
      </c>
      <c r="W762" s="57">
        <f t="shared" si="319"/>
        <v>0</v>
      </c>
      <c r="X762" s="57">
        <f t="shared" si="319"/>
        <v>0</v>
      </c>
      <c r="Y762" s="57">
        <f t="shared" si="319"/>
        <v>0</v>
      </c>
      <c r="Z762" s="57">
        <f t="shared" si="319"/>
        <v>0</v>
      </c>
      <c r="AA762" s="57">
        <f t="shared" si="319"/>
        <v>0</v>
      </c>
      <c r="AB762" s="57">
        <f t="shared" si="319"/>
        <v>0</v>
      </c>
      <c r="AC762" s="57">
        <f t="shared" si="319"/>
        <v>0</v>
      </c>
      <c r="AD762" s="57">
        <f t="shared" si="319"/>
        <v>0</v>
      </c>
      <c r="AE762" s="57">
        <f t="shared" si="317"/>
        <v>0</v>
      </c>
      <c r="AF762" s="57">
        <f t="shared" si="317"/>
        <v>0</v>
      </c>
      <c r="AG762" s="57">
        <f t="shared" si="317"/>
        <v>0</v>
      </c>
      <c r="AH762" s="57">
        <f t="shared" si="317"/>
        <v>0</v>
      </c>
      <c r="AI762" s="57">
        <f t="shared" si="317"/>
        <v>0</v>
      </c>
      <c r="AJ762" s="57">
        <f t="shared" si="317"/>
        <v>0</v>
      </c>
      <c r="AK762" s="57">
        <f t="shared" si="317"/>
        <v>0</v>
      </c>
      <c r="AL762" s="57">
        <f t="shared" si="317"/>
        <v>0</v>
      </c>
      <c r="AM762" s="57">
        <f t="shared" si="317"/>
        <v>0</v>
      </c>
      <c r="AN762" s="57">
        <f t="shared" si="317"/>
        <v>0</v>
      </c>
      <c r="AO762" s="57">
        <f t="shared" si="317"/>
        <v>0</v>
      </c>
      <c r="AP762" s="57">
        <f t="shared" si="317"/>
        <v>0</v>
      </c>
      <c r="AQ762" s="57" t="e">
        <f>INDEX('Fleet Input'!$C$10:$C$86, MATCH('Fleet Calculations'!N762, 'Fleet Input'!$B$10:$B$86, 0))</f>
        <v>#N/A</v>
      </c>
      <c r="AR762" s="57">
        <f t="shared" si="320"/>
        <v>0</v>
      </c>
      <c r="AS762" s="57">
        <f t="shared" si="320"/>
        <v>0</v>
      </c>
      <c r="AT762" s="57">
        <f t="shared" si="320"/>
        <v>0</v>
      </c>
      <c r="AU762" s="57">
        <f t="shared" si="320"/>
        <v>0</v>
      </c>
      <c r="AV762" s="57">
        <f t="shared" si="320"/>
        <v>0</v>
      </c>
      <c r="AW762" s="57">
        <f t="shared" si="320"/>
        <v>0</v>
      </c>
      <c r="AX762" s="57">
        <f t="shared" si="320"/>
        <v>0</v>
      </c>
      <c r="AY762" s="57">
        <f t="shared" si="320"/>
        <v>0</v>
      </c>
      <c r="AZ762" s="57">
        <f t="shared" si="320"/>
        <v>0</v>
      </c>
      <c r="BA762" s="57">
        <f t="shared" si="320"/>
        <v>0</v>
      </c>
      <c r="BB762" s="57">
        <f t="shared" si="320"/>
        <v>0</v>
      </c>
      <c r="BC762" s="57">
        <f t="shared" si="320"/>
        <v>0</v>
      </c>
      <c r="BD762" s="57">
        <f t="shared" si="320"/>
        <v>0</v>
      </c>
      <c r="BE762" s="57">
        <f t="shared" si="320"/>
        <v>0</v>
      </c>
      <c r="BF762" s="57">
        <f t="shared" si="320"/>
        <v>0</v>
      </c>
      <c r="BG762" s="57">
        <f t="shared" si="320"/>
        <v>0</v>
      </c>
      <c r="BH762" s="57">
        <f t="shared" si="318"/>
        <v>0</v>
      </c>
      <c r="BI762" s="57">
        <f t="shared" si="318"/>
        <v>0</v>
      </c>
      <c r="BJ762" s="57">
        <f t="shared" si="318"/>
        <v>0</v>
      </c>
      <c r="BK762" s="57">
        <f t="shared" si="318"/>
        <v>0</v>
      </c>
      <c r="BL762" s="57">
        <f t="shared" si="318"/>
        <v>0</v>
      </c>
      <c r="BM762" s="57">
        <f t="shared" si="318"/>
        <v>0</v>
      </c>
      <c r="BN762" s="57">
        <f t="shared" si="318"/>
        <v>0</v>
      </c>
      <c r="BO762" s="57">
        <f t="shared" si="318"/>
        <v>0</v>
      </c>
      <c r="BP762" s="57">
        <f t="shared" si="318"/>
        <v>0</v>
      </c>
      <c r="BQ762" s="57">
        <f t="shared" si="318"/>
        <v>0</v>
      </c>
      <c r="BR762" s="57">
        <f t="shared" si="318"/>
        <v>0</v>
      </c>
      <c r="BS762" s="57">
        <f t="shared" si="318"/>
        <v>0</v>
      </c>
    </row>
    <row r="763" spans="1:71" x14ac:dyDescent="0.25">
      <c r="A763">
        <f t="shared" si="315"/>
        <v>4</v>
      </c>
      <c r="B763">
        <f t="shared" si="313"/>
        <v>16</v>
      </c>
      <c r="C763">
        <f t="shared" si="308"/>
        <v>1</v>
      </c>
      <c r="D763" s="59">
        <f t="shared" si="298"/>
        <v>0</v>
      </c>
      <c r="E763" s="59">
        <f t="shared" si="298"/>
        <v>0</v>
      </c>
      <c r="F763" s="59">
        <f t="shared" si="298"/>
        <v>0</v>
      </c>
      <c r="G763" s="60" t="str">
        <f t="shared" si="299"/>
        <v>0</v>
      </c>
      <c r="H763" s="61">
        <f t="shared" si="314"/>
        <v>1</v>
      </c>
      <c r="I763" s="61">
        <f t="shared" si="300"/>
        <v>0</v>
      </c>
      <c r="J763" s="59">
        <f t="shared" si="301"/>
        <v>0</v>
      </c>
      <c r="K763" s="62" t="e">
        <f t="shared" si="302"/>
        <v>#N/A</v>
      </c>
      <c r="L763" s="59">
        <f t="shared" si="303"/>
        <v>0</v>
      </c>
      <c r="M763" s="59">
        <f t="shared" si="303"/>
        <v>0</v>
      </c>
      <c r="N763" s="59" t="str">
        <f t="shared" si="297"/>
        <v>00</v>
      </c>
      <c r="O763" s="57">
        <f t="shared" si="319"/>
        <v>0</v>
      </c>
      <c r="P763" s="57">
        <f t="shared" si="319"/>
        <v>0</v>
      </c>
      <c r="Q763" s="57">
        <f t="shared" si="319"/>
        <v>0</v>
      </c>
      <c r="R763" s="57">
        <f t="shared" si="319"/>
        <v>0</v>
      </c>
      <c r="S763" s="57">
        <f t="shared" si="319"/>
        <v>0</v>
      </c>
      <c r="T763" s="57">
        <f t="shared" si="319"/>
        <v>0</v>
      </c>
      <c r="U763" s="57">
        <f t="shared" si="319"/>
        <v>0</v>
      </c>
      <c r="V763" s="57">
        <f t="shared" si="319"/>
        <v>0</v>
      </c>
      <c r="W763" s="57">
        <f t="shared" si="319"/>
        <v>0</v>
      </c>
      <c r="X763" s="57">
        <f t="shared" si="319"/>
        <v>0</v>
      </c>
      <c r="Y763" s="57">
        <f t="shared" si="319"/>
        <v>0</v>
      </c>
      <c r="Z763" s="57">
        <f t="shared" si="319"/>
        <v>0</v>
      </c>
      <c r="AA763" s="57">
        <f t="shared" si="319"/>
        <v>0</v>
      </c>
      <c r="AB763" s="57">
        <f t="shared" si="319"/>
        <v>0</v>
      </c>
      <c r="AC763" s="57">
        <f t="shared" si="319"/>
        <v>0</v>
      </c>
      <c r="AD763" s="57">
        <f t="shared" si="319"/>
        <v>0</v>
      </c>
      <c r="AE763" s="57">
        <f t="shared" si="317"/>
        <v>0</v>
      </c>
      <c r="AF763" s="57">
        <f t="shared" si="317"/>
        <v>0</v>
      </c>
      <c r="AG763" s="57">
        <f t="shared" si="317"/>
        <v>0</v>
      </c>
      <c r="AH763" s="57">
        <f t="shared" si="317"/>
        <v>0</v>
      </c>
      <c r="AI763" s="57">
        <f t="shared" si="317"/>
        <v>0</v>
      </c>
      <c r="AJ763" s="57">
        <f t="shared" si="317"/>
        <v>0</v>
      </c>
      <c r="AK763" s="57">
        <f t="shared" si="317"/>
        <v>0</v>
      </c>
      <c r="AL763" s="57">
        <f t="shared" si="317"/>
        <v>0</v>
      </c>
      <c r="AM763" s="57">
        <f t="shared" si="317"/>
        <v>0</v>
      </c>
      <c r="AN763" s="57">
        <f t="shared" si="317"/>
        <v>0</v>
      </c>
      <c r="AO763" s="57">
        <f t="shared" si="317"/>
        <v>0</v>
      </c>
      <c r="AP763" s="57">
        <f t="shared" si="317"/>
        <v>0</v>
      </c>
      <c r="AQ763" s="57" t="e">
        <f>INDEX('Fleet Input'!$C$10:$C$86, MATCH('Fleet Calculations'!N763, 'Fleet Input'!$B$10:$B$86, 0))</f>
        <v>#N/A</v>
      </c>
      <c r="AR763" s="57">
        <f t="shared" si="320"/>
        <v>0</v>
      </c>
      <c r="AS763" s="57">
        <f t="shared" si="320"/>
        <v>0</v>
      </c>
      <c r="AT763" s="57">
        <f t="shared" si="320"/>
        <v>0</v>
      </c>
      <c r="AU763" s="57">
        <f t="shared" si="320"/>
        <v>0</v>
      </c>
      <c r="AV763" s="57">
        <f t="shared" si="320"/>
        <v>0</v>
      </c>
      <c r="AW763" s="57">
        <f t="shared" si="320"/>
        <v>0</v>
      </c>
      <c r="AX763" s="57">
        <f t="shared" si="320"/>
        <v>0</v>
      </c>
      <c r="AY763" s="57">
        <f t="shared" si="320"/>
        <v>0</v>
      </c>
      <c r="AZ763" s="57">
        <f t="shared" si="320"/>
        <v>0</v>
      </c>
      <c r="BA763" s="57">
        <f t="shared" si="320"/>
        <v>0</v>
      </c>
      <c r="BB763" s="57">
        <f t="shared" si="320"/>
        <v>0</v>
      </c>
      <c r="BC763" s="57">
        <f t="shared" si="320"/>
        <v>0</v>
      </c>
      <c r="BD763" s="57">
        <f t="shared" si="320"/>
        <v>0</v>
      </c>
      <c r="BE763" s="57">
        <f t="shared" si="320"/>
        <v>0</v>
      </c>
      <c r="BF763" s="57">
        <f t="shared" si="320"/>
        <v>0</v>
      </c>
      <c r="BG763" s="57">
        <f t="shared" si="320"/>
        <v>0</v>
      </c>
      <c r="BH763" s="57">
        <f t="shared" si="318"/>
        <v>0</v>
      </c>
      <c r="BI763" s="57">
        <f t="shared" si="318"/>
        <v>0</v>
      </c>
      <c r="BJ763" s="57">
        <f t="shared" si="318"/>
        <v>0</v>
      </c>
      <c r="BK763" s="57">
        <f t="shared" si="318"/>
        <v>0</v>
      </c>
      <c r="BL763" s="57">
        <f t="shared" si="318"/>
        <v>0</v>
      </c>
      <c r="BM763" s="57">
        <f t="shared" si="318"/>
        <v>0</v>
      </c>
      <c r="BN763" s="57">
        <f t="shared" si="318"/>
        <v>0</v>
      </c>
      <c r="BO763" s="57">
        <f t="shared" si="318"/>
        <v>0</v>
      </c>
      <c r="BP763" s="57">
        <f t="shared" si="318"/>
        <v>0</v>
      </c>
      <c r="BQ763" s="57">
        <f t="shared" si="318"/>
        <v>0</v>
      </c>
      <c r="BR763" s="57">
        <f t="shared" si="318"/>
        <v>0</v>
      </c>
      <c r="BS763" s="57">
        <f t="shared" si="318"/>
        <v>0</v>
      </c>
    </row>
    <row r="764" spans="1:71" x14ac:dyDescent="0.25">
      <c r="A764">
        <f t="shared" si="315"/>
        <v>4</v>
      </c>
      <c r="B764">
        <f t="shared" si="313"/>
        <v>16</v>
      </c>
      <c r="C764">
        <f t="shared" si="308"/>
        <v>2</v>
      </c>
      <c r="D764" s="59">
        <f t="shared" si="298"/>
        <v>0</v>
      </c>
      <c r="E764" s="59">
        <f t="shared" si="298"/>
        <v>0</v>
      </c>
      <c r="F764" s="59">
        <f t="shared" si="298"/>
        <v>0</v>
      </c>
      <c r="G764" s="60" t="str">
        <f t="shared" si="299"/>
        <v>Electric</v>
      </c>
      <c r="H764" s="61">
        <f t="shared" si="314"/>
        <v>1</v>
      </c>
      <c r="I764" s="61">
        <f t="shared" si="300"/>
        <v>0</v>
      </c>
      <c r="J764" s="59">
        <f t="shared" si="301"/>
        <v>0</v>
      </c>
      <c r="K764" s="62" t="e">
        <f t="shared" si="302"/>
        <v>#N/A</v>
      </c>
      <c r="L764" s="59">
        <f t="shared" si="303"/>
        <v>0</v>
      </c>
      <c r="M764" s="59">
        <f t="shared" si="303"/>
        <v>0</v>
      </c>
      <c r="N764" s="59" t="str">
        <f t="shared" si="297"/>
        <v>Electric0</v>
      </c>
      <c r="O764" s="57">
        <f t="shared" si="319"/>
        <v>0</v>
      </c>
      <c r="P764" s="57">
        <f t="shared" si="319"/>
        <v>0</v>
      </c>
      <c r="Q764" s="57">
        <f t="shared" si="319"/>
        <v>0</v>
      </c>
      <c r="R764" s="57">
        <f t="shared" si="319"/>
        <v>0</v>
      </c>
      <c r="S764" s="57">
        <f t="shared" si="319"/>
        <v>0</v>
      </c>
      <c r="T764" s="57">
        <f t="shared" si="319"/>
        <v>0</v>
      </c>
      <c r="U764" s="57">
        <f t="shared" si="319"/>
        <v>0</v>
      </c>
      <c r="V764" s="57">
        <f t="shared" si="319"/>
        <v>0</v>
      </c>
      <c r="W764" s="57">
        <f t="shared" si="319"/>
        <v>0</v>
      </c>
      <c r="X764" s="57">
        <f t="shared" si="319"/>
        <v>0</v>
      </c>
      <c r="Y764" s="57">
        <f t="shared" si="319"/>
        <v>0</v>
      </c>
      <c r="Z764" s="57">
        <f t="shared" si="319"/>
        <v>0</v>
      </c>
      <c r="AA764" s="57">
        <f t="shared" si="319"/>
        <v>0</v>
      </c>
      <c r="AB764" s="57">
        <f t="shared" si="319"/>
        <v>0</v>
      </c>
      <c r="AC764" s="57">
        <f t="shared" si="319"/>
        <v>0</v>
      </c>
      <c r="AD764" s="57">
        <f t="shared" si="319"/>
        <v>0</v>
      </c>
      <c r="AE764" s="57">
        <f t="shared" si="317"/>
        <v>0</v>
      </c>
      <c r="AF764" s="57">
        <f t="shared" si="317"/>
        <v>0</v>
      </c>
      <c r="AG764" s="57">
        <f t="shared" si="317"/>
        <v>0</v>
      </c>
      <c r="AH764" s="57">
        <f t="shared" si="317"/>
        <v>0</v>
      </c>
      <c r="AI764" s="57">
        <f t="shared" si="317"/>
        <v>0</v>
      </c>
      <c r="AJ764" s="57">
        <f t="shared" si="317"/>
        <v>0</v>
      </c>
      <c r="AK764" s="57">
        <f t="shared" si="317"/>
        <v>0</v>
      </c>
      <c r="AL764" s="57">
        <f t="shared" si="317"/>
        <v>0</v>
      </c>
      <c r="AM764" s="57">
        <f t="shared" si="317"/>
        <v>0</v>
      </c>
      <c r="AN764" s="57">
        <f t="shared" si="317"/>
        <v>0</v>
      </c>
      <c r="AO764" s="57">
        <f t="shared" si="317"/>
        <v>0</v>
      </c>
      <c r="AP764" s="57">
        <f t="shared" si="317"/>
        <v>0</v>
      </c>
      <c r="AQ764" s="57" t="e">
        <f>INDEX('Fleet Input'!$C$10:$C$86, MATCH('Fleet Calculations'!N764, 'Fleet Input'!$B$10:$B$86, 0))</f>
        <v>#N/A</v>
      </c>
      <c r="AR764" s="57">
        <f t="shared" si="320"/>
        <v>0</v>
      </c>
      <c r="AS764" s="57">
        <f t="shared" si="320"/>
        <v>0</v>
      </c>
      <c r="AT764" s="57">
        <f t="shared" si="320"/>
        <v>0</v>
      </c>
      <c r="AU764" s="57">
        <f t="shared" si="320"/>
        <v>0</v>
      </c>
      <c r="AV764" s="57">
        <f t="shared" si="320"/>
        <v>0</v>
      </c>
      <c r="AW764" s="57">
        <f t="shared" si="320"/>
        <v>0</v>
      </c>
      <c r="AX764" s="57">
        <f t="shared" si="320"/>
        <v>0</v>
      </c>
      <c r="AY764" s="57">
        <f t="shared" si="320"/>
        <v>0</v>
      </c>
      <c r="AZ764" s="57">
        <f t="shared" si="320"/>
        <v>0</v>
      </c>
      <c r="BA764" s="57">
        <f t="shared" si="320"/>
        <v>0</v>
      </c>
      <c r="BB764" s="57">
        <f t="shared" si="320"/>
        <v>0</v>
      </c>
      <c r="BC764" s="57">
        <f t="shared" si="320"/>
        <v>0</v>
      </c>
      <c r="BD764" s="57">
        <f t="shared" si="320"/>
        <v>0</v>
      </c>
      <c r="BE764" s="57">
        <f t="shared" si="320"/>
        <v>0</v>
      </c>
      <c r="BF764" s="57">
        <f t="shared" si="320"/>
        <v>0</v>
      </c>
      <c r="BG764" s="57">
        <f t="shared" si="320"/>
        <v>0</v>
      </c>
      <c r="BH764" s="57">
        <f t="shared" si="318"/>
        <v>0</v>
      </c>
      <c r="BI764" s="57">
        <f t="shared" si="318"/>
        <v>0</v>
      </c>
      <c r="BJ764" s="57">
        <f t="shared" si="318"/>
        <v>0</v>
      </c>
      <c r="BK764" s="57">
        <f t="shared" si="318"/>
        <v>0</v>
      </c>
      <c r="BL764" s="57">
        <f t="shared" si="318"/>
        <v>0</v>
      </c>
      <c r="BM764" s="57">
        <f t="shared" si="318"/>
        <v>0</v>
      </c>
      <c r="BN764" s="57">
        <f t="shared" si="318"/>
        <v>0</v>
      </c>
      <c r="BO764" s="57">
        <f t="shared" si="318"/>
        <v>0</v>
      </c>
      <c r="BP764" s="57">
        <f t="shared" si="318"/>
        <v>0</v>
      </c>
      <c r="BQ764" s="57">
        <f t="shared" si="318"/>
        <v>0</v>
      </c>
      <c r="BR764" s="57">
        <f t="shared" si="318"/>
        <v>0</v>
      </c>
      <c r="BS764" s="57">
        <f t="shared" si="318"/>
        <v>0</v>
      </c>
    </row>
    <row r="765" spans="1:71" x14ac:dyDescent="0.25">
      <c r="A765">
        <f t="shared" si="315"/>
        <v>4</v>
      </c>
      <c r="B765">
        <f t="shared" si="313"/>
        <v>16</v>
      </c>
      <c r="C765">
        <f t="shared" si="308"/>
        <v>3</v>
      </c>
      <c r="D765" s="59">
        <f t="shared" si="298"/>
        <v>0</v>
      </c>
      <c r="E765" s="59">
        <f t="shared" si="298"/>
        <v>0</v>
      </c>
      <c r="F765" s="59">
        <f t="shared" si="298"/>
        <v>0</v>
      </c>
      <c r="G765" s="60" t="str">
        <f t="shared" si="299"/>
        <v>Fuel Cell</v>
      </c>
      <c r="H765" s="61">
        <f t="shared" si="314"/>
        <v>1</v>
      </c>
      <c r="I765" s="61">
        <f t="shared" si="300"/>
        <v>0</v>
      </c>
      <c r="J765" s="59">
        <f t="shared" si="301"/>
        <v>0</v>
      </c>
      <c r="K765" s="62" t="e">
        <f t="shared" si="302"/>
        <v>#N/A</v>
      </c>
      <c r="L765" s="59">
        <f t="shared" si="303"/>
        <v>0</v>
      </c>
      <c r="M765" s="59">
        <f t="shared" si="303"/>
        <v>0</v>
      </c>
      <c r="N765" s="59" t="str">
        <f t="shared" si="297"/>
        <v>Fuel Cell0</v>
      </c>
      <c r="O765" s="57">
        <f t="shared" si="319"/>
        <v>0</v>
      </c>
      <c r="P765" s="57">
        <f t="shared" si="319"/>
        <v>0</v>
      </c>
      <c r="Q765" s="57">
        <f t="shared" si="319"/>
        <v>0</v>
      </c>
      <c r="R765" s="57">
        <f t="shared" si="319"/>
        <v>0</v>
      </c>
      <c r="S765" s="57">
        <f t="shared" si="319"/>
        <v>0</v>
      </c>
      <c r="T765" s="57">
        <f t="shared" si="319"/>
        <v>0</v>
      </c>
      <c r="U765" s="57">
        <f t="shared" si="319"/>
        <v>0</v>
      </c>
      <c r="V765" s="57">
        <f t="shared" si="319"/>
        <v>0</v>
      </c>
      <c r="W765" s="57">
        <f t="shared" si="319"/>
        <v>0</v>
      </c>
      <c r="X765" s="57">
        <f t="shared" si="319"/>
        <v>0</v>
      </c>
      <c r="Y765" s="57">
        <f t="shared" si="319"/>
        <v>0</v>
      </c>
      <c r="Z765" s="57">
        <f t="shared" si="319"/>
        <v>0</v>
      </c>
      <c r="AA765" s="57">
        <f t="shared" si="319"/>
        <v>0</v>
      </c>
      <c r="AB765" s="57">
        <f t="shared" si="319"/>
        <v>0</v>
      </c>
      <c r="AC765" s="57">
        <f t="shared" si="319"/>
        <v>0</v>
      </c>
      <c r="AD765" s="57">
        <f t="shared" si="319"/>
        <v>0</v>
      </c>
      <c r="AE765" s="57">
        <f t="shared" si="317"/>
        <v>0</v>
      </c>
      <c r="AF765" s="57">
        <f t="shared" si="317"/>
        <v>0</v>
      </c>
      <c r="AG765" s="57">
        <f t="shared" si="317"/>
        <v>0</v>
      </c>
      <c r="AH765" s="57">
        <f t="shared" si="317"/>
        <v>0</v>
      </c>
      <c r="AI765" s="57">
        <f t="shared" si="317"/>
        <v>0</v>
      </c>
      <c r="AJ765" s="57">
        <f t="shared" si="317"/>
        <v>0</v>
      </c>
      <c r="AK765" s="57">
        <f t="shared" si="317"/>
        <v>0</v>
      </c>
      <c r="AL765" s="57">
        <f t="shared" si="317"/>
        <v>0</v>
      </c>
      <c r="AM765" s="57">
        <f t="shared" si="317"/>
        <v>0</v>
      </c>
      <c r="AN765" s="57">
        <f t="shared" si="317"/>
        <v>0</v>
      </c>
      <c r="AO765" s="57">
        <f t="shared" si="317"/>
        <v>0</v>
      </c>
      <c r="AP765" s="57">
        <f t="shared" si="317"/>
        <v>0</v>
      </c>
      <c r="AQ765" s="57" t="e">
        <f>INDEX('Fleet Input'!$C$10:$C$86, MATCH('Fleet Calculations'!N765, 'Fleet Input'!$B$10:$B$86, 0))</f>
        <v>#N/A</v>
      </c>
      <c r="AR765" s="57">
        <f t="shared" si="320"/>
        <v>0</v>
      </c>
      <c r="AS765" s="57">
        <f t="shared" si="320"/>
        <v>0</v>
      </c>
      <c r="AT765" s="57">
        <f t="shared" si="320"/>
        <v>0</v>
      </c>
      <c r="AU765" s="57">
        <f t="shared" si="320"/>
        <v>0</v>
      </c>
      <c r="AV765" s="57">
        <f t="shared" si="320"/>
        <v>0</v>
      </c>
      <c r="AW765" s="57">
        <f t="shared" si="320"/>
        <v>0</v>
      </c>
      <c r="AX765" s="57">
        <f t="shared" si="320"/>
        <v>0</v>
      </c>
      <c r="AY765" s="57">
        <f t="shared" si="320"/>
        <v>0</v>
      </c>
      <c r="AZ765" s="57">
        <f t="shared" si="320"/>
        <v>0</v>
      </c>
      <c r="BA765" s="57">
        <f t="shared" si="320"/>
        <v>0</v>
      </c>
      <c r="BB765" s="57">
        <f t="shared" si="320"/>
        <v>0</v>
      </c>
      <c r="BC765" s="57">
        <f t="shared" si="320"/>
        <v>0</v>
      </c>
      <c r="BD765" s="57">
        <f t="shared" si="320"/>
        <v>0</v>
      </c>
      <c r="BE765" s="57">
        <f t="shared" si="320"/>
        <v>0</v>
      </c>
      <c r="BF765" s="57">
        <f t="shared" si="320"/>
        <v>0</v>
      </c>
      <c r="BG765" s="57">
        <f t="shared" si="320"/>
        <v>0</v>
      </c>
      <c r="BH765" s="57">
        <f t="shared" si="318"/>
        <v>0</v>
      </c>
      <c r="BI765" s="57">
        <f t="shared" si="318"/>
        <v>0</v>
      </c>
      <c r="BJ765" s="57">
        <f t="shared" si="318"/>
        <v>0</v>
      </c>
      <c r="BK765" s="57">
        <f t="shared" si="318"/>
        <v>0</v>
      </c>
      <c r="BL765" s="57">
        <f t="shared" si="318"/>
        <v>0</v>
      </c>
      <c r="BM765" s="57">
        <f t="shared" si="318"/>
        <v>0</v>
      </c>
      <c r="BN765" s="57">
        <f t="shared" si="318"/>
        <v>0</v>
      </c>
      <c r="BO765" s="57">
        <f t="shared" si="318"/>
        <v>0</v>
      </c>
      <c r="BP765" s="57">
        <f t="shared" si="318"/>
        <v>0</v>
      </c>
      <c r="BQ765" s="57">
        <f t="shared" si="318"/>
        <v>0</v>
      </c>
      <c r="BR765" s="57">
        <f t="shared" si="318"/>
        <v>0</v>
      </c>
      <c r="BS765" s="57">
        <f t="shared" si="318"/>
        <v>0</v>
      </c>
    </row>
    <row r="766" spans="1:71" x14ac:dyDescent="0.25">
      <c r="A766">
        <f t="shared" si="315"/>
        <v>4</v>
      </c>
      <c r="B766">
        <f t="shared" si="313"/>
        <v>17</v>
      </c>
      <c r="C766">
        <f t="shared" si="308"/>
        <v>1</v>
      </c>
      <c r="D766" s="59">
        <f t="shared" si="298"/>
        <v>0</v>
      </c>
      <c r="E766" s="59">
        <f t="shared" si="298"/>
        <v>0</v>
      </c>
      <c r="F766" s="59">
        <f t="shared" si="298"/>
        <v>0</v>
      </c>
      <c r="G766" s="60" t="str">
        <f t="shared" si="299"/>
        <v>0</v>
      </c>
      <c r="H766" s="61">
        <f t="shared" si="314"/>
        <v>1</v>
      </c>
      <c r="I766" s="61">
        <f t="shared" si="300"/>
        <v>0</v>
      </c>
      <c r="J766" s="59">
        <f t="shared" si="301"/>
        <v>0</v>
      </c>
      <c r="K766" s="62" t="e">
        <f t="shared" si="302"/>
        <v>#N/A</v>
      </c>
      <c r="L766" s="59">
        <f t="shared" si="303"/>
        <v>0</v>
      </c>
      <c r="M766" s="59">
        <f t="shared" si="303"/>
        <v>0</v>
      </c>
      <c r="N766" s="59" t="str">
        <f t="shared" si="297"/>
        <v>00</v>
      </c>
      <c r="O766" s="57">
        <f t="shared" si="319"/>
        <v>0</v>
      </c>
      <c r="P766" s="57">
        <f t="shared" si="319"/>
        <v>0</v>
      </c>
      <c r="Q766" s="57">
        <f t="shared" si="319"/>
        <v>0</v>
      </c>
      <c r="R766" s="57">
        <f t="shared" si="319"/>
        <v>0</v>
      </c>
      <c r="S766" s="57">
        <f t="shared" si="319"/>
        <v>0</v>
      </c>
      <c r="T766" s="57">
        <f t="shared" si="319"/>
        <v>0</v>
      </c>
      <c r="U766" s="57">
        <f t="shared" si="319"/>
        <v>0</v>
      </c>
      <c r="V766" s="57">
        <f t="shared" si="319"/>
        <v>0</v>
      </c>
      <c r="W766" s="57">
        <f t="shared" si="319"/>
        <v>0</v>
      </c>
      <c r="X766" s="57">
        <f t="shared" si="319"/>
        <v>0</v>
      </c>
      <c r="Y766" s="57">
        <f t="shared" si="319"/>
        <v>0</v>
      </c>
      <c r="Z766" s="57">
        <f t="shared" si="319"/>
        <v>0</v>
      </c>
      <c r="AA766" s="57">
        <f t="shared" si="319"/>
        <v>0</v>
      </c>
      <c r="AB766" s="57">
        <f t="shared" si="319"/>
        <v>0</v>
      </c>
      <c r="AC766" s="57">
        <f t="shared" si="319"/>
        <v>0</v>
      </c>
      <c r="AD766" s="57">
        <f t="shared" si="319"/>
        <v>0</v>
      </c>
      <c r="AE766" s="57">
        <f t="shared" si="317"/>
        <v>0</v>
      </c>
      <c r="AF766" s="57">
        <f t="shared" si="317"/>
        <v>0</v>
      </c>
      <c r="AG766" s="57">
        <f t="shared" si="317"/>
        <v>0</v>
      </c>
      <c r="AH766" s="57">
        <f t="shared" si="317"/>
        <v>0</v>
      </c>
      <c r="AI766" s="57">
        <f t="shared" si="317"/>
        <v>0</v>
      </c>
      <c r="AJ766" s="57">
        <f t="shared" si="317"/>
        <v>0</v>
      </c>
      <c r="AK766" s="57">
        <f t="shared" si="317"/>
        <v>0</v>
      </c>
      <c r="AL766" s="57">
        <f t="shared" si="317"/>
        <v>0</v>
      </c>
      <c r="AM766" s="57">
        <f t="shared" si="317"/>
        <v>0</v>
      </c>
      <c r="AN766" s="57">
        <f t="shared" si="317"/>
        <v>0</v>
      </c>
      <c r="AO766" s="57">
        <f t="shared" si="317"/>
        <v>0</v>
      </c>
      <c r="AP766" s="57">
        <f t="shared" si="317"/>
        <v>0</v>
      </c>
      <c r="AQ766" s="57" t="e">
        <f>INDEX('Fleet Input'!$C$10:$C$86, MATCH('Fleet Calculations'!N766, 'Fleet Input'!$B$10:$B$86, 0))</f>
        <v>#N/A</v>
      </c>
      <c r="AR766" s="57">
        <f t="shared" si="320"/>
        <v>0</v>
      </c>
      <c r="AS766" s="57">
        <f t="shared" si="320"/>
        <v>0</v>
      </c>
      <c r="AT766" s="57">
        <f t="shared" si="320"/>
        <v>0</v>
      </c>
      <c r="AU766" s="57">
        <f t="shared" si="320"/>
        <v>0</v>
      </c>
      <c r="AV766" s="57">
        <f t="shared" si="320"/>
        <v>0</v>
      </c>
      <c r="AW766" s="57">
        <f t="shared" si="320"/>
        <v>0</v>
      </c>
      <c r="AX766" s="57">
        <f t="shared" si="320"/>
        <v>0</v>
      </c>
      <c r="AY766" s="57">
        <f t="shared" si="320"/>
        <v>0</v>
      </c>
      <c r="AZ766" s="57">
        <f t="shared" si="320"/>
        <v>0</v>
      </c>
      <c r="BA766" s="57">
        <f t="shared" si="320"/>
        <v>0</v>
      </c>
      <c r="BB766" s="57">
        <f t="shared" si="320"/>
        <v>0</v>
      </c>
      <c r="BC766" s="57">
        <f t="shared" si="320"/>
        <v>0</v>
      </c>
      <c r="BD766" s="57">
        <f t="shared" si="320"/>
        <v>0</v>
      </c>
      <c r="BE766" s="57">
        <f t="shared" si="320"/>
        <v>0</v>
      </c>
      <c r="BF766" s="57">
        <f t="shared" si="320"/>
        <v>0</v>
      </c>
      <c r="BG766" s="57">
        <f t="shared" si="320"/>
        <v>0</v>
      </c>
      <c r="BH766" s="57">
        <f t="shared" si="318"/>
        <v>0</v>
      </c>
      <c r="BI766" s="57">
        <f t="shared" si="318"/>
        <v>0</v>
      </c>
      <c r="BJ766" s="57">
        <f t="shared" si="318"/>
        <v>0</v>
      </c>
      <c r="BK766" s="57">
        <f t="shared" si="318"/>
        <v>0</v>
      </c>
      <c r="BL766" s="57">
        <f t="shared" si="318"/>
        <v>0</v>
      </c>
      <c r="BM766" s="57">
        <f t="shared" si="318"/>
        <v>0</v>
      </c>
      <c r="BN766" s="57">
        <f t="shared" si="318"/>
        <v>0</v>
      </c>
      <c r="BO766" s="57">
        <f t="shared" si="318"/>
        <v>0</v>
      </c>
      <c r="BP766" s="57">
        <f t="shared" si="318"/>
        <v>0</v>
      </c>
      <c r="BQ766" s="57">
        <f t="shared" si="318"/>
        <v>0</v>
      </c>
      <c r="BR766" s="57">
        <f t="shared" si="318"/>
        <v>0</v>
      </c>
      <c r="BS766" s="57">
        <f t="shared" si="318"/>
        <v>0</v>
      </c>
    </row>
    <row r="767" spans="1:71" x14ac:dyDescent="0.25">
      <c r="A767">
        <f t="shared" si="315"/>
        <v>4</v>
      </c>
      <c r="B767">
        <f t="shared" si="313"/>
        <v>17</v>
      </c>
      <c r="C767">
        <f t="shared" si="308"/>
        <v>2</v>
      </c>
      <c r="D767" s="59">
        <f t="shared" si="298"/>
        <v>0</v>
      </c>
      <c r="E767" s="59">
        <f t="shared" si="298"/>
        <v>0</v>
      </c>
      <c r="F767" s="59">
        <f t="shared" si="298"/>
        <v>0</v>
      </c>
      <c r="G767" s="60" t="str">
        <f t="shared" si="299"/>
        <v>Electric</v>
      </c>
      <c r="H767" s="61">
        <f t="shared" si="314"/>
        <v>1</v>
      </c>
      <c r="I767" s="61">
        <f t="shared" si="300"/>
        <v>0</v>
      </c>
      <c r="J767" s="59">
        <f t="shared" si="301"/>
        <v>0</v>
      </c>
      <c r="K767" s="62" t="e">
        <f t="shared" si="302"/>
        <v>#N/A</v>
      </c>
      <c r="L767" s="59">
        <f t="shared" si="303"/>
        <v>0</v>
      </c>
      <c r="M767" s="59">
        <f t="shared" si="303"/>
        <v>0</v>
      </c>
      <c r="N767" s="59" t="str">
        <f t="shared" si="297"/>
        <v>Electric0</v>
      </c>
      <c r="O767" s="57">
        <f t="shared" si="319"/>
        <v>0</v>
      </c>
      <c r="P767" s="57">
        <f t="shared" si="319"/>
        <v>0</v>
      </c>
      <c r="Q767" s="57">
        <f t="shared" si="319"/>
        <v>0</v>
      </c>
      <c r="R767" s="57">
        <f t="shared" si="319"/>
        <v>0</v>
      </c>
      <c r="S767" s="57">
        <f t="shared" si="319"/>
        <v>0</v>
      </c>
      <c r="T767" s="57">
        <f t="shared" si="319"/>
        <v>0</v>
      </c>
      <c r="U767" s="57">
        <f t="shared" si="319"/>
        <v>0</v>
      </c>
      <c r="V767" s="57">
        <f t="shared" si="319"/>
        <v>0</v>
      </c>
      <c r="W767" s="57">
        <f t="shared" si="319"/>
        <v>0</v>
      </c>
      <c r="X767" s="57">
        <f t="shared" si="319"/>
        <v>0</v>
      </c>
      <c r="Y767" s="57">
        <f t="shared" si="319"/>
        <v>0</v>
      </c>
      <c r="Z767" s="57">
        <f t="shared" si="319"/>
        <v>0</v>
      </c>
      <c r="AA767" s="57">
        <f t="shared" si="319"/>
        <v>0</v>
      </c>
      <c r="AB767" s="57">
        <f t="shared" si="319"/>
        <v>0</v>
      </c>
      <c r="AC767" s="57">
        <f t="shared" si="319"/>
        <v>0</v>
      </c>
      <c r="AD767" s="57">
        <f t="shared" si="319"/>
        <v>0</v>
      </c>
      <c r="AE767" s="57">
        <f t="shared" si="317"/>
        <v>0</v>
      </c>
      <c r="AF767" s="57">
        <f t="shared" si="317"/>
        <v>0</v>
      </c>
      <c r="AG767" s="57">
        <f t="shared" si="317"/>
        <v>0</v>
      </c>
      <c r="AH767" s="57">
        <f t="shared" si="317"/>
        <v>0</v>
      </c>
      <c r="AI767" s="57">
        <f t="shared" si="317"/>
        <v>0</v>
      </c>
      <c r="AJ767" s="57">
        <f t="shared" si="317"/>
        <v>0</v>
      </c>
      <c r="AK767" s="57">
        <f t="shared" si="317"/>
        <v>0</v>
      </c>
      <c r="AL767" s="57">
        <f t="shared" si="317"/>
        <v>0</v>
      </c>
      <c r="AM767" s="57">
        <f t="shared" si="317"/>
        <v>0</v>
      </c>
      <c r="AN767" s="57">
        <f t="shared" si="317"/>
        <v>0</v>
      </c>
      <c r="AO767" s="57">
        <f t="shared" si="317"/>
        <v>0</v>
      </c>
      <c r="AP767" s="57">
        <f t="shared" si="317"/>
        <v>0</v>
      </c>
      <c r="AQ767" s="57" t="e">
        <f>INDEX('Fleet Input'!$C$10:$C$86, MATCH('Fleet Calculations'!N767, 'Fleet Input'!$B$10:$B$86, 0))</f>
        <v>#N/A</v>
      </c>
      <c r="AR767" s="57">
        <f t="shared" si="320"/>
        <v>0</v>
      </c>
      <c r="AS767" s="57">
        <f t="shared" si="320"/>
        <v>0</v>
      </c>
      <c r="AT767" s="57">
        <f t="shared" si="320"/>
        <v>0</v>
      </c>
      <c r="AU767" s="57">
        <f t="shared" si="320"/>
        <v>0</v>
      </c>
      <c r="AV767" s="57">
        <f t="shared" si="320"/>
        <v>0</v>
      </c>
      <c r="AW767" s="57">
        <f t="shared" si="320"/>
        <v>0</v>
      </c>
      <c r="AX767" s="57">
        <f t="shared" si="320"/>
        <v>0</v>
      </c>
      <c r="AY767" s="57">
        <f t="shared" si="320"/>
        <v>0</v>
      </c>
      <c r="AZ767" s="57">
        <f t="shared" si="320"/>
        <v>0</v>
      </c>
      <c r="BA767" s="57">
        <f t="shared" si="320"/>
        <v>0</v>
      </c>
      <c r="BB767" s="57">
        <f t="shared" si="320"/>
        <v>0</v>
      </c>
      <c r="BC767" s="57">
        <f t="shared" si="320"/>
        <v>0</v>
      </c>
      <c r="BD767" s="57">
        <f t="shared" si="320"/>
        <v>0</v>
      </c>
      <c r="BE767" s="57">
        <f t="shared" si="320"/>
        <v>0</v>
      </c>
      <c r="BF767" s="57">
        <f t="shared" si="320"/>
        <v>0</v>
      </c>
      <c r="BG767" s="57">
        <f t="shared" si="320"/>
        <v>0</v>
      </c>
      <c r="BH767" s="57">
        <f t="shared" si="318"/>
        <v>0</v>
      </c>
      <c r="BI767" s="57">
        <f t="shared" si="318"/>
        <v>0</v>
      </c>
      <c r="BJ767" s="57">
        <f t="shared" si="318"/>
        <v>0</v>
      </c>
      <c r="BK767" s="57">
        <f t="shared" si="318"/>
        <v>0</v>
      </c>
      <c r="BL767" s="57">
        <f t="shared" si="318"/>
        <v>0</v>
      </c>
      <c r="BM767" s="57">
        <f t="shared" si="318"/>
        <v>0</v>
      </c>
      <c r="BN767" s="57">
        <f t="shared" si="318"/>
        <v>0</v>
      </c>
      <c r="BO767" s="57">
        <f t="shared" si="318"/>
        <v>0</v>
      </c>
      <c r="BP767" s="57">
        <f t="shared" si="318"/>
        <v>0</v>
      </c>
      <c r="BQ767" s="57">
        <f t="shared" si="318"/>
        <v>0</v>
      </c>
      <c r="BR767" s="57">
        <f t="shared" si="318"/>
        <v>0</v>
      </c>
      <c r="BS767" s="57">
        <f t="shared" si="318"/>
        <v>0</v>
      </c>
    </row>
    <row r="768" spans="1:71" x14ac:dyDescent="0.25">
      <c r="A768">
        <f t="shared" si="315"/>
        <v>4</v>
      </c>
      <c r="B768">
        <f t="shared" si="313"/>
        <v>17</v>
      </c>
      <c r="C768">
        <f t="shared" si="308"/>
        <v>3</v>
      </c>
      <c r="D768" s="59">
        <f t="shared" si="298"/>
        <v>0</v>
      </c>
      <c r="E768" s="59">
        <f t="shared" si="298"/>
        <v>0</v>
      </c>
      <c r="F768" s="59">
        <f t="shared" si="298"/>
        <v>0</v>
      </c>
      <c r="G768" s="60" t="str">
        <f t="shared" si="299"/>
        <v>Fuel Cell</v>
      </c>
      <c r="H768" s="61">
        <f t="shared" si="314"/>
        <v>1</v>
      </c>
      <c r="I768" s="61">
        <f t="shared" si="300"/>
        <v>0</v>
      </c>
      <c r="J768" s="59">
        <f t="shared" si="301"/>
        <v>0</v>
      </c>
      <c r="K768" s="62" t="e">
        <f t="shared" si="302"/>
        <v>#N/A</v>
      </c>
      <c r="L768" s="59">
        <f t="shared" si="303"/>
        <v>0</v>
      </c>
      <c r="M768" s="59">
        <f t="shared" si="303"/>
        <v>0</v>
      </c>
      <c r="N768" s="59" t="str">
        <f t="shared" si="297"/>
        <v>Fuel Cell0</v>
      </c>
      <c r="O768" s="57">
        <f t="shared" si="319"/>
        <v>0</v>
      </c>
      <c r="P768" s="57">
        <f t="shared" si="319"/>
        <v>0</v>
      </c>
      <c r="Q768" s="57">
        <f t="shared" si="319"/>
        <v>0</v>
      </c>
      <c r="R768" s="57">
        <f t="shared" si="319"/>
        <v>0</v>
      </c>
      <c r="S768" s="57">
        <f t="shared" si="319"/>
        <v>0</v>
      </c>
      <c r="T768" s="57">
        <f t="shared" si="319"/>
        <v>0</v>
      </c>
      <c r="U768" s="57">
        <f t="shared" si="319"/>
        <v>0</v>
      </c>
      <c r="V768" s="57">
        <f t="shared" si="319"/>
        <v>0</v>
      </c>
      <c r="W768" s="57">
        <f t="shared" si="319"/>
        <v>0</v>
      </c>
      <c r="X768" s="57">
        <f t="shared" si="319"/>
        <v>0</v>
      </c>
      <c r="Y768" s="57">
        <f t="shared" si="319"/>
        <v>0</v>
      </c>
      <c r="Z768" s="57">
        <f t="shared" si="319"/>
        <v>0</v>
      </c>
      <c r="AA768" s="57">
        <f t="shared" si="319"/>
        <v>0</v>
      </c>
      <c r="AB768" s="57">
        <f t="shared" si="319"/>
        <v>0</v>
      </c>
      <c r="AC768" s="57">
        <f t="shared" si="319"/>
        <v>0</v>
      </c>
      <c r="AD768" s="57">
        <f t="shared" si="319"/>
        <v>0</v>
      </c>
      <c r="AE768" s="57">
        <f t="shared" si="317"/>
        <v>0</v>
      </c>
      <c r="AF768" s="57">
        <f t="shared" si="317"/>
        <v>0</v>
      </c>
      <c r="AG768" s="57">
        <f t="shared" si="317"/>
        <v>0</v>
      </c>
      <c r="AH768" s="57">
        <f t="shared" si="317"/>
        <v>0</v>
      </c>
      <c r="AI768" s="57">
        <f t="shared" si="317"/>
        <v>0</v>
      </c>
      <c r="AJ768" s="57">
        <f t="shared" si="317"/>
        <v>0</v>
      </c>
      <c r="AK768" s="57">
        <f t="shared" si="317"/>
        <v>0</v>
      </c>
      <c r="AL768" s="57">
        <f t="shared" si="317"/>
        <v>0</v>
      </c>
      <c r="AM768" s="57">
        <f t="shared" si="317"/>
        <v>0</v>
      </c>
      <c r="AN768" s="57">
        <f t="shared" si="317"/>
        <v>0</v>
      </c>
      <c r="AO768" s="57">
        <f t="shared" si="317"/>
        <v>0</v>
      </c>
      <c r="AP768" s="57">
        <f t="shared" si="317"/>
        <v>0</v>
      </c>
      <c r="AQ768" s="57" t="e">
        <f>INDEX('Fleet Input'!$C$10:$C$86, MATCH('Fleet Calculations'!N768, 'Fleet Input'!$B$10:$B$86, 0))</f>
        <v>#N/A</v>
      </c>
      <c r="AR768" s="57">
        <f t="shared" si="320"/>
        <v>0</v>
      </c>
      <c r="AS768" s="57">
        <f t="shared" si="320"/>
        <v>0</v>
      </c>
      <c r="AT768" s="57">
        <f t="shared" si="320"/>
        <v>0</v>
      </c>
      <c r="AU768" s="57">
        <f t="shared" si="320"/>
        <v>0</v>
      </c>
      <c r="AV768" s="57">
        <f t="shared" si="320"/>
        <v>0</v>
      </c>
      <c r="AW768" s="57">
        <f t="shared" si="320"/>
        <v>0</v>
      </c>
      <c r="AX768" s="57">
        <f t="shared" si="320"/>
        <v>0</v>
      </c>
      <c r="AY768" s="57">
        <f t="shared" si="320"/>
        <v>0</v>
      </c>
      <c r="AZ768" s="57">
        <f t="shared" si="320"/>
        <v>0</v>
      </c>
      <c r="BA768" s="57">
        <f t="shared" si="320"/>
        <v>0</v>
      </c>
      <c r="BB768" s="57">
        <f t="shared" si="320"/>
        <v>0</v>
      </c>
      <c r="BC768" s="57">
        <f t="shared" si="320"/>
        <v>0</v>
      </c>
      <c r="BD768" s="57">
        <f t="shared" si="320"/>
        <v>0</v>
      </c>
      <c r="BE768" s="57">
        <f t="shared" si="320"/>
        <v>0</v>
      </c>
      <c r="BF768" s="57">
        <f t="shared" si="320"/>
        <v>0</v>
      </c>
      <c r="BG768" s="57">
        <f t="shared" si="320"/>
        <v>0</v>
      </c>
      <c r="BH768" s="57">
        <f t="shared" si="318"/>
        <v>0</v>
      </c>
      <c r="BI768" s="57">
        <f t="shared" si="318"/>
        <v>0</v>
      </c>
      <c r="BJ768" s="57">
        <f t="shared" si="318"/>
        <v>0</v>
      </c>
      <c r="BK768" s="57">
        <f t="shared" si="318"/>
        <v>0</v>
      </c>
      <c r="BL768" s="57">
        <f t="shared" si="318"/>
        <v>0</v>
      </c>
      <c r="BM768" s="57">
        <f t="shared" si="318"/>
        <v>0</v>
      </c>
      <c r="BN768" s="57">
        <f t="shared" si="318"/>
        <v>0</v>
      </c>
      <c r="BO768" s="57">
        <f t="shared" si="318"/>
        <v>0</v>
      </c>
      <c r="BP768" s="57">
        <f t="shared" si="318"/>
        <v>0</v>
      </c>
      <c r="BQ768" s="57">
        <f t="shared" si="318"/>
        <v>0</v>
      </c>
      <c r="BR768" s="57">
        <f t="shared" si="318"/>
        <v>0</v>
      </c>
      <c r="BS768" s="57">
        <f t="shared" si="318"/>
        <v>0</v>
      </c>
    </row>
    <row r="769" spans="1:71" x14ac:dyDescent="0.25">
      <c r="A769">
        <f t="shared" si="315"/>
        <v>4</v>
      </c>
      <c r="B769">
        <f t="shared" si="313"/>
        <v>18</v>
      </c>
      <c r="C769">
        <f t="shared" si="308"/>
        <v>1</v>
      </c>
      <c r="D769" s="59">
        <f t="shared" si="298"/>
        <v>0</v>
      </c>
      <c r="E769" s="59">
        <f t="shared" si="298"/>
        <v>0</v>
      </c>
      <c r="F769" s="59">
        <f t="shared" si="298"/>
        <v>0</v>
      </c>
      <c r="G769" s="60" t="str">
        <f t="shared" si="299"/>
        <v>0</v>
      </c>
      <c r="H769" s="61">
        <f t="shared" si="314"/>
        <v>1</v>
      </c>
      <c r="I769" s="61">
        <f t="shared" si="300"/>
        <v>0</v>
      </c>
      <c r="J769" s="59">
        <f t="shared" si="301"/>
        <v>0</v>
      </c>
      <c r="K769" s="62" t="e">
        <f t="shared" si="302"/>
        <v>#N/A</v>
      </c>
      <c r="L769" s="59">
        <f t="shared" si="303"/>
        <v>0</v>
      </c>
      <c r="M769" s="59">
        <f t="shared" si="303"/>
        <v>0</v>
      </c>
      <c r="N769" s="59" t="str">
        <f t="shared" si="297"/>
        <v>00</v>
      </c>
      <c r="O769" s="57">
        <f t="shared" si="319"/>
        <v>0</v>
      </c>
      <c r="P769" s="57">
        <f t="shared" si="319"/>
        <v>0</v>
      </c>
      <c r="Q769" s="57">
        <f t="shared" si="319"/>
        <v>0</v>
      </c>
      <c r="R769" s="57">
        <f t="shared" si="319"/>
        <v>0</v>
      </c>
      <c r="S769" s="57">
        <f t="shared" si="319"/>
        <v>0</v>
      </c>
      <c r="T769" s="57">
        <f t="shared" si="319"/>
        <v>0</v>
      </c>
      <c r="U769" s="57">
        <f t="shared" si="319"/>
        <v>0</v>
      </c>
      <c r="V769" s="57">
        <f t="shared" si="319"/>
        <v>0</v>
      </c>
      <c r="W769" s="57">
        <f t="shared" si="319"/>
        <v>0</v>
      </c>
      <c r="X769" s="57">
        <f t="shared" si="319"/>
        <v>0</v>
      </c>
      <c r="Y769" s="57">
        <f t="shared" si="319"/>
        <v>0</v>
      </c>
      <c r="Z769" s="57">
        <f t="shared" si="319"/>
        <v>0</v>
      </c>
      <c r="AA769" s="57">
        <f t="shared" si="319"/>
        <v>0</v>
      </c>
      <c r="AB769" s="57">
        <f t="shared" si="319"/>
        <v>0</v>
      </c>
      <c r="AC769" s="57">
        <f t="shared" si="319"/>
        <v>0</v>
      </c>
      <c r="AD769" s="57">
        <f t="shared" ref="AD769:AP784" si="321">IF(AND($I769&gt;=AD$7,$H769&lt;=AD$7),$K769,0)</f>
        <v>0</v>
      </c>
      <c r="AE769" s="57">
        <f t="shared" si="321"/>
        <v>0</v>
      </c>
      <c r="AF769" s="57">
        <f t="shared" si="321"/>
        <v>0</v>
      </c>
      <c r="AG769" s="57">
        <f t="shared" si="321"/>
        <v>0</v>
      </c>
      <c r="AH769" s="57">
        <f t="shared" si="321"/>
        <v>0</v>
      </c>
      <c r="AI769" s="57">
        <f t="shared" si="321"/>
        <v>0</v>
      </c>
      <c r="AJ769" s="57">
        <f t="shared" si="321"/>
        <v>0</v>
      </c>
      <c r="AK769" s="57">
        <f t="shared" si="321"/>
        <v>0</v>
      </c>
      <c r="AL769" s="57">
        <f t="shared" si="321"/>
        <v>0</v>
      </c>
      <c r="AM769" s="57">
        <f t="shared" si="321"/>
        <v>0</v>
      </c>
      <c r="AN769" s="57">
        <f t="shared" si="321"/>
        <v>0</v>
      </c>
      <c r="AO769" s="57">
        <f t="shared" si="321"/>
        <v>0</v>
      </c>
      <c r="AP769" s="57">
        <f t="shared" si="321"/>
        <v>0</v>
      </c>
      <c r="AQ769" s="57" t="e">
        <f>INDEX('Fleet Input'!$C$10:$C$86, MATCH('Fleet Calculations'!N769, 'Fleet Input'!$B$10:$B$86, 0))</f>
        <v>#N/A</v>
      </c>
      <c r="AR769" s="57">
        <f t="shared" si="320"/>
        <v>0</v>
      </c>
      <c r="AS769" s="57">
        <f t="shared" si="320"/>
        <v>0</v>
      </c>
      <c r="AT769" s="57">
        <f t="shared" si="320"/>
        <v>0</v>
      </c>
      <c r="AU769" s="57">
        <f t="shared" si="320"/>
        <v>0</v>
      </c>
      <c r="AV769" s="57">
        <f t="shared" si="320"/>
        <v>0</v>
      </c>
      <c r="AW769" s="57">
        <f t="shared" si="320"/>
        <v>0</v>
      </c>
      <c r="AX769" s="57">
        <f t="shared" si="320"/>
        <v>0</v>
      </c>
      <c r="AY769" s="57">
        <f t="shared" si="320"/>
        <v>0</v>
      </c>
      <c r="AZ769" s="57">
        <f t="shared" si="320"/>
        <v>0</v>
      </c>
      <c r="BA769" s="57">
        <f t="shared" si="320"/>
        <v>0</v>
      </c>
      <c r="BB769" s="57">
        <f t="shared" si="320"/>
        <v>0</v>
      </c>
      <c r="BC769" s="57">
        <f t="shared" si="320"/>
        <v>0</v>
      </c>
      <c r="BD769" s="57">
        <f t="shared" si="320"/>
        <v>0</v>
      </c>
      <c r="BE769" s="57">
        <f t="shared" si="320"/>
        <v>0</v>
      </c>
      <c r="BF769" s="57">
        <f t="shared" si="320"/>
        <v>0</v>
      </c>
      <c r="BG769" s="57">
        <f t="shared" ref="BG769:BS784" si="322">IF($H769=BG$7, $AQ769*$K769, 0)</f>
        <v>0</v>
      </c>
      <c r="BH769" s="57">
        <f t="shared" si="322"/>
        <v>0</v>
      </c>
      <c r="BI769" s="57">
        <f t="shared" si="322"/>
        <v>0</v>
      </c>
      <c r="BJ769" s="57">
        <f t="shared" si="322"/>
        <v>0</v>
      </c>
      <c r="BK769" s="57">
        <f t="shared" si="322"/>
        <v>0</v>
      </c>
      <c r="BL769" s="57">
        <f t="shared" si="322"/>
        <v>0</v>
      </c>
      <c r="BM769" s="57">
        <f t="shared" si="322"/>
        <v>0</v>
      </c>
      <c r="BN769" s="57">
        <f t="shared" si="322"/>
        <v>0</v>
      </c>
      <c r="BO769" s="57">
        <f t="shared" si="322"/>
        <v>0</v>
      </c>
      <c r="BP769" s="57">
        <f t="shared" si="322"/>
        <v>0</v>
      </c>
      <c r="BQ769" s="57">
        <f t="shared" si="322"/>
        <v>0</v>
      </c>
      <c r="BR769" s="57">
        <f t="shared" si="322"/>
        <v>0</v>
      </c>
      <c r="BS769" s="57">
        <f t="shared" si="322"/>
        <v>0</v>
      </c>
    </row>
    <row r="770" spans="1:71" x14ac:dyDescent="0.25">
      <c r="A770">
        <f t="shared" si="315"/>
        <v>4</v>
      </c>
      <c r="B770">
        <f t="shared" si="313"/>
        <v>18</v>
      </c>
      <c r="C770">
        <f t="shared" si="308"/>
        <v>2</v>
      </c>
      <c r="D770" s="59">
        <f t="shared" si="298"/>
        <v>0</v>
      </c>
      <c r="E770" s="59">
        <f t="shared" si="298"/>
        <v>0</v>
      </c>
      <c r="F770" s="59">
        <f t="shared" si="298"/>
        <v>0</v>
      </c>
      <c r="G770" s="60" t="str">
        <f t="shared" si="299"/>
        <v>Electric</v>
      </c>
      <c r="H770" s="61">
        <f t="shared" si="314"/>
        <v>1</v>
      </c>
      <c r="I770" s="61">
        <f t="shared" si="300"/>
        <v>0</v>
      </c>
      <c r="J770" s="59">
        <f t="shared" si="301"/>
        <v>0</v>
      </c>
      <c r="K770" s="62" t="e">
        <f t="shared" si="302"/>
        <v>#N/A</v>
      </c>
      <c r="L770" s="59">
        <f t="shared" si="303"/>
        <v>0</v>
      </c>
      <c r="M770" s="59">
        <f t="shared" si="303"/>
        <v>0</v>
      </c>
      <c r="N770" s="59" t="str">
        <f t="shared" si="297"/>
        <v>Electric0</v>
      </c>
      <c r="O770" s="57">
        <f t="shared" ref="O770:AD785" si="323">IF(AND($I770&gt;=O$7,$H770&lt;=O$7),$K770,0)</f>
        <v>0</v>
      </c>
      <c r="P770" s="57">
        <f t="shared" si="323"/>
        <v>0</v>
      </c>
      <c r="Q770" s="57">
        <f t="shared" si="323"/>
        <v>0</v>
      </c>
      <c r="R770" s="57">
        <f t="shared" si="323"/>
        <v>0</v>
      </c>
      <c r="S770" s="57">
        <f t="shared" si="323"/>
        <v>0</v>
      </c>
      <c r="T770" s="57">
        <f t="shared" si="323"/>
        <v>0</v>
      </c>
      <c r="U770" s="57">
        <f t="shared" si="323"/>
        <v>0</v>
      </c>
      <c r="V770" s="57">
        <f t="shared" si="323"/>
        <v>0</v>
      </c>
      <c r="W770" s="57">
        <f t="shared" si="323"/>
        <v>0</v>
      </c>
      <c r="X770" s="57">
        <f t="shared" si="323"/>
        <v>0</v>
      </c>
      <c r="Y770" s="57">
        <f t="shared" si="323"/>
        <v>0</v>
      </c>
      <c r="Z770" s="57">
        <f t="shared" si="323"/>
        <v>0</v>
      </c>
      <c r="AA770" s="57">
        <f t="shared" si="323"/>
        <v>0</v>
      </c>
      <c r="AB770" s="57">
        <f t="shared" si="323"/>
        <v>0</v>
      </c>
      <c r="AC770" s="57">
        <f t="shared" si="323"/>
        <v>0</v>
      </c>
      <c r="AD770" s="57">
        <f t="shared" si="323"/>
        <v>0</v>
      </c>
      <c r="AE770" s="57">
        <f t="shared" si="321"/>
        <v>0</v>
      </c>
      <c r="AF770" s="57">
        <f t="shared" si="321"/>
        <v>0</v>
      </c>
      <c r="AG770" s="57">
        <f t="shared" si="321"/>
        <v>0</v>
      </c>
      <c r="AH770" s="57">
        <f t="shared" si="321"/>
        <v>0</v>
      </c>
      <c r="AI770" s="57">
        <f t="shared" si="321"/>
        <v>0</v>
      </c>
      <c r="AJ770" s="57">
        <f t="shared" si="321"/>
        <v>0</v>
      </c>
      <c r="AK770" s="57">
        <f t="shared" si="321"/>
        <v>0</v>
      </c>
      <c r="AL770" s="57">
        <f t="shared" si="321"/>
        <v>0</v>
      </c>
      <c r="AM770" s="57">
        <f t="shared" si="321"/>
        <v>0</v>
      </c>
      <c r="AN770" s="57">
        <f t="shared" si="321"/>
        <v>0</v>
      </c>
      <c r="AO770" s="57">
        <f t="shared" si="321"/>
        <v>0</v>
      </c>
      <c r="AP770" s="57">
        <f t="shared" si="321"/>
        <v>0</v>
      </c>
      <c r="AQ770" s="57" t="e">
        <f>INDEX('Fleet Input'!$C$10:$C$86, MATCH('Fleet Calculations'!N770, 'Fleet Input'!$B$10:$B$86, 0))</f>
        <v>#N/A</v>
      </c>
      <c r="AR770" s="57">
        <f t="shared" ref="AR770:BG785" si="324">IF($H770=AR$7, $AQ770*$K770, 0)</f>
        <v>0</v>
      </c>
      <c r="AS770" s="57">
        <f t="shared" si="324"/>
        <v>0</v>
      </c>
      <c r="AT770" s="57">
        <f t="shared" si="324"/>
        <v>0</v>
      </c>
      <c r="AU770" s="57">
        <f t="shared" si="324"/>
        <v>0</v>
      </c>
      <c r="AV770" s="57">
        <f t="shared" si="324"/>
        <v>0</v>
      </c>
      <c r="AW770" s="57">
        <f t="shared" si="324"/>
        <v>0</v>
      </c>
      <c r="AX770" s="57">
        <f t="shared" si="324"/>
        <v>0</v>
      </c>
      <c r="AY770" s="57">
        <f t="shared" si="324"/>
        <v>0</v>
      </c>
      <c r="AZ770" s="57">
        <f t="shared" si="324"/>
        <v>0</v>
      </c>
      <c r="BA770" s="57">
        <f t="shared" si="324"/>
        <v>0</v>
      </c>
      <c r="BB770" s="57">
        <f t="shared" si="324"/>
        <v>0</v>
      </c>
      <c r="BC770" s="57">
        <f t="shared" si="324"/>
        <v>0</v>
      </c>
      <c r="BD770" s="57">
        <f t="shared" si="324"/>
        <v>0</v>
      </c>
      <c r="BE770" s="57">
        <f t="shared" si="324"/>
        <v>0</v>
      </c>
      <c r="BF770" s="57">
        <f t="shared" si="324"/>
        <v>0</v>
      </c>
      <c r="BG770" s="57">
        <f t="shared" si="324"/>
        <v>0</v>
      </c>
      <c r="BH770" s="57">
        <f t="shared" si="322"/>
        <v>0</v>
      </c>
      <c r="BI770" s="57">
        <f t="shared" si="322"/>
        <v>0</v>
      </c>
      <c r="BJ770" s="57">
        <f t="shared" si="322"/>
        <v>0</v>
      </c>
      <c r="BK770" s="57">
        <f t="shared" si="322"/>
        <v>0</v>
      </c>
      <c r="BL770" s="57">
        <f t="shared" si="322"/>
        <v>0</v>
      </c>
      <c r="BM770" s="57">
        <f t="shared" si="322"/>
        <v>0</v>
      </c>
      <c r="BN770" s="57">
        <f t="shared" si="322"/>
        <v>0</v>
      </c>
      <c r="BO770" s="57">
        <f t="shared" si="322"/>
        <v>0</v>
      </c>
      <c r="BP770" s="57">
        <f t="shared" si="322"/>
        <v>0</v>
      </c>
      <c r="BQ770" s="57">
        <f t="shared" si="322"/>
        <v>0</v>
      </c>
      <c r="BR770" s="57">
        <f t="shared" si="322"/>
        <v>0</v>
      </c>
      <c r="BS770" s="57">
        <f t="shared" si="322"/>
        <v>0</v>
      </c>
    </row>
    <row r="771" spans="1:71" x14ac:dyDescent="0.25">
      <c r="A771">
        <f t="shared" si="315"/>
        <v>4</v>
      </c>
      <c r="B771">
        <f t="shared" si="313"/>
        <v>18</v>
      </c>
      <c r="C771">
        <f t="shared" si="308"/>
        <v>3</v>
      </c>
      <c r="D771" s="59">
        <f t="shared" si="298"/>
        <v>0</v>
      </c>
      <c r="E771" s="59">
        <f t="shared" si="298"/>
        <v>0</v>
      </c>
      <c r="F771" s="59">
        <f t="shared" si="298"/>
        <v>0</v>
      </c>
      <c r="G771" s="60" t="str">
        <f t="shared" si="299"/>
        <v>Fuel Cell</v>
      </c>
      <c r="H771" s="61">
        <f t="shared" si="314"/>
        <v>1</v>
      </c>
      <c r="I771" s="61">
        <f t="shared" si="300"/>
        <v>0</v>
      </c>
      <c r="J771" s="59">
        <f t="shared" si="301"/>
        <v>0</v>
      </c>
      <c r="K771" s="62" t="e">
        <f t="shared" si="302"/>
        <v>#N/A</v>
      </c>
      <c r="L771" s="59">
        <f t="shared" si="303"/>
        <v>0</v>
      </c>
      <c r="M771" s="59">
        <f t="shared" si="303"/>
        <v>0</v>
      </c>
      <c r="N771" s="59" t="str">
        <f t="shared" si="297"/>
        <v>Fuel Cell0</v>
      </c>
      <c r="O771" s="57">
        <f t="shared" si="323"/>
        <v>0</v>
      </c>
      <c r="P771" s="57">
        <f t="shared" si="323"/>
        <v>0</v>
      </c>
      <c r="Q771" s="57">
        <f t="shared" si="323"/>
        <v>0</v>
      </c>
      <c r="R771" s="57">
        <f t="shared" si="323"/>
        <v>0</v>
      </c>
      <c r="S771" s="57">
        <f t="shared" si="323"/>
        <v>0</v>
      </c>
      <c r="T771" s="57">
        <f t="shared" si="323"/>
        <v>0</v>
      </c>
      <c r="U771" s="57">
        <f t="shared" si="323"/>
        <v>0</v>
      </c>
      <c r="V771" s="57">
        <f t="shared" si="323"/>
        <v>0</v>
      </c>
      <c r="W771" s="57">
        <f t="shared" si="323"/>
        <v>0</v>
      </c>
      <c r="X771" s="57">
        <f t="shared" si="323"/>
        <v>0</v>
      </c>
      <c r="Y771" s="57">
        <f t="shared" si="323"/>
        <v>0</v>
      </c>
      <c r="Z771" s="57">
        <f t="shared" si="323"/>
        <v>0</v>
      </c>
      <c r="AA771" s="57">
        <f t="shared" si="323"/>
        <v>0</v>
      </c>
      <c r="AB771" s="57">
        <f t="shared" si="323"/>
        <v>0</v>
      </c>
      <c r="AC771" s="57">
        <f t="shared" si="323"/>
        <v>0</v>
      </c>
      <c r="AD771" s="57">
        <f t="shared" si="323"/>
        <v>0</v>
      </c>
      <c r="AE771" s="57">
        <f t="shared" si="321"/>
        <v>0</v>
      </c>
      <c r="AF771" s="57">
        <f t="shared" si="321"/>
        <v>0</v>
      </c>
      <c r="AG771" s="57">
        <f t="shared" si="321"/>
        <v>0</v>
      </c>
      <c r="AH771" s="57">
        <f t="shared" si="321"/>
        <v>0</v>
      </c>
      <c r="AI771" s="57">
        <f t="shared" si="321"/>
        <v>0</v>
      </c>
      <c r="AJ771" s="57">
        <f t="shared" si="321"/>
        <v>0</v>
      </c>
      <c r="AK771" s="57">
        <f t="shared" si="321"/>
        <v>0</v>
      </c>
      <c r="AL771" s="57">
        <f t="shared" si="321"/>
        <v>0</v>
      </c>
      <c r="AM771" s="57">
        <f t="shared" si="321"/>
        <v>0</v>
      </c>
      <c r="AN771" s="57">
        <f t="shared" si="321"/>
        <v>0</v>
      </c>
      <c r="AO771" s="57">
        <f t="shared" si="321"/>
        <v>0</v>
      </c>
      <c r="AP771" s="57">
        <f t="shared" si="321"/>
        <v>0</v>
      </c>
      <c r="AQ771" s="57" t="e">
        <f>INDEX('Fleet Input'!$C$10:$C$86, MATCH('Fleet Calculations'!N771, 'Fleet Input'!$B$10:$B$86, 0))</f>
        <v>#N/A</v>
      </c>
      <c r="AR771" s="57">
        <f t="shared" si="324"/>
        <v>0</v>
      </c>
      <c r="AS771" s="57">
        <f t="shared" si="324"/>
        <v>0</v>
      </c>
      <c r="AT771" s="57">
        <f t="shared" si="324"/>
        <v>0</v>
      </c>
      <c r="AU771" s="57">
        <f t="shared" si="324"/>
        <v>0</v>
      </c>
      <c r="AV771" s="57">
        <f t="shared" si="324"/>
        <v>0</v>
      </c>
      <c r="AW771" s="57">
        <f t="shared" si="324"/>
        <v>0</v>
      </c>
      <c r="AX771" s="57">
        <f t="shared" si="324"/>
        <v>0</v>
      </c>
      <c r="AY771" s="57">
        <f t="shared" si="324"/>
        <v>0</v>
      </c>
      <c r="AZ771" s="57">
        <f t="shared" si="324"/>
        <v>0</v>
      </c>
      <c r="BA771" s="57">
        <f t="shared" si="324"/>
        <v>0</v>
      </c>
      <c r="BB771" s="57">
        <f t="shared" si="324"/>
        <v>0</v>
      </c>
      <c r="BC771" s="57">
        <f t="shared" si="324"/>
        <v>0</v>
      </c>
      <c r="BD771" s="57">
        <f t="shared" si="324"/>
        <v>0</v>
      </c>
      <c r="BE771" s="57">
        <f t="shared" si="324"/>
        <v>0</v>
      </c>
      <c r="BF771" s="57">
        <f t="shared" si="324"/>
        <v>0</v>
      </c>
      <c r="BG771" s="57">
        <f t="shared" si="324"/>
        <v>0</v>
      </c>
      <c r="BH771" s="57">
        <f t="shared" si="322"/>
        <v>0</v>
      </c>
      <c r="BI771" s="57">
        <f t="shared" si="322"/>
        <v>0</v>
      </c>
      <c r="BJ771" s="57">
        <f t="shared" si="322"/>
        <v>0</v>
      </c>
      <c r="BK771" s="57">
        <f t="shared" si="322"/>
        <v>0</v>
      </c>
      <c r="BL771" s="57">
        <f t="shared" si="322"/>
        <v>0</v>
      </c>
      <c r="BM771" s="57">
        <f t="shared" si="322"/>
        <v>0</v>
      </c>
      <c r="BN771" s="57">
        <f t="shared" si="322"/>
        <v>0</v>
      </c>
      <c r="BO771" s="57">
        <f t="shared" si="322"/>
        <v>0</v>
      </c>
      <c r="BP771" s="57">
        <f t="shared" si="322"/>
        <v>0</v>
      </c>
      <c r="BQ771" s="57">
        <f t="shared" si="322"/>
        <v>0</v>
      </c>
      <c r="BR771" s="57">
        <f t="shared" si="322"/>
        <v>0</v>
      </c>
      <c r="BS771" s="57">
        <f t="shared" si="322"/>
        <v>0</v>
      </c>
    </row>
    <row r="772" spans="1:71" x14ac:dyDescent="0.25">
      <c r="A772">
        <f t="shared" si="315"/>
        <v>4</v>
      </c>
      <c r="B772">
        <f t="shared" si="313"/>
        <v>19</v>
      </c>
      <c r="C772">
        <f t="shared" si="308"/>
        <v>1</v>
      </c>
      <c r="D772" s="59">
        <f t="shared" si="298"/>
        <v>0</v>
      </c>
      <c r="E772" s="59">
        <f t="shared" si="298"/>
        <v>0</v>
      </c>
      <c r="F772" s="59">
        <f t="shared" si="298"/>
        <v>0</v>
      </c>
      <c r="G772" s="60" t="str">
        <f t="shared" si="299"/>
        <v>0</v>
      </c>
      <c r="H772" s="61">
        <f t="shared" si="314"/>
        <v>1</v>
      </c>
      <c r="I772" s="61">
        <f t="shared" si="300"/>
        <v>0</v>
      </c>
      <c r="J772" s="59">
        <f t="shared" si="301"/>
        <v>0</v>
      </c>
      <c r="K772" s="62" t="e">
        <f t="shared" si="302"/>
        <v>#N/A</v>
      </c>
      <c r="L772" s="59">
        <f t="shared" si="303"/>
        <v>0</v>
      </c>
      <c r="M772" s="59">
        <f t="shared" si="303"/>
        <v>0</v>
      </c>
      <c r="N772" s="59" t="str">
        <f t="shared" si="297"/>
        <v>00</v>
      </c>
      <c r="O772" s="57">
        <f t="shared" si="323"/>
        <v>0</v>
      </c>
      <c r="P772" s="57">
        <f t="shared" si="323"/>
        <v>0</v>
      </c>
      <c r="Q772" s="57">
        <f t="shared" si="323"/>
        <v>0</v>
      </c>
      <c r="R772" s="57">
        <f t="shared" si="323"/>
        <v>0</v>
      </c>
      <c r="S772" s="57">
        <f t="shared" si="323"/>
        <v>0</v>
      </c>
      <c r="T772" s="57">
        <f t="shared" si="323"/>
        <v>0</v>
      </c>
      <c r="U772" s="57">
        <f t="shared" si="323"/>
        <v>0</v>
      </c>
      <c r="V772" s="57">
        <f t="shared" si="323"/>
        <v>0</v>
      </c>
      <c r="W772" s="57">
        <f t="shared" si="323"/>
        <v>0</v>
      </c>
      <c r="X772" s="57">
        <f t="shared" si="323"/>
        <v>0</v>
      </c>
      <c r="Y772" s="57">
        <f t="shared" si="323"/>
        <v>0</v>
      </c>
      <c r="Z772" s="57">
        <f t="shared" si="323"/>
        <v>0</v>
      </c>
      <c r="AA772" s="57">
        <f t="shared" si="323"/>
        <v>0</v>
      </c>
      <c r="AB772" s="57">
        <f t="shared" si="323"/>
        <v>0</v>
      </c>
      <c r="AC772" s="57">
        <f t="shared" si="323"/>
        <v>0</v>
      </c>
      <c r="AD772" s="57">
        <f t="shared" si="323"/>
        <v>0</v>
      </c>
      <c r="AE772" s="57">
        <f t="shared" si="321"/>
        <v>0</v>
      </c>
      <c r="AF772" s="57">
        <f t="shared" si="321"/>
        <v>0</v>
      </c>
      <c r="AG772" s="57">
        <f t="shared" si="321"/>
        <v>0</v>
      </c>
      <c r="AH772" s="57">
        <f t="shared" si="321"/>
        <v>0</v>
      </c>
      <c r="AI772" s="57">
        <f t="shared" si="321"/>
        <v>0</v>
      </c>
      <c r="AJ772" s="57">
        <f t="shared" si="321"/>
        <v>0</v>
      </c>
      <c r="AK772" s="57">
        <f t="shared" si="321"/>
        <v>0</v>
      </c>
      <c r="AL772" s="57">
        <f t="shared" si="321"/>
        <v>0</v>
      </c>
      <c r="AM772" s="57">
        <f t="shared" si="321"/>
        <v>0</v>
      </c>
      <c r="AN772" s="57">
        <f t="shared" si="321"/>
        <v>0</v>
      </c>
      <c r="AO772" s="57">
        <f t="shared" si="321"/>
        <v>0</v>
      </c>
      <c r="AP772" s="57">
        <f t="shared" si="321"/>
        <v>0</v>
      </c>
      <c r="AQ772" s="57" t="e">
        <f>INDEX('Fleet Input'!$C$10:$C$86, MATCH('Fleet Calculations'!N772, 'Fleet Input'!$B$10:$B$86, 0))</f>
        <v>#N/A</v>
      </c>
      <c r="AR772" s="57">
        <f t="shared" si="324"/>
        <v>0</v>
      </c>
      <c r="AS772" s="57">
        <f t="shared" si="324"/>
        <v>0</v>
      </c>
      <c r="AT772" s="57">
        <f t="shared" si="324"/>
        <v>0</v>
      </c>
      <c r="AU772" s="57">
        <f t="shared" si="324"/>
        <v>0</v>
      </c>
      <c r="AV772" s="57">
        <f t="shared" si="324"/>
        <v>0</v>
      </c>
      <c r="AW772" s="57">
        <f t="shared" si="324"/>
        <v>0</v>
      </c>
      <c r="AX772" s="57">
        <f t="shared" si="324"/>
        <v>0</v>
      </c>
      <c r="AY772" s="57">
        <f t="shared" si="324"/>
        <v>0</v>
      </c>
      <c r="AZ772" s="57">
        <f t="shared" si="324"/>
        <v>0</v>
      </c>
      <c r="BA772" s="57">
        <f t="shared" si="324"/>
        <v>0</v>
      </c>
      <c r="BB772" s="57">
        <f t="shared" si="324"/>
        <v>0</v>
      </c>
      <c r="BC772" s="57">
        <f t="shared" si="324"/>
        <v>0</v>
      </c>
      <c r="BD772" s="57">
        <f t="shared" si="324"/>
        <v>0</v>
      </c>
      <c r="BE772" s="57">
        <f t="shared" si="324"/>
        <v>0</v>
      </c>
      <c r="BF772" s="57">
        <f t="shared" si="324"/>
        <v>0</v>
      </c>
      <c r="BG772" s="57">
        <f t="shared" si="324"/>
        <v>0</v>
      </c>
      <c r="BH772" s="57">
        <f t="shared" si="322"/>
        <v>0</v>
      </c>
      <c r="BI772" s="57">
        <f t="shared" si="322"/>
        <v>0</v>
      </c>
      <c r="BJ772" s="57">
        <f t="shared" si="322"/>
        <v>0</v>
      </c>
      <c r="BK772" s="57">
        <f t="shared" si="322"/>
        <v>0</v>
      </c>
      <c r="BL772" s="57">
        <f t="shared" si="322"/>
        <v>0</v>
      </c>
      <c r="BM772" s="57">
        <f t="shared" si="322"/>
        <v>0</v>
      </c>
      <c r="BN772" s="57">
        <f t="shared" si="322"/>
        <v>0</v>
      </c>
      <c r="BO772" s="57">
        <f t="shared" si="322"/>
        <v>0</v>
      </c>
      <c r="BP772" s="57">
        <f t="shared" si="322"/>
        <v>0</v>
      </c>
      <c r="BQ772" s="57">
        <f t="shared" si="322"/>
        <v>0</v>
      </c>
      <c r="BR772" s="57">
        <f t="shared" si="322"/>
        <v>0</v>
      </c>
      <c r="BS772" s="57">
        <f t="shared" si="322"/>
        <v>0</v>
      </c>
    </row>
    <row r="773" spans="1:71" x14ac:dyDescent="0.25">
      <c r="A773">
        <f t="shared" si="315"/>
        <v>4</v>
      </c>
      <c r="B773">
        <f t="shared" si="313"/>
        <v>19</v>
      </c>
      <c r="C773">
        <f t="shared" si="308"/>
        <v>2</v>
      </c>
      <c r="D773" s="59">
        <f t="shared" si="298"/>
        <v>0</v>
      </c>
      <c r="E773" s="59">
        <f t="shared" si="298"/>
        <v>0</v>
      </c>
      <c r="F773" s="59">
        <f t="shared" si="298"/>
        <v>0</v>
      </c>
      <c r="G773" s="60" t="str">
        <f t="shared" si="299"/>
        <v>Electric</v>
      </c>
      <c r="H773" s="61">
        <f t="shared" si="314"/>
        <v>1</v>
      </c>
      <c r="I773" s="61">
        <f t="shared" si="300"/>
        <v>0</v>
      </c>
      <c r="J773" s="59">
        <f t="shared" si="301"/>
        <v>0</v>
      </c>
      <c r="K773" s="62" t="e">
        <f t="shared" si="302"/>
        <v>#N/A</v>
      </c>
      <c r="L773" s="59">
        <f t="shared" si="303"/>
        <v>0</v>
      </c>
      <c r="M773" s="59">
        <f t="shared" si="303"/>
        <v>0</v>
      </c>
      <c r="N773" s="59" t="str">
        <f t="shared" si="297"/>
        <v>Electric0</v>
      </c>
      <c r="O773" s="57">
        <f t="shared" si="323"/>
        <v>0</v>
      </c>
      <c r="P773" s="57">
        <f t="shared" si="323"/>
        <v>0</v>
      </c>
      <c r="Q773" s="57">
        <f t="shared" si="323"/>
        <v>0</v>
      </c>
      <c r="R773" s="57">
        <f t="shared" si="323"/>
        <v>0</v>
      </c>
      <c r="S773" s="57">
        <f t="shared" si="323"/>
        <v>0</v>
      </c>
      <c r="T773" s="57">
        <f t="shared" si="323"/>
        <v>0</v>
      </c>
      <c r="U773" s="57">
        <f t="shared" si="323"/>
        <v>0</v>
      </c>
      <c r="V773" s="57">
        <f t="shared" si="323"/>
        <v>0</v>
      </c>
      <c r="W773" s="57">
        <f t="shared" si="323"/>
        <v>0</v>
      </c>
      <c r="X773" s="57">
        <f t="shared" si="323"/>
        <v>0</v>
      </c>
      <c r="Y773" s="57">
        <f t="shared" si="323"/>
        <v>0</v>
      </c>
      <c r="Z773" s="57">
        <f t="shared" si="323"/>
        <v>0</v>
      </c>
      <c r="AA773" s="57">
        <f t="shared" si="323"/>
        <v>0</v>
      </c>
      <c r="AB773" s="57">
        <f t="shared" si="323"/>
        <v>0</v>
      </c>
      <c r="AC773" s="57">
        <f t="shared" si="323"/>
        <v>0</v>
      </c>
      <c r="AD773" s="57">
        <f t="shared" si="323"/>
        <v>0</v>
      </c>
      <c r="AE773" s="57">
        <f t="shared" si="321"/>
        <v>0</v>
      </c>
      <c r="AF773" s="57">
        <f t="shared" si="321"/>
        <v>0</v>
      </c>
      <c r="AG773" s="57">
        <f t="shared" si="321"/>
        <v>0</v>
      </c>
      <c r="AH773" s="57">
        <f t="shared" si="321"/>
        <v>0</v>
      </c>
      <c r="AI773" s="57">
        <f t="shared" si="321"/>
        <v>0</v>
      </c>
      <c r="AJ773" s="57">
        <f t="shared" si="321"/>
        <v>0</v>
      </c>
      <c r="AK773" s="57">
        <f t="shared" si="321"/>
        <v>0</v>
      </c>
      <c r="AL773" s="57">
        <f t="shared" si="321"/>
        <v>0</v>
      </c>
      <c r="AM773" s="57">
        <f t="shared" si="321"/>
        <v>0</v>
      </c>
      <c r="AN773" s="57">
        <f t="shared" si="321"/>
        <v>0</v>
      </c>
      <c r="AO773" s="57">
        <f t="shared" si="321"/>
        <v>0</v>
      </c>
      <c r="AP773" s="57">
        <f t="shared" si="321"/>
        <v>0</v>
      </c>
      <c r="AQ773" s="57" t="e">
        <f>INDEX('Fleet Input'!$C$10:$C$86, MATCH('Fleet Calculations'!N773, 'Fleet Input'!$B$10:$B$86, 0))</f>
        <v>#N/A</v>
      </c>
      <c r="AR773" s="57">
        <f t="shared" si="324"/>
        <v>0</v>
      </c>
      <c r="AS773" s="57">
        <f t="shared" si="324"/>
        <v>0</v>
      </c>
      <c r="AT773" s="57">
        <f t="shared" si="324"/>
        <v>0</v>
      </c>
      <c r="AU773" s="57">
        <f t="shared" si="324"/>
        <v>0</v>
      </c>
      <c r="AV773" s="57">
        <f t="shared" si="324"/>
        <v>0</v>
      </c>
      <c r="AW773" s="57">
        <f t="shared" si="324"/>
        <v>0</v>
      </c>
      <c r="AX773" s="57">
        <f t="shared" si="324"/>
        <v>0</v>
      </c>
      <c r="AY773" s="57">
        <f t="shared" si="324"/>
        <v>0</v>
      </c>
      <c r="AZ773" s="57">
        <f t="shared" si="324"/>
        <v>0</v>
      </c>
      <c r="BA773" s="57">
        <f t="shared" si="324"/>
        <v>0</v>
      </c>
      <c r="BB773" s="57">
        <f t="shared" si="324"/>
        <v>0</v>
      </c>
      <c r="BC773" s="57">
        <f t="shared" si="324"/>
        <v>0</v>
      </c>
      <c r="BD773" s="57">
        <f t="shared" si="324"/>
        <v>0</v>
      </c>
      <c r="BE773" s="57">
        <f t="shared" si="324"/>
        <v>0</v>
      </c>
      <c r="BF773" s="57">
        <f t="shared" si="324"/>
        <v>0</v>
      </c>
      <c r="BG773" s="57">
        <f t="shared" si="324"/>
        <v>0</v>
      </c>
      <c r="BH773" s="57">
        <f t="shared" si="322"/>
        <v>0</v>
      </c>
      <c r="BI773" s="57">
        <f t="shared" si="322"/>
        <v>0</v>
      </c>
      <c r="BJ773" s="57">
        <f t="shared" si="322"/>
        <v>0</v>
      </c>
      <c r="BK773" s="57">
        <f t="shared" si="322"/>
        <v>0</v>
      </c>
      <c r="BL773" s="57">
        <f t="shared" si="322"/>
        <v>0</v>
      </c>
      <c r="BM773" s="57">
        <f t="shared" si="322"/>
        <v>0</v>
      </c>
      <c r="BN773" s="57">
        <f t="shared" si="322"/>
        <v>0</v>
      </c>
      <c r="BO773" s="57">
        <f t="shared" si="322"/>
        <v>0</v>
      </c>
      <c r="BP773" s="57">
        <f t="shared" si="322"/>
        <v>0</v>
      </c>
      <c r="BQ773" s="57">
        <f t="shared" si="322"/>
        <v>0</v>
      </c>
      <c r="BR773" s="57">
        <f t="shared" si="322"/>
        <v>0</v>
      </c>
      <c r="BS773" s="57">
        <f t="shared" si="322"/>
        <v>0</v>
      </c>
    </row>
    <row r="774" spans="1:71" x14ac:dyDescent="0.25">
      <c r="A774">
        <f t="shared" si="315"/>
        <v>4</v>
      </c>
      <c r="B774">
        <f t="shared" si="313"/>
        <v>19</v>
      </c>
      <c r="C774">
        <f t="shared" si="308"/>
        <v>3</v>
      </c>
      <c r="D774" s="59">
        <f t="shared" si="298"/>
        <v>0</v>
      </c>
      <c r="E774" s="59">
        <f t="shared" si="298"/>
        <v>0</v>
      </c>
      <c r="F774" s="59">
        <f t="shared" si="298"/>
        <v>0</v>
      </c>
      <c r="G774" s="60" t="str">
        <f t="shared" si="299"/>
        <v>Fuel Cell</v>
      </c>
      <c r="H774" s="61">
        <f t="shared" si="314"/>
        <v>1</v>
      </c>
      <c r="I774" s="61">
        <f t="shared" si="300"/>
        <v>0</v>
      </c>
      <c r="J774" s="59">
        <f t="shared" si="301"/>
        <v>0</v>
      </c>
      <c r="K774" s="62" t="e">
        <f t="shared" si="302"/>
        <v>#N/A</v>
      </c>
      <c r="L774" s="59">
        <f t="shared" si="303"/>
        <v>0</v>
      </c>
      <c r="M774" s="59">
        <f t="shared" si="303"/>
        <v>0</v>
      </c>
      <c r="N774" s="59" t="str">
        <f t="shared" si="297"/>
        <v>Fuel Cell0</v>
      </c>
      <c r="O774" s="57">
        <f t="shared" si="323"/>
        <v>0</v>
      </c>
      <c r="P774" s="57">
        <f t="shared" si="323"/>
        <v>0</v>
      </c>
      <c r="Q774" s="57">
        <f t="shared" si="323"/>
        <v>0</v>
      </c>
      <c r="R774" s="57">
        <f t="shared" si="323"/>
        <v>0</v>
      </c>
      <c r="S774" s="57">
        <f t="shared" si="323"/>
        <v>0</v>
      </c>
      <c r="T774" s="57">
        <f t="shared" si="323"/>
        <v>0</v>
      </c>
      <c r="U774" s="57">
        <f t="shared" si="323"/>
        <v>0</v>
      </c>
      <c r="V774" s="57">
        <f t="shared" si="323"/>
        <v>0</v>
      </c>
      <c r="W774" s="57">
        <f t="shared" si="323"/>
        <v>0</v>
      </c>
      <c r="X774" s="57">
        <f t="shared" si="323"/>
        <v>0</v>
      </c>
      <c r="Y774" s="57">
        <f t="shared" si="323"/>
        <v>0</v>
      </c>
      <c r="Z774" s="57">
        <f t="shared" si="323"/>
        <v>0</v>
      </c>
      <c r="AA774" s="57">
        <f t="shared" si="323"/>
        <v>0</v>
      </c>
      <c r="AB774" s="57">
        <f t="shared" si="323"/>
        <v>0</v>
      </c>
      <c r="AC774" s="57">
        <f t="shared" si="323"/>
        <v>0</v>
      </c>
      <c r="AD774" s="57">
        <f t="shared" si="323"/>
        <v>0</v>
      </c>
      <c r="AE774" s="57">
        <f t="shared" si="321"/>
        <v>0</v>
      </c>
      <c r="AF774" s="57">
        <f t="shared" si="321"/>
        <v>0</v>
      </c>
      <c r="AG774" s="57">
        <f t="shared" si="321"/>
        <v>0</v>
      </c>
      <c r="AH774" s="57">
        <f t="shared" si="321"/>
        <v>0</v>
      </c>
      <c r="AI774" s="57">
        <f t="shared" si="321"/>
        <v>0</v>
      </c>
      <c r="AJ774" s="57">
        <f t="shared" si="321"/>
        <v>0</v>
      </c>
      <c r="AK774" s="57">
        <f t="shared" si="321"/>
        <v>0</v>
      </c>
      <c r="AL774" s="57">
        <f t="shared" si="321"/>
        <v>0</v>
      </c>
      <c r="AM774" s="57">
        <f t="shared" si="321"/>
        <v>0</v>
      </c>
      <c r="AN774" s="57">
        <f t="shared" si="321"/>
        <v>0</v>
      </c>
      <c r="AO774" s="57">
        <f t="shared" si="321"/>
        <v>0</v>
      </c>
      <c r="AP774" s="57">
        <f t="shared" si="321"/>
        <v>0</v>
      </c>
      <c r="AQ774" s="57" t="e">
        <f>INDEX('Fleet Input'!$C$10:$C$86, MATCH('Fleet Calculations'!N774, 'Fleet Input'!$B$10:$B$86, 0))</f>
        <v>#N/A</v>
      </c>
      <c r="AR774" s="57">
        <f t="shared" si="324"/>
        <v>0</v>
      </c>
      <c r="AS774" s="57">
        <f t="shared" si="324"/>
        <v>0</v>
      </c>
      <c r="AT774" s="57">
        <f t="shared" si="324"/>
        <v>0</v>
      </c>
      <c r="AU774" s="57">
        <f t="shared" si="324"/>
        <v>0</v>
      </c>
      <c r="AV774" s="57">
        <f t="shared" si="324"/>
        <v>0</v>
      </c>
      <c r="AW774" s="57">
        <f t="shared" si="324"/>
        <v>0</v>
      </c>
      <c r="AX774" s="57">
        <f t="shared" si="324"/>
        <v>0</v>
      </c>
      <c r="AY774" s="57">
        <f t="shared" si="324"/>
        <v>0</v>
      </c>
      <c r="AZ774" s="57">
        <f t="shared" si="324"/>
        <v>0</v>
      </c>
      <c r="BA774" s="57">
        <f t="shared" si="324"/>
        <v>0</v>
      </c>
      <c r="BB774" s="57">
        <f t="shared" si="324"/>
        <v>0</v>
      </c>
      <c r="BC774" s="57">
        <f t="shared" si="324"/>
        <v>0</v>
      </c>
      <c r="BD774" s="57">
        <f t="shared" si="324"/>
        <v>0</v>
      </c>
      <c r="BE774" s="57">
        <f t="shared" si="324"/>
        <v>0</v>
      </c>
      <c r="BF774" s="57">
        <f t="shared" si="324"/>
        <v>0</v>
      </c>
      <c r="BG774" s="57">
        <f t="shared" si="324"/>
        <v>0</v>
      </c>
      <c r="BH774" s="57">
        <f t="shared" si="322"/>
        <v>0</v>
      </c>
      <c r="BI774" s="57">
        <f t="shared" si="322"/>
        <v>0</v>
      </c>
      <c r="BJ774" s="57">
        <f t="shared" si="322"/>
        <v>0</v>
      </c>
      <c r="BK774" s="57">
        <f t="shared" si="322"/>
        <v>0</v>
      </c>
      <c r="BL774" s="57">
        <f t="shared" si="322"/>
        <v>0</v>
      </c>
      <c r="BM774" s="57">
        <f t="shared" si="322"/>
        <v>0</v>
      </c>
      <c r="BN774" s="57">
        <f t="shared" si="322"/>
        <v>0</v>
      </c>
      <c r="BO774" s="57">
        <f t="shared" si="322"/>
        <v>0</v>
      </c>
      <c r="BP774" s="57">
        <f t="shared" si="322"/>
        <v>0</v>
      </c>
      <c r="BQ774" s="57">
        <f t="shared" si="322"/>
        <v>0</v>
      </c>
      <c r="BR774" s="57">
        <f t="shared" si="322"/>
        <v>0</v>
      </c>
      <c r="BS774" s="57">
        <f t="shared" si="322"/>
        <v>0</v>
      </c>
    </row>
    <row r="775" spans="1:71" x14ac:dyDescent="0.25">
      <c r="A775">
        <f t="shared" si="315"/>
        <v>4</v>
      </c>
      <c r="B775">
        <f t="shared" si="313"/>
        <v>20</v>
      </c>
      <c r="C775">
        <f t="shared" si="308"/>
        <v>1</v>
      </c>
      <c r="D775" s="59">
        <f t="shared" si="298"/>
        <v>0</v>
      </c>
      <c r="E775" s="59">
        <f t="shared" si="298"/>
        <v>0</v>
      </c>
      <c r="F775" s="59">
        <f t="shared" si="298"/>
        <v>0</v>
      </c>
      <c r="G775" s="60" t="str">
        <f t="shared" si="299"/>
        <v>0</v>
      </c>
      <c r="H775" s="61">
        <f t="shared" si="314"/>
        <v>1</v>
      </c>
      <c r="I775" s="61">
        <f t="shared" si="300"/>
        <v>0</v>
      </c>
      <c r="J775" s="59">
        <f t="shared" si="301"/>
        <v>0</v>
      </c>
      <c r="K775" s="62" t="e">
        <f t="shared" si="302"/>
        <v>#N/A</v>
      </c>
      <c r="L775" s="59">
        <f t="shared" si="303"/>
        <v>0</v>
      </c>
      <c r="M775" s="59">
        <f t="shared" si="303"/>
        <v>0</v>
      </c>
      <c r="N775" s="59" t="str">
        <f t="shared" si="297"/>
        <v>00</v>
      </c>
      <c r="O775" s="57">
        <f t="shared" si="323"/>
        <v>0</v>
      </c>
      <c r="P775" s="57">
        <f t="shared" si="323"/>
        <v>0</v>
      </c>
      <c r="Q775" s="57">
        <f t="shared" si="323"/>
        <v>0</v>
      </c>
      <c r="R775" s="57">
        <f t="shared" si="323"/>
        <v>0</v>
      </c>
      <c r="S775" s="57">
        <f t="shared" si="323"/>
        <v>0</v>
      </c>
      <c r="T775" s="57">
        <f t="shared" si="323"/>
        <v>0</v>
      </c>
      <c r="U775" s="57">
        <f t="shared" si="323"/>
        <v>0</v>
      </c>
      <c r="V775" s="57">
        <f t="shared" si="323"/>
        <v>0</v>
      </c>
      <c r="W775" s="57">
        <f t="shared" si="323"/>
        <v>0</v>
      </c>
      <c r="X775" s="57">
        <f t="shared" si="323"/>
        <v>0</v>
      </c>
      <c r="Y775" s="57">
        <f t="shared" si="323"/>
        <v>0</v>
      </c>
      <c r="Z775" s="57">
        <f t="shared" si="323"/>
        <v>0</v>
      </c>
      <c r="AA775" s="57">
        <f t="shared" si="323"/>
        <v>0</v>
      </c>
      <c r="AB775" s="57">
        <f t="shared" si="323"/>
        <v>0</v>
      </c>
      <c r="AC775" s="57">
        <f t="shared" si="323"/>
        <v>0</v>
      </c>
      <c r="AD775" s="57">
        <f t="shared" si="323"/>
        <v>0</v>
      </c>
      <c r="AE775" s="57">
        <f t="shared" si="321"/>
        <v>0</v>
      </c>
      <c r="AF775" s="57">
        <f t="shared" si="321"/>
        <v>0</v>
      </c>
      <c r="AG775" s="57">
        <f t="shared" si="321"/>
        <v>0</v>
      </c>
      <c r="AH775" s="57">
        <f t="shared" si="321"/>
        <v>0</v>
      </c>
      <c r="AI775" s="57">
        <f t="shared" si="321"/>
        <v>0</v>
      </c>
      <c r="AJ775" s="57">
        <f t="shared" si="321"/>
        <v>0</v>
      </c>
      <c r="AK775" s="57">
        <f t="shared" si="321"/>
        <v>0</v>
      </c>
      <c r="AL775" s="57">
        <f t="shared" si="321"/>
        <v>0</v>
      </c>
      <c r="AM775" s="57">
        <f t="shared" si="321"/>
        <v>0</v>
      </c>
      <c r="AN775" s="57">
        <f t="shared" si="321"/>
        <v>0</v>
      </c>
      <c r="AO775" s="57">
        <f t="shared" si="321"/>
        <v>0</v>
      </c>
      <c r="AP775" s="57">
        <f t="shared" si="321"/>
        <v>0</v>
      </c>
      <c r="AQ775" s="57" t="e">
        <f>INDEX('Fleet Input'!$C$10:$C$86, MATCH('Fleet Calculations'!N775, 'Fleet Input'!$B$10:$B$86, 0))</f>
        <v>#N/A</v>
      </c>
      <c r="AR775" s="57">
        <f t="shared" si="324"/>
        <v>0</v>
      </c>
      <c r="AS775" s="57">
        <f t="shared" si="324"/>
        <v>0</v>
      </c>
      <c r="AT775" s="57">
        <f t="shared" si="324"/>
        <v>0</v>
      </c>
      <c r="AU775" s="57">
        <f t="shared" si="324"/>
        <v>0</v>
      </c>
      <c r="AV775" s="57">
        <f t="shared" si="324"/>
        <v>0</v>
      </c>
      <c r="AW775" s="57">
        <f t="shared" si="324"/>
        <v>0</v>
      </c>
      <c r="AX775" s="57">
        <f t="shared" si="324"/>
        <v>0</v>
      </c>
      <c r="AY775" s="57">
        <f t="shared" si="324"/>
        <v>0</v>
      </c>
      <c r="AZ775" s="57">
        <f t="shared" si="324"/>
        <v>0</v>
      </c>
      <c r="BA775" s="57">
        <f t="shared" si="324"/>
        <v>0</v>
      </c>
      <c r="BB775" s="57">
        <f t="shared" si="324"/>
        <v>0</v>
      </c>
      <c r="BC775" s="57">
        <f t="shared" si="324"/>
        <v>0</v>
      </c>
      <c r="BD775" s="57">
        <f t="shared" si="324"/>
        <v>0</v>
      </c>
      <c r="BE775" s="57">
        <f t="shared" si="324"/>
        <v>0</v>
      </c>
      <c r="BF775" s="57">
        <f t="shared" si="324"/>
        <v>0</v>
      </c>
      <c r="BG775" s="57">
        <f t="shared" si="324"/>
        <v>0</v>
      </c>
      <c r="BH775" s="57">
        <f t="shared" si="322"/>
        <v>0</v>
      </c>
      <c r="BI775" s="57">
        <f t="shared" si="322"/>
        <v>0</v>
      </c>
      <c r="BJ775" s="57">
        <f t="shared" si="322"/>
        <v>0</v>
      </c>
      <c r="BK775" s="57">
        <f t="shared" si="322"/>
        <v>0</v>
      </c>
      <c r="BL775" s="57">
        <f t="shared" si="322"/>
        <v>0</v>
      </c>
      <c r="BM775" s="57">
        <f t="shared" si="322"/>
        <v>0</v>
      </c>
      <c r="BN775" s="57">
        <f t="shared" si="322"/>
        <v>0</v>
      </c>
      <c r="BO775" s="57">
        <f t="shared" si="322"/>
        <v>0</v>
      </c>
      <c r="BP775" s="57">
        <f t="shared" si="322"/>
        <v>0</v>
      </c>
      <c r="BQ775" s="57">
        <f t="shared" si="322"/>
        <v>0</v>
      </c>
      <c r="BR775" s="57">
        <f t="shared" si="322"/>
        <v>0</v>
      </c>
      <c r="BS775" s="57">
        <f t="shared" si="322"/>
        <v>0</v>
      </c>
    </row>
    <row r="776" spans="1:71" x14ac:dyDescent="0.25">
      <c r="A776">
        <f t="shared" si="315"/>
        <v>4</v>
      </c>
      <c r="B776">
        <f t="shared" si="313"/>
        <v>20</v>
      </c>
      <c r="C776">
        <f t="shared" si="308"/>
        <v>2</v>
      </c>
      <c r="D776" s="59">
        <f t="shared" si="298"/>
        <v>0</v>
      </c>
      <c r="E776" s="59">
        <f t="shared" si="298"/>
        <v>0</v>
      </c>
      <c r="F776" s="59">
        <f t="shared" si="298"/>
        <v>0</v>
      </c>
      <c r="G776" s="60" t="str">
        <f t="shared" si="299"/>
        <v>Electric</v>
      </c>
      <c r="H776" s="61">
        <f t="shared" si="314"/>
        <v>1</v>
      </c>
      <c r="I776" s="61">
        <f t="shared" si="300"/>
        <v>0</v>
      </c>
      <c r="J776" s="59">
        <f t="shared" si="301"/>
        <v>0</v>
      </c>
      <c r="K776" s="62" t="e">
        <f t="shared" si="302"/>
        <v>#N/A</v>
      </c>
      <c r="L776" s="59">
        <f t="shared" si="303"/>
        <v>0</v>
      </c>
      <c r="M776" s="59">
        <f t="shared" si="303"/>
        <v>0</v>
      </c>
      <c r="N776" s="59" t="str">
        <f t="shared" si="297"/>
        <v>Electric0</v>
      </c>
      <c r="O776" s="57">
        <f t="shared" si="323"/>
        <v>0</v>
      </c>
      <c r="P776" s="57">
        <f t="shared" si="323"/>
        <v>0</v>
      </c>
      <c r="Q776" s="57">
        <f t="shared" si="323"/>
        <v>0</v>
      </c>
      <c r="R776" s="57">
        <f t="shared" si="323"/>
        <v>0</v>
      </c>
      <c r="S776" s="57">
        <f t="shared" si="323"/>
        <v>0</v>
      </c>
      <c r="T776" s="57">
        <f t="shared" si="323"/>
        <v>0</v>
      </c>
      <c r="U776" s="57">
        <f t="shared" si="323"/>
        <v>0</v>
      </c>
      <c r="V776" s="57">
        <f t="shared" si="323"/>
        <v>0</v>
      </c>
      <c r="W776" s="57">
        <f t="shared" si="323"/>
        <v>0</v>
      </c>
      <c r="X776" s="57">
        <f t="shared" si="323"/>
        <v>0</v>
      </c>
      <c r="Y776" s="57">
        <f t="shared" si="323"/>
        <v>0</v>
      </c>
      <c r="Z776" s="57">
        <f t="shared" si="323"/>
        <v>0</v>
      </c>
      <c r="AA776" s="57">
        <f t="shared" si="323"/>
        <v>0</v>
      </c>
      <c r="AB776" s="57">
        <f t="shared" si="323"/>
        <v>0</v>
      </c>
      <c r="AC776" s="57">
        <f t="shared" si="323"/>
        <v>0</v>
      </c>
      <c r="AD776" s="57">
        <f t="shared" si="323"/>
        <v>0</v>
      </c>
      <c r="AE776" s="57">
        <f t="shared" si="321"/>
        <v>0</v>
      </c>
      <c r="AF776" s="57">
        <f t="shared" si="321"/>
        <v>0</v>
      </c>
      <c r="AG776" s="57">
        <f t="shared" si="321"/>
        <v>0</v>
      </c>
      <c r="AH776" s="57">
        <f t="shared" si="321"/>
        <v>0</v>
      </c>
      <c r="AI776" s="57">
        <f t="shared" si="321"/>
        <v>0</v>
      </c>
      <c r="AJ776" s="57">
        <f t="shared" si="321"/>
        <v>0</v>
      </c>
      <c r="AK776" s="57">
        <f t="shared" si="321"/>
        <v>0</v>
      </c>
      <c r="AL776" s="57">
        <f t="shared" si="321"/>
        <v>0</v>
      </c>
      <c r="AM776" s="57">
        <f t="shared" si="321"/>
        <v>0</v>
      </c>
      <c r="AN776" s="57">
        <f t="shared" si="321"/>
        <v>0</v>
      </c>
      <c r="AO776" s="57">
        <f t="shared" si="321"/>
        <v>0</v>
      </c>
      <c r="AP776" s="57">
        <f t="shared" si="321"/>
        <v>0</v>
      </c>
      <c r="AQ776" s="57" t="e">
        <f>INDEX('Fleet Input'!$C$10:$C$86, MATCH('Fleet Calculations'!N776, 'Fleet Input'!$B$10:$B$86, 0))</f>
        <v>#N/A</v>
      </c>
      <c r="AR776" s="57">
        <f t="shared" si="324"/>
        <v>0</v>
      </c>
      <c r="AS776" s="57">
        <f t="shared" si="324"/>
        <v>0</v>
      </c>
      <c r="AT776" s="57">
        <f t="shared" si="324"/>
        <v>0</v>
      </c>
      <c r="AU776" s="57">
        <f t="shared" si="324"/>
        <v>0</v>
      </c>
      <c r="AV776" s="57">
        <f t="shared" si="324"/>
        <v>0</v>
      </c>
      <c r="AW776" s="57">
        <f t="shared" si="324"/>
        <v>0</v>
      </c>
      <c r="AX776" s="57">
        <f t="shared" si="324"/>
        <v>0</v>
      </c>
      <c r="AY776" s="57">
        <f t="shared" si="324"/>
        <v>0</v>
      </c>
      <c r="AZ776" s="57">
        <f t="shared" si="324"/>
        <v>0</v>
      </c>
      <c r="BA776" s="57">
        <f t="shared" si="324"/>
        <v>0</v>
      </c>
      <c r="BB776" s="57">
        <f t="shared" si="324"/>
        <v>0</v>
      </c>
      <c r="BC776" s="57">
        <f t="shared" si="324"/>
        <v>0</v>
      </c>
      <c r="BD776" s="57">
        <f t="shared" si="324"/>
        <v>0</v>
      </c>
      <c r="BE776" s="57">
        <f t="shared" si="324"/>
        <v>0</v>
      </c>
      <c r="BF776" s="57">
        <f t="shared" si="324"/>
        <v>0</v>
      </c>
      <c r="BG776" s="57">
        <f t="shared" si="324"/>
        <v>0</v>
      </c>
      <c r="BH776" s="57">
        <f t="shared" si="322"/>
        <v>0</v>
      </c>
      <c r="BI776" s="57">
        <f t="shared" si="322"/>
        <v>0</v>
      </c>
      <c r="BJ776" s="57">
        <f t="shared" si="322"/>
        <v>0</v>
      </c>
      <c r="BK776" s="57">
        <f t="shared" si="322"/>
        <v>0</v>
      </c>
      <c r="BL776" s="57">
        <f t="shared" si="322"/>
        <v>0</v>
      </c>
      <c r="BM776" s="57">
        <f t="shared" si="322"/>
        <v>0</v>
      </c>
      <c r="BN776" s="57">
        <f t="shared" si="322"/>
        <v>0</v>
      </c>
      <c r="BO776" s="57">
        <f t="shared" si="322"/>
        <v>0</v>
      </c>
      <c r="BP776" s="57">
        <f t="shared" si="322"/>
        <v>0</v>
      </c>
      <c r="BQ776" s="57">
        <f t="shared" si="322"/>
        <v>0</v>
      </c>
      <c r="BR776" s="57">
        <f t="shared" si="322"/>
        <v>0</v>
      </c>
      <c r="BS776" s="57">
        <f t="shared" si="322"/>
        <v>0</v>
      </c>
    </row>
    <row r="777" spans="1:71" x14ac:dyDescent="0.25">
      <c r="A777">
        <f t="shared" si="315"/>
        <v>4</v>
      </c>
      <c r="B777">
        <f t="shared" si="313"/>
        <v>20</v>
      </c>
      <c r="C777">
        <f t="shared" si="308"/>
        <v>3</v>
      </c>
      <c r="D777" s="59">
        <f t="shared" si="298"/>
        <v>0</v>
      </c>
      <c r="E777" s="59">
        <f t="shared" si="298"/>
        <v>0</v>
      </c>
      <c r="F777" s="59">
        <f t="shared" si="298"/>
        <v>0</v>
      </c>
      <c r="G777" s="60" t="str">
        <f t="shared" si="299"/>
        <v>Fuel Cell</v>
      </c>
      <c r="H777" s="61">
        <f t="shared" si="314"/>
        <v>1</v>
      </c>
      <c r="I777" s="61">
        <f t="shared" si="300"/>
        <v>0</v>
      </c>
      <c r="J777" s="59">
        <f t="shared" si="301"/>
        <v>0</v>
      </c>
      <c r="K777" s="62" t="e">
        <f t="shared" si="302"/>
        <v>#N/A</v>
      </c>
      <c r="L777" s="59">
        <f t="shared" si="303"/>
        <v>0</v>
      </c>
      <c r="M777" s="59">
        <f t="shared" si="303"/>
        <v>0</v>
      </c>
      <c r="N777" s="59" t="str">
        <f t="shared" ref="N777:N840" si="325">G777&amp;E777</f>
        <v>Fuel Cell0</v>
      </c>
      <c r="O777" s="57">
        <f t="shared" si="323"/>
        <v>0</v>
      </c>
      <c r="P777" s="57">
        <f t="shared" si="323"/>
        <v>0</v>
      </c>
      <c r="Q777" s="57">
        <f t="shared" si="323"/>
        <v>0</v>
      </c>
      <c r="R777" s="57">
        <f t="shared" si="323"/>
        <v>0</v>
      </c>
      <c r="S777" s="57">
        <f t="shared" si="323"/>
        <v>0</v>
      </c>
      <c r="T777" s="57">
        <f t="shared" si="323"/>
        <v>0</v>
      </c>
      <c r="U777" s="57">
        <f t="shared" si="323"/>
        <v>0</v>
      </c>
      <c r="V777" s="57">
        <f t="shared" si="323"/>
        <v>0</v>
      </c>
      <c r="W777" s="57">
        <f t="shared" si="323"/>
        <v>0</v>
      </c>
      <c r="X777" s="57">
        <f t="shared" si="323"/>
        <v>0</v>
      </c>
      <c r="Y777" s="57">
        <f t="shared" si="323"/>
        <v>0</v>
      </c>
      <c r="Z777" s="57">
        <f t="shared" si="323"/>
        <v>0</v>
      </c>
      <c r="AA777" s="57">
        <f t="shared" si="323"/>
        <v>0</v>
      </c>
      <c r="AB777" s="57">
        <f t="shared" si="323"/>
        <v>0</v>
      </c>
      <c r="AC777" s="57">
        <f t="shared" si="323"/>
        <v>0</v>
      </c>
      <c r="AD777" s="57">
        <f t="shared" si="323"/>
        <v>0</v>
      </c>
      <c r="AE777" s="57">
        <f t="shared" si="321"/>
        <v>0</v>
      </c>
      <c r="AF777" s="57">
        <f t="shared" si="321"/>
        <v>0</v>
      </c>
      <c r="AG777" s="57">
        <f t="shared" si="321"/>
        <v>0</v>
      </c>
      <c r="AH777" s="57">
        <f t="shared" si="321"/>
        <v>0</v>
      </c>
      <c r="AI777" s="57">
        <f t="shared" si="321"/>
        <v>0</v>
      </c>
      <c r="AJ777" s="57">
        <f t="shared" si="321"/>
        <v>0</v>
      </c>
      <c r="AK777" s="57">
        <f t="shared" si="321"/>
        <v>0</v>
      </c>
      <c r="AL777" s="57">
        <f t="shared" si="321"/>
        <v>0</v>
      </c>
      <c r="AM777" s="57">
        <f t="shared" si="321"/>
        <v>0</v>
      </c>
      <c r="AN777" s="57">
        <f t="shared" si="321"/>
        <v>0</v>
      </c>
      <c r="AO777" s="57">
        <f t="shared" si="321"/>
        <v>0</v>
      </c>
      <c r="AP777" s="57">
        <f t="shared" si="321"/>
        <v>0</v>
      </c>
      <c r="AQ777" s="57" t="e">
        <f>INDEX('Fleet Input'!$C$10:$C$86, MATCH('Fleet Calculations'!N777, 'Fleet Input'!$B$10:$B$86, 0))</f>
        <v>#N/A</v>
      </c>
      <c r="AR777" s="57">
        <f t="shared" si="324"/>
        <v>0</v>
      </c>
      <c r="AS777" s="57">
        <f t="shared" si="324"/>
        <v>0</v>
      </c>
      <c r="AT777" s="57">
        <f t="shared" si="324"/>
        <v>0</v>
      </c>
      <c r="AU777" s="57">
        <f t="shared" si="324"/>
        <v>0</v>
      </c>
      <c r="AV777" s="57">
        <f t="shared" si="324"/>
        <v>0</v>
      </c>
      <c r="AW777" s="57">
        <f t="shared" si="324"/>
        <v>0</v>
      </c>
      <c r="AX777" s="57">
        <f t="shared" si="324"/>
        <v>0</v>
      </c>
      <c r="AY777" s="57">
        <f t="shared" si="324"/>
        <v>0</v>
      </c>
      <c r="AZ777" s="57">
        <f t="shared" si="324"/>
        <v>0</v>
      </c>
      <c r="BA777" s="57">
        <f t="shared" si="324"/>
        <v>0</v>
      </c>
      <c r="BB777" s="57">
        <f t="shared" si="324"/>
        <v>0</v>
      </c>
      <c r="BC777" s="57">
        <f t="shared" si="324"/>
        <v>0</v>
      </c>
      <c r="BD777" s="57">
        <f t="shared" si="324"/>
        <v>0</v>
      </c>
      <c r="BE777" s="57">
        <f t="shared" si="324"/>
        <v>0</v>
      </c>
      <c r="BF777" s="57">
        <f t="shared" si="324"/>
        <v>0</v>
      </c>
      <c r="BG777" s="57">
        <f t="shared" si="324"/>
        <v>0</v>
      </c>
      <c r="BH777" s="57">
        <f t="shared" si="322"/>
        <v>0</v>
      </c>
      <c r="BI777" s="57">
        <f t="shared" si="322"/>
        <v>0</v>
      </c>
      <c r="BJ777" s="57">
        <f t="shared" si="322"/>
        <v>0</v>
      </c>
      <c r="BK777" s="57">
        <f t="shared" si="322"/>
        <v>0</v>
      </c>
      <c r="BL777" s="57">
        <f t="shared" si="322"/>
        <v>0</v>
      </c>
      <c r="BM777" s="57">
        <f t="shared" si="322"/>
        <v>0</v>
      </c>
      <c r="BN777" s="57">
        <f t="shared" si="322"/>
        <v>0</v>
      </c>
      <c r="BO777" s="57">
        <f t="shared" si="322"/>
        <v>0</v>
      </c>
      <c r="BP777" s="57">
        <f t="shared" si="322"/>
        <v>0</v>
      </c>
      <c r="BQ777" s="57">
        <f t="shared" si="322"/>
        <v>0</v>
      </c>
      <c r="BR777" s="57">
        <f t="shared" si="322"/>
        <v>0</v>
      </c>
      <c r="BS777" s="57">
        <f t="shared" si="322"/>
        <v>0</v>
      </c>
    </row>
    <row r="778" spans="1:71" x14ac:dyDescent="0.25">
      <c r="A778">
        <f t="shared" si="315"/>
        <v>4</v>
      </c>
      <c r="B778">
        <f t="shared" si="313"/>
        <v>21</v>
      </c>
      <c r="C778">
        <f t="shared" si="308"/>
        <v>1</v>
      </c>
      <c r="D778" s="59">
        <f t="shared" si="298"/>
        <v>0</v>
      </c>
      <c r="E778" s="59">
        <f t="shared" si="298"/>
        <v>0</v>
      </c>
      <c r="F778" s="59">
        <f t="shared" si="298"/>
        <v>0</v>
      </c>
      <c r="G778" s="60" t="str">
        <f t="shared" si="299"/>
        <v>0</v>
      </c>
      <c r="H778" s="61">
        <f t="shared" si="314"/>
        <v>1</v>
      </c>
      <c r="I778" s="61">
        <f t="shared" si="300"/>
        <v>0</v>
      </c>
      <c r="J778" s="59">
        <f t="shared" si="301"/>
        <v>0</v>
      </c>
      <c r="K778" s="62" t="e">
        <f t="shared" si="302"/>
        <v>#N/A</v>
      </c>
      <c r="L778" s="59">
        <f t="shared" si="303"/>
        <v>0</v>
      </c>
      <c r="M778" s="59">
        <f t="shared" si="303"/>
        <v>0</v>
      </c>
      <c r="N778" s="59" t="str">
        <f t="shared" si="325"/>
        <v>00</v>
      </c>
      <c r="O778" s="57">
        <f t="shared" si="323"/>
        <v>0</v>
      </c>
      <c r="P778" s="57">
        <f t="shared" si="323"/>
        <v>0</v>
      </c>
      <c r="Q778" s="57">
        <f t="shared" si="323"/>
        <v>0</v>
      </c>
      <c r="R778" s="57">
        <f t="shared" si="323"/>
        <v>0</v>
      </c>
      <c r="S778" s="57">
        <f t="shared" si="323"/>
        <v>0</v>
      </c>
      <c r="T778" s="57">
        <f t="shared" si="323"/>
        <v>0</v>
      </c>
      <c r="U778" s="57">
        <f t="shared" si="323"/>
        <v>0</v>
      </c>
      <c r="V778" s="57">
        <f t="shared" si="323"/>
        <v>0</v>
      </c>
      <c r="W778" s="57">
        <f t="shared" si="323"/>
        <v>0</v>
      </c>
      <c r="X778" s="57">
        <f t="shared" si="323"/>
        <v>0</v>
      </c>
      <c r="Y778" s="57">
        <f t="shared" si="323"/>
        <v>0</v>
      </c>
      <c r="Z778" s="57">
        <f t="shared" si="323"/>
        <v>0</v>
      </c>
      <c r="AA778" s="57">
        <f t="shared" si="323"/>
        <v>0</v>
      </c>
      <c r="AB778" s="57">
        <f t="shared" si="323"/>
        <v>0</v>
      </c>
      <c r="AC778" s="57">
        <f t="shared" si="323"/>
        <v>0</v>
      </c>
      <c r="AD778" s="57">
        <f t="shared" si="323"/>
        <v>0</v>
      </c>
      <c r="AE778" s="57">
        <f t="shared" si="321"/>
        <v>0</v>
      </c>
      <c r="AF778" s="57">
        <f t="shared" si="321"/>
        <v>0</v>
      </c>
      <c r="AG778" s="57">
        <f t="shared" si="321"/>
        <v>0</v>
      </c>
      <c r="AH778" s="57">
        <f t="shared" si="321"/>
        <v>0</v>
      </c>
      <c r="AI778" s="57">
        <f t="shared" si="321"/>
        <v>0</v>
      </c>
      <c r="AJ778" s="57">
        <f t="shared" si="321"/>
        <v>0</v>
      </c>
      <c r="AK778" s="57">
        <f t="shared" si="321"/>
        <v>0</v>
      </c>
      <c r="AL778" s="57">
        <f t="shared" si="321"/>
        <v>0</v>
      </c>
      <c r="AM778" s="57">
        <f t="shared" si="321"/>
        <v>0</v>
      </c>
      <c r="AN778" s="57">
        <f t="shared" si="321"/>
        <v>0</v>
      </c>
      <c r="AO778" s="57">
        <f t="shared" si="321"/>
        <v>0</v>
      </c>
      <c r="AP778" s="57">
        <f t="shared" si="321"/>
        <v>0</v>
      </c>
      <c r="AQ778" s="57" t="e">
        <f>INDEX('Fleet Input'!$C$10:$C$86, MATCH('Fleet Calculations'!N778, 'Fleet Input'!$B$10:$B$86, 0))</f>
        <v>#N/A</v>
      </c>
      <c r="AR778" s="57">
        <f t="shared" si="324"/>
        <v>0</v>
      </c>
      <c r="AS778" s="57">
        <f t="shared" si="324"/>
        <v>0</v>
      </c>
      <c r="AT778" s="57">
        <f t="shared" si="324"/>
        <v>0</v>
      </c>
      <c r="AU778" s="57">
        <f t="shared" si="324"/>
        <v>0</v>
      </c>
      <c r="AV778" s="57">
        <f t="shared" si="324"/>
        <v>0</v>
      </c>
      <c r="AW778" s="57">
        <f t="shared" si="324"/>
        <v>0</v>
      </c>
      <c r="AX778" s="57">
        <f t="shared" si="324"/>
        <v>0</v>
      </c>
      <c r="AY778" s="57">
        <f t="shared" si="324"/>
        <v>0</v>
      </c>
      <c r="AZ778" s="57">
        <f t="shared" si="324"/>
        <v>0</v>
      </c>
      <c r="BA778" s="57">
        <f t="shared" si="324"/>
        <v>0</v>
      </c>
      <c r="BB778" s="57">
        <f t="shared" si="324"/>
        <v>0</v>
      </c>
      <c r="BC778" s="57">
        <f t="shared" si="324"/>
        <v>0</v>
      </c>
      <c r="BD778" s="57">
        <f t="shared" si="324"/>
        <v>0</v>
      </c>
      <c r="BE778" s="57">
        <f t="shared" si="324"/>
        <v>0</v>
      </c>
      <c r="BF778" s="57">
        <f t="shared" si="324"/>
        <v>0</v>
      </c>
      <c r="BG778" s="57">
        <f t="shared" si="324"/>
        <v>0</v>
      </c>
      <c r="BH778" s="57">
        <f t="shared" si="322"/>
        <v>0</v>
      </c>
      <c r="BI778" s="57">
        <f t="shared" si="322"/>
        <v>0</v>
      </c>
      <c r="BJ778" s="57">
        <f t="shared" si="322"/>
        <v>0</v>
      </c>
      <c r="BK778" s="57">
        <f t="shared" si="322"/>
        <v>0</v>
      </c>
      <c r="BL778" s="57">
        <f t="shared" si="322"/>
        <v>0</v>
      </c>
      <c r="BM778" s="57">
        <f t="shared" si="322"/>
        <v>0</v>
      </c>
      <c r="BN778" s="57">
        <f t="shared" si="322"/>
        <v>0</v>
      </c>
      <c r="BO778" s="57">
        <f t="shared" si="322"/>
        <v>0</v>
      </c>
      <c r="BP778" s="57">
        <f t="shared" si="322"/>
        <v>0</v>
      </c>
      <c r="BQ778" s="57">
        <f t="shared" si="322"/>
        <v>0</v>
      </c>
      <c r="BR778" s="57">
        <f t="shared" si="322"/>
        <v>0</v>
      </c>
      <c r="BS778" s="57">
        <f t="shared" si="322"/>
        <v>0</v>
      </c>
    </row>
    <row r="779" spans="1:71" x14ac:dyDescent="0.25">
      <c r="A779">
        <f t="shared" si="315"/>
        <v>4</v>
      </c>
      <c r="B779">
        <f t="shared" si="313"/>
        <v>21</v>
      </c>
      <c r="C779">
        <f t="shared" si="308"/>
        <v>2</v>
      </c>
      <c r="D779" s="59">
        <f t="shared" si="298"/>
        <v>0</v>
      </c>
      <c r="E779" s="59">
        <f t="shared" si="298"/>
        <v>0</v>
      </c>
      <c r="F779" s="59">
        <f t="shared" si="298"/>
        <v>0</v>
      </c>
      <c r="G779" s="60" t="str">
        <f t="shared" si="299"/>
        <v>Electric</v>
      </c>
      <c r="H779" s="61">
        <f t="shared" si="314"/>
        <v>1</v>
      </c>
      <c r="I779" s="61">
        <f t="shared" si="300"/>
        <v>0</v>
      </c>
      <c r="J779" s="59">
        <f t="shared" si="301"/>
        <v>0</v>
      </c>
      <c r="K779" s="62" t="e">
        <f t="shared" si="302"/>
        <v>#N/A</v>
      </c>
      <c r="L779" s="59">
        <f t="shared" si="303"/>
        <v>0</v>
      </c>
      <c r="M779" s="59">
        <f t="shared" si="303"/>
        <v>0</v>
      </c>
      <c r="N779" s="59" t="str">
        <f t="shared" si="325"/>
        <v>Electric0</v>
      </c>
      <c r="O779" s="57">
        <f t="shared" si="323"/>
        <v>0</v>
      </c>
      <c r="P779" s="57">
        <f t="shared" si="323"/>
        <v>0</v>
      </c>
      <c r="Q779" s="57">
        <f t="shared" si="323"/>
        <v>0</v>
      </c>
      <c r="R779" s="57">
        <f t="shared" si="323"/>
        <v>0</v>
      </c>
      <c r="S779" s="57">
        <f t="shared" si="323"/>
        <v>0</v>
      </c>
      <c r="T779" s="57">
        <f t="shared" si="323"/>
        <v>0</v>
      </c>
      <c r="U779" s="57">
        <f t="shared" si="323"/>
        <v>0</v>
      </c>
      <c r="V779" s="57">
        <f t="shared" si="323"/>
        <v>0</v>
      </c>
      <c r="W779" s="57">
        <f t="shared" si="323"/>
        <v>0</v>
      </c>
      <c r="X779" s="57">
        <f t="shared" si="323"/>
        <v>0</v>
      </c>
      <c r="Y779" s="57">
        <f t="shared" si="323"/>
        <v>0</v>
      </c>
      <c r="Z779" s="57">
        <f t="shared" si="323"/>
        <v>0</v>
      </c>
      <c r="AA779" s="57">
        <f t="shared" si="323"/>
        <v>0</v>
      </c>
      <c r="AB779" s="57">
        <f t="shared" si="323"/>
        <v>0</v>
      </c>
      <c r="AC779" s="57">
        <f t="shared" si="323"/>
        <v>0</v>
      </c>
      <c r="AD779" s="57">
        <f t="shared" si="323"/>
        <v>0</v>
      </c>
      <c r="AE779" s="57">
        <f t="shared" si="321"/>
        <v>0</v>
      </c>
      <c r="AF779" s="57">
        <f t="shared" si="321"/>
        <v>0</v>
      </c>
      <c r="AG779" s="57">
        <f t="shared" si="321"/>
        <v>0</v>
      </c>
      <c r="AH779" s="57">
        <f t="shared" si="321"/>
        <v>0</v>
      </c>
      <c r="AI779" s="57">
        <f t="shared" si="321"/>
        <v>0</v>
      </c>
      <c r="AJ779" s="57">
        <f t="shared" si="321"/>
        <v>0</v>
      </c>
      <c r="AK779" s="57">
        <f t="shared" si="321"/>
        <v>0</v>
      </c>
      <c r="AL779" s="57">
        <f t="shared" si="321"/>
        <v>0</v>
      </c>
      <c r="AM779" s="57">
        <f t="shared" si="321"/>
        <v>0</v>
      </c>
      <c r="AN779" s="57">
        <f t="shared" si="321"/>
        <v>0</v>
      </c>
      <c r="AO779" s="57">
        <f t="shared" si="321"/>
        <v>0</v>
      </c>
      <c r="AP779" s="57">
        <f t="shared" si="321"/>
        <v>0</v>
      </c>
      <c r="AQ779" s="57" t="e">
        <f>INDEX('Fleet Input'!$C$10:$C$86, MATCH('Fleet Calculations'!N779, 'Fleet Input'!$B$10:$B$86, 0))</f>
        <v>#N/A</v>
      </c>
      <c r="AR779" s="57">
        <f t="shared" si="324"/>
        <v>0</v>
      </c>
      <c r="AS779" s="57">
        <f t="shared" si="324"/>
        <v>0</v>
      </c>
      <c r="AT779" s="57">
        <f t="shared" si="324"/>
        <v>0</v>
      </c>
      <c r="AU779" s="57">
        <f t="shared" si="324"/>
        <v>0</v>
      </c>
      <c r="AV779" s="57">
        <f t="shared" si="324"/>
        <v>0</v>
      </c>
      <c r="AW779" s="57">
        <f t="shared" si="324"/>
        <v>0</v>
      </c>
      <c r="AX779" s="57">
        <f t="shared" si="324"/>
        <v>0</v>
      </c>
      <c r="AY779" s="57">
        <f t="shared" si="324"/>
        <v>0</v>
      </c>
      <c r="AZ779" s="57">
        <f t="shared" si="324"/>
        <v>0</v>
      </c>
      <c r="BA779" s="57">
        <f t="shared" si="324"/>
        <v>0</v>
      </c>
      <c r="BB779" s="57">
        <f t="shared" si="324"/>
        <v>0</v>
      </c>
      <c r="BC779" s="57">
        <f t="shared" si="324"/>
        <v>0</v>
      </c>
      <c r="BD779" s="57">
        <f t="shared" si="324"/>
        <v>0</v>
      </c>
      <c r="BE779" s="57">
        <f t="shared" si="324"/>
        <v>0</v>
      </c>
      <c r="BF779" s="57">
        <f t="shared" si="324"/>
        <v>0</v>
      </c>
      <c r="BG779" s="57">
        <f t="shared" si="324"/>
        <v>0</v>
      </c>
      <c r="BH779" s="57">
        <f t="shared" si="322"/>
        <v>0</v>
      </c>
      <c r="BI779" s="57">
        <f t="shared" si="322"/>
        <v>0</v>
      </c>
      <c r="BJ779" s="57">
        <f t="shared" si="322"/>
        <v>0</v>
      </c>
      <c r="BK779" s="57">
        <f t="shared" si="322"/>
        <v>0</v>
      </c>
      <c r="BL779" s="57">
        <f t="shared" si="322"/>
        <v>0</v>
      </c>
      <c r="BM779" s="57">
        <f t="shared" si="322"/>
        <v>0</v>
      </c>
      <c r="BN779" s="57">
        <f t="shared" si="322"/>
        <v>0</v>
      </c>
      <c r="BO779" s="57">
        <f t="shared" si="322"/>
        <v>0</v>
      </c>
      <c r="BP779" s="57">
        <f t="shared" si="322"/>
        <v>0</v>
      </c>
      <c r="BQ779" s="57">
        <f t="shared" si="322"/>
        <v>0</v>
      </c>
      <c r="BR779" s="57">
        <f t="shared" si="322"/>
        <v>0</v>
      </c>
      <c r="BS779" s="57">
        <f t="shared" si="322"/>
        <v>0</v>
      </c>
    </row>
    <row r="780" spans="1:71" x14ac:dyDescent="0.25">
      <c r="A780">
        <f t="shared" si="315"/>
        <v>4</v>
      </c>
      <c r="B780">
        <f t="shared" si="313"/>
        <v>21</v>
      </c>
      <c r="C780">
        <f t="shared" si="308"/>
        <v>3</v>
      </c>
      <c r="D780" s="59">
        <f t="shared" si="298"/>
        <v>0</v>
      </c>
      <c r="E780" s="59">
        <f t="shared" si="298"/>
        <v>0</v>
      </c>
      <c r="F780" s="59">
        <f t="shared" si="298"/>
        <v>0</v>
      </c>
      <c r="G780" s="60" t="str">
        <f t="shared" si="299"/>
        <v>Fuel Cell</v>
      </c>
      <c r="H780" s="61">
        <f t="shared" si="314"/>
        <v>1</v>
      </c>
      <c r="I780" s="61">
        <f t="shared" si="300"/>
        <v>0</v>
      </c>
      <c r="J780" s="59">
        <f t="shared" si="301"/>
        <v>0</v>
      </c>
      <c r="K780" s="62" t="e">
        <f t="shared" si="302"/>
        <v>#N/A</v>
      </c>
      <c r="L780" s="59">
        <f t="shared" si="303"/>
        <v>0</v>
      </c>
      <c r="M780" s="59">
        <f t="shared" si="303"/>
        <v>0</v>
      </c>
      <c r="N780" s="59" t="str">
        <f t="shared" si="325"/>
        <v>Fuel Cell0</v>
      </c>
      <c r="O780" s="57">
        <f t="shared" si="323"/>
        <v>0</v>
      </c>
      <c r="P780" s="57">
        <f t="shared" si="323"/>
        <v>0</v>
      </c>
      <c r="Q780" s="57">
        <f t="shared" si="323"/>
        <v>0</v>
      </c>
      <c r="R780" s="57">
        <f t="shared" si="323"/>
        <v>0</v>
      </c>
      <c r="S780" s="57">
        <f t="shared" si="323"/>
        <v>0</v>
      </c>
      <c r="T780" s="57">
        <f t="shared" si="323"/>
        <v>0</v>
      </c>
      <c r="U780" s="57">
        <f t="shared" si="323"/>
        <v>0</v>
      </c>
      <c r="V780" s="57">
        <f t="shared" si="323"/>
        <v>0</v>
      </c>
      <c r="W780" s="57">
        <f t="shared" si="323"/>
        <v>0</v>
      </c>
      <c r="X780" s="57">
        <f t="shared" si="323"/>
        <v>0</v>
      </c>
      <c r="Y780" s="57">
        <f t="shared" si="323"/>
        <v>0</v>
      </c>
      <c r="Z780" s="57">
        <f t="shared" si="323"/>
        <v>0</v>
      </c>
      <c r="AA780" s="57">
        <f t="shared" si="323"/>
        <v>0</v>
      </c>
      <c r="AB780" s="57">
        <f t="shared" si="323"/>
        <v>0</v>
      </c>
      <c r="AC780" s="57">
        <f t="shared" si="323"/>
        <v>0</v>
      </c>
      <c r="AD780" s="57">
        <f t="shared" si="323"/>
        <v>0</v>
      </c>
      <c r="AE780" s="57">
        <f t="shared" si="321"/>
        <v>0</v>
      </c>
      <c r="AF780" s="57">
        <f t="shared" si="321"/>
        <v>0</v>
      </c>
      <c r="AG780" s="57">
        <f t="shared" si="321"/>
        <v>0</v>
      </c>
      <c r="AH780" s="57">
        <f t="shared" si="321"/>
        <v>0</v>
      </c>
      <c r="AI780" s="57">
        <f t="shared" si="321"/>
        <v>0</v>
      </c>
      <c r="AJ780" s="57">
        <f t="shared" si="321"/>
        <v>0</v>
      </c>
      <c r="AK780" s="57">
        <f t="shared" si="321"/>
        <v>0</v>
      </c>
      <c r="AL780" s="57">
        <f t="shared" si="321"/>
        <v>0</v>
      </c>
      <c r="AM780" s="57">
        <f t="shared" si="321"/>
        <v>0</v>
      </c>
      <c r="AN780" s="57">
        <f t="shared" si="321"/>
        <v>0</v>
      </c>
      <c r="AO780" s="57">
        <f t="shared" si="321"/>
        <v>0</v>
      </c>
      <c r="AP780" s="57">
        <f t="shared" si="321"/>
        <v>0</v>
      </c>
      <c r="AQ780" s="57" t="e">
        <f>INDEX('Fleet Input'!$C$10:$C$86, MATCH('Fleet Calculations'!N780, 'Fleet Input'!$B$10:$B$86, 0))</f>
        <v>#N/A</v>
      </c>
      <c r="AR780" s="57">
        <f t="shared" si="324"/>
        <v>0</v>
      </c>
      <c r="AS780" s="57">
        <f t="shared" si="324"/>
        <v>0</v>
      </c>
      <c r="AT780" s="57">
        <f t="shared" si="324"/>
        <v>0</v>
      </c>
      <c r="AU780" s="57">
        <f t="shared" si="324"/>
        <v>0</v>
      </c>
      <c r="AV780" s="57">
        <f t="shared" si="324"/>
        <v>0</v>
      </c>
      <c r="AW780" s="57">
        <f t="shared" si="324"/>
        <v>0</v>
      </c>
      <c r="AX780" s="57">
        <f t="shared" si="324"/>
        <v>0</v>
      </c>
      <c r="AY780" s="57">
        <f t="shared" si="324"/>
        <v>0</v>
      </c>
      <c r="AZ780" s="57">
        <f t="shared" si="324"/>
        <v>0</v>
      </c>
      <c r="BA780" s="57">
        <f t="shared" si="324"/>
        <v>0</v>
      </c>
      <c r="BB780" s="57">
        <f t="shared" si="324"/>
        <v>0</v>
      </c>
      <c r="BC780" s="57">
        <f t="shared" si="324"/>
        <v>0</v>
      </c>
      <c r="BD780" s="57">
        <f t="shared" si="324"/>
        <v>0</v>
      </c>
      <c r="BE780" s="57">
        <f t="shared" si="324"/>
        <v>0</v>
      </c>
      <c r="BF780" s="57">
        <f t="shared" si="324"/>
        <v>0</v>
      </c>
      <c r="BG780" s="57">
        <f t="shared" si="324"/>
        <v>0</v>
      </c>
      <c r="BH780" s="57">
        <f t="shared" si="322"/>
        <v>0</v>
      </c>
      <c r="BI780" s="57">
        <f t="shared" si="322"/>
        <v>0</v>
      </c>
      <c r="BJ780" s="57">
        <f t="shared" si="322"/>
        <v>0</v>
      </c>
      <c r="BK780" s="57">
        <f t="shared" si="322"/>
        <v>0</v>
      </c>
      <c r="BL780" s="57">
        <f t="shared" si="322"/>
        <v>0</v>
      </c>
      <c r="BM780" s="57">
        <f t="shared" si="322"/>
        <v>0</v>
      </c>
      <c r="BN780" s="57">
        <f t="shared" si="322"/>
        <v>0</v>
      </c>
      <c r="BO780" s="57">
        <f t="shared" si="322"/>
        <v>0</v>
      </c>
      <c r="BP780" s="57">
        <f t="shared" si="322"/>
        <v>0</v>
      </c>
      <c r="BQ780" s="57">
        <f t="shared" si="322"/>
        <v>0</v>
      </c>
      <c r="BR780" s="57">
        <f t="shared" si="322"/>
        <v>0</v>
      </c>
      <c r="BS780" s="57">
        <f t="shared" si="322"/>
        <v>0</v>
      </c>
    </row>
    <row r="781" spans="1:71" x14ac:dyDescent="0.25">
      <c r="A781">
        <f t="shared" si="315"/>
        <v>4</v>
      </c>
      <c r="B781">
        <f t="shared" si="313"/>
        <v>22</v>
      </c>
      <c r="C781">
        <f t="shared" si="308"/>
        <v>1</v>
      </c>
      <c r="D781" s="59">
        <f t="shared" si="298"/>
        <v>0</v>
      </c>
      <c r="E781" s="59">
        <f t="shared" si="298"/>
        <v>0</v>
      </c>
      <c r="F781" s="59">
        <f t="shared" si="298"/>
        <v>0</v>
      </c>
      <c r="G781" s="60" t="str">
        <f t="shared" si="299"/>
        <v>0</v>
      </c>
      <c r="H781" s="61">
        <f t="shared" si="314"/>
        <v>1</v>
      </c>
      <c r="I781" s="61">
        <f t="shared" si="300"/>
        <v>0</v>
      </c>
      <c r="J781" s="59">
        <f t="shared" si="301"/>
        <v>0</v>
      </c>
      <c r="K781" s="62" t="e">
        <f t="shared" si="302"/>
        <v>#N/A</v>
      </c>
      <c r="L781" s="59">
        <f t="shared" si="303"/>
        <v>0</v>
      </c>
      <c r="M781" s="59">
        <f t="shared" si="303"/>
        <v>0</v>
      </c>
      <c r="N781" s="59" t="str">
        <f t="shared" si="325"/>
        <v>00</v>
      </c>
      <c r="O781" s="57">
        <f t="shared" si="323"/>
        <v>0</v>
      </c>
      <c r="P781" s="57">
        <f t="shared" si="323"/>
        <v>0</v>
      </c>
      <c r="Q781" s="57">
        <f t="shared" si="323"/>
        <v>0</v>
      </c>
      <c r="R781" s="57">
        <f t="shared" si="323"/>
        <v>0</v>
      </c>
      <c r="S781" s="57">
        <f t="shared" si="323"/>
        <v>0</v>
      </c>
      <c r="T781" s="57">
        <f t="shared" si="323"/>
        <v>0</v>
      </c>
      <c r="U781" s="57">
        <f t="shared" si="323"/>
        <v>0</v>
      </c>
      <c r="V781" s="57">
        <f t="shared" si="323"/>
        <v>0</v>
      </c>
      <c r="W781" s="57">
        <f t="shared" si="323"/>
        <v>0</v>
      </c>
      <c r="X781" s="57">
        <f t="shared" si="323"/>
        <v>0</v>
      </c>
      <c r="Y781" s="57">
        <f t="shared" si="323"/>
        <v>0</v>
      </c>
      <c r="Z781" s="57">
        <f t="shared" si="323"/>
        <v>0</v>
      </c>
      <c r="AA781" s="57">
        <f t="shared" si="323"/>
        <v>0</v>
      </c>
      <c r="AB781" s="57">
        <f t="shared" si="323"/>
        <v>0</v>
      </c>
      <c r="AC781" s="57">
        <f t="shared" si="323"/>
        <v>0</v>
      </c>
      <c r="AD781" s="57">
        <f t="shared" si="323"/>
        <v>0</v>
      </c>
      <c r="AE781" s="57">
        <f t="shared" si="321"/>
        <v>0</v>
      </c>
      <c r="AF781" s="57">
        <f t="shared" si="321"/>
        <v>0</v>
      </c>
      <c r="AG781" s="57">
        <f t="shared" si="321"/>
        <v>0</v>
      </c>
      <c r="AH781" s="57">
        <f t="shared" si="321"/>
        <v>0</v>
      </c>
      <c r="AI781" s="57">
        <f t="shared" si="321"/>
        <v>0</v>
      </c>
      <c r="AJ781" s="57">
        <f t="shared" si="321"/>
        <v>0</v>
      </c>
      <c r="AK781" s="57">
        <f t="shared" si="321"/>
        <v>0</v>
      </c>
      <c r="AL781" s="57">
        <f t="shared" si="321"/>
        <v>0</v>
      </c>
      <c r="AM781" s="57">
        <f t="shared" si="321"/>
        <v>0</v>
      </c>
      <c r="AN781" s="57">
        <f t="shared" si="321"/>
        <v>0</v>
      </c>
      <c r="AO781" s="57">
        <f t="shared" si="321"/>
        <v>0</v>
      </c>
      <c r="AP781" s="57">
        <f t="shared" si="321"/>
        <v>0</v>
      </c>
      <c r="AQ781" s="57" t="e">
        <f>INDEX('Fleet Input'!$C$10:$C$86, MATCH('Fleet Calculations'!N781, 'Fleet Input'!$B$10:$B$86, 0))</f>
        <v>#N/A</v>
      </c>
      <c r="AR781" s="57">
        <f t="shared" si="324"/>
        <v>0</v>
      </c>
      <c r="AS781" s="57">
        <f t="shared" si="324"/>
        <v>0</v>
      </c>
      <c r="AT781" s="57">
        <f t="shared" si="324"/>
        <v>0</v>
      </c>
      <c r="AU781" s="57">
        <f t="shared" si="324"/>
        <v>0</v>
      </c>
      <c r="AV781" s="57">
        <f t="shared" si="324"/>
        <v>0</v>
      </c>
      <c r="AW781" s="57">
        <f t="shared" si="324"/>
        <v>0</v>
      </c>
      <c r="AX781" s="57">
        <f t="shared" si="324"/>
        <v>0</v>
      </c>
      <c r="AY781" s="57">
        <f t="shared" si="324"/>
        <v>0</v>
      </c>
      <c r="AZ781" s="57">
        <f t="shared" si="324"/>
        <v>0</v>
      </c>
      <c r="BA781" s="57">
        <f t="shared" si="324"/>
        <v>0</v>
      </c>
      <c r="BB781" s="57">
        <f t="shared" si="324"/>
        <v>0</v>
      </c>
      <c r="BC781" s="57">
        <f t="shared" si="324"/>
        <v>0</v>
      </c>
      <c r="BD781" s="57">
        <f t="shared" si="324"/>
        <v>0</v>
      </c>
      <c r="BE781" s="57">
        <f t="shared" si="324"/>
        <v>0</v>
      </c>
      <c r="BF781" s="57">
        <f t="shared" si="324"/>
        <v>0</v>
      </c>
      <c r="BG781" s="57">
        <f t="shared" si="324"/>
        <v>0</v>
      </c>
      <c r="BH781" s="57">
        <f t="shared" si="322"/>
        <v>0</v>
      </c>
      <c r="BI781" s="57">
        <f t="shared" si="322"/>
        <v>0</v>
      </c>
      <c r="BJ781" s="57">
        <f t="shared" si="322"/>
        <v>0</v>
      </c>
      <c r="BK781" s="57">
        <f t="shared" si="322"/>
        <v>0</v>
      </c>
      <c r="BL781" s="57">
        <f t="shared" si="322"/>
        <v>0</v>
      </c>
      <c r="BM781" s="57">
        <f t="shared" si="322"/>
        <v>0</v>
      </c>
      <c r="BN781" s="57">
        <f t="shared" si="322"/>
        <v>0</v>
      </c>
      <c r="BO781" s="57">
        <f t="shared" si="322"/>
        <v>0</v>
      </c>
      <c r="BP781" s="57">
        <f t="shared" si="322"/>
        <v>0</v>
      </c>
      <c r="BQ781" s="57">
        <f t="shared" si="322"/>
        <v>0</v>
      </c>
      <c r="BR781" s="57">
        <f t="shared" si="322"/>
        <v>0</v>
      </c>
      <c r="BS781" s="57">
        <f t="shared" si="322"/>
        <v>0</v>
      </c>
    </row>
    <row r="782" spans="1:71" x14ac:dyDescent="0.25">
      <c r="A782">
        <f t="shared" si="315"/>
        <v>4</v>
      </c>
      <c r="B782">
        <f t="shared" si="313"/>
        <v>22</v>
      </c>
      <c r="C782">
        <f t="shared" si="308"/>
        <v>2</v>
      </c>
      <c r="D782" s="59">
        <f t="shared" si="298"/>
        <v>0</v>
      </c>
      <c r="E782" s="59">
        <f t="shared" si="298"/>
        <v>0</v>
      </c>
      <c r="F782" s="59">
        <f t="shared" si="298"/>
        <v>0</v>
      </c>
      <c r="G782" s="60" t="str">
        <f t="shared" si="299"/>
        <v>Electric</v>
      </c>
      <c r="H782" s="61">
        <f t="shared" si="314"/>
        <v>1</v>
      </c>
      <c r="I782" s="61">
        <f t="shared" si="300"/>
        <v>0</v>
      </c>
      <c r="J782" s="59">
        <f t="shared" si="301"/>
        <v>0</v>
      </c>
      <c r="K782" s="62" t="e">
        <f t="shared" si="302"/>
        <v>#N/A</v>
      </c>
      <c r="L782" s="59">
        <f t="shared" si="303"/>
        <v>0</v>
      </c>
      <c r="M782" s="59">
        <f t="shared" si="303"/>
        <v>0</v>
      </c>
      <c r="N782" s="59" t="str">
        <f t="shared" si="325"/>
        <v>Electric0</v>
      </c>
      <c r="O782" s="57">
        <f t="shared" si="323"/>
        <v>0</v>
      </c>
      <c r="P782" s="57">
        <f t="shared" si="323"/>
        <v>0</v>
      </c>
      <c r="Q782" s="57">
        <f t="shared" si="323"/>
        <v>0</v>
      </c>
      <c r="R782" s="57">
        <f t="shared" si="323"/>
        <v>0</v>
      </c>
      <c r="S782" s="57">
        <f t="shared" si="323"/>
        <v>0</v>
      </c>
      <c r="T782" s="57">
        <f t="shared" si="323"/>
        <v>0</v>
      </c>
      <c r="U782" s="57">
        <f t="shared" si="323"/>
        <v>0</v>
      </c>
      <c r="V782" s="57">
        <f t="shared" si="323"/>
        <v>0</v>
      </c>
      <c r="W782" s="57">
        <f t="shared" si="323"/>
        <v>0</v>
      </c>
      <c r="X782" s="57">
        <f t="shared" si="323"/>
        <v>0</v>
      </c>
      <c r="Y782" s="57">
        <f t="shared" si="323"/>
        <v>0</v>
      </c>
      <c r="Z782" s="57">
        <f t="shared" si="323"/>
        <v>0</v>
      </c>
      <c r="AA782" s="57">
        <f t="shared" si="323"/>
        <v>0</v>
      </c>
      <c r="AB782" s="57">
        <f t="shared" si="323"/>
        <v>0</v>
      </c>
      <c r="AC782" s="57">
        <f t="shared" si="323"/>
        <v>0</v>
      </c>
      <c r="AD782" s="57">
        <f t="shared" si="323"/>
        <v>0</v>
      </c>
      <c r="AE782" s="57">
        <f t="shared" si="321"/>
        <v>0</v>
      </c>
      <c r="AF782" s="57">
        <f t="shared" si="321"/>
        <v>0</v>
      </c>
      <c r="AG782" s="57">
        <f t="shared" si="321"/>
        <v>0</v>
      </c>
      <c r="AH782" s="57">
        <f t="shared" si="321"/>
        <v>0</v>
      </c>
      <c r="AI782" s="57">
        <f t="shared" si="321"/>
        <v>0</v>
      </c>
      <c r="AJ782" s="57">
        <f t="shared" si="321"/>
        <v>0</v>
      </c>
      <c r="AK782" s="57">
        <f t="shared" si="321"/>
        <v>0</v>
      </c>
      <c r="AL782" s="57">
        <f t="shared" si="321"/>
        <v>0</v>
      </c>
      <c r="AM782" s="57">
        <f t="shared" si="321"/>
        <v>0</v>
      </c>
      <c r="AN782" s="57">
        <f t="shared" si="321"/>
        <v>0</v>
      </c>
      <c r="AO782" s="57">
        <f t="shared" si="321"/>
        <v>0</v>
      </c>
      <c r="AP782" s="57">
        <f t="shared" si="321"/>
        <v>0</v>
      </c>
      <c r="AQ782" s="57" t="e">
        <f>INDEX('Fleet Input'!$C$10:$C$86, MATCH('Fleet Calculations'!N782, 'Fleet Input'!$B$10:$B$86, 0))</f>
        <v>#N/A</v>
      </c>
      <c r="AR782" s="57">
        <f t="shared" si="324"/>
        <v>0</v>
      </c>
      <c r="AS782" s="57">
        <f t="shared" si="324"/>
        <v>0</v>
      </c>
      <c r="AT782" s="57">
        <f t="shared" si="324"/>
        <v>0</v>
      </c>
      <c r="AU782" s="57">
        <f t="shared" si="324"/>
        <v>0</v>
      </c>
      <c r="AV782" s="57">
        <f t="shared" si="324"/>
        <v>0</v>
      </c>
      <c r="AW782" s="57">
        <f t="shared" si="324"/>
        <v>0</v>
      </c>
      <c r="AX782" s="57">
        <f t="shared" si="324"/>
        <v>0</v>
      </c>
      <c r="AY782" s="57">
        <f t="shared" si="324"/>
        <v>0</v>
      </c>
      <c r="AZ782" s="57">
        <f t="shared" si="324"/>
        <v>0</v>
      </c>
      <c r="BA782" s="57">
        <f t="shared" si="324"/>
        <v>0</v>
      </c>
      <c r="BB782" s="57">
        <f t="shared" si="324"/>
        <v>0</v>
      </c>
      <c r="BC782" s="57">
        <f t="shared" si="324"/>
        <v>0</v>
      </c>
      <c r="BD782" s="57">
        <f t="shared" si="324"/>
        <v>0</v>
      </c>
      <c r="BE782" s="57">
        <f t="shared" si="324"/>
        <v>0</v>
      </c>
      <c r="BF782" s="57">
        <f t="shared" si="324"/>
        <v>0</v>
      </c>
      <c r="BG782" s="57">
        <f t="shared" si="324"/>
        <v>0</v>
      </c>
      <c r="BH782" s="57">
        <f t="shared" si="322"/>
        <v>0</v>
      </c>
      <c r="BI782" s="57">
        <f t="shared" si="322"/>
        <v>0</v>
      </c>
      <c r="BJ782" s="57">
        <f t="shared" si="322"/>
        <v>0</v>
      </c>
      <c r="BK782" s="57">
        <f t="shared" si="322"/>
        <v>0</v>
      </c>
      <c r="BL782" s="57">
        <f t="shared" si="322"/>
        <v>0</v>
      </c>
      <c r="BM782" s="57">
        <f t="shared" si="322"/>
        <v>0</v>
      </c>
      <c r="BN782" s="57">
        <f t="shared" si="322"/>
        <v>0</v>
      </c>
      <c r="BO782" s="57">
        <f t="shared" si="322"/>
        <v>0</v>
      </c>
      <c r="BP782" s="57">
        <f t="shared" si="322"/>
        <v>0</v>
      </c>
      <c r="BQ782" s="57">
        <f t="shared" si="322"/>
        <v>0</v>
      </c>
      <c r="BR782" s="57">
        <f t="shared" si="322"/>
        <v>0</v>
      </c>
      <c r="BS782" s="57">
        <f t="shared" si="322"/>
        <v>0</v>
      </c>
    </row>
    <row r="783" spans="1:71" x14ac:dyDescent="0.25">
      <c r="A783">
        <f t="shared" si="315"/>
        <v>4</v>
      </c>
      <c r="B783">
        <f t="shared" si="313"/>
        <v>22</v>
      </c>
      <c r="C783">
        <f t="shared" si="308"/>
        <v>3</v>
      </c>
      <c r="D783" s="59">
        <f t="shared" si="298"/>
        <v>0</v>
      </c>
      <c r="E783" s="59">
        <f t="shared" si="298"/>
        <v>0</v>
      </c>
      <c r="F783" s="59">
        <f t="shared" si="298"/>
        <v>0</v>
      </c>
      <c r="G783" s="60" t="str">
        <f t="shared" si="299"/>
        <v>Fuel Cell</v>
      </c>
      <c r="H783" s="61">
        <f t="shared" si="314"/>
        <v>1</v>
      </c>
      <c r="I783" s="61">
        <f t="shared" si="300"/>
        <v>0</v>
      </c>
      <c r="J783" s="59">
        <f t="shared" si="301"/>
        <v>0</v>
      </c>
      <c r="K783" s="62" t="e">
        <f t="shared" si="302"/>
        <v>#N/A</v>
      </c>
      <c r="L783" s="59">
        <f t="shared" si="303"/>
        <v>0</v>
      </c>
      <c r="M783" s="59">
        <f t="shared" si="303"/>
        <v>0</v>
      </c>
      <c r="N783" s="59" t="str">
        <f t="shared" si="325"/>
        <v>Fuel Cell0</v>
      </c>
      <c r="O783" s="57">
        <f t="shared" si="323"/>
        <v>0</v>
      </c>
      <c r="P783" s="57">
        <f t="shared" si="323"/>
        <v>0</v>
      </c>
      <c r="Q783" s="57">
        <f t="shared" si="323"/>
        <v>0</v>
      </c>
      <c r="R783" s="57">
        <f t="shared" si="323"/>
        <v>0</v>
      </c>
      <c r="S783" s="57">
        <f t="shared" si="323"/>
        <v>0</v>
      </c>
      <c r="T783" s="57">
        <f t="shared" si="323"/>
        <v>0</v>
      </c>
      <c r="U783" s="57">
        <f t="shared" si="323"/>
        <v>0</v>
      </c>
      <c r="V783" s="57">
        <f t="shared" si="323"/>
        <v>0</v>
      </c>
      <c r="W783" s="57">
        <f t="shared" si="323"/>
        <v>0</v>
      </c>
      <c r="X783" s="57">
        <f t="shared" si="323"/>
        <v>0</v>
      </c>
      <c r="Y783" s="57">
        <f t="shared" si="323"/>
        <v>0</v>
      </c>
      <c r="Z783" s="57">
        <f t="shared" si="323"/>
        <v>0</v>
      </c>
      <c r="AA783" s="57">
        <f t="shared" si="323"/>
        <v>0</v>
      </c>
      <c r="AB783" s="57">
        <f t="shared" si="323"/>
        <v>0</v>
      </c>
      <c r="AC783" s="57">
        <f t="shared" si="323"/>
        <v>0</v>
      </c>
      <c r="AD783" s="57">
        <f t="shared" si="323"/>
        <v>0</v>
      </c>
      <c r="AE783" s="57">
        <f t="shared" si="321"/>
        <v>0</v>
      </c>
      <c r="AF783" s="57">
        <f t="shared" si="321"/>
        <v>0</v>
      </c>
      <c r="AG783" s="57">
        <f t="shared" si="321"/>
        <v>0</v>
      </c>
      <c r="AH783" s="57">
        <f t="shared" si="321"/>
        <v>0</v>
      </c>
      <c r="AI783" s="57">
        <f t="shared" si="321"/>
        <v>0</v>
      </c>
      <c r="AJ783" s="57">
        <f t="shared" si="321"/>
        <v>0</v>
      </c>
      <c r="AK783" s="57">
        <f t="shared" si="321"/>
        <v>0</v>
      </c>
      <c r="AL783" s="57">
        <f t="shared" si="321"/>
        <v>0</v>
      </c>
      <c r="AM783" s="57">
        <f t="shared" si="321"/>
        <v>0</v>
      </c>
      <c r="AN783" s="57">
        <f t="shared" si="321"/>
        <v>0</v>
      </c>
      <c r="AO783" s="57">
        <f t="shared" si="321"/>
        <v>0</v>
      </c>
      <c r="AP783" s="57">
        <f t="shared" si="321"/>
        <v>0</v>
      </c>
      <c r="AQ783" s="57" t="e">
        <f>INDEX('Fleet Input'!$C$10:$C$86, MATCH('Fleet Calculations'!N783, 'Fleet Input'!$B$10:$B$86, 0))</f>
        <v>#N/A</v>
      </c>
      <c r="AR783" s="57">
        <f t="shared" si="324"/>
        <v>0</v>
      </c>
      <c r="AS783" s="57">
        <f t="shared" si="324"/>
        <v>0</v>
      </c>
      <c r="AT783" s="57">
        <f t="shared" si="324"/>
        <v>0</v>
      </c>
      <c r="AU783" s="57">
        <f t="shared" si="324"/>
        <v>0</v>
      </c>
      <c r="AV783" s="57">
        <f t="shared" si="324"/>
        <v>0</v>
      </c>
      <c r="AW783" s="57">
        <f t="shared" si="324"/>
        <v>0</v>
      </c>
      <c r="AX783" s="57">
        <f t="shared" si="324"/>
        <v>0</v>
      </c>
      <c r="AY783" s="57">
        <f t="shared" si="324"/>
        <v>0</v>
      </c>
      <c r="AZ783" s="57">
        <f t="shared" si="324"/>
        <v>0</v>
      </c>
      <c r="BA783" s="57">
        <f t="shared" si="324"/>
        <v>0</v>
      </c>
      <c r="BB783" s="57">
        <f t="shared" si="324"/>
        <v>0</v>
      </c>
      <c r="BC783" s="57">
        <f t="shared" si="324"/>
        <v>0</v>
      </c>
      <c r="BD783" s="57">
        <f t="shared" si="324"/>
        <v>0</v>
      </c>
      <c r="BE783" s="57">
        <f t="shared" si="324"/>
        <v>0</v>
      </c>
      <c r="BF783" s="57">
        <f t="shared" si="324"/>
        <v>0</v>
      </c>
      <c r="BG783" s="57">
        <f t="shared" si="324"/>
        <v>0</v>
      </c>
      <c r="BH783" s="57">
        <f t="shared" si="322"/>
        <v>0</v>
      </c>
      <c r="BI783" s="57">
        <f t="shared" si="322"/>
        <v>0</v>
      </c>
      <c r="BJ783" s="57">
        <f t="shared" si="322"/>
        <v>0</v>
      </c>
      <c r="BK783" s="57">
        <f t="shared" si="322"/>
        <v>0</v>
      </c>
      <c r="BL783" s="57">
        <f t="shared" si="322"/>
        <v>0</v>
      </c>
      <c r="BM783" s="57">
        <f t="shared" si="322"/>
        <v>0</v>
      </c>
      <c r="BN783" s="57">
        <f t="shared" si="322"/>
        <v>0</v>
      </c>
      <c r="BO783" s="57">
        <f t="shared" si="322"/>
        <v>0</v>
      </c>
      <c r="BP783" s="57">
        <f t="shared" si="322"/>
        <v>0</v>
      </c>
      <c r="BQ783" s="57">
        <f t="shared" si="322"/>
        <v>0</v>
      </c>
      <c r="BR783" s="57">
        <f t="shared" si="322"/>
        <v>0</v>
      </c>
      <c r="BS783" s="57">
        <f t="shared" si="322"/>
        <v>0</v>
      </c>
    </row>
    <row r="784" spans="1:71" x14ac:dyDescent="0.25">
      <c r="A784">
        <f t="shared" si="315"/>
        <v>4</v>
      </c>
      <c r="B784">
        <f t="shared" si="313"/>
        <v>23</v>
      </c>
      <c r="C784">
        <f t="shared" si="308"/>
        <v>1</v>
      </c>
      <c r="D784" s="59">
        <f t="shared" ref="D784:F847" si="326">INDEX(D$8:D$78,MATCH($B784,$B$8:$B$78, 0))</f>
        <v>0</v>
      </c>
      <c r="E784" s="59">
        <f t="shared" si="326"/>
        <v>0</v>
      </c>
      <c r="F784" s="59">
        <f t="shared" si="326"/>
        <v>0</v>
      </c>
      <c r="G784" s="60" t="str">
        <f t="shared" ref="G784:G847" si="327">IF(C784=1, INDEX(G$8:G$78,MATCH($B784,$B$8:$B$78, 0)), "") &amp; IF(C784=2, "Electric", "") &amp; IF(C784=3, "Fuel Cell", "")</f>
        <v>0</v>
      </c>
      <c r="H784" s="61">
        <f t="shared" si="314"/>
        <v>1</v>
      </c>
      <c r="I784" s="61">
        <f t="shared" ref="I784:I847" si="328">H784+J784-1</f>
        <v>0</v>
      </c>
      <c r="J784" s="59">
        <f t="shared" ref="J784:J847" si="329">INDEX(J$8:J$78,MATCH($B784,$B$8:$B$78, 0))</f>
        <v>0</v>
      </c>
      <c r="K784" s="62" t="e">
        <f t="shared" ref="K784:K847" si="330">ROUND(IF(C784=1, INDEX(K$8:K$78,MATCH($B784,$B$8:$B$78)) - SUM(K785:K786)), 0) + ROUND(IF(C784=2, INDEX($P$2:$AP$2, 1, MATCH(H784, $P$1:$AP$1))*INDEX(K$8:K$78,MATCH($B784,$B$8:$B$78))), 0) + ROUND(IF(C784=3, INDEX($P$3:$AP$3, 1, MATCH(H784, $P$1:$AP$1))*INDEX(K$8:K$78,MATCH($B784,$B$8:$B$78)), 0)-0.01, 0)</f>
        <v>#N/A</v>
      </c>
      <c r="L784" s="59">
        <f t="shared" ref="L784:M847" si="331">INDEX(L$8:L$78,MATCH($B784,$B$8:$B$78, 0))</f>
        <v>0</v>
      </c>
      <c r="M784" s="59">
        <f t="shared" si="331"/>
        <v>0</v>
      </c>
      <c r="N784" s="59" t="str">
        <f t="shared" si="325"/>
        <v>00</v>
      </c>
      <c r="O784" s="57">
        <f t="shared" si="323"/>
        <v>0</v>
      </c>
      <c r="P784" s="57">
        <f t="shared" si="323"/>
        <v>0</v>
      </c>
      <c r="Q784" s="57">
        <f t="shared" si="323"/>
        <v>0</v>
      </c>
      <c r="R784" s="57">
        <f t="shared" si="323"/>
        <v>0</v>
      </c>
      <c r="S784" s="57">
        <f t="shared" si="323"/>
        <v>0</v>
      </c>
      <c r="T784" s="57">
        <f t="shared" si="323"/>
        <v>0</v>
      </c>
      <c r="U784" s="57">
        <f t="shared" si="323"/>
        <v>0</v>
      </c>
      <c r="V784" s="57">
        <f t="shared" si="323"/>
        <v>0</v>
      </c>
      <c r="W784" s="57">
        <f t="shared" si="323"/>
        <v>0</v>
      </c>
      <c r="X784" s="57">
        <f t="shared" si="323"/>
        <v>0</v>
      </c>
      <c r="Y784" s="57">
        <f t="shared" si="323"/>
        <v>0</v>
      </c>
      <c r="Z784" s="57">
        <f t="shared" si="323"/>
        <v>0</v>
      </c>
      <c r="AA784" s="57">
        <f t="shared" si="323"/>
        <v>0</v>
      </c>
      <c r="AB784" s="57">
        <f t="shared" si="323"/>
        <v>0</v>
      </c>
      <c r="AC784" s="57">
        <f t="shared" si="323"/>
        <v>0</v>
      </c>
      <c r="AD784" s="57">
        <f t="shared" si="323"/>
        <v>0</v>
      </c>
      <c r="AE784" s="57">
        <f t="shared" si="321"/>
        <v>0</v>
      </c>
      <c r="AF784" s="57">
        <f t="shared" si="321"/>
        <v>0</v>
      </c>
      <c r="AG784" s="57">
        <f t="shared" si="321"/>
        <v>0</v>
      </c>
      <c r="AH784" s="57">
        <f t="shared" si="321"/>
        <v>0</v>
      </c>
      <c r="AI784" s="57">
        <f t="shared" si="321"/>
        <v>0</v>
      </c>
      <c r="AJ784" s="57">
        <f t="shared" si="321"/>
        <v>0</v>
      </c>
      <c r="AK784" s="57">
        <f t="shared" si="321"/>
        <v>0</v>
      </c>
      <c r="AL784" s="57">
        <f t="shared" si="321"/>
        <v>0</v>
      </c>
      <c r="AM784" s="57">
        <f t="shared" si="321"/>
        <v>0</v>
      </c>
      <c r="AN784" s="57">
        <f t="shared" si="321"/>
        <v>0</v>
      </c>
      <c r="AO784" s="57">
        <f t="shared" si="321"/>
        <v>0</v>
      </c>
      <c r="AP784" s="57">
        <f t="shared" si="321"/>
        <v>0</v>
      </c>
      <c r="AQ784" s="57" t="e">
        <f>INDEX('Fleet Input'!$C$10:$C$86, MATCH('Fleet Calculations'!N784, 'Fleet Input'!$B$10:$B$86, 0))</f>
        <v>#N/A</v>
      </c>
      <c r="AR784" s="57">
        <f t="shared" si="324"/>
        <v>0</v>
      </c>
      <c r="AS784" s="57">
        <f t="shared" si="324"/>
        <v>0</v>
      </c>
      <c r="AT784" s="57">
        <f t="shared" si="324"/>
        <v>0</v>
      </c>
      <c r="AU784" s="57">
        <f t="shared" si="324"/>
        <v>0</v>
      </c>
      <c r="AV784" s="57">
        <f t="shared" si="324"/>
        <v>0</v>
      </c>
      <c r="AW784" s="57">
        <f t="shared" si="324"/>
        <v>0</v>
      </c>
      <c r="AX784" s="57">
        <f t="shared" si="324"/>
        <v>0</v>
      </c>
      <c r="AY784" s="57">
        <f t="shared" si="324"/>
        <v>0</v>
      </c>
      <c r="AZ784" s="57">
        <f t="shared" si="324"/>
        <v>0</v>
      </c>
      <c r="BA784" s="57">
        <f t="shared" si="324"/>
        <v>0</v>
      </c>
      <c r="BB784" s="57">
        <f t="shared" si="324"/>
        <v>0</v>
      </c>
      <c r="BC784" s="57">
        <f t="shared" si="324"/>
        <v>0</v>
      </c>
      <c r="BD784" s="57">
        <f t="shared" si="324"/>
        <v>0</v>
      </c>
      <c r="BE784" s="57">
        <f t="shared" si="324"/>
        <v>0</v>
      </c>
      <c r="BF784" s="57">
        <f t="shared" si="324"/>
        <v>0</v>
      </c>
      <c r="BG784" s="57">
        <f t="shared" si="324"/>
        <v>0</v>
      </c>
      <c r="BH784" s="57">
        <f t="shared" si="322"/>
        <v>0</v>
      </c>
      <c r="BI784" s="57">
        <f t="shared" si="322"/>
        <v>0</v>
      </c>
      <c r="BJ784" s="57">
        <f t="shared" si="322"/>
        <v>0</v>
      </c>
      <c r="BK784" s="57">
        <f t="shared" si="322"/>
        <v>0</v>
      </c>
      <c r="BL784" s="57">
        <f t="shared" si="322"/>
        <v>0</v>
      </c>
      <c r="BM784" s="57">
        <f t="shared" si="322"/>
        <v>0</v>
      </c>
      <c r="BN784" s="57">
        <f t="shared" si="322"/>
        <v>0</v>
      </c>
      <c r="BO784" s="57">
        <f t="shared" si="322"/>
        <v>0</v>
      </c>
      <c r="BP784" s="57">
        <f t="shared" si="322"/>
        <v>0</v>
      </c>
      <c r="BQ784" s="57">
        <f t="shared" si="322"/>
        <v>0</v>
      </c>
      <c r="BR784" s="57">
        <f t="shared" si="322"/>
        <v>0</v>
      </c>
      <c r="BS784" s="57">
        <f t="shared" si="322"/>
        <v>0</v>
      </c>
    </row>
    <row r="785" spans="1:71" x14ac:dyDescent="0.25">
      <c r="A785">
        <f t="shared" si="315"/>
        <v>4</v>
      </c>
      <c r="B785">
        <f t="shared" si="313"/>
        <v>23</v>
      </c>
      <c r="C785">
        <f t="shared" si="308"/>
        <v>2</v>
      </c>
      <c r="D785" s="59">
        <f t="shared" si="326"/>
        <v>0</v>
      </c>
      <c r="E785" s="59">
        <f t="shared" si="326"/>
        <v>0</v>
      </c>
      <c r="F785" s="59">
        <f t="shared" si="326"/>
        <v>0</v>
      </c>
      <c r="G785" s="60" t="str">
        <f t="shared" si="327"/>
        <v>Electric</v>
      </c>
      <c r="H785" s="61">
        <f t="shared" si="314"/>
        <v>1</v>
      </c>
      <c r="I785" s="61">
        <f t="shared" si="328"/>
        <v>0</v>
      </c>
      <c r="J785" s="59">
        <f t="shared" si="329"/>
        <v>0</v>
      </c>
      <c r="K785" s="62" t="e">
        <f t="shared" si="330"/>
        <v>#N/A</v>
      </c>
      <c r="L785" s="59">
        <f t="shared" si="331"/>
        <v>0</v>
      </c>
      <c r="M785" s="59">
        <f t="shared" si="331"/>
        <v>0</v>
      </c>
      <c r="N785" s="59" t="str">
        <f t="shared" si="325"/>
        <v>Electric0</v>
      </c>
      <c r="O785" s="57">
        <f t="shared" si="323"/>
        <v>0</v>
      </c>
      <c r="P785" s="57">
        <f t="shared" si="323"/>
        <v>0</v>
      </c>
      <c r="Q785" s="57">
        <f t="shared" si="323"/>
        <v>0</v>
      </c>
      <c r="R785" s="57">
        <f t="shared" si="323"/>
        <v>0</v>
      </c>
      <c r="S785" s="57">
        <f t="shared" si="323"/>
        <v>0</v>
      </c>
      <c r="T785" s="57">
        <f t="shared" si="323"/>
        <v>0</v>
      </c>
      <c r="U785" s="57">
        <f t="shared" si="323"/>
        <v>0</v>
      </c>
      <c r="V785" s="57">
        <f t="shared" si="323"/>
        <v>0</v>
      </c>
      <c r="W785" s="57">
        <f t="shared" si="323"/>
        <v>0</v>
      </c>
      <c r="X785" s="57">
        <f t="shared" si="323"/>
        <v>0</v>
      </c>
      <c r="Y785" s="57">
        <f t="shared" si="323"/>
        <v>0</v>
      </c>
      <c r="Z785" s="57">
        <f t="shared" si="323"/>
        <v>0</v>
      </c>
      <c r="AA785" s="57">
        <f t="shared" si="323"/>
        <v>0</v>
      </c>
      <c r="AB785" s="57">
        <f t="shared" si="323"/>
        <v>0</v>
      </c>
      <c r="AC785" s="57">
        <f t="shared" si="323"/>
        <v>0</v>
      </c>
      <c r="AD785" s="57">
        <f t="shared" ref="AD785:AP800" si="332">IF(AND($I785&gt;=AD$7,$H785&lt;=AD$7),$K785,0)</f>
        <v>0</v>
      </c>
      <c r="AE785" s="57">
        <f t="shared" si="332"/>
        <v>0</v>
      </c>
      <c r="AF785" s="57">
        <f t="shared" si="332"/>
        <v>0</v>
      </c>
      <c r="AG785" s="57">
        <f t="shared" si="332"/>
        <v>0</v>
      </c>
      <c r="AH785" s="57">
        <f t="shared" si="332"/>
        <v>0</v>
      </c>
      <c r="AI785" s="57">
        <f t="shared" si="332"/>
        <v>0</v>
      </c>
      <c r="AJ785" s="57">
        <f t="shared" si="332"/>
        <v>0</v>
      </c>
      <c r="AK785" s="57">
        <f t="shared" si="332"/>
        <v>0</v>
      </c>
      <c r="AL785" s="57">
        <f t="shared" si="332"/>
        <v>0</v>
      </c>
      <c r="AM785" s="57">
        <f t="shared" si="332"/>
        <v>0</v>
      </c>
      <c r="AN785" s="57">
        <f t="shared" si="332"/>
        <v>0</v>
      </c>
      <c r="AO785" s="57">
        <f t="shared" si="332"/>
        <v>0</v>
      </c>
      <c r="AP785" s="57">
        <f t="shared" si="332"/>
        <v>0</v>
      </c>
      <c r="AQ785" s="57" t="e">
        <f>INDEX('Fleet Input'!$C$10:$C$86, MATCH('Fleet Calculations'!N785, 'Fleet Input'!$B$10:$B$86, 0))</f>
        <v>#N/A</v>
      </c>
      <c r="AR785" s="57">
        <f t="shared" si="324"/>
        <v>0</v>
      </c>
      <c r="AS785" s="57">
        <f t="shared" si="324"/>
        <v>0</v>
      </c>
      <c r="AT785" s="57">
        <f t="shared" si="324"/>
        <v>0</v>
      </c>
      <c r="AU785" s="57">
        <f t="shared" si="324"/>
        <v>0</v>
      </c>
      <c r="AV785" s="57">
        <f t="shared" si="324"/>
        <v>0</v>
      </c>
      <c r="AW785" s="57">
        <f t="shared" si="324"/>
        <v>0</v>
      </c>
      <c r="AX785" s="57">
        <f t="shared" si="324"/>
        <v>0</v>
      </c>
      <c r="AY785" s="57">
        <f t="shared" si="324"/>
        <v>0</v>
      </c>
      <c r="AZ785" s="57">
        <f t="shared" si="324"/>
        <v>0</v>
      </c>
      <c r="BA785" s="57">
        <f t="shared" si="324"/>
        <v>0</v>
      </c>
      <c r="BB785" s="57">
        <f t="shared" si="324"/>
        <v>0</v>
      </c>
      <c r="BC785" s="57">
        <f t="shared" si="324"/>
        <v>0</v>
      </c>
      <c r="BD785" s="57">
        <f t="shared" si="324"/>
        <v>0</v>
      </c>
      <c r="BE785" s="57">
        <f t="shared" si="324"/>
        <v>0</v>
      </c>
      <c r="BF785" s="57">
        <f t="shared" si="324"/>
        <v>0</v>
      </c>
      <c r="BG785" s="57">
        <f t="shared" ref="BG785:BS806" si="333">IF($H785=BG$7, $AQ785*$K785, 0)</f>
        <v>0</v>
      </c>
      <c r="BH785" s="57">
        <f t="shared" si="333"/>
        <v>0</v>
      </c>
      <c r="BI785" s="57">
        <f t="shared" si="333"/>
        <v>0</v>
      </c>
      <c r="BJ785" s="57">
        <f t="shared" si="333"/>
        <v>0</v>
      </c>
      <c r="BK785" s="57">
        <f t="shared" si="333"/>
        <v>0</v>
      </c>
      <c r="BL785" s="57">
        <f t="shared" si="333"/>
        <v>0</v>
      </c>
      <c r="BM785" s="57">
        <f t="shared" si="333"/>
        <v>0</v>
      </c>
      <c r="BN785" s="57">
        <f t="shared" si="333"/>
        <v>0</v>
      </c>
      <c r="BO785" s="57">
        <f t="shared" si="333"/>
        <v>0</v>
      </c>
      <c r="BP785" s="57">
        <f t="shared" si="333"/>
        <v>0</v>
      </c>
      <c r="BQ785" s="57">
        <f t="shared" si="333"/>
        <v>0</v>
      </c>
      <c r="BR785" s="57">
        <f t="shared" si="333"/>
        <v>0</v>
      </c>
      <c r="BS785" s="57">
        <f t="shared" si="333"/>
        <v>0</v>
      </c>
    </row>
    <row r="786" spans="1:71" x14ac:dyDescent="0.25">
      <c r="A786">
        <f t="shared" si="315"/>
        <v>4</v>
      </c>
      <c r="B786">
        <f t="shared" si="313"/>
        <v>23</v>
      </c>
      <c r="C786">
        <f t="shared" si="308"/>
        <v>3</v>
      </c>
      <c r="D786" s="59">
        <f t="shared" si="326"/>
        <v>0</v>
      </c>
      <c r="E786" s="59">
        <f t="shared" si="326"/>
        <v>0</v>
      </c>
      <c r="F786" s="59">
        <f t="shared" si="326"/>
        <v>0</v>
      </c>
      <c r="G786" s="60" t="str">
        <f t="shared" si="327"/>
        <v>Fuel Cell</v>
      </c>
      <c r="H786" s="61">
        <f t="shared" si="314"/>
        <v>1</v>
      </c>
      <c r="I786" s="61">
        <f t="shared" si="328"/>
        <v>0</v>
      </c>
      <c r="J786" s="59">
        <f t="shared" si="329"/>
        <v>0</v>
      </c>
      <c r="K786" s="62" t="e">
        <f t="shared" si="330"/>
        <v>#N/A</v>
      </c>
      <c r="L786" s="59">
        <f t="shared" si="331"/>
        <v>0</v>
      </c>
      <c r="M786" s="59">
        <f t="shared" si="331"/>
        <v>0</v>
      </c>
      <c r="N786" s="59" t="str">
        <f t="shared" si="325"/>
        <v>Fuel Cell0</v>
      </c>
      <c r="O786" s="57">
        <f t="shared" ref="O786:AD801" si="334">IF(AND($I786&gt;=O$7,$H786&lt;=O$7),$K786,0)</f>
        <v>0</v>
      </c>
      <c r="P786" s="57">
        <f t="shared" si="334"/>
        <v>0</v>
      </c>
      <c r="Q786" s="57">
        <f t="shared" si="334"/>
        <v>0</v>
      </c>
      <c r="R786" s="57">
        <f t="shared" si="334"/>
        <v>0</v>
      </c>
      <c r="S786" s="57">
        <f t="shared" si="334"/>
        <v>0</v>
      </c>
      <c r="T786" s="57">
        <f t="shared" si="334"/>
        <v>0</v>
      </c>
      <c r="U786" s="57">
        <f t="shared" si="334"/>
        <v>0</v>
      </c>
      <c r="V786" s="57">
        <f t="shared" si="334"/>
        <v>0</v>
      </c>
      <c r="W786" s="57">
        <f t="shared" si="334"/>
        <v>0</v>
      </c>
      <c r="X786" s="57">
        <f t="shared" si="334"/>
        <v>0</v>
      </c>
      <c r="Y786" s="57">
        <f t="shared" si="334"/>
        <v>0</v>
      </c>
      <c r="Z786" s="57">
        <f t="shared" si="334"/>
        <v>0</v>
      </c>
      <c r="AA786" s="57">
        <f t="shared" si="334"/>
        <v>0</v>
      </c>
      <c r="AB786" s="57">
        <f t="shared" si="334"/>
        <v>0</v>
      </c>
      <c r="AC786" s="57">
        <f t="shared" si="334"/>
        <v>0</v>
      </c>
      <c r="AD786" s="57">
        <f t="shared" si="334"/>
        <v>0</v>
      </c>
      <c r="AE786" s="57">
        <f t="shared" si="332"/>
        <v>0</v>
      </c>
      <c r="AF786" s="57">
        <f t="shared" si="332"/>
        <v>0</v>
      </c>
      <c r="AG786" s="57">
        <f t="shared" si="332"/>
        <v>0</v>
      </c>
      <c r="AH786" s="57">
        <f t="shared" si="332"/>
        <v>0</v>
      </c>
      <c r="AI786" s="57">
        <f t="shared" si="332"/>
        <v>0</v>
      </c>
      <c r="AJ786" s="57">
        <f t="shared" si="332"/>
        <v>0</v>
      </c>
      <c r="AK786" s="57">
        <f t="shared" si="332"/>
        <v>0</v>
      </c>
      <c r="AL786" s="57">
        <f t="shared" si="332"/>
        <v>0</v>
      </c>
      <c r="AM786" s="57">
        <f t="shared" si="332"/>
        <v>0</v>
      </c>
      <c r="AN786" s="57">
        <f t="shared" si="332"/>
        <v>0</v>
      </c>
      <c r="AO786" s="57">
        <f t="shared" si="332"/>
        <v>0</v>
      </c>
      <c r="AP786" s="57">
        <f t="shared" si="332"/>
        <v>0</v>
      </c>
      <c r="AQ786" s="57" t="e">
        <f>INDEX('Fleet Input'!$C$10:$C$86, MATCH('Fleet Calculations'!N786, 'Fleet Input'!$B$10:$B$86, 0))</f>
        <v>#N/A</v>
      </c>
      <c r="AR786" s="57">
        <f t="shared" ref="AR786:BG801" si="335">IF($H786=AR$7, $AQ786*$K786, 0)</f>
        <v>0</v>
      </c>
      <c r="AS786" s="57">
        <f t="shared" si="335"/>
        <v>0</v>
      </c>
      <c r="AT786" s="57">
        <f t="shared" si="335"/>
        <v>0</v>
      </c>
      <c r="AU786" s="57">
        <f t="shared" si="335"/>
        <v>0</v>
      </c>
      <c r="AV786" s="57">
        <f t="shared" si="335"/>
        <v>0</v>
      </c>
      <c r="AW786" s="57">
        <f t="shared" si="335"/>
        <v>0</v>
      </c>
      <c r="AX786" s="57">
        <f t="shared" si="335"/>
        <v>0</v>
      </c>
      <c r="AY786" s="57">
        <f t="shared" si="335"/>
        <v>0</v>
      </c>
      <c r="AZ786" s="57">
        <f t="shared" si="335"/>
        <v>0</v>
      </c>
      <c r="BA786" s="57">
        <f t="shared" si="335"/>
        <v>0</v>
      </c>
      <c r="BB786" s="57">
        <f t="shared" si="335"/>
        <v>0</v>
      </c>
      <c r="BC786" s="57">
        <f t="shared" si="335"/>
        <v>0</v>
      </c>
      <c r="BD786" s="57">
        <f t="shared" si="335"/>
        <v>0</v>
      </c>
      <c r="BE786" s="57">
        <f t="shared" si="335"/>
        <v>0</v>
      </c>
      <c r="BF786" s="57">
        <f t="shared" si="335"/>
        <v>0</v>
      </c>
      <c r="BG786" s="57">
        <f t="shared" si="335"/>
        <v>0</v>
      </c>
      <c r="BH786" s="57">
        <f t="shared" si="333"/>
        <v>0</v>
      </c>
      <c r="BI786" s="57">
        <f t="shared" si="333"/>
        <v>0</v>
      </c>
      <c r="BJ786" s="57">
        <f t="shared" si="333"/>
        <v>0</v>
      </c>
      <c r="BK786" s="57">
        <f t="shared" si="333"/>
        <v>0</v>
      </c>
      <c r="BL786" s="57">
        <f t="shared" si="333"/>
        <v>0</v>
      </c>
      <c r="BM786" s="57">
        <f t="shared" si="333"/>
        <v>0</v>
      </c>
      <c r="BN786" s="57">
        <f t="shared" si="333"/>
        <v>0</v>
      </c>
      <c r="BO786" s="57">
        <f t="shared" si="333"/>
        <v>0</v>
      </c>
      <c r="BP786" s="57">
        <f t="shared" si="333"/>
        <v>0</v>
      </c>
      <c r="BQ786" s="57">
        <f t="shared" si="333"/>
        <v>0</v>
      </c>
      <c r="BR786" s="57">
        <f t="shared" si="333"/>
        <v>0</v>
      </c>
      <c r="BS786" s="57">
        <f t="shared" si="333"/>
        <v>0</v>
      </c>
    </row>
    <row r="787" spans="1:71" x14ac:dyDescent="0.25">
      <c r="A787">
        <f t="shared" si="315"/>
        <v>4</v>
      </c>
      <c r="B787">
        <f t="shared" si="313"/>
        <v>24</v>
      </c>
      <c r="C787">
        <f t="shared" ref="C787:C850" si="336">C784</f>
        <v>1</v>
      </c>
      <c r="D787" s="59">
        <f t="shared" si="326"/>
        <v>0</v>
      </c>
      <c r="E787" s="59">
        <f t="shared" si="326"/>
        <v>0</v>
      </c>
      <c r="F787" s="59">
        <f t="shared" si="326"/>
        <v>0</v>
      </c>
      <c r="G787" s="60" t="str">
        <f t="shared" si="327"/>
        <v>0</v>
      </c>
      <c r="H787" s="61">
        <f t="shared" si="314"/>
        <v>1</v>
      </c>
      <c r="I787" s="61">
        <f t="shared" si="328"/>
        <v>0</v>
      </c>
      <c r="J787" s="59">
        <f t="shared" si="329"/>
        <v>0</v>
      </c>
      <c r="K787" s="62" t="e">
        <f t="shared" si="330"/>
        <v>#N/A</v>
      </c>
      <c r="L787" s="59">
        <f t="shared" si="331"/>
        <v>0</v>
      </c>
      <c r="M787" s="59">
        <f t="shared" si="331"/>
        <v>0</v>
      </c>
      <c r="N787" s="59" t="str">
        <f t="shared" si="325"/>
        <v>00</v>
      </c>
      <c r="O787" s="57">
        <f t="shared" si="334"/>
        <v>0</v>
      </c>
      <c r="P787" s="57">
        <f t="shared" si="334"/>
        <v>0</v>
      </c>
      <c r="Q787" s="57">
        <f t="shared" si="334"/>
        <v>0</v>
      </c>
      <c r="R787" s="57">
        <f t="shared" si="334"/>
        <v>0</v>
      </c>
      <c r="S787" s="57">
        <f t="shared" si="334"/>
        <v>0</v>
      </c>
      <c r="T787" s="57">
        <f t="shared" si="334"/>
        <v>0</v>
      </c>
      <c r="U787" s="57">
        <f t="shared" si="334"/>
        <v>0</v>
      </c>
      <c r="V787" s="57">
        <f t="shared" si="334"/>
        <v>0</v>
      </c>
      <c r="W787" s="57">
        <f t="shared" si="334"/>
        <v>0</v>
      </c>
      <c r="X787" s="57">
        <f t="shared" si="334"/>
        <v>0</v>
      </c>
      <c r="Y787" s="57">
        <f t="shared" si="334"/>
        <v>0</v>
      </c>
      <c r="Z787" s="57">
        <f t="shared" si="334"/>
        <v>0</v>
      </c>
      <c r="AA787" s="57">
        <f t="shared" si="334"/>
        <v>0</v>
      </c>
      <c r="AB787" s="57">
        <f t="shared" si="334"/>
        <v>0</v>
      </c>
      <c r="AC787" s="57">
        <f t="shared" si="334"/>
        <v>0</v>
      </c>
      <c r="AD787" s="57">
        <f t="shared" si="334"/>
        <v>0</v>
      </c>
      <c r="AE787" s="57">
        <f t="shared" si="332"/>
        <v>0</v>
      </c>
      <c r="AF787" s="57">
        <f t="shared" si="332"/>
        <v>0</v>
      </c>
      <c r="AG787" s="57">
        <f t="shared" si="332"/>
        <v>0</v>
      </c>
      <c r="AH787" s="57">
        <f t="shared" si="332"/>
        <v>0</v>
      </c>
      <c r="AI787" s="57">
        <f t="shared" si="332"/>
        <v>0</v>
      </c>
      <c r="AJ787" s="57">
        <f t="shared" si="332"/>
        <v>0</v>
      </c>
      <c r="AK787" s="57">
        <f t="shared" si="332"/>
        <v>0</v>
      </c>
      <c r="AL787" s="57">
        <f t="shared" si="332"/>
        <v>0</v>
      </c>
      <c r="AM787" s="57">
        <f t="shared" si="332"/>
        <v>0</v>
      </c>
      <c r="AN787" s="57">
        <f t="shared" si="332"/>
        <v>0</v>
      </c>
      <c r="AO787" s="57">
        <f t="shared" si="332"/>
        <v>0</v>
      </c>
      <c r="AP787" s="57">
        <f t="shared" si="332"/>
        <v>0</v>
      </c>
      <c r="AQ787" s="57" t="e">
        <f>INDEX('Fleet Input'!$C$10:$C$86, MATCH('Fleet Calculations'!N787, 'Fleet Input'!$B$10:$B$86, 0))</f>
        <v>#N/A</v>
      </c>
      <c r="AR787" s="57">
        <f t="shared" si="335"/>
        <v>0</v>
      </c>
      <c r="AS787" s="57">
        <f t="shared" si="335"/>
        <v>0</v>
      </c>
      <c r="AT787" s="57">
        <f t="shared" si="335"/>
        <v>0</v>
      </c>
      <c r="AU787" s="57">
        <f t="shared" si="335"/>
        <v>0</v>
      </c>
      <c r="AV787" s="57">
        <f t="shared" si="335"/>
        <v>0</v>
      </c>
      <c r="AW787" s="57">
        <f t="shared" si="335"/>
        <v>0</v>
      </c>
      <c r="AX787" s="57">
        <f t="shared" si="335"/>
        <v>0</v>
      </c>
      <c r="AY787" s="57">
        <f t="shared" si="335"/>
        <v>0</v>
      </c>
      <c r="AZ787" s="57">
        <f t="shared" si="335"/>
        <v>0</v>
      </c>
      <c r="BA787" s="57">
        <f t="shared" si="335"/>
        <v>0</v>
      </c>
      <c r="BB787" s="57">
        <f t="shared" si="335"/>
        <v>0</v>
      </c>
      <c r="BC787" s="57">
        <f t="shared" si="335"/>
        <v>0</v>
      </c>
      <c r="BD787" s="57">
        <f t="shared" si="335"/>
        <v>0</v>
      </c>
      <c r="BE787" s="57">
        <f t="shared" si="335"/>
        <v>0</v>
      </c>
      <c r="BF787" s="57">
        <f t="shared" si="335"/>
        <v>0</v>
      </c>
      <c r="BG787" s="57">
        <f t="shared" si="335"/>
        <v>0</v>
      </c>
      <c r="BH787" s="57">
        <f t="shared" si="333"/>
        <v>0</v>
      </c>
      <c r="BI787" s="57">
        <f t="shared" si="333"/>
        <v>0</v>
      </c>
      <c r="BJ787" s="57">
        <f t="shared" si="333"/>
        <v>0</v>
      </c>
      <c r="BK787" s="57">
        <f t="shared" si="333"/>
        <v>0</v>
      </c>
      <c r="BL787" s="57">
        <f t="shared" si="333"/>
        <v>0</v>
      </c>
      <c r="BM787" s="57">
        <f t="shared" si="333"/>
        <v>0</v>
      </c>
      <c r="BN787" s="57">
        <f t="shared" si="333"/>
        <v>0</v>
      </c>
      <c r="BO787" s="57">
        <f t="shared" si="333"/>
        <v>0</v>
      </c>
      <c r="BP787" s="57">
        <f t="shared" si="333"/>
        <v>0</v>
      </c>
      <c r="BQ787" s="57">
        <f t="shared" si="333"/>
        <v>0</v>
      </c>
      <c r="BR787" s="57">
        <f t="shared" si="333"/>
        <v>0</v>
      </c>
      <c r="BS787" s="57">
        <f t="shared" si="333"/>
        <v>0</v>
      </c>
    </row>
    <row r="788" spans="1:71" x14ac:dyDescent="0.25">
      <c r="A788">
        <f t="shared" si="315"/>
        <v>4</v>
      </c>
      <c r="B788">
        <f t="shared" si="313"/>
        <v>24</v>
      </c>
      <c r="C788">
        <f t="shared" si="336"/>
        <v>2</v>
      </c>
      <c r="D788" s="59">
        <f t="shared" si="326"/>
        <v>0</v>
      </c>
      <c r="E788" s="59">
        <f t="shared" si="326"/>
        <v>0</v>
      </c>
      <c r="F788" s="59">
        <f t="shared" si="326"/>
        <v>0</v>
      </c>
      <c r="G788" s="60" t="str">
        <f t="shared" si="327"/>
        <v>Electric</v>
      </c>
      <c r="H788" s="61">
        <f t="shared" si="314"/>
        <v>1</v>
      </c>
      <c r="I788" s="61">
        <f t="shared" si="328"/>
        <v>0</v>
      </c>
      <c r="J788" s="59">
        <f t="shared" si="329"/>
        <v>0</v>
      </c>
      <c r="K788" s="62" t="e">
        <f t="shared" si="330"/>
        <v>#N/A</v>
      </c>
      <c r="L788" s="59">
        <f t="shared" si="331"/>
        <v>0</v>
      </c>
      <c r="M788" s="59">
        <f t="shared" si="331"/>
        <v>0</v>
      </c>
      <c r="N788" s="59" t="str">
        <f t="shared" si="325"/>
        <v>Electric0</v>
      </c>
      <c r="O788" s="57">
        <f t="shared" si="334"/>
        <v>0</v>
      </c>
      <c r="P788" s="57">
        <f t="shared" si="334"/>
        <v>0</v>
      </c>
      <c r="Q788" s="57">
        <f t="shared" si="334"/>
        <v>0</v>
      </c>
      <c r="R788" s="57">
        <f t="shared" si="334"/>
        <v>0</v>
      </c>
      <c r="S788" s="57">
        <f t="shared" si="334"/>
        <v>0</v>
      </c>
      <c r="T788" s="57">
        <f t="shared" si="334"/>
        <v>0</v>
      </c>
      <c r="U788" s="57">
        <f t="shared" si="334"/>
        <v>0</v>
      </c>
      <c r="V788" s="57">
        <f t="shared" si="334"/>
        <v>0</v>
      </c>
      <c r="W788" s="57">
        <f t="shared" si="334"/>
        <v>0</v>
      </c>
      <c r="X788" s="57">
        <f t="shared" si="334"/>
        <v>0</v>
      </c>
      <c r="Y788" s="57">
        <f t="shared" si="334"/>
        <v>0</v>
      </c>
      <c r="Z788" s="57">
        <f t="shared" si="334"/>
        <v>0</v>
      </c>
      <c r="AA788" s="57">
        <f t="shared" si="334"/>
        <v>0</v>
      </c>
      <c r="AB788" s="57">
        <f t="shared" si="334"/>
        <v>0</v>
      </c>
      <c r="AC788" s="57">
        <f t="shared" si="334"/>
        <v>0</v>
      </c>
      <c r="AD788" s="57">
        <f t="shared" si="334"/>
        <v>0</v>
      </c>
      <c r="AE788" s="57">
        <f t="shared" si="332"/>
        <v>0</v>
      </c>
      <c r="AF788" s="57">
        <f t="shared" si="332"/>
        <v>0</v>
      </c>
      <c r="AG788" s="57">
        <f t="shared" si="332"/>
        <v>0</v>
      </c>
      <c r="AH788" s="57">
        <f t="shared" si="332"/>
        <v>0</v>
      </c>
      <c r="AI788" s="57">
        <f t="shared" si="332"/>
        <v>0</v>
      </c>
      <c r="AJ788" s="57">
        <f t="shared" si="332"/>
        <v>0</v>
      </c>
      <c r="AK788" s="57">
        <f t="shared" si="332"/>
        <v>0</v>
      </c>
      <c r="AL788" s="57">
        <f t="shared" si="332"/>
        <v>0</v>
      </c>
      <c r="AM788" s="57">
        <f t="shared" si="332"/>
        <v>0</v>
      </c>
      <c r="AN788" s="57">
        <f t="shared" si="332"/>
        <v>0</v>
      </c>
      <c r="AO788" s="57">
        <f t="shared" si="332"/>
        <v>0</v>
      </c>
      <c r="AP788" s="57">
        <f t="shared" si="332"/>
        <v>0</v>
      </c>
      <c r="AQ788" s="57" t="e">
        <f>INDEX('Fleet Input'!$C$10:$C$86, MATCH('Fleet Calculations'!N788, 'Fleet Input'!$B$10:$B$86, 0))</f>
        <v>#N/A</v>
      </c>
      <c r="AR788" s="57">
        <f t="shared" si="335"/>
        <v>0</v>
      </c>
      <c r="AS788" s="57">
        <f t="shared" si="335"/>
        <v>0</v>
      </c>
      <c r="AT788" s="57">
        <f t="shared" si="335"/>
        <v>0</v>
      </c>
      <c r="AU788" s="57">
        <f t="shared" si="335"/>
        <v>0</v>
      </c>
      <c r="AV788" s="57">
        <f t="shared" si="335"/>
        <v>0</v>
      </c>
      <c r="AW788" s="57">
        <f t="shared" si="335"/>
        <v>0</v>
      </c>
      <c r="AX788" s="57">
        <f t="shared" si="335"/>
        <v>0</v>
      </c>
      <c r="AY788" s="57">
        <f t="shared" si="335"/>
        <v>0</v>
      </c>
      <c r="AZ788" s="57">
        <f t="shared" si="335"/>
        <v>0</v>
      </c>
      <c r="BA788" s="57">
        <f t="shared" si="335"/>
        <v>0</v>
      </c>
      <c r="BB788" s="57">
        <f t="shared" si="335"/>
        <v>0</v>
      </c>
      <c r="BC788" s="57">
        <f t="shared" si="335"/>
        <v>0</v>
      </c>
      <c r="BD788" s="57">
        <f t="shared" si="335"/>
        <v>0</v>
      </c>
      <c r="BE788" s="57">
        <f t="shared" si="335"/>
        <v>0</v>
      </c>
      <c r="BF788" s="57">
        <f t="shared" si="335"/>
        <v>0</v>
      </c>
      <c r="BG788" s="57">
        <f t="shared" si="335"/>
        <v>0</v>
      </c>
      <c r="BH788" s="57">
        <f t="shared" si="333"/>
        <v>0</v>
      </c>
      <c r="BI788" s="57">
        <f t="shared" si="333"/>
        <v>0</v>
      </c>
      <c r="BJ788" s="57">
        <f t="shared" si="333"/>
        <v>0</v>
      </c>
      <c r="BK788" s="57">
        <f t="shared" si="333"/>
        <v>0</v>
      </c>
      <c r="BL788" s="57">
        <f t="shared" si="333"/>
        <v>0</v>
      </c>
      <c r="BM788" s="57">
        <f t="shared" si="333"/>
        <v>0</v>
      </c>
      <c r="BN788" s="57">
        <f t="shared" si="333"/>
        <v>0</v>
      </c>
      <c r="BO788" s="57">
        <f t="shared" si="333"/>
        <v>0</v>
      </c>
      <c r="BP788" s="57">
        <f t="shared" si="333"/>
        <v>0</v>
      </c>
      <c r="BQ788" s="57">
        <f t="shared" si="333"/>
        <v>0</v>
      </c>
      <c r="BR788" s="57">
        <f t="shared" si="333"/>
        <v>0</v>
      </c>
      <c r="BS788" s="57">
        <f t="shared" si="333"/>
        <v>0</v>
      </c>
    </row>
    <row r="789" spans="1:71" x14ac:dyDescent="0.25">
      <c r="A789">
        <f t="shared" si="315"/>
        <v>4</v>
      </c>
      <c r="B789">
        <f t="shared" si="313"/>
        <v>24</v>
      </c>
      <c r="C789">
        <f t="shared" si="336"/>
        <v>3</v>
      </c>
      <c r="D789" s="59">
        <f t="shared" si="326"/>
        <v>0</v>
      </c>
      <c r="E789" s="59">
        <f t="shared" si="326"/>
        <v>0</v>
      </c>
      <c r="F789" s="59">
        <f t="shared" si="326"/>
        <v>0</v>
      </c>
      <c r="G789" s="60" t="str">
        <f t="shared" si="327"/>
        <v>Fuel Cell</v>
      </c>
      <c r="H789" s="61">
        <f t="shared" si="314"/>
        <v>1</v>
      </c>
      <c r="I789" s="61">
        <f t="shared" si="328"/>
        <v>0</v>
      </c>
      <c r="J789" s="59">
        <f t="shared" si="329"/>
        <v>0</v>
      </c>
      <c r="K789" s="62" t="e">
        <f t="shared" si="330"/>
        <v>#N/A</v>
      </c>
      <c r="L789" s="59">
        <f t="shared" si="331"/>
        <v>0</v>
      </c>
      <c r="M789" s="59">
        <f t="shared" si="331"/>
        <v>0</v>
      </c>
      <c r="N789" s="59" t="str">
        <f t="shared" si="325"/>
        <v>Fuel Cell0</v>
      </c>
      <c r="O789" s="57">
        <f t="shared" si="334"/>
        <v>0</v>
      </c>
      <c r="P789" s="57">
        <f t="shared" si="334"/>
        <v>0</v>
      </c>
      <c r="Q789" s="57">
        <f t="shared" si="334"/>
        <v>0</v>
      </c>
      <c r="R789" s="57">
        <f t="shared" si="334"/>
        <v>0</v>
      </c>
      <c r="S789" s="57">
        <f t="shared" si="334"/>
        <v>0</v>
      </c>
      <c r="T789" s="57">
        <f t="shared" si="334"/>
        <v>0</v>
      </c>
      <c r="U789" s="57">
        <f t="shared" si="334"/>
        <v>0</v>
      </c>
      <c r="V789" s="57">
        <f t="shared" si="334"/>
        <v>0</v>
      </c>
      <c r="W789" s="57">
        <f t="shared" si="334"/>
        <v>0</v>
      </c>
      <c r="X789" s="57">
        <f t="shared" si="334"/>
        <v>0</v>
      </c>
      <c r="Y789" s="57">
        <f t="shared" si="334"/>
        <v>0</v>
      </c>
      <c r="Z789" s="57">
        <f t="shared" si="334"/>
        <v>0</v>
      </c>
      <c r="AA789" s="57">
        <f t="shared" si="334"/>
        <v>0</v>
      </c>
      <c r="AB789" s="57">
        <f t="shared" si="334"/>
        <v>0</v>
      </c>
      <c r="AC789" s="57">
        <f t="shared" si="334"/>
        <v>0</v>
      </c>
      <c r="AD789" s="57">
        <f t="shared" si="334"/>
        <v>0</v>
      </c>
      <c r="AE789" s="57">
        <f t="shared" si="332"/>
        <v>0</v>
      </c>
      <c r="AF789" s="57">
        <f t="shared" si="332"/>
        <v>0</v>
      </c>
      <c r="AG789" s="57">
        <f t="shared" si="332"/>
        <v>0</v>
      </c>
      <c r="AH789" s="57">
        <f t="shared" si="332"/>
        <v>0</v>
      </c>
      <c r="AI789" s="57">
        <f t="shared" si="332"/>
        <v>0</v>
      </c>
      <c r="AJ789" s="57">
        <f t="shared" si="332"/>
        <v>0</v>
      </c>
      <c r="AK789" s="57">
        <f t="shared" si="332"/>
        <v>0</v>
      </c>
      <c r="AL789" s="57">
        <f t="shared" si="332"/>
        <v>0</v>
      </c>
      <c r="AM789" s="57">
        <f t="shared" si="332"/>
        <v>0</v>
      </c>
      <c r="AN789" s="57">
        <f t="shared" si="332"/>
        <v>0</v>
      </c>
      <c r="AO789" s="57">
        <f t="shared" si="332"/>
        <v>0</v>
      </c>
      <c r="AP789" s="57">
        <f t="shared" si="332"/>
        <v>0</v>
      </c>
      <c r="AQ789" s="57" t="e">
        <f>INDEX('Fleet Input'!$C$10:$C$86, MATCH('Fleet Calculations'!N789, 'Fleet Input'!$B$10:$B$86, 0))</f>
        <v>#N/A</v>
      </c>
      <c r="AR789" s="57">
        <f t="shared" si="335"/>
        <v>0</v>
      </c>
      <c r="AS789" s="57">
        <f t="shared" si="335"/>
        <v>0</v>
      </c>
      <c r="AT789" s="57">
        <f t="shared" si="335"/>
        <v>0</v>
      </c>
      <c r="AU789" s="57">
        <f t="shared" si="335"/>
        <v>0</v>
      </c>
      <c r="AV789" s="57">
        <f t="shared" si="335"/>
        <v>0</v>
      </c>
      <c r="AW789" s="57">
        <f t="shared" si="335"/>
        <v>0</v>
      </c>
      <c r="AX789" s="57">
        <f t="shared" si="335"/>
        <v>0</v>
      </c>
      <c r="AY789" s="57">
        <f t="shared" si="335"/>
        <v>0</v>
      </c>
      <c r="AZ789" s="57">
        <f t="shared" si="335"/>
        <v>0</v>
      </c>
      <c r="BA789" s="57">
        <f t="shared" si="335"/>
        <v>0</v>
      </c>
      <c r="BB789" s="57">
        <f t="shared" si="335"/>
        <v>0</v>
      </c>
      <c r="BC789" s="57">
        <f t="shared" si="335"/>
        <v>0</v>
      </c>
      <c r="BD789" s="57">
        <f t="shared" si="335"/>
        <v>0</v>
      </c>
      <c r="BE789" s="57">
        <f t="shared" si="335"/>
        <v>0</v>
      </c>
      <c r="BF789" s="57">
        <f t="shared" si="335"/>
        <v>0</v>
      </c>
      <c r="BG789" s="57">
        <f t="shared" si="335"/>
        <v>0</v>
      </c>
      <c r="BH789" s="57">
        <f t="shared" si="333"/>
        <v>0</v>
      </c>
      <c r="BI789" s="57">
        <f t="shared" si="333"/>
        <v>0</v>
      </c>
      <c r="BJ789" s="57">
        <f t="shared" si="333"/>
        <v>0</v>
      </c>
      <c r="BK789" s="57">
        <f t="shared" si="333"/>
        <v>0</v>
      </c>
      <c r="BL789" s="57">
        <f t="shared" si="333"/>
        <v>0</v>
      </c>
      <c r="BM789" s="57">
        <f t="shared" si="333"/>
        <v>0</v>
      </c>
      <c r="BN789" s="57">
        <f t="shared" si="333"/>
        <v>0</v>
      </c>
      <c r="BO789" s="57">
        <f t="shared" si="333"/>
        <v>0</v>
      </c>
      <c r="BP789" s="57">
        <f t="shared" si="333"/>
        <v>0</v>
      </c>
      <c r="BQ789" s="57">
        <f t="shared" si="333"/>
        <v>0</v>
      </c>
      <c r="BR789" s="57">
        <f t="shared" si="333"/>
        <v>0</v>
      </c>
      <c r="BS789" s="57">
        <f t="shared" si="333"/>
        <v>0</v>
      </c>
    </row>
    <row r="790" spans="1:71" x14ac:dyDescent="0.25">
      <c r="A790">
        <f t="shared" si="315"/>
        <v>4</v>
      </c>
      <c r="B790">
        <f t="shared" si="313"/>
        <v>25</v>
      </c>
      <c r="C790">
        <f t="shared" si="336"/>
        <v>1</v>
      </c>
      <c r="D790" s="59">
        <f t="shared" si="326"/>
        <v>0</v>
      </c>
      <c r="E790" s="59">
        <f t="shared" si="326"/>
        <v>0</v>
      </c>
      <c r="F790" s="59">
        <f t="shared" si="326"/>
        <v>0</v>
      </c>
      <c r="G790" s="60" t="str">
        <f t="shared" si="327"/>
        <v>0</v>
      </c>
      <c r="H790" s="61">
        <f t="shared" si="314"/>
        <v>1</v>
      </c>
      <c r="I790" s="61">
        <f t="shared" si="328"/>
        <v>0</v>
      </c>
      <c r="J790" s="59">
        <f t="shared" si="329"/>
        <v>0</v>
      </c>
      <c r="K790" s="62" t="e">
        <f t="shared" si="330"/>
        <v>#N/A</v>
      </c>
      <c r="L790" s="59">
        <f t="shared" si="331"/>
        <v>0</v>
      </c>
      <c r="M790" s="59">
        <f t="shared" si="331"/>
        <v>0</v>
      </c>
      <c r="N790" s="59" t="str">
        <f t="shared" si="325"/>
        <v>00</v>
      </c>
      <c r="O790" s="57">
        <f t="shared" si="334"/>
        <v>0</v>
      </c>
      <c r="P790" s="57">
        <f t="shared" si="334"/>
        <v>0</v>
      </c>
      <c r="Q790" s="57">
        <f t="shared" si="334"/>
        <v>0</v>
      </c>
      <c r="R790" s="57">
        <f t="shared" si="334"/>
        <v>0</v>
      </c>
      <c r="S790" s="57">
        <f t="shared" si="334"/>
        <v>0</v>
      </c>
      <c r="T790" s="57">
        <f t="shared" si="334"/>
        <v>0</v>
      </c>
      <c r="U790" s="57">
        <f t="shared" si="334"/>
        <v>0</v>
      </c>
      <c r="V790" s="57">
        <f t="shared" si="334"/>
        <v>0</v>
      </c>
      <c r="W790" s="57">
        <f t="shared" si="334"/>
        <v>0</v>
      </c>
      <c r="X790" s="57">
        <f t="shared" si="334"/>
        <v>0</v>
      </c>
      <c r="Y790" s="57">
        <f t="shared" si="334"/>
        <v>0</v>
      </c>
      <c r="Z790" s="57">
        <f t="shared" si="334"/>
        <v>0</v>
      </c>
      <c r="AA790" s="57">
        <f t="shared" si="334"/>
        <v>0</v>
      </c>
      <c r="AB790" s="57">
        <f t="shared" si="334"/>
        <v>0</v>
      </c>
      <c r="AC790" s="57">
        <f t="shared" si="334"/>
        <v>0</v>
      </c>
      <c r="AD790" s="57">
        <f t="shared" si="334"/>
        <v>0</v>
      </c>
      <c r="AE790" s="57">
        <f t="shared" si="332"/>
        <v>0</v>
      </c>
      <c r="AF790" s="57">
        <f t="shared" si="332"/>
        <v>0</v>
      </c>
      <c r="AG790" s="57">
        <f t="shared" si="332"/>
        <v>0</v>
      </c>
      <c r="AH790" s="57">
        <f t="shared" si="332"/>
        <v>0</v>
      </c>
      <c r="AI790" s="57">
        <f t="shared" si="332"/>
        <v>0</v>
      </c>
      <c r="AJ790" s="57">
        <f t="shared" si="332"/>
        <v>0</v>
      </c>
      <c r="AK790" s="57">
        <f t="shared" si="332"/>
        <v>0</v>
      </c>
      <c r="AL790" s="57">
        <f t="shared" si="332"/>
        <v>0</v>
      </c>
      <c r="AM790" s="57">
        <f t="shared" si="332"/>
        <v>0</v>
      </c>
      <c r="AN790" s="57">
        <f t="shared" si="332"/>
        <v>0</v>
      </c>
      <c r="AO790" s="57">
        <f t="shared" si="332"/>
        <v>0</v>
      </c>
      <c r="AP790" s="57">
        <f t="shared" si="332"/>
        <v>0</v>
      </c>
      <c r="AQ790" s="57" t="e">
        <f>INDEX('Fleet Input'!$C$10:$C$86, MATCH('Fleet Calculations'!N790, 'Fleet Input'!$B$10:$B$86, 0))</f>
        <v>#N/A</v>
      </c>
      <c r="AR790" s="57">
        <f t="shared" si="335"/>
        <v>0</v>
      </c>
      <c r="AS790" s="57">
        <f t="shared" si="335"/>
        <v>0</v>
      </c>
      <c r="AT790" s="57">
        <f t="shared" si="335"/>
        <v>0</v>
      </c>
      <c r="AU790" s="57">
        <f t="shared" si="335"/>
        <v>0</v>
      </c>
      <c r="AV790" s="57">
        <f t="shared" si="335"/>
        <v>0</v>
      </c>
      <c r="AW790" s="57">
        <f t="shared" si="335"/>
        <v>0</v>
      </c>
      <c r="AX790" s="57">
        <f t="shared" si="335"/>
        <v>0</v>
      </c>
      <c r="AY790" s="57">
        <f t="shared" si="335"/>
        <v>0</v>
      </c>
      <c r="AZ790" s="57">
        <f t="shared" si="335"/>
        <v>0</v>
      </c>
      <c r="BA790" s="57">
        <f t="shared" si="335"/>
        <v>0</v>
      </c>
      <c r="BB790" s="57">
        <f t="shared" si="335"/>
        <v>0</v>
      </c>
      <c r="BC790" s="57">
        <f t="shared" si="335"/>
        <v>0</v>
      </c>
      <c r="BD790" s="57">
        <f t="shared" si="335"/>
        <v>0</v>
      </c>
      <c r="BE790" s="57">
        <f t="shared" si="335"/>
        <v>0</v>
      </c>
      <c r="BF790" s="57">
        <f t="shared" si="335"/>
        <v>0</v>
      </c>
      <c r="BG790" s="57">
        <f t="shared" si="335"/>
        <v>0</v>
      </c>
      <c r="BH790" s="57">
        <f t="shared" si="333"/>
        <v>0</v>
      </c>
      <c r="BI790" s="57">
        <f t="shared" si="333"/>
        <v>0</v>
      </c>
      <c r="BJ790" s="57">
        <f t="shared" si="333"/>
        <v>0</v>
      </c>
      <c r="BK790" s="57">
        <f t="shared" si="333"/>
        <v>0</v>
      </c>
      <c r="BL790" s="57">
        <f t="shared" si="333"/>
        <v>0</v>
      </c>
      <c r="BM790" s="57">
        <f t="shared" si="333"/>
        <v>0</v>
      </c>
      <c r="BN790" s="57">
        <f t="shared" si="333"/>
        <v>0</v>
      </c>
      <c r="BO790" s="57">
        <f t="shared" si="333"/>
        <v>0</v>
      </c>
      <c r="BP790" s="57">
        <f t="shared" si="333"/>
        <v>0</v>
      </c>
      <c r="BQ790" s="57">
        <f t="shared" si="333"/>
        <v>0</v>
      </c>
      <c r="BR790" s="57">
        <f t="shared" si="333"/>
        <v>0</v>
      </c>
      <c r="BS790" s="57">
        <f t="shared" si="333"/>
        <v>0</v>
      </c>
    </row>
    <row r="791" spans="1:71" x14ac:dyDescent="0.25">
      <c r="A791">
        <f t="shared" si="315"/>
        <v>4</v>
      </c>
      <c r="B791">
        <f t="shared" si="313"/>
        <v>25</v>
      </c>
      <c r="C791">
        <f t="shared" si="336"/>
        <v>2</v>
      </c>
      <c r="D791" s="59">
        <f t="shared" si="326"/>
        <v>0</v>
      </c>
      <c r="E791" s="59">
        <f t="shared" si="326"/>
        <v>0</v>
      </c>
      <c r="F791" s="59">
        <f t="shared" si="326"/>
        <v>0</v>
      </c>
      <c r="G791" s="60" t="str">
        <f t="shared" si="327"/>
        <v>Electric</v>
      </c>
      <c r="H791" s="61">
        <f t="shared" si="314"/>
        <v>1</v>
      </c>
      <c r="I791" s="61">
        <f t="shared" si="328"/>
        <v>0</v>
      </c>
      <c r="J791" s="59">
        <f t="shared" si="329"/>
        <v>0</v>
      </c>
      <c r="K791" s="62" t="e">
        <f t="shared" si="330"/>
        <v>#N/A</v>
      </c>
      <c r="L791" s="59">
        <f t="shared" si="331"/>
        <v>0</v>
      </c>
      <c r="M791" s="59">
        <f t="shared" si="331"/>
        <v>0</v>
      </c>
      <c r="N791" s="59" t="str">
        <f t="shared" si="325"/>
        <v>Electric0</v>
      </c>
      <c r="O791" s="57">
        <f t="shared" si="334"/>
        <v>0</v>
      </c>
      <c r="P791" s="57">
        <f t="shared" si="334"/>
        <v>0</v>
      </c>
      <c r="Q791" s="57">
        <f t="shared" si="334"/>
        <v>0</v>
      </c>
      <c r="R791" s="57">
        <f t="shared" si="334"/>
        <v>0</v>
      </c>
      <c r="S791" s="57">
        <f t="shared" si="334"/>
        <v>0</v>
      </c>
      <c r="T791" s="57">
        <f t="shared" si="334"/>
        <v>0</v>
      </c>
      <c r="U791" s="57">
        <f t="shared" si="334"/>
        <v>0</v>
      </c>
      <c r="V791" s="57">
        <f t="shared" si="334"/>
        <v>0</v>
      </c>
      <c r="W791" s="57">
        <f t="shared" si="334"/>
        <v>0</v>
      </c>
      <c r="X791" s="57">
        <f t="shared" si="334"/>
        <v>0</v>
      </c>
      <c r="Y791" s="57">
        <f t="shared" si="334"/>
        <v>0</v>
      </c>
      <c r="Z791" s="57">
        <f t="shared" si="334"/>
        <v>0</v>
      </c>
      <c r="AA791" s="57">
        <f t="shared" si="334"/>
        <v>0</v>
      </c>
      <c r="AB791" s="57">
        <f t="shared" si="334"/>
        <v>0</v>
      </c>
      <c r="AC791" s="57">
        <f t="shared" si="334"/>
        <v>0</v>
      </c>
      <c r="AD791" s="57">
        <f t="shared" si="334"/>
        <v>0</v>
      </c>
      <c r="AE791" s="57">
        <f t="shared" si="332"/>
        <v>0</v>
      </c>
      <c r="AF791" s="57">
        <f t="shared" si="332"/>
        <v>0</v>
      </c>
      <c r="AG791" s="57">
        <f t="shared" si="332"/>
        <v>0</v>
      </c>
      <c r="AH791" s="57">
        <f t="shared" si="332"/>
        <v>0</v>
      </c>
      <c r="AI791" s="57">
        <f t="shared" si="332"/>
        <v>0</v>
      </c>
      <c r="AJ791" s="57">
        <f t="shared" si="332"/>
        <v>0</v>
      </c>
      <c r="AK791" s="57">
        <f t="shared" si="332"/>
        <v>0</v>
      </c>
      <c r="AL791" s="57">
        <f t="shared" si="332"/>
        <v>0</v>
      </c>
      <c r="AM791" s="57">
        <f t="shared" si="332"/>
        <v>0</v>
      </c>
      <c r="AN791" s="57">
        <f t="shared" si="332"/>
        <v>0</v>
      </c>
      <c r="AO791" s="57">
        <f t="shared" si="332"/>
        <v>0</v>
      </c>
      <c r="AP791" s="57">
        <f t="shared" si="332"/>
        <v>0</v>
      </c>
      <c r="AQ791" s="57" t="e">
        <f>INDEX('Fleet Input'!$C$10:$C$86, MATCH('Fleet Calculations'!N791, 'Fleet Input'!$B$10:$B$86, 0))</f>
        <v>#N/A</v>
      </c>
      <c r="AR791" s="57">
        <f t="shared" si="335"/>
        <v>0</v>
      </c>
      <c r="AS791" s="57">
        <f t="shared" si="335"/>
        <v>0</v>
      </c>
      <c r="AT791" s="57">
        <f t="shared" si="335"/>
        <v>0</v>
      </c>
      <c r="AU791" s="57">
        <f t="shared" si="335"/>
        <v>0</v>
      </c>
      <c r="AV791" s="57">
        <f t="shared" si="335"/>
        <v>0</v>
      </c>
      <c r="AW791" s="57">
        <f t="shared" si="335"/>
        <v>0</v>
      </c>
      <c r="AX791" s="57">
        <f t="shared" si="335"/>
        <v>0</v>
      </c>
      <c r="AY791" s="57">
        <f t="shared" si="335"/>
        <v>0</v>
      </c>
      <c r="AZ791" s="57">
        <f t="shared" si="335"/>
        <v>0</v>
      </c>
      <c r="BA791" s="57">
        <f t="shared" si="335"/>
        <v>0</v>
      </c>
      <c r="BB791" s="57">
        <f t="shared" si="335"/>
        <v>0</v>
      </c>
      <c r="BC791" s="57">
        <f t="shared" si="335"/>
        <v>0</v>
      </c>
      <c r="BD791" s="57">
        <f t="shared" si="335"/>
        <v>0</v>
      </c>
      <c r="BE791" s="57">
        <f t="shared" si="335"/>
        <v>0</v>
      </c>
      <c r="BF791" s="57">
        <f t="shared" si="335"/>
        <v>0</v>
      </c>
      <c r="BG791" s="57">
        <f t="shared" si="335"/>
        <v>0</v>
      </c>
      <c r="BH791" s="57">
        <f t="shared" si="333"/>
        <v>0</v>
      </c>
      <c r="BI791" s="57">
        <f t="shared" si="333"/>
        <v>0</v>
      </c>
      <c r="BJ791" s="57">
        <f t="shared" si="333"/>
        <v>0</v>
      </c>
      <c r="BK791" s="57">
        <f t="shared" si="333"/>
        <v>0</v>
      </c>
      <c r="BL791" s="57">
        <f t="shared" si="333"/>
        <v>0</v>
      </c>
      <c r="BM791" s="57">
        <f t="shared" si="333"/>
        <v>0</v>
      </c>
      <c r="BN791" s="57">
        <f t="shared" si="333"/>
        <v>0</v>
      </c>
      <c r="BO791" s="57">
        <f t="shared" si="333"/>
        <v>0</v>
      </c>
      <c r="BP791" s="57">
        <f t="shared" si="333"/>
        <v>0</v>
      </c>
      <c r="BQ791" s="57">
        <f t="shared" si="333"/>
        <v>0</v>
      </c>
      <c r="BR791" s="57">
        <f t="shared" si="333"/>
        <v>0</v>
      </c>
      <c r="BS791" s="57">
        <f t="shared" si="333"/>
        <v>0</v>
      </c>
    </row>
    <row r="792" spans="1:71" x14ac:dyDescent="0.25">
      <c r="A792">
        <f t="shared" si="315"/>
        <v>4</v>
      </c>
      <c r="B792">
        <f t="shared" si="313"/>
        <v>25</v>
      </c>
      <c r="C792">
        <f t="shared" si="336"/>
        <v>3</v>
      </c>
      <c r="D792" s="59">
        <f t="shared" si="326"/>
        <v>0</v>
      </c>
      <c r="E792" s="59">
        <f t="shared" si="326"/>
        <v>0</v>
      </c>
      <c r="F792" s="59">
        <f t="shared" si="326"/>
        <v>0</v>
      </c>
      <c r="G792" s="60" t="str">
        <f t="shared" si="327"/>
        <v>Fuel Cell</v>
      </c>
      <c r="H792" s="61">
        <f t="shared" si="314"/>
        <v>1</v>
      </c>
      <c r="I792" s="61">
        <f t="shared" si="328"/>
        <v>0</v>
      </c>
      <c r="J792" s="59">
        <f t="shared" si="329"/>
        <v>0</v>
      </c>
      <c r="K792" s="62" t="e">
        <f t="shared" si="330"/>
        <v>#N/A</v>
      </c>
      <c r="L792" s="59">
        <f t="shared" si="331"/>
        <v>0</v>
      </c>
      <c r="M792" s="59">
        <f t="shared" si="331"/>
        <v>0</v>
      </c>
      <c r="N792" s="59" t="str">
        <f t="shared" si="325"/>
        <v>Fuel Cell0</v>
      </c>
      <c r="O792" s="57">
        <f t="shared" si="334"/>
        <v>0</v>
      </c>
      <c r="P792" s="57">
        <f t="shared" si="334"/>
        <v>0</v>
      </c>
      <c r="Q792" s="57">
        <f t="shared" si="334"/>
        <v>0</v>
      </c>
      <c r="R792" s="57">
        <f t="shared" si="334"/>
        <v>0</v>
      </c>
      <c r="S792" s="57">
        <f t="shared" si="334"/>
        <v>0</v>
      </c>
      <c r="T792" s="57">
        <f t="shared" si="334"/>
        <v>0</v>
      </c>
      <c r="U792" s="57">
        <f t="shared" si="334"/>
        <v>0</v>
      </c>
      <c r="V792" s="57">
        <f t="shared" si="334"/>
        <v>0</v>
      </c>
      <c r="W792" s="57">
        <f t="shared" si="334"/>
        <v>0</v>
      </c>
      <c r="X792" s="57">
        <f t="shared" si="334"/>
        <v>0</v>
      </c>
      <c r="Y792" s="57">
        <f t="shared" si="334"/>
        <v>0</v>
      </c>
      <c r="Z792" s="57">
        <f t="shared" si="334"/>
        <v>0</v>
      </c>
      <c r="AA792" s="57">
        <f t="shared" si="334"/>
        <v>0</v>
      </c>
      <c r="AB792" s="57">
        <f t="shared" si="334"/>
        <v>0</v>
      </c>
      <c r="AC792" s="57">
        <f t="shared" si="334"/>
        <v>0</v>
      </c>
      <c r="AD792" s="57">
        <f t="shared" si="334"/>
        <v>0</v>
      </c>
      <c r="AE792" s="57">
        <f t="shared" si="332"/>
        <v>0</v>
      </c>
      <c r="AF792" s="57">
        <f t="shared" si="332"/>
        <v>0</v>
      </c>
      <c r="AG792" s="57">
        <f t="shared" si="332"/>
        <v>0</v>
      </c>
      <c r="AH792" s="57">
        <f t="shared" si="332"/>
        <v>0</v>
      </c>
      <c r="AI792" s="57">
        <f t="shared" si="332"/>
        <v>0</v>
      </c>
      <c r="AJ792" s="57">
        <f t="shared" si="332"/>
        <v>0</v>
      </c>
      <c r="AK792" s="57">
        <f t="shared" si="332"/>
        <v>0</v>
      </c>
      <c r="AL792" s="57">
        <f t="shared" si="332"/>
        <v>0</v>
      </c>
      <c r="AM792" s="57">
        <f t="shared" si="332"/>
        <v>0</v>
      </c>
      <c r="AN792" s="57">
        <f t="shared" si="332"/>
        <v>0</v>
      </c>
      <c r="AO792" s="57">
        <f t="shared" si="332"/>
        <v>0</v>
      </c>
      <c r="AP792" s="57">
        <f t="shared" si="332"/>
        <v>0</v>
      </c>
      <c r="AQ792" s="57" t="e">
        <f>INDEX('Fleet Input'!$C$10:$C$86, MATCH('Fleet Calculations'!N792, 'Fleet Input'!$B$10:$B$86, 0))</f>
        <v>#N/A</v>
      </c>
      <c r="AR792" s="57">
        <f t="shared" si="335"/>
        <v>0</v>
      </c>
      <c r="AS792" s="57">
        <f t="shared" si="335"/>
        <v>0</v>
      </c>
      <c r="AT792" s="57">
        <f t="shared" si="335"/>
        <v>0</v>
      </c>
      <c r="AU792" s="57">
        <f t="shared" si="335"/>
        <v>0</v>
      </c>
      <c r="AV792" s="57">
        <f t="shared" si="335"/>
        <v>0</v>
      </c>
      <c r="AW792" s="57">
        <f t="shared" si="335"/>
        <v>0</v>
      </c>
      <c r="AX792" s="57">
        <f t="shared" si="335"/>
        <v>0</v>
      </c>
      <c r="AY792" s="57">
        <f t="shared" si="335"/>
        <v>0</v>
      </c>
      <c r="AZ792" s="57">
        <f t="shared" si="335"/>
        <v>0</v>
      </c>
      <c r="BA792" s="57">
        <f t="shared" si="335"/>
        <v>0</v>
      </c>
      <c r="BB792" s="57">
        <f t="shared" si="335"/>
        <v>0</v>
      </c>
      <c r="BC792" s="57">
        <f t="shared" si="335"/>
        <v>0</v>
      </c>
      <c r="BD792" s="57">
        <f t="shared" si="335"/>
        <v>0</v>
      </c>
      <c r="BE792" s="57">
        <f t="shared" si="335"/>
        <v>0</v>
      </c>
      <c r="BF792" s="57">
        <f t="shared" si="335"/>
        <v>0</v>
      </c>
      <c r="BG792" s="57">
        <f t="shared" si="335"/>
        <v>0</v>
      </c>
      <c r="BH792" s="57">
        <f t="shared" si="333"/>
        <v>0</v>
      </c>
      <c r="BI792" s="57">
        <f t="shared" si="333"/>
        <v>0</v>
      </c>
      <c r="BJ792" s="57">
        <f t="shared" si="333"/>
        <v>0</v>
      </c>
      <c r="BK792" s="57">
        <f t="shared" si="333"/>
        <v>0</v>
      </c>
      <c r="BL792" s="57">
        <f t="shared" si="333"/>
        <v>0</v>
      </c>
      <c r="BM792" s="57">
        <f t="shared" si="333"/>
        <v>0</v>
      </c>
      <c r="BN792" s="57">
        <f t="shared" si="333"/>
        <v>0</v>
      </c>
      <c r="BO792" s="57">
        <f t="shared" si="333"/>
        <v>0</v>
      </c>
      <c r="BP792" s="57">
        <f t="shared" si="333"/>
        <v>0</v>
      </c>
      <c r="BQ792" s="57">
        <f t="shared" si="333"/>
        <v>0</v>
      </c>
      <c r="BR792" s="57">
        <f t="shared" si="333"/>
        <v>0</v>
      </c>
      <c r="BS792" s="57">
        <f t="shared" si="333"/>
        <v>0</v>
      </c>
    </row>
    <row r="793" spans="1:71" x14ac:dyDescent="0.25">
      <c r="A793">
        <f t="shared" si="315"/>
        <v>4</v>
      </c>
      <c r="B793">
        <f t="shared" si="313"/>
        <v>26</v>
      </c>
      <c r="C793">
        <f t="shared" si="336"/>
        <v>1</v>
      </c>
      <c r="D793" s="59">
        <f t="shared" si="326"/>
        <v>0</v>
      </c>
      <c r="E793" s="59">
        <f t="shared" si="326"/>
        <v>0</v>
      </c>
      <c r="F793" s="59">
        <f t="shared" si="326"/>
        <v>0</v>
      </c>
      <c r="G793" s="60" t="str">
        <f t="shared" si="327"/>
        <v>0</v>
      </c>
      <c r="H793" s="61">
        <f t="shared" si="314"/>
        <v>1</v>
      </c>
      <c r="I793" s="61">
        <f t="shared" si="328"/>
        <v>0</v>
      </c>
      <c r="J793" s="59">
        <f t="shared" si="329"/>
        <v>0</v>
      </c>
      <c r="K793" s="62" t="e">
        <f t="shared" si="330"/>
        <v>#N/A</v>
      </c>
      <c r="L793" s="59">
        <f t="shared" si="331"/>
        <v>0</v>
      </c>
      <c r="M793" s="59">
        <f t="shared" si="331"/>
        <v>0</v>
      </c>
      <c r="N793" s="59" t="str">
        <f t="shared" si="325"/>
        <v>00</v>
      </c>
      <c r="O793" s="57">
        <f t="shared" si="334"/>
        <v>0</v>
      </c>
      <c r="P793" s="57">
        <f t="shared" si="334"/>
        <v>0</v>
      </c>
      <c r="Q793" s="57">
        <f t="shared" si="334"/>
        <v>0</v>
      </c>
      <c r="R793" s="57">
        <f t="shared" si="334"/>
        <v>0</v>
      </c>
      <c r="S793" s="57">
        <f t="shared" si="334"/>
        <v>0</v>
      </c>
      <c r="T793" s="57">
        <f t="shared" si="334"/>
        <v>0</v>
      </c>
      <c r="U793" s="57">
        <f t="shared" si="334"/>
        <v>0</v>
      </c>
      <c r="V793" s="57">
        <f t="shared" si="334"/>
        <v>0</v>
      </c>
      <c r="W793" s="57">
        <f t="shared" si="334"/>
        <v>0</v>
      </c>
      <c r="X793" s="57">
        <f t="shared" si="334"/>
        <v>0</v>
      </c>
      <c r="Y793" s="57">
        <f t="shared" si="334"/>
        <v>0</v>
      </c>
      <c r="Z793" s="57">
        <f t="shared" si="334"/>
        <v>0</v>
      </c>
      <c r="AA793" s="57">
        <f t="shared" si="334"/>
        <v>0</v>
      </c>
      <c r="AB793" s="57">
        <f t="shared" si="334"/>
        <v>0</v>
      </c>
      <c r="AC793" s="57">
        <f t="shared" si="334"/>
        <v>0</v>
      </c>
      <c r="AD793" s="57">
        <f t="shared" si="334"/>
        <v>0</v>
      </c>
      <c r="AE793" s="57">
        <f t="shared" si="332"/>
        <v>0</v>
      </c>
      <c r="AF793" s="57">
        <f t="shared" si="332"/>
        <v>0</v>
      </c>
      <c r="AG793" s="57">
        <f t="shared" si="332"/>
        <v>0</v>
      </c>
      <c r="AH793" s="57">
        <f t="shared" si="332"/>
        <v>0</v>
      </c>
      <c r="AI793" s="57">
        <f t="shared" si="332"/>
        <v>0</v>
      </c>
      <c r="AJ793" s="57">
        <f t="shared" si="332"/>
        <v>0</v>
      </c>
      <c r="AK793" s="57">
        <f t="shared" si="332"/>
        <v>0</v>
      </c>
      <c r="AL793" s="57">
        <f t="shared" si="332"/>
        <v>0</v>
      </c>
      <c r="AM793" s="57">
        <f t="shared" si="332"/>
        <v>0</v>
      </c>
      <c r="AN793" s="57">
        <f t="shared" si="332"/>
        <v>0</v>
      </c>
      <c r="AO793" s="57">
        <f t="shared" si="332"/>
        <v>0</v>
      </c>
      <c r="AP793" s="57">
        <f t="shared" si="332"/>
        <v>0</v>
      </c>
      <c r="AQ793" s="57" t="e">
        <f>INDEX('Fleet Input'!$C$10:$C$86, MATCH('Fleet Calculations'!N793, 'Fleet Input'!$B$10:$B$86, 0))</f>
        <v>#N/A</v>
      </c>
      <c r="AR793" s="57">
        <f t="shared" si="335"/>
        <v>0</v>
      </c>
      <c r="AS793" s="57">
        <f t="shared" si="335"/>
        <v>0</v>
      </c>
      <c r="AT793" s="57">
        <f t="shared" si="335"/>
        <v>0</v>
      </c>
      <c r="AU793" s="57">
        <f t="shared" si="335"/>
        <v>0</v>
      </c>
      <c r="AV793" s="57">
        <f t="shared" si="335"/>
        <v>0</v>
      </c>
      <c r="AW793" s="57">
        <f t="shared" si="335"/>
        <v>0</v>
      </c>
      <c r="AX793" s="57">
        <f t="shared" si="335"/>
        <v>0</v>
      </c>
      <c r="AY793" s="57">
        <f t="shared" si="335"/>
        <v>0</v>
      </c>
      <c r="AZ793" s="57">
        <f t="shared" si="335"/>
        <v>0</v>
      </c>
      <c r="BA793" s="57">
        <f t="shared" si="335"/>
        <v>0</v>
      </c>
      <c r="BB793" s="57">
        <f t="shared" si="335"/>
        <v>0</v>
      </c>
      <c r="BC793" s="57">
        <f t="shared" si="335"/>
        <v>0</v>
      </c>
      <c r="BD793" s="57">
        <f t="shared" si="335"/>
        <v>0</v>
      </c>
      <c r="BE793" s="57">
        <f t="shared" si="335"/>
        <v>0</v>
      </c>
      <c r="BF793" s="57">
        <f t="shared" si="335"/>
        <v>0</v>
      </c>
      <c r="BG793" s="57">
        <f t="shared" si="335"/>
        <v>0</v>
      </c>
      <c r="BH793" s="57">
        <f t="shared" si="333"/>
        <v>0</v>
      </c>
      <c r="BI793" s="57">
        <f t="shared" si="333"/>
        <v>0</v>
      </c>
      <c r="BJ793" s="57">
        <f t="shared" si="333"/>
        <v>0</v>
      </c>
      <c r="BK793" s="57">
        <f t="shared" si="333"/>
        <v>0</v>
      </c>
      <c r="BL793" s="57">
        <f t="shared" si="333"/>
        <v>0</v>
      </c>
      <c r="BM793" s="57">
        <f t="shared" si="333"/>
        <v>0</v>
      </c>
      <c r="BN793" s="57">
        <f t="shared" si="333"/>
        <v>0</v>
      </c>
      <c r="BO793" s="57">
        <f t="shared" si="333"/>
        <v>0</v>
      </c>
      <c r="BP793" s="57">
        <f t="shared" si="333"/>
        <v>0</v>
      </c>
      <c r="BQ793" s="57">
        <f t="shared" si="333"/>
        <v>0</v>
      </c>
      <c r="BR793" s="57">
        <f t="shared" si="333"/>
        <v>0</v>
      </c>
      <c r="BS793" s="57">
        <f t="shared" si="333"/>
        <v>0</v>
      </c>
    </row>
    <row r="794" spans="1:71" x14ac:dyDescent="0.25">
      <c r="A794">
        <f t="shared" si="315"/>
        <v>4</v>
      </c>
      <c r="B794">
        <f t="shared" si="313"/>
        <v>26</v>
      </c>
      <c r="C794">
        <f t="shared" si="336"/>
        <v>2</v>
      </c>
      <c r="D794" s="59">
        <f t="shared" si="326"/>
        <v>0</v>
      </c>
      <c r="E794" s="59">
        <f t="shared" si="326"/>
        <v>0</v>
      </c>
      <c r="F794" s="59">
        <f t="shared" si="326"/>
        <v>0</v>
      </c>
      <c r="G794" s="60" t="str">
        <f t="shared" si="327"/>
        <v>Electric</v>
      </c>
      <c r="H794" s="61">
        <f t="shared" si="314"/>
        <v>1</v>
      </c>
      <c r="I794" s="61">
        <f t="shared" si="328"/>
        <v>0</v>
      </c>
      <c r="J794" s="59">
        <f t="shared" si="329"/>
        <v>0</v>
      </c>
      <c r="K794" s="62" t="e">
        <f t="shared" si="330"/>
        <v>#N/A</v>
      </c>
      <c r="L794" s="59">
        <f t="shared" si="331"/>
        <v>0</v>
      </c>
      <c r="M794" s="59">
        <f t="shared" si="331"/>
        <v>0</v>
      </c>
      <c r="N794" s="59" t="str">
        <f t="shared" si="325"/>
        <v>Electric0</v>
      </c>
      <c r="O794" s="57">
        <f t="shared" si="334"/>
        <v>0</v>
      </c>
      <c r="P794" s="57">
        <f t="shared" si="334"/>
        <v>0</v>
      </c>
      <c r="Q794" s="57">
        <f t="shared" si="334"/>
        <v>0</v>
      </c>
      <c r="R794" s="57">
        <f t="shared" si="334"/>
        <v>0</v>
      </c>
      <c r="S794" s="57">
        <f t="shared" si="334"/>
        <v>0</v>
      </c>
      <c r="T794" s="57">
        <f t="shared" si="334"/>
        <v>0</v>
      </c>
      <c r="U794" s="57">
        <f t="shared" si="334"/>
        <v>0</v>
      </c>
      <c r="V794" s="57">
        <f t="shared" si="334"/>
        <v>0</v>
      </c>
      <c r="W794" s="57">
        <f t="shared" si="334"/>
        <v>0</v>
      </c>
      <c r="X794" s="57">
        <f t="shared" si="334"/>
        <v>0</v>
      </c>
      <c r="Y794" s="57">
        <f t="shared" si="334"/>
        <v>0</v>
      </c>
      <c r="Z794" s="57">
        <f t="shared" si="334"/>
        <v>0</v>
      </c>
      <c r="AA794" s="57">
        <f t="shared" si="334"/>
        <v>0</v>
      </c>
      <c r="AB794" s="57">
        <f t="shared" si="334"/>
        <v>0</v>
      </c>
      <c r="AC794" s="57">
        <f t="shared" si="334"/>
        <v>0</v>
      </c>
      <c r="AD794" s="57">
        <f t="shared" si="334"/>
        <v>0</v>
      </c>
      <c r="AE794" s="57">
        <f t="shared" si="332"/>
        <v>0</v>
      </c>
      <c r="AF794" s="57">
        <f t="shared" si="332"/>
        <v>0</v>
      </c>
      <c r="AG794" s="57">
        <f t="shared" si="332"/>
        <v>0</v>
      </c>
      <c r="AH794" s="57">
        <f t="shared" si="332"/>
        <v>0</v>
      </c>
      <c r="AI794" s="57">
        <f t="shared" si="332"/>
        <v>0</v>
      </c>
      <c r="AJ794" s="57">
        <f t="shared" si="332"/>
        <v>0</v>
      </c>
      <c r="AK794" s="57">
        <f t="shared" si="332"/>
        <v>0</v>
      </c>
      <c r="AL794" s="57">
        <f t="shared" si="332"/>
        <v>0</v>
      </c>
      <c r="AM794" s="57">
        <f t="shared" si="332"/>
        <v>0</v>
      </c>
      <c r="AN794" s="57">
        <f t="shared" si="332"/>
        <v>0</v>
      </c>
      <c r="AO794" s="57">
        <f t="shared" si="332"/>
        <v>0</v>
      </c>
      <c r="AP794" s="57">
        <f t="shared" si="332"/>
        <v>0</v>
      </c>
      <c r="AQ794" s="57" t="e">
        <f>INDEX('Fleet Input'!$C$10:$C$86, MATCH('Fleet Calculations'!N794, 'Fleet Input'!$B$10:$B$86, 0))</f>
        <v>#N/A</v>
      </c>
      <c r="AR794" s="57">
        <f t="shared" si="335"/>
        <v>0</v>
      </c>
      <c r="AS794" s="57">
        <f t="shared" si="335"/>
        <v>0</v>
      </c>
      <c r="AT794" s="57">
        <f t="shared" si="335"/>
        <v>0</v>
      </c>
      <c r="AU794" s="57">
        <f t="shared" si="335"/>
        <v>0</v>
      </c>
      <c r="AV794" s="57">
        <f t="shared" si="335"/>
        <v>0</v>
      </c>
      <c r="AW794" s="57">
        <f t="shared" si="335"/>
        <v>0</v>
      </c>
      <c r="AX794" s="57">
        <f t="shared" si="335"/>
        <v>0</v>
      </c>
      <c r="AY794" s="57">
        <f t="shared" si="335"/>
        <v>0</v>
      </c>
      <c r="AZ794" s="57">
        <f t="shared" si="335"/>
        <v>0</v>
      </c>
      <c r="BA794" s="57">
        <f t="shared" si="335"/>
        <v>0</v>
      </c>
      <c r="BB794" s="57">
        <f t="shared" si="335"/>
        <v>0</v>
      </c>
      <c r="BC794" s="57">
        <f t="shared" si="335"/>
        <v>0</v>
      </c>
      <c r="BD794" s="57">
        <f t="shared" si="335"/>
        <v>0</v>
      </c>
      <c r="BE794" s="57">
        <f t="shared" si="335"/>
        <v>0</v>
      </c>
      <c r="BF794" s="57">
        <f t="shared" si="335"/>
        <v>0</v>
      </c>
      <c r="BG794" s="57">
        <f t="shared" si="335"/>
        <v>0</v>
      </c>
      <c r="BH794" s="57">
        <f t="shared" si="333"/>
        <v>0</v>
      </c>
      <c r="BI794" s="57">
        <f t="shared" si="333"/>
        <v>0</v>
      </c>
      <c r="BJ794" s="57">
        <f t="shared" si="333"/>
        <v>0</v>
      </c>
      <c r="BK794" s="57">
        <f t="shared" si="333"/>
        <v>0</v>
      </c>
      <c r="BL794" s="57">
        <f t="shared" si="333"/>
        <v>0</v>
      </c>
      <c r="BM794" s="57">
        <f t="shared" si="333"/>
        <v>0</v>
      </c>
      <c r="BN794" s="57">
        <f t="shared" si="333"/>
        <v>0</v>
      </c>
      <c r="BO794" s="57">
        <f t="shared" si="333"/>
        <v>0</v>
      </c>
      <c r="BP794" s="57">
        <f t="shared" si="333"/>
        <v>0</v>
      </c>
      <c r="BQ794" s="57">
        <f t="shared" si="333"/>
        <v>0</v>
      </c>
      <c r="BR794" s="57">
        <f t="shared" si="333"/>
        <v>0</v>
      </c>
      <c r="BS794" s="57">
        <f t="shared" si="333"/>
        <v>0</v>
      </c>
    </row>
    <row r="795" spans="1:71" x14ac:dyDescent="0.25">
      <c r="A795">
        <f t="shared" si="315"/>
        <v>4</v>
      </c>
      <c r="B795">
        <f t="shared" si="313"/>
        <v>26</v>
      </c>
      <c r="C795">
        <f t="shared" si="336"/>
        <v>3</v>
      </c>
      <c r="D795" s="59">
        <f t="shared" si="326"/>
        <v>0</v>
      </c>
      <c r="E795" s="59">
        <f t="shared" si="326"/>
        <v>0</v>
      </c>
      <c r="F795" s="59">
        <f t="shared" si="326"/>
        <v>0</v>
      </c>
      <c r="G795" s="60" t="str">
        <f t="shared" si="327"/>
        <v>Fuel Cell</v>
      </c>
      <c r="H795" s="61">
        <f t="shared" si="314"/>
        <v>1</v>
      </c>
      <c r="I795" s="61">
        <f t="shared" si="328"/>
        <v>0</v>
      </c>
      <c r="J795" s="59">
        <f t="shared" si="329"/>
        <v>0</v>
      </c>
      <c r="K795" s="62" t="e">
        <f t="shared" si="330"/>
        <v>#N/A</v>
      </c>
      <c r="L795" s="59">
        <f t="shared" si="331"/>
        <v>0</v>
      </c>
      <c r="M795" s="59">
        <f t="shared" si="331"/>
        <v>0</v>
      </c>
      <c r="N795" s="59" t="str">
        <f t="shared" si="325"/>
        <v>Fuel Cell0</v>
      </c>
      <c r="O795" s="57">
        <f t="shared" si="334"/>
        <v>0</v>
      </c>
      <c r="P795" s="57">
        <f t="shared" si="334"/>
        <v>0</v>
      </c>
      <c r="Q795" s="57">
        <f t="shared" si="334"/>
        <v>0</v>
      </c>
      <c r="R795" s="57">
        <f t="shared" si="334"/>
        <v>0</v>
      </c>
      <c r="S795" s="57">
        <f t="shared" si="334"/>
        <v>0</v>
      </c>
      <c r="T795" s="57">
        <f t="shared" si="334"/>
        <v>0</v>
      </c>
      <c r="U795" s="57">
        <f t="shared" si="334"/>
        <v>0</v>
      </c>
      <c r="V795" s="57">
        <f t="shared" si="334"/>
        <v>0</v>
      </c>
      <c r="W795" s="57">
        <f t="shared" si="334"/>
        <v>0</v>
      </c>
      <c r="X795" s="57">
        <f t="shared" si="334"/>
        <v>0</v>
      </c>
      <c r="Y795" s="57">
        <f t="shared" si="334"/>
        <v>0</v>
      </c>
      <c r="Z795" s="57">
        <f t="shared" si="334"/>
        <v>0</v>
      </c>
      <c r="AA795" s="57">
        <f t="shared" si="334"/>
        <v>0</v>
      </c>
      <c r="AB795" s="57">
        <f t="shared" si="334"/>
        <v>0</v>
      </c>
      <c r="AC795" s="57">
        <f t="shared" si="334"/>
        <v>0</v>
      </c>
      <c r="AD795" s="57">
        <f t="shared" si="334"/>
        <v>0</v>
      </c>
      <c r="AE795" s="57">
        <f t="shared" si="332"/>
        <v>0</v>
      </c>
      <c r="AF795" s="57">
        <f t="shared" si="332"/>
        <v>0</v>
      </c>
      <c r="AG795" s="57">
        <f t="shared" si="332"/>
        <v>0</v>
      </c>
      <c r="AH795" s="57">
        <f t="shared" si="332"/>
        <v>0</v>
      </c>
      <c r="AI795" s="57">
        <f t="shared" si="332"/>
        <v>0</v>
      </c>
      <c r="AJ795" s="57">
        <f t="shared" si="332"/>
        <v>0</v>
      </c>
      <c r="AK795" s="57">
        <f t="shared" si="332"/>
        <v>0</v>
      </c>
      <c r="AL795" s="57">
        <f t="shared" si="332"/>
        <v>0</v>
      </c>
      <c r="AM795" s="57">
        <f t="shared" si="332"/>
        <v>0</v>
      </c>
      <c r="AN795" s="57">
        <f t="shared" si="332"/>
        <v>0</v>
      </c>
      <c r="AO795" s="57">
        <f t="shared" si="332"/>
        <v>0</v>
      </c>
      <c r="AP795" s="57">
        <f t="shared" si="332"/>
        <v>0</v>
      </c>
      <c r="AQ795" s="57" t="e">
        <f>INDEX('Fleet Input'!$C$10:$C$86, MATCH('Fleet Calculations'!N795, 'Fleet Input'!$B$10:$B$86, 0))</f>
        <v>#N/A</v>
      </c>
      <c r="AR795" s="57">
        <f t="shared" si="335"/>
        <v>0</v>
      </c>
      <c r="AS795" s="57">
        <f t="shared" si="335"/>
        <v>0</v>
      </c>
      <c r="AT795" s="57">
        <f t="shared" si="335"/>
        <v>0</v>
      </c>
      <c r="AU795" s="57">
        <f t="shared" si="335"/>
        <v>0</v>
      </c>
      <c r="AV795" s="57">
        <f t="shared" si="335"/>
        <v>0</v>
      </c>
      <c r="AW795" s="57">
        <f t="shared" si="335"/>
        <v>0</v>
      </c>
      <c r="AX795" s="57">
        <f t="shared" si="335"/>
        <v>0</v>
      </c>
      <c r="AY795" s="57">
        <f t="shared" si="335"/>
        <v>0</v>
      </c>
      <c r="AZ795" s="57">
        <f t="shared" si="335"/>
        <v>0</v>
      </c>
      <c r="BA795" s="57">
        <f t="shared" si="335"/>
        <v>0</v>
      </c>
      <c r="BB795" s="57">
        <f t="shared" si="335"/>
        <v>0</v>
      </c>
      <c r="BC795" s="57">
        <f t="shared" si="335"/>
        <v>0</v>
      </c>
      <c r="BD795" s="57">
        <f t="shared" si="335"/>
        <v>0</v>
      </c>
      <c r="BE795" s="57">
        <f t="shared" si="335"/>
        <v>0</v>
      </c>
      <c r="BF795" s="57">
        <f t="shared" si="335"/>
        <v>0</v>
      </c>
      <c r="BG795" s="57">
        <f t="shared" si="335"/>
        <v>0</v>
      </c>
      <c r="BH795" s="57">
        <f t="shared" si="333"/>
        <v>0</v>
      </c>
      <c r="BI795" s="57">
        <f t="shared" si="333"/>
        <v>0</v>
      </c>
      <c r="BJ795" s="57">
        <f t="shared" si="333"/>
        <v>0</v>
      </c>
      <c r="BK795" s="57">
        <f t="shared" si="333"/>
        <v>0</v>
      </c>
      <c r="BL795" s="57">
        <f t="shared" si="333"/>
        <v>0</v>
      </c>
      <c r="BM795" s="57">
        <f t="shared" si="333"/>
        <v>0</v>
      </c>
      <c r="BN795" s="57">
        <f t="shared" si="333"/>
        <v>0</v>
      </c>
      <c r="BO795" s="57">
        <f t="shared" si="333"/>
        <v>0</v>
      </c>
      <c r="BP795" s="57">
        <f t="shared" si="333"/>
        <v>0</v>
      </c>
      <c r="BQ795" s="57">
        <f t="shared" si="333"/>
        <v>0</v>
      </c>
      <c r="BR795" s="57">
        <f t="shared" si="333"/>
        <v>0</v>
      </c>
      <c r="BS795" s="57">
        <f t="shared" si="333"/>
        <v>0</v>
      </c>
    </row>
    <row r="796" spans="1:71" x14ac:dyDescent="0.25">
      <c r="A796">
        <f t="shared" si="315"/>
        <v>4</v>
      </c>
      <c r="B796">
        <f t="shared" si="313"/>
        <v>27</v>
      </c>
      <c r="C796">
        <f t="shared" si="336"/>
        <v>1</v>
      </c>
      <c r="D796" s="59">
        <f t="shared" si="326"/>
        <v>0</v>
      </c>
      <c r="E796" s="59">
        <f t="shared" si="326"/>
        <v>0</v>
      </c>
      <c r="F796" s="59">
        <f t="shared" si="326"/>
        <v>0</v>
      </c>
      <c r="G796" s="60" t="str">
        <f t="shared" si="327"/>
        <v>0</v>
      </c>
      <c r="H796" s="61">
        <f t="shared" si="314"/>
        <v>1</v>
      </c>
      <c r="I796" s="61">
        <f t="shared" si="328"/>
        <v>0</v>
      </c>
      <c r="J796" s="59">
        <f t="shared" si="329"/>
        <v>0</v>
      </c>
      <c r="K796" s="62" t="e">
        <f t="shared" si="330"/>
        <v>#N/A</v>
      </c>
      <c r="L796" s="59">
        <f t="shared" si="331"/>
        <v>0</v>
      </c>
      <c r="M796" s="59">
        <f t="shared" si="331"/>
        <v>0</v>
      </c>
      <c r="N796" s="59" t="str">
        <f t="shared" si="325"/>
        <v>00</v>
      </c>
      <c r="O796" s="57">
        <f t="shared" si="334"/>
        <v>0</v>
      </c>
      <c r="P796" s="57">
        <f t="shared" si="334"/>
        <v>0</v>
      </c>
      <c r="Q796" s="57">
        <f t="shared" si="334"/>
        <v>0</v>
      </c>
      <c r="R796" s="57">
        <f t="shared" si="334"/>
        <v>0</v>
      </c>
      <c r="S796" s="57">
        <f t="shared" si="334"/>
        <v>0</v>
      </c>
      <c r="T796" s="57">
        <f t="shared" si="334"/>
        <v>0</v>
      </c>
      <c r="U796" s="57">
        <f t="shared" si="334"/>
        <v>0</v>
      </c>
      <c r="V796" s="57">
        <f t="shared" si="334"/>
        <v>0</v>
      </c>
      <c r="W796" s="57">
        <f t="shared" si="334"/>
        <v>0</v>
      </c>
      <c r="X796" s="57">
        <f t="shared" si="334"/>
        <v>0</v>
      </c>
      <c r="Y796" s="57">
        <f t="shared" si="334"/>
        <v>0</v>
      </c>
      <c r="Z796" s="57">
        <f t="shared" si="334"/>
        <v>0</v>
      </c>
      <c r="AA796" s="57">
        <f t="shared" si="334"/>
        <v>0</v>
      </c>
      <c r="AB796" s="57">
        <f t="shared" si="334"/>
        <v>0</v>
      </c>
      <c r="AC796" s="57">
        <f t="shared" si="334"/>
        <v>0</v>
      </c>
      <c r="AD796" s="57">
        <f t="shared" si="334"/>
        <v>0</v>
      </c>
      <c r="AE796" s="57">
        <f t="shared" si="332"/>
        <v>0</v>
      </c>
      <c r="AF796" s="57">
        <f t="shared" si="332"/>
        <v>0</v>
      </c>
      <c r="AG796" s="57">
        <f t="shared" si="332"/>
        <v>0</v>
      </c>
      <c r="AH796" s="57">
        <f t="shared" si="332"/>
        <v>0</v>
      </c>
      <c r="AI796" s="57">
        <f t="shared" si="332"/>
        <v>0</v>
      </c>
      <c r="AJ796" s="57">
        <f t="shared" si="332"/>
        <v>0</v>
      </c>
      <c r="AK796" s="57">
        <f t="shared" si="332"/>
        <v>0</v>
      </c>
      <c r="AL796" s="57">
        <f t="shared" si="332"/>
        <v>0</v>
      </c>
      <c r="AM796" s="57">
        <f t="shared" si="332"/>
        <v>0</v>
      </c>
      <c r="AN796" s="57">
        <f t="shared" si="332"/>
        <v>0</v>
      </c>
      <c r="AO796" s="57">
        <f t="shared" si="332"/>
        <v>0</v>
      </c>
      <c r="AP796" s="57">
        <f t="shared" si="332"/>
        <v>0</v>
      </c>
      <c r="AQ796" s="57" t="e">
        <f>INDEX('Fleet Input'!$C$10:$C$86, MATCH('Fleet Calculations'!N796, 'Fleet Input'!$B$10:$B$86, 0))</f>
        <v>#N/A</v>
      </c>
      <c r="AR796" s="57">
        <f t="shared" si="335"/>
        <v>0</v>
      </c>
      <c r="AS796" s="57">
        <f t="shared" si="335"/>
        <v>0</v>
      </c>
      <c r="AT796" s="57">
        <f t="shared" si="335"/>
        <v>0</v>
      </c>
      <c r="AU796" s="57">
        <f t="shared" si="335"/>
        <v>0</v>
      </c>
      <c r="AV796" s="57">
        <f t="shared" si="335"/>
        <v>0</v>
      </c>
      <c r="AW796" s="57">
        <f t="shared" si="335"/>
        <v>0</v>
      </c>
      <c r="AX796" s="57">
        <f t="shared" si="335"/>
        <v>0</v>
      </c>
      <c r="AY796" s="57">
        <f t="shared" si="335"/>
        <v>0</v>
      </c>
      <c r="AZ796" s="57">
        <f t="shared" si="335"/>
        <v>0</v>
      </c>
      <c r="BA796" s="57">
        <f t="shared" si="335"/>
        <v>0</v>
      </c>
      <c r="BB796" s="57">
        <f t="shared" si="335"/>
        <v>0</v>
      </c>
      <c r="BC796" s="57">
        <f t="shared" si="335"/>
        <v>0</v>
      </c>
      <c r="BD796" s="57">
        <f t="shared" si="335"/>
        <v>0</v>
      </c>
      <c r="BE796" s="57">
        <f t="shared" si="335"/>
        <v>0</v>
      </c>
      <c r="BF796" s="57">
        <f t="shared" si="335"/>
        <v>0</v>
      </c>
      <c r="BG796" s="57">
        <f t="shared" si="335"/>
        <v>0</v>
      </c>
      <c r="BH796" s="57">
        <f t="shared" si="333"/>
        <v>0</v>
      </c>
      <c r="BI796" s="57">
        <f t="shared" si="333"/>
        <v>0</v>
      </c>
      <c r="BJ796" s="57">
        <f t="shared" si="333"/>
        <v>0</v>
      </c>
      <c r="BK796" s="57">
        <f t="shared" si="333"/>
        <v>0</v>
      </c>
      <c r="BL796" s="57">
        <f t="shared" si="333"/>
        <v>0</v>
      </c>
      <c r="BM796" s="57">
        <f t="shared" si="333"/>
        <v>0</v>
      </c>
      <c r="BN796" s="57">
        <f t="shared" si="333"/>
        <v>0</v>
      </c>
      <c r="BO796" s="57">
        <f t="shared" si="333"/>
        <v>0</v>
      </c>
      <c r="BP796" s="57">
        <f t="shared" si="333"/>
        <v>0</v>
      </c>
      <c r="BQ796" s="57">
        <f t="shared" si="333"/>
        <v>0</v>
      </c>
      <c r="BR796" s="57">
        <f t="shared" si="333"/>
        <v>0</v>
      </c>
      <c r="BS796" s="57">
        <f t="shared" si="333"/>
        <v>0</v>
      </c>
    </row>
    <row r="797" spans="1:71" x14ac:dyDescent="0.25">
      <c r="A797">
        <f t="shared" si="315"/>
        <v>4</v>
      </c>
      <c r="B797">
        <f t="shared" si="313"/>
        <v>27</v>
      </c>
      <c r="C797">
        <f t="shared" si="336"/>
        <v>2</v>
      </c>
      <c r="D797" s="59">
        <f t="shared" si="326"/>
        <v>0</v>
      </c>
      <c r="E797" s="59">
        <f t="shared" si="326"/>
        <v>0</v>
      </c>
      <c r="F797" s="59">
        <f t="shared" si="326"/>
        <v>0</v>
      </c>
      <c r="G797" s="60" t="str">
        <f t="shared" si="327"/>
        <v>Electric</v>
      </c>
      <c r="H797" s="61">
        <f t="shared" si="314"/>
        <v>1</v>
      </c>
      <c r="I797" s="61">
        <f t="shared" si="328"/>
        <v>0</v>
      </c>
      <c r="J797" s="59">
        <f t="shared" si="329"/>
        <v>0</v>
      </c>
      <c r="K797" s="62" t="e">
        <f t="shared" si="330"/>
        <v>#N/A</v>
      </c>
      <c r="L797" s="59">
        <f t="shared" si="331"/>
        <v>0</v>
      </c>
      <c r="M797" s="59">
        <f t="shared" si="331"/>
        <v>0</v>
      </c>
      <c r="N797" s="59" t="str">
        <f t="shared" si="325"/>
        <v>Electric0</v>
      </c>
      <c r="O797" s="57">
        <f t="shared" si="334"/>
        <v>0</v>
      </c>
      <c r="P797" s="57">
        <f t="shared" si="334"/>
        <v>0</v>
      </c>
      <c r="Q797" s="57">
        <f t="shared" si="334"/>
        <v>0</v>
      </c>
      <c r="R797" s="57">
        <f t="shared" si="334"/>
        <v>0</v>
      </c>
      <c r="S797" s="57">
        <f t="shared" si="334"/>
        <v>0</v>
      </c>
      <c r="T797" s="57">
        <f t="shared" si="334"/>
        <v>0</v>
      </c>
      <c r="U797" s="57">
        <f t="shared" si="334"/>
        <v>0</v>
      </c>
      <c r="V797" s="57">
        <f t="shared" si="334"/>
        <v>0</v>
      </c>
      <c r="W797" s="57">
        <f t="shared" si="334"/>
        <v>0</v>
      </c>
      <c r="X797" s="57">
        <f t="shared" si="334"/>
        <v>0</v>
      </c>
      <c r="Y797" s="57">
        <f t="shared" si="334"/>
        <v>0</v>
      </c>
      <c r="Z797" s="57">
        <f t="shared" si="334"/>
        <v>0</v>
      </c>
      <c r="AA797" s="57">
        <f t="shared" si="334"/>
        <v>0</v>
      </c>
      <c r="AB797" s="57">
        <f t="shared" si="334"/>
        <v>0</v>
      </c>
      <c r="AC797" s="57">
        <f t="shared" si="334"/>
        <v>0</v>
      </c>
      <c r="AD797" s="57">
        <f t="shared" si="334"/>
        <v>0</v>
      </c>
      <c r="AE797" s="57">
        <f t="shared" si="332"/>
        <v>0</v>
      </c>
      <c r="AF797" s="57">
        <f t="shared" si="332"/>
        <v>0</v>
      </c>
      <c r="AG797" s="57">
        <f t="shared" si="332"/>
        <v>0</v>
      </c>
      <c r="AH797" s="57">
        <f t="shared" si="332"/>
        <v>0</v>
      </c>
      <c r="AI797" s="57">
        <f t="shared" si="332"/>
        <v>0</v>
      </c>
      <c r="AJ797" s="57">
        <f t="shared" si="332"/>
        <v>0</v>
      </c>
      <c r="AK797" s="57">
        <f t="shared" si="332"/>
        <v>0</v>
      </c>
      <c r="AL797" s="57">
        <f t="shared" si="332"/>
        <v>0</v>
      </c>
      <c r="AM797" s="57">
        <f t="shared" si="332"/>
        <v>0</v>
      </c>
      <c r="AN797" s="57">
        <f t="shared" si="332"/>
        <v>0</v>
      </c>
      <c r="AO797" s="57">
        <f t="shared" si="332"/>
        <v>0</v>
      </c>
      <c r="AP797" s="57">
        <f t="shared" si="332"/>
        <v>0</v>
      </c>
      <c r="AQ797" s="57" t="e">
        <f>INDEX('Fleet Input'!$C$10:$C$86, MATCH('Fleet Calculations'!N797, 'Fleet Input'!$B$10:$B$86, 0))</f>
        <v>#N/A</v>
      </c>
      <c r="AR797" s="57">
        <f t="shared" si="335"/>
        <v>0</v>
      </c>
      <c r="AS797" s="57">
        <f t="shared" si="335"/>
        <v>0</v>
      </c>
      <c r="AT797" s="57">
        <f t="shared" si="335"/>
        <v>0</v>
      </c>
      <c r="AU797" s="57">
        <f t="shared" si="335"/>
        <v>0</v>
      </c>
      <c r="AV797" s="57">
        <f t="shared" si="335"/>
        <v>0</v>
      </c>
      <c r="AW797" s="57">
        <f t="shared" si="335"/>
        <v>0</v>
      </c>
      <c r="AX797" s="57">
        <f t="shared" si="335"/>
        <v>0</v>
      </c>
      <c r="AY797" s="57">
        <f t="shared" si="335"/>
        <v>0</v>
      </c>
      <c r="AZ797" s="57">
        <f t="shared" si="335"/>
        <v>0</v>
      </c>
      <c r="BA797" s="57">
        <f t="shared" si="335"/>
        <v>0</v>
      </c>
      <c r="BB797" s="57">
        <f t="shared" si="335"/>
        <v>0</v>
      </c>
      <c r="BC797" s="57">
        <f t="shared" si="335"/>
        <v>0</v>
      </c>
      <c r="BD797" s="57">
        <f t="shared" si="335"/>
        <v>0</v>
      </c>
      <c r="BE797" s="57">
        <f t="shared" si="335"/>
        <v>0</v>
      </c>
      <c r="BF797" s="57">
        <f t="shared" si="335"/>
        <v>0</v>
      </c>
      <c r="BG797" s="57">
        <f t="shared" si="335"/>
        <v>0</v>
      </c>
      <c r="BH797" s="57">
        <f t="shared" si="333"/>
        <v>0</v>
      </c>
      <c r="BI797" s="57">
        <f t="shared" si="333"/>
        <v>0</v>
      </c>
      <c r="BJ797" s="57">
        <f t="shared" si="333"/>
        <v>0</v>
      </c>
      <c r="BK797" s="57">
        <f t="shared" si="333"/>
        <v>0</v>
      </c>
      <c r="BL797" s="57">
        <f t="shared" si="333"/>
        <v>0</v>
      </c>
      <c r="BM797" s="57">
        <f t="shared" si="333"/>
        <v>0</v>
      </c>
      <c r="BN797" s="57">
        <f t="shared" si="333"/>
        <v>0</v>
      </c>
      <c r="BO797" s="57">
        <f t="shared" si="333"/>
        <v>0</v>
      </c>
      <c r="BP797" s="57">
        <f t="shared" si="333"/>
        <v>0</v>
      </c>
      <c r="BQ797" s="57">
        <f t="shared" si="333"/>
        <v>0</v>
      </c>
      <c r="BR797" s="57">
        <f t="shared" si="333"/>
        <v>0</v>
      </c>
      <c r="BS797" s="57">
        <f t="shared" si="333"/>
        <v>0</v>
      </c>
    </row>
    <row r="798" spans="1:71" x14ac:dyDescent="0.25">
      <c r="A798">
        <f t="shared" si="315"/>
        <v>4</v>
      </c>
      <c r="B798">
        <f t="shared" si="313"/>
        <v>27</v>
      </c>
      <c r="C798">
        <f t="shared" si="336"/>
        <v>3</v>
      </c>
      <c r="D798" s="59">
        <f t="shared" si="326"/>
        <v>0</v>
      </c>
      <c r="E798" s="59">
        <f t="shared" si="326"/>
        <v>0</v>
      </c>
      <c r="F798" s="59">
        <f t="shared" si="326"/>
        <v>0</v>
      </c>
      <c r="G798" s="60" t="str">
        <f t="shared" si="327"/>
        <v>Fuel Cell</v>
      </c>
      <c r="H798" s="61">
        <f t="shared" si="314"/>
        <v>1</v>
      </c>
      <c r="I798" s="61">
        <f t="shared" si="328"/>
        <v>0</v>
      </c>
      <c r="J798" s="59">
        <f t="shared" si="329"/>
        <v>0</v>
      </c>
      <c r="K798" s="62" t="e">
        <f t="shared" si="330"/>
        <v>#N/A</v>
      </c>
      <c r="L798" s="59">
        <f t="shared" si="331"/>
        <v>0</v>
      </c>
      <c r="M798" s="59">
        <f t="shared" si="331"/>
        <v>0</v>
      </c>
      <c r="N798" s="59" t="str">
        <f t="shared" si="325"/>
        <v>Fuel Cell0</v>
      </c>
      <c r="O798" s="57">
        <f t="shared" si="334"/>
        <v>0</v>
      </c>
      <c r="P798" s="57">
        <f t="shared" si="334"/>
        <v>0</v>
      </c>
      <c r="Q798" s="57">
        <f t="shared" si="334"/>
        <v>0</v>
      </c>
      <c r="R798" s="57">
        <f t="shared" si="334"/>
        <v>0</v>
      </c>
      <c r="S798" s="57">
        <f t="shared" si="334"/>
        <v>0</v>
      </c>
      <c r="T798" s="57">
        <f t="shared" si="334"/>
        <v>0</v>
      </c>
      <c r="U798" s="57">
        <f t="shared" si="334"/>
        <v>0</v>
      </c>
      <c r="V798" s="57">
        <f t="shared" si="334"/>
        <v>0</v>
      </c>
      <c r="W798" s="57">
        <f t="shared" si="334"/>
        <v>0</v>
      </c>
      <c r="X798" s="57">
        <f t="shared" si="334"/>
        <v>0</v>
      </c>
      <c r="Y798" s="57">
        <f t="shared" si="334"/>
        <v>0</v>
      </c>
      <c r="Z798" s="57">
        <f t="shared" si="334"/>
        <v>0</v>
      </c>
      <c r="AA798" s="57">
        <f t="shared" si="334"/>
        <v>0</v>
      </c>
      <c r="AB798" s="57">
        <f t="shared" si="334"/>
        <v>0</v>
      </c>
      <c r="AC798" s="57">
        <f t="shared" si="334"/>
        <v>0</v>
      </c>
      <c r="AD798" s="57">
        <f t="shared" si="334"/>
        <v>0</v>
      </c>
      <c r="AE798" s="57">
        <f t="shared" si="332"/>
        <v>0</v>
      </c>
      <c r="AF798" s="57">
        <f t="shared" si="332"/>
        <v>0</v>
      </c>
      <c r="AG798" s="57">
        <f t="shared" si="332"/>
        <v>0</v>
      </c>
      <c r="AH798" s="57">
        <f t="shared" si="332"/>
        <v>0</v>
      </c>
      <c r="AI798" s="57">
        <f t="shared" si="332"/>
        <v>0</v>
      </c>
      <c r="AJ798" s="57">
        <f t="shared" si="332"/>
        <v>0</v>
      </c>
      <c r="AK798" s="57">
        <f t="shared" si="332"/>
        <v>0</v>
      </c>
      <c r="AL798" s="57">
        <f t="shared" si="332"/>
        <v>0</v>
      </c>
      <c r="AM798" s="57">
        <f t="shared" si="332"/>
        <v>0</v>
      </c>
      <c r="AN798" s="57">
        <f t="shared" si="332"/>
        <v>0</v>
      </c>
      <c r="AO798" s="57">
        <f t="shared" si="332"/>
        <v>0</v>
      </c>
      <c r="AP798" s="57">
        <f t="shared" si="332"/>
        <v>0</v>
      </c>
      <c r="AQ798" s="57" t="e">
        <f>INDEX('Fleet Input'!$C$10:$C$86, MATCH('Fleet Calculations'!N798, 'Fleet Input'!$B$10:$B$86, 0))</f>
        <v>#N/A</v>
      </c>
      <c r="AR798" s="57">
        <f t="shared" si="335"/>
        <v>0</v>
      </c>
      <c r="AS798" s="57">
        <f t="shared" si="335"/>
        <v>0</v>
      </c>
      <c r="AT798" s="57">
        <f t="shared" si="335"/>
        <v>0</v>
      </c>
      <c r="AU798" s="57">
        <f t="shared" si="335"/>
        <v>0</v>
      </c>
      <c r="AV798" s="57">
        <f t="shared" si="335"/>
        <v>0</v>
      </c>
      <c r="AW798" s="57">
        <f t="shared" si="335"/>
        <v>0</v>
      </c>
      <c r="AX798" s="57">
        <f t="shared" si="335"/>
        <v>0</v>
      </c>
      <c r="AY798" s="57">
        <f t="shared" si="335"/>
        <v>0</v>
      </c>
      <c r="AZ798" s="57">
        <f t="shared" si="335"/>
        <v>0</v>
      </c>
      <c r="BA798" s="57">
        <f t="shared" si="335"/>
        <v>0</v>
      </c>
      <c r="BB798" s="57">
        <f t="shared" si="335"/>
        <v>0</v>
      </c>
      <c r="BC798" s="57">
        <f t="shared" si="335"/>
        <v>0</v>
      </c>
      <c r="BD798" s="57">
        <f t="shared" si="335"/>
        <v>0</v>
      </c>
      <c r="BE798" s="57">
        <f t="shared" si="335"/>
        <v>0</v>
      </c>
      <c r="BF798" s="57">
        <f t="shared" si="335"/>
        <v>0</v>
      </c>
      <c r="BG798" s="57">
        <f t="shared" si="335"/>
        <v>0</v>
      </c>
      <c r="BH798" s="57">
        <f t="shared" si="333"/>
        <v>0</v>
      </c>
      <c r="BI798" s="57">
        <f t="shared" si="333"/>
        <v>0</v>
      </c>
      <c r="BJ798" s="57">
        <f t="shared" si="333"/>
        <v>0</v>
      </c>
      <c r="BK798" s="57">
        <f t="shared" si="333"/>
        <v>0</v>
      </c>
      <c r="BL798" s="57">
        <f t="shared" si="333"/>
        <v>0</v>
      </c>
      <c r="BM798" s="57">
        <f t="shared" si="333"/>
        <v>0</v>
      </c>
      <c r="BN798" s="57">
        <f t="shared" si="333"/>
        <v>0</v>
      </c>
      <c r="BO798" s="57">
        <f t="shared" si="333"/>
        <v>0</v>
      </c>
      <c r="BP798" s="57">
        <f t="shared" si="333"/>
        <v>0</v>
      </c>
      <c r="BQ798" s="57">
        <f t="shared" si="333"/>
        <v>0</v>
      </c>
      <c r="BR798" s="57">
        <f t="shared" si="333"/>
        <v>0</v>
      </c>
      <c r="BS798" s="57">
        <f t="shared" si="333"/>
        <v>0</v>
      </c>
    </row>
    <row r="799" spans="1:71" x14ac:dyDescent="0.25">
      <c r="A799">
        <f t="shared" si="315"/>
        <v>4</v>
      </c>
      <c r="B799">
        <f t="shared" si="313"/>
        <v>28</v>
      </c>
      <c r="C799">
        <f t="shared" si="336"/>
        <v>1</v>
      </c>
      <c r="D799" s="59">
        <f t="shared" si="326"/>
        <v>0</v>
      </c>
      <c r="E799" s="59">
        <f t="shared" si="326"/>
        <v>0</v>
      </c>
      <c r="F799" s="59">
        <f t="shared" si="326"/>
        <v>0</v>
      </c>
      <c r="G799" s="60" t="str">
        <f t="shared" si="327"/>
        <v>0</v>
      </c>
      <c r="H799" s="61">
        <f t="shared" si="314"/>
        <v>1</v>
      </c>
      <c r="I799" s="61">
        <f t="shared" si="328"/>
        <v>0</v>
      </c>
      <c r="J799" s="59">
        <f t="shared" si="329"/>
        <v>0</v>
      </c>
      <c r="K799" s="62" t="e">
        <f t="shared" si="330"/>
        <v>#N/A</v>
      </c>
      <c r="L799" s="59">
        <f t="shared" si="331"/>
        <v>0</v>
      </c>
      <c r="M799" s="59">
        <f t="shared" si="331"/>
        <v>0</v>
      </c>
      <c r="N799" s="59" t="str">
        <f t="shared" si="325"/>
        <v>00</v>
      </c>
      <c r="O799" s="57">
        <f t="shared" si="334"/>
        <v>0</v>
      </c>
      <c r="P799" s="57">
        <f t="shared" si="334"/>
        <v>0</v>
      </c>
      <c r="Q799" s="57">
        <f t="shared" si="334"/>
        <v>0</v>
      </c>
      <c r="R799" s="57">
        <f t="shared" si="334"/>
        <v>0</v>
      </c>
      <c r="S799" s="57">
        <f t="shared" si="334"/>
        <v>0</v>
      </c>
      <c r="T799" s="57">
        <f t="shared" si="334"/>
        <v>0</v>
      </c>
      <c r="U799" s="57">
        <f t="shared" si="334"/>
        <v>0</v>
      </c>
      <c r="V799" s="57">
        <f t="shared" si="334"/>
        <v>0</v>
      </c>
      <c r="W799" s="57">
        <f t="shared" si="334"/>
        <v>0</v>
      </c>
      <c r="X799" s="57">
        <f t="shared" si="334"/>
        <v>0</v>
      </c>
      <c r="Y799" s="57">
        <f t="shared" si="334"/>
        <v>0</v>
      </c>
      <c r="Z799" s="57">
        <f t="shared" si="334"/>
        <v>0</v>
      </c>
      <c r="AA799" s="57">
        <f t="shared" si="334"/>
        <v>0</v>
      </c>
      <c r="AB799" s="57">
        <f t="shared" si="334"/>
        <v>0</v>
      </c>
      <c r="AC799" s="57">
        <f t="shared" si="334"/>
        <v>0</v>
      </c>
      <c r="AD799" s="57">
        <f t="shared" si="334"/>
        <v>0</v>
      </c>
      <c r="AE799" s="57">
        <f t="shared" si="332"/>
        <v>0</v>
      </c>
      <c r="AF799" s="57">
        <f t="shared" si="332"/>
        <v>0</v>
      </c>
      <c r="AG799" s="57">
        <f t="shared" si="332"/>
        <v>0</v>
      </c>
      <c r="AH799" s="57">
        <f t="shared" si="332"/>
        <v>0</v>
      </c>
      <c r="AI799" s="57">
        <f t="shared" si="332"/>
        <v>0</v>
      </c>
      <c r="AJ799" s="57">
        <f t="shared" si="332"/>
        <v>0</v>
      </c>
      <c r="AK799" s="57">
        <f t="shared" si="332"/>
        <v>0</v>
      </c>
      <c r="AL799" s="57">
        <f t="shared" si="332"/>
        <v>0</v>
      </c>
      <c r="AM799" s="57">
        <f t="shared" si="332"/>
        <v>0</v>
      </c>
      <c r="AN799" s="57">
        <f t="shared" si="332"/>
        <v>0</v>
      </c>
      <c r="AO799" s="57">
        <f t="shared" si="332"/>
        <v>0</v>
      </c>
      <c r="AP799" s="57">
        <f t="shared" si="332"/>
        <v>0</v>
      </c>
      <c r="AQ799" s="57" t="e">
        <f>INDEX('Fleet Input'!$C$10:$C$86, MATCH('Fleet Calculations'!N799, 'Fleet Input'!$B$10:$B$86, 0))</f>
        <v>#N/A</v>
      </c>
      <c r="AR799" s="57">
        <f t="shared" si="335"/>
        <v>0</v>
      </c>
      <c r="AS799" s="57">
        <f t="shared" si="335"/>
        <v>0</v>
      </c>
      <c r="AT799" s="57">
        <f t="shared" si="335"/>
        <v>0</v>
      </c>
      <c r="AU799" s="57">
        <f t="shared" si="335"/>
        <v>0</v>
      </c>
      <c r="AV799" s="57">
        <f t="shared" si="335"/>
        <v>0</v>
      </c>
      <c r="AW799" s="57">
        <f t="shared" si="335"/>
        <v>0</v>
      </c>
      <c r="AX799" s="57">
        <f t="shared" si="335"/>
        <v>0</v>
      </c>
      <c r="AY799" s="57">
        <f t="shared" si="335"/>
        <v>0</v>
      </c>
      <c r="AZ799" s="57">
        <f t="shared" si="335"/>
        <v>0</v>
      </c>
      <c r="BA799" s="57">
        <f t="shared" si="335"/>
        <v>0</v>
      </c>
      <c r="BB799" s="57">
        <f t="shared" si="335"/>
        <v>0</v>
      </c>
      <c r="BC799" s="57">
        <f t="shared" si="335"/>
        <v>0</v>
      </c>
      <c r="BD799" s="57">
        <f t="shared" si="335"/>
        <v>0</v>
      </c>
      <c r="BE799" s="57">
        <f t="shared" si="335"/>
        <v>0</v>
      </c>
      <c r="BF799" s="57">
        <f t="shared" si="335"/>
        <v>0</v>
      </c>
      <c r="BG799" s="57">
        <f t="shared" si="335"/>
        <v>0</v>
      </c>
      <c r="BH799" s="57">
        <f t="shared" si="333"/>
        <v>0</v>
      </c>
      <c r="BI799" s="57">
        <f t="shared" si="333"/>
        <v>0</v>
      </c>
      <c r="BJ799" s="57">
        <f t="shared" si="333"/>
        <v>0</v>
      </c>
      <c r="BK799" s="57">
        <f t="shared" si="333"/>
        <v>0</v>
      </c>
      <c r="BL799" s="57">
        <f t="shared" si="333"/>
        <v>0</v>
      </c>
      <c r="BM799" s="57">
        <f t="shared" si="333"/>
        <v>0</v>
      </c>
      <c r="BN799" s="57">
        <f t="shared" si="333"/>
        <v>0</v>
      </c>
      <c r="BO799" s="57">
        <f t="shared" si="333"/>
        <v>0</v>
      </c>
      <c r="BP799" s="57">
        <f t="shared" si="333"/>
        <v>0</v>
      </c>
      <c r="BQ799" s="57">
        <f t="shared" si="333"/>
        <v>0</v>
      </c>
      <c r="BR799" s="57">
        <f t="shared" si="333"/>
        <v>0</v>
      </c>
      <c r="BS799" s="57">
        <f t="shared" si="333"/>
        <v>0</v>
      </c>
    </row>
    <row r="800" spans="1:71" x14ac:dyDescent="0.25">
      <c r="A800">
        <f t="shared" si="315"/>
        <v>4</v>
      </c>
      <c r="B800">
        <f t="shared" si="313"/>
        <v>28</v>
      </c>
      <c r="C800">
        <f t="shared" si="336"/>
        <v>2</v>
      </c>
      <c r="D800" s="59">
        <f t="shared" si="326"/>
        <v>0</v>
      </c>
      <c r="E800" s="59">
        <f t="shared" si="326"/>
        <v>0</v>
      </c>
      <c r="F800" s="59">
        <f t="shared" si="326"/>
        <v>0</v>
      </c>
      <c r="G800" s="60" t="str">
        <f t="shared" si="327"/>
        <v>Electric</v>
      </c>
      <c r="H800" s="61">
        <f t="shared" si="314"/>
        <v>1</v>
      </c>
      <c r="I800" s="61">
        <f t="shared" si="328"/>
        <v>0</v>
      </c>
      <c r="J800" s="59">
        <f t="shared" si="329"/>
        <v>0</v>
      </c>
      <c r="K800" s="62" t="e">
        <f t="shared" si="330"/>
        <v>#N/A</v>
      </c>
      <c r="L800" s="59">
        <f t="shared" si="331"/>
        <v>0</v>
      </c>
      <c r="M800" s="59">
        <f t="shared" si="331"/>
        <v>0</v>
      </c>
      <c r="N800" s="59" t="str">
        <f t="shared" si="325"/>
        <v>Electric0</v>
      </c>
      <c r="O800" s="57">
        <f t="shared" si="334"/>
        <v>0</v>
      </c>
      <c r="P800" s="57">
        <f t="shared" si="334"/>
        <v>0</v>
      </c>
      <c r="Q800" s="57">
        <f t="shared" si="334"/>
        <v>0</v>
      </c>
      <c r="R800" s="57">
        <f t="shared" si="334"/>
        <v>0</v>
      </c>
      <c r="S800" s="57">
        <f t="shared" si="334"/>
        <v>0</v>
      </c>
      <c r="T800" s="57">
        <f t="shared" si="334"/>
        <v>0</v>
      </c>
      <c r="U800" s="57">
        <f t="shared" si="334"/>
        <v>0</v>
      </c>
      <c r="V800" s="57">
        <f t="shared" si="334"/>
        <v>0</v>
      </c>
      <c r="W800" s="57">
        <f t="shared" si="334"/>
        <v>0</v>
      </c>
      <c r="X800" s="57">
        <f t="shared" si="334"/>
        <v>0</v>
      </c>
      <c r="Y800" s="57">
        <f t="shared" si="334"/>
        <v>0</v>
      </c>
      <c r="Z800" s="57">
        <f t="shared" si="334"/>
        <v>0</v>
      </c>
      <c r="AA800" s="57">
        <f t="shared" si="334"/>
        <v>0</v>
      </c>
      <c r="AB800" s="57">
        <f t="shared" si="334"/>
        <v>0</v>
      </c>
      <c r="AC800" s="57">
        <f t="shared" si="334"/>
        <v>0</v>
      </c>
      <c r="AD800" s="57">
        <f t="shared" si="334"/>
        <v>0</v>
      </c>
      <c r="AE800" s="57">
        <f t="shared" si="332"/>
        <v>0</v>
      </c>
      <c r="AF800" s="57">
        <f t="shared" si="332"/>
        <v>0</v>
      </c>
      <c r="AG800" s="57">
        <f t="shared" si="332"/>
        <v>0</v>
      </c>
      <c r="AH800" s="57">
        <f t="shared" si="332"/>
        <v>0</v>
      </c>
      <c r="AI800" s="57">
        <f t="shared" si="332"/>
        <v>0</v>
      </c>
      <c r="AJ800" s="57">
        <f t="shared" si="332"/>
        <v>0</v>
      </c>
      <c r="AK800" s="57">
        <f t="shared" si="332"/>
        <v>0</v>
      </c>
      <c r="AL800" s="57">
        <f t="shared" si="332"/>
        <v>0</v>
      </c>
      <c r="AM800" s="57">
        <f t="shared" si="332"/>
        <v>0</v>
      </c>
      <c r="AN800" s="57">
        <f t="shared" si="332"/>
        <v>0</v>
      </c>
      <c r="AO800" s="57">
        <f t="shared" si="332"/>
        <v>0</v>
      </c>
      <c r="AP800" s="57">
        <f t="shared" si="332"/>
        <v>0</v>
      </c>
      <c r="AQ800" s="57" t="e">
        <f>INDEX('Fleet Input'!$C$10:$C$86, MATCH('Fleet Calculations'!N800, 'Fleet Input'!$B$10:$B$86, 0))</f>
        <v>#N/A</v>
      </c>
      <c r="AR800" s="57">
        <f t="shared" si="335"/>
        <v>0</v>
      </c>
      <c r="AS800" s="57">
        <f t="shared" si="335"/>
        <v>0</v>
      </c>
      <c r="AT800" s="57">
        <f t="shared" si="335"/>
        <v>0</v>
      </c>
      <c r="AU800" s="57">
        <f t="shared" si="335"/>
        <v>0</v>
      </c>
      <c r="AV800" s="57">
        <f t="shared" si="335"/>
        <v>0</v>
      </c>
      <c r="AW800" s="57">
        <f t="shared" si="335"/>
        <v>0</v>
      </c>
      <c r="AX800" s="57">
        <f t="shared" si="335"/>
        <v>0</v>
      </c>
      <c r="AY800" s="57">
        <f t="shared" si="335"/>
        <v>0</v>
      </c>
      <c r="AZ800" s="57">
        <f t="shared" si="335"/>
        <v>0</v>
      </c>
      <c r="BA800" s="57">
        <f t="shared" si="335"/>
        <v>0</v>
      </c>
      <c r="BB800" s="57">
        <f t="shared" si="335"/>
        <v>0</v>
      </c>
      <c r="BC800" s="57">
        <f t="shared" si="335"/>
        <v>0</v>
      </c>
      <c r="BD800" s="57">
        <f t="shared" si="335"/>
        <v>0</v>
      </c>
      <c r="BE800" s="57">
        <f t="shared" si="335"/>
        <v>0</v>
      </c>
      <c r="BF800" s="57">
        <f t="shared" si="335"/>
        <v>0</v>
      </c>
      <c r="BG800" s="57">
        <f t="shared" si="335"/>
        <v>0</v>
      </c>
      <c r="BH800" s="57">
        <f t="shared" si="333"/>
        <v>0</v>
      </c>
      <c r="BI800" s="57">
        <f t="shared" si="333"/>
        <v>0</v>
      </c>
      <c r="BJ800" s="57">
        <f t="shared" si="333"/>
        <v>0</v>
      </c>
      <c r="BK800" s="57">
        <f t="shared" si="333"/>
        <v>0</v>
      </c>
      <c r="BL800" s="57">
        <f t="shared" si="333"/>
        <v>0</v>
      </c>
      <c r="BM800" s="57">
        <f t="shared" si="333"/>
        <v>0</v>
      </c>
      <c r="BN800" s="57">
        <f t="shared" si="333"/>
        <v>0</v>
      </c>
      <c r="BO800" s="57">
        <f t="shared" si="333"/>
        <v>0</v>
      </c>
      <c r="BP800" s="57">
        <f t="shared" si="333"/>
        <v>0</v>
      </c>
      <c r="BQ800" s="57">
        <f t="shared" si="333"/>
        <v>0</v>
      </c>
      <c r="BR800" s="57">
        <f t="shared" si="333"/>
        <v>0</v>
      </c>
      <c r="BS800" s="57">
        <f t="shared" si="333"/>
        <v>0</v>
      </c>
    </row>
    <row r="801" spans="1:71" x14ac:dyDescent="0.25">
      <c r="A801">
        <f t="shared" si="315"/>
        <v>4</v>
      </c>
      <c r="B801">
        <f t="shared" si="313"/>
        <v>28</v>
      </c>
      <c r="C801">
        <f t="shared" si="336"/>
        <v>3</v>
      </c>
      <c r="D801" s="59">
        <f t="shared" si="326"/>
        <v>0</v>
      </c>
      <c r="E801" s="59">
        <f t="shared" si="326"/>
        <v>0</v>
      </c>
      <c r="F801" s="59">
        <f t="shared" si="326"/>
        <v>0</v>
      </c>
      <c r="G801" s="60" t="str">
        <f t="shared" si="327"/>
        <v>Fuel Cell</v>
      </c>
      <c r="H801" s="61">
        <f t="shared" si="314"/>
        <v>1</v>
      </c>
      <c r="I801" s="61">
        <f t="shared" si="328"/>
        <v>0</v>
      </c>
      <c r="J801" s="59">
        <f t="shared" si="329"/>
        <v>0</v>
      </c>
      <c r="K801" s="62" t="e">
        <f t="shared" si="330"/>
        <v>#N/A</v>
      </c>
      <c r="L801" s="59">
        <f t="shared" si="331"/>
        <v>0</v>
      </c>
      <c r="M801" s="59">
        <f t="shared" si="331"/>
        <v>0</v>
      </c>
      <c r="N801" s="59" t="str">
        <f t="shared" si="325"/>
        <v>Fuel Cell0</v>
      </c>
      <c r="O801" s="57">
        <f t="shared" si="334"/>
        <v>0</v>
      </c>
      <c r="P801" s="57">
        <f t="shared" si="334"/>
        <v>0</v>
      </c>
      <c r="Q801" s="57">
        <f t="shared" si="334"/>
        <v>0</v>
      </c>
      <c r="R801" s="57">
        <f t="shared" si="334"/>
        <v>0</v>
      </c>
      <c r="S801" s="57">
        <f t="shared" si="334"/>
        <v>0</v>
      </c>
      <c r="T801" s="57">
        <f t="shared" si="334"/>
        <v>0</v>
      </c>
      <c r="U801" s="57">
        <f t="shared" si="334"/>
        <v>0</v>
      </c>
      <c r="V801" s="57">
        <f t="shared" si="334"/>
        <v>0</v>
      </c>
      <c r="W801" s="57">
        <f t="shared" si="334"/>
        <v>0</v>
      </c>
      <c r="X801" s="57">
        <f t="shared" si="334"/>
        <v>0</v>
      </c>
      <c r="Y801" s="57">
        <f t="shared" si="334"/>
        <v>0</v>
      </c>
      <c r="Z801" s="57">
        <f t="shared" si="334"/>
        <v>0</v>
      </c>
      <c r="AA801" s="57">
        <f t="shared" si="334"/>
        <v>0</v>
      </c>
      <c r="AB801" s="57">
        <f t="shared" si="334"/>
        <v>0</v>
      </c>
      <c r="AC801" s="57">
        <f t="shared" si="334"/>
        <v>0</v>
      </c>
      <c r="AD801" s="57">
        <f t="shared" ref="AD801:AP816" si="337">IF(AND($I801&gt;=AD$7,$H801&lt;=AD$7),$K801,0)</f>
        <v>0</v>
      </c>
      <c r="AE801" s="57">
        <f t="shared" si="337"/>
        <v>0</v>
      </c>
      <c r="AF801" s="57">
        <f t="shared" si="337"/>
        <v>0</v>
      </c>
      <c r="AG801" s="57">
        <f t="shared" si="337"/>
        <v>0</v>
      </c>
      <c r="AH801" s="57">
        <f t="shared" si="337"/>
        <v>0</v>
      </c>
      <c r="AI801" s="57">
        <f t="shared" si="337"/>
        <v>0</v>
      </c>
      <c r="AJ801" s="57">
        <f t="shared" si="337"/>
        <v>0</v>
      </c>
      <c r="AK801" s="57">
        <f t="shared" si="337"/>
        <v>0</v>
      </c>
      <c r="AL801" s="57">
        <f t="shared" si="337"/>
        <v>0</v>
      </c>
      <c r="AM801" s="57">
        <f t="shared" si="337"/>
        <v>0</v>
      </c>
      <c r="AN801" s="57">
        <f t="shared" si="337"/>
        <v>0</v>
      </c>
      <c r="AO801" s="57">
        <f t="shared" si="337"/>
        <v>0</v>
      </c>
      <c r="AP801" s="57">
        <f t="shared" si="337"/>
        <v>0</v>
      </c>
      <c r="AQ801" s="57" t="e">
        <f>INDEX('Fleet Input'!$C$10:$C$86, MATCH('Fleet Calculations'!N801, 'Fleet Input'!$B$10:$B$86, 0))</f>
        <v>#N/A</v>
      </c>
      <c r="AR801" s="57">
        <f t="shared" si="335"/>
        <v>0</v>
      </c>
      <c r="AS801" s="57">
        <f t="shared" si="335"/>
        <v>0</v>
      </c>
      <c r="AT801" s="57">
        <f t="shared" si="335"/>
        <v>0</v>
      </c>
      <c r="AU801" s="57">
        <f t="shared" si="335"/>
        <v>0</v>
      </c>
      <c r="AV801" s="57">
        <f t="shared" si="335"/>
        <v>0</v>
      </c>
      <c r="AW801" s="57">
        <f t="shared" si="335"/>
        <v>0</v>
      </c>
      <c r="AX801" s="57">
        <f t="shared" si="335"/>
        <v>0</v>
      </c>
      <c r="AY801" s="57">
        <f t="shared" si="335"/>
        <v>0</v>
      </c>
      <c r="AZ801" s="57">
        <f t="shared" si="335"/>
        <v>0</v>
      </c>
      <c r="BA801" s="57">
        <f t="shared" si="335"/>
        <v>0</v>
      </c>
      <c r="BB801" s="57">
        <f t="shared" si="335"/>
        <v>0</v>
      </c>
      <c r="BC801" s="57">
        <f t="shared" si="335"/>
        <v>0</v>
      </c>
      <c r="BD801" s="57">
        <f t="shared" si="335"/>
        <v>0</v>
      </c>
      <c r="BE801" s="57">
        <f t="shared" si="335"/>
        <v>0</v>
      </c>
      <c r="BF801" s="57">
        <f t="shared" si="335"/>
        <v>0</v>
      </c>
      <c r="BG801" s="57">
        <f t="shared" ref="BG801:BS816" si="338">IF($H801=BG$7, $AQ801*$K801, 0)</f>
        <v>0</v>
      </c>
      <c r="BH801" s="57">
        <f t="shared" si="338"/>
        <v>0</v>
      </c>
      <c r="BI801" s="57">
        <f t="shared" si="333"/>
        <v>0</v>
      </c>
      <c r="BJ801" s="57">
        <f t="shared" si="333"/>
        <v>0</v>
      </c>
      <c r="BK801" s="57">
        <f t="shared" si="333"/>
        <v>0</v>
      </c>
      <c r="BL801" s="57">
        <f t="shared" si="333"/>
        <v>0</v>
      </c>
      <c r="BM801" s="57">
        <f t="shared" si="333"/>
        <v>0</v>
      </c>
      <c r="BN801" s="57">
        <f t="shared" si="333"/>
        <v>0</v>
      </c>
      <c r="BO801" s="57">
        <f t="shared" si="333"/>
        <v>0</v>
      </c>
      <c r="BP801" s="57">
        <f t="shared" si="333"/>
        <v>0</v>
      </c>
      <c r="BQ801" s="57">
        <f t="shared" si="333"/>
        <v>0</v>
      </c>
      <c r="BR801" s="57">
        <f t="shared" si="333"/>
        <v>0</v>
      </c>
      <c r="BS801" s="57">
        <f t="shared" si="333"/>
        <v>0</v>
      </c>
    </row>
    <row r="802" spans="1:71" x14ac:dyDescent="0.25">
      <c r="A802">
        <f t="shared" si="315"/>
        <v>4</v>
      </c>
      <c r="B802">
        <f t="shared" si="313"/>
        <v>29</v>
      </c>
      <c r="C802">
        <f t="shared" si="336"/>
        <v>1</v>
      </c>
      <c r="D802" s="59">
        <f t="shared" si="326"/>
        <v>0</v>
      </c>
      <c r="E802" s="59">
        <f t="shared" si="326"/>
        <v>0</v>
      </c>
      <c r="F802" s="59">
        <f t="shared" si="326"/>
        <v>0</v>
      </c>
      <c r="G802" s="60" t="str">
        <f t="shared" si="327"/>
        <v>0</v>
      </c>
      <c r="H802" s="61">
        <f t="shared" si="314"/>
        <v>1</v>
      </c>
      <c r="I802" s="61">
        <f t="shared" si="328"/>
        <v>0</v>
      </c>
      <c r="J802" s="59">
        <f t="shared" si="329"/>
        <v>0</v>
      </c>
      <c r="K802" s="62" t="e">
        <f t="shared" si="330"/>
        <v>#N/A</v>
      </c>
      <c r="L802" s="59">
        <f t="shared" si="331"/>
        <v>0</v>
      </c>
      <c r="M802" s="59">
        <f t="shared" si="331"/>
        <v>0</v>
      </c>
      <c r="N802" s="59" t="str">
        <f t="shared" si="325"/>
        <v>00</v>
      </c>
      <c r="O802" s="57">
        <f t="shared" ref="O802:AD817" si="339">IF(AND($I802&gt;=O$7,$H802&lt;=O$7),$K802,0)</f>
        <v>0</v>
      </c>
      <c r="P802" s="57">
        <f t="shared" si="339"/>
        <v>0</v>
      </c>
      <c r="Q802" s="57">
        <f t="shared" si="339"/>
        <v>0</v>
      </c>
      <c r="R802" s="57">
        <f t="shared" si="339"/>
        <v>0</v>
      </c>
      <c r="S802" s="57">
        <f t="shared" si="339"/>
        <v>0</v>
      </c>
      <c r="T802" s="57">
        <f t="shared" si="339"/>
        <v>0</v>
      </c>
      <c r="U802" s="57">
        <f t="shared" si="339"/>
        <v>0</v>
      </c>
      <c r="V802" s="57">
        <f t="shared" si="339"/>
        <v>0</v>
      </c>
      <c r="W802" s="57">
        <f t="shared" si="339"/>
        <v>0</v>
      </c>
      <c r="X802" s="57">
        <f t="shared" si="339"/>
        <v>0</v>
      </c>
      <c r="Y802" s="57">
        <f t="shared" si="339"/>
        <v>0</v>
      </c>
      <c r="Z802" s="57">
        <f t="shared" si="339"/>
        <v>0</v>
      </c>
      <c r="AA802" s="57">
        <f t="shared" si="339"/>
        <v>0</v>
      </c>
      <c r="AB802" s="57">
        <f t="shared" si="339"/>
        <v>0</v>
      </c>
      <c r="AC802" s="57">
        <f t="shared" si="339"/>
        <v>0</v>
      </c>
      <c r="AD802" s="57">
        <f t="shared" si="339"/>
        <v>0</v>
      </c>
      <c r="AE802" s="57">
        <f t="shared" si="337"/>
        <v>0</v>
      </c>
      <c r="AF802" s="57">
        <f t="shared" si="337"/>
        <v>0</v>
      </c>
      <c r="AG802" s="57">
        <f t="shared" si="337"/>
        <v>0</v>
      </c>
      <c r="AH802" s="57">
        <f t="shared" si="337"/>
        <v>0</v>
      </c>
      <c r="AI802" s="57">
        <f t="shared" si="337"/>
        <v>0</v>
      </c>
      <c r="AJ802" s="57">
        <f t="shared" si="337"/>
        <v>0</v>
      </c>
      <c r="AK802" s="57">
        <f t="shared" si="337"/>
        <v>0</v>
      </c>
      <c r="AL802" s="57">
        <f t="shared" si="337"/>
        <v>0</v>
      </c>
      <c r="AM802" s="57">
        <f t="shared" si="337"/>
        <v>0</v>
      </c>
      <c r="AN802" s="57">
        <f t="shared" si="337"/>
        <v>0</v>
      </c>
      <c r="AO802" s="57">
        <f t="shared" si="337"/>
        <v>0</v>
      </c>
      <c r="AP802" s="57">
        <f t="shared" si="337"/>
        <v>0</v>
      </c>
      <c r="AQ802" s="57" t="e">
        <f>INDEX('Fleet Input'!$C$10:$C$86, MATCH('Fleet Calculations'!N802, 'Fleet Input'!$B$10:$B$86, 0))</f>
        <v>#N/A</v>
      </c>
      <c r="AR802" s="57">
        <f t="shared" ref="AR802:BG817" si="340">IF($H802=AR$7, $AQ802*$K802, 0)</f>
        <v>0</v>
      </c>
      <c r="AS802" s="57">
        <f t="shared" si="340"/>
        <v>0</v>
      </c>
      <c r="AT802" s="57">
        <f t="shared" si="340"/>
        <v>0</v>
      </c>
      <c r="AU802" s="57">
        <f t="shared" si="340"/>
        <v>0</v>
      </c>
      <c r="AV802" s="57">
        <f t="shared" si="340"/>
        <v>0</v>
      </c>
      <c r="AW802" s="57">
        <f t="shared" si="340"/>
        <v>0</v>
      </c>
      <c r="AX802" s="57">
        <f t="shared" si="340"/>
        <v>0</v>
      </c>
      <c r="AY802" s="57">
        <f t="shared" si="340"/>
        <v>0</v>
      </c>
      <c r="AZ802" s="57">
        <f t="shared" si="340"/>
        <v>0</v>
      </c>
      <c r="BA802" s="57">
        <f t="shared" si="340"/>
        <v>0</v>
      </c>
      <c r="BB802" s="57">
        <f t="shared" si="340"/>
        <v>0</v>
      </c>
      <c r="BC802" s="57">
        <f t="shared" si="340"/>
        <v>0</v>
      </c>
      <c r="BD802" s="57">
        <f t="shared" si="340"/>
        <v>0</v>
      </c>
      <c r="BE802" s="57">
        <f t="shared" si="340"/>
        <v>0</v>
      </c>
      <c r="BF802" s="57">
        <f t="shared" si="340"/>
        <v>0</v>
      </c>
      <c r="BG802" s="57">
        <f t="shared" si="340"/>
        <v>0</v>
      </c>
      <c r="BH802" s="57">
        <f t="shared" si="338"/>
        <v>0</v>
      </c>
      <c r="BI802" s="57">
        <f t="shared" si="333"/>
        <v>0</v>
      </c>
      <c r="BJ802" s="57">
        <f t="shared" si="333"/>
        <v>0</v>
      </c>
      <c r="BK802" s="57">
        <f t="shared" si="333"/>
        <v>0</v>
      </c>
      <c r="BL802" s="57">
        <f t="shared" si="333"/>
        <v>0</v>
      </c>
      <c r="BM802" s="57">
        <f t="shared" si="333"/>
        <v>0</v>
      </c>
      <c r="BN802" s="57">
        <f t="shared" si="333"/>
        <v>0</v>
      </c>
      <c r="BO802" s="57">
        <f t="shared" si="333"/>
        <v>0</v>
      </c>
      <c r="BP802" s="57">
        <f t="shared" si="333"/>
        <v>0</v>
      </c>
      <c r="BQ802" s="57">
        <f t="shared" si="333"/>
        <v>0</v>
      </c>
      <c r="BR802" s="57">
        <f t="shared" si="333"/>
        <v>0</v>
      </c>
      <c r="BS802" s="57">
        <f t="shared" si="333"/>
        <v>0</v>
      </c>
    </row>
    <row r="803" spans="1:71" x14ac:dyDescent="0.25">
      <c r="A803">
        <f t="shared" si="315"/>
        <v>4</v>
      </c>
      <c r="B803">
        <f t="shared" si="313"/>
        <v>29</v>
      </c>
      <c r="C803">
        <f t="shared" si="336"/>
        <v>2</v>
      </c>
      <c r="D803" s="59">
        <f t="shared" si="326"/>
        <v>0</v>
      </c>
      <c r="E803" s="59">
        <f t="shared" si="326"/>
        <v>0</v>
      </c>
      <c r="F803" s="59">
        <f t="shared" si="326"/>
        <v>0</v>
      </c>
      <c r="G803" s="60" t="str">
        <f t="shared" si="327"/>
        <v>Electric</v>
      </c>
      <c r="H803" s="61">
        <f t="shared" si="314"/>
        <v>1</v>
      </c>
      <c r="I803" s="61">
        <f t="shared" si="328"/>
        <v>0</v>
      </c>
      <c r="J803" s="59">
        <f t="shared" si="329"/>
        <v>0</v>
      </c>
      <c r="K803" s="62" t="e">
        <f t="shared" si="330"/>
        <v>#N/A</v>
      </c>
      <c r="L803" s="59">
        <f t="shared" si="331"/>
        <v>0</v>
      </c>
      <c r="M803" s="59">
        <f t="shared" si="331"/>
        <v>0</v>
      </c>
      <c r="N803" s="59" t="str">
        <f t="shared" si="325"/>
        <v>Electric0</v>
      </c>
      <c r="O803" s="57">
        <f t="shared" si="339"/>
        <v>0</v>
      </c>
      <c r="P803" s="57">
        <f t="shared" si="339"/>
        <v>0</v>
      </c>
      <c r="Q803" s="57">
        <f t="shared" si="339"/>
        <v>0</v>
      </c>
      <c r="R803" s="57">
        <f t="shared" si="339"/>
        <v>0</v>
      </c>
      <c r="S803" s="57">
        <f t="shared" si="339"/>
        <v>0</v>
      </c>
      <c r="T803" s="57">
        <f t="shared" si="339"/>
        <v>0</v>
      </c>
      <c r="U803" s="57">
        <f t="shared" si="339"/>
        <v>0</v>
      </c>
      <c r="V803" s="57">
        <f t="shared" si="339"/>
        <v>0</v>
      </c>
      <c r="W803" s="57">
        <f t="shared" si="339"/>
        <v>0</v>
      </c>
      <c r="X803" s="57">
        <f t="shared" si="339"/>
        <v>0</v>
      </c>
      <c r="Y803" s="57">
        <f t="shared" si="339"/>
        <v>0</v>
      </c>
      <c r="Z803" s="57">
        <f t="shared" si="339"/>
        <v>0</v>
      </c>
      <c r="AA803" s="57">
        <f t="shared" si="339"/>
        <v>0</v>
      </c>
      <c r="AB803" s="57">
        <f t="shared" si="339"/>
        <v>0</v>
      </c>
      <c r="AC803" s="57">
        <f t="shared" si="339"/>
        <v>0</v>
      </c>
      <c r="AD803" s="57">
        <f t="shared" si="339"/>
        <v>0</v>
      </c>
      <c r="AE803" s="57">
        <f t="shared" si="337"/>
        <v>0</v>
      </c>
      <c r="AF803" s="57">
        <f t="shared" si="337"/>
        <v>0</v>
      </c>
      <c r="AG803" s="57">
        <f t="shared" si="337"/>
        <v>0</v>
      </c>
      <c r="AH803" s="57">
        <f t="shared" si="337"/>
        <v>0</v>
      </c>
      <c r="AI803" s="57">
        <f t="shared" si="337"/>
        <v>0</v>
      </c>
      <c r="AJ803" s="57">
        <f t="shared" si="337"/>
        <v>0</v>
      </c>
      <c r="AK803" s="57">
        <f t="shared" si="337"/>
        <v>0</v>
      </c>
      <c r="AL803" s="57">
        <f t="shared" si="337"/>
        <v>0</v>
      </c>
      <c r="AM803" s="57">
        <f t="shared" si="337"/>
        <v>0</v>
      </c>
      <c r="AN803" s="57">
        <f t="shared" si="337"/>
        <v>0</v>
      </c>
      <c r="AO803" s="57">
        <f t="shared" si="337"/>
        <v>0</v>
      </c>
      <c r="AP803" s="57">
        <f t="shared" si="337"/>
        <v>0</v>
      </c>
      <c r="AQ803" s="57" t="e">
        <f>INDEX('Fleet Input'!$C$10:$C$86, MATCH('Fleet Calculations'!N803, 'Fleet Input'!$B$10:$B$86, 0))</f>
        <v>#N/A</v>
      </c>
      <c r="AR803" s="57">
        <f t="shared" si="340"/>
        <v>0</v>
      </c>
      <c r="AS803" s="57">
        <f t="shared" si="340"/>
        <v>0</v>
      </c>
      <c r="AT803" s="57">
        <f t="shared" si="340"/>
        <v>0</v>
      </c>
      <c r="AU803" s="57">
        <f t="shared" si="340"/>
        <v>0</v>
      </c>
      <c r="AV803" s="57">
        <f t="shared" si="340"/>
        <v>0</v>
      </c>
      <c r="AW803" s="57">
        <f t="shared" si="340"/>
        <v>0</v>
      </c>
      <c r="AX803" s="57">
        <f t="shared" si="340"/>
        <v>0</v>
      </c>
      <c r="AY803" s="57">
        <f t="shared" si="340"/>
        <v>0</v>
      </c>
      <c r="AZ803" s="57">
        <f t="shared" si="340"/>
        <v>0</v>
      </c>
      <c r="BA803" s="57">
        <f t="shared" si="340"/>
        <v>0</v>
      </c>
      <c r="BB803" s="57">
        <f t="shared" si="340"/>
        <v>0</v>
      </c>
      <c r="BC803" s="57">
        <f t="shared" si="340"/>
        <v>0</v>
      </c>
      <c r="BD803" s="57">
        <f t="shared" si="340"/>
        <v>0</v>
      </c>
      <c r="BE803" s="57">
        <f t="shared" si="340"/>
        <v>0</v>
      </c>
      <c r="BF803" s="57">
        <f t="shared" si="340"/>
        <v>0</v>
      </c>
      <c r="BG803" s="57">
        <f t="shared" si="340"/>
        <v>0</v>
      </c>
      <c r="BH803" s="57">
        <f t="shared" si="338"/>
        <v>0</v>
      </c>
      <c r="BI803" s="57">
        <f t="shared" si="333"/>
        <v>0</v>
      </c>
      <c r="BJ803" s="57">
        <f t="shared" si="333"/>
        <v>0</v>
      </c>
      <c r="BK803" s="57">
        <f t="shared" si="333"/>
        <v>0</v>
      </c>
      <c r="BL803" s="57">
        <f t="shared" si="333"/>
        <v>0</v>
      </c>
      <c r="BM803" s="57">
        <f t="shared" si="333"/>
        <v>0</v>
      </c>
      <c r="BN803" s="57">
        <f t="shared" si="333"/>
        <v>0</v>
      </c>
      <c r="BO803" s="57">
        <f t="shared" si="333"/>
        <v>0</v>
      </c>
      <c r="BP803" s="57">
        <f t="shared" si="333"/>
        <v>0</v>
      </c>
      <c r="BQ803" s="57">
        <f t="shared" si="333"/>
        <v>0</v>
      </c>
      <c r="BR803" s="57">
        <f t="shared" si="333"/>
        <v>0</v>
      </c>
      <c r="BS803" s="57">
        <f t="shared" si="333"/>
        <v>0</v>
      </c>
    </row>
    <row r="804" spans="1:71" x14ac:dyDescent="0.25">
      <c r="A804">
        <f t="shared" si="315"/>
        <v>4</v>
      </c>
      <c r="B804">
        <f t="shared" si="313"/>
        <v>29</v>
      </c>
      <c r="C804">
        <f t="shared" si="336"/>
        <v>3</v>
      </c>
      <c r="D804" s="59">
        <f t="shared" si="326"/>
        <v>0</v>
      </c>
      <c r="E804" s="59">
        <f t="shared" si="326"/>
        <v>0</v>
      </c>
      <c r="F804" s="59">
        <f t="shared" si="326"/>
        <v>0</v>
      </c>
      <c r="G804" s="60" t="str">
        <f t="shared" si="327"/>
        <v>Fuel Cell</v>
      </c>
      <c r="H804" s="61">
        <f t="shared" si="314"/>
        <v>1</v>
      </c>
      <c r="I804" s="61">
        <f t="shared" si="328"/>
        <v>0</v>
      </c>
      <c r="J804" s="59">
        <f t="shared" si="329"/>
        <v>0</v>
      </c>
      <c r="K804" s="62" t="e">
        <f t="shared" si="330"/>
        <v>#N/A</v>
      </c>
      <c r="L804" s="59">
        <f t="shared" si="331"/>
        <v>0</v>
      </c>
      <c r="M804" s="59">
        <f t="shared" si="331"/>
        <v>0</v>
      </c>
      <c r="N804" s="59" t="str">
        <f t="shared" si="325"/>
        <v>Fuel Cell0</v>
      </c>
      <c r="O804" s="57">
        <f t="shared" si="339"/>
        <v>0</v>
      </c>
      <c r="P804" s="57">
        <f t="shared" si="339"/>
        <v>0</v>
      </c>
      <c r="Q804" s="57">
        <f t="shared" si="339"/>
        <v>0</v>
      </c>
      <c r="R804" s="57">
        <f t="shared" si="339"/>
        <v>0</v>
      </c>
      <c r="S804" s="57">
        <f t="shared" si="339"/>
        <v>0</v>
      </c>
      <c r="T804" s="57">
        <f t="shared" si="339"/>
        <v>0</v>
      </c>
      <c r="U804" s="57">
        <f t="shared" si="339"/>
        <v>0</v>
      </c>
      <c r="V804" s="57">
        <f t="shared" si="339"/>
        <v>0</v>
      </c>
      <c r="W804" s="57">
        <f t="shared" si="339"/>
        <v>0</v>
      </c>
      <c r="X804" s="57">
        <f t="shared" si="339"/>
        <v>0</v>
      </c>
      <c r="Y804" s="57">
        <f t="shared" si="339"/>
        <v>0</v>
      </c>
      <c r="Z804" s="57">
        <f t="shared" si="339"/>
        <v>0</v>
      </c>
      <c r="AA804" s="57">
        <f t="shared" si="339"/>
        <v>0</v>
      </c>
      <c r="AB804" s="57">
        <f t="shared" si="339"/>
        <v>0</v>
      </c>
      <c r="AC804" s="57">
        <f t="shared" si="339"/>
        <v>0</v>
      </c>
      <c r="AD804" s="57">
        <f t="shared" si="339"/>
        <v>0</v>
      </c>
      <c r="AE804" s="57">
        <f t="shared" si="337"/>
        <v>0</v>
      </c>
      <c r="AF804" s="57">
        <f t="shared" si="337"/>
        <v>0</v>
      </c>
      <c r="AG804" s="57">
        <f t="shared" si="337"/>
        <v>0</v>
      </c>
      <c r="AH804" s="57">
        <f t="shared" si="337"/>
        <v>0</v>
      </c>
      <c r="AI804" s="57">
        <f t="shared" si="337"/>
        <v>0</v>
      </c>
      <c r="AJ804" s="57">
        <f t="shared" si="337"/>
        <v>0</v>
      </c>
      <c r="AK804" s="57">
        <f t="shared" si="337"/>
        <v>0</v>
      </c>
      <c r="AL804" s="57">
        <f t="shared" si="337"/>
        <v>0</v>
      </c>
      <c r="AM804" s="57">
        <f t="shared" si="337"/>
        <v>0</v>
      </c>
      <c r="AN804" s="57">
        <f t="shared" si="337"/>
        <v>0</v>
      </c>
      <c r="AO804" s="57">
        <f t="shared" si="337"/>
        <v>0</v>
      </c>
      <c r="AP804" s="57">
        <f t="shared" si="337"/>
        <v>0</v>
      </c>
      <c r="AQ804" s="57" t="e">
        <f>INDEX('Fleet Input'!$C$10:$C$86, MATCH('Fleet Calculations'!N804, 'Fleet Input'!$B$10:$B$86, 0))</f>
        <v>#N/A</v>
      </c>
      <c r="AR804" s="57">
        <f t="shared" si="340"/>
        <v>0</v>
      </c>
      <c r="AS804" s="57">
        <f t="shared" si="340"/>
        <v>0</v>
      </c>
      <c r="AT804" s="57">
        <f t="shared" si="340"/>
        <v>0</v>
      </c>
      <c r="AU804" s="57">
        <f t="shared" si="340"/>
        <v>0</v>
      </c>
      <c r="AV804" s="57">
        <f t="shared" si="340"/>
        <v>0</v>
      </c>
      <c r="AW804" s="57">
        <f t="shared" si="340"/>
        <v>0</v>
      </c>
      <c r="AX804" s="57">
        <f t="shared" si="340"/>
        <v>0</v>
      </c>
      <c r="AY804" s="57">
        <f t="shared" si="340"/>
        <v>0</v>
      </c>
      <c r="AZ804" s="57">
        <f t="shared" si="340"/>
        <v>0</v>
      </c>
      <c r="BA804" s="57">
        <f t="shared" si="340"/>
        <v>0</v>
      </c>
      <c r="BB804" s="57">
        <f t="shared" si="340"/>
        <v>0</v>
      </c>
      <c r="BC804" s="57">
        <f t="shared" si="340"/>
        <v>0</v>
      </c>
      <c r="BD804" s="57">
        <f t="shared" si="340"/>
        <v>0</v>
      </c>
      <c r="BE804" s="57">
        <f t="shared" si="340"/>
        <v>0</v>
      </c>
      <c r="BF804" s="57">
        <f t="shared" si="340"/>
        <v>0</v>
      </c>
      <c r="BG804" s="57">
        <f t="shared" si="340"/>
        <v>0</v>
      </c>
      <c r="BH804" s="57">
        <f t="shared" si="338"/>
        <v>0</v>
      </c>
      <c r="BI804" s="57">
        <f t="shared" si="333"/>
        <v>0</v>
      </c>
      <c r="BJ804" s="57">
        <f t="shared" si="333"/>
        <v>0</v>
      </c>
      <c r="BK804" s="57">
        <f t="shared" si="333"/>
        <v>0</v>
      </c>
      <c r="BL804" s="57">
        <f t="shared" si="333"/>
        <v>0</v>
      </c>
      <c r="BM804" s="57">
        <f t="shared" si="333"/>
        <v>0</v>
      </c>
      <c r="BN804" s="57">
        <f t="shared" si="333"/>
        <v>0</v>
      </c>
      <c r="BO804" s="57">
        <f t="shared" si="333"/>
        <v>0</v>
      </c>
      <c r="BP804" s="57">
        <f t="shared" si="333"/>
        <v>0</v>
      </c>
      <c r="BQ804" s="57">
        <f t="shared" si="333"/>
        <v>0</v>
      </c>
      <c r="BR804" s="57">
        <f t="shared" si="333"/>
        <v>0</v>
      </c>
      <c r="BS804" s="57">
        <f t="shared" si="333"/>
        <v>0</v>
      </c>
    </row>
    <row r="805" spans="1:71" x14ac:dyDescent="0.25">
      <c r="A805">
        <f t="shared" si="315"/>
        <v>4</v>
      </c>
      <c r="B805">
        <f t="shared" ref="B805:B868" si="341">B592</f>
        <v>30</v>
      </c>
      <c r="C805">
        <f t="shared" si="336"/>
        <v>1</v>
      </c>
      <c r="D805" s="59">
        <f t="shared" si="326"/>
        <v>0</v>
      </c>
      <c r="E805" s="59">
        <f t="shared" si="326"/>
        <v>0</v>
      </c>
      <c r="F805" s="59">
        <f t="shared" si="326"/>
        <v>0</v>
      </c>
      <c r="G805" s="60" t="str">
        <f t="shared" si="327"/>
        <v>0</v>
      </c>
      <c r="H805" s="61">
        <f t="shared" ref="H805:H868" si="342">I592+1</f>
        <v>1</v>
      </c>
      <c r="I805" s="61">
        <f t="shared" si="328"/>
        <v>0</v>
      </c>
      <c r="J805" s="59">
        <f t="shared" si="329"/>
        <v>0</v>
      </c>
      <c r="K805" s="62" t="e">
        <f t="shared" si="330"/>
        <v>#N/A</v>
      </c>
      <c r="L805" s="59">
        <f t="shared" si="331"/>
        <v>0</v>
      </c>
      <c r="M805" s="59">
        <f t="shared" si="331"/>
        <v>0</v>
      </c>
      <c r="N805" s="59" t="str">
        <f t="shared" si="325"/>
        <v>00</v>
      </c>
      <c r="O805" s="57">
        <f t="shared" si="339"/>
        <v>0</v>
      </c>
      <c r="P805" s="57">
        <f t="shared" si="339"/>
        <v>0</v>
      </c>
      <c r="Q805" s="57">
        <f t="shared" si="339"/>
        <v>0</v>
      </c>
      <c r="R805" s="57">
        <f t="shared" si="339"/>
        <v>0</v>
      </c>
      <c r="S805" s="57">
        <f t="shared" si="339"/>
        <v>0</v>
      </c>
      <c r="T805" s="57">
        <f t="shared" si="339"/>
        <v>0</v>
      </c>
      <c r="U805" s="57">
        <f t="shared" si="339"/>
        <v>0</v>
      </c>
      <c r="V805" s="57">
        <f t="shared" si="339"/>
        <v>0</v>
      </c>
      <c r="W805" s="57">
        <f t="shared" si="339"/>
        <v>0</v>
      </c>
      <c r="X805" s="57">
        <f t="shared" si="339"/>
        <v>0</v>
      </c>
      <c r="Y805" s="57">
        <f t="shared" si="339"/>
        <v>0</v>
      </c>
      <c r="Z805" s="57">
        <f t="shared" si="339"/>
        <v>0</v>
      </c>
      <c r="AA805" s="57">
        <f t="shared" si="339"/>
        <v>0</v>
      </c>
      <c r="AB805" s="57">
        <f t="shared" si="339"/>
        <v>0</v>
      </c>
      <c r="AC805" s="57">
        <f t="shared" si="339"/>
        <v>0</v>
      </c>
      <c r="AD805" s="57">
        <f t="shared" si="339"/>
        <v>0</v>
      </c>
      <c r="AE805" s="57">
        <f t="shared" si="337"/>
        <v>0</v>
      </c>
      <c r="AF805" s="57">
        <f t="shared" si="337"/>
        <v>0</v>
      </c>
      <c r="AG805" s="57">
        <f t="shared" si="337"/>
        <v>0</v>
      </c>
      <c r="AH805" s="57">
        <f t="shared" si="337"/>
        <v>0</v>
      </c>
      <c r="AI805" s="57">
        <f t="shared" si="337"/>
        <v>0</v>
      </c>
      <c r="AJ805" s="57">
        <f t="shared" si="337"/>
        <v>0</v>
      </c>
      <c r="AK805" s="57">
        <f t="shared" si="337"/>
        <v>0</v>
      </c>
      <c r="AL805" s="57">
        <f t="shared" si="337"/>
        <v>0</v>
      </c>
      <c r="AM805" s="57">
        <f t="shared" si="337"/>
        <v>0</v>
      </c>
      <c r="AN805" s="57">
        <f t="shared" si="337"/>
        <v>0</v>
      </c>
      <c r="AO805" s="57">
        <f t="shared" si="337"/>
        <v>0</v>
      </c>
      <c r="AP805" s="57">
        <f t="shared" si="337"/>
        <v>0</v>
      </c>
      <c r="AQ805" s="57" t="e">
        <f>INDEX('Fleet Input'!$C$10:$C$86, MATCH('Fleet Calculations'!N805, 'Fleet Input'!$B$10:$B$86, 0))</f>
        <v>#N/A</v>
      </c>
      <c r="AR805" s="57">
        <f t="shared" si="340"/>
        <v>0</v>
      </c>
      <c r="AS805" s="57">
        <f t="shared" si="340"/>
        <v>0</v>
      </c>
      <c r="AT805" s="57">
        <f t="shared" si="340"/>
        <v>0</v>
      </c>
      <c r="AU805" s="57">
        <f t="shared" si="340"/>
        <v>0</v>
      </c>
      <c r="AV805" s="57">
        <f t="shared" si="340"/>
        <v>0</v>
      </c>
      <c r="AW805" s="57">
        <f t="shared" si="340"/>
        <v>0</v>
      </c>
      <c r="AX805" s="57">
        <f t="shared" si="340"/>
        <v>0</v>
      </c>
      <c r="AY805" s="57">
        <f t="shared" si="340"/>
        <v>0</v>
      </c>
      <c r="AZ805" s="57">
        <f t="shared" si="340"/>
        <v>0</v>
      </c>
      <c r="BA805" s="57">
        <f t="shared" si="340"/>
        <v>0</v>
      </c>
      <c r="BB805" s="57">
        <f t="shared" si="340"/>
        <v>0</v>
      </c>
      <c r="BC805" s="57">
        <f t="shared" si="340"/>
        <v>0</v>
      </c>
      <c r="BD805" s="57">
        <f t="shared" si="340"/>
        <v>0</v>
      </c>
      <c r="BE805" s="57">
        <f t="shared" si="340"/>
        <v>0</v>
      </c>
      <c r="BF805" s="57">
        <f t="shared" si="340"/>
        <v>0</v>
      </c>
      <c r="BG805" s="57">
        <f t="shared" si="340"/>
        <v>0</v>
      </c>
      <c r="BH805" s="57">
        <f t="shared" si="338"/>
        <v>0</v>
      </c>
      <c r="BI805" s="57">
        <f t="shared" si="333"/>
        <v>0</v>
      </c>
      <c r="BJ805" s="57">
        <f t="shared" si="333"/>
        <v>0</v>
      </c>
      <c r="BK805" s="57">
        <f t="shared" si="333"/>
        <v>0</v>
      </c>
      <c r="BL805" s="57">
        <f t="shared" si="333"/>
        <v>0</v>
      </c>
      <c r="BM805" s="57">
        <f t="shared" si="333"/>
        <v>0</v>
      </c>
      <c r="BN805" s="57">
        <f t="shared" si="333"/>
        <v>0</v>
      </c>
      <c r="BO805" s="57">
        <f t="shared" si="333"/>
        <v>0</v>
      </c>
      <c r="BP805" s="57">
        <f t="shared" si="333"/>
        <v>0</v>
      </c>
      <c r="BQ805" s="57">
        <f t="shared" si="333"/>
        <v>0</v>
      </c>
      <c r="BR805" s="57">
        <f t="shared" si="333"/>
        <v>0</v>
      </c>
      <c r="BS805" s="57">
        <f t="shared" si="333"/>
        <v>0</v>
      </c>
    </row>
    <row r="806" spans="1:71" x14ac:dyDescent="0.25">
      <c r="A806">
        <f t="shared" ref="A806:A869" si="343">A593+1</f>
        <v>4</v>
      </c>
      <c r="B806">
        <f t="shared" si="341"/>
        <v>30</v>
      </c>
      <c r="C806">
        <f t="shared" si="336"/>
        <v>2</v>
      </c>
      <c r="D806" s="59">
        <f t="shared" si="326"/>
        <v>0</v>
      </c>
      <c r="E806" s="59">
        <f t="shared" si="326"/>
        <v>0</v>
      </c>
      <c r="F806" s="59">
        <f t="shared" si="326"/>
        <v>0</v>
      </c>
      <c r="G806" s="60" t="str">
        <f t="shared" si="327"/>
        <v>Electric</v>
      </c>
      <c r="H806" s="61">
        <f t="shared" si="342"/>
        <v>1</v>
      </c>
      <c r="I806" s="61">
        <f t="shared" si="328"/>
        <v>0</v>
      </c>
      <c r="J806" s="59">
        <f t="shared" si="329"/>
        <v>0</v>
      </c>
      <c r="K806" s="62" t="e">
        <f t="shared" si="330"/>
        <v>#N/A</v>
      </c>
      <c r="L806" s="59">
        <f t="shared" si="331"/>
        <v>0</v>
      </c>
      <c r="M806" s="59">
        <f t="shared" si="331"/>
        <v>0</v>
      </c>
      <c r="N806" s="59" t="str">
        <f t="shared" si="325"/>
        <v>Electric0</v>
      </c>
      <c r="O806" s="57">
        <f t="shared" si="339"/>
        <v>0</v>
      </c>
      <c r="P806" s="57">
        <f t="shared" si="339"/>
        <v>0</v>
      </c>
      <c r="Q806" s="57">
        <f t="shared" si="339"/>
        <v>0</v>
      </c>
      <c r="R806" s="57">
        <f t="shared" si="339"/>
        <v>0</v>
      </c>
      <c r="S806" s="57">
        <f t="shared" si="339"/>
        <v>0</v>
      </c>
      <c r="T806" s="57">
        <f t="shared" si="339"/>
        <v>0</v>
      </c>
      <c r="U806" s="57">
        <f t="shared" si="339"/>
        <v>0</v>
      </c>
      <c r="V806" s="57">
        <f t="shared" si="339"/>
        <v>0</v>
      </c>
      <c r="W806" s="57">
        <f t="shared" si="339"/>
        <v>0</v>
      </c>
      <c r="X806" s="57">
        <f t="shared" si="339"/>
        <v>0</v>
      </c>
      <c r="Y806" s="57">
        <f t="shared" si="339"/>
        <v>0</v>
      </c>
      <c r="Z806" s="57">
        <f t="shared" si="339"/>
        <v>0</v>
      </c>
      <c r="AA806" s="57">
        <f t="shared" si="339"/>
        <v>0</v>
      </c>
      <c r="AB806" s="57">
        <f t="shared" si="339"/>
        <v>0</v>
      </c>
      <c r="AC806" s="57">
        <f t="shared" si="339"/>
        <v>0</v>
      </c>
      <c r="AD806" s="57">
        <f t="shared" si="339"/>
        <v>0</v>
      </c>
      <c r="AE806" s="57">
        <f t="shared" si="337"/>
        <v>0</v>
      </c>
      <c r="AF806" s="57">
        <f t="shared" si="337"/>
        <v>0</v>
      </c>
      <c r="AG806" s="57">
        <f t="shared" si="337"/>
        <v>0</v>
      </c>
      <c r="AH806" s="57">
        <f t="shared" si="337"/>
        <v>0</v>
      </c>
      <c r="AI806" s="57">
        <f t="shared" si="337"/>
        <v>0</v>
      </c>
      <c r="AJ806" s="57">
        <f t="shared" si="337"/>
        <v>0</v>
      </c>
      <c r="AK806" s="57">
        <f t="shared" si="337"/>
        <v>0</v>
      </c>
      <c r="AL806" s="57">
        <f t="shared" si="337"/>
        <v>0</v>
      </c>
      <c r="AM806" s="57">
        <f t="shared" si="337"/>
        <v>0</v>
      </c>
      <c r="AN806" s="57">
        <f t="shared" si="337"/>
        <v>0</v>
      </c>
      <c r="AO806" s="57">
        <f t="shared" si="337"/>
        <v>0</v>
      </c>
      <c r="AP806" s="57">
        <f t="shared" si="337"/>
        <v>0</v>
      </c>
      <c r="AQ806" s="57" t="e">
        <f>INDEX('Fleet Input'!$C$10:$C$86, MATCH('Fleet Calculations'!N806, 'Fleet Input'!$B$10:$B$86, 0))</f>
        <v>#N/A</v>
      </c>
      <c r="AR806" s="57">
        <f t="shared" si="340"/>
        <v>0</v>
      </c>
      <c r="AS806" s="57">
        <f t="shared" si="340"/>
        <v>0</v>
      </c>
      <c r="AT806" s="57">
        <f t="shared" si="340"/>
        <v>0</v>
      </c>
      <c r="AU806" s="57">
        <f t="shared" si="340"/>
        <v>0</v>
      </c>
      <c r="AV806" s="57">
        <f t="shared" si="340"/>
        <v>0</v>
      </c>
      <c r="AW806" s="57">
        <f t="shared" si="340"/>
        <v>0</v>
      </c>
      <c r="AX806" s="57">
        <f t="shared" si="340"/>
        <v>0</v>
      </c>
      <c r="AY806" s="57">
        <f t="shared" si="340"/>
        <v>0</v>
      </c>
      <c r="AZ806" s="57">
        <f t="shared" si="340"/>
        <v>0</v>
      </c>
      <c r="BA806" s="57">
        <f t="shared" si="340"/>
        <v>0</v>
      </c>
      <c r="BB806" s="57">
        <f t="shared" si="340"/>
        <v>0</v>
      </c>
      <c r="BC806" s="57">
        <f t="shared" si="340"/>
        <v>0</v>
      </c>
      <c r="BD806" s="57">
        <f t="shared" si="340"/>
        <v>0</v>
      </c>
      <c r="BE806" s="57">
        <f t="shared" si="340"/>
        <v>0</v>
      </c>
      <c r="BF806" s="57">
        <f t="shared" si="340"/>
        <v>0</v>
      </c>
      <c r="BG806" s="57">
        <f t="shared" si="340"/>
        <v>0</v>
      </c>
      <c r="BH806" s="57">
        <f t="shared" si="338"/>
        <v>0</v>
      </c>
      <c r="BI806" s="57">
        <f t="shared" si="333"/>
        <v>0</v>
      </c>
      <c r="BJ806" s="57">
        <f t="shared" si="333"/>
        <v>0</v>
      </c>
      <c r="BK806" s="57">
        <f t="shared" si="333"/>
        <v>0</v>
      </c>
      <c r="BL806" s="57">
        <f t="shared" si="333"/>
        <v>0</v>
      </c>
      <c r="BM806" s="57">
        <f t="shared" si="333"/>
        <v>0</v>
      </c>
      <c r="BN806" s="57">
        <f t="shared" si="333"/>
        <v>0</v>
      </c>
      <c r="BO806" s="57">
        <f t="shared" si="333"/>
        <v>0</v>
      </c>
      <c r="BP806" s="57">
        <f t="shared" ref="BP806:BS806" si="344">IF($H806=BP$7, $AQ806*$K806, 0)</f>
        <v>0</v>
      </c>
      <c r="BQ806" s="57">
        <f t="shared" si="344"/>
        <v>0</v>
      </c>
      <c r="BR806" s="57">
        <f t="shared" si="344"/>
        <v>0</v>
      </c>
      <c r="BS806" s="57">
        <f t="shared" si="344"/>
        <v>0</v>
      </c>
    </row>
    <row r="807" spans="1:71" x14ac:dyDescent="0.25">
      <c r="A807">
        <f t="shared" si="343"/>
        <v>4</v>
      </c>
      <c r="B807">
        <f t="shared" si="341"/>
        <v>30</v>
      </c>
      <c r="C807">
        <f t="shared" si="336"/>
        <v>3</v>
      </c>
      <c r="D807" s="59">
        <f t="shared" si="326"/>
        <v>0</v>
      </c>
      <c r="E807" s="59">
        <f t="shared" si="326"/>
        <v>0</v>
      </c>
      <c r="F807" s="59">
        <f t="shared" si="326"/>
        <v>0</v>
      </c>
      <c r="G807" s="60" t="str">
        <f t="shared" si="327"/>
        <v>Fuel Cell</v>
      </c>
      <c r="H807" s="61">
        <f t="shared" si="342"/>
        <v>1</v>
      </c>
      <c r="I807" s="61">
        <f t="shared" si="328"/>
        <v>0</v>
      </c>
      <c r="J807" s="59">
        <f t="shared" si="329"/>
        <v>0</v>
      </c>
      <c r="K807" s="62" t="e">
        <f t="shared" si="330"/>
        <v>#N/A</v>
      </c>
      <c r="L807" s="59">
        <f t="shared" si="331"/>
        <v>0</v>
      </c>
      <c r="M807" s="59">
        <f t="shared" si="331"/>
        <v>0</v>
      </c>
      <c r="N807" s="59" t="str">
        <f t="shared" si="325"/>
        <v>Fuel Cell0</v>
      </c>
      <c r="O807" s="57">
        <f t="shared" si="339"/>
        <v>0</v>
      </c>
      <c r="P807" s="57">
        <f t="shared" si="339"/>
        <v>0</v>
      </c>
      <c r="Q807" s="57">
        <f t="shared" si="339"/>
        <v>0</v>
      </c>
      <c r="R807" s="57">
        <f t="shared" si="339"/>
        <v>0</v>
      </c>
      <c r="S807" s="57">
        <f t="shared" si="339"/>
        <v>0</v>
      </c>
      <c r="T807" s="57">
        <f t="shared" si="339"/>
        <v>0</v>
      </c>
      <c r="U807" s="57">
        <f t="shared" si="339"/>
        <v>0</v>
      </c>
      <c r="V807" s="57">
        <f t="shared" si="339"/>
        <v>0</v>
      </c>
      <c r="W807" s="57">
        <f t="shared" si="339"/>
        <v>0</v>
      </c>
      <c r="X807" s="57">
        <f t="shared" si="339"/>
        <v>0</v>
      </c>
      <c r="Y807" s="57">
        <f t="shared" si="339"/>
        <v>0</v>
      </c>
      <c r="Z807" s="57">
        <f t="shared" si="339"/>
        <v>0</v>
      </c>
      <c r="AA807" s="57">
        <f t="shared" si="339"/>
        <v>0</v>
      </c>
      <c r="AB807" s="57">
        <f t="shared" si="339"/>
        <v>0</v>
      </c>
      <c r="AC807" s="57">
        <f t="shared" si="339"/>
        <v>0</v>
      </c>
      <c r="AD807" s="57">
        <f t="shared" si="339"/>
        <v>0</v>
      </c>
      <c r="AE807" s="57">
        <f t="shared" si="337"/>
        <v>0</v>
      </c>
      <c r="AF807" s="57">
        <f t="shared" si="337"/>
        <v>0</v>
      </c>
      <c r="AG807" s="57">
        <f t="shared" si="337"/>
        <v>0</v>
      </c>
      <c r="AH807" s="57">
        <f t="shared" si="337"/>
        <v>0</v>
      </c>
      <c r="AI807" s="57">
        <f t="shared" si="337"/>
        <v>0</v>
      </c>
      <c r="AJ807" s="57">
        <f t="shared" si="337"/>
        <v>0</v>
      </c>
      <c r="AK807" s="57">
        <f t="shared" si="337"/>
        <v>0</v>
      </c>
      <c r="AL807" s="57">
        <f t="shared" si="337"/>
        <v>0</v>
      </c>
      <c r="AM807" s="57">
        <f t="shared" si="337"/>
        <v>0</v>
      </c>
      <c r="AN807" s="57">
        <f t="shared" si="337"/>
        <v>0</v>
      </c>
      <c r="AO807" s="57">
        <f t="shared" si="337"/>
        <v>0</v>
      </c>
      <c r="AP807" s="57">
        <f t="shared" si="337"/>
        <v>0</v>
      </c>
      <c r="AQ807" s="57" t="e">
        <f>INDEX('Fleet Input'!$C$10:$C$86, MATCH('Fleet Calculations'!N807, 'Fleet Input'!$B$10:$B$86, 0))</f>
        <v>#N/A</v>
      </c>
      <c r="AR807" s="57">
        <f t="shared" si="340"/>
        <v>0</v>
      </c>
      <c r="AS807" s="57">
        <f t="shared" si="340"/>
        <v>0</v>
      </c>
      <c r="AT807" s="57">
        <f t="shared" si="340"/>
        <v>0</v>
      </c>
      <c r="AU807" s="57">
        <f t="shared" si="340"/>
        <v>0</v>
      </c>
      <c r="AV807" s="57">
        <f t="shared" si="340"/>
        <v>0</v>
      </c>
      <c r="AW807" s="57">
        <f t="shared" si="340"/>
        <v>0</v>
      </c>
      <c r="AX807" s="57">
        <f t="shared" si="340"/>
        <v>0</v>
      </c>
      <c r="AY807" s="57">
        <f t="shared" si="340"/>
        <v>0</v>
      </c>
      <c r="AZ807" s="57">
        <f t="shared" si="340"/>
        <v>0</v>
      </c>
      <c r="BA807" s="57">
        <f t="shared" si="340"/>
        <v>0</v>
      </c>
      <c r="BB807" s="57">
        <f t="shared" si="340"/>
        <v>0</v>
      </c>
      <c r="BC807" s="57">
        <f t="shared" si="340"/>
        <v>0</v>
      </c>
      <c r="BD807" s="57">
        <f t="shared" si="340"/>
        <v>0</v>
      </c>
      <c r="BE807" s="57">
        <f t="shared" si="340"/>
        <v>0</v>
      </c>
      <c r="BF807" s="57">
        <f t="shared" si="340"/>
        <v>0</v>
      </c>
      <c r="BG807" s="57">
        <f t="shared" si="340"/>
        <v>0</v>
      </c>
      <c r="BH807" s="57">
        <f t="shared" si="338"/>
        <v>0</v>
      </c>
      <c r="BI807" s="57">
        <f t="shared" si="338"/>
        <v>0</v>
      </c>
      <c r="BJ807" s="57">
        <f t="shared" si="338"/>
        <v>0</v>
      </c>
      <c r="BK807" s="57">
        <f t="shared" si="338"/>
        <v>0</v>
      </c>
      <c r="BL807" s="57">
        <f t="shared" si="338"/>
        <v>0</v>
      </c>
      <c r="BM807" s="57">
        <f t="shared" si="338"/>
        <v>0</v>
      </c>
      <c r="BN807" s="57">
        <f t="shared" si="338"/>
        <v>0</v>
      </c>
      <c r="BO807" s="57">
        <f t="shared" si="338"/>
        <v>0</v>
      </c>
      <c r="BP807" s="57">
        <f t="shared" si="338"/>
        <v>0</v>
      </c>
      <c r="BQ807" s="57">
        <f t="shared" si="338"/>
        <v>0</v>
      </c>
      <c r="BR807" s="57">
        <f t="shared" si="338"/>
        <v>0</v>
      </c>
      <c r="BS807" s="57">
        <f t="shared" si="338"/>
        <v>0</v>
      </c>
    </row>
    <row r="808" spans="1:71" x14ac:dyDescent="0.25">
      <c r="A808">
        <f t="shared" si="343"/>
        <v>4</v>
      </c>
      <c r="B808">
        <f t="shared" si="341"/>
        <v>31</v>
      </c>
      <c r="C808">
        <f t="shared" si="336"/>
        <v>1</v>
      </c>
      <c r="D808" s="59">
        <f t="shared" si="326"/>
        <v>0</v>
      </c>
      <c r="E808" s="59">
        <f t="shared" si="326"/>
        <v>0</v>
      </c>
      <c r="F808" s="59">
        <f t="shared" si="326"/>
        <v>0</v>
      </c>
      <c r="G808" s="60" t="str">
        <f t="shared" si="327"/>
        <v>0</v>
      </c>
      <c r="H808" s="61">
        <f t="shared" si="342"/>
        <v>1</v>
      </c>
      <c r="I808" s="61">
        <f t="shared" si="328"/>
        <v>0</v>
      </c>
      <c r="J808" s="59">
        <f t="shared" si="329"/>
        <v>0</v>
      </c>
      <c r="K808" s="62" t="e">
        <f t="shared" si="330"/>
        <v>#N/A</v>
      </c>
      <c r="L808" s="59">
        <f t="shared" si="331"/>
        <v>0</v>
      </c>
      <c r="M808" s="59">
        <f t="shared" si="331"/>
        <v>0</v>
      </c>
      <c r="N808" s="59" t="str">
        <f t="shared" si="325"/>
        <v>00</v>
      </c>
      <c r="O808" s="57">
        <f t="shared" si="339"/>
        <v>0</v>
      </c>
      <c r="P808" s="57">
        <f t="shared" si="339"/>
        <v>0</v>
      </c>
      <c r="Q808" s="57">
        <f t="shared" si="339"/>
        <v>0</v>
      </c>
      <c r="R808" s="57">
        <f t="shared" si="339"/>
        <v>0</v>
      </c>
      <c r="S808" s="57">
        <f t="shared" si="339"/>
        <v>0</v>
      </c>
      <c r="T808" s="57">
        <f t="shared" si="339"/>
        <v>0</v>
      </c>
      <c r="U808" s="57">
        <f t="shared" si="339"/>
        <v>0</v>
      </c>
      <c r="V808" s="57">
        <f t="shared" si="339"/>
        <v>0</v>
      </c>
      <c r="W808" s="57">
        <f t="shared" si="339"/>
        <v>0</v>
      </c>
      <c r="X808" s="57">
        <f t="shared" si="339"/>
        <v>0</v>
      </c>
      <c r="Y808" s="57">
        <f t="shared" si="339"/>
        <v>0</v>
      </c>
      <c r="Z808" s="57">
        <f t="shared" si="339"/>
        <v>0</v>
      </c>
      <c r="AA808" s="57">
        <f t="shared" si="339"/>
        <v>0</v>
      </c>
      <c r="AB808" s="57">
        <f t="shared" si="339"/>
        <v>0</v>
      </c>
      <c r="AC808" s="57">
        <f t="shared" si="339"/>
        <v>0</v>
      </c>
      <c r="AD808" s="57">
        <f t="shared" si="339"/>
        <v>0</v>
      </c>
      <c r="AE808" s="57">
        <f t="shared" si="337"/>
        <v>0</v>
      </c>
      <c r="AF808" s="57">
        <f t="shared" si="337"/>
        <v>0</v>
      </c>
      <c r="AG808" s="57">
        <f t="shared" si="337"/>
        <v>0</v>
      </c>
      <c r="AH808" s="57">
        <f t="shared" si="337"/>
        <v>0</v>
      </c>
      <c r="AI808" s="57">
        <f t="shared" si="337"/>
        <v>0</v>
      </c>
      <c r="AJ808" s="57">
        <f t="shared" si="337"/>
        <v>0</v>
      </c>
      <c r="AK808" s="57">
        <f t="shared" si="337"/>
        <v>0</v>
      </c>
      <c r="AL808" s="57">
        <f t="shared" si="337"/>
        <v>0</v>
      </c>
      <c r="AM808" s="57">
        <f t="shared" si="337"/>
        <v>0</v>
      </c>
      <c r="AN808" s="57">
        <f t="shared" si="337"/>
        <v>0</v>
      </c>
      <c r="AO808" s="57">
        <f t="shared" si="337"/>
        <v>0</v>
      </c>
      <c r="AP808" s="57">
        <f t="shared" si="337"/>
        <v>0</v>
      </c>
      <c r="AQ808" s="57" t="e">
        <f>INDEX('Fleet Input'!$C$10:$C$86, MATCH('Fleet Calculations'!N808, 'Fleet Input'!$B$10:$B$86, 0))</f>
        <v>#N/A</v>
      </c>
      <c r="AR808" s="57">
        <f t="shared" si="340"/>
        <v>0</v>
      </c>
      <c r="AS808" s="57">
        <f t="shared" si="340"/>
        <v>0</v>
      </c>
      <c r="AT808" s="57">
        <f t="shared" si="340"/>
        <v>0</v>
      </c>
      <c r="AU808" s="57">
        <f t="shared" si="340"/>
        <v>0</v>
      </c>
      <c r="AV808" s="57">
        <f t="shared" si="340"/>
        <v>0</v>
      </c>
      <c r="AW808" s="57">
        <f t="shared" si="340"/>
        <v>0</v>
      </c>
      <c r="AX808" s="57">
        <f t="shared" si="340"/>
        <v>0</v>
      </c>
      <c r="AY808" s="57">
        <f t="shared" si="340"/>
        <v>0</v>
      </c>
      <c r="AZ808" s="57">
        <f t="shared" si="340"/>
        <v>0</v>
      </c>
      <c r="BA808" s="57">
        <f t="shared" si="340"/>
        <v>0</v>
      </c>
      <c r="BB808" s="57">
        <f t="shared" si="340"/>
        <v>0</v>
      </c>
      <c r="BC808" s="57">
        <f t="shared" si="340"/>
        <v>0</v>
      </c>
      <c r="BD808" s="57">
        <f t="shared" si="340"/>
        <v>0</v>
      </c>
      <c r="BE808" s="57">
        <f t="shared" si="340"/>
        <v>0</v>
      </c>
      <c r="BF808" s="57">
        <f t="shared" si="340"/>
        <v>0</v>
      </c>
      <c r="BG808" s="57">
        <f t="shared" si="340"/>
        <v>0</v>
      </c>
      <c r="BH808" s="57">
        <f t="shared" si="338"/>
        <v>0</v>
      </c>
      <c r="BI808" s="57">
        <f t="shared" si="338"/>
        <v>0</v>
      </c>
      <c r="BJ808" s="57">
        <f t="shared" si="338"/>
        <v>0</v>
      </c>
      <c r="BK808" s="57">
        <f t="shared" si="338"/>
        <v>0</v>
      </c>
      <c r="BL808" s="57">
        <f t="shared" si="338"/>
        <v>0</v>
      </c>
      <c r="BM808" s="57">
        <f t="shared" si="338"/>
        <v>0</v>
      </c>
      <c r="BN808" s="57">
        <f t="shared" si="338"/>
        <v>0</v>
      </c>
      <c r="BO808" s="57">
        <f t="shared" si="338"/>
        <v>0</v>
      </c>
      <c r="BP808" s="57">
        <f t="shared" si="338"/>
        <v>0</v>
      </c>
      <c r="BQ808" s="57">
        <f t="shared" si="338"/>
        <v>0</v>
      </c>
      <c r="BR808" s="57">
        <f t="shared" si="338"/>
        <v>0</v>
      </c>
      <c r="BS808" s="57">
        <f t="shared" si="338"/>
        <v>0</v>
      </c>
    </row>
    <row r="809" spans="1:71" x14ac:dyDescent="0.25">
      <c r="A809">
        <f t="shared" si="343"/>
        <v>4</v>
      </c>
      <c r="B809">
        <f t="shared" si="341"/>
        <v>31</v>
      </c>
      <c r="C809">
        <f t="shared" si="336"/>
        <v>2</v>
      </c>
      <c r="D809" s="59">
        <f t="shared" si="326"/>
        <v>0</v>
      </c>
      <c r="E809" s="59">
        <f t="shared" si="326"/>
        <v>0</v>
      </c>
      <c r="F809" s="59">
        <f t="shared" si="326"/>
        <v>0</v>
      </c>
      <c r="G809" s="60" t="str">
        <f t="shared" si="327"/>
        <v>Electric</v>
      </c>
      <c r="H809" s="61">
        <f t="shared" si="342"/>
        <v>1</v>
      </c>
      <c r="I809" s="61">
        <f t="shared" si="328"/>
        <v>0</v>
      </c>
      <c r="J809" s="59">
        <f t="shared" si="329"/>
        <v>0</v>
      </c>
      <c r="K809" s="62" t="e">
        <f t="shared" si="330"/>
        <v>#N/A</v>
      </c>
      <c r="L809" s="59">
        <f t="shared" si="331"/>
        <v>0</v>
      </c>
      <c r="M809" s="59">
        <f t="shared" si="331"/>
        <v>0</v>
      </c>
      <c r="N809" s="59" t="str">
        <f t="shared" si="325"/>
        <v>Electric0</v>
      </c>
      <c r="O809" s="57">
        <f t="shared" si="339"/>
        <v>0</v>
      </c>
      <c r="P809" s="57">
        <f t="shared" si="339"/>
        <v>0</v>
      </c>
      <c r="Q809" s="57">
        <f t="shared" si="339"/>
        <v>0</v>
      </c>
      <c r="R809" s="57">
        <f t="shared" si="339"/>
        <v>0</v>
      </c>
      <c r="S809" s="57">
        <f t="shared" si="339"/>
        <v>0</v>
      </c>
      <c r="T809" s="57">
        <f t="shared" si="339"/>
        <v>0</v>
      </c>
      <c r="U809" s="57">
        <f t="shared" si="339"/>
        <v>0</v>
      </c>
      <c r="V809" s="57">
        <f t="shared" si="339"/>
        <v>0</v>
      </c>
      <c r="W809" s="57">
        <f t="shared" si="339"/>
        <v>0</v>
      </c>
      <c r="X809" s="57">
        <f t="shared" si="339"/>
        <v>0</v>
      </c>
      <c r="Y809" s="57">
        <f t="shared" si="339"/>
        <v>0</v>
      </c>
      <c r="Z809" s="57">
        <f t="shared" si="339"/>
        <v>0</v>
      </c>
      <c r="AA809" s="57">
        <f t="shared" si="339"/>
        <v>0</v>
      </c>
      <c r="AB809" s="57">
        <f t="shared" si="339"/>
        <v>0</v>
      </c>
      <c r="AC809" s="57">
        <f t="shared" si="339"/>
        <v>0</v>
      </c>
      <c r="AD809" s="57">
        <f t="shared" si="339"/>
        <v>0</v>
      </c>
      <c r="AE809" s="57">
        <f t="shared" si="337"/>
        <v>0</v>
      </c>
      <c r="AF809" s="57">
        <f t="shared" si="337"/>
        <v>0</v>
      </c>
      <c r="AG809" s="57">
        <f t="shared" si="337"/>
        <v>0</v>
      </c>
      <c r="AH809" s="57">
        <f t="shared" si="337"/>
        <v>0</v>
      </c>
      <c r="AI809" s="57">
        <f t="shared" si="337"/>
        <v>0</v>
      </c>
      <c r="AJ809" s="57">
        <f t="shared" si="337"/>
        <v>0</v>
      </c>
      <c r="AK809" s="57">
        <f t="shared" si="337"/>
        <v>0</v>
      </c>
      <c r="AL809" s="57">
        <f t="shared" si="337"/>
        <v>0</v>
      </c>
      <c r="AM809" s="57">
        <f t="shared" si="337"/>
        <v>0</v>
      </c>
      <c r="AN809" s="57">
        <f t="shared" si="337"/>
        <v>0</v>
      </c>
      <c r="AO809" s="57">
        <f t="shared" si="337"/>
        <v>0</v>
      </c>
      <c r="AP809" s="57">
        <f t="shared" si="337"/>
        <v>0</v>
      </c>
      <c r="AQ809" s="57" t="e">
        <f>INDEX('Fleet Input'!$C$10:$C$86, MATCH('Fleet Calculations'!N809, 'Fleet Input'!$B$10:$B$86, 0))</f>
        <v>#N/A</v>
      </c>
      <c r="AR809" s="57">
        <f t="shared" si="340"/>
        <v>0</v>
      </c>
      <c r="AS809" s="57">
        <f t="shared" si="340"/>
        <v>0</v>
      </c>
      <c r="AT809" s="57">
        <f t="shared" si="340"/>
        <v>0</v>
      </c>
      <c r="AU809" s="57">
        <f t="shared" si="340"/>
        <v>0</v>
      </c>
      <c r="AV809" s="57">
        <f t="shared" si="340"/>
        <v>0</v>
      </c>
      <c r="AW809" s="57">
        <f t="shared" si="340"/>
        <v>0</v>
      </c>
      <c r="AX809" s="57">
        <f t="shared" si="340"/>
        <v>0</v>
      </c>
      <c r="AY809" s="57">
        <f t="shared" si="340"/>
        <v>0</v>
      </c>
      <c r="AZ809" s="57">
        <f t="shared" si="340"/>
        <v>0</v>
      </c>
      <c r="BA809" s="57">
        <f t="shared" si="340"/>
        <v>0</v>
      </c>
      <c r="BB809" s="57">
        <f t="shared" si="340"/>
        <v>0</v>
      </c>
      <c r="BC809" s="57">
        <f t="shared" si="340"/>
        <v>0</v>
      </c>
      <c r="BD809" s="57">
        <f t="shared" si="340"/>
        <v>0</v>
      </c>
      <c r="BE809" s="57">
        <f t="shared" si="340"/>
        <v>0</v>
      </c>
      <c r="BF809" s="57">
        <f t="shared" si="340"/>
        <v>0</v>
      </c>
      <c r="BG809" s="57">
        <f t="shared" si="340"/>
        <v>0</v>
      </c>
      <c r="BH809" s="57">
        <f t="shared" si="338"/>
        <v>0</v>
      </c>
      <c r="BI809" s="57">
        <f t="shared" si="338"/>
        <v>0</v>
      </c>
      <c r="BJ809" s="57">
        <f t="shared" si="338"/>
        <v>0</v>
      </c>
      <c r="BK809" s="57">
        <f t="shared" si="338"/>
        <v>0</v>
      </c>
      <c r="BL809" s="57">
        <f t="shared" si="338"/>
        <v>0</v>
      </c>
      <c r="BM809" s="57">
        <f t="shared" si="338"/>
        <v>0</v>
      </c>
      <c r="BN809" s="57">
        <f t="shared" si="338"/>
        <v>0</v>
      </c>
      <c r="BO809" s="57">
        <f t="shared" si="338"/>
        <v>0</v>
      </c>
      <c r="BP809" s="57">
        <f t="shared" si="338"/>
        <v>0</v>
      </c>
      <c r="BQ809" s="57">
        <f t="shared" si="338"/>
        <v>0</v>
      </c>
      <c r="BR809" s="57">
        <f t="shared" si="338"/>
        <v>0</v>
      </c>
      <c r="BS809" s="57">
        <f t="shared" si="338"/>
        <v>0</v>
      </c>
    </row>
    <row r="810" spans="1:71" x14ac:dyDescent="0.25">
      <c r="A810">
        <f t="shared" si="343"/>
        <v>4</v>
      </c>
      <c r="B810">
        <f t="shared" si="341"/>
        <v>31</v>
      </c>
      <c r="C810">
        <f t="shared" si="336"/>
        <v>3</v>
      </c>
      <c r="D810" s="59">
        <f t="shared" si="326"/>
        <v>0</v>
      </c>
      <c r="E810" s="59">
        <f t="shared" si="326"/>
        <v>0</v>
      </c>
      <c r="F810" s="59">
        <f t="shared" si="326"/>
        <v>0</v>
      </c>
      <c r="G810" s="60" t="str">
        <f t="shared" si="327"/>
        <v>Fuel Cell</v>
      </c>
      <c r="H810" s="61">
        <f t="shared" si="342"/>
        <v>1</v>
      </c>
      <c r="I810" s="61">
        <f t="shared" si="328"/>
        <v>0</v>
      </c>
      <c r="J810" s="59">
        <f t="shared" si="329"/>
        <v>0</v>
      </c>
      <c r="K810" s="62" t="e">
        <f t="shared" si="330"/>
        <v>#N/A</v>
      </c>
      <c r="L810" s="59">
        <f t="shared" si="331"/>
        <v>0</v>
      </c>
      <c r="M810" s="59">
        <f t="shared" si="331"/>
        <v>0</v>
      </c>
      <c r="N810" s="59" t="str">
        <f t="shared" si="325"/>
        <v>Fuel Cell0</v>
      </c>
      <c r="O810" s="57">
        <f t="shared" si="339"/>
        <v>0</v>
      </c>
      <c r="P810" s="57">
        <f t="shared" si="339"/>
        <v>0</v>
      </c>
      <c r="Q810" s="57">
        <f t="shared" si="339"/>
        <v>0</v>
      </c>
      <c r="R810" s="57">
        <f t="shared" si="339"/>
        <v>0</v>
      </c>
      <c r="S810" s="57">
        <f t="shared" si="339"/>
        <v>0</v>
      </c>
      <c r="T810" s="57">
        <f t="shared" si="339"/>
        <v>0</v>
      </c>
      <c r="U810" s="57">
        <f t="shared" si="339"/>
        <v>0</v>
      </c>
      <c r="V810" s="57">
        <f t="shared" si="339"/>
        <v>0</v>
      </c>
      <c r="W810" s="57">
        <f t="shared" si="339"/>
        <v>0</v>
      </c>
      <c r="X810" s="57">
        <f t="shared" si="339"/>
        <v>0</v>
      </c>
      <c r="Y810" s="57">
        <f t="shared" si="339"/>
        <v>0</v>
      </c>
      <c r="Z810" s="57">
        <f t="shared" si="339"/>
        <v>0</v>
      </c>
      <c r="AA810" s="57">
        <f t="shared" si="339"/>
        <v>0</v>
      </c>
      <c r="AB810" s="57">
        <f t="shared" si="339"/>
        <v>0</v>
      </c>
      <c r="AC810" s="57">
        <f t="shared" si="339"/>
        <v>0</v>
      </c>
      <c r="AD810" s="57">
        <f t="shared" si="339"/>
        <v>0</v>
      </c>
      <c r="AE810" s="57">
        <f t="shared" si="337"/>
        <v>0</v>
      </c>
      <c r="AF810" s="57">
        <f t="shared" si="337"/>
        <v>0</v>
      </c>
      <c r="AG810" s="57">
        <f t="shared" si="337"/>
        <v>0</v>
      </c>
      <c r="AH810" s="57">
        <f t="shared" si="337"/>
        <v>0</v>
      </c>
      <c r="AI810" s="57">
        <f t="shared" si="337"/>
        <v>0</v>
      </c>
      <c r="AJ810" s="57">
        <f t="shared" si="337"/>
        <v>0</v>
      </c>
      <c r="AK810" s="57">
        <f t="shared" si="337"/>
        <v>0</v>
      </c>
      <c r="AL810" s="57">
        <f t="shared" si="337"/>
        <v>0</v>
      </c>
      <c r="AM810" s="57">
        <f t="shared" si="337"/>
        <v>0</v>
      </c>
      <c r="AN810" s="57">
        <f t="shared" si="337"/>
        <v>0</v>
      </c>
      <c r="AO810" s="57">
        <f t="shared" si="337"/>
        <v>0</v>
      </c>
      <c r="AP810" s="57">
        <f t="shared" si="337"/>
        <v>0</v>
      </c>
      <c r="AQ810" s="57" t="e">
        <f>INDEX('Fleet Input'!$C$10:$C$86, MATCH('Fleet Calculations'!N810, 'Fleet Input'!$B$10:$B$86, 0))</f>
        <v>#N/A</v>
      </c>
      <c r="AR810" s="57">
        <f t="shared" si="340"/>
        <v>0</v>
      </c>
      <c r="AS810" s="57">
        <f t="shared" si="340"/>
        <v>0</v>
      </c>
      <c r="AT810" s="57">
        <f t="shared" si="340"/>
        <v>0</v>
      </c>
      <c r="AU810" s="57">
        <f t="shared" si="340"/>
        <v>0</v>
      </c>
      <c r="AV810" s="57">
        <f t="shared" si="340"/>
        <v>0</v>
      </c>
      <c r="AW810" s="57">
        <f t="shared" si="340"/>
        <v>0</v>
      </c>
      <c r="AX810" s="57">
        <f t="shared" si="340"/>
        <v>0</v>
      </c>
      <c r="AY810" s="57">
        <f t="shared" si="340"/>
        <v>0</v>
      </c>
      <c r="AZ810" s="57">
        <f t="shared" si="340"/>
        <v>0</v>
      </c>
      <c r="BA810" s="57">
        <f t="shared" si="340"/>
        <v>0</v>
      </c>
      <c r="BB810" s="57">
        <f t="shared" si="340"/>
        <v>0</v>
      </c>
      <c r="BC810" s="57">
        <f t="shared" si="340"/>
        <v>0</v>
      </c>
      <c r="BD810" s="57">
        <f t="shared" si="340"/>
        <v>0</v>
      </c>
      <c r="BE810" s="57">
        <f t="shared" si="340"/>
        <v>0</v>
      </c>
      <c r="BF810" s="57">
        <f t="shared" si="340"/>
        <v>0</v>
      </c>
      <c r="BG810" s="57">
        <f t="shared" si="340"/>
        <v>0</v>
      </c>
      <c r="BH810" s="57">
        <f t="shared" si="338"/>
        <v>0</v>
      </c>
      <c r="BI810" s="57">
        <f t="shared" si="338"/>
        <v>0</v>
      </c>
      <c r="BJ810" s="57">
        <f t="shared" si="338"/>
        <v>0</v>
      </c>
      <c r="BK810" s="57">
        <f t="shared" si="338"/>
        <v>0</v>
      </c>
      <c r="BL810" s="57">
        <f t="shared" si="338"/>
        <v>0</v>
      </c>
      <c r="BM810" s="57">
        <f t="shared" si="338"/>
        <v>0</v>
      </c>
      <c r="BN810" s="57">
        <f t="shared" si="338"/>
        <v>0</v>
      </c>
      <c r="BO810" s="57">
        <f t="shared" si="338"/>
        <v>0</v>
      </c>
      <c r="BP810" s="57">
        <f t="shared" si="338"/>
        <v>0</v>
      </c>
      <c r="BQ810" s="57">
        <f t="shared" si="338"/>
        <v>0</v>
      </c>
      <c r="BR810" s="57">
        <f t="shared" si="338"/>
        <v>0</v>
      </c>
      <c r="BS810" s="57">
        <f t="shared" si="338"/>
        <v>0</v>
      </c>
    </row>
    <row r="811" spans="1:71" x14ac:dyDescent="0.25">
      <c r="A811">
        <f t="shared" si="343"/>
        <v>4</v>
      </c>
      <c r="B811">
        <f t="shared" si="341"/>
        <v>32</v>
      </c>
      <c r="C811">
        <f t="shared" si="336"/>
        <v>1</v>
      </c>
      <c r="D811" s="59">
        <f t="shared" si="326"/>
        <v>0</v>
      </c>
      <c r="E811" s="59">
        <f t="shared" si="326"/>
        <v>0</v>
      </c>
      <c r="F811" s="59">
        <f t="shared" si="326"/>
        <v>0</v>
      </c>
      <c r="G811" s="60" t="str">
        <f t="shared" si="327"/>
        <v>0</v>
      </c>
      <c r="H811" s="61">
        <f t="shared" si="342"/>
        <v>1</v>
      </c>
      <c r="I811" s="61">
        <f t="shared" si="328"/>
        <v>0</v>
      </c>
      <c r="J811" s="59">
        <f t="shared" si="329"/>
        <v>0</v>
      </c>
      <c r="K811" s="62" t="e">
        <f t="shared" si="330"/>
        <v>#N/A</v>
      </c>
      <c r="L811" s="59">
        <f t="shared" si="331"/>
        <v>0</v>
      </c>
      <c r="M811" s="59">
        <f t="shared" si="331"/>
        <v>0</v>
      </c>
      <c r="N811" s="59" t="str">
        <f t="shared" si="325"/>
        <v>00</v>
      </c>
      <c r="O811" s="57">
        <f t="shared" si="339"/>
        <v>0</v>
      </c>
      <c r="P811" s="57">
        <f t="shared" si="339"/>
        <v>0</v>
      </c>
      <c r="Q811" s="57">
        <f t="shared" si="339"/>
        <v>0</v>
      </c>
      <c r="R811" s="57">
        <f t="shared" si="339"/>
        <v>0</v>
      </c>
      <c r="S811" s="57">
        <f t="shared" si="339"/>
        <v>0</v>
      </c>
      <c r="T811" s="57">
        <f t="shared" si="339"/>
        <v>0</v>
      </c>
      <c r="U811" s="57">
        <f t="shared" si="339"/>
        <v>0</v>
      </c>
      <c r="V811" s="57">
        <f t="shared" si="339"/>
        <v>0</v>
      </c>
      <c r="W811" s="57">
        <f t="shared" si="339"/>
        <v>0</v>
      </c>
      <c r="X811" s="57">
        <f t="shared" si="339"/>
        <v>0</v>
      </c>
      <c r="Y811" s="57">
        <f t="shared" si="339"/>
        <v>0</v>
      </c>
      <c r="Z811" s="57">
        <f t="shared" si="339"/>
        <v>0</v>
      </c>
      <c r="AA811" s="57">
        <f t="shared" si="339"/>
        <v>0</v>
      </c>
      <c r="AB811" s="57">
        <f t="shared" si="339"/>
        <v>0</v>
      </c>
      <c r="AC811" s="57">
        <f t="shared" si="339"/>
        <v>0</v>
      </c>
      <c r="AD811" s="57">
        <f t="shared" si="339"/>
        <v>0</v>
      </c>
      <c r="AE811" s="57">
        <f t="shared" si="337"/>
        <v>0</v>
      </c>
      <c r="AF811" s="57">
        <f t="shared" si="337"/>
        <v>0</v>
      </c>
      <c r="AG811" s="57">
        <f t="shared" si="337"/>
        <v>0</v>
      </c>
      <c r="AH811" s="57">
        <f t="shared" si="337"/>
        <v>0</v>
      </c>
      <c r="AI811" s="57">
        <f t="shared" si="337"/>
        <v>0</v>
      </c>
      <c r="AJ811" s="57">
        <f t="shared" si="337"/>
        <v>0</v>
      </c>
      <c r="AK811" s="57">
        <f t="shared" si="337"/>
        <v>0</v>
      </c>
      <c r="AL811" s="57">
        <f t="shared" si="337"/>
        <v>0</v>
      </c>
      <c r="AM811" s="57">
        <f t="shared" si="337"/>
        <v>0</v>
      </c>
      <c r="AN811" s="57">
        <f t="shared" si="337"/>
        <v>0</v>
      </c>
      <c r="AO811" s="57">
        <f t="shared" si="337"/>
        <v>0</v>
      </c>
      <c r="AP811" s="57">
        <f t="shared" si="337"/>
        <v>0</v>
      </c>
      <c r="AQ811" s="57" t="e">
        <f>INDEX('Fleet Input'!$C$10:$C$86, MATCH('Fleet Calculations'!N811, 'Fleet Input'!$B$10:$B$86, 0))</f>
        <v>#N/A</v>
      </c>
      <c r="AR811" s="57">
        <f t="shared" si="340"/>
        <v>0</v>
      </c>
      <c r="AS811" s="57">
        <f t="shared" si="340"/>
        <v>0</v>
      </c>
      <c r="AT811" s="57">
        <f t="shared" si="340"/>
        <v>0</v>
      </c>
      <c r="AU811" s="57">
        <f t="shared" si="340"/>
        <v>0</v>
      </c>
      <c r="AV811" s="57">
        <f t="shared" si="340"/>
        <v>0</v>
      </c>
      <c r="AW811" s="57">
        <f t="shared" si="340"/>
        <v>0</v>
      </c>
      <c r="AX811" s="57">
        <f t="shared" si="340"/>
        <v>0</v>
      </c>
      <c r="AY811" s="57">
        <f t="shared" si="340"/>
        <v>0</v>
      </c>
      <c r="AZ811" s="57">
        <f t="shared" si="340"/>
        <v>0</v>
      </c>
      <c r="BA811" s="57">
        <f t="shared" si="340"/>
        <v>0</v>
      </c>
      <c r="BB811" s="57">
        <f t="shared" si="340"/>
        <v>0</v>
      </c>
      <c r="BC811" s="57">
        <f t="shared" si="340"/>
        <v>0</v>
      </c>
      <c r="BD811" s="57">
        <f t="shared" si="340"/>
        <v>0</v>
      </c>
      <c r="BE811" s="57">
        <f t="shared" si="340"/>
        <v>0</v>
      </c>
      <c r="BF811" s="57">
        <f t="shared" si="340"/>
        <v>0</v>
      </c>
      <c r="BG811" s="57">
        <f t="shared" si="340"/>
        <v>0</v>
      </c>
      <c r="BH811" s="57">
        <f t="shared" si="338"/>
        <v>0</v>
      </c>
      <c r="BI811" s="57">
        <f t="shared" si="338"/>
        <v>0</v>
      </c>
      <c r="BJ811" s="57">
        <f t="shared" si="338"/>
        <v>0</v>
      </c>
      <c r="BK811" s="57">
        <f t="shared" si="338"/>
        <v>0</v>
      </c>
      <c r="BL811" s="57">
        <f t="shared" si="338"/>
        <v>0</v>
      </c>
      <c r="BM811" s="57">
        <f t="shared" si="338"/>
        <v>0</v>
      </c>
      <c r="BN811" s="57">
        <f t="shared" si="338"/>
        <v>0</v>
      </c>
      <c r="BO811" s="57">
        <f t="shared" si="338"/>
        <v>0</v>
      </c>
      <c r="BP811" s="57">
        <f t="shared" si="338"/>
        <v>0</v>
      </c>
      <c r="BQ811" s="57">
        <f t="shared" si="338"/>
        <v>0</v>
      </c>
      <c r="BR811" s="57">
        <f t="shared" si="338"/>
        <v>0</v>
      </c>
      <c r="BS811" s="57">
        <f t="shared" si="338"/>
        <v>0</v>
      </c>
    </row>
    <row r="812" spans="1:71" x14ac:dyDescent="0.25">
      <c r="A812">
        <f t="shared" si="343"/>
        <v>4</v>
      </c>
      <c r="B812">
        <f t="shared" si="341"/>
        <v>32</v>
      </c>
      <c r="C812">
        <f t="shared" si="336"/>
        <v>2</v>
      </c>
      <c r="D812" s="59">
        <f t="shared" si="326"/>
        <v>0</v>
      </c>
      <c r="E812" s="59">
        <f t="shared" si="326"/>
        <v>0</v>
      </c>
      <c r="F812" s="59">
        <f t="shared" si="326"/>
        <v>0</v>
      </c>
      <c r="G812" s="60" t="str">
        <f t="shared" si="327"/>
        <v>Electric</v>
      </c>
      <c r="H812" s="61">
        <f t="shared" si="342"/>
        <v>1</v>
      </c>
      <c r="I812" s="61">
        <f t="shared" si="328"/>
        <v>0</v>
      </c>
      <c r="J812" s="59">
        <f t="shared" si="329"/>
        <v>0</v>
      </c>
      <c r="K812" s="62" t="e">
        <f t="shared" si="330"/>
        <v>#N/A</v>
      </c>
      <c r="L812" s="59">
        <f t="shared" si="331"/>
        <v>0</v>
      </c>
      <c r="M812" s="59">
        <f t="shared" si="331"/>
        <v>0</v>
      </c>
      <c r="N812" s="59" t="str">
        <f t="shared" si="325"/>
        <v>Electric0</v>
      </c>
      <c r="O812" s="57">
        <f t="shared" si="339"/>
        <v>0</v>
      </c>
      <c r="P812" s="57">
        <f t="shared" si="339"/>
        <v>0</v>
      </c>
      <c r="Q812" s="57">
        <f t="shared" si="339"/>
        <v>0</v>
      </c>
      <c r="R812" s="57">
        <f t="shared" si="339"/>
        <v>0</v>
      </c>
      <c r="S812" s="57">
        <f t="shared" si="339"/>
        <v>0</v>
      </c>
      <c r="T812" s="57">
        <f t="shared" si="339"/>
        <v>0</v>
      </c>
      <c r="U812" s="57">
        <f t="shared" si="339"/>
        <v>0</v>
      </c>
      <c r="V812" s="57">
        <f t="shared" si="339"/>
        <v>0</v>
      </c>
      <c r="W812" s="57">
        <f t="shared" si="339"/>
        <v>0</v>
      </c>
      <c r="X812" s="57">
        <f t="shared" si="339"/>
        <v>0</v>
      </c>
      <c r="Y812" s="57">
        <f t="shared" si="339"/>
        <v>0</v>
      </c>
      <c r="Z812" s="57">
        <f t="shared" si="339"/>
        <v>0</v>
      </c>
      <c r="AA812" s="57">
        <f t="shared" si="339"/>
        <v>0</v>
      </c>
      <c r="AB812" s="57">
        <f t="shared" si="339"/>
        <v>0</v>
      </c>
      <c r="AC812" s="57">
        <f t="shared" si="339"/>
        <v>0</v>
      </c>
      <c r="AD812" s="57">
        <f t="shared" si="339"/>
        <v>0</v>
      </c>
      <c r="AE812" s="57">
        <f t="shared" si="337"/>
        <v>0</v>
      </c>
      <c r="AF812" s="57">
        <f t="shared" si="337"/>
        <v>0</v>
      </c>
      <c r="AG812" s="57">
        <f t="shared" si="337"/>
        <v>0</v>
      </c>
      <c r="AH812" s="57">
        <f t="shared" si="337"/>
        <v>0</v>
      </c>
      <c r="AI812" s="57">
        <f t="shared" si="337"/>
        <v>0</v>
      </c>
      <c r="AJ812" s="57">
        <f t="shared" si="337"/>
        <v>0</v>
      </c>
      <c r="AK812" s="57">
        <f t="shared" si="337"/>
        <v>0</v>
      </c>
      <c r="AL812" s="57">
        <f t="shared" si="337"/>
        <v>0</v>
      </c>
      <c r="AM812" s="57">
        <f t="shared" si="337"/>
        <v>0</v>
      </c>
      <c r="AN812" s="57">
        <f t="shared" si="337"/>
        <v>0</v>
      </c>
      <c r="AO812" s="57">
        <f t="shared" si="337"/>
        <v>0</v>
      </c>
      <c r="AP812" s="57">
        <f t="shared" si="337"/>
        <v>0</v>
      </c>
      <c r="AQ812" s="57" t="e">
        <f>INDEX('Fleet Input'!$C$10:$C$86, MATCH('Fleet Calculations'!N812, 'Fleet Input'!$B$10:$B$86, 0))</f>
        <v>#N/A</v>
      </c>
      <c r="AR812" s="57">
        <f t="shared" si="340"/>
        <v>0</v>
      </c>
      <c r="AS812" s="57">
        <f t="shared" si="340"/>
        <v>0</v>
      </c>
      <c r="AT812" s="57">
        <f t="shared" si="340"/>
        <v>0</v>
      </c>
      <c r="AU812" s="57">
        <f t="shared" si="340"/>
        <v>0</v>
      </c>
      <c r="AV812" s="57">
        <f t="shared" si="340"/>
        <v>0</v>
      </c>
      <c r="AW812" s="57">
        <f t="shared" si="340"/>
        <v>0</v>
      </c>
      <c r="AX812" s="57">
        <f t="shared" si="340"/>
        <v>0</v>
      </c>
      <c r="AY812" s="57">
        <f t="shared" si="340"/>
        <v>0</v>
      </c>
      <c r="AZ812" s="57">
        <f t="shared" si="340"/>
        <v>0</v>
      </c>
      <c r="BA812" s="57">
        <f t="shared" si="340"/>
        <v>0</v>
      </c>
      <c r="BB812" s="57">
        <f t="shared" si="340"/>
        <v>0</v>
      </c>
      <c r="BC812" s="57">
        <f t="shared" si="340"/>
        <v>0</v>
      </c>
      <c r="BD812" s="57">
        <f t="shared" si="340"/>
        <v>0</v>
      </c>
      <c r="BE812" s="57">
        <f t="shared" si="340"/>
        <v>0</v>
      </c>
      <c r="BF812" s="57">
        <f t="shared" si="340"/>
        <v>0</v>
      </c>
      <c r="BG812" s="57">
        <f t="shared" si="340"/>
        <v>0</v>
      </c>
      <c r="BH812" s="57">
        <f t="shared" si="338"/>
        <v>0</v>
      </c>
      <c r="BI812" s="57">
        <f t="shared" si="338"/>
        <v>0</v>
      </c>
      <c r="BJ812" s="57">
        <f t="shared" si="338"/>
        <v>0</v>
      </c>
      <c r="BK812" s="57">
        <f t="shared" si="338"/>
        <v>0</v>
      </c>
      <c r="BL812" s="57">
        <f t="shared" si="338"/>
        <v>0</v>
      </c>
      <c r="BM812" s="57">
        <f t="shared" si="338"/>
        <v>0</v>
      </c>
      <c r="BN812" s="57">
        <f t="shared" si="338"/>
        <v>0</v>
      </c>
      <c r="BO812" s="57">
        <f t="shared" si="338"/>
        <v>0</v>
      </c>
      <c r="BP812" s="57">
        <f t="shared" si="338"/>
        <v>0</v>
      </c>
      <c r="BQ812" s="57">
        <f t="shared" si="338"/>
        <v>0</v>
      </c>
      <c r="BR812" s="57">
        <f t="shared" si="338"/>
        <v>0</v>
      </c>
      <c r="BS812" s="57">
        <f t="shared" si="338"/>
        <v>0</v>
      </c>
    </row>
    <row r="813" spans="1:71" x14ac:dyDescent="0.25">
      <c r="A813">
        <f t="shared" si="343"/>
        <v>4</v>
      </c>
      <c r="B813">
        <f t="shared" si="341"/>
        <v>32</v>
      </c>
      <c r="C813">
        <f t="shared" si="336"/>
        <v>3</v>
      </c>
      <c r="D813" s="59">
        <f t="shared" si="326"/>
        <v>0</v>
      </c>
      <c r="E813" s="59">
        <f t="shared" si="326"/>
        <v>0</v>
      </c>
      <c r="F813" s="59">
        <f t="shared" si="326"/>
        <v>0</v>
      </c>
      <c r="G813" s="60" t="str">
        <f t="shared" si="327"/>
        <v>Fuel Cell</v>
      </c>
      <c r="H813" s="61">
        <f t="shared" si="342"/>
        <v>1</v>
      </c>
      <c r="I813" s="61">
        <f t="shared" si="328"/>
        <v>0</v>
      </c>
      <c r="J813" s="59">
        <f t="shared" si="329"/>
        <v>0</v>
      </c>
      <c r="K813" s="62" t="e">
        <f t="shared" si="330"/>
        <v>#N/A</v>
      </c>
      <c r="L813" s="59">
        <f t="shared" si="331"/>
        <v>0</v>
      </c>
      <c r="M813" s="59">
        <f t="shared" si="331"/>
        <v>0</v>
      </c>
      <c r="N813" s="59" t="str">
        <f t="shared" si="325"/>
        <v>Fuel Cell0</v>
      </c>
      <c r="O813" s="57">
        <f t="shared" si="339"/>
        <v>0</v>
      </c>
      <c r="P813" s="57">
        <f t="shared" si="339"/>
        <v>0</v>
      </c>
      <c r="Q813" s="57">
        <f t="shared" si="339"/>
        <v>0</v>
      </c>
      <c r="R813" s="57">
        <f t="shared" si="339"/>
        <v>0</v>
      </c>
      <c r="S813" s="57">
        <f t="shared" si="339"/>
        <v>0</v>
      </c>
      <c r="T813" s="57">
        <f t="shared" si="339"/>
        <v>0</v>
      </c>
      <c r="U813" s="57">
        <f t="shared" si="339"/>
        <v>0</v>
      </c>
      <c r="V813" s="57">
        <f t="shared" si="339"/>
        <v>0</v>
      </c>
      <c r="W813" s="57">
        <f t="shared" si="339"/>
        <v>0</v>
      </c>
      <c r="X813" s="57">
        <f t="shared" si="339"/>
        <v>0</v>
      </c>
      <c r="Y813" s="57">
        <f t="shared" si="339"/>
        <v>0</v>
      </c>
      <c r="Z813" s="57">
        <f t="shared" si="339"/>
        <v>0</v>
      </c>
      <c r="AA813" s="57">
        <f t="shared" si="339"/>
        <v>0</v>
      </c>
      <c r="AB813" s="57">
        <f t="shared" si="339"/>
        <v>0</v>
      </c>
      <c r="AC813" s="57">
        <f t="shared" si="339"/>
        <v>0</v>
      </c>
      <c r="AD813" s="57">
        <f t="shared" si="339"/>
        <v>0</v>
      </c>
      <c r="AE813" s="57">
        <f t="shared" si="337"/>
        <v>0</v>
      </c>
      <c r="AF813" s="57">
        <f t="shared" si="337"/>
        <v>0</v>
      </c>
      <c r="AG813" s="57">
        <f t="shared" si="337"/>
        <v>0</v>
      </c>
      <c r="AH813" s="57">
        <f t="shared" si="337"/>
        <v>0</v>
      </c>
      <c r="AI813" s="57">
        <f t="shared" si="337"/>
        <v>0</v>
      </c>
      <c r="AJ813" s="57">
        <f t="shared" si="337"/>
        <v>0</v>
      </c>
      <c r="AK813" s="57">
        <f t="shared" si="337"/>
        <v>0</v>
      </c>
      <c r="AL813" s="57">
        <f t="shared" si="337"/>
        <v>0</v>
      </c>
      <c r="AM813" s="57">
        <f t="shared" si="337"/>
        <v>0</v>
      </c>
      <c r="AN813" s="57">
        <f t="shared" si="337"/>
        <v>0</v>
      </c>
      <c r="AO813" s="57">
        <f t="shared" si="337"/>
        <v>0</v>
      </c>
      <c r="AP813" s="57">
        <f t="shared" si="337"/>
        <v>0</v>
      </c>
      <c r="AQ813" s="57" t="e">
        <f>INDEX('Fleet Input'!$C$10:$C$86, MATCH('Fleet Calculations'!N813, 'Fleet Input'!$B$10:$B$86, 0))</f>
        <v>#N/A</v>
      </c>
      <c r="AR813" s="57">
        <f t="shared" si="340"/>
        <v>0</v>
      </c>
      <c r="AS813" s="57">
        <f t="shared" si="340"/>
        <v>0</v>
      </c>
      <c r="AT813" s="57">
        <f t="shared" si="340"/>
        <v>0</v>
      </c>
      <c r="AU813" s="57">
        <f t="shared" si="340"/>
        <v>0</v>
      </c>
      <c r="AV813" s="57">
        <f t="shared" si="340"/>
        <v>0</v>
      </c>
      <c r="AW813" s="57">
        <f t="shared" si="340"/>
        <v>0</v>
      </c>
      <c r="AX813" s="57">
        <f t="shared" si="340"/>
        <v>0</v>
      </c>
      <c r="AY813" s="57">
        <f t="shared" si="340"/>
        <v>0</v>
      </c>
      <c r="AZ813" s="57">
        <f t="shared" si="340"/>
        <v>0</v>
      </c>
      <c r="BA813" s="57">
        <f t="shared" si="340"/>
        <v>0</v>
      </c>
      <c r="BB813" s="57">
        <f t="shared" si="340"/>
        <v>0</v>
      </c>
      <c r="BC813" s="57">
        <f t="shared" si="340"/>
        <v>0</v>
      </c>
      <c r="BD813" s="57">
        <f t="shared" si="340"/>
        <v>0</v>
      </c>
      <c r="BE813" s="57">
        <f t="shared" si="340"/>
        <v>0</v>
      </c>
      <c r="BF813" s="57">
        <f t="shared" si="340"/>
        <v>0</v>
      </c>
      <c r="BG813" s="57">
        <f t="shared" si="340"/>
        <v>0</v>
      </c>
      <c r="BH813" s="57">
        <f t="shared" si="338"/>
        <v>0</v>
      </c>
      <c r="BI813" s="57">
        <f t="shared" si="338"/>
        <v>0</v>
      </c>
      <c r="BJ813" s="57">
        <f t="shared" si="338"/>
        <v>0</v>
      </c>
      <c r="BK813" s="57">
        <f t="shared" si="338"/>
        <v>0</v>
      </c>
      <c r="BL813" s="57">
        <f t="shared" si="338"/>
        <v>0</v>
      </c>
      <c r="BM813" s="57">
        <f t="shared" si="338"/>
        <v>0</v>
      </c>
      <c r="BN813" s="57">
        <f t="shared" si="338"/>
        <v>0</v>
      </c>
      <c r="BO813" s="57">
        <f t="shared" si="338"/>
        <v>0</v>
      </c>
      <c r="BP813" s="57">
        <f t="shared" si="338"/>
        <v>0</v>
      </c>
      <c r="BQ813" s="57">
        <f t="shared" si="338"/>
        <v>0</v>
      </c>
      <c r="BR813" s="57">
        <f t="shared" si="338"/>
        <v>0</v>
      </c>
      <c r="BS813" s="57">
        <f t="shared" si="338"/>
        <v>0</v>
      </c>
    </row>
    <row r="814" spans="1:71" x14ac:dyDescent="0.25">
      <c r="A814">
        <f t="shared" si="343"/>
        <v>4</v>
      </c>
      <c r="B814">
        <f t="shared" si="341"/>
        <v>33</v>
      </c>
      <c r="C814">
        <f t="shared" si="336"/>
        <v>1</v>
      </c>
      <c r="D814" s="59">
        <f t="shared" si="326"/>
        <v>0</v>
      </c>
      <c r="E814" s="59">
        <f t="shared" si="326"/>
        <v>0</v>
      </c>
      <c r="F814" s="59">
        <f t="shared" si="326"/>
        <v>0</v>
      </c>
      <c r="G814" s="60" t="str">
        <f t="shared" si="327"/>
        <v>0</v>
      </c>
      <c r="H814" s="61">
        <f t="shared" si="342"/>
        <v>1</v>
      </c>
      <c r="I814" s="61">
        <f t="shared" si="328"/>
        <v>0</v>
      </c>
      <c r="J814" s="59">
        <f t="shared" si="329"/>
        <v>0</v>
      </c>
      <c r="K814" s="62" t="e">
        <f t="shared" si="330"/>
        <v>#N/A</v>
      </c>
      <c r="L814" s="59">
        <f t="shared" si="331"/>
        <v>0</v>
      </c>
      <c r="M814" s="59">
        <f t="shared" si="331"/>
        <v>0</v>
      </c>
      <c r="N814" s="59" t="str">
        <f t="shared" si="325"/>
        <v>00</v>
      </c>
      <c r="O814" s="57">
        <f t="shared" si="339"/>
        <v>0</v>
      </c>
      <c r="P814" s="57">
        <f t="shared" si="339"/>
        <v>0</v>
      </c>
      <c r="Q814" s="57">
        <f t="shared" si="339"/>
        <v>0</v>
      </c>
      <c r="R814" s="57">
        <f t="shared" si="339"/>
        <v>0</v>
      </c>
      <c r="S814" s="57">
        <f t="shared" si="339"/>
        <v>0</v>
      </c>
      <c r="T814" s="57">
        <f t="shared" si="339"/>
        <v>0</v>
      </c>
      <c r="U814" s="57">
        <f t="shared" si="339"/>
        <v>0</v>
      </c>
      <c r="V814" s="57">
        <f t="shared" si="339"/>
        <v>0</v>
      </c>
      <c r="W814" s="57">
        <f t="shared" si="339"/>
        <v>0</v>
      </c>
      <c r="X814" s="57">
        <f t="shared" si="339"/>
        <v>0</v>
      </c>
      <c r="Y814" s="57">
        <f t="shared" si="339"/>
        <v>0</v>
      </c>
      <c r="Z814" s="57">
        <f t="shared" si="339"/>
        <v>0</v>
      </c>
      <c r="AA814" s="57">
        <f t="shared" si="339"/>
        <v>0</v>
      </c>
      <c r="AB814" s="57">
        <f t="shared" si="339"/>
        <v>0</v>
      </c>
      <c r="AC814" s="57">
        <f t="shared" si="339"/>
        <v>0</v>
      </c>
      <c r="AD814" s="57">
        <f t="shared" si="339"/>
        <v>0</v>
      </c>
      <c r="AE814" s="57">
        <f t="shared" si="337"/>
        <v>0</v>
      </c>
      <c r="AF814" s="57">
        <f t="shared" si="337"/>
        <v>0</v>
      </c>
      <c r="AG814" s="57">
        <f t="shared" si="337"/>
        <v>0</v>
      </c>
      <c r="AH814" s="57">
        <f t="shared" si="337"/>
        <v>0</v>
      </c>
      <c r="AI814" s="57">
        <f t="shared" si="337"/>
        <v>0</v>
      </c>
      <c r="AJ814" s="57">
        <f t="shared" si="337"/>
        <v>0</v>
      </c>
      <c r="AK814" s="57">
        <f t="shared" si="337"/>
        <v>0</v>
      </c>
      <c r="AL814" s="57">
        <f t="shared" si="337"/>
        <v>0</v>
      </c>
      <c r="AM814" s="57">
        <f t="shared" si="337"/>
        <v>0</v>
      </c>
      <c r="AN814" s="57">
        <f t="shared" si="337"/>
        <v>0</v>
      </c>
      <c r="AO814" s="57">
        <f t="shared" si="337"/>
        <v>0</v>
      </c>
      <c r="AP814" s="57">
        <f t="shared" si="337"/>
        <v>0</v>
      </c>
      <c r="AQ814" s="57" t="e">
        <f>INDEX('Fleet Input'!$C$10:$C$86, MATCH('Fleet Calculations'!N814, 'Fleet Input'!$B$10:$B$86, 0))</f>
        <v>#N/A</v>
      </c>
      <c r="AR814" s="57">
        <f t="shared" si="340"/>
        <v>0</v>
      </c>
      <c r="AS814" s="57">
        <f t="shared" si="340"/>
        <v>0</v>
      </c>
      <c r="AT814" s="57">
        <f t="shared" si="340"/>
        <v>0</v>
      </c>
      <c r="AU814" s="57">
        <f t="shared" si="340"/>
        <v>0</v>
      </c>
      <c r="AV814" s="57">
        <f t="shared" si="340"/>
        <v>0</v>
      </c>
      <c r="AW814" s="57">
        <f t="shared" si="340"/>
        <v>0</v>
      </c>
      <c r="AX814" s="57">
        <f t="shared" si="340"/>
        <v>0</v>
      </c>
      <c r="AY814" s="57">
        <f t="shared" si="340"/>
        <v>0</v>
      </c>
      <c r="AZ814" s="57">
        <f t="shared" si="340"/>
        <v>0</v>
      </c>
      <c r="BA814" s="57">
        <f t="shared" si="340"/>
        <v>0</v>
      </c>
      <c r="BB814" s="57">
        <f t="shared" si="340"/>
        <v>0</v>
      </c>
      <c r="BC814" s="57">
        <f t="shared" si="340"/>
        <v>0</v>
      </c>
      <c r="BD814" s="57">
        <f t="shared" si="340"/>
        <v>0</v>
      </c>
      <c r="BE814" s="57">
        <f t="shared" si="340"/>
        <v>0</v>
      </c>
      <c r="BF814" s="57">
        <f t="shared" si="340"/>
        <v>0</v>
      </c>
      <c r="BG814" s="57">
        <f t="shared" si="340"/>
        <v>0</v>
      </c>
      <c r="BH814" s="57">
        <f t="shared" si="338"/>
        <v>0</v>
      </c>
      <c r="BI814" s="57">
        <f t="shared" si="338"/>
        <v>0</v>
      </c>
      <c r="BJ814" s="57">
        <f t="shared" si="338"/>
        <v>0</v>
      </c>
      <c r="BK814" s="57">
        <f t="shared" si="338"/>
        <v>0</v>
      </c>
      <c r="BL814" s="57">
        <f t="shared" si="338"/>
        <v>0</v>
      </c>
      <c r="BM814" s="57">
        <f t="shared" si="338"/>
        <v>0</v>
      </c>
      <c r="BN814" s="57">
        <f t="shared" si="338"/>
        <v>0</v>
      </c>
      <c r="BO814" s="57">
        <f t="shared" si="338"/>
        <v>0</v>
      </c>
      <c r="BP814" s="57">
        <f t="shared" si="338"/>
        <v>0</v>
      </c>
      <c r="BQ814" s="57">
        <f t="shared" si="338"/>
        <v>0</v>
      </c>
      <c r="BR814" s="57">
        <f t="shared" si="338"/>
        <v>0</v>
      </c>
      <c r="BS814" s="57">
        <f t="shared" si="338"/>
        <v>0</v>
      </c>
    </row>
    <row r="815" spans="1:71" x14ac:dyDescent="0.25">
      <c r="A815">
        <f t="shared" si="343"/>
        <v>4</v>
      </c>
      <c r="B815">
        <f t="shared" si="341"/>
        <v>33</v>
      </c>
      <c r="C815">
        <f t="shared" si="336"/>
        <v>2</v>
      </c>
      <c r="D815" s="59">
        <f t="shared" si="326"/>
        <v>0</v>
      </c>
      <c r="E815" s="59">
        <f t="shared" si="326"/>
        <v>0</v>
      </c>
      <c r="F815" s="59">
        <f t="shared" si="326"/>
        <v>0</v>
      </c>
      <c r="G815" s="60" t="str">
        <f t="shared" si="327"/>
        <v>Electric</v>
      </c>
      <c r="H815" s="61">
        <f t="shared" si="342"/>
        <v>1</v>
      </c>
      <c r="I815" s="61">
        <f t="shared" si="328"/>
        <v>0</v>
      </c>
      <c r="J815" s="59">
        <f t="shared" si="329"/>
        <v>0</v>
      </c>
      <c r="K815" s="62" t="e">
        <f t="shared" si="330"/>
        <v>#N/A</v>
      </c>
      <c r="L815" s="59">
        <f t="shared" si="331"/>
        <v>0</v>
      </c>
      <c r="M815" s="59">
        <f t="shared" si="331"/>
        <v>0</v>
      </c>
      <c r="N815" s="59" t="str">
        <f t="shared" si="325"/>
        <v>Electric0</v>
      </c>
      <c r="O815" s="57">
        <f t="shared" si="339"/>
        <v>0</v>
      </c>
      <c r="P815" s="57">
        <f t="shared" si="339"/>
        <v>0</v>
      </c>
      <c r="Q815" s="57">
        <f t="shared" si="339"/>
        <v>0</v>
      </c>
      <c r="R815" s="57">
        <f t="shared" si="339"/>
        <v>0</v>
      </c>
      <c r="S815" s="57">
        <f t="shared" si="339"/>
        <v>0</v>
      </c>
      <c r="T815" s="57">
        <f t="shared" si="339"/>
        <v>0</v>
      </c>
      <c r="U815" s="57">
        <f t="shared" si="339"/>
        <v>0</v>
      </c>
      <c r="V815" s="57">
        <f t="shared" si="339"/>
        <v>0</v>
      </c>
      <c r="W815" s="57">
        <f t="shared" si="339"/>
        <v>0</v>
      </c>
      <c r="X815" s="57">
        <f t="shared" si="339"/>
        <v>0</v>
      </c>
      <c r="Y815" s="57">
        <f t="shared" si="339"/>
        <v>0</v>
      </c>
      <c r="Z815" s="57">
        <f t="shared" si="339"/>
        <v>0</v>
      </c>
      <c r="AA815" s="57">
        <f t="shared" si="339"/>
        <v>0</v>
      </c>
      <c r="AB815" s="57">
        <f t="shared" si="339"/>
        <v>0</v>
      </c>
      <c r="AC815" s="57">
        <f t="shared" si="339"/>
        <v>0</v>
      </c>
      <c r="AD815" s="57">
        <f t="shared" si="339"/>
        <v>0</v>
      </c>
      <c r="AE815" s="57">
        <f t="shared" si="337"/>
        <v>0</v>
      </c>
      <c r="AF815" s="57">
        <f t="shared" si="337"/>
        <v>0</v>
      </c>
      <c r="AG815" s="57">
        <f t="shared" si="337"/>
        <v>0</v>
      </c>
      <c r="AH815" s="57">
        <f t="shared" si="337"/>
        <v>0</v>
      </c>
      <c r="AI815" s="57">
        <f t="shared" si="337"/>
        <v>0</v>
      </c>
      <c r="AJ815" s="57">
        <f t="shared" si="337"/>
        <v>0</v>
      </c>
      <c r="AK815" s="57">
        <f t="shared" si="337"/>
        <v>0</v>
      </c>
      <c r="AL815" s="57">
        <f t="shared" si="337"/>
        <v>0</v>
      </c>
      <c r="AM815" s="57">
        <f t="shared" si="337"/>
        <v>0</v>
      </c>
      <c r="AN815" s="57">
        <f t="shared" si="337"/>
        <v>0</v>
      </c>
      <c r="AO815" s="57">
        <f t="shared" si="337"/>
        <v>0</v>
      </c>
      <c r="AP815" s="57">
        <f t="shared" si="337"/>
        <v>0</v>
      </c>
      <c r="AQ815" s="57" t="e">
        <f>INDEX('Fleet Input'!$C$10:$C$86, MATCH('Fleet Calculations'!N815, 'Fleet Input'!$B$10:$B$86, 0))</f>
        <v>#N/A</v>
      </c>
      <c r="AR815" s="57">
        <f t="shared" si="340"/>
        <v>0</v>
      </c>
      <c r="AS815" s="57">
        <f t="shared" si="340"/>
        <v>0</v>
      </c>
      <c r="AT815" s="57">
        <f t="shared" si="340"/>
        <v>0</v>
      </c>
      <c r="AU815" s="57">
        <f t="shared" si="340"/>
        <v>0</v>
      </c>
      <c r="AV815" s="57">
        <f t="shared" si="340"/>
        <v>0</v>
      </c>
      <c r="AW815" s="57">
        <f t="shared" si="340"/>
        <v>0</v>
      </c>
      <c r="AX815" s="57">
        <f t="shared" si="340"/>
        <v>0</v>
      </c>
      <c r="AY815" s="57">
        <f t="shared" si="340"/>
        <v>0</v>
      </c>
      <c r="AZ815" s="57">
        <f t="shared" si="340"/>
        <v>0</v>
      </c>
      <c r="BA815" s="57">
        <f t="shared" si="340"/>
        <v>0</v>
      </c>
      <c r="BB815" s="57">
        <f t="shared" si="340"/>
        <v>0</v>
      </c>
      <c r="BC815" s="57">
        <f t="shared" si="340"/>
        <v>0</v>
      </c>
      <c r="BD815" s="57">
        <f t="shared" si="340"/>
        <v>0</v>
      </c>
      <c r="BE815" s="57">
        <f t="shared" si="340"/>
        <v>0</v>
      </c>
      <c r="BF815" s="57">
        <f t="shared" si="340"/>
        <v>0</v>
      </c>
      <c r="BG815" s="57">
        <f t="shared" si="340"/>
        <v>0</v>
      </c>
      <c r="BH815" s="57">
        <f t="shared" si="338"/>
        <v>0</v>
      </c>
      <c r="BI815" s="57">
        <f t="shared" si="338"/>
        <v>0</v>
      </c>
      <c r="BJ815" s="57">
        <f t="shared" si="338"/>
        <v>0</v>
      </c>
      <c r="BK815" s="57">
        <f t="shared" si="338"/>
        <v>0</v>
      </c>
      <c r="BL815" s="57">
        <f t="shared" si="338"/>
        <v>0</v>
      </c>
      <c r="BM815" s="57">
        <f t="shared" si="338"/>
        <v>0</v>
      </c>
      <c r="BN815" s="57">
        <f t="shared" si="338"/>
        <v>0</v>
      </c>
      <c r="BO815" s="57">
        <f t="shared" si="338"/>
        <v>0</v>
      </c>
      <c r="BP815" s="57">
        <f t="shared" si="338"/>
        <v>0</v>
      </c>
      <c r="BQ815" s="57">
        <f t="shared" si="338"/>
        <v>0</v>
      </c>
      <c r="BR815" s="57">
        <f t="shared" si="338"/>
        <v>0</v>
      </c>
      <c r="BS815" s="57">
        <f t="shared" si="338"/>
        <v>0</v>
      </c>
    </row>
    <row r="816" spans="1:71" x14ac:dyDescent="0.25">
      <c r="A816">
        <f t="shared" si="343"/>
        <v>4</v>
      </c>
      <c r="B816">
        <f t="shared" si="341"/>
        <v>33</v>
      </c>
      <c r="C816">
        <f t="shared" si="336"/>
        <v>3</v>
      </c>
      <c r="D816" s="59">
        <f t="shared" si="326"/>
        <v>0</v>
      </c>
      <c r="E816" s="59">
        <f t="shared" si="326"/>
        <v>0</v>
      </c>
      <c r="F816" s="59">
        <f t="shared" si="326"/>
        <v>0</v>
      </c>
      <c r="G816" s="60" t="str">
        <f t="shared" si="327"/>
        <v>Fuel Cell</v>
      </c>
      <c r="H816" s="61">
        <f t="shared" si="342"/>
        <v>1</v>
      </c>
      <c r="I816" s="61">
        <f t="shared" si="328"/>
        <v>0</v>
      </c>
      <c r="J816" s="59">
        <f t="shared" si="329"/>
        <v>0</v>
      </c>
      <c r="K816" s="62" t="e">
        <f t="shared" si="330"/>
        <v>#N/A</v>
      </c>
      <c r="L816" s="59">
        <f t="shared" si="331"/>
        <v>0</v>
      </c>
      <c r="M816" s="59">
        <f t="shared" si="331"/>
        <v>0</v>
      </c>
      <c r="N816" s="59" t="str">
        <f t="shared" si="325"/>
        <v>Fuel Cell0</v>
      </c>
      <c r="O816" s="57">
        <f t="shared" si="339"/>
        <v>0</v>
      </c>
      <c r="P816" s="57">
        <f t="shared" si="339"/>
        <v>0</v>
      </c>
      <c r="Q816" s="57">
        <f t="shared" si="339"/>
        <v>0</v>
      </c>
      <c r="R816" s="57">
        <f t="shared" si="339"/>
        <v>0</v>
      </c>
      <c r="S816" s="57">
        <f t="shared" si="339"/>
        <v>0</v>
      </c>
      <c r="T816" s="57">
        <f t="shared" si="339"/>
        <v>0</v>
      </c>
      <c r="U816" s="57">
        <f t="shared" si="339"/>
        <v>0</v>
      </c>
      <c r="V816" s="57">
        <f t="shared" si="339"/>
        <v>0</v>
      </c>
      <c r="W816" s="57">
        <f t="shared" si="339"/>
        <v>0</v>
      </c>
      <c r="X816" s="57">
        <f t="shared" si="339"/>
        <v>0</v>
      </c>
      <c r="Y816" s="57">
        <f t="shared" si="339"/>
        <v>0</v>
      </c>
      <c r="Z816" s="57">
        <f t="shared" si="339"/>
        <v>0</v>
      </c>
      <c r="AA816" s="57">
        <f t="shared" si="339"/>
        <v>0</v>
      </c>
      <c r="AB816" s="57">
        <f t="shared" si="339"/>
        <v>0</v>
      </c>
      <c r="AC816" s="57">
        <f t="shared" si="339"/>
        <v>0</v>
      </c>
      <c r="AD816" s="57">
        <f t="shared" si="339"/>
        <v>0</v>
      </c>
      <c r="AE816" s="57">
        <f t="shared" si="337"/>
        <v>0</v>
      </c>
      <c r="AF816" s="57">
        <f t="shared" si="337"/>
        <v>0</v>
      </c>
      <c r="AG816" s="57">
        <f t="shared" si="337"/>
        <v>0</v>
      </c>
      <c r="AH816" s="57">
        <f t="shared" si="337"/>
        <v>0</v>
      </c>
      <c r="AI816" s="57">
        <f t="shared" si="337"/>
        <v>0</v>
      </c>
      <c r="AJ816" s="57">
        <f t="shared" si="337"/>
        <v>0</v>
      </c>
      <c r="AK816" s="57">
        <f t="shared" si="337"/>
        <v>0</v>
      </c>
      <c r="AL816" s="57">
        <f t="shared" si="337"/>
        <v>0</v>
      </c>
      <c r="AM816" s="57">
        <f t="shared" si="337"/>
        <v>0</v>
      </c>
      <c r="AN816" s="57">
        <f t="shared" si="337"/>
        <v>0</v>
      </c>
      <c r="AO816" s="57">
        <f t="shared" si="337"/>
        <v>0</v>
      </c>
      <c r="AP816" s="57">
        <f t="shared" si="337"/>
        <v>0</v>
      </c>
      <c r="AQ816" s="57" t="e">
        <f>INDEX('Fleet Input'!$C$10:$C$86, MATCH('Fleet Calculations'!N816, 'Fleet Input'!$B$10:$B$86, 0))</f>
        <v>#N/A</v>
      </c>
      <c r="AR816" s="57">
        <f t="shared" si="340"/>
        <v>0</v>
      </c>
      <c r="AS816" s="57">
        <f t="shared" si="340"/>
        <v>0</v>
      </c>
      <c r="AT816" s="57">
        <f t="shared" si="340"/>
        <v>0</v>
      </c>
      <c r="AU816" s="57">
        <f t="shared" si="340"/>
        <v>0</v>
      </c>
      <c r="AV816" s="57">
        <f t="shared" si="340"/>
        <v>0</v>
      </c>
      <c r="AW816" s="57">
        <f t="shared" si="340"/>
        <v>0</v>
      </c>
      <c r="AX816" s="57">
        <f t="shared" si="340"/>
        <v>0</v>
      </c>
      <c r="AY816" s="57">
        <f t="shared" si="340"/>
        <v>0</v>
      </c>
      <c r="AZ816" s="57">
        <f t="shared" si="340"/>
        <v>0</v>
      </c>
      <c r="BA816" s="57">
        <f t="shared" si="340"/>
        <v>0</v>
      </c>
      <c r="BB816" s="57">
        <f t="shared" si="340"/>
        <v>0</v>
      </c>
      <c r="BC816" s="57">
        <f t="shared" si="340"/>
        <v>0</v>
      </c>
      <c r="BD816" s="57">
        <f t="shared" si="340"/>
        <v>0</v>
      </c>
      <c r="BE816" s="57">
        <f t="shared" si="340"/>
        <v>0</v>
      </c>
      <c r="BF816" s="57">
        <f t="shared" si="340"/>
        <v>0</v>
      </c>
      <c r="BG816" s="57">
        <f t="shared" si="340"/>
        <v>0</v>
      </c>
      <c r="BH816" s="57">
        <f t="shared" si="338"/>
        <v>0</v>
      </c>
      <c r="BI816" s="57">
        <f t="shared" si="338"/>
        <v>0</v>
      </c>
      <c r="BJ816" s="57">
        <f t="shared" si="338"/>
        <v>0</v>
      </c>
      <c r="BK816" s="57">
        <f t="shared" si="338"/>
        <v>0</v>
      </c>
      <c r="BL816" s="57">
        <f t="shared" si="338"/>
        <v>0</v>
      </c>
      <c r="BM816" s="57">
        <f t="shared" si="338"/>
        <v>0</v>
      </c>
      <c r="BN816" s="57">
        <f t="shared" si="338"/>
        <v>0</v>
      </c>
      <c r="BO816" s="57">
        <f t="shared" si="338"/>
        <v>0</v>
      </c>
      <c r="BP816" s="57">
        <f t="shared" si="338"/>
        <v>0</v>
      </c>
      <c r="BQ816" s="57">
        <f t="shared" si="338"/>
        <v>0</v>
      </c>
      <c r="BR816" s="57">
        <f t="shared" si="338"/>
        <v>0</v>
      </c>
      <c r="BS816" s="57">
        <f t="shared" si="338"/>
        <v>0</v>
      </c>
    </row>
    <row r="817" spans="1:71" x14ac:dyDescent="0.25">
      <c r="A817">
        <f t="shared" si="343"/>
        <v>4</v>
      </c>
      <c r="B817">
        <f t="shared" si="341"/>
        <v>34</v>
      </c>
      <c r="C817">
        <f t="shared" si="336"/>
        <v>1</v>
      </c>
      <c r="D817" s="59">
        <f t="shared" si="326"/>
        <v>0</v>
      </c>
      <c r="E817" s="59">
        <f t="shared" si="326"/>
        <v>0</v>
      </c>
      <c r="F817" s="59">
        <f t="shared" si="326"/>
        <v>0</v>
      </c>
      <c r="G817" s="60" t="str">
        <f t="shared" si="327"/>
        <v>0</v>
      </c>
      <c r="H817" s="61">
        <f t="shared" si="342"/>
        <v>1</v>
      </c>
      <c r="I817" s="61">
        <f t="shared" si="328"/>
        <v>0</v>
      </c>
      <c r="J817" s="59">
        <f t="shared" si="329"/>
        <v>0</v>
      </c>
      <c r="K817" s="62" t="e">
        <f t="shared" si="330"/>
        <v>#N/A</v>
      </c>
      <c r="L817" s="59">
        <f t="shared" si="331"/>
        <v>0</v>
      </c>
      <c r="M817" s="59">
        <f t="shared" si="331"/>
        <v>0</v>
      </c>
      <c r="N817" s="59" t="str">
        <f t="shared" si="325"/>
        <v>00</v>
      </c>
      <c r="O817" s="57">
        <f t="shared" si="339"/>
        <v>0</v>
      </c>
      <c r="P817" s="57">
        <f t="shared" si="339"/>
        <v>0</v>
      </c>
      <c r="Q817" s="57">
        <f t="shared" si="339"/>
        <v>0</v>
      </c>
      <c r="R817" s="57">
        <f t="shared" si="339"/>
        <v>0</v>
      </c>
      <c r="S817" s="57">
        <f t="shared" si="339"/>
        <v>0</v>
      </c>
      <c r="T817" s="57">
        <f t="shared" si="339"/>
        <v>0</v>
      </c>
      <c r="U817" s="57">
        <f t="shared" si="339"/>
        <v>0</v>
      </c>
      <c r="V817" s="57">
        <f t="shared" si="339"/>
        <v>0</v>
      </c>
      <c r="W817" s="57">
        <f t="shared" si="339"/>
        <v>0</v>
      </c>
      <c r="X817" s="57">
        <f t="shared" si="339"/>
        <v>0</v>
      </c>
      <c r="Y817" s="57">
        <f t="shared" si="339"/>
        <v>0</v>
      </c>
      <c r="Z817" s="57">
        <f t="shared" si="339"/>
        <v>0</v>
      </c>
      <c r="AA817" s="57">
        <f t="shared" si="339"/>
        <v>0</v>
      </c>
      <c r="AB817" s="57">
        <f t="shared" si="339"/>
        <v>0</v>
      </c>
      <c r="AC817" s="57">
        <f t="shared" si="339"/>
        <v>0</v>
      </c>
      <c r="AD817" s="57">
        <f t="shared" ref="AD817:AP832" si="345">IF(AND($I817&gt;=AD$7,$H817&lt;=AD$7),$K817,0)</f>
        <v>0</v>
      </c>
      <c r="AE817" s="57">
        <f t="shared" si="345"/>
        <v>0</v>
      </c>
      <c r="AF817" s="57">
        <f t="shared" si="345"/>
        <v>0</v>
      </c>
      <c r="AG817" s="57">
        <f t="shared" si="345"/>
        <v>0</v>
      </c>
      <c r="AH817" s="57">
        <f t="shared" si="345"/>
        <v>0</v>
      </c>
      <c r="AI817" s="57">
        <f t="shared" si="345"/>
        <v>0</v>
      </c>
      <c r="AJ817" s="57">
        <f t="shared" si="345"/>
        <v>0</v>
      </c>
      <c r="AK817" s="57">
        <f t="shared" si="345"/>
        <v>0</v>
      </c>
      <c r="AL817" s="57">
        <f t="shared" si="345"/>
        <v>0</v>
      </c>
      <c r="AM817" s="57">
        <f t="shared" si="345"/>
        <v>0</v>
      </c>
      <c r="AN817" s="57">
        <f t="shared" si="345"/>
        <v>0</v>
      </c>
      <c r="AO817" s="57">
        <f t="shared" si="345"/>
        <v>0</v>
      </c>
      <c r="AP817" s="57">
        <f t="shared" si="345"/>
        <v>0</v>
      </c>
      <c r="AQ817" s="57" t="e">
        <f>INDEX('Fleet Input'!$C$10:$C$86, MATCH('Fleet Calculations'!N817, 'Fleet Input'!$B$10:$B$86, 0))</f>
        <v>#N/A</v>
      </c>
      <c r="AR817" s="57">
        <f t="shared" si="340"/>
        <v>0</v>
      </c>
      <c r="AS817" s="57">
        <f t="shared" si="340"/>
        <v>0</v>
      </c>
      <c r="AT817" s="57">
        <f t="shared" si="340"/>
        <v>0</v>
      </c>
      <c r="AU817" s="57">
        <f t="shared" si="340"/>
        <v>0</v>
      </c>
      <c r="AV817" s="57">
        <f t="shared" si="340"/>
        <v>0</v>
      </c>
      <c r="AW817" s="57">
        <f t="shared" si="340"/>
        <v>0</v>
      </c>
      <c r="AX817" s="57">
        <f t="shared" si="340"/>
        <v>0</v>
      </c>
      <c r="AY817" s="57">
        <f t="shared" si="340"/>
        <v>0</v>
      </c>
      <c r="AZ817" s="57">
        <f t="shared" si="340"/>
        <v>0</v>
      </c>
      <c r="BA817" s="57">
        <f t="shared" si="340"/>
        <v>0</v>
      </c>
      <c r="BB817" s="57">
        <f t="shared" si="340"/>
        <v>0</v>
      </c>
      <c r="BC817" s="57">
        <f t="shared" si="340"/>
        <v>0</v>
      </c>
      <c r="BD817" s="57">
        <f t="shared" si="340"/>
        <v>0</v>
      </c>
      <c r="BE817" s="57">
        <f t="shared" si="340"/>
        <v>0</v>
      </c>
      <c r="BF817" s="57">
        <f t="shared" si="340"/>
        <v>0</v>
      </c>
      <c r="BG817" s="57">
        <f t="shared" ref="BG817:BS832" si="346">IF($H817=BG$7, $AQ817*$K817, 0)</f>
        <v>0</v>
      </c>
      <c r="BH817" s="57">
        <f t="shared" si="346"/>
        <v>0</v>
      </c>
      <c r="BI817" s="57">
        <f t="shared" si="346"/>
        <v>0</v>
      </c>
      <c r="BJ817" s="57">
        <f t="shared" si="346"/>
        <v>0</v>
      </c>
      <c r="BK817" s="57">
        <f t="shared" si="346"/>
        <v>0</v>
      </c>
      <c r="BL817" s="57">
        <f t="shared" si="346"/>
        <v>0</v>
      </c>
      <c r="BM817" s="57">
        <f t="shared" si="346"/>
        <v>0</v>
      </c>
      <c r="BN817" s="57">
        <f t="shared" si="346"/>
        <v>0</v>
      </c>
      <c r="BO817" s="57">
        <f t="shared" si="346"/>
        <v>0</v>
      </c>
      <c r="BP817" s="57">
        <f t="shared" si="346"/>
        <v>0</v>
      </c>
      <c r="BQ817" s="57">
        <f t="shared" si="346"/>
        <v>0</v>
      </c>
      <c r="BR817" s="57">
        <f t="shared" si="346"/>
        <v>0</v>
      </c>
      <c r="BS817" s="57">
        <f t="shared" si="346"/>
        <v>0</v>
      </c>
    </row>
    <row r="818" spans="1:71" x14ac:dyDescent="0.25">
      <c r="A818">
        <f t="shared" si="343"/>
        <v>4</v>
      </c>
      <c r="B818">
        <f t="shared" si="341"/>
        <v>34</v>
      </c>
      <c r="C818">
        <f t="shared" si="336"/>
        <v>2</v>
      </c>
      <c r="D818" s="59">
        <f t="shared" si="326"/>
        <v>0</v>
      </c>
      <c r="E818" s="59">
        <f t="shared" si="326"/>
        <v>0</v>
      </c>
      <c r="F818" s="59">
        <f t="shared" si="326"/>
        <v>0</v>
      </c>
      <c r="G818" s="60" t="str">
        <f t="shared" si="327"/>
        <v>Electric</v>
      </c>
      <c r="H818" s="61">
        <f t="shared" si="342"/>
        <v>1</v>
      </c>
      <c r="I818" s="61">
        <f t="shared" si="328"/>
        <v>0</v>
      </c>
      <c r="J818" s="59">
        <f t="shared" si="329"/>
        <v>0</v>
      </c>
      <c r="K818" s="62" t="e">
        <f t="shared" si="330"/>
        <v>#N/A</v>
      </c>
      <c r="L818" s="59">
        <f t="shared" si="331"/>
        <v>0</v>
      </c>
      <c r="M818" s="59">
        <f t="shared" si="331"/>
        <v>0</v>
      </c>
      <c r="N818" s="59" t="str">
        <f t="shared" si="325"/>
        <v>Electric0</v>
      </c>
      <c r="O818" s="57">
        <f t="shared" ref="O818:AD833" si="347">IF(AND($I818&gt;=O$7,$H818&lt;=O$7),$K818,0)</f>
        <v>0</v>
      </c>
      <c r="P818" s="57">
        <f t="shared" si="347"/>
        <v>0</v>
      </c>
      <c r="Q818" s="57">
        <f t="shared" si="347"/>
        <v>0</v>
      </c>
      <c r="R818" s="57">
        <f t="shared" si="347"/>
        <v>0</v>
      </c>
      <c r="S818" s="57">
        <f t="shared" si="347"/>
        <v>0</v>
      </c>
      <c r="T818" s="57">
        <f t="shared" si="347"/>
        <v>0</v>
      </c>
      <c r="U818" s="57">
        <f t="shared" si="347"/>
        <v>0</v>
      </c>
      <c r="V818" s="57">
        <f t="shared" si="347"/>
        <v>0</v>
      </c>
      <c r="W818" s="57">
        <f t="shared" si="347"/>
        <v>0</v>
      </c>
      <c r="X818" s="57">
        <f t="shared" si="347"/>
        <v>0</v>
      </c>
      <c r="Y818" s="57">
        <f t="shared" si="347"/>
        <v>0</v>
      </c>
      <c r="Z818" s="57">
        <f t="shared" si="347"/>
        <v>0</v>
      </c>
      <c r="AA818" s="57">
        <f t="shared" si="347"/>
        <v>0</v>
      </c>
      <c r="AB818" s="57">
        <f t="shared" si="347"/>
        <v>0</v>
      </c>
      <c r="AC818" s="57">
        <f t="shared" si="347"/>
        <v>0</v>
      </c>
      <c r="AD818" s="57">
        <f t="shared" si="347"/>
        <v>0</v>
      </c>
      <c r="AE818" s="57">
        <f t="shared" si="345"/>
        <v>0</v>
      </c>
      <c r="AF818" s="57">
        <f t="shared" si="345"/>
        <v>0</v>
      </c>
      <c r="AG818" s="57">
        <f t="shared" si="345"/>
        <v>0</v>
      </c>
      <c r="AH818" s="57">
        <f t="shared" si="345"/>
        <v>0</v>
      </c>
      <c r="AI818" s="57">
        <f t="shared" si="345"/>
        <v>0</v>
      </c>
      <c r="AJ818" s="57">
        <f t="shared" si="345"/>
        <v>0</v>
      </c>
      <c r="AK818" s="57">
        <f t="shared" si="345"/>
        <v>0</v>
      </c>
      <c r="AL818" s="57">
        <f t="shared" si="345"/>
        <v>0</v>
      </c>
      <c r="AM818" s="57">
        <f t="shared" si="345"/>
        <v>0</v>
      </c>
      <c r="AN818" s="57">
        <f t="shared" si="345"/>
        <v>0</v>
      </c>
      <c r="AO818" s="57">
        <f t="shared" si="345"/>
        <v>0</v>
      </c>
      <c r="AP818" s="57">
        <f t="shared" si="345"/>
        <v>0</v>
      </c>
      <c r="AQ818" s="57" t="e">
        <f>INDEX('Fleet Input'!$C$10:$C$86, MATCH('Fleet Calculations'!N818, 'Fleet Input'!$B$10:$B$86, 0))</f>
        <v>#N/A</v>
      </c>
      <c r="AR818" s="57">
        <f t="shared" ref="AR818:BG833" si="348">IF($H818=AR$7, $AQ818*$K818, 0)</f>
        <v>0</v>
      </c>
      <c r="AS818" s="57">
        <f t="shared" si="348"/>
        <v>0</v>
      </c>
      <c r="AT818" s="57">
        <f t="shared" si="348"/>
        <v>0</v>
      </c>
      <c r="AU818" s="57">
        <f t="shared" si="348"/>
        <v>0</v>
      </c>
      <c r="AV818" s="57">
        <f t="shared" si="348"/>
        <v>0</v>
      </c>
      <c r="AW818" s="57">
        <f t="shared" si="348"/>
        <v>0</v>
      </c>
      <c r="AX818" s="57">
        <f t="shared" si="348"/>
        <v>0</v>
      </c>
      <c r="AY818" s="57">
        <f t="shared" si="348"/>
        <v>0</v>
      </c>
      <c r="AZ818" s="57">
        <f t="shared" si="348"/>
        <v>0</v>
      </c>
      <c r="BA818" s="57">
        <f t="shared" si="348"/>
        <v>0</v>
      </c>
      <c r="BB818" s="57">
        <f t="shared" si="348"/>
        <v>0</v>
      </c>
      <c r="BC818" s="57">
        <f t="shared" si="348"/>
        <v>0</v>
      </c>
      <c r="BD818" s="57">
        <f t="shared" si="348"/>
        <v>0</v>
      </c>
      <c r="BE818" s="57">
        <f t="shared" si="348"/>
        <v>0</v>
      </c>
      <c r="BF818" s="57">
        <f t="shared" si="348"/>
        <v>0</v>
      </c>
      <c r="BG818" s="57">
        <f t="shared" si="348"/>
        <v>0</v>
      </c>
      <c r="BH818" s="57">
        <f t="shared" si="346"/>
        <v>0</v>
      </c>
      <c r="BI818" s="57">
        <f t="shared" si="346"/>
        <v>0</v>
      </c>
      <c r="BJ818" s="57">
        <f t="shared" si="346"/>
        <v>0</v>
      </c>
      <c r="BK818" s="57">
        <f t="shared" si="346"/>
        <v>0</v>
      </c>
      <c r="BL818" s="57">
        <f t="shared" si="346"/>
        <v>0</v>
      </c>
      <c r="BM818" s="57">
        <f t="shared" si="346"/>
        <v>0</v>
      </c>
      <c r="BN818" s="57">
        <f t="shared" si="346"/>
        <v>0</v>
      </c>
      <c r="BO818" s="57">
        <f t="shared" si="346"/>
        <v>0</v>
      </c>
      <c r="BP818" s="57">
        <f t="shared" si="346"/>
        <v>0</v>
      </c>
      <c r="BQ818" s="57">
        <f t="shared" si="346"/>
        <v>0</v>
      </c>
      <c r="BR818" s="57">
        <f t="shared" si="346"/>
        <v>0</v>
      </c>
      <c r="BS818" s="57">
        <f t="shared" si="346"/>
        <v>0</v>
      </c>
    </row>
    <row r="819" spans="1:71" x14ac:dyDescent="0.25">
      <c r="A819">
        <f t="shared" si="343"/>
        <v>4</v>
      </c>
      <c r="B819">
        <f t="shared" si="341"/>
        <v>34</v>
      </c>
      <c r="C819">
        <f t="shared" si="336"/>
        <v>3</v>
      </c>
      <c r="D819" s="59">
        <f t="shared" si="326"/>
        <v>0</v>
      </c>
      <c r="E819" s="59">
        <f t="shared" si="326"/>
        <v>0</v>
      </c>
      <c r="F819" s="59">
        <f t="shared" si="326"/>
        <v>0</v>
      </c>
      <c r="G819" s="60" t="str">
        <f t="shared" si="327"/>
        <v>Fuel Cell</v>
      </c>
      <c r="H819" s="61">
        <f t="shared" si="342"/>
        <v>1</v>
      </c>
      <c r="I819" s="61">
        <f t="shared" si="328"/>
        <v>0</v>
      </c>
      <c r="J819" s="59">
        <f t="shared" si="329"/>
        <v>0</v>
      </c>
      <c r="K819" s="62" t="e">
        <f t="shared" si="330"/>
        <v>#N/A</v>
      </c>
      <c r="L819" s="59">
        <f t="shared" si="331"/>
        <v>0</v>
      </c>
      <c r="M819" s="59">
        <f t="shared" si="331"/>
        <v>0</v>
      </c>
      <c r="N819" s="59" t="str">
        <f t="shared" si="325"/>
        <v>Fuel Cell0</v>
      </c>
      <c r="O819" s="57">
        <f t="shared" si="347"/>
        <v>0</v>
      </c>
      <c r="P819" s="57">
        <f t="shared" si="347"/>
        <v>0</v>
      </c>
      <c r="Q819" s="57">
        <f t="shared" si="347"/>
        <v>0</v>
      </c>
      <c r="R819" s="57">
        <f t="shared" si="347"/>
        <v>0</v>
      </c>
      <c r="S819" s="57">
        <f t="shared" si="347"/>
        <v>0</v>
      </c>
      <c r="T819" s="57">
        <f t="shared" si="347"/>
        <v>0</v>
      </c>
      <c r="U819" s="57">
        <f t="shared" si="347"/>
        <v>0</v>
      </c>
      <c r="V819" s="57">
        <f t="shared" si="347"/>
        <v>0</v>
      </c>
      <c r="W819" s="57">
        <f t="shared" si="347"/>
        <v>0</v>
      </c>
      <c r="X819" s="57">
        <f t="shared" si="347"/>
        <v>0</v>
      </c>
      <c r="Y819" s="57">
        <f t="shared" si="347"/>
        <v>0</v>
      </c>
      <c r="Z819" s="57">
        <f t="shared" si="347"/>
        <v>0</v>
      </c>
      <c r="AA819" s="57">
        <f t="shared" si="347"/>
        <v>0</v>
      </c>
      <c r="AB819" s="57">
        <f t="shared" si="347"/>
        <v>0</v>
      </c>
      <c r="AC819" s="57">
        <f t="shared" si="347"/>
        <v>0</v>
      </c>
      <c r="AD819" s="57">
        <f t="shared" si="347"/>
        <v>0</v>
      </c>
      <c r="AE819" s="57">
        <f t="shared" si="345"/>
        <v>0</v>
      </c>
      <c r="AF819" s="57">
        <f t="shared" si="345"/>
        <v>0</v>
      </c>
      <c r="AG819" s="57">
        <f t="shared" si="345"/>
        <v>0</v>
      </c>
      <c r="AH819" s="57">
        <f t="shared" si="345"/>
        <v>0</v>
      </c>
      <c r="AI819" s="57">
        <f t="shared" si="345"/>
        <v>0</v>
      </c>
      <c r="AJ819" s="57">
        <f t="shared" si="345"/>
        <v>0</v>
      </c>
      <c r="AK819" s="57">
        <f t="shared" si="345"/>
        <v>0</v>
      </c>
      <c r="AL819" s="57">
        <f t="shared" si="345"/>
        <v>0</v>
      </c>
      <c r="AM819" s="57">
        <f t="shared" si="345"/>
        <v>0</v>
      </c>
      <c r="AN819" s="57">
        <f t="shared" si="345"/>
        <v>0</v>
      </c>
      <c r="AO819" s="57">
        <f t="shared" si="345"/>
        <v>0</v>
      </c>
      <c r="AP819" s="57">
        <f t="shared" si="345"/>
        <v>0</v>
      </c>
      <c r="AQ819" s="57" t="e">
        <f>INDEX('Fleet Input'!$C$10:$C$86, MATCH('Fleet Calculations'!N819, 'Fleet Input'!$B$10:$B$86, 0))</f>
        <v>#N/A</v>
      </c>
      <c r="AR819" s="57">
        <f t="shared" si="348"/>
        <v>0</v>
      </c>
      <c r="AS819" s="57">
        <f t="shared" si="348"/>
        <v>0</v>
      </c>
      <c r="AT819" s="57">
        <f t="shared" si="348"/>
        <v>0</v>
      </c>
      <c r="AU819" s="57">
        <f t="shared" si="348"/>
        <v>0</v>
      </c>
      <c r="AV819" s="57">
        <f t="shared" si="348"/>
        <v>0</v>
      </c>
      <c r="AW819" s="57">
        <f t="shared" si="348"/>
        <v>0</v>
      </c>
      <c r="AX819" s="57">
        <f t="shared" si="348"/>
        <v>0</v>
      </c>
      <c r="AY819" s="57">
        <f t="shared" si="348"/>
        <v>0</v>
      </c>
      <c r="AZ819" s="57">
        <f t="shared" si="348"/>
        <v>0</v>
      </c>
      <c r="BA819" s="57">
        <f t="shared" si="348"/>
        <v>0</v>
      </c>
      <c r="BB819" s="57">
        <f t="shared" si="348"/>
        <v>0</v>
      </c>
      <c r="BC819" s="57">
        <f t="shared" si="348"/>
        <v>0</v>
      </c>
      <c r="BD819" s="57">
        <f t="shared" si="348"/>
        <v>0</v>
      </c>
      <c r="BE819" s="57">
        <f t="shared" si="348"/>
        <v>0</v>
      </c>
      <c r="BF819" s="57">
        <f t="shared" si="348"/>
        <v>0</v>
      </c>
      <c r="BG819" s="57">
        <f t="shared" si="348"/>
        <v>0</v>
      </c>
      <c r="BH819" s="57">
        <f t="shared" si="346"/>
        <v>0</v>
      </c>
      <c r="BI819" s="57">
        <f t="shared" si="346"/>
        <v>0</v>
      </c>
      <c r="BJ819" s="57">
        <f t="shared" si="346"/>
        <v>0</v>
      </c>
      <c r="BK819" s="57">
        <f t="shared" si="346"/>
        <v>0</v>
      </c>
      <c r="BL819" s="57">
        <f t="shared" si="346"/>
        <v>0</v>
      </c>
      <c r="BM819" s="57">
        <f t="shared" si="346"/>
        <v>0</v>
      </c>
      <c r="BN819" s="57">
        <f t="shared" si="346"/>
        <v>0</v>
      </c>
      <c r="BO819" s="57">
        <f t="shared" si="346"/>
        <v>0</v>
      </c>
      <c r="BP819" s="57">
        <f t="shared" si="346"/>
        <v>0</v>
      </c>
      <c r="BQ819" s="57">
        <f t="shared" si="346"/>
        <v>0</v>
      </c>
      <c r="BR819" s="57">
        <f t="shared" si="346"/>
        <v>0</v>
      </c>
      <c r="BS819" s="57">
        <f t="shared" si="346"/>
        <v>0</v>
      </c>
    </row>
    <row r="820" spans="1:71" x14ac:dyDescent="0.25">
      <c r="A820">
        <f t="shared" si="343"/>
        <v>4</v>
      </c>
      <c r="B820">
        <f t="shared" si="341"/>
        <v>35</v>
      </c>
      <c r="C820">
        <f t="shared" si="336"/>
        <v>1</v>
      </c>
      <c r="D820" s="59">
        <f t="shared" si="326"/>
        <v>0</v>
      </c>
      <c r="E820" s="59">
        <f t="shared" si="326"/>
        <v>0</v>
      </c>
      <c r="F820" s="59">
        <f t="shared" si="326"/>
        <v>0</v>
      </c>
      <c r="G820" s="60" t="str">
        <f t="shared" si="327"/>
        <v>0</v>
      </c>
      <c r="H820" s="61">
        <f t="shared" si="342"/>
        <v>1</v>
      </c>
      <c r="I820" s="61">
        <f t="shared" si="328"/>
        <v>0</v>
      </c>
      <c r="J820" s="59">
        <f t="shared" si="329"/>
        <v>0</v>
      </c>
      <c r="K820" s="62" t="e">
        <f t="shared" si="330"/>
        <v>#N/A</v>
      </c>
      <c r="L820" s="59">
        <f t="shared" si="331"/>
        <v>0</v>
      </c>
      <c r="M820" s="59">
        <f t="shared" si="331"/>
        <v>0</v>
      </c>
      <c r="N820" s="59" t="str">
        <f t="shared" si="325"/>
        <v>00</v>
      </c>
      <c r="O820" s="57">
        <f t="shared" si="347"/>
        <v>0</v>
      </c>
      <c r="P820" s="57">
        <f t="shared" si="347"/>
        <v>0</v>
      </c>
      <c r="Q820" s="57">
        <f t="shared" si="347"/>
        <v>0</v>
      </c>
      <c r="R820" s="57">
        <f t="shared" si="347"/>
        <v>0</v>
      </c>
      <c r="S820" s="57">
        <f t="shared" si="347"/>
        <v>0</v>
      </c>
      <c r="T820" s="57">
        <f t="shared" si="347"/>
        <v>0</v>
      </c>
      <c r="U820" s="57">
        <f t="shared" si="347"/>
        <v>0</v>
      </c>
      <c r="V820" s="57">
        <f t="shared" si="347"/>
        <v>0</v>
      </c>
      <c r="W820" s="57">
        <f t="shared" si="347"/>
        <v>0</v>
      </c>
      <c r="X820" s="57">
        <f t="shared" si="347"/>
        <v>0</v>
      </c>
      <c r="Y820" s="57">
        <f t="shared" si="347"/>
        <v>0</v>
      </c>
      <c r="Z820" s="57">
        <f t="shared" si="347"/>
        <v>0</v>
      </c>
      <c r="AA820" s="57">
        <f t="shared" si="347"/>
        <v>0</v>
      </c>
      <c r="AB820" s="57">
        <f t="shared" si="347"/>
        <v>0</v>
      </c>
      <c r="AC820" s="57">
        <f t="shared" si="347"/>
        <v>0</v>
      </c>
      <c r="AD820" s="57">
        <f t="shared" si="347"/>
        <v>0</v>
      </c>
      <c r="AE820" s="57">
        <f t="shared" si="345"/>
        <v>0</v>
      </c>
      <c r="AF820" s="57">
        <f t="shared" si="345"/>
        <v>0</v>
      </c>
      <c r="AG820" s="57">
        <f t="shared" si="345"/>
        <v>0</v>
      </c>
      <c r="AH820" s="57">
        <f t="shared" si="345"/>
        <v>0</v>
      </c>
      <c r="AI820" s="57">
        <f t="shared" si="345"/>
        <v>0</v>
      </c>
      <c r="AJ820" s="57">
        <f t="shared" si="345"/>
        <v>0</v>
      </c>
      <c r="AK820" s="57">
        <f t="shared" si="345"/>
        <v>0</v>
      </c>
      <c r="AL820" s="57">
        <f t="shared" si="345"/>
        <v>0</v>
      </c>
      <c r="AM820" s="57">
        <f t="shared" si="345"/>
        <v>0</v>
      </c>
      <c r="AN820" s="57">
        <f t="shared" si="345"/>
        <v>0</v>
      </c>
      <c r="AO820" s="57">
        <f t="shared" si="345"/>
        <v>0</v>
      </c>
      <c r="AP820" s="57">
        <f t="shared" si="345"/>
        <v>0</v>
      </c>
      <c r="AQ820" s="57" t="e">
        <f>INDEX('Fleet Input'!$C$10:$C$86, MATCH('Fleet Calculations'!N820, 'Fleet Input'!$B$10:$B$86, 0))</f>
        <v>#N/A</v>
      </c>
      <c r="AR820" s="57">
        <f t="shared" si="348"/>
        <v>0</v>
      </c>
      <c r="AS820" s="57">
        <f t="shared" si="348"/>
        <v>0</v>
      </c>
      <c r="AT820" s="57">
        <f t="shared" si="348"/>
        <v>0</v>
      </c>
      <c r="AU820" s="57">
        <f t="shared" si="348"/>
        <v>0</v>
      </c>
      <c r="AV820" s="57">
        <f t="shared" si="348"/>
        <v>0</v>
      </c>
      <c r="AW820" s="57">
        <f t="shared" si="348"/>
        <v>0</v>
      </c>
      <c r="AX820" s="57">
        <f t="shared" si="348"/>
        <v>0</v>
      </c>
      <c r="AY820" s="57">
        <f t="shared" si="348"/>
        <v>0</v>
      </c>
      <c r="AZ820" s="57">
        <f t="shared" si="348"/>
        <v>0</v>
      </c>
      <c r="BA820" s="57">
        <f t="shared" si="348"/>
        <v>0</v>
      </c>
      <c r="BB820" s="57">
        <f t="shared" si="348"/>
        <v>0</v>
      </c>
      <c r="BC820" s="57">
        <f t="shared" si="348"/>
        <v>0</v>
      </c>
      <c r="BD820" s="57">
        <f t="shared" si="348"/>
        <v>0</v>
      </c>
      <c r="BE820" s="57">
        <f t="shared" si="348"/>
        <v>0</v>
      </c>
      <c r="BF820" s="57">
        <f t="shared" si="348"/>
        <v>0</v>
      </c>
      <c r="BG820" s="57">
        <f t="shared" si="348"/>
        <v>0</v>
      </c>
      <c r="BH820" s="57">
        <f t="shared" si="346"/>
        <v>0</v>
      </c>
      <c r="BI820" s="57">
        <f t="shared" si="346"/>
        <v>0</v>
      </c>
      <c r="BJ820" s="57">
        <f t="shared" si="346"/>
        <v>0</v>
      </c>
      <c r="BK820" s="57">
        <f t="shared" si="346"/>
        <v>0</v>
      </c>
      <c r="BL820" s="57">
        <f t="shared" si="346"/>
        <v>0</v>
      </c>
      <c r="BM820" s="57">
        <f t="shared" si="346"/>
        <v>0</v>
      </c>
      <c r="BN820" s="57">
        <f t="shared" si="346"/>
        <v>0</v>
      </c>
      <c r="BO820" s="57">
        <f t="shared" si="346"/>
        <v>0</v>
      </c>
      <c r="BP820" s="57">
        <f t="shared" si="346"/>
        <v>0</v>
      </c>
      <c r="BQ820" s="57">
        <f t="shared" si="346"/>
        <v>0</v>
      </c>
      <c r="BR820" s="57">
        <f t="shared" si="346"/>
        <v>0</v>
      </c>
      <c r="BS820" s="57">
        <f t="shared" si="346"/>
        <v>0</v>
      </c>
    </row>
    <row r="821" spans="1:71" x14ac:dyDescent="0.25">
      <c r="A821">
        <f t="shared" si="343"/>
        <v>4</v>
      </c>
      <c r="B821">
        <f t="shared" si="341"/>
        <v>35</v>
      </c>
      <c r="C821">
        <f t="shared" si="336"/>
        <v>2</v>
      </c>
      <c r="D821" s="59">
        <f t="shared" si="326"/>
        <v>0</v>
      </c>
      <c r="E821" s="59">
        <f t="shared" si="326"/>
        <v>0</v>
      </c>
      <c r="F821" s="59">
        <f t="shared" si="326"/>
        <v>0</v>
      </c>
      <c r="G821" s="60" t="str">
        <f t="shared" si="327"/>
        <v>Electric</v>
      </c>
      <c r="H821" s="61">
        <f t="shared" si="342"/>
        <v>1</v>
      </c>
      <c r="I821" s="61">
        <f t="shared" si="328"/>
        <v>0</v>
      </c>
      <c r="J821" s="59">
        <f t="shared" si="329"/>
        <v>0</v>
      </c>
      <c r="K821" s="62" t="e">
        <f t="shared" si="330"/>
        <v>#N/A</v>
      </c>
      <c r="L821" s="59">
        <f t="shared" si="331"/>
        <v>0</v>
      </c>
      <c r="M821" s="59">
        <f t="shared" si="331"/>
        <v>0</v>
      </c>
      <c r="N821" s="59" t="str">
        <f t="shared" si="325"/>
        <v>Electric0</v>
      </c>
      <c r="O821" s="57">
        <f t="shared" si="347"/>
        <v>0</v>
      </c>
      <c r="P821" s="57">
        <f t="shared" si="347"/>
        <v>0</v>
      </c>
      <c r="Q821" s="57">
        <f t="shared" si="347"/>
        <v>0</v>
      </c>
      <c r="R821" s="57">
        <f t="shared" si="347"/>
        <v>0</v>
      </c>
      <c r="S821" s="57">
        <f t="shared" si="347"/>
        <v>0</v>
      </c>
      <c r="T821" s="57">
        <f t="shared" si="347"/>
        <v>0</v>
      </c>
      <c r="U821" s="57">
        <f t="shared" si="347"/>
        <v>0</v>
      </c>
      <c r="V821" s="57">
        <f t="shared" si="347"/>
        <v>0</v>
      </c>
      <c r="W821" s="57">
        <f t="shared" si="347"/>
        <v>0</v>
      </c>
      <c r="X821" s="57">
        <f t="shared" si="347"/>
        <v>0</v>
      </c>
      <c r="Y821" s="57">
        <f t="shared" si="347"/>
        <v>0</v>
      </c>
      <c r="Z821" s="57">
        <f t="shared" si="347"/>
        <v>0</v>
      </c>
      <c r="AA821" s="57">
        <f t="shared" si="347"/>
        <v>0</v>
      </c>
      <c r="AB821" s="57">
        <f t="shared" si="347"/>
        <v>0</v>
      </c>
      <c r="AC821" s="57">
        <f t="shared" si="347"/>
        <v>0</v>
      </c>
      <c r="AD821" s="57">
        <f t="shared" si="347"/>
        <v>0</v>
      </c>
      <c r="AE821" s="57">
        <f t="shared" si="345"/>
        <v>0</v>
      </c>
      <c r="AF821" s="57">
        <f t="shared" si="345"/>
        <v>0</v>
      </c>
      <c r="AG821" s="57">
        <f t="shared" si="345"/>
        <v>0</v>
      </c>
      <c r="AH821" s="57">
        <f t="shared" si="345"/>
        <v>0</v>
      </c>
      <c r="AI821" s="57">
        <f t="shared" si="345"/>
        <v>0</v>
      </c>
      <c r="AJ821" s="57">
        <f t="shared" si="345"/>
        <v>0</v>
      </c>
      <c r="AK821" s="57">
        <f t="shared" si="345"/>
        <v>0</v>
      </c>
      <c r="AL821" s="57">
        <f t="shared" si="345"/>
        <v>0</v>
      </c>
      <c r="AM821" s="57">
        <f t="shared" si="345"/>
        <v>0</v>
      </c>
      <c r="AN821" s="57">
        <f t="shared" si="345"/>
        <v>0</v>
      </c>
      <c r="AO821" s="57">
        <f t="shared" si="345"/>
        <v>0</v>
      </c>
      <c r="AP821" s="57">
        <f t="shared" si="345"/>
        <v>0</v>
      </c>
      <c r="AQ821" s="57" t="e">
        <f>INDEX('Fleet Input'!$C$10:$C$86, MATCH('Fleet Calculations'!N821, 'Fleet Input'!$B$10:$B$86, 0))</f>
        <v>#N/A</v>
      </c>
      <c r="AR821" s="57">
        <f t="shared" si="348"/>
        <v>0</v>
      </c>
      <c r="AS821" s="57">
        <f t="shared" si="348"/>
        <v>0</v>
      </c>
      <c r="AT821" s="57">
        <f t="shared" si="348"/>
        <v>0</v>
      </c>
      <c r="AU821" s="57">
        <f t="shared" si="348"/>
        <v>0</v>
      </c>
      <c r="AV821" s="57">
        <f t="shared" si="348"/>
        <v>0</v>
      </c>
      <c r="AW821" s="57">
        <f t="shared" si="348"/>
        <v>0</v>
      </c>
      <c r="AX821" s="57">
        <f t="shared" si="348"/>
        <v>0</v>
      </c>
      <c r="AY821" s="57">
        <f t="shared" si="348"/>
        <v>0</v>
      </c>
      <c r="AZ821" s="57">
        <f t="shared" si="348"/>
        <v>0</v>
      </c>
      <c r="BA821" s="57">
        <f t="shared" si="348"/>
        <v>0</v>
      </c>
      <c r="BB821" s="57">
        <f t="shared" si="348"/>
        <v>0</v>
      </c>
      <c r="BC821" s="57">
        <f t="shared" si="348"/>
        <v>0</v>
      </c>
      <c r="BD821" s="57">
        <f t="shared" si="348"/>
        <v>0</v>
      </c>
      <c r="BE821" s="57">
        <f t="shared" si="348"/>
        <v>0</v>
      </c>
      <c r="BF821" s="57">
        <f t="shared" si="348"/>
        <v>0</v>
      </c>
      <c r="BG821" s="57">
        <f t="shared" si="348"/>
        <v>0</v>
      </c>
      <c r="BH821" s="57">
        <f t="shared" si="346"/>
        <v>0</v>
      </c>
      <c r="BI821" s="57">
        <f t="shared" si="346"/>
        <v>0</v>
      </c>
      <c r="BJ821" s="57">
        <f t="shared" si="346"/>
        <v>0</v>
      </c>
      <c r="BK821" s="57">
        <f t="shared" si="346"/>
        <v>0</v>
      </c>
      <c r="BL821" s="57">
        <f t="shared" si="346"/>
        <v>0</v>
      </c>
      <c r="BM821" s="57">
        <f t="shared" si="346"/>
        <v>0</v>
      </c>
      <c r="BN821" s="57">
        <f t="shared" si="346"/>
        <v>0</v>
      </c>
      <c r="BO821" s="57">
        <f t="shared" si="346"/>
        <v>0</v>
      </c>
      <c r="BP821" s="57">
        <f t="shared" si="346"/>
        <v>0</v>
      </c>
      <c r="BQ821" s="57">
        <f t="shared" si="346"/>
        <v>0</v>
      </c>
      <c r="BR821" s="57">
        <f t="shared" si="346"/>
        <v>0</v>
      </c>
      <c r="BS821" s="57">
        <f t="shared" si="346"/>
        <v>0</v>
      </c>
    </row>
    <row r="822" spans="1:71" x14ac:dyDescent="0.25">
      <c r="A822">
        <f t="shared" si="343"/>
        <v>4</v>
      </c>
      <c r="B822">
        <f t="shared" si="341"/>
        <v>35</v>
      </c>
      <c r="C822">
        <f t="shared" si="336"/>
        <v>3</v>
      </c>
      <c r="D822" s="59">
        <f t="shared" si="326"/>
        <v>0</v>
      </c>
      <c r="E822" s="59">
        <f t="shared" si="326"/>
        <v>0</v>
      </c>
      <c r="F822" s="59">
        <f t="shared" si="326"/>
        <v>0</v>
      </c>
      <c r="G822" s="60" t="str">
        <f t="shared" si="327"/>
        <v>Fuel Cell</v>
      </c>
      <c r="H822" s="61">
        <f t="shared" si="342"/>
        <v>1</v>
      </c>
      <c r="I822" s="61">
        <f t="shared" si="328"/>
        <v>0</v>
      </c>
      <c r="J822" s="59">
        <f t="shared" si="329"/>
        <v>0</v>
      </c>
      <c r="K822" s="62" t="e">
        <f t="shared" si="330"/>
        <v>#N/A</v>
      </c>
      <c r="L822" s="59">
        <f t="shared" si="331"/>
        <v>0</v>
      </c>
      <c r="M822" s="59">
        <f t="shared" si="331"/>
        <v>0</v>
      </c>
      <c r="N822" s="59" t="str">
        <f t="shared" si="325"/>
        <v>Fuel Cell0</v>
      </c>
      <c r="O822" s="57">
        <f t="shared" si="347"/>
        <v>0</v>
      </c>
      <c r="P822" s="57">
        <f t="shared" si="347"/>
        <v>0</v>
      </c>
      <c r="Q822" s="57">
        <f t="shared" si="347"/>
        <v>0</v>
      </c>
      <c r="R822" s="57">
        <f t="shared" si="347"/>
        <v>0</v>
      </c>
      <c r="S822" s="57">
        <f t="shared" si="347"/>
        <v>0</v>
      </c>
      <c r="T822" s="57">
        <f t="shared" si="347"/>
        <v>0</v>
      </c>
      <c r="U822" s="57">
        <f t="shared" si="347"/>
        <v>0</v>
      </c>
      <c r="V822" s="57">
        <f t="shared" si="347"/>
        <v>0</v>
      </c>
      <c r="W822" s="57">
        <f t="shared" si="347"/>
        <v>0</v>
      </c>
      <c r="X822" s="57">
        <f t="shared" si="347"/>
        <v>0</v>
      </c>
      <c r="Y822" s="57">
        <f t="shared" si="347"/>
        <v>0</v>
      </c>
      <c r="Z822" s="57">
        <f t="shared" si="347"/>
        <v>0</v>
      </c>
      <c r="AA822" s="57">
        <f t="shared" si="347"/>
        <v>0</v>
      </c>
      <c r="AB822" s="57">
        <f t="shared" si="347"/>
        <v>0</v>
      </c>
      <c r="AC822" s="57">
        <f t="shared" si="347"/>
        <v>0</v>
      </c>
      <c r="AD822" s="57">
        <f t="shared" si="347"/>
        <v>0</v>
      </c>
      <c r="AE822" s="57">
        <f t="shared" si="345"/>
        <v>0</v>
      </c>
      <c r="AF822" s="57">
        <f t="shared" si="345"/>
        <v>0</v>
      </c>
      <c r="AG822" s="57">
        <f t="shared" si="345"/>
        <v>0</v>
      </c>
      <c r="AH822" s="57">
        <f t="shared" si="345"/>
        <v>0</v>
      </c>
      <c r="AI822" s="57">
        <f t="shared" si="345"/>
        <v>0</v>
      </c>
      <c r="AJ822" s="57">
        <f t="shared" si="345"/>
        <v>0</v>
      </c>
      <c r="AK822" s="57">
        <f t="shared" si="345"/>
        <v>0</v>
      </c>
      <c r="AL822" s="57">
        <f t="shared" si="345"/>
        <v>0</v>
      </c>
      <c r="AM822" s="57">
        <f t="shared" si="345"/>
        <v>0</v>
      </c>
      <c r="AN822" s="57">
        <f t="shared" si="345"/>
        <v>0</v>
      </c>
      <c r="AO822" s="57">
        <f t="shared" si="345"/>
        <v>0</v>
      </c>
      <c r="AP822" s="57">
        <f t="shared" si="345"/>
        <v>0</v>
      </c>
      <c r="AQ822" s="57" t="e">
        <f>INDEX('Fleet Input'!$C$10:$C$86, MATCH('Fleet Calculations'!N822, 'Fleet Input'!$B$10:$B$86, 0))</f>
        <v>#N/A</v>
      </c>
      <c r="AR822" s="57">
        <f t="shared" si="348"/>
        <v>0</v>
      </c>
      <c r="AS822" s="57">
        <f t="shared" si="348"/>
        <v>0</v>
      </c>
      <c r="AT822" s="57">
        <f t="shared" si="348"/>
        <v>0</v>
      </c>
      <c r="AU822" s="57">
        <f t="shared" si="348"/>
        <v>0</v>
      </c>
      <c r="AV822" s="57">
        <f t="shared" si="348"/>
        <v>0</v>
      </c>
      <c r="AW822" s="57">
        <f t="shared" si="348"/>
        <v>0</v>
      </c>
      <c r="AX822" s="57">
        <f t="shared" si="348"/>
        <v>0</v>
      </c>
      <c r="AY822" s="57">
        <f t="shared" si="348"/>
        <v>0</v>
      </c>
      <c r="AZ822" s="57">
        <f t="shared" si="348"/>
        <v>0</v>
      </c>
      <c r="BA822" s="57">
        <f t="shared" si="348"/>
        <v>0</v>
      </c>
      <c r="BB822" s="57">
        <f t="shared" si="348"/>
        <v>0</v>
      </c>
      <c r="BC822" s="57">
        <f t="shared" si="348"/>
        <v>0</v>
      </c>
      <c r="BD822" s="57">
        <f t="shared" si="348"/>
        <v>0</v>
      </c>
      <c r="BE822" s="57">
        <f t="shared" si="348"/>
        <v>0</v>
      </c>
      <c r="BF822" s="57">
        <f t="shared" si="348"/>
        <v>0</v>
      </c>
      <c r="BG822" s="57">
        <f t="shared" si="348"/>
        <v>0</v>
      </c>
      <c r="BH822" s="57">
        <f t="shared" si="346"/>
        <v>0</v>
      </c>
      <c r="BI822" s="57">
        <f t="shared" si="346"/>
        <v>0</v>
      </c>
      <c r="BJ822" s="57">
        <f t="shared" si="346"/>
        <v>0</v>
      </c>
      <c r="BK822" s="57">
        <f t="shared" si="346"/>
        <v>0</v>
      </c>
      <c r="BL822" s="57">
        <f t="shared" si="346"/>
        <v>0</v>
      </c>
      <c r="BM822" s="57">
        <f t="shared" si="346"/>
        <v>0</v>
      </c>
      <c r="BN822" s="57">
        <f t="shared" si="346"/>
        <v>0</v>
      </c>
      <c r="BO822" s="57">
        <f t="shared" si="346"/>
        <v>0</v>
      </c>
      <c r="BP822" s="57">
        <f t="shared" si="346"/>
        <v>0</v>
      </c>
      <c r="BQ822" s="57">
        <f t="shared" si="346"/>
        <v>0</v>
      </c>
      <c r="BR822" s="57">
        <f t="shared" si="346"/>
        <v>0</v>
      </c>
      <c r="BS822" s="57">
        <f t="shared" si="346"/>
        <v>0</v>
      </c>
    </row>
    <row r="823" spans="1:71" x14ac:dyDescent="0.25">
      <c r="A823">
        <f t="shared" si="343"/>
        <v>4</v>
      </c>
      <c r="B823">
        <f t="shared" si="341"/>
        <v>36</v>
      </c>
      <c r="C823">
        <f t="shared" si="336"/>
        <v>1</v>
      </c>
      <c r="D823" s="59">
        <f t="shared" si="326"/>
        <v>0</v>
      </c>
      <c r="E823" s="59">
        <f t="shared" si="326"/>
        <v>0</v>
      </c>
      <c r="F823" s="59">
        <f t="shared" si="326"/>
        <v>0</v>
      </c>
      <c r="G823" s="60" t="str">
        <f t="shared" si="327"/>
        <v>0</v>
      </c>
      <c r="H823" s="61">
        <f t="shared" si="342"/>
        <v>1</v>
      </c>
      <c r="I823" s="61">
        <f t="shared" si="328"/>
        <v>0</v>
      </c>
      <c r="J823" s="59">
        <f t="shared" si="329"/>
        <v>0</v>
      </c>
      <c r="K823" s="62" t="e">
        <f t="shared" si="330"/>
        <v>#N/A</v>
      </c>
      <c r="L823" s="59">
        <f t="shared" si="331"/>
        <v>0</v>
      </c>
      <c r="M823" s="59">
        <f t="shared" si="331"/>
        <v>0</v>
      </c>
      <c r="N823" s="59" t="str">
        <f t="shared" si="325"/>
        <v>00</v>
      </c>
      <c r="O823" s="57">
        <f t="shared" si="347"/>
        <v>0</v>
      </c>
      <c r="P823" s="57">
        <f t="shared" si="347"/>
        <v>0</v>
      </c>
      <c r="Q823" s="57">
        <f t="shared" si="347"/>
        <v>0</v>
      </c>
      <c r="R823" s="57">
        <f t="shared" si="347"/>
        <v>0</v>
      </c>
      <c r="S823" s="57">
        <f t="shared" si="347"/>
        <v>0</v>
      </c>
      <c r="T823" s="57">
        <f t="shared" si="347"/>
        <v>0</v>
      </c>
      <c r="U823" s="57">
        <f t="shared" si="347"/>
        <v>0</v>
      </c>
      <c r="V823" s="57">
        <f t="shared" si="347"/>
        <v>0</v>
      </c>
      <c r="W823" s="57">
        <f t="shared" si="347"/>
        <v>0</v>
      </c>
      <c r="X823" s="57">
        <f t="shared" si="347"/>
        <v>0</v>
      </c>
      <c r="Y823" s="57">
        <f t="shared" si="347"/>
        <v>0</v>
      </c>
      <c r="Z823" s="57">
        <f t="shared" si="347"/>
        <v>0</v>
      </c>
      <c r="AA823" s="57">
        <f t="shared" si="347"/>
        <v>0</v>
      </c>
      <c r="AB823" s="57">
        <f t="shared" si="347"/>
        <v>0</v>
      </c>
      <c r="AC823" s="57">
        <f t="shared" si="347"/>
        <v>0</v>
      </c>
      <c r="AD823" s="57">
        <f t="shared" si="347"/>
        <v>0</v>
      </c>
      <c r="AE823" s="57">
        <f t="shared" si="345"/>
        <v>0</v>
      </c>
      <c r="AF823" s="57">
        <f t="shared" si="345"/>
        <v>0</v>
      </c>
      <c r="AG823" s="57">
        <f t="shared" si="345"/>
        <v>0</v>
      </c>
      <c r="AH823" s="57">
        <f t="shared" si="345"/>
        <v>0</v>
      </c>
      <c r="AI823" s="57">
        <f t="shared" si="345"/>
        <v>0</v>
      </c>
      <c r="AJ823" s="57">
        <f t="shared" si="345"/>
        <v>0</v>
      </c>
      <c r="AK823" s="57">
        <f t="shared" si="345"/>
        <v>0</v>
      </c>
      <c r="AL823" s="57">
        <f t="shared" si="345"/>
        <v>0</v>
      </c>
      <c r="AM823" s="57">
        <f t="shared" si="345"/>
        <v>0</v>
      </c>
      <c r="AN823" s="57">
        <f t="shared" si="345"/>
        <v>0</v>
      </c>
      <c r="AO823" s="57">
        <f t="shared" si="345"/>
        <v>0</v>
      </c>
      <c r="AP823" s="57">
        <f t="shared" si="345"/>
        <v>0</v>
      </c>
      <c r="AQ823" s="57" t="e">
        <f>INDEX('Fleet Input'!$C$10:$C$86, MATCH('Fleet Calculations'!N823, 'Fleet Input'!$B$10:$B$86, 0))</f>
        <v>#N/A</v>
      </c>
      <c r="AR823" s="57">
        <f t="shared" si="348"/>
        <v>0</v>
      </c>
      <c r="AS823" s="57">
        <f t="shared" si="348"/>
        <v>0</v>
      </c>
      <c r="AT823" s="57">
        <f t="shared" si="348"/>
        <v>0</v>
      </c>
      <c r="AU823" s="57">
        <f t="shared" si="348"/>
        <v>0</v>
      </c>
      <c r="AV823" s="57">
        <f t="shared" si="348"/>
        <v>0</v>
      </c>
      <c r="AW823" s="57">
        <f t="shared" si="348"/>
        <v>0</v>
      </c>
      <c r="AX823" s="57">
        <f t="shared" si="348"/>
        <v>0</v>
      </c>
      <c r="AY823" s="57">
        <f t="shared" si="348"/>
        <v>0</v>
      </c>
      <c r="AZ823" s="57">
        <f t="shared" si="348"/>
        <v>0</v>
      </c>
      <c r="BA823" s="57">
        <f t="shared" si="348"/>
        <v>0</v>
      </c>
      <c r="BB823" s="57">
        <f t="shared" si="348"/>
        <v>0</v>
      </c>
      <c r="BC823" s="57">
        <f t="shared" si="348"/>
        <v>0</v>
      </c>
      <c r="BD823" s="57">
        <f t="shared" si="348"/>
        <v>0</v>
      </c>
      <c r="BE823" s="57">
        <f t="shared" si="348"/>
        <v>0</v>
      </c>
      <c r="BF823" s="57">
        <f t="shared" si="348"/>
        <v>0</v>
      </c>
      <c r="BG823" s="57">
        <f t="shared" si="348"/>
        <v>0</v>
      </c>
      <c r="BH823" s="57">
        <f t="shared" si="346"/>
        <v>0</v>
      </c>
      <c r="BI823" s="57">
        <f t="shared" si="346"/>
        <v>0</v>
      </c>
      <c r="BJ823" s="57">
        <f t="shared" si="346"/>
        <v>0</v>
      </c>
      <c r="BK823" s="57">
        <f t="shared" si="346"/>
        <v>0</v>
      </c>
      <c r="BL823" s="57">
        <f t="shared" si="346"/>
        <v>0</v>
      </c>
      <c r="BM823" s="57">
        <f t="shared" si="346"/>
        <v>0</v>
      </c>
      <c r="BN823" s="57">
        <f t="shared" si="346"/>
        <v>0</v>
      </c>
      <c r="BO823" s="57">
        <f t="shared" si="346"/>
        <v>0</v>
      </c>
      <c r="BP823" s="57">
        <f t="shared" si="346"/>
        <v>0</v>
      </c>
      <c r="BQ823" s="57">
        <f t="shared" si="346"/>
        <v>0</v>
      </c>
      <c r="BR823" s="57">
        <f t="shared" si="346"/>
        <v>0</v>
      </c>
      <c r="BS823" s="57">
        <f t="shared" si="346"/>
        <v>0</v>
      </c>
    </row>
    <row r="824" spans="1:71" x14ac:dyDescent="0.25">
      <c r="A824">
        <f t="shared" si="343"/>
        <v>4</v>
      </c>
      <c r="B824">
        <f t="shared" si="341"/>
        <v>36</v>
      </c>
      <c r="C824">
        <f t="shared" si="336"/>
        <v>2</v>
      </c>
      <c r="D824" s="59">
        <f t="shared" si="326"/>
        <v>0</v>
      </c>
      <c r="E824" s="59">
        <f t="shared" si="326"/>
        <v>0</v>
      </c>
      <c r="F824" s="59">
        <f t="shared" si="326"/>
        <v>0</v>
      </c>
      <c r="G824" s="60" t="str">
        <f t="shared" si="327"/>
        <v>Electric</v>
      </c>
      <c r="H824" s="61">
        <f t="shared" si="342"/>
        <v>1</v>
      </c>
      <c r="I824" s="61">
        <f t="shared" si="328"/>
        <v>0</v>
      </c>
      <c r="J824" s="59">
        <f t="shared" si="329"/>
        <v>0</v>
      </c>
      <c r="K824" s="62" t="e">
        <f t="shared" si="330"/>
        <v>#N/A</v>
      </c>
      <c r="L824" s="59">
        <f t="shared" si="331"/>
        <v>0</v>
      </c>
      <c r="M824" s="59">
        <f t="shared" si="331"/>
        <v>0</v>
      </c>
      <c r="N824" s="59" t="str">
        <f t="shared" si="325"/>
        <v>Electric0</v>
      </c>
      <c r="O824" s="57">
        <f t="shared" si="347"/>
        <v>0</v>
      </c>
      <c r="P824" s="57">
        <f t="shared" si="347"/>
        <v>0</v>
      </c>
      <c r="Q824" s="57">
        <f t="shared" si="347"/>
        <v>0</v>
      </c>
      <c r="R824" s="57">
        <f t="shared" si="347"/>
        <v>0</v>
      </c>
      <c r="S824" s="57">
        <f t="shared" si="347"/>
        <v>0</v>
      </c>
      <c r="T824" s="57">
        <f t="shared" si="347"/>
        <v>0</v>
      </c>
      <c r="U824" s="57">
        <f t="shared" si="347"/>
        <v>0</v>
      </c>
      <c r="V824" s="57">
        <f t="shared" si="347"/>
        <v>0</v>
      </c>
      <c r="W824" s="57">
        <f t="shared" si="347"/>
        <v>0</v>
      </c>
      <c r="X824" s="57">
        <f t="shared" si="347"/>
        <v>0</v>
      </c>
      <c r="Y824" s="57">
        <f t="shared" si="347"/>
        <v>0</v>
      </c>
      <c r="Z824" s="57">
        <f t="shared" si="347"/>
        <v>0</v>
      </c>
      <c r="AA824" s="57">
        <f t="shared" si="347"/>
        <v>0</v>
      </c>
      <c r="AB824" s="57">
        <f t="shared" si="347"/>
        <v>0</v>
      </c>
      <c r="AC824" s="57">
        <f t="shared" si="347"/>
        <v>0</v>
      </c>
      <c r="AD824" s="57">
        <f t="shared" si="347"/>
        <v>0</v>
      </c>
      <c r="AE824" s="57">
        <f t="shared" si="345"/>
        <v>0</v>
      </c>
      <c r="AF824" s="57">
        <f t="shared" si="345"/>
        <v>0</v>
      </c>
      <c r="AG824" s="57">
        <f t="shared" si="345"/>
        <v>0</v>
      </c>
      <c r="AH824" s="57">
        <f t="shared" si="345"/>
        <v>0</v>
      </c>
      <c r="AI824" s="57">
        <f t="shared" si="345"/>
        <v>0</v>
      </c>
      <c r="AJ824" s="57">
        <f t="shared" si="345"/>
        <v>0</v>
      </c>
      <c r="AK824" s="57">
        <f t="shared" si="345"/>
        <v>0</v>
      </c>
      <c r="AL824" s="57">
        <f t="shared" si="345"/>
        <v>0</v>
      </c>
      <c r="AM824" s="57">
        <f t="shared" si="345"/>
        <v>0</v>
      </c>
      <c r="AN824" s="57">
        <f t="shared" si="345"/>
        <v>0</v>
      </c>
      <c r="AO824" s="57">
        <f t="shared" si="345"/>
        <v>0</v>
      </c>
      <c r="AP824" s="57">
        <f t="shared" si="345"/>
        <v>0</v>
      </c>
      <c r="AQ824" s="57" t="e">
        <f>INDEX('Fleet Input'!$C$10:$C$86, MATCH('Fleet Calculations'!N824, 'Fleet Input'!$B$10:$B$86, 0))</f>
        <v>#N/A</v>
      </c>
      <c r="AR824" s="57">
        <f t="shared" si="348"/>
        <v>0</v>
      </c>
      <c r="AS824" s="57">
        <f t="shared" si="348"/>
        <v>0</v>
      </c>
      <c r="AT824" s="57">
        <f t="shared" si="348"/>
        <v>0</v>
      </c>
      <c r="AU824" s="57">
        <f t="shared" si="348"/>
        <v>0</v>
      </c>
      <c r="AV824" s="57">
        <f t="shared" si="348"/>
        <v>0</v>
      </c>
      <c r="AW824" s="57">
        <f t="shared" si="348"/>
        <v>0</v>
      </c>
      <c r="AX824" s="57">
        <f t="shared" si="348"/>
        <v>0</v>
      </c>
      <c r="AY824" s="57">
        <f t="shared" si="348"/>
        <v>0</v>
      </c>
      <c r="AZ824" s="57">
        <f t="shared" si="348"/>
        <v>0</v>
      </c>
      <c r="BA824" s="57">
        <f t="shared" si="348"/>
        <v>0</v>
      </c>
      <c r="BB824" s="57">
        <f t="shared" si="348"/>
        <v>0</v>
      </c>
      <c r="BC824" s="57">
        <f t="shared" si="348"/>
        <v>0</v>
      </c>
      <c r="BD824" s="57">
        <f t="shared" si="348"/>
        <v>0</v>
      </c>
      <c r="BE824" s="57">
        <f t="shared" si="348"/>
        <v>0</v>
      </c>
      <c r="BF824" s="57">
        <f t="shared" si="348"/>
        <v>0</v>
      </c>
      <c r="BG824" s="57">
        <f t="shared" si="348"/>
        <v>0</v>
      </c>
      <c r="BH824" s="57">
        <f t="shared" si="346"/>
        <v>0</v>
      </c>
      <c r="BI824" s="57">
        <f t="shared" si="346"/>
        <v>0</v>
      </c>
      <c r="BJ824" s="57">
        <f t="shared" si="346"/>
        <v>0</v>
      </c>
      <c r="BK824" s="57">
        <f t="shared" si="346"/>
        <v>0</v>
      </c>
      <c r="BL824" s="57">
        <f t="shared" si="346"/>
        <v>0</v>
      </c>
      <c r="BM824" s="57">
        <f t="shared" si="346"/>
        <v>0</v>
      </c>
      <c r="BN824" s="57">
        <f t="shared" si="346"/>
        <v>0</v>
      </c>
      <c r="BO824" s="57">
        <f t="shared" si="346"/>
        <v>0</v>
      </c>
      <c r="BP824" s="57">
        <f t="shared" si="346"/>
        <v>0</v>
      </c>
      <c r="BQ824" s="57">
        <f t="shared" si="346"/>
        <v>0</v>
      </c>
      <c r="BR824" s="57">
        <f t="shared" si="346"/>
        <v>0</v>
      </c>
      <c r="BS824" s="57">
        <f t="shared" si="346"/>
        <v>0</v>
      </c>
    </row>
    <row r="825" spans="1:71" x14ac:dyDescent="0.25">
      <c r="A825">
        <f t="shared" si="343"/>
        <v>4</v>
      </c>
      <c r="B825">
        <f t="shared" si="341"/>
        <v>36</v>
      </c>
      <c r="C825">
        <f t="shared" si="336"/>
        <v>3</v>
      </c>
      <c r="D825" s="59">
        <f t="shared" si="326"/>
        <v>0</v>
      </c>
      <c r="E825" s="59">
        <f t="shared" si="326"/>
        <v>0</v>
      </c>
      <c r="F825" s="59">
        <f t="shared" si="326"/>
        <v>0</v>
      </c>
      <c r="G825" s="60" t="str">
        <f t="shared" si="327"/>
        <v>Fuel Cell</v>
      </c>
      <c r="H825" s="61">
        <f t="shared" si="342"/>
        <v>1</v>
      </c>
      <c r="I825" s="61">
        <f t="shared" si="328"/>
        <v>0</v>
      </c>
      <c r="J825" s="59">
        <f t="shared" si="329"/>
        <v>0</v>
      </c>
      <c r="K825" s="62" t="e">
        <f t="shared" si="330"/>
        <v>#N/A</v>
      </c>
      <c r="L825" s="59">
        <f t="shared" si="331"/>
        <v>0</v>
      </c>
      <c r="M825" s="59">
        <f t="shared" si="331"/>
        <v>0</v>
      </c>
      <c r="N825" s="59" t="str">
        <f t="shared" si="325"/>
        <v>Fuel Cell0</v>
      </c>
      <c r="O825" s="57">
        <f t="shared" si="347"/>
        <v>0</v>
      </c>
      <c r="P825" s="57">
        <f t="shared" si="347"/>
        <v>0</v>
      </c>
      <c r="Q825" s="57">
        <f t="shared" si="347"/>
        <v>0</v>
      </c>
      <c r="R825" s="57">
        <f t="shared" si="347"/>
        <v>0</v>
      </c>
      <c r="S825" s="57">
        <f t="shared" si="347"/>
        <v>0</v>
      </c>
      <c r="T825" s="57">
        <f t="shared" si="347"/>
        <v>0</v>
      </c>
      <c r="U825" s="57">
        <f t="shared" si="347"/>
        <v>0</v>
      </c>
      <c r="V825" s="57">
        <f t="shared" si="347"/>
        <v>0</v>
      </c>
      <c r="W825" s="57">
        <f t="shared" si="347"/>
        <v>0</v>
      </c>
      <c r="X825" s="57">
        <f t="shared" si="347"/>
        <v>0</v>
      </c>
      <c r="Y825" s="57">
        <f t="shared" si="347"/>
        <v>0</v>
      </c>
      <c r="Z825" s="57">
        <f t="shared" si="347"/>
        <v>0</v>
      </c>
      <c r="AA825" s="57">
        <f t="shared" si="347"/>
        <v>0</v>
      </c>
      <c r="AB825" s="57">
        <f t="shared" si="347"/>
        <v>0</v>
      </c>
      <c r="AC825" s="57">
        <f t="shared" si="347"/>
        <v>0</v>
      </c>
      <c r="AD825" s="57">
        <f t="shared" si="347"/>
        <v>0</v>
      </c>
      <c r="AE825" s="57">
        <f t="shared" si="345"/>
        <v>0</v>
      </c>
      <c r="AF825" s="57">
        <f t="shared" si="345"/>
        <v>0</v>
      </c>
      <c r="AG825" s="57">
        <f t="shared" si="345"/>
        <v>0</v>
      </c>
      <c r="AH825" s="57">
        <f t="shared" si="345"/>
        <v>0</v>
      </c>
      <c r="AI825" s="57">
        <f t="shared" si="345"/>
        <v>0</v>
      </c>
      <c r="AJ825" s="57">
        <f t="shared" si="345"/>
        <v>0</v>
      </c>
      <c r="AK825" s="57">
        <f t="shared" si="345"/>
        <v>0</v>
      </c>
      <c r="AL825" s="57">
        <f t="shared" si="345"/>
        <v>0</v>
      </c>
      <c r="AM825" s="57">
        <f t="shared" si="345"/>
        <v>0</v>
      </c>
      <c r="AN825" s="57">
        <f t="shared" si="345"/>
        <v>0</v>
      </c>
      <c r="AO825" s="57">
        <f t="shared" si="345"/>
        <v>0</v>
      </c>
      <c r="AP825" s="57">
        <f t="shared" si="345"/>
        <v>0</v>
      </c>
      <c r="AQ825" s="57" t="e">
        <f>INDEX('Fleet Input'!$C$10:$C$86, MATCH('Fleet Calculations'!N825, 'Fleet Input'!$B$10:$B$86, 0))</f>
        <v>#N/A</v>
      </c>
      <c r="AR825" s="57">
        <f t="shared" si="348"/>
        <v>0</v>
      </c>
      <c r="AS825" s="57">
        <f t="shared" si="348"/>
        <v>0</v>
      </c>
      <c r="AT825" s="57">
        <f t="shared" si="348"/>
        <v>0</v>
      </c>
      <c r="AU825" s="57">
        <f t="shared" si="348"/>
        <v>0</v>
      </c>
      <c r="AV825" s="57">
        <f t="shared" si="348"/>
        <v>0</v>
      </c>
      <c r="AW825" s="57">
        <f t="shared" si="348"/>
        <v>0</v>
      </c>
      <c r="AX825" s="57">
        <f t="shared" si="348"/>
        <v>0</v>
      </c>
      <c r="AY825" s="57">
        <f t="shared" si="348"/>
        <v>0</v>
      </c>
      <c r="AZ825" s="57">
        <f t="shared" si="348"/>
        <v>0</v>
      </c>
      <c r="BA825" s="57">
        <f t="shared" si="348"/>
        <v>0</v>
      </c>
      <c r="BB825" s="57">
        <f t="shared" si="348"/>
        <v>0</v>
      </c>
      <c r="BC825" s="57">
        <f t="shared" si="348"/>
        <v>0</v>
      </c>
      <c r="BD825" s="57">
        <f t="shared" si="348"/>
        <v>0</v>
      </c>
      <c r="BE825" s="57">
        <f t="shared" si="348"/>
        <v>0</v>
      </c>
      <c r="BF825" s="57">
        <f t="shared" si="348"/>
        <v>0</v>
      </c>
      <c r="BG825" s="57">
        <f t="shared" si="348"/>
        <v>0</v>
      </c>
      <c r="BH825" s="57">
        <f t="shared" si="346"/>
        <v>0</v>
      </c>
      <c r="BI825" s="57">
        <f t="shared" si="346"/>
        <v>0</v>
      </c>
      <c r="BJ825" s="57">
        <f t="shared" si="346"/>
        <v>0</v>
      </c>
      <c r="BK825" s="57">
        <f t="shared" si="346"/>
        <v>0</v>
      </c>
      <c r="BL825" s="57">
        <f t="shared" si="346"/>
        <v>0</v>
      </c>
      <c r="BM825" s="57">
        <f t="shared" si="346"/>
        <v>0</v>
      </c>
      <c r="BN825" s="57">
        <f t="shared" si="346"/>
        <v>0</v>
      </c>
      <c r="BO825" s="57">
        <f t="shared" si="346"/>
        <v>0</v>
      </c>
      <c r="BP825" s="57">
        <f t="shared" si="346"/>
        <v>0</v>
      </c>
      <c r="BQ825" s="57">
        <f t="shared" si="346"/>
        <v>0</v>
      </c>
      <c r="BR825" s="57">
        <f t="shared" si="346"/>
        <v>0</v>
      </c>
      <c r="BS825" s="57">
        <f t="shared" si="346"/>
        <v>0</v>
      </c>
    </row>
    <row r="826" spans="1:71" x14ac:dyDescent="0.25">
      <c r="A826">
        <f t="shared" si="343"/>
        <v>4</v>
      </c>
      <c r="B826">
        <f t="shared" si="341"/>
        <v>37</v>
      </c>
      <c r="C826">
        <f t="shared" si="336"/>
        <v>1</v>
      </c>
      <c r="D826" s="59">
        <f t="shared" si="326"/>
        <v>0</v>
      </c>
      <c r="E826" s="59">
        <f t="shared" si="326"/>
        <v>0</v>
      </c>
      <c r="F826" s="59">
        <f t="shared" si="326"/>
        <v>0</v>
      </c>
      <c r="G826" s="60" t="str">
        <f t="shared" si="327"/>
        <v>0</v>
      </c>
      <c r="H826" s="61">
        <f t="shared" si="342"/>
        <v>1</v>
      </c>
      <c r="I826" s="61">
        <f t="shared" si="328"/>
        <v>0</v>
      </c>
      <c r="J826" s="59">
        <f t="shared" si="329"/>
        <v>0</v>
      </c>
      <c r="K826" s="62" t="e">
        <f t="shared" si="330"/>
        <v>#N/A</v>
      </c>
      <c r="L826" s="59">
        <f t="shared" si="331"/>
        <v>0</v>
      </c>
      <c r="M826" s="59">
        <f t="shared" si="331"/>
        <v>0</v>
      </c>
      <c r="N826" s="59" t="str">
        <f t="shared" si="325"/>
        <v>00</v>
      </c>
      <c r="O826" s="57">
        <f t="shared" si="347"/>
        <v>0</v>
      </c>
      <c r="P826" s="57">
        <f t="shared" si="347"/>
        <v>0</v>
      </c>
      <c r="Q826" s="57">
        <f t="shared" si="347"/>
        <v>0</v>
      </c>
      <c r="R826" s="57">
        <f t="shared" si="347"/>
        <v>0</v>
      </c>
      <c r="S826" s="57">
        <f t="shared" si="347"/>
        <v>0</v>
      </c>
      <c r="T826" s="57">
        <f t="shared" si="347"/>
        <v>0</v>
      </c>
      <c r="U826" s="57">
        <f t="shared" si="347"/>
        <v>0</v>
      </c>
      <c r="V826" s="57">
        <f t="shared" si="347"/>
        <v>0</v>
      </c>
      <c r="W826" s="57">
        <f t="shared" si="347"/>
        <v>0</v>
      </c>
      <c r="X826" s="57">
        <f t="shared" si="347"/>
        <v>0</v>
      </c>
      <c r="Y826" s="57">
        <f t="shared" si="347"/>
        <v>0</v>
      </c>
      <c r="Z826" s="57">
        <f t="shared" si="347"/>
        <v>0</v>
      </c>
      <c r="AA826" s="57">
        <f t="shared" si="347"/>
        <v>0</v>
      </c>
      <c r="AB826" s="57">
        <f t="shared" si="347"/>
        <v>0</v>
      </c>
      <c r="AC826" s="57">
        <f t="shared" si="347"/>
        <v>0</v>
      </c>
      <c r="AD826" s="57">
        <f t="shared" si="347"/>
        <v>0</v>
      </c>
      <c r="AE826" s="57">
        <f t="shared" si="345"/>
        <v>0</v>
      </c>
      <c r="AF826" s="57">
        <f t="shared" si="345"/>
        <v>0</v>
      </c>
      <c r="AG826" s="57">
        <f t="shared" si="345"/>
        <v>0</v>
      </c>
      <c r="AH826" s="57">
        <f t="shared" si="345"/>
        <v>0</v>
      </c>
      <c r="AI826" s="57">
        <f t="shared" si="345"/>
        <v>0</v>
      </c>
      <c r="AJ826" s="57">
        <f t="shared" si="345"/>
        <v>0</v>
      </c>
      <c r="AK826" s="57">
        <f t="shared" si="345"/>
        <v>0</v>
      </c>
      <c r="AL826" s="57">
        <f t="shared" si="345"/>
        <v>0</v>
      </c>
      <c r="AM826" s="57">
        <f t="shared" si="345"/>
        <v>0</v>
      </c>
      <c r="AN826" s="57">
        <f t="shared" si="345"/>
        <v>0</v>
      </c>
      <c r="AO826" s="57">
        <f t="shared" si="345"/>
        <v>0</v>
      </c>
      <c r="AP826" s="57">
        <f t="shared" si="345"/>
        <v>0</v>
      </c>
      <c r="AQ826" s="57" t="e">
        <f>INDEX('Fleet Input'!$C$10:$C$86, MATCH('Fleet Calculations'!N826, 'Fleet Input'!$B$10:$B$86, 0))</f>
        <v>#N/A</v>
      </c>
      <c r="AR826" s="57">
        <f t="shared" si="348"/>
        <v>0</v>
      </c>
      <c r="AS826" s="57">
        <f t="shared" si="348"/>
        <v>0</v>
      </c>
      <c r="AT826" s="57">
        <f t="shared" si="348"/>
        <v>0</v>
      </c>
      <c r="AU826" s="57">
        <f t="shared" si="348"/>
        <v>0</v>
      </c>
      <c r="AV826" s="57">
        <f t="shared" si="348"/>
        <v>0</v>
      </c>
      <c r="AW826" s="57">
        <f t="shared" si="348"/>
        <v>0</v>
      </c>
      <c r="AX826" s="57">
        <f t="shared" si="348"/>
        <v>0</v>
      </c>
      <c r="AY826" s="57">
        <f t="shared" si="348"/>
        <v>0</v>
      </c>
      <c r="AZ826" s="57">
        <f t="shared" si="348"/>
        <v>0</v>
      </c>
      <c r="BA826" s="57">
        <f t="shared" si="348"/>
        <v>0</v>
      </c>
      <c r="BB826" s="57">
        <f t="shared" si="348"/>
        <v>0</v>
      </c>
      <c r="BC826" s="57">
        <f t="shared" si="348"/>
        <v>0</v>
      </c>
      <c r="BD826" s="57">
        <f t="shared" si="348"/>
        <v>0</v>
      </c>
      <c r="BE826" s="57">
        <f t="shared" si="348"/>
        <v>0</v>
      </c>
      <c r="BF826" s="57">
        <f t="shared" si="348"/>
        <v>0</v>
      </c>
      <c r="BG826" s="57">
        <f t="shared" si="348"/>
        <v>0</v>
      </c>
      <c r="BH826" s="57">
        <f t="shared" si="346"/>
        <v>0</v>
      </c>
      <c r="BI826" s="57">
        <f t="shared" si="346"/>
        <v>0</v>
      </c>
      <c r="BJ826" s="57">
        <f t="shared" si="346"/>
        <v>0</v>
      </c>
      <c r="BK826" s="57">
        <f t="shared" si="346"/>
        <v>0</v>
      </c>
      <c r="BL826" s="57">
        <f t="shared" si="346"/>
        <v>0</v>
      </c>
      <c r="BM826" s="57">
        <f t="shared" si="346"/>
        <v>0</v>
      </c>
      <c r="BN826" s="57">
        <f t="shared" si="346"/>
        <v>0</v>
      </c>
      <c r="BO826" s="57">
        <f t="shared" si="346"/>
        <v>0</v>
      </c>
      <c r="BP826" s="57">
        <f t="shared" si="346"/>
        <v>0</v>
      </c>
      <c r="BQ826" s="57">
        <f t="shared" si="346"/>
        <v>0</v>
      </c>
      <c r="BR826" s="57">
        <f t="shared" si="346"/>
        <v>0</v>
      </c>
      <c r="BS826" s="57">
        <f t="shared" si="346"/>
        <v>0</v>
      </c>
    </row>
    <row r="827" spans="1:71" x14ac:dyDescent="0.25">
      <c r="A827">
        <f t="shared" si="343"/>
        <v>4</v>
      </c>
      <c r="B827">
        <f t="shared" si="341"/>
        <v>37</v>
      </c>
      <c r="C827">
        <f t="shared" si="336"/>
        <v>2</v>
      </c>
      <c r="D827" s="59">
        <f t="shared" si="326"/>
        <v>0</v>
      </c>
      <c r="E827" s="59">
        <f t="shared" si="326"/>
        <v>0</v>
      </c>
      <c r="F827" s="59">
        <f t="shared" si="326"/>
        <v>0</v>
      </c>
      <c r="G827" s="60" t="str">
        <f t="shared" si="327"/>
        <v>Electric</v>
      </c>
      <c r="H827" s="61">
        <f t="shared" si="342"/>
        <v>1</v>
      </c>
      <c r="I827" s="61">
        <f t="shared" si="328"/>
        <v>0</v>
      </c>
      <c r="J827" s="59">
        <f t="shared" si="329"/>
        <v>0</v>
      </c>
      <c r="K827" s="62" t="e">
        <f t="shared" si="330"/>
        <v>#N/A</v>
      </c>
      <c r="L827" s="59">
        <f t="shared" si="331"/>
        <v>0</v>
      </c>
      <c r="M827" s="59">
        <f t="shared" si="331"/>
        <v>0</v>
      </c>
      <c r="N827" s="59" t="str">
        <f t="shared" si="325"/>
        <v>Electric0</v>
      </c>
      <c r="O827" s="57">
        <f t="shared" si="347"/>
        <v>0</v>
      </c>
      <c r="P827" s="57">
        <f t="shared" si="347"/>
        <v>0</v>
      </c>
      <c r="Q827" s="57">
        <f t="shared" si="347"/>
        <v>0</v>
      </c>
      <c r="R827" s="57">
        <f t="shared" si="347"/>
        <v>0</v>
      </c>
      <c r="S827" s="57">
        <f t="shared" si="347"/>
        <v>0</v>
      </c>
      <c r="T827" s="57">
        <f t="shared" si="347"/>
        <v>0</v>
      </c>
      <c r="U827" s="57">
        <f t="shared" si="347"/>
        <v>0</v>
      </c>
      <c r="V827" s="57">
        <f t="shared" si="347"/>
        <v>0</v>
      </c>
      <c r="W827" s="57">
        <f t="shared" si="347"/>
        <v>0</v>
      </c>
      <c r="X827" s="57">
        <f t="shared" si="347"/>
        <v>0</v>
      </c>
      <c r="Y827" s="57">
        <f t="shared" si="347"/>
        <v>0</v>
      </c>
      <c r="Z827" s="57">
        <f t="shared" si="347"/>
        <v>0</v>
      </c>
      <c r="AA827" s="57">
        <f t="shared" si="347"/>
        <v>0</v>
      </c>
      <c r="AB827" s="57">
        <f t="shared" si="347"/>
        <v>0</v>
      </c>
      <c r="AC827" s="57">
        <f t="shared" si="347"/>
        <v>0</v>
      </c>
      <c r="AD827" s="57">
        <f t="shared" si="347"/>
        <v>0</v>
      </c>
      <c r="AE827" s="57">
        <f t="shared" si="345"/>
        <v>0</v>
      </c>
      <c r="AF827" s="57">
        <f t="shared" si="345"/>
        <v>0</v>
      </c>
      <c r="AG827" s="57">
        <f t="shared" si="345"/>
        <v>0</v>
      </c>
      <c r="AH827" s="57">
        <f t="shared" si="345"/>
        <v>0</v>
      </c>
      <c r="AI827" s="57">
        <f t="shared" si="345"/>
        <v>0</v>
      </c>
      <c r="AJ827" s="57">
        <f t="shared" si="345"/>
        <v>0</v>
      </c>
      <c r="AK827" s="57">
        <f t="shared" si="345"/>
        <v>0</v>
      </c>
      <c r="AL827" s="57">
        <f t="shared" si="345"/>
        <v>0</v>
      </c>
      <c r="AM827" s="57">
        <f t="shared" si="345"/>
        <v>0</v>
      </c>
      <c r="AN827" s="57">
        <f t="shared" si="345"/>
        <v>0</v>
      </c>
      <c r="AO827" s="57">
        <f t="shared" si="345"/>
        <v>0</v>
      </c>
      <c r="AP827" s="57">
        <f t="shared" si="345"/>
        <v>0</v>
      </c>
      <c r="AQ827" s="57" t="e">
        <f>INDEX('Fleet Input'!$C$10:$C$86, MATCH('Fleet Calculations'!N827, 'Fleet Input'!$B$10:$B$86, 0))</f>
        <v>#N/A</v>
      </c>
      <c r="AR827" s="57">
        <f t="shared" si="348"/>
        <v>0</v>
      </c>
      <c r="AS827" s="57">
        <f t="shared" si="348"/>
        <v>0</v>
      </c>
      <c r="AT827" s="57">
        <f t="shared" si="348"/>
        <v>0</v>
      </c>
      <c r="AU827" s="57">
        <f t="shared" si="348"/>
        <v>0</v>
      </c>
      <c r="AV827" s="57">
        <f t="shared" si="348"/>
        <v>0</v>
      </c>
      <c r="AW827" s="57">
        <f t="shared" si="348"/>
        <v>0</v>
      </c>
      <c r="AX827" s="57">
        <f t="shared" si="348"/>
        <v>0</v>
      </c>
      <c r="AY827" s="57">
        <f t="shared" si="348"/>
        <v>0</v>
      </c>
      <c r="AZ827" s="57">
        <f t="shared" si="348"/>
        <v>0</v>
      </c>
      <c r="BA827" s="57">
        <f t="shared" si="348"/>
        <v>0</v>
      </c>
      <c r="BB827" s="57">
        <f t="shared" si="348"/>
        <v>0</v>
      </c>
      <c r="BC827" s="57">
        <f t="shared" si="348"/>
        <v>0</v>
      </c>
      <c r="BD827" s="57">
        <f t="shared" si="348"/>
        <v>0</v>
      </c>
      <c r="BE827" s="57">
        <f t="shared" si="348"/>
        <v>0</v>
      </c>
      <c r="BF827" s="57">
        <f t="shared" si="348"/>
        <v>0</v>
      </c>
      <c r="BG827" s="57">
        <f t="shared" si="348"/>
        <v>0</v>
      </c>
      <c r="BH827" s="57">
        <f t="shared" si="346"/>
        <v>0</v>
      </c>
      <c r="BI827" s="57">
        <f t="shared" si="346"/>
        <v>0</v>
      </c>
      <c r="BJ827" s="57">
        <f t="shared" si="346"/>
        <v>0</v>
      </c>
      <c r="BK827" s="57">
        <f t="shared" si="346"/>
        <v>0</v>
      </c>
      <c r="BL827" s="57">
        <f t="shared" si="346"/>
        <v>0</v>
      </c>
      <c r="BM827" s="57">
        <f t="shared" si="346"/>
        <v>0</v>
      </c>
      <c r="BN827" s="57">
        <f t="shared" si="346"/>
        <v>0</v>
      </c>
      <c r="BO827" s="57">
        <f t="shared" si="346"/>
        <v>0</v>
      </c>
      <c r="BP827" s="57">
        <f t="shared" si="346"/>
        <v>0</v>
      </c>
      <c r="BQ827" s="57">
        <f t="shared" si="346"/>
        <v>0</v>
      </c>
      <c r="BR827" s="57">
        <f t="shared" si="346"/>
        <v>0</v>
      </c>
      <c r="BS827" s="57">
        <f t="shared" si="346"/>
        <v>0</v>
      </c>
    </row>
    <row r="828" spans="1:71" x14ac:dyDescent="0.25">
      <c r="A828">
        <f t="shared" si="343"/>
        <v>4</v>
      </c>
      <c r="B828">
        <f t="shared" si="341"/>
        <v>37</v>
      </c>
      <c r="C828">
        <f t="shared" si="336"/>
        <v>3</v>
      </c>
      <c r="D828" s="59">
        <f t="shared" si="326"/>
        <v>0</v>
      </c>
      <c r="E828" s="59">
        <f t="shared" si="326"/>
        <v>0</v>
      </c>
      <c r="F828" s="59">
        <f t="shared" si="326"/>
        <v>0</v>
      </c>
      <c r="G828" s="60" t="str">
        <f t="shared" si="327"/>
        <v>Fuel Cell</v>
      </c>
      <c r="H828" s="61">
        <f t="shared" si="342"/>
        <v>1</v>
      </c>
      <c r="I828" s="61">
        <f t="shared" si="328"/>
        <v>0</v>
      </c>
      <c r="J828" s="59">
        <f t="shared" si="329"/>
        <v>0</v>
      </c>
      <c r="K828" s="62" t="e">
        <f t="shared" si="330"/>
        <v>#N/A</v>
      </c>
      <c r="L828" s="59">
        <f t="shared" si="331"/>
        <v>0</v>
      </c>
      <c r="M828" s="59">
        <f t="shared" si="331"/>
        <v>0</v>
      </c>
      <c r="N828" s="59" t="str">
        <f t="shared" si="325"/>
        <v>Fuel Cell0</v>
      </c>
      <c r="O828" s="57">
        <f t="shared" si="347"/>
        <v>0</v>
      </c>
      <c r="P828" s="57">
        <f t="shared" si="347"/>
        <v>0</v>
      </c>
      <c r="Q828" s="57">
        <f t="shared" si="347"/>
        <v>0</v>
      </c>
      <c r="R828" s="57">
        <f t="shared" si="347"/>
        <v>0</v>
      </c>
      <c r="S828" s="57">
        <f t="shared" si="347"/>
        <v>0</v>
      </c>
      <c r="T828" s="57">
        <f t="shared" si="347"/>
        <v>0</v>
      </c>
      <c r="U828" s="57">
        <f t="shared" si="347"/>
        <v>0</v>
      </c>
      <c r="V828" s="57">
        <f t="shared" si="347"/>
        <v>0</v>
      </c>
      <c r="W828" s="57">
        <f t="shared" si="347"/>
        <v>0</v>
      </c>
      <c r="X828" s="57">
        <f t="shared" si="347"/>
        <v>0</v>
      </c>
      <c r="Y828" s="57">
        <f t="shared" si="347"/>
        <v>0</v>
      </c>
      <c r="Z828" s="57">
        <f t="shared" si="347"/>
        <v>0</v>
      </c>
      <c r="AA828" s="57">
        <f t="shared" si="347"/>
        <v>0</v>
      </c>
      <c r="AB828" s="57">
        <f t="shared" si="347"/>
        <v>0</v>
      </c>
      <c r="AC828" s="57">
        <f t="shared" si="347"/>
        <v>0</v>
      </c>
      <c r="AD828" s="57">
        <f t="shared" si="347"/>
        <v>0</v>
      </c>
      <c r="AE828" s="57">
        <f t="shared" si="345"/>
        <v>0</v>
      </c>
      <c r="AF828" s="57">
        <f t="shared" si="345"/>
        <v>0</v>
      </c>
      <c r="AG828" s="57">
        <f t="shared" si="345"/>
        <v>0</v>
      </c>
      <c r="AH828" s="57">
        <f t="shared" si="345"/>
        <v>0</v>
      </c>
      <c r="AI828" s="57">
        <f t="shared" si="345"/>
        <v>0</v>
      </c>
      <c r="AJ828" s="57">
        <f t="shared" si="345"/>
        <v>0</v>
      </c>
      <c r="AK828" s="57">
        <f t="shared" si="345"/>
        <v>0</v>
      </c>
      <c r="AL828" s="57">
        <f t="shared" si="345"/>
        <v>0</v>
      </c>
      <c r="AM828" s="57">
        <f t="shared" si="345"/>
        <v>0</v>
      </c>
      <c r="AN828" s="57">
        <f t="shared" si="345"/>
        <v>0</v>
      </c>
      <c r="AO828" s="57">
        <f t="shared" si="345"/>
        <v>0</v>
      </c>
      <c r="AP828" s="57">
        <f t="shared" si="345"/>
        <v>0</v>
      </c>
      <c r="AQ828" s="57" t="e">
        <f>INDEX('Fleet Input'!$C$10:$C$86, MATCH('Fleet Calculations'!N828, 'Fleet Input'!$B$10:$B$86, 0))</f>
        <v>#N/A</v>
      </c>
      <c r="AR828" s="57">
        <f t="shared" si="348"/>
        <v>0</v>
      </c>
      <c r="AS828" s="57">
        <f t="shared" si="348"/>
        <v>0</v>
      </c>
      <c r="AT828" s="57">
        <f t="shared" si="348"/>
        <v>0</v>
      </c>
      <c r="AU828" s="57">
        <f t="shared" si="348"/>
        <v>0</v>
      </c>
      <c r="AV828" s="57">
        <f t="shared" si="348"/>
        <v>0</v>
      </c>
      <c r="AW828" s="57">
        <f t="shared" si="348"/>
        <v>0</v>
      </c>
      <c r="AX828" s="57">
        <f t="shared" si="348"/>
        <v>0</v>
      </c>
      <c r="AY828" s="57">
        <f t="shared" si="348"/>
        <v>0</v>
      </c>
      <c r="AZ828" s="57">
        <f t="shared" si="348"/>
        <v>0</v>
      </c>
      <c r="BA828" s="57">
        <f t="shared" si="348"/>
        <v>0</v>
      </c>
      <c r="BB828" s="57">
        <f t="shared" si="348"/>
        <v>0</v>
      </c>
      <c r="BC828" s="57">
        <f t="shared" si="348"/>
        <v>0</v>
      </c>
      <c r="BD828" s="57">
        <f t="shared" si="348"/>
        <v>0</v>
      </c>
      <c r="BE828" s="57">
        <f t="shared" si="348"/>
        <v>0</v>
      </c>
      <c r="BF828" s="57">
        <f t="shared" si="348"/>
        <v>0</v>
      </c>
      <c r="BG828" s="57">
        <f t="shared" si="348"/>
        <v>0</v>
      </c>
      <c r="BH828" s="57">
        <f t="shared" si="346"/>
        <v>0</v>
      </c>
      <c r="BI828" s="57">
        <f t="shared" si="346"/>
        <v>0</v>
      </c>
      <c r="BJ828" s="57">
        <f t="shared" si="346"/>
        <v>0</v>
      </c>
      <c r="BK828" s="57">
        <f t="shared" si="346"/>
        <v>0</v>
      </c>
      <c r="BL828" s="57">
        <f t="shared" si="346"/>
        <v>0</v>
      </c>
      <c r="BM828" s="57">
        <f t="shared" si="346"/>
        <v>0</v>
      </c>
      <c r="BN828" s="57">
        <f t="shared" si="346"/>
        <v>0</v>
      </c>
      <c r="BO828" s="57">
        <f t="shared" si="346"/>
        <v>0</v>
      </c>
      <c r="BP828" s="57">
        <f t="shared" si="346"/>
        <v>0</v>
      </c>
      <c r="BQ828" s="57">
        <f t="shared" si="346"/>
        <v>0</v>
      </c>
      <c r="BR828" s="57">
        <f t="shared" si="346"/>
        <v>0</v>
      </c>
      <c r="BS828" s="57">
        <f t="shared" si="346"/>
        <v>0</v>
      </c>
    </row>
    <row r="829" spans="1:71" x14ac:dyDescent="0.25">
      <c r="A829">
        <f t="shared" si="343"/>
        <v>4</v>
      </c>
      <c r="B829">
        <f t="shared" si="341"/>
        <v>38</v>
      </c>
      <c r="C829">
        <f t="shared" si="336"/>
        <v>1</v>
      </c>
      <c r="D829" s="59">
        <f t="shared" si="326"/>
        <v>0</v>
      </c>
      <c r="E829" s="59">
        <f t="shared" si="326"/>
        <v>0</v>
      </c>
      <c r="F829" s="59">
        <f t="shared" si="326"/>
        <v>0</v>
      </c>
      <c r="G829" s="60" t="str">
        <f t="shared" si="327"/>
        <v>0</v>
      </c>
      <c r="H829" s="61">
        <f t="shared" si="342"/>
        <v>1</v>
      </c>
      <c r="I829" s="61">
        <f t="shared" si="328"/>
        <v>0</v>
      </c>
      <c r="J829" s="59">
        <f t="shared" si="329"/>
        <v>0</v>
      </c>
      <c r="K829" s="62" t="e">
        <f t="shared" si="330"/>
        <v>#N/A</v>
      </c>
      <c r="L829" s="59">
        <f t="shared" si="331"/>
        <v>0</v>
      </c>
      <c r="M829" s="59">
        <f t="shared" si="331"/>
        <v>0</v>
      </c>
      <c r="N829" s="59" t="str">
        <f t="shared" si="325"/>
        <v>00</v>
      </c>
      <c r="O829" s="57">
        <f t="shared" si="347"/>
        <v>0</v>
      </c>
      <c r="P829" s="57">
        <f t="shared" si="347"/>
        <v>0</v>
      </c>
      <c r="Q829" s="57">
        <f t="shared" si="347"/>
        <v>0</v>
      </c>
      <c r="R829" s="57">
        <f t="shared" si="347"/>
        <v>0</v>
      </c>
      <c r="S829" s="57">
        <f t="shared" si="347"/>
        <v>0</v>
      </c>
      <c r="T829" s="57">
        <f t="shared" si="347"/>
        <v>0</v>
      </c>
      <c r="U829" s="57">
        <f t="shared" si="347"/>
        <v>0</v>
      </c>
      <c r="V829" s="57">
        <f t="shared" si="347"/>
        <v>0</v>
      </c>
      <c r="W829" s="57">
        <f t="shared" si="347"/>
        <v>0</v>
      </c>
      <c r="X829" s="57">
        <f t="shared" si="347"/>
        <v>0</v>
      </c>
      <c r="Y829" s="57">
        <f t="shared" si="347"/>
        <v>0</v>
      </c>
      <c r="Z829" s="57">
        <f t="shared" si="347"/>
        <v>0</v>
      </c>
      <c r="AA829" s="57">
        <f t="shared" si="347"/>
        <v>0</v>
      </c>
      <c r="AB829" s="57">
        <f t="shared" si="347"/>
        <v>0</v>
      </c>
      <c r="AC829" s="57">
        <f t="shared" si="347"/>
        <v>0</v>
      </c>
      <c r="AD829" s="57">
        <f t="shared" si="347"/>
        <v>0</v>
      </c>
      <c r="AE829" s="57">
        <f t="shared" si="345"/>
        <v>0</v>
      </c>
      <c r="AF829" s="57">
        <f t="shared" si="345"/>
        <v>0</v>
      </c>
      <c r="AG829" s="57">
        <f t="shared" si="345"/>
        <v>0</v>
      </c>
      <c r="AH829" s="57">
        <f t="shared" si="345"/>
        <v>0</v>
      </c>
      <c r="AI829" s="57">
        <f t="shared" si="345"/>
        <v>0</v>
      </c>
      <c r="AJ829" s="57">
        <f t="shared" si="345"/>
        <v>0</v>
      </c>
      <c r="AK829" s="57">
        <f t="shared" si="345"/>
        <v>0</v>
      </c>
      <c r="AL829" s="57">
        <f t="shared" si="345"/>
        <v>0</v>
      </c>
      <c r="AM829" s="57">
        <f t="shared" si="345"/>
        <v>0</v>
      </c>
      <c r="AN829" s="57">
        <f t="shared" si="345"/>
        <v>0</v>
      </c>
      <c r="AO829" s="57">
        <f t="shared" si="345"/>
        <v>0</v>
      </c>
      <c r="AP829" s="57">
        <f t="shared" si="345"/>
        <v>0</v>
      </c>
      <c r="AQ829" s="57" t="e">
        <f>INDEX('Fleet Input'!$C$10:$C$86, MATCH('Fleet Calculations'!N829, 'Fleet Input'!$B$10:$B$86, 0))</f>
        <v>#N/A</v>
      </c>
      <c r="AR829" s="57">
        <f t="shared" si="348"/>
        <v>0</v>
      </c>
      <c r="AS829" s="57">
        <f t="shared" si="348"/>
        <v>0</v>
      </c>
      <c r="AT829" s="57">
        <f t="shared" si="348"/>
        <v>0</v>
      </c>
      <c r="AU829" s="57">
        <f t="shared" si="348"/>
        <v>0</v>
      </c>
      <c r="AV829" s="57">
        <f t="shared" si="348"/>
        <v>0</v>
      </c>
      <c r="AW829" s="57">
        <f t="shared" si="348"/>
        <v>0</v>
      </c>
      <c r="AX829" s="57">
        <f t="shared" si="348"/>
        <v>0</v>
      </c>
      <c r="AY829" s="57">
        <f t="shared" si="348"/>
        <v>0</v>
      </c>
      <c r="AZ829" s="57">
        <f t="shared" si="348"/>
        <v>0</v>
      </c>
      <c r="BA829" s="57">
        <f t="shared" si="348"/>
        <v>0</v>
      </c>
      <c r="BB829" s="57">
        <f t="shared" si="348"/>
        <v>0</v>
      </c>
      <c r="BC829" s="57">
        <f t="shared" si="348"/>
        <v>0</v>
      </c>
      <c r="BD829" s="57">
        <f t="shared" si="348"/>
        <v>0</v>
      </c>
      <c r="BE829" s="57">
        <f t="shared" si="348"/>
        <v>0</v>
      </c>
      <c r="BF829" s="57">
        <f t="shared" si="348"/>
        <v>0</v>
      </c>
      <c r="BG829" s="57">
        <f t="shared" si="348"/>
        <v>0</v>
      </c>
      <c r="BH829" s="57">
        <f t="shared" si="346"/>
        <v>0</v>
      </c>
      <c r="BI829" s="57">
        <f t="shared" si="346"/>
        <v>0</v>
      </c>
      <c r="BJ829" s="57">
        <f t="shared" si="346"/>
        <v>0</v>
      </c>
      <c r="BK829" s="57">
        <f t="shared" si="346"/>
        <v>0</v>
      </c>
      <c r="BL829" s="57">
        <f t="shared" si="346"/>
        <v>0</v>
      </c>
      <c r="BM829" s="57">
        <f t="shared" si="346"/>
        <v>0</v>
      </c>
      <c r="BN829" s="57">
        <f t="shared" si="346"/>
        <v>0</v>
      </c>
      <c r="BO829" s="57">
        <f t="shared" si="346"/>
        <v>0</v>
      </c>
      <c r="BP829" s="57">
        <f t="shared" si="346"/>
        <v>0</v>
      </c>
      <c r="BQ829" s="57">
        <f t="shared" si="346"/>
        <v>0</v>
      </c>
      <c r="BR829" s="57">
        <f t="shared" si="346"/>
        <v>0</v>
      </c>
      <c r="BS829" s="57">
        <f t="shared" si="346"/>
        <v>0</v>
      </c>
    </row>
    <row r="830" spans="1:71" x14ac:dyDescent="0.25">
      <c r="A830">
        <f t="shared" si="343"/>
        <v>4</v>
      </c>
      <c r="B830">
        <f t="shared" si="341"/>
        <v>38</v>
      </c>
      <c r="C830">
        <f t="shared" si="336"/>
        <v>2</v>
      </c>
      <c r="D830" s="59">
        <f t="shared" si="326"/>
        <v>0</v>
      </c>
      <c r="E830" s="59">
        <f t="shared" si="326"/>
        <v>0</v>
      </c>
      <c r="F830" s="59">
        <f t="shared" si="326"/>
        <v>0</v>
      </c>
      <c r="G830" s="60" t="str">
        <f t="shared" si="327"/>
        <v>Electric</v>
      </c>
      <c r="H830" s="61">
        <f t="shared" si="342"/>
        <v>1</v>
      </c>
      <c r="I830" s="61">
        <f t="shared" si="328"/>
        <v>0</v>
      </c>
      <c r="J830" s="59">
        <f t="shared" si="329"/>
        <v>0</v>
      </c>
      <c r="K830" s="62" t="e">
        <f t="shared" si="330"/>
        <v>#N/A</v>
      </c>
      <c r="L830" s="59">
        <f t="shared" si="331"/>
        <v>0</v>
      </c>
      <c r="M830" s="59">
        <f t="shared" si="331"/>
        <v>0</v>
      </c>
      <c r="N830" s="59" t="str">
        <f t="shared" si="325"/>
        <v>Electric0</v>
      </c>
      <c r="O830" s="57">
        <f t="shared" si="347"/>
        <v>0</v>
      </c>
      <c r="P830" s="57">
        <f t="shared" si="347"/>
        <v>0</v>
      </c>
      <c r="Q830" s="57">
        <f t="shared" si="347"/>
        <v>0</v>
      </c>
      <c r="R830" s="57">
        <f t="shared" si="347"/>
        <v>0</v>
      </c>
      <c r="S830" s="57">
        <f t="shared" si="347"/>
        <v>0</v>
      </c>
      <c r="T830" s="57">
        <f t="shared" si="347"/>
        <v>0</v>
      </c>
      <c r="U830" s="57">
        <f t="shared" si="347"/>
        <v>0</v>
      </c>
      <c r="V830" s="57">
        <f t="shared" si="347"/>
        <v>0</v>
      </c>
      <c r="W830" s="57">
        <f t="shared" si="347"/>
        <v>0</v>
      </c>
      <c r="X830" s="57">
        <f t="shared" si="347"/>
        <v>0</v>
      </c>
      <c r="Y830" s="57">
        <f t="shared" si="347"/>
        <v>0</v>
      </c>
      <c r="Z830" s="57">
        <f t="shared" si="347"/>
        <v>0</v>
      </c>
      <c r="AA830" s="57">
        <f t="shared" si="347"/>
        <v>0</v>
      </c>
      <c r="AB830" s="57">
        <f t="shared" si="347"/>
        <v>0</v>
      </c>
      <c r="AC830" s="57">
        <f t="shared" si="347"/>
        <v>0</v>
      </c>
      <c r="AD830" s="57">
        <f t="shared" si="347"/>
        <v>0</v>
      </c>
      <c r="AE830" s="57">
        <f t="shared" si="345"/>
        <v>0</v>
      </c>
      <c r="AF830" s="57">
        <f t="shared" si="345"/>
        <v>0</v>
      </c>
      <c r="AG830" s="57">
        <f t="shared" si="345"/>
        <v>0</v>
      </c>
      <c r="AH830" s="57">
        <f t="shared" si="345"/>
        <v>0</v>
      </c>
      <c r="AI830" s="57">
        <f t="shared" si="345"/>
        <v>0</v>
      </c>
      <c r="AJ830" s="57">
        <f t="shared" si="345"/>
        <v>0</v>
      </c>
      <c r="AK830" s="57">
        <f t="shared" si="345"/>
        <v>0</v>
      </c>
      <c r="AL830" s="57">
        <f t="shared" si="345"/>
        <v>0</v>
      </c>
      <c r="AM830" s="57">
        <f t="shared" si="345"/>
        <v>0</v>
      </c>
      <c r="AN830" s="57">
        <f t="shared" si="345"/>
        <v>0</v>
      </c>
      <c r="AO830" s="57">
        <f t="shared" si="345"/>
        <v>0</v>
      </c>
      <c r="AP830" s="57">
        <f t="shared" si="345"/>
        <v>0</v>
      </c>
      <c r="AQ830" s="57" t="e">
        <f>INDEX('Fleet Input'!$C$10:$C$86, MATCH('Fleet Calculations'!N830, 'Fleet Input'!$B$10:$B$86, 0))</f>
        <v>#N/A</v>
      </c>
      <c r="AR830" s="57">
        <f t="shared" si="348"/>
        <v>0</v>
      </c>
      <c r="AS830" s="57">
        <f t="shared" si="348"/>
        <v>0</v>
      </c>
      <c r="AT830" s="57">
        <f t="shared" si="348"/>
        <v>0</v>
      </c>
      <c r="AU830" s="57">
        <f t="shared" si="348"/>
        <v>0</v>
      </c>
      <c r="AV830" s="57">
        <f t="shared" si="348"/>
        <v>0</v>
      </c>
      <c r="AW830" s="57">
        <f t="shared" si="348"/>
        <v>0</v>
      </c>
      <c r="AX830" s="57">
        <f t="shared" si="348"/>
        <v>0</v>
      </c>
      <c r="AY830" s="57">
        <f t="shared" si="348"/>
        <v>0</v>
      </c>
      <c r="AZ830" s="57">
        <f t="shared" si="348"/>
        <v>0</v>
      </c>
      <c r="BA830" s="57">
        <f t="shared" si="348"/>
        <v>0</v>
      </c>
      <c r="BB830" s="57">
        <f t="shared" si="348"/>
        <v>0</v>
      </c>
      <c r="BC830" s="57">
        <f t="shared" si="348"/>
        <v>0</v>
      </c>
      <c r="BD830" s="57">
        <f t="shared" si="348"/>
        <v>0</v>
      </c>
      <c r="BE830" s="57">
        <f t="shared" si="348"/>
        <v>0</v>
      </c>
      <c r="BF830" s="57">
        <f t="shared" si="348"/>
        <v>0</v>
      </c>
      <c r="BG830" s="57">
        <f t="shared" si="348"/>
        <v>0</v>
      </c>
      <c r="BH830" s="57">
        <f t="shared" si="346"/>
        <v>0</v>
      </c>
      <c r="BI830" s="57">
        <f t="shared" si="346"/>
        <v>0</v>
      </c>
      <c r="BJ830" s="57">
        <f t="shared" si="346"/>
        <v>0</v>
      </c>
      <c r="BK830" s="57">
        <f t="shared" si="346"/>
        <v>0</v>
      </c>
      <c r="BL830" s="57">
        <f t="shared" si="346"/>
        <v>0</v>
      </c>
      <c r="BM830" s="57">
        <f t="shared" si="346"/>
        <v>0</v>
      </c>
      <c r="BN830" s="57">
        <f t="shared" si="346"/>
        <v>0</v>
      </c>
      <c r="BO830" s="57">
        <f t="shared" si="346"/>
        <v>0</v>
      </c>
      <c r="BP830" s="57">
        <f t="shared" si="346"/>
        <v>0</v>
      </c>
      <c r="BQ830" s="57">
        <f t="shared" si="346"/>
        <v>0</v>
      </c>
      <c r="BR830" s="57">
        <f t="shared" si="346"/>
        <v>0</v>
      </c>
      <c r="BS830" s="57">
        <f t="shared" si="346"/>
        <v>0</v>
      </c>
    </row>
    <row r="831" spans="1:71" x14ac:dyDescent="0.25">
      <c r="A831">
        <f t="shared" si="343"/>
        <v>4</v>
      </c>
      <c r="B831">
        <f t="shared" si="341"/>
        <v>38</v>
      </c>
      <c r="C831">
        <f t="shared" si="336"/>
        <v>3</v>
      </c>
      <c r="D831" s="59">
        <f t="shared" si="326"/>
        <v>0</v>
      </c>
      <c r="E831" s="59">
        <f t="shared" si="326"/>
        <v>0</v>
      </c>
      <c r="F831" s="59">
        <f t="shared" si="326"/>
        <v>0</v>
      </c>
      <c r="G831" s="60" t="str">
        <f t="shared" si="327"/>
        <v>Fuel Cell</v>
      </c>
      <c r="H831" s="61">
        <f t="shared" si="342"/>
        <v>1</v>
      </c>
      <c r="I831" s="61">
        <f t="shared" si="328"/>
        <v>0</v>
      </c>
      <c r="J831" s="59">
        <f t="shared" si="329"/>
        <v>0</v>
      </c>
      <c r="K831" s="62" t="e">
        <f t="shared" si="330"/>
        <v>#N/A</v>
      </c>
      <c r="L831" s="59">
        <f t="shared" si="331"/>
        <v>0</v>
      </c>
      <c r="M831" s="59">
        <f t="shared" si="331"/>
        <v>0</v>
      </c>
      <c r="N831" s="59" t="str">
        <f t="shared" si="325"/>
        <v>Fuel Cell0</v>
      </c>
      <c r="O831" s="57">
        <f t="shared" si="347"/>
        <v>0</v>
      </c>
      <c r="P831" s="57">
        <f t="shared" si="347"/>
        <v>0</v>
      </c>
      <c r="Q831" s="57">
        <f t="shared" si="347"/>
        <v>0</v>
      </c>
      <c r="R831" s="57">
        <f t="shared" si="347"/>
        <v>0</v>
      </c>
      <c r="S831" s="57">
        <f t="shared" si="347"/>
        <v>0</v>
      </c>
      <c r="T831" s="57">
        <f t="shared" si="347"/>
        <v>0</v>
      </c>
      <c r="U831" s="57">
        <f t="shared" si="347"/>
        <v>0</v>
      </c>
      <c r="V831" s="57">
        <f t="shared" si="347"/>
        <v>0</v>
      </c>
      <c r="W831" s="57">
        <f t="shared" si="347"/>
        <v>0</v>
      </c>
      <c r="X831" s="57">
        <f t="shared" si="347"/>
        <v>0</v>
      </c>
      <c r="Y831" s="57">
        <f t="shared" si="347"/>
        <v>0</v>
      </c>
      <c r="Z831" s="57">
        <f t="shared" si="347"/>
        <v>0</v>
      </c>
      <c r="AA831" s="57">
        <f t="shared" si="347"/>
        <v>0</v>
      </c>
      <c r="AB831" s="57">
        <f t="shared" si="347"/>
        <v>0</v>
      </c>
      <c r="AC831" s="57">
        <f t="shared" si="347"/>
        <v>0</v>
      </c>
      <c r="AD831" s="57">
        <f t="shared" si="347"/>
        <v>0</v>
      </c>
      <c r="AE831" s="57">
        <f t="shared" si="345"/>
        <v>0</v>
      </c>
      <c r="AF831" s="57">
        <f t="shared" si="345"/>
        <v>0</v>
      </c>
      <c r="AG831" s="57">
        <f t="shared" si="345"/>
        <v>0</v>
      </c>
      <c r="AH831" s="57">
        <f t="shared" si="345"/>
        <v>0</v>
      </c>
      <c r="AI831" s="57">
        <f t="shared" si="345"/>
        <v>0</v>
      </c>
      <c r="AJ831" s="57">
        <f t="shared" si="345"/>
        <v>0</v>
      </c>
      <c r="AK831" s="57">
        <f t="shared" si="345"/>
        <v>0</v>
      </c>
      <c r="AL831" s="57">
        <f t="shared" si="345"/>
        <v>0</v>
      </c>
      <c r="AM831" s="57">
        <f t="shared" si="345"/>
        <v>0</v>
      </c>
      <c r="AN831" s="57">
        <f t="shared" si="345"/>
        <v>0</v>
      </c>
      <c r="AO831" s="57">
        <f t="shared" si="345"/>
        <v>0</v>
      </c>
      <c r="AP831" s="57">
        <f t="shared" si="345"/>
        <v>0</v>
      </c>
      <c r="AQ831" s="57" t="e">
        <f>INDEX('Fleet Input'!$C$10:$C$86, MATCH('Fleet Calculations'!N831, 'Fleet Input'!$B$10:$B$86, 0))</f>
        <v>#N/A</v>
      </c>
      <c r="AR831" s="57">
        <f t="shared" si="348"/>
        <v>0</v>
      </c>
      <c r="AS831" s="57">
        <f t="shared" si="348"/>
        <v>0</v>
      </c>
      <c r="AT831" s="57">
        <f t="shared" si="348"/>
        <v>0</v>
      </c>
      <c r="AU831" s="57">
        <f t="shared" si="348"/>
        <v>0</v>
      </c>
      <c r="AV831" s="57">
        <f t="shared" si="348"/>
        <v>0</v>
      </c>
      <c r="AW831" s="57">
        <f t="shared" si="348"/>
        <v>0</v>
      </c>
      <c r="AX831" s="57">
        <f t="shared" si="348"/>
        <v>0</v>
      </c>
      <c r="AY831" s="57">
        <f t="shared" si="348"/>
        <v>0</v>
      </c>
      <c r="AZ831" s="57">
        <f t="shared" si="348"/>
        <v>0</v>
      </c>
      <c r="BA831" s="57">
        <f t="shared" si="348"/>
        <v>0</v>
      </c>
      <c r="BB831" s="57">
        <f t="shared" si="348"/>
        <v>0</v>
      </c>
      <c r="BC831" s="57">
        <f t="shared" si="348"/>
        <v>0</v>
      </c>
      <c r="BD831" s="57">
        <f t="shared" si="348"/>
        <v>0</v>
      </c>
      <c r="BE831" s="57">
        <f t="shared" si="348"/>
        <v>0</v>
      </c>
      <c r="BF831" s="57">
        <f t="shared" si="348"/>
        <v>0</v>
      </c>
      <c r="BG831" s="57">
        <f t="shared" si="348"/>
        <v>0</v>
      </c>
      <c r="BH831" s="57">
        <f t="shared" si="346"/>
        <v>0</v>
      </c>
      <c r="BI831" s="57">
        <f t="shared" si="346"/>
        <v>0</v>
      </c>
      <c r="BJ831" s="57">
        <f t="shared" si="346"/>
        <v>0</v>
      </c>
      <c r="BK831" s="57">
        <f t="shared" si="346"/>
        <v>0</v>
      </c>
      <c r="BL831" s="57">
        <f t="shared" si="346"/>
        <v>0</v>
      </c>
      <c r="BM831" s="57">
        <f t="shared" si="346"/>
        <v>0</v>
      </c>
      <c r="BN831" s="57">
        <f t="shared" si="346"/>
        <v>0</v>
      </c>
      <c r="BO831" s="57">
        <f t="shared" si="346"/>
        <v>0</v>
      </c>
      <c r="BP831" s="57">
        <f t="shared" si="346"/>
        <v>0</v>
      </c>
      <c r="BQ831" s="57">
        <f t="shared" si="346"/>
        <v>0</v>
      </c>
      <c r="BR831" s="57">
        <f t="shared" si="346"/>
        <v>0</v>
      </c>
      <c r="BS831" s="57">
        <f t="shared" si="346"/>
        <v>0</v>
      </c>
    </row>
    <row r="832" spans="1:71" x14ac:dyDescent="0.25">
      <c r="A832">
        <f t="shared" si="343"/>
        <v>4</v>
      </c>
      <c r="B832">
        <f t="shared" si="341"/>
        <v>39</v>
      </c>
      <c r="C832">
        <f t="shared" si="336"/>
        <v>1</v>
      </c>
      <c r="D832" s="59">
        <f t="shared" si="326"/>
        <v>0</v>
      </c>
      <c r="E832" s="59">
        <f t="shared" si="326"/>
        <v>0</v>
      </c>
      <c r="F832" s="59">
        <f t="shared" si="326"/>
        <v>0</v>
      </c>
      <c r="G832" s="60" t="str">
        <f t="shared" si="327"/>
        <v>0</v>
      </c>
      <c r="H832" s="61">
        <f t="shared" si="342"/>
        <v>1</v>
      </c>
      <c r="I832" s="61">
        <f t="shared" si="328"/>
        <v>0</v>
      </c>
      <c r="J832" s="59">
        <f t="shared" si="329"/>
        <v>0</v>
      </c>
      <c r="K832" s="62" t="e">
        <f t="shared" si="330"/>
        <v>#N/A</v>
      </c>
      <c r="L832" s="59">
        <f t="shared" si="331"/>
        <v>0</v>
      </c>
      <c r="M832" s="59">
        <f t="shared" si="331"/>
        <v>0</v>
      </c>
      <c r="N832" s="59" t="str">
        <f t="shared" si="325"/>
        <v>00</v>
      </c>
      <c r="O832" s="57">
        <f t="shared" si="347"/>
        <v>0</v>
      </c>
      <c r="P832" s="57">
        <f t="shared" si="347"/>
        <v>0</v>
      </c>
      <c r="Q832" s="57">
        <f t="shared" si="347"/>
        <v>0</v>
      </c>
      <c r="R832" s="57">
        <f t="shared" si="347"/>
        <v>0</v>
      </c>
      <c r="S832" s="57">
        <f t="shared" si="347"/>
        <v>0</v>
      </c>
      <c r="T832" s="57">
        <f t="shared" si="347"/>
        <v>0</v>
      </c>
      <c r="U832" s="57">
        <f t="shared" si="347"/>
        <v>0</v>
      </c>
      <c r="V832" s="57">
        <f t="shared" si="347"/>
        <v>0</v>
      </c>
      <c r="W832" s="57">
        <f t="shared" si="347"/>
        <v>0</v>
      </c>
      <c r="X832" s="57">
        <f t="shared" si="347"/>
        <v>0</v>
      </c>
      <c r="Y832" s="57">
        <f t="shared" si="347"/>
        <v>0</v>
      </c>
      <c r="Z832" s="57">
        <f t="shared" si="347"/>
        <v>0</v>
      </c>
      <c r="AA832" s="57">
        <f t="shared" si="347"/>
        <v>0</v>
      </c>
      <c r="AB832" s="57">
        <f t="shared" si="347"/>
        <v>0</v>
      </c>
      <c r="AC832" s="57">
        <f t="shared" si="347"/>
        <v>0</v>
      </c>
      <c r="AD832" s="57">
        <f t="shared" si="347"/>
        <v>0</v>
      </c>
      <c r="AE832" s="57">
        <f t="shared" si="345"/>
        <v>0</v>
      </c>
      <c r="AF832" s="57">
        <f t="shared" si="345"/>
        <v>0</v>
      </c>
      <c r="AG832" s="57">
        <f t="shared" si="345"/>
        <v>0</v>
      </c>
      <c r="AH832" s="57">
        <f t="shared" si="345"/>
        <v>0</v>
      </c>
      <c r="AI832" s="57">
        <f t="shared" si="345"/>
        <v>0</v>
      </c>
      <c r="AJ832" s="57">
        <f t="shared" si="345"/>
        <v>0</v>
      </c>
      <c r="AK832" s="57">
        <f t="shared" si="345"/>
        <v>0</v>
      </c>
      <c r="AL832" s="57">
        <f t="shared" si="345"/>
        <v>0</v>
      </c>
      <c r="AM832" s="57">
        <f t="shared" si="345"/>
        <v>0</v>
      </c>
      <c r="AN832" s="57">
        <f t="shared" si="345"/>
        <v>0</v>
      </c>
      <c r="AO832" s="57">
        <f t="shared" si="345"/>
        <v>0</v>
      </c>
      <c r="AP832" s="57">
        <f t="shared" si="345"/>
        <v>0</v>
      </c>
      <c r="AQ832" s="57" t="e">
        <f>INDEX('Fleet Input'!$C$10:$C$86, MATCH('Fleet Calculations'!N832, 'Fleet Input'!$B$10:$B$86, 0))</f>
        <v>#N/A</v>
      </c>
      <c r="AR832" s="57">
        <f t="shared" si="348"/>
        <v>0</v>
      </c>
      <c r="AS832" s="57">
        <f t="shared" si="348"/>
        <v>0</v>
      </c>
      <c r="AT832" s="57">
        <f t="shared" si="348"/>
        <v>0</v>
      </c>
      <c r="AU832" s="57">
        <f t="shared" si="348"/>
        <v>0</v>
      </c>
      <c r="AV832" s="57">
        <f t="shared" si="348"/>
        <v>0</v>
      </c>
      <c r="AW832" s="57">
        <f t="shared" si="348"/>
        <v>0</v>
      </c>
      <c r="AX832" s="57">
        <f t="shared" si="348"/>
        <v>0</v>
      </c>
      <c r="AY832" s="57">
        <f t="shared" si="348"/>
        <v>0</v>
      </c>
      <c r="AZ832" s="57">
        <f t="shared" si="348"/>
        <v>0</v>
      </c>
      <c r="BA832" s="57">
        <f t="shared" si="348"/>
        <v>0</v>
      </c>
      <c r="BB832" s="57">
        <f t="shared" si="348"/>
        <v>0</v>
      </c>
      <c r="BC832" s="57">
        <f t="shared" si="348"/>
        <v>0</v>
      </c>
      <c r="BD832" s="57">
        <f t="shared" si="348"/>
        <v>0</v>
      </c>
      <c r="BE832" s="57">
        <f t="shared" si="348"/>
        <v>0</v>
      </c>
      <c r="BF832" s="57">
        <f t="shared" si="348"/>
        <v>0</v>
      </c>
      <c r="BG832" s="57">
        <f t="shared" si="348"/>
        <v>0</v>
      </c>
      <c r="BH832" s="57">
        <f t="shared" si="346"/>
        <v>0</v>
      </c>
      <c r="BI832" s="57">
        <f t="shared" si="346"/>
        <v>0</v>
      </c>
      <c r="BJ832" s="57">
        <f t="shared" si="346"/>
        <v>0</v>
      </c>
      <c r="BK832" s="57">
        <f t="shared" si="346"/>
        <v>0</v>
      </c>
      <c r="BL832" s="57">
        <f t="shared" si="346"/>
        <v>0</v>
      </c>
      <c r="BM832" s="57">
        <f t="shared" si="346"/>
        <v>0</v>
      </c>
      <c r="BN832" s="57">
        <f t="shared" si="346"/>
        <v>0</v>
      </c>
      <c r="BO832" s="57">
        <f t="shared" si="346"/>
        <v>0</v>
      </c>
      <c r="BP832" s="57">
        <f t="shared" si="346"/>
        <v>0</v>
      </c>
      <c r="BQ832" s="57">
        <f t="shared" si="346"/>
        <v>0</v>
      </c>
      <c r="BR832" s="57">
        <f t="shared" si="346"/>
        <v>0</v>
      </c>
      <c r="BS832" s="57">
        <f t="shared" si="346"/>
        <v>0</v>
      </c>
    </row>
    <row r="833" spans="1:71" x14ac:dyDescent="0.25">
      <c r="A833">
        <f t="shared" si="343"/>
        <v>4</v>
      </c>
      <c r="B833">
        <f t="shared" si="341"/>
        <v>39</v>
      </c>
      <c r="C833">
        <f t="shared" si="336"/>
        <v>2</v>
      </c>
      <c r="D833" s="59">
        <f t="shared" si="326"/>
        <v>0</v>
      </c>
      <c r="E833" s="59">
        <f t="shared" si="326"/>
        <v>0</v>
      </c>
      <c r="F833" s="59">
        <f t="shared" si="326"/>
        <v>0</v>
      </c>
      <c r="G833" s="60" t="str">
        <f t="shared" si="327"/>
        <v>Electric</v>
      </c>
      <c r="H833" s="61">
        <f t="shared" si="342"/>
        <v>1</v>
      </c>
      <c r="I833" s="61">
        <f t="shared" si="328"/>
        <v>0</v>
      </c>
      <c r="J833" s="59">
        <f t="shared" si="329"/>
        <v>0</v>
      </c>
      <c r="K833" s="62" t="e">
        <f t="shared" si="330"/>
        <v>#N/A</v>
      </c>
      <c r="L833" s="59">
        <f t="shared" si="331"/>
        <v>0</v>
      </c>
      <c r="M833" s="59">
        <f t="shared" si="331"/>
        <v>0</v>
      </c>
      <c r="N833" s="59" t="str">
        <f t="shared" si="325"/>
        <v>Electric0</v>
      </c>
      <c r="O833" s="57">
        <f t="shared" si="347"/>
        <v>0</v>
      </c>
      <c r="P833" s="57">
        <f t="shared" si="347"/>
        <v>0</v>
      </c>
      <c r="Q833" s="57">
        <f t="shared" si="347"/>
        <v>0</v>
      </c>
      <c r="R833" s="57">
        <f t="shared" si="347"/>
        <v>0</v>
      </c>
      <c r="S833" s="57">
        <f t="shared" si="347"/>
        <v>0</v>
      </c>
      <c r="T833" s="57">
        <f t="shared" si="347"/>
        <v>0</v>
      </c>
      <c r="U833" s="57">
        <f t="shared" si="347"/>
        <v>0</v>
      </c>
      <c r="V833" s="57">
        <f t="shared" si="347"/>
        <v>0</v>
      </c>
      <c r="W833" s="57">
        <f t="shared" si="347"/>
        <v>0</v>
      </c>
      <c r="X833" s="57">
        <f t="shared" si="347"/>
        <v>0</v>
      </c>
      <c r="Y833" s="57">
        <f t="shared" si="347"/>
        <v>0</v>
      </c>
      <c r="Z833" s="57">
        <f t="shared" si="347"/>
        <v>0</v>
      </c>
      <c r="AA833" s="57">
        <f t="shared" si="347"/>
        <v>0</v>
      </c>
      <c r="AB833" s="57">
        <f t="shared" si="347"/>
        <v>0</v>
      </c>
      <c r="AC833" s="57">
        <f t="shared" si="347"/>
        <v>0</v>
      </c>
      <c r="AD833" s="57">
        <f t="shared" ref="AD833:AP848" si="349">IF(AND($I833&gt;=AD$7,$H833&lt;=AD$7),$K833,0)</f>
        <v>0</v>
      </c>
      <c r="AE833" s="57">
        <f t="shared" si="349"/>
        <v>0</v>
      </c>
      <c r="AF833" s="57">
        <f t="shared" si="349"/>
        <v>0</v>
      </c>
      <c r="AG833" s="57">
        <f t="shared" si="349"/>
        <v>0</v>
      </c>
      <c r="AH833" s="57">
        <f t="shared" si="349"/>
        <v>0</v>
      </c>
      <c r="AI833" s="57">
        <f t="shared" si="349"/>
        <v>0</v>
      </c>
      <c r="AJ833" s="57">
        <f t="shared" si="349"/>
        <v>0</v>
      </c>
      <c r="AK833" s="57">
        <f t="shared" si="349"/>
        <v>0</v>
      </c>
      <c r="AL833" s="57">
        <f t="shared" si="349"/>
        <v>0</v>
      </c>
      <c r="AM833" s="57">
        <f t="shared" si="349"/>
        <v>0</v>
      </c>
      <c r="AN833" s="57">
        <f t="shared" si="349"/>
        <v>0</v>
      </c>
      <c r="AO833" s="57">
        <f t="shared" si="349"/>
        <v>0</v>
      </c>
      <c r="AP833" s="57">
        <f t="shared" si="349"/>
        <v>0</v>
      </c>
      <c r="AQ833" s="57" t="e">
        <f>INDEX('Fleet Input'!$C$10:$C$86, MATCH('Fleet Calculations'!N833, 'Fleet Input'!$B$10:$B$86, 0))</f>
        <v>#N/A</v>
      </c>
      <c r="AR833" s="57">
        <f t="shared" si="348"/>
        <v>0</v>
      </c>
      <c r="AS833" s="57">
        <f t="shared" si="348"/>
        <v>0</v>
      </c>
      <c r="AT833" s="57">
        <f t="shared" si="348"/>
        <v>0</v>
      </c>
      <c r="AU833" s="57">
        <f t="shared" si="348"/>
        <v>0</v>
      </c>
      <c r="AV833" s="57">
        <f t="shared" si="348"/>
        <v>0</v>
      </c>
      <c r="AW833" s="57">
        <f t="shared" si="348"/>
        <v>0</v>
      </c>
      <c r="AX833" s="57">
        <f t="shared" si="348"/>
        <v>0</v>
      </c>
      <c r="AY833" s="57">
        <f t="shared" si="348"/>
        <v>0</v>
      </c>
      <c r="AZ833" s="57">
        <f t="shared" si="348"/>
        <v>0</v>
      </c>
      <c r="BA833" s="57">
        <f t="shared" si="348"/>
        <v>0</v>
      </c>
      <c r="BB833" s="57">
        <f t="shared" si="348"/>
        <v>0</v>
      </c>
      <c r="BC833" s="57">
        <f t="shared" si="348"/>
        <v>0</v>
      </c>
      <c r="BD833" s="57">
        <f t="shared" si="348"/>
        <v>0</v>
      </c>
      <c r="BE833" s="57">
        <f t="shared" si="348"/>
        <v>0</v>
      </c>
      <c r="BF833" s="57">
        <f t="shared" si="348"/>
        <v>0</v>
      </c>
      <c r="BG833" s="57">
        <f t="shared" ref="BG833:BS848" si="350">IF($H833=BG$7, $AQ833*$K833, 0)</f>
        <v>0</v>
      </c>
      <c r="BH833" s="57">
        <f t="shared" si="350"/>
        <v>0</v>
      </c>
      <c r="BI833" s="57">
        <f t="shared" si="350"/>
        <v>0</v>
      </c>
      <c r="BJ833" s="57">
        <f t="shared" si="350"/>
        <v>0</v>
      </c>
      <c r="BK833" s="57">
        <f t="shared" si="350"/>
        <v>0</v>
      </c>
      <c r="BL833" s="57">
        <f t="shared" si="350"/>
        <v>0</v>
      </c>
      <c r="BM833" s="57">
        <f t="shared" si="350"/>
        <v>0</v>
      </c>
      <c r="BN833" s="57">
        <f t="shared" si="350"/>
        <v>0</v>
      </c>
      <c r="BO833" s="57">
        <f t="shared" si="350"/>
        <v>0</v>
      </c>
      <c r="BP833" s="57">
        <f t="shared" si="350"/>
        <v>0</v>
      </c>
      <c r="BQ833" s="57">
        <f t="shared" si="350"/>
        <v>0</v>
      </c>
      <c r="BR833" s="57">
        <f t="shared" si="350"/>
        <v>0</v>
      </c>
      <c r="BS833" s="57">
        <f t="shared" si="350"/>
        <v>0</v>
      </c>
    </row>
    <row r="834" spans="1:71" x14ac:dyDescent="0.25">
      <c r="A834">
        <f t="shared" si="343"/>
        <v>4</v>
      </c>
      <c r="B834">
        <f t="shared" si="341"/>
        <v>39</v>
      </c>
      <c r="C834">
        <f t="shared" si="336"/>
        <v>3</v>
      </c>
      <c r="D834" s="59">
        <f t="shared" si="326"/>
        <v>0</v>
      </c>
      <c r="E834" s="59">
        <f t="shared" si="326"/>
        <v>0</v>
      </c>
      <c r="F834" s="59">
        <f t="shared" si="326"/>
        <v>0</v>
      </c>
      <c r="G834" s="60" t="str">
        <f t="shared" si="327"/>
        <v>Fuel Cell</v>
      </c>
      <c r="H834" s="61">
        <f t="shared" si="342"/>
        <v>1</v>
      </c>
      <c r="I834" s="61">
        <f t="shared" si="328"/>
        <v>0</v>
      </c>
      <c r="J834" s="59">
        <f t="shared" si="329"/>
        <v>0</v>
      </c>
      <c r="K834" s="62" t="e">
        <f t="shared" si="330"/>
        <v>#N/A</v>
      </c>
      <c r="L834" s="59">
        <f t="shared" si="331"/>
        <v>0</v>
      </c>
      <c r="M834" s="59">
        <f t="shared" si="331"/>
        <v>0</v>
      </c>
      <c r="N834" s="59" t="str">
        <f t="shared" si="325"/>
        <v>Fuel Cell0</v>
      </c>
      <c r="O834" s="57">
        <f t="shared" ref="O834:AD849" si="351">IF(AND($I834&gt;=O$7,$H834&lt;=O$7),$K834,0)</f>
        <v>0</v>
      </c>
      <c r="P834" s="57">
        <f t="shared" si="351"/>
        <v>0</v>
      </c>
      <c r="Q834" s="57">
        <f t="shared" si="351"/>
        <v>0</v>
      </c>
      <c r="R834" s="57">
        <f t="shared" si="351"/>
        <v>0</v>
      </c>
      <c r="S834" s="57">
        <f t="shared" si="351"/>
        <v>0</v>
      </c>
      <c r="T834" s="57">
        <f t="shared" si="351"/>
        <v>0</v>
      </c>
      <c r="U834" s="57">
        <f t="shared" si="351"/>
        <v>0</v>
      </c>
      <c r="V834" s="57">
        <f t="shared" si="351"/>
        <v>0</v>
      </c>
      <c r="W834" s="57">
        <f t="shared" si="351"/>
        <v>0</v>
      </c>
      <c r="X834" s="57">
        <f t="shared" si="351"/>
        <v>0</v>
      </c>
      <c r="Y834" s="57">
        <f t="shared" si="351"/>
        <v>0</v>
      </c>
      <c r="Z834" s="57">
        <f t="shared" si="351"/>
        <v>0</v>
      </c>
      <c r="AA834" s="57">
        <f t="shared" si="351"/>
        <v>0</v>
      </c>
      <c r="AB834" s="57">
        <f t="shared" si="351"/>
        <v>0</v>
      </c>
      <c r="AC834" s="57">
        <f t="shared" si="351"/>
        <v>0</v>
      </c>
      <c r="AD834" s="57">
        <f t="shared" si="351"/>
        <v>0</v>
      </c>
      <c r="AE834" s="57">
        <f t="shared" si="349"/>
        <v>0</v>
      </c>
      <c r="AF834" s="57">
        <f t="shared" si="349"/>
        <v>0</v>
      </c>
      <c r="AG834" s="57">
        <f t="shared" si="349"/>
        <v>0</v>
      </c>
      <c r="AH834" s="57">
        <f t="shared" si="349"/>
        <v>0</v>
      </c>
      <c r="AI834" s="57">
        <f t="shared" si="349"/>
        <v>0</v>
      </c>
      <c r="AJ834" s="57">
        <f t="shared" si="349"/>
        <v>0</v>
      </c>
      <c r="AK834" s="57">
        <f t="shared" si="349"/>
        <v>0</v>
      </c>
      <c r="AL834" s="57">
        <f t="shared" si="349"/>
        <v>0</v>
      </c>
      <c r="AM834" s="57">
        <f t="shared" si="349"/>
        <v>0</v>
      </c>
      <c r="AN834" s="57">
        <f t="shared" si="349"/>
        <v>0</v>
      </c>
      <c r="AO834" s="57">
        <f t="shared" si="349"/>
        <v>0</v>
      </c>
      <c r="AP834" s="57">
        <f t="shared" si="349"/>
        <v>0</v>
      </c>
      <c r="AQ834" s="57" t="e">
        <f>INDEX('Fleet Input'!$C$10:$C$86, MATCH('Fleet Calculations'!N834, 'Fleet Input'!$B$10:$B$86, 0))</f>
        <v>#N/A</v>
      </c>
      <c r="AR834" s="57">
        <f t="shared" ref="AR834:BG849" si="352">IF($H834=AR$7, $AQ834*$K834, 0)</f>
        <v>0</v>
      </c>
      <c r="AS834" s="57">
        <f t="shared" si="352"/>
        <v>0</v>
      </c>
      <c r="AT834" s="57">
        <f t="shared" si="352"/>
        <v>0</v>
      </c>
      <c r="AU834" s="57">
        <f t="shared" si="352"/>
        <v>0</v>
      </c>
      <c r="AV834" s="57">
        <f t="shared" si="352"/>
        <v>0</v>
      </c>
      <c r="AW834" s="57">
        <f t="shared" si="352"/>
        <v>0</v>
      </c>
      <c r="AX834" s="57">
        <f t="shared" si="352"/>
        <v>0</v>
      </c>
      <c r="AY834" s="57">
        <f t="shared" si="352"/>
        <v>0</v>
      </c>
      <c r="AZ834" s="57">
        <f t="shared" si="352"/>
        <v>0</v>
      </c>
      <c r="BA834" s="57">
        <f t="shared" si="352"/>
        <v>0</v>
      </c>
      <c r="BB834" s="57">
        <f t="shared" si="352"/>
        <v>0</v>
      </c>
      <c r="BC834" s="57">
        <f t="shared" si="352"/>
        <v>0</v>
      </c>
      <c r="BD834" s="57">
        <f t="shared" si="352"/>
        <v>0</v>
      </c>
      <c r="BE834" s="57">
        <f t="shared" si="352"/>
        <v>0</v>
      </c>
      <c r="BF834" s="57">
        <f t="shared" si="352"/>
        <v>0</v>
      </c>
      <c r="BG834" s="57">
        <f t="shared" si="352"/>
        <v>0</v>
      </c>
      <c r="BH834" s="57">
        <f t="shared" si="350"/>
        <v>0</v>
      </c>
      <c r="BI834" s="57">
        <f t="shared" si="350"/>
        <v>0</v>
      </c>
      <c r="BJ834" s="57">
        <f t="shared" si="350"/>
        <v>0</v>
      </c>
      <c r="BK834" s="57">
        <f t="shared" si="350"/>
        <v>0</v>
      </c>
      <c r="BL834" s="57">
        <f t="shared" si="350"/>
        <v>0</v>
      </c>
      <c r="BM834" s="57">
        <f t="shared" si="350"/>
        <v>0</v>
      </c>
      <c r="BN834" s="57">
        <f t="shared" si="350"/>
        <v>0</v>
      </c>
      <c r="BO834" s="57">
        <f t="shared" si="350"/>
        <v>0</v>
      </c>
      <c r="BP834" s="57">
        <f t="shared" si="350"/>
        <v>0</v>
      </c>
      <c r="BQ834" s="57">
        <f t="shared" si="350"/>
        <v>0</v>
      </c>
      <c r="BR834" s="57">
        <f t="shared" si="350"/>
        <v>0</v>
      </c>
      <c r="BS834" s="57">
        <f t="shared" si="350"/>
        <v>0</v>
      </c>
    </row>
    <row r="835" spans="1:71" x14ac:dyDescent="0.25">
      <c r="A835">
        <f t="shared" si="343"/>
        <v>4</v>
      </c>
      <c r="B835">
        <f t="shared" si="341"/>
        <v>40</v>
      </c>
      <c r="C835">
        <f t="shared" si="336"/>
        <v>1</v>
      </c>
      <c r="D835" s="59">
        <f t="shared" si="326"/>
        <v>0</v>
      </c>
      <c r="E835" s="59">
        <f t="shared" si="326"/>
        <v>0</v>
      </c>
      <c r="F835" s="59">
        <f t="shared" si="326"/>
        <v>0</v>
      </c>
      <c r="G835" s="60" t="str">
        <f t="shared" si="327"/>
        <v>0</v>
      </c>
      <c r="H835" s="61">
        <f t="shared" si="342"/>
        <v>1</v>
      </c>
      <c r="I835" s="61">
        <f t="shared" si="328"/>
        <v>0</v>
      </c>
      <c r="J835" s="59">
        <f t="shared" si="329"/>
        <v>0</v>
      </c>
      <c r="K835" s="62" t="e">
        <f t="shared" si="330"/>
        <v>#N/A</v>
      </c>
      <c r="L835" s="59">
        <f t="shared" si="331"/>
        <v>0</v>
      </c>
      <c r="M835" s="59">
        <f t="shared" si="331"/>
        <v>0</v>
      </c>
      <c r="N835" s="59" t="str">
        <f t="shared" si="325"/>
        <v>00</v>
      </c>
      <c r="O835" s="57">
        <f t="shared" si="351"/>
        <v>0</v>
      </c>
      <c r="P835" s="57">
        <f t="shared" si="351"/>
        <v>0</v>
      </c>
      <c r="Q835" s="57">
        <f t="shared" si="351"/>
        <v>0</v>
      </c>
      <c r="R835" s="57">
        <f t="shared" si="351"/>
        <v>0</v>
      </c>
      <c r="S835" s="57">
        <f t="shared" si="351"/>
        <v>0</v>
      </c>
      <c r="T835" s="57">
        <f t="shared" si="351"/>
        <v>0</v>
      </c>
      <c r="U835" s="57">
        <f t="shared" si="351"/>
        <v>0</v>
      </c>
      <c r="V835" s="57">
        <f t="shared" si="351"/>
        <v>0</v>
      </c>
      <c r="W835" s="57">
        <f t="shared" si="351"/>
        <v>0</v>
      </c>
      <c r="X835" s="57">
        <f t="shared" si="351"/>
        <v>0</v>
      </c>
      <c r="Y835" s="57">
        <f t="shared" si="351"/>
        <v>0</v>
      </c>
      <c r="Z835" s="57">
        <f t="shared" si="351"/>
        <v>0</v>
      </c>
      <c r="AA835" s="57">
        <f t="shared" si="351"/>
        <v>0</v>
      </c>
      <c r="AB835" s="57">
        <f t="shared" si="351"/>
        <v>0</v>
      </c>
      <c r="AC835" s="57">
        <f t="shared" si="351"/>
        <v>0</v>
      </c>
      <c r="AD835" s="57">
        <f t="shared" si="351"/>
        <v>0</v>
      </c>
      <c r="AE835" s="57">
        <f t="shared" si="349"/>
        <v>0</v>
      </c>
      <c r="AF835" s="57">
        <f t="shared" si="349"/>
        <v>0</v>
      </c>
      <c r="AG835" s="57">
        <f t="shared" si="349"/>
        <v>0</v>
      </c>
      <c r="AH835" s="57">
        <f t="shared" si="349"/>
        <v>0</v>
      </c>
      <c r="AI835" s="57">
        <f t="shared" si="349"/>
        <v>0</v>
      </c>
      <c r="AJ835" s="57">
        <f t="shared" si="349"/>
        <v>0</v>
      </c>
      <c r="AK835" s="57">
        <f t="shared" si="349"/>
        <v>0</v>
      </c>
      <c r="AL835" s="57">
        <f t="shared" si="349"/>
        <v>0</v>
      </c>
      <c r="AM835" s="57">
        <f t="shared" si="349"/>
        <v>0</v>
      </c>
      <c r="AN835" s="57">
        <f t="shared" si="349"/>
        <v>0</v>
      </c>
      <c r="AO835" s="57">
        <f t="shared" si="349"/>
        <v>0</v>
      </c>
      <c r="AP835" s="57">
        <f t="shared" si="349"/>
        <v>0</v>
      </c>
      <c r="AQ835" s="57" t="e">
        <f>INDEX('Fleet Input'!$C$10:$C$86, MATCH('Fleet Calculations'!N835, 'Fleet Input'!$B$10:$B$86, 0))</f>
        <v>#N/A</v>
      </c>
      <c r="AR835" s="57">
        <f t="shared" si="352"/>
        <v>0</v>
      </c>
      <c r="AS835" s="57">
        <f t="shared" si="352"/>
        <v>0</v>
      </c>
      <c r="AT835" s="57">
        <f t="shared" si="352"/>
        <v>0</v>
      </c>
      <c r="AU835" s="57">
        <f t="shared" si="352"/>
        <v>0</v>
      </c>
      <c r="AV835" s="57">
        <f t="shared" si="352"/>
        <v>0</v>
      </c>
      <c r="AW835" s="57">
        <f t="shared" si="352"/>
        <v>0</v>
      </c>
      <c r="AX835" s="57">
        <f t="shared" si="352"/>
        <v>0</v>
      </c>
      <c r="AY835" s="57">
        <f t="shared" si="352"/>
        <v>0</v>
      </c>
      <c r="AZ835" s="57">
        <f t="shared" si="352"/>
        <v>0</v>
      </c>
      <c r="BA835" s="57">
        <f t="shared" si="352"/>
        <v>0</v>
      </c>
      <c r="BB835" s="57">
        <f t="shared" si="352"/>
        <v>0</v>
      </c>
      <c r="BC835" s="57">
        <f t="shared" si="352"/>
        <v>0</v>
      </c>
      <c r="BD835" s="57">
        <f t="shared" si="352"/>
        <v>0</v>
      </c>
      <c r="BE835" s="57">
        <f t="shared" si="352"/>
        <v>0</v>
      </c>
      <c r="BF835" s="57">
        <f t="shared" si="352"/>
        <v>0</v>
      </c>
      <c r="BG835" s="57">
        <f t="shared" si="352"/>
        <v>0</v>
      </c>
      <c r="BH835" s="57">
        <f t="shared" si="350"/>
        <v>0</v>
      </c>
      <c r="BI835" s="57">
        <f t="shared" si="350"/>
        <v>0</v>
      </c>
      <c r="BJ835" s="57">
        <f t="shared" si="350"/>
        <v>0</v>
      </c>
      <c r="BK835" s="57">
        <f t="shared" si="350"/>
        <v>0</v>
      </c>
      <c r="BL835" s="57">
        <f t="shared" si="350"/>
        <v>0</v>
      </c>
      <c r="BM835" s="57">
        <f t="shared" si="350"/>
        <v>0</v>
      </c>
      <c r="BN835" s="57">
        <f t="shared" si="350"/>
        <v>0</v>
      </c>
      <c r="BO835" s="57">
        <f t="shared" si="350"/>
        <v>0</v>
      </c>
      <c r="BP835" s="57">
        <f t="shared" si="350"/>
        <v>0</v>
      </c>
      <c r="BQ835" s="57">
        <f t="shared" si="350"/>
        <v>0</v>
      </c>
      <c r="BR835" s="57">
        <f t="shared" si="350"/>
        <v>0</v>
      </c>
      <c r="BS835" s="57">
        <f t="shared" si="350"/>
        <v>0</v>
      </c>
    </row>
    <row r="836" spans="1:71" x14ac:dyDescent="0.25">
      <c r="A836">
        <f t="shared" si="343"/>
        <v>4</v>
      </c>
      <c r="B836">
        <f t="shared" si="341"/>
        <v>40</v>
      </c>
      <c r="C836">
        <f t="shared" si="336"/>
        <v>2</v>
      </c>
      <c r="D836" s="59">
        <f t="shared" si="326"/>
        <v>0</v>
      </c>
      <c r="E836" s="59">
        <f t="shared" si="326"/>
        <v>0</v>
      </c>
      <c r="F836" s="59">
        <f t="shared" si="326"/>
        <v>0</v>
      </c>
      <c r="G836" s="60" t="str">
        <f t="shared" si="327"/>
        <v>Electric</v>
      </c>
      <c r="H836" s="61">
        <f t="shared" si="342"/>
        <v>1</v>
      </c>
      <c r="I836" s="61">
        <f t="shared" si="328"/>
        <v>0</v>
      </c>
      <c r="J836" s="59">
        <f t="shared" si="329"/>
        <v>0</v>
      </c>
      <c r="K836" s="62" t="e">
        <f t="shared" si="330"/>
        <v>#N/A</v>
      </c>
      <c r="L836" s="59">
        <f t="shared" si="331"/>
        <v>0</v>
      </c>
      <c r="M836" s="59">
        <f t="shared" si="331"/>
        <v>0</v>
      </c>
      <c r="N836" s="59" t="str">
        <f t="shared" si="325"/>
        <v>Electric0</v>
      </c>
      <c r="O836" s="57">
        <f t="shared" si="351"/>
        <v>0</v>
      </c>
      <c r="P836" s="57">
        <f t="shared" si="351"/>
        <v>0</v>
      </c>
      <c r="Q836" s="57">
        <f t="shared" si="351"/>
        <v>0</v>
      </c>
      <c r="R836" s="57">
        <f t="shared" si="351"/>
        <v>0</v>
      </c>
      <c r="S836" s="57">
        <f t="shared" si="351"/>
        <v>0</v>
      </c>
      <c r="T836" s="57">
        <f t="shared" si="351"/>
        <v>0</v>
      </c>
      <c r="U836" s="57">
        <f t="shared" si="351"/>
        <v>0</v>
      </c>
      <c r="V836" s="57">
        <f t="shared" si="351"/>
        <v>0</v>
      </c>
      <c r="W836" s="57">
        <f t="shared" si="351"/>
        <v>0</v>
      </c>
      <c r="X836" s="57">
        <f t="shared" si="351"/>
        <v>0</v>
      </c>
      <c r="Y836" s="57">
        <f t="shared" si="351"/>
        <v>0</v>
      </c>
      <c r="Z836" s="57">
        <f t="shared" si="351"/>
        <v>0</v>
      </c>
      <c r="AA836" s="57">
        <f t="shared" si="351"/>
        <v>0</v>
      </c>
      <c r="AB836" s="57">
        <f t="shared" si="351"/>
        <v>0</v>
      </c>
      <c r="AC836" s="57">
        <f t="shared" si="351"/>
        <v>0</v>
      </c>
      <c r="AD836" s="57">
        <f t="shared" si="351"/>
        <v>0</v>
      </c>
      <c r="AE836" s="57">
        <f t="shared" si="349"/>
        <v>0</v>
      </c>
      <c r="AF836" s="57">
        <f t="shared" si="349"/>
        <v>0</v>
      </c>
      <c r="AG836" s="57">
        <f t="shared" si="349"/>
        <v>0</v>
      </c>
      <c r="AH836" s="57">
        <f t="shared" si="349"/>
        <v>0</v>
      </c>
      <c r="AI836" s="57">
        <f t="shared" si="349"/>
        <v>0</v>
      </c>
      <c r="AJ836" s="57">
        <f t="shared" si="349"/>
        <v>0</v>
      </c>
      <c r="AK836" s="57">
        <f t="shared" si="349"/>
        <v>0</v>
      </c>
      <c r="AL836" s="57">
        <f t="shared" si="349"/>
        <v>0</v>
      </c>
      <c r="AM836" s="57">
        <f t="shared" si="349"/>
        <v>0</v>
      </c>
      <c r="AN836" s="57">
        <f t="shared" si="349"/>
        <v>0</v>
      </c>
      <c r="AO836" s="57">
        <f t="shared" si="349"/>
        <v>0</v>
      </c>
      <c r="AP836" s="57">
        <f t="shared" si="349"/>
        <v>0</v>
      </c>
      <c r="AQ836" s="57" t="e">
        <f>INDEX('Fleet Input'!$C$10:$C$86, MATCH('Fleet Calculations'!N836, 'Fleet Input'!$B$10:$B$86, 0))</f>
        <v>#N/A</v>
      </c>
      <c r="AR836" s="57">
        <f t="shared" si="352"/>
        <v>0</v>
      </c>
      <c r="AS836" s="57">
        <f t="shared" si="352"/>
        <v>0</v>
      </c>
      <c r="AT836" s="57">
        <f t="shared" si="352"/>
        <v>0</v>
      </c>
      <c r="AU836" s="57">
        <f t="shared" si="352"/>
        <v>0</v>
      </c>
      <c r="AV836" s="57">
        <f t="shared" si="352"/>
        <v>0</v>
      </c>
      <c r="AW836" s="57">
        <f t="shared" si="352"/>
        <v>0</v>
      </c>
      <c r="AX836" s="57">
        <f t="shared" si="352"/>
        <v>0</v>
      </c>
      <c r="AY836" s="57">
        <f t="shared" si="352"/>
        <v>0</v>
      </c>
      <c r="AZ836" s="57">
        <f t="shared" si="352"/>
        <v>0</v>
      </c>
      <c r="BA836" s="57">
        <f t="shared" si="352"/>
        <v>0</v>
      </c>
      <c r="BB836" s="57">
        <f t="shared" si="352"/>
        <v>0</v>
      </c>
      <c r="BC836" s="57">
        <f t="shared" si="352"/>
        <v>0</v>
      </c>
      <c r="BD836" s="57">
        <f t="shared" si="352"/>
        <v>0</v>
      </c>
      <c r="BE836" s="57">
        <f t="shared" si="352"/>
        <v>0</v>
      </c>
      <c r="BF836" s="57">
        <f t="shared" si="352"/>
        <v>0</v>
      </c>
      <c r="BG836" s="57">
        <f t="shared" si="352"/>
        <v>0</v>
      </c>
      <c r="BH836" s="57">
        <f t="shared" si="350"/>
        <v>0</v>
      </c>
      <c r="BI836" s="57">
        <f t="shared" si="350"/>
        <v>0</v>
      </c>
      <c r="BJ836" s="57">
        <f t="shared" si="350"/>
        <v>0</v>
      </c>
      <c r="BK836" s="57">
        <f t="shared" si="350"/>
        <v>0</v>
      </c>
      <c r="BL836" s="57">
        <f t="shared" si="350"/>
        <v>0</v>
      </c>
      <c r="BM836" s="57">
        <f t="shared" si="350"/>
        <v>0</v>
      </c>
      <c r="BN836" s="57">
        <f t="shared" si="350"/>
        <v>0</v>
      </c>
      <c r="BO836" s="57">
        <f t="shared" si="350"/>
        <v>0</v>
      </c>
      <c r="BP836" s="57">
        <f t="shared" si="350"/>
        <v>0</v>
      </c>
      <c r="BQ836" s="57">
        <f t="shared" si="350"/>
        <v>0</v>
      </c>
      <c r="BR836" s="57">
        <f t="shared" si="350"/>
        <v>0</v>
      </c>
      <c r="BS836" s="57">
        <f t="shared" si="350"/>
        <v>0</v>
      </c>
    </row>
    <row r="837" spans="1:71" x14ac:dyDescent="0.25">
      <c r="A837">
        <f t="shared" si="343"/>
        <v>4</v>
      </c>
      <c r="B837">
        <f t="shared" si="341"/>
        <v>40</v>
      </c>
      <c r="C837">
        <f t="shared" si="336"/>
        <v>3</v>
      </c>
      <c r="D837" s="59">
        <f t="shared" si="326"/>
        <v>0</v>
      </c>
      <c r="E837" s="59">
        <f t="shared" si="326"/>
        <v>0</v>
      </c>
      <c r="F837" s="59">
        <f t="shared" si="326"/>
        <v>0</v>
      </c>
      <c r="G837" s="60" t="str">
        <f t="shared" si="327"/>
        <v>Fuel Cell</v>
      </c>
      <c r="H837" s="61">
        <f t="shared" si="342"/>
        <v>1</v>
      </c>
      <c r="I837" s="61">
        <f t="shared" si="328"/>
        <v>0</v>
      </c>
      <c r="J837" s="59">
        <f t="shared" si="329"/>
        <v>0</v>
      </c>
      <c r="K837" s="62" t="e">
        <f t="shared" si="330"/>
        <v>#N/A</v>
      </c>
      <c r="L837" s="59">
        <f t="shared" si="331"/>
        <v>0</v>
      </c>
      <c r="M837" s="59">
        <f t="shared" si="331"/>
        <v>0</v>
      </c>
      <c r="N837" s="59" t="str">
        <f t="shared" si="325"/>
        <v>Fuel Cell0</v>
      </c>
      <c r="O837" s="57">
        <f t="shared" si="351"/>
        <v>0</v>
      </c>
      <c r="P837" s="57">
        <f t="shared" si="351"/>
        <v>0</v>
      </c>
      <c r="Q837" s="57">
        <f t="shared" si="351"/>
        <v>0</v>
      </c>
      <c r="R837" s="57">
        <f t="shared" si="351"/>
        <v>0</v>
      </c>
      <c r="S837" s="57">
        <f t="shared" si="351"/>
        <v>0</v>
      </c>
      <c r="T837" s="57">
        <f t="shared" si="351"/>
        <v>0</v>
      </c>
      <c r="U837" s="57">
        <f t="shared" si="351"/>
        <v>0</v>
      </c>
      <c r="V837" s="57">
        <f t="shared" si="351"/>
        <v>0</v>
      </c>
      <c r="W837" s="57">
        <f t="shared" si="351"/>
        <v>0</v>
      </c>
      <c r="X837" s="57">
        <f t="shared" si="351"/>
        <v>0</v>
      </c>
      <c r="Y837" s="57">
        <f t="shared" si="351"/>
        <v>0</v>
      </c>
      <c r="Z837" s="57">
        <f t="shared" si="351"/>
        <v>0</v>
      </c>
      <c r="AA837" s="57">
        <f t="shared" si="351"/>
        <v>0</v>
      </c>
      <c r="AB837" s="57">
        <f t="shared" si="351"/>
        <v>0</v>
      </c>
      <c r="AC837" s="57">
        <f t="shared" si="351"/>
        <v>0</v>
      </c>
      <c r="AD837" s="57">
        <f t="shared" si="351"/>
        <v>0</v>
      </c>
      <c r="AE837" s="57">
        <f t="shared" si="349"/>
        <v>0</v>
      </c>
      <c r="AF837" s="57">
        <f t="shared" si="349"/>
        <v>0</v>
      </c>
      <c r="AG837" s="57">
        <f t="shared" si="349"/>
        <v>0</v>
      </c>
      <c r="AH837" s="57">
        <f t="shared" si="349"/>
        <v>0</v>
      </c>
      <c r="AI837" s="57">
        <f t="shared" si="349"/>
        <v>0</v>
      </c>
      <c r="AJ837" s="57">
        <f t="shared" si="349"/>
        <v>0</v>
      </c>
      <c r="AK837" s="57">
        <f t="shared" si="349"/>
        <v>0</v>
      </c>
      <c r="AL837" s="57">
        <f t="shared" si="349"/>
        <v>0</v>
      </c>
      <c r="AM837" s="57">
        <f t="shared" si="349"/>
        <v>0</v>
      </c>
      <c r="AN837" s="57">
        <f t="shared" si="349"/>
        <v>0</v>
      </c>
      <c r="AO837" s="57">
        <f t="shared" si="349"/>
        <v>0</v>
      </c>
      <c r="AP837" s="57">
        <f t="shared" si="349"/>
        <v>0</v>
      </c>
      <c r="AQ837" s="57" t="e">
        <f>INDEX('Fleet Input'!$C$10:$C$86, MATCH('Fleet Calculations'!N837, 'Fleet Input'!$B$10:$B$86, 0))</f>
        <v>#N/A</v>
      </c>
      <c r="AR837" s="57">
        <f t="shared" si="352"/>
        <v>0</v>
      </c>
      <c r="AS837" s="57">
        <f t="shared" si="352"/>
        <v>0</v>
      </c>
      <c r="AT837" s="57">
        <f t="shared" si="352"/>
        <v>0</v>
      </c>
      <c r="AU837" s="57">
        <f t="shared" si="352"/>
        <v>0</v>
      </c>
      <c r="AV837" s="57">
        <f t="shared" si="352"/>
        <v>0</v>
      </c>
      <c r="AW837" s="57">
        <f t="shared" si="352"/>
        <v>0</v>
      </c>
      <c r="AX837" s="57">
        <f t="shared" si="352"/>
        <v>0</v>
      </c>
      <c r="AY837" s="57">
        <f t="shared" si="352"/>
        <v>0</v>
      </c>
      <c r="AZ837" s="57">
        <f t="shared" si="352"/>
        <v>0</v>
      </c>
      <c r="BA837" s="57">
        <f t="shared" si="352"/>
        <v>0</v>
      </c>
      <c r="BB837" s="57">
        <f t="shared" si="352"/>
        <v>0</v>
      </c>
      <c r="BC837" s="57">
        <f t="shared" si="352"/>
        <v>0</v>
      </c>
      <c r="BD837" s="57">
        <f t="shared" si="352"/>
        <v>0</v>
      </c>
      <c r="BE837" s="57">
        <f t="shared" si="352"/>
        <v>0</v>
      </c>
      <c r="BF837" s="57">
        <f t="shared" si="352"/>
        <v>0</v>
      </c>
      <c r="BG837" s="57">
        <f t="shared" si="352"/>
        <v>0</v>
      </c>
      <c r="BH837" s="57">
        <f t="shared" si="350"/>
        <v>0</v>
      </c>
      <c r="BI837" s="57">
        <f t="shared" si="350"/>
        <v>0</v>
      </c>
      <c r="BJ837" s="57">
        <f t="shared" si="350"/>
        <v>0</v>
      </c>
      <c r="BK837" s="57">
        <f t="shared" si="350"/>
        <v>0</v>
      </c>
      <c r="BL837" s="57">
        <f t="shared" si="350"/>
        <v>0</v>
      </c>
      <c r="BM837" s="57">
        <f t="shared" si="350"/>
        <v>0</v>
      </c>
      <c r="BN837" s="57">
        <f t="shared" si="350"/>
        <v>0</v>
      </c>
      <c r="BO837" s="57">
        <f t="shared" si="350"/>
        <v>0</v>
      </c>
      <c r="BP837" s="57">
        <f t="shared" si="350"/>
        <v>0</v>
      </c>
      <c r="BQ837" s="57">
        <f t="shared" si="350"/>
        <v>0</v>
      </c>
      <c r="BR837" s="57">
        <f t="shared" si="350"/>
        <v>0</v>
      </c>
      <c r="BS837" s="57">
        <f t="shared" si="350"/>
        <v>0</v>
      </c>
    </row>
    <row r="838" spans="1:71" x14ac:dyDescent="0.25">
      <c r="A838">
        <f t="shared" si="343"/>
        <v>4</v>
      </c>
      <c r="B838">
        <f t="shared" si="341"/>
        <v>41</v>
      </c>
      <c r="C838">
        <f t="shared" si="336"/>
        <v>1</v>
      </c>
      <c r="D838" s="59">
        <f t="shared" si="326"/>
        <v>0</v>
      </c>
      <c r="E838" s="59">
        <f t="shared" si="326"/>
        <v>0</v>
      </c>
      <c r="F838" s="59">
        <f t="shared" si="326"/>
        <v>0</v>
      </c>
      <c r="G838" s="60" t="str">
        <f t="shared" si="327"/>
        <v>0</v>
      </c>
      <c r="H838" s="61">
        <f t="shared" si="342"/>
        <v>1</v>
      </c>
      <c r="I838" s="61">
        <f t="shared" si="328"/>
        <v>0</v>
      </c>
      <c r="J838" s="59">
        <f t="shared" si="329"/>
        <v>0</v>
      </c>
      <c r="K838" s="62" t="e">
        <f t="shared" si="330"/>
        <v>#N/A</v>
      </c>
      <c r="L838" s="59">
        <f t="shared" si="331"/>
        <v>0</v>
      </c>
      <c r="M838" s="59">
        <f t="shared" si="331"/>
        <v>0</v>
      </c>
      <c r="N838" s="59" t="str">
        <f t="shared" si="325"/>
        <v>00</v>
      </c>
      <c r="O838" s="57">
        <f t="shared" si="351"/>
        <v>0</v>
      </c>
      <c r="P838" s="57">
        <f t="shared" si="351"/>
        <v>0</v>
      </c>
      <c r="Q838" s="57">
        <f t="shared" si="351"/>
        <v>0</v>
      </c>
      <c r="R838" s="57">
        <f t="shared" si="351"/>
        <v>0</v>
      </c>
      <c r="S838" s="57">
        <f t="shared" si="351"/>
        <v>0</v>
      </c>
      <c r="T838" s="57">
        <f t="shared" si="351"/>
        <v>0</v>
      </c>
      <c r="U838" s="57">
        <f t="shared" si="351"/>
        <v>0</v>
      </c>
      <c r="V838" s="57">
        <f t="shared" si="351"/>
        <v>0</v>
      </c>
      <c r="W838" s="57">
        <f t="shared" si="351"/>
        <v>0</v>
      </c>
      <c r="X838" s="57">
        <f t="shared" si="351"/>
        <v>0</v>
      </c>
      <c r="Y838" s="57">
        <f t="shared" si="351"/>
        <v>0</v>
      </c>
      <c r="Z838" s="57">
        <f t="shared" si="351"/>
        <v>0</v>
      </c>
      <c r="AA838" s="57">
        <f t="shared" si="351"/>
        <v>0</v>
      </c>
      <c r="AB838" s="57">
        <f t="shared" si="351"/>
        <v>0</v>
      </c>
      <c r="AC838" s="57">
        <f t="shared" si="351"/>
        <v>0</v>
      </c>
      <c r="AD838" s="57">
        <f t="shared" si="351"/>
        <v>0</v>
      </c>
      <c r="AE838" s="57">
        <f t="shared" si="349"/>
        <v>0</v>
      </c>
      <c r="AF838" s="57">
        <f t="shared" si="349"/>
        <v>0</v>
      </c>
      <c r="AG838" s="57">
        <f t="shared" si="349"/>
        <v>0</v>
      </c>
      <c r="AH838" s="57">
        <f t="shared" si="349"/>
        <v>0</v>
      </c>
      <c r="AI838" s="57">
        <f t="shared" si="349"/>
        <v>0</v>
      </c>
      <c r="AJ838" s="57">
        <f t="shared" si="349"/>
        <v>0</v>
      </c>
      <c r="AK838" s="57">
        <f t="shared" si="349"/>
        <v>0</v>
      </c>
      <c r="AL838" s="57">
        <f t="shared" si="349"/>
        <v>0</v>
      </c>
      <c r="AM838" s="57">
        <f t="shared" si="349"/>
        <v>0</v>
      </c>
      <c r="AN838" s="57">
        <f t="shared" si="349"/>
        <v>0</v>
      </c>
      <c r="AO838" s="57">
        <f t="shared" si="349"/>
        <v>0</v>
      </c>
      <c r="AP838" s="57">
        <f t="shared" si="349"/>
        <v>0</v>
      </c>
      <c r="AQ838" s="57" t="e">
        <f>INDEX('Fleet Input'!$C$10:$C$86, MATCH('Fleet Calculations'!N838, 'Fleet Input'!$B$10:$B$86, 0))</f>
        <v>#N/A</v>
      </c>
      <c r="AR838" s="57">
        <f t="shared" si="352"/>
        <v>0</v>
      </c>
      <c r="AS838" s="57">
        <f t="shared" si="352"/>
        <v>0</v>
      </c>
      <c r="AT838" s="57">
        <f t="shared" si="352"/>
        <v>0</v>
      </c>
      <c r="AU838" s="57">
        <f t="shared" si="352"/>
        <v>0</v>
      </c>
      <c r="AV838" s="57">
        <f t="shared" si="352"/>
        <v>0</v>
      </c>
      <c r="AW838" s="57">
        <f t="shared" si="352"/>
        <v>0</v>
      </c>
      <c r="AX838" s="57">
        <f t="shared" si="352"/>
        <v>0</v>
      </c>
      <c r="AY838" s="57">
        <f t="shared" si="352"/>
        <v>0</v>
      </c>
      <c r="AZ838" s="57">
        <f t="shared" si="352"/>
        <v>0</v>
      </c>
      <c r="BA838" s="57">
        <f t="shared" si="352"/>
        <v>0</v>
      </c>
      <c r="BB838" s="57">
        <f t="shared" si="352"/>
        <v>0</v>
      </c>
      <c r="BC838" s="57">
        <f t="shared" si="352"/>
        <v>0</v>
      </c>
      <c r="BD838" s="57">
        <f t="shared" si="352"/>
        <v>0</v>
      </c>
      <c r="BE838" s="57">
        <f t="shared" si="352"/>
        <v>0</v>
      </c>
      <c r="BF838" s="57">
        <f t="shared" si="352"/>
        <v>0</v>
      </c>
      <c r="BG838" s="57">
        <f t="shared" si="352"/>
        <v>0</v>
      </c>
      <c r="BH838" s="57">
        <f t="shared" si="350"/>
        <v>0</v>
      </c>
      <c r="BI838" s="57">
        <f t="shared" si="350"/>
        <v>0</v>
      </c>
      <c r="BJ838" s="57">
        <f t="shared" si="350"/>
        <v>0</v>
      </c>
      <c r="BK838" s="57">
        <f t="shared" si="350"/>
        <v>0</v>
      </c>
      <c r="BL838" s="57">
        <f t="shared" si="350"/>
        <v>0</v>
      </c>
      <c r="BM838" s="57">
        <f t="shared" si="350"/>
        <v>0</v>
      </c>
      <c r="BN838" s="57">
        <f t="shared" si="350"/>
        <v>0</v>
      </c>
      <c r="BO838" s="57">
        <f t="shared" si="350"/>
        <v>0</v>
      </c>
      <c r="BP838" s="57">
        <f t="shared" si="350"/>
        <v>0</v>
      </c>
      <c r="BQ838" s="57">
        <f t="shared" si="350"/>
        <v>0</v>
      </c>
      <c r="BR838" s="57">
        <f t="shared" si="350"/>
        <v>0</v>
      </c>
      <c r="BS838" s="57">
        <f t="shared" si="350"/>
        <v>0</v>
      </c>
    </row>
    <row r="839" spans="1:71" x14ac:dyDescent="0.25">
      <c r="A839">
        <f t="shared" si="343"/>
        <v>4</v>
      </c>
      <c r="B839">
        <f t="shared" si="341"/>
        <v>41</v>
      </c>
      <c r="C839">
        <f t="shared" si="336"/>
        <v>2</v>
      </c>
      <c r="D839" s="59">
        <f t="shared" si="326"/>
        <v>0</v>
      </c>
      <c r="E839" s="59">
        <f t="shared" si="326"/>
        <v>0</v>
      </c>
      <c r="F839" s="59">
        <f t="shared" si="326"/>
        <v>0</v>
      </c>
      <c r="G839" s="60" t="str">
        <f t="shared" si="327"/>
        <v>Electric</v>
      </c>
      <c r="H839" s="61">
        <f t="shared" si="342"/>
        <v>1</v>
      </c>
      <c r="I839" s="61">
        <f t="shared" si="328"/>
        <v>0</v>
      </c>
      <c r="J839" s="59">
        <f t="shared" si="329"/>
        <v>0</v>
      </c>
      <c r="K839" s="62" t="e">
        <f t="shared" si="330"/>
        <v>#N/A</v>
      </c>
      <c r="L839" s="59">
        <f t="shared" si="331"/>
        <v>0</v>
      </c>
      <c r="M839" s="59">
        <f t="shared" si="331"/>
        <v>0</v>
      </c>
      <c r="N839" s="59" t="str">
        <f t="shared" si="325"/>
        <v>Electric0</v>
      </c>
      <c r="O839" s="57">
        <f t="shared" si="351"/>
        <v>0</v>
      </c>
      <c r="P839" s="57">
        <f t="shared" si="351"/>
        <v>0</v>
      </c>
      <c r="Q839" s="57">
        <f t="shared" si="351"/>
        <v>0</v>
      </c>
      <c r="R839" s="57">
        <f t="shared" si="351"/>
        <v>0</v>
      </c>
      <c r="S839" s="57">
        <f t="shared" si="351"/>
        <v>0</v>
      </c>
      <c r="T839" s="57">
        <f t="shared" si="351"/>
        <v>0</v>
      </c>
      <c r="U839" s="57">
        <f t="shared" si="351"/>
        <v>0</v>
      </c>
      <c r="V839" s="57">
        <f t="shared" si="351"/>
        <v>0</v>
      </c>
      <c r="W839" s="57">
        <f t="shared" si="351"/>
        <v>0</v>
      </c>
      <c r="X839" s="57">
        <f t="shared" si="351"/>
        <v>0</v>
      </c>
      <c r="Y839" s="57">
        <f t="shared" si="351"/>
        <v>0</v>
      </c>
      <c r="Z839" s="57">
        <f t="shared" si="351"/>
        <v>0</v>
      </c>
      <c r="AA839" s="57">
        <f t="shared" si="351"/>
        <v>0</v>
      </c>
      <c r="AB839" s="57">
        <f t="shared" si="351"/>
        <v>0</v>
      </c>
      <c r="AC839" s="57">
        <f t="shared" si="351"/>
        <v>0</v>
      </c>
      <c r="AD839" s="57">
        <f t="shared" si="351"/>
        <v>0</v>
      </c>
      <c r="AE839" s="57">
        <f t="shared" si="349"/>
        <v>0</v>
      </c>
      <c r="AF839" s="57">
        <f t="shared" si="349"/>
        <v>0</v>
      </c>
      <c r="AG839" s="57">
        <f t="shared" si="349"/>
        <v>0</v>
      </c>
      <c r="AH839" s="57">
        <f t="shared" si="349"/>
        <v>0</v>
      </c>
      <c r="AI839" s="57">
        <f t="shared" si="349"/>
        <v>0</v>
      </c>
      <c r="AJ839" s="57">
        <f t="shared" si="349"/>
        <v>0</v>
      </c>
      <c r="AK839" s="57">
        <f t="shared" si="349"/>
        <v>0</v>
      </c>
      <c r="AL839" s="57">
        <f t="shared" si="349"/>
        <v>0</v>
      </c>
      <c r="AM839" s="57">
        <f t="shared" si="349"/>
        <v>0</v>
      </c>
      <c r="AN839" s="57">
        <f t="shared" si="349"/>
        <v>0</v>
      </c>
      <c r="AO839" s="57">
        <f t="shared" si="349"/>
        <v>0</v>
      </c>
      <c r="AP839" s="57">
        <f t="shared" si="349"/>
        <v>0</v>
      </c>
      <c r="AQ839" s="57" t="e">
        <f>INDEX('Fleet Input'!$C$10:$C$86, MATCH('Fleet Calculations'!N839, 'Fleet Input'!$B$10:$B$86, 0))</f>
        <v>#N/A</v>
      </c>
      <c r="AR839" s="57">
        <f t="shared" si="352"/>
        <v>0</v>
      </c>
      <c r="AS839" s="57">
        <f t="shared" si="352"/>
        <v>0</v>
      </c>
      <c r="AT839" s="57">
        <f t="shared" si="352"/>
        <v>0</v>
      </c>
      <c r="AU839" s="57">
        <f t="shared" si="352"/>
        <v>0</v>
      </c>
      <c r="AV839" s="57">
        <f t="shared" si="352"/>
        <v>0</v>
      </c>
      <c r="AW839" s="57">
        <f t="shared" si="352"/>
        <v>0</v>
      </c>
      <c r="AX839" s="57">
        <f t="shared" si="352"/>
        <v>0</v>
      </c>
      <c r="AY839" s="57">
        <f t="shared" si="352"/>
        <v>0</v>
      </c>
      <c r="AZ839" s="57">
        <f t="shared" si="352"/>
        <v>0</v>
      </c>
      <c r="BA839" s="57">
        <f t="shared" si="352"/>
        <v>0</v>
      </c>
      <c r="BB839" s="57">
        <f t="shared" si="352"/>
        <v>0</v>
      </c>
      <c r="BC839" s="57">
        <f t="shared" si="352"/>
        <v>0</v>
      </c>
      <c r="BD839" s="57">
        <f t="shared" si="352"/>
        <v>0</v>
      </c>
      <c r="BE839" s="57">
        <f t="shared" si="352"/>
        <v>0</v>
      </c>
      <c r="BF839" s="57">
        <f t="shared" si="352"/>
        <v>0</v>
      </c>
      <c r="BG839" s="57">
        <f t="shared" si="352"/>
        <v>0</v>
      </c>
      <c r="BH839" s="57">
        <f t="shared" si="350"/>
        <v>0</v>
      </c>
      <c r="BI839" s="57">
        <f t="shared" si="350"/>
        <v>0</v>
      </c>
      <c r="BJ839" s="57">
        <f t="shared" si="350"/>
        <v>0</v>
      </c>
      <c r="BK839" s="57">
        <f t="shared" si="350"/>
        <v>0</v>
      </c>
      <c r="BL839" s="57">
        <f t="shared" si="350"/>
        <v>0</v>
      </c>
      <c r="BM839" s="57">
        <f t="shared" si="350"/>
        <v>0</v>
      </c>
      <c r="BN839" s="57">
        <f t="shared" si="350"/>
        <v>0</v>
      </c>
      <c r="BO839" s="57">
        <f t="shared" si="350"/>
        <v>0</v>
      </c>
      <c r="BP839" s="57">
        <f t="shared" si="350"/>
        <v>0</v>
      </c>
      <c r="BQ839" s="57">
        <f t="shared" si="350"/>
        <v>0</v>
      </c>
      <c r="BR839" s="57">
        <f t="shared" si="350"/>
        <v>0</v>
      </c>
      <c r="BS839" s="57">
        <f t="shared" si="350"/>
        <v>0</v>
      </c>
    </row>
    <row r="840" spans="1:71" x14ac:dyDescent="0.25">
      <c r="A840">
        <f t="shared" si="343"/>
        <v>4</v>
      </c>
      <c r="B840">
        <f t="shared" si="341"/>
        <v>41</v>
      </c>
      <c r="C840">
        <f t="shared" si="336"/>
        <v>3</v>
      </c>
      <c r="D840" s="59">
        <f t="shared" si="326"/>
        <v>0</v>
      </c>
      <c r="E840" s="59">
        <f t="shared" si="326"/>
        <v>0</v>
      </c>
      <c r="F840" s="59">
        <f t="shared" si="326"/>
        <v>0</v>
      </c>
      <c r="G840" s="60" t="str">
        <f t="shared" si="327"/>
        <v>Fuel Cell</v>
      </c>
      <c r="H840" s="61">
        <f t="shared" si="342"/>
        <v>1</v>
      </c>
      <c r="I840" s="61">
        <f t="shared" si="328"/>
        <v>0</v>
      </c>
      <c r="J840" s="59">
        <f t="shared" si="329"/>
        <v>0</v>
      </c>
      <c r="K840" s="62" t="e">
        <f t="shared" si="330"/>
        <v>#N/A</v>
      </c>
      <c r="L840" s="59">
        <f t="shared" si="331"/>
        <v>0</v>
      </c>
      <c r="M840" s="59">
        <f t="shared" si="331"/>
        <v>0</v>
      </c>
      <c r="N840" s="59" t="str">
        <f t="shared" si="325"/>
        <v>Fuel Cell0</v>
      </c>
      <c r="O840" s="57">
        <f t="shared" si="351"/>
        <v>0</v>
      </c>
      <c r="P840" s="57">
        <f t="shared" si="351"/>
        <v>0</v>
      </c>
      <c r="Q840" s="57">
        <f t="shared" si="351"/>
        <v>0</v>
      </c>
      <c r="R840" s="57">
        <f t="shared" si="351"/>
        <v>0</v>
      </c>
      <c r="S840" s="57">
        <f t="shared" si="351"/>
        <v>0</v>
      </c>
      <c r="T840" s="57">
        <f t="shared" si="351"/>
        <v>0</v>
      </c>
      <c r="U840" s="57">
        <f t="shared" si="351"/>
        <v>0</v>
      </c>
      <c r="V840" s="57">
        <f t="shared" si="351"/>
        <v>0</v>
      </c>
      <c r="W840" s="57">
        <f t="shared" si="351"/>
        <v>0</v>
      </c>
      <c r="X840" s="57">
        <f t="shared" si="351"/>
        <v>0</v>
      </c>
      <c r="Y840" s="57">
        <f t="shared" si="351"/>
        <v>0</v>
      </c>
      <c r="Z840" s="57">
        <f t="shared" si="351"/>
        <v>0</v>
      </c>
      <c r="AA840" s="57">
        <f t="shared" si="351"/>
        <v>0</v>
      </c>
      <c r="AB840" s="57">
        <f t="shared" si="351"/>
        <v>0</v>
      </c>
      <c r="AC840" s="57">
        <f t="shared" si="351"/>
        <v>0</v>
      </c>
      <c r="AD840" s="57">
        <f t="shared" si="351"/>
        <v>0</v>
      </c>
      <c r="AE840" s="57">
        <f t="shared" si="349"/>
        <v>0</v>
      </c>
      <c r="AF840" s="57">
        <f t="shared" si="349"/>
        <v>0</v>
      </c>
      <c r="AG840" s="57">
        <f t="shared" si="349"/>
        <v>0</v>
      </c>
      <c r="AH840" s="57">
        <f t="shared" si="349"/>
        <v>0</v>
      </c>
      <c r="AI840" s="57">
        <f t="shared" si="349"/>
        <v>0</v>
      </c>
      <c r="AJ840" s="57">
        <f t="shared" si="349"/>
        <v>0</v>
      </c>
      <c r="AK840" s="57">
        <f t="shared" si="349"/>
        <v>0</v>
      </c>
      <c r="AL840" s="57">
        <f t="shared" si="349"/>
        <v>0</v>
      </c>
      <c r="AM840" s="57">
        <f t="shared" si="349"/>
        <v>0</v>
      </c>
      <c r="AN840" s="57">
        <f t="shared" si="349"/>
        <v>0</v>
      </c>
      <c r="AO840" s="57">
        <f t="shared" si="349"/>
        <v>0</v>
      </c>
      <c r="AP840" s="57">
        <f t="shared" si="349"/>
        <v>0</v>
      </c>
      <c r="AQ840" s="57" t="e">
        <f>INDEX('Fleet Input'!$C$10:$C$86, MATCH('Fleet Calculations'!N840, 'Fleet Input'!$B$10:$B$86, 0))</f>
        <v>#N/A</v>
      </c>
      <c r="AR840" s="57">
        <f t="shared" si="352"/>
        <v>0</v>
      </c>
      <c r="AS840" s="57">
        <f t="shared" si="352"/>
        <v>0</v>
      </c>
      <c r="AT840" s="57">
        <f t="shared" si="352"/>
        <v>0</v>
      </c>
      <c r="AU840" s="57">
        <f t="shared" si="352"/>
        <v>0</v>
      </c>
      <c r="AV840" s="57">
        <f t="shared" si="352"/>
        <v>0</v>
      </c>
      <c r="AW840" s="57">
        <f t="shared" si="352"/>
        <v>0</v>
      </c>
      <c r="AX840" s="57">
        <f t="shared" si="352"/>
        <v>0</v>
      </c>
      <c r="AY840" s="57">
        <f t="shared" si="352"/>
        <v>0</v>
      </c>
      <c r="AZ840" s="57">
        <f t="shared" si="352"/>
        <v>0</v>
      </c>
      <c r="BA840" s="57">
        <f t="shared" si="352"/>
        <v>0</v>
      </c>
      <c r="BB840" s="57">
        <f t="shared" si="352"/>
        <v>0</v>
      </c>
      <c r="BC840" s="57">
        <f t="shared" si="352"/>
        <v>0</v>
      </c>
      <c r="BD840" s="57">
        <f t="shared" si="352"/>
        <v>0</v>
      </c>
      <c r="BE840" s="57">
        <f t="shared" si="352"/>
        <v>0</v>
      </c>
      <c r="BF840" s="57">
        <f t="shared" si="352"/>
        <v>0</v>
      </c>
      <c r="BG840" s="57">
        <f t="shared" si="352"/>
        <v>0</v>
      </c>
      <c r="BH840" s="57">
        <f t="shared" si="350"/>
        <v>0</v>
      </c>
      <c r="BI840" s="57">
        <f t="shared" si="350"/>
        <v>0</v>
      </c>
      <c r="BJ840" s="57">
        <f t="shared" si="350"/>
        <v>0</v>
      </c>
      <c r="BK840" s="57">
        <f t="shared" si="350"/>
        <v>0</v>
      </c>
      <c r="BL840" s="57">
        <f t="shared" si="350"/>
        <v>0</v>
      </c>
      <c r="BM840" s="57">
        <f t="shared" si="350"/>
        <v>0</v>
      </c>
      <c r="BN840" s="57">
        <f t="shared" si="350"/>
        <v>0</v>
      </c>
      <c r="BO840" s="57">
        <f t="shared" si="350"/>
        <v>0</v>
      </c>
      <c r="BP840" s="57">
        <f t="shared" si="350"/>
        <v>0</v>
      </c>
      <c r="BQ840" s="57">
        <f t="shared" si="350"/>
        <v>0</v>
      </c>
      <c r="BR840" s="57">
        <f t="shared" si="350"/>
        <v>0</v>
      </c>
      <c r="BS840" s="57">
        <f t="shared" si="350"/>
        <v>0</v>
      </c>
    </row>
    <row r="841" spans="1:71" x14ac:dyDescent="0.25">
      <c r="A841">
        <f t="shared" si="343"/>
        <v>4</v>
      </c>
      <c r="B841">
        <f t="shared" si="341"/>
        <v>42</v>
      </c>
      <c r="C841">
        <f t="shared" si="336"/>
        <v>1</v>
      </c>
      <c r="D841" s="59">
        <f t="shared" si="326"/>
        <v>0</v>
      </c>
      <c r="E841" s="59">
        <f t="shared" si="326"/>
        <v>0</v>
      </c>
      <c r="F841" s="59">
        <f t="shared" si="326"/>
        <v>0</v>
      </c>
      <c r="G841" s="60" t="str">
        <f t="shared" si="327"/>
        <v>0</v>
      </c>
      <c r="H841" s="61">
        <f t="shared" si="342"/>
        <v>1</v>
      </c>
      <c r="I841" s="61">
        <f t="shared" si="328"/>
        <v>0</v>
      </c>
      <c r="J841" s="59">
        <f t="shared" si="329"/>
        <v>0</v>
      </c>
      <c r="K841" s="62" t="e">
        <f t="shared" si="330"/>
        <v>#N/A</v>
      </c>
      <c r="L841" s="59">
        <f t="shared" si="331"/>
        <v>0</v>
      </c>
      <c r="M841" s="59">
        <f t="shared" si="331"/>
        <v>0</v>
      </c>
      <c r="N841" s="59" t="str">
        <f t="shared" ref="N841:N904" si="353">G841&amp;E841</f>
        <v>00</v>
      </c>
      <c r="O841" s="57">
        <f t="shared" si="351"/>
        <v>0</v>
      </c>
      <c r="P841" s="57">
        <f t="shared" si="351"/>
        <v>0</v>
      </c>
      <c r="Q841" s="57">
        <f t="shared" si="351"/>
        <v>0</v>
      </c>
      <c r="R841" s="57">
        <f t="shared" si="351"/>
        <v>0</v>
      </c>
      <c r="S841" s="57">
        <f t="shared" si="351"/>
        <v>0</v>
      </c>
      <c r="T841" s="57">
        <f t="shared" si="351"/>
        <v>0</v>
      </c>
      <c r="U841" s="57">
        <f t="shared" si="351"/>
        <v>0</v>
      </c>
      <c r="V841" s="57">
        <f t="shared" si="351"/>
        <v>0</v>
      </c>
      <c r="W841" s="57">
        <f t="shared" si="351"/>
        <v>0</v>
      </c>
      <c r="X841" s="57">
        <f t="shared" si="351"/>
        <v>0</v>
      </c>
      <c r="Y841" s="57">
        <f t="shared" si="351"/>
        <v>0</v>
      </c>
      <c r="Z841" s="57">
        <f t="shared" si="351"/>
        <v>0</v>
      </c>
      <c r="AA841" s="57">
        <f t="shared" si="351"/>
        <v>0</v>
      </c>
      <c r="AB841" s="57">
        <f t="shared" si="351"/>
        <v>0</v>
      </c>
      <c r="AC841" s="57">
        <f t="shared" si="351"/>
        <v>0</v>
      </c>
      <c r="AD841" s="57">
        <f t="shared" si="351"/>
        <v>0</v>
      </c>
      <c r="AE841" s="57">
        <f t="shared" si="349"/>
        <v>0</v>
      </c>
      <c r="AF841" s="57">
        <f t="shared" si="349"/>
        <v>0</v>
      </c>
      <c r="AG841" s="57">
        <f t="shared" si="349"/>
        <v>0</v>
      </c>
      <c r="AH841" s="57">
        <f t="shared" si="349"/>
        <v>0</v>
      </c>
      <c r="AI841" s="57">
        <f t="shared" si="349"/>
        <v>0</v>
      </c>
      <c r="AJ841" s="57">
        <f t="shared" si="349"/>
        <v>0</v>
      </c>
      <c r="AK841" s="57">
        <f t="shared" si="349"/>
        <v>0</v>
      </c>
      <c r="AL841" s="57">
        <f t="shared" si="349"/>
        <v>0</v>
      </c>
      <c r="AM841" s="57">
        <f t="shared" si="349"/>
        <v>0</v>
      </c>
      <c r="AN841" s="57">
        <f t="shared" si="349"/>
        <v>0</v>
      </c>
      <c r="AO841" s="57">
        <f t="shared" si="349"/>
        <v>0</v>
      </c>
      <c r="AP841" s="57">
        <f t="shared" si="349"/>
        <v>0</v>
      </c>
      <c r="AQ841" s="57" t="e">
        <f>INDEX('Fleet Input'!$C$10:$C$86, MATCH('Fleet Calculations'!N841, 'Fleet Input'!$B$10:$B$86, 0))</f>
        <v>#N/A</v>
      </c>
      <c r="AR841" s="57">
        <f t="shared" si="352"/>
        <v>0</v>
      </c>
      <c r="AS841" s="57">
        <f t="shared" si="352"/>
        <v>0</v>
      </c>
      <c r="AT841" s="57">
        <f t="shared" si="352"/>
        <v>0</v>
      </c>
      <c r="AU841" s="57">
        <f t="shared" si="352"/>
        <v>0</v>
      </c>
      <c r="AV841" s="57">
        <f t="shared" si="352"/>
        <v>0</v>
      </c>
      <c r="AW841" s="57">
        <f t="shared" si="352"/>
        <v>0</v>
      </c>
      <c r="AX841" s="57">
        <f t="shared" si="352"/>
        <v>0</v>
      </c>
      <c r="AY841" s="57">
        <f t="shared" si="352"/>
        <v>0</v>
      </c>
      <c r="AZ841" s="57">
        <f t="shared" si="352"/>
        <v>0</v>
      </c>
      <c r="BA841" s="57">
        <f t="shared" si="352"/>
        <v>0</v>
      </c>
      <c r="BB841" s="57">
        <f t="shared" si="352"/>
        <v>0</v>
      </c>
      <c r="BC841" s="57">
        <f t="shared" si="352"/>
        <v>0</v>
      </c>
      <c r="BD841" s="57">
        <f t="shared" si="352"/>
        <v>0</v>
      </c>
      <c r="BE841" s="57">
        <f t="shared" si="352"/>
        <v>0</v>
      </c>
      <c r="BF841" s="57">
        <f t="shared" si="352"/>
        <v>0</v>
      </c>
      <c r="BG841" s="57">
        <f t="shared" si="352"/>
        <v>0</v>
      </c>
      <c r="BH841" s="57">
        <f t="shared" si="350"/>
        <v>0</v>
      </c>
      <c r="BI841" s="57">
        <f t="shared" si="350"/>
        <v>0</v>
      </c>
      <c r="BJ841" s="57">
        <f t="shared" si="350"/>
        <v>0</v>
      </c>
      <c r="BK841" s="57">
        <f t="shared" si="350"/>
        <v>0</v>
      </c>
      <c r="BL841" s="57">
        <f t="shared" si="350"/>
        <v>0</v>
      </c>
      <c r="BM841" s="57">
        <f t="shared" si="350"/>
        <v>0</v>
      </c>
      <c r="BN841" s="57">
        <f t="shared" si="350"/>
        <v>0</v>
      </c>
      <c r="BO841" s="57">
        <f t="shared" si="350"/>
        <v>0</v>
      </c>
      <c r="BP841" s="57">
        <f t="shared" si="350"/>
        <v>0</v>
      </c>
      <c r="BQ841" s="57">
        <f t="shared" si="350"/>
        <v>0</v>
      </c>
      <c r="BR841" s="57">
        <f t="shared" si="350"/>
        <v>0</v>
      </c>
      <c r="BS841" s="57">
        <f t="shared" si="350"/>
        <v>0</v>
      </c>
    </row>
    <row r="842" spans="1:71" x14ac:dyDescent="0.25">
      <c r="A842">
        <f t="shared" si="343"/>
        <v>4</v>
      </c>
      <c r="B842">
        <f t="shared" si="341"/>
        <v>42</v>
      </c>
      <c r="C842">
        <f t="shared" si="336"/>
        <v>2</v>
      </c>
      <c r="D842" s="59">
        <f t="shared" si="326"/>
        <v>0</v>
      </c>
      <c r="E842" s="59">
        <f t="shared" si="326"/>
        <v>0</v>
      </c>
      <c r="F842" s="59">
        <f t="shared" si="326"/>
        <v>0</v>
      </c>
      <c r="G842" s="60" t="str">
        <f t="shared" si="327"/>
        <v>Electric</v>
      </c>
      <c r="H842" s="61">
        <f t="shared" si="342"/>
        <v>1</v>
      </c>
      <c r="I842" s="61">
        <f t="shared" si="328"/>
        <v>0</v>
      </c>
      <c r="J842" s="59">
        <f t="shared" si="329"/>
        <v>0</v>
      </c>
      <c r="K842" s="62" t="e">
        <f t="shared" si="330"/>
        <v>#N/A</v>
      </c>
      <c r="L842" s="59">
        <f t="shared" si="331"/>
        <v>0</v>
      </c>
      <c r="M842" s="59">
        <f t="shared" si="331"/>
        <v>0</v>
      </c>
      <c r="N842" s="59" t="str">
        <f t="shared" si="353"/>
        <v>Electric0</v>
      </c>
      <c r="O842" s="57">
        <f t="shared" si="351"/>
        <v>0</v>
      </c>
      <c r="P842" s="57">
        <f t="shared" si="351"/>
        <v>0</v>
      </c>
      <c r="Q842" s="57">
        <f t="shared" si="351"/>
        <v>0</v>
      </c>
      <c r="R842" s="57">
        <f t="shared" si="351"/>
        <v>0</v>
      </c>
      <c r="S842" s="57">
        <f t="shared" si="351"/>
        <v>0</v>
      </c>
      <c r="T842" s="57">
        <f t="shared" si="351"/>
        <v>0</v>
      </c>
      <c r="U842" s="57">
        <f t="shared" si="351"/>
        <v>0</v>
      </c>
      <c r="V842" s="57">
        <f t="shared" si="351"/>
        <v>0</v>
      </c>
      <c r="W842" s="57">
        <f t="shared" si="351"/>
        <v>0</v>
      </c>
      <c r="X842" s="57">
        <f t="shared" si="351"/>
        <v>0</v>
      </c>
      <c r="Y842" s="57">
        <f t="shared" si="351"/>
        <v>0</v>
      </c>
      <c r="Z842" s="57">
        <f t="shared" si="351"/>
        <v>0</v>
      </c>
      <c r="AA842" s="57">
        <f t="shared" si="351"/>
        <v>0</v>
      </c>
      <c r="AB842" s="57">
        <f t="shared" si="351"/>
        <v>0</v>
      </c>
      <c r="AC842" s="57">
        <f t="shared" si="351"/>
        <v>0</v>
      </c>
      <c r="AD842" s="57">
        <f t="shared" si="351"/>
        <v>0</v>
      </c>
      <c r="AE842" s="57">
        <f t="shared" si="349"/>
        <v>0</v>
      </c>
      <c r="AF842" s="57">
        <f t="shared" si="349"/>
        <v>0</v>
      </c>
      <c r="AG842" s="57">
        <f t="shared" si="349"/>
        <v>0</v>
      </c>
      <c r="AH842" s="57">
        <f t="shared" si="349"/>
        <v>0</v>
      </c>
      <c r="AI842" s="57">
        <f t="shared" si="349"/>
        <v>0</v>
      </c>
      <c r="AJ842" s="57">
        <f t="shared" si="349"/>
        <v>0</v>
      </c>
      <c r="AK842" s="57">
        <f t="shared" si="349"/>
        <v>0</v>
      </c>
      <c r="AL842" s="57">
        <f t="shared" si="349"/>
        <v>0</v>
      </c>
      <c r="AM842" s="57">
        <f t="shared" si="349"/>
        <v>0</v>
      </c>
      <c r="AN842" s="57">
        <f t="shared" si="349"/>
        <v>0</v>
      </c>
      <c r="AO842" s="57">
        <f t="shared" si="349"/>
        <v>0</v>
      </c>
      <c r="AP842" s="57">
        <f t="shared" si="349"/>
        <v>0</v>
      </c>
      <c r="AQ842" s="57" t="e">
        <f>INDEX('Fleet Input'!$C$10:$C$86, MATCH('Fleet Calculations'!N842, 'Fleet Input'!$B$10:$B$86, 0))</f>
        <v>#N/A</v>
      </c>
      <c r="AR842" s="57">
        <f t="shared" si="352"/>
        <v>0</v>
      </c>
      <c r="AS842" s="57">
        <f t="shared" si="352"/>
        <v>0</v>
      </c>
      <c r="AT842" s="57">
        <f t="shared" si="352"/>
        <v>0</v>
      </c>
      <c r="AU842" s="57">
        <f t="shared" si="352"/>
        <v>0</v>
      </c>
      <c r="AV842" s="57">
        <f t="shared" si="352"/>
        <v>0</v>
      </c>
      <c r="AW842" s="57">
        <f t="shared" si="352"/>
        <v>0</v>
      </c>
      <c r="AX842" s="57">
        <f t="shared" si="352"/>
        <v>0</v>
      </c>
      <c r="AY842" s="57">
        <f t="shared" si="352"/>
        <v>0</v>
      </c>
      <c r="AZ842" s="57">
        <f t="shared" si="352"/>
        <v>0</v>
      </c>
      <c r="BA842" s="57">
        <f t="shared" si="352"/>
        <v>0</v>
      </c>
      <c r="BB842" s="57">
        <f t="shared" si="352"/>
        <v>0</v>
      </c>
      <c r="BC842" s="57">
        <f t="shared" si="352"/>
        <v>0</v>
      </c>
      <c r="BD842" s="57">
        <f t="shared" si="352"/>
        <v>0</v>
      </c>
      <c r="BE842" s="57">
        <f t="shared" si="352"/>
        <v>0</v>
      </c>
      <c r="BF842" s="57">
        <f t="shared" si="352"/>
        <v>0</v>
      </c>
      <c r="BG842" s="57">
        <f t="shared" si="352"/>
        <v>0</v>
      </c>
      <c r="BH842" s="57">
        <f t="shared" si="350"/>
        <v>0</v>
      </c>
      <c r="BI842" s="57">
        <f t="shared" si="350"/>
        <v>0</v>
      </c>
      <c r="BJ842" s="57">
        <f t="shared" si="350"/>
        <v>0</v>
      </c>
      <c r="BK842" s="57">
        <f t="shared" si="350"/>
        <v>0</v>
      </c>
      <c r="BL842" s="57">
        <f t="shared" si="350"/>
        <v>0</v>
      </c>
      <c r="BM842" s="57">
        <f t="shared" si="350"/>
        <v>0</v>
      </c>
      <c r="BN842" s="57">
        <f t="shared" si="350"/>
        <v>0</v>
      </c>
      <c r="BO842" s="57">
        <f t="shared" si="350"/>
        <v>0</v>
      </c>
      <c r="BP842" s="57">
        <f t="shared" si="350"/>
        <v>0</v>
      </c>
      <c r="BQ842" s="57">
        <f t="shared" si="350"/>
        <v>0</v>
      </c>
      <c r="BR842" s="57">
        <f t="shared" si="350"/>
        <v>0</v>
      </c>
      <c r="BS842" s="57">
        <f t="shared" si="350"/>
        <v>0</v>
      </c>
    </row>
    <row r="843" spans="1:71" x14ac:dyDescent="0.25">
      <c r="A843">
        <f t="shared" si="343"/>
        <v>4</v>
      </c>
      <c r="B843">
        <f t="shared" si="341"/>
        <v>42</v>
      </c>
      <c r="C843">
        <f t="shared" si="336"/>
        <v>3</v>
      </c>
      <c r="D843" s="59">
        <f t="shared" si="326"/>
        <v>0</v>
      </c>
      <c r="E843" s="59">
        <f t="shared" si="326"/>
        <v>0</v>
      </c>
      <c r="F843" s="59">
        <f t="shared" si="326"/>
        <v>0</v>
      </c>
      <c r="G843" s="60" t="str">
        <f t="shared" si="327"/>
        <v>Fuel Cell</v>
      </c>
      <c r="H843" s="61">
        <f t="shared" si="342"/>
        <v>1</v>
      </c>
      <c r="I843" s="61">
        <f t="shared" si="328"/>
        <v>0</v>
      </c>
      <c r="J843" s="59">
        <f t="shared" si="329"/>
        <v>0</v>
      </c>
      <c r="K843" s="62" t="e">
        <f t="shared" si="330"/>
        <v>#N/A</v>
      </c>
      <c r="L843" s="59">
        <f t="shared" si="331"/>
        <v>0</v>
      </c>
      <c r="M843" s="59">
        <f t="shared" si="331"/>
        <v>0</v>
      </c>
      <c r="N843" s="59" t="str">
        <f t="shared" si="353"/>
        <v>Fuel Cell0</v>
      </c>
      <c r="O843" s="57">
        <f t="shared" si="351"/>
        <v>0</v>
      </c>
      <c r="P843" s="57">
        <f t="shared" si="351"/>
        <v>0</v>
      </c>
      <c r="Q843" s="57">
        <f t="shared" si="351"/>
        <v>0</v>
      </c>
      <c r="R843" s="57">
        <f t="shared" si="351"/>
        <v>0</v>
      </c>
      <c r="S843" s="57">
        <f t="shared" si="351"/>
        <v>0</v>
      </c>
      <c r="T843" s="57">
        <f t="shared" si="351"/>
        <v>0</v>
      </c>
      <c r="U843" s="57">
        <f t="shared" si="351"/>
        <v>0</v>
      </c>
      <c r="V843" s="57">
        <f t="shared" si="351"/>
        <v>0</v>
      </c>
      <c r="W843" s="57">
        <f t="shared" si="351"/>
        <v>0</v>
      </c>
      <c r="X843" s="57">
        <f t="shared" si="351"/>
        <v>0</v>
      </c>
      <c r="Y843" s="57">
        <f t="shared" si="351"/>
        <v>0</v>
      </c>
      <c r="Z843" s="57">
        <f t="shared" si="351"/>
        <v>0</v>
      </c>
      <c r="AA843" s="57">
        <f t="shared" si="351"/>
        <v>0</v>
      </c>
      <c r="AB843" s="57">
        <f t="shared" si="351"/>
        <v>0</v>
      </c>
      <c r="AC843" s="57">
        <f t="shared" si="351"/>
        <v>0</v>
      </c>
      <c r="AD843" s="57">
        <f t="shared" si="351"/>
        <v>0</v>
      </c>
      <c r="AE843" s="57">
        <f t="shared" si="349"/>
        <v>0</v>
      </c>
      <c r="AF843" s="57">
        <f t="shared" si="349"/>
        <v>0</v>
      </c>
      <c r="AG843" s="57">
        <f t="shared" si="349"/>
        <v>0</v>
      </c>
      <c r="AH843" s="57">
        <f t="shared" si="349"/>
        <v>0</v>
      </c>
      <c r="AI843" s="57">
        <f t="shared" si="349"/>
        <v>0</v>
      </c>
      <c r="AJ843" s="57">
        <f t="shared" si="349"/>
        <v>0</v>
      </c>
      <c r="AK843" s="57">
        <f t="shared" si="349"/>
        <v>0</v>
      </c>
      <c r="AL843" s="57">
        <f t="shared" si="349"/>
        <v>0</v>
      </c>
      <c r="AM843" s="57">
        <f t="shared" si="349"/>
        <v>0</v>
      </c>
      <c r="AN843" s="57">
        <f t="shared" si="349"/>
        <v>0</v>
      </c>
      <c r="AO843" s="57">
        <f t="shared" si="349"/>
        <v>0</v>
      </c>
      <c r="AP843" s="57">
        <f t="shared" si="349"/>
        <v>0</v>
      </c>
      <c r="AQ843" s="57" t="e">
        <f>INDEX('Fleet Input'!$C$10:$C$86, MATCH('Fleet Calculations'!N843, 'Fleet Input'!$B$10:$B$86, 0))</f>
        <v>#N/A</v>
      </c>
      <c r="AR843" s="57">
        <f t="shared" si="352"/>
        <v>0</v>
      </c>
      <c r="AS843" s="57">
        <f t="shared" si="352"/>
        <v>0</v>
      </c>
      <c r="AT843" s="57">
        <f t="shared" si="352"/>
        <v>0</v>
      </c>
      <c r="AU843" s="57">
        <f t="shared" si="352"/>
        <v>0</v>
      </c>
      <c r="AV843" s="57">
        <f t="shared" si="352"/>
        <v>0</v>
      </c>
      <c r="AW843" s="57">
        <f t="shared" si="352"/>
        <v>0</v>
      </c>
      <c r="AX843" s="57">
        <f t="shared" si="352"/>
        <v>0</v>
      </c>
      <c r="AY843" s="57">
        <f t="shared" si="352"/>
        <v>0</v>
      </c>
      <c r="AZ843" s="57">
        <f t="shared" si="352"/>
        <v>0</v>
      </c>
      <c r="BA843" s="57">
        <f t="shared" si="352"/>
        <v>0</v>
      </c>
      <c r="BB843" s="57">
        <f t="shared" si="352"/>
        <v>0</v>
      </c>
      <c r="BC843" s="57">
        <f t="shared" si="352"/>
        <v>0</v>
      </c>
      <c r="BD843" s="57">
        <f t="shared" si="352"/>
        <v>0</v>
      </c>
      <c r="BE843" s="57">
        <f t="shared" si="352"/>
        <v>0</v>
      </c>
      <c r="BF843" s="57">
        <f t="shared" si="352"/>
        <v>0</v>
      </c>
      <c r="BG843" s="57">
        <f t="shared" si="352"/>
        <v>0</v>
      </c>
      <c r="BH843" s="57">
        <f t="shared" si="350"/>
        <v>0</v>
      </c>
      <c r="BI843" s="57">
        <f t="shared" si="350"/>
        <v>0</v>
      </c>
      <c r="BJ843" s="57">
        <f t="shared" si="350"/>
        <v>0</v>
      </c>
      <c r="BK843" s="57">
        <f t="shared" si="350"/>
        <v>0</v>
      </c>
      <c r="BL843" s="57">
        <f t="shared" si="350"/>
        <v>0</v>
      </c>
      <c r="BM843" s="57">
        <f t="shared" si="350"/>
        <v>0</v>
      </c>
      <c r="BN843" s="57">
        <f t="shared" si="350"/>
        <v>0</v>
      </c>
      <c r="BO843" s="57">
        <f t="shared" si="350"/>
        <v>0</v>
      </c>
      <c r="BP843" s="57">
        <f t="shared" si="350"/>
        <v>0</v>
      </c>
      <c r="BQ843" s="57">
        <f t="shared" si="350"/>
        <v>0</v>
      </c>
      <c r="BR843" s="57">
        <f t="shared" si="350"/>
        <v>0</v>
      </c>
      <c r="BS843" s="57">
        <f t="shared" si="350"/>
        <v>0</v>
      </c>
    </row>
    <row r="844" spans="1:71" x14ac:dyDescent="0.25">
      <c r="A844">
        <f t="shared" si="343"/>
        <v>4</v>
      </c>
      <c r="B844">
        <f t="shared" si="341"/>
        <v>43</v>
      </c>
      <c r="C844">
        <f t="shared" si="336"/>
        <v>1</v>
      </c>
      <c r="D844" s="59">
        <f t="shared" si="326"/>
        <v>0</v>
      </c>
      <c r="E844" s="59">
        <f t="shared" si="326"/>
        <v>0</v>
      </c>
      <c r="F844" s="59">
        <f t="shared" si="326"/>
        <v>0</v>
      </c>
      <c r="G844" s="60" t="str">
        <f t="shared" si="327"/>
        <v>0</v>
      </c>
      <c r="H844" s="61">
        <f t="shared" si="342"/>
        <v>1</v>
      </c>
      <c r="I844" s="61">
        <f t="shared" si="328"/>
        <v>0</v>
      </c>
      <c r="J844" s="59">
        <f t="shared" si="329"/>
        <v>0</v>
      </c>
      <c r="K844" s="62" t="e">
        <f t="shared" si="330"/>
        <v>#N/A</v>
      </c>
      <c r="L844" s="59">
        <f t="shared" si="331"/>
        <v>0</v>
      </c>
      <c r="M844" s="59">
        <f t="shared" si="331"/>
        <v>0</v>
      </c>
      <c r="N844" s="59" t="str">
        <f t="shared" si="353"/>
        <v>00</v>
      </c>
      <c r="O844" s="57">
        <f t="shared" si="351"/>
        <v>0</v>
      </c>
      <c r="P844" s="57">
        <f t="shared" si="351"/>
        <v>0</v>
      </c>
      <c r="Q844" s="57">
        <f t="shared" si="351"/>
        <v>0</v>
      </c>
      <c r="R844" s="57">
        <f t="shared" si="351"/>
        <v>0</v>
      </c>
      <c r="S844" s="57">
        <f t="shared" si="351"/>
        <v>0</v>
      </c>
      <c r="T844" s="57">
        <f t="shared" si="351"/>
        <v>0</v>
      </c>
      <c r="U844" s="57">
        <f t="shared" si="351"/>
        <v>0</v>
      </c>
      <c r="V844" s="57">
        <f t="shared" si="351"/>
        <v>0</v>
      </c>
      <c r="W844" s="57">
        <f t="shared" si="351"/>
        <v>0</v>
      </c>
      <c r="X844" s="57">
        <f t="shared" si="351"/>
        <v>0</v>
      </c>
      <c r="Y844" s="57">
        <f t="shared" si="351"/>
        <v>0</v>
      </c>
      <c r="Z844" s="57">
        <f t="shared" si="351"/>
        <v>0</v>
      </c>
      <c r="AA844" s="57">
        <f t="shared" si="351"/>
        <v>0</v>
      </c>
      <c r="AB844" s="57">
        <f t="shared" si="351"/>
        <v>0</v>
      </c>
      <c r="AC844" s="57">
        <f t="shared" si="351"/>
        <v>0</v>
      </c>
      <c r="AD844" s="57">
        <f t="shared" si="351"/>
        <v>0</v>
      </c>
      <c r="AE844" s="57">
        <f t="shared" si="349"/>
        <v>0</v>
      </c>
      <c r="AF844" s="57">
        <f t="shared" si="349"/>
        <v>0</v>
      </c>
      <c r="AG844" s="57">
        <f t="shared" si="349"/>
        <v>0</v>
      </c>
      <c r="AH844" s="57">
        <f t="shared" si="349"/>
        <v>0</v>
      </c>
      <c r="AI844" s="57">
        <f t="shared" si="349"/>
        <v>0</v>
      </c>
      <c r="AJ844" s="57">
        <f t="shared" si="349"/>
        <v>0</v>
      </c>
      <c r="AK844" s="57">
        <f t="shared" si="349"/>
        <v>0</v>
      </c>
      <c r="AL844" s="57">
        <f t="shared" si="349"/>
        <v>0</v>
      </c>
      <c r="AM844" s="57">
        <f t="shared" si="349"/>
        <v>0</v>
      </c>
      <c r="AN844" s="57">
        <f t="shared" si="349"/>
        <v>0</v>
      </c>
      <c r="AO844" s="57">
        <f t="shared" si="349"/>
        <v>0</v>
      </c>
      <c r="AP844" s="57">
        <f t="shared" si="349"/>
        <v>0</v>
      </c>
      <c r="AQ844" s="57" t="e">
        <f>INDEX('Fleet Input'!$C$10:$C$86, MATCH('Fleet Calculations'!N844, 'Fleet Input'!$B$10:$B$86, 0))</f>
        <v>#N/A</v>
      </c>
      <c r="AR844" s="57">
        <f t="shared" si="352"/>
        <v>0</v>
      </c>
      <c r="AS844" s="57">
        <f t="shared" si="352"/>
        <v>0</v>
      </c>
      <c r="AT844" s="57">
        <f t="shared" si="352"/>
        <v>0</v>
      </c>
      <c r="AU844" s="57">
        <f t="shared" si="352"/>
        <v>0</v>
      </c>
      <c r="AV844" s="57">
        <f t="shared" si="352"/>
        <v>0</v>
      </c>
      <c r="AW844" s="57">
        <f t="shared" si="352"/>
        <v>0</v>
      </c>
      <c r="AX844" s="57">
        <f t="shared" si="352"/>
        <v>0</v>
      </c>
      <c r="AY844" s="57">
        <f t="shared" si="352"/>
        <v>0</v>
      </c>
      <c r="AZ844" s="57">
        <f t="shared" si="352"/>
        <v>0</v>
      </c>
      <c r="BA844" s="57">
        <f t="shared" si="352"/>
        <v>0</v>
      </c>
      <c r="BB844" s="57">
        <f t="shared" si="352"/>
        <v>0</v>
      </c>
      <c r="BC844" s="57">
        <f t="shared" si="352"/>
        <v>0</v>
      </c>
      <c r="BD844" s="57">
        <f t="shared" si="352"/>
        <v>0</v>
      </c>
      <c r="BE844" s="57">
        <f t="shared" si="352"/>
        <v>0</v>
      </c>
      <c r="BF844" s="57">
        <f t="shared" si="352"/>
        <v>0</v>
      </c>
      <c r="BG844" s="57">
        <f t="shared" si="352"/>
        <v>0</v>
      </c>
      <c r="BH844" s="57">
        <f t="shared" si="350"/>
        <v>0</v>
      </c>
      <c r="BI844" s="57">
        <f t="shared" si="350"/>
        <v>0</v>
      </c>
      <c r="BJ844" s="57">
        <f t="shared" si="350"/>
        <v>0</v>
      </c>
      <c r="BK844" s="57">
        <f t="shared" si="350"/>
        <v>0</v>
      </c>
      <c r="BL844" s="57">
        <f t="shared" si="350"/>
        <v>0</v>
      </c>
      <c r="BM844" s="57">
        <f t="shared" si="350"/>
        <v>0</v>
      </c>
      <c r="BN844" s="57">
        <f t="shared" si="350"/>
        <v>0</v>
      </c>
      <c r="BO844" s="57">
        <f t="shared" si="350"/>
        <v>0</v>
      </c>
      <c r="BP844" s="57">
        <f t="shared" si="350"/>
        <v>0</v>
      </c>
      <c r="BQ844" s="57">
        <f t="shared" si="350"/>
        <v>0</v>
      </c>
      <c r="BR844" s="57">
        <f t="shared" si="350"/>
        <v>0</v>
      </c>
      <c r="BS844" s="57">
        <f t="shared" si="350"/>
        <v>0</v>
      </c>
    </row>
    <row r="845" spans="1:71" x14ac:dyDescent="0.25">
      <c r="A845">
        <f t="shared" si="343"/>
        <v>4</v>
      </c>
      <c r="B845">
        <f t="shared" si="341"/>
        <v>43</v>
      </c>
      <c r="C845">
        <f t="shared" si="336"/>
        <v>2</v>
      </c>
      <c r="D845" s="59">
        <f t="shared" si="326"/>
        <v>0</v>
      </c>
      <c r="E845" s="59">
        <f t="shared" si="326"/>
        <v>0</v>
      </c>
      <c r="F845" s="59">
        <f t="shared" si="326"/>
        <v>0</v>
      </c>
      <c r="G845" s="60" t="str">
        <f t="shared" si="327"/>
        <v>Electric</v>
      </c>
      <c r="H845" s="61">
        <f t="shared" si="342"/>
        <v>1</v>
      </c>
      <c r="I845" s="61">
        <f t="shared" si="328"/>
        <v>0</v>
      </c>
      <c r="J845" s="59">
        <f t="shared" si="329"/>
        <v>0</v>
      </c>
      <c r="K845" s="62" t="e">
        <f t="shared" si="330"/>
        <v>#N/A</v>
      </c>
      <c r="L845" s="59">
        <f t="shared" si="331"/>
        <v>0</v>
      </c>
      <c r="M845" s="59">
        <f t="shared" si="331"/>
        <v>0</v>
      </c>
      <c r="N845" s="59" t="str">
        <f t="shared" si="353"/>
        <v>Electric0</v>
      </c>
      <c r="O845" s="57">
        <f t="shared" si="351"/>
        <v>0</v>
      </c>
      <c r="P845" s="57">
        <f t="shared" si="351"/>
        <v>0</v>
      </c>
      <c r="Q845" s="57">
        <f t="shared" si="351"/>
        <v>0</v>
      </c>
      <c r="R845" s="57">
        <f t="shared" si="351"/>
        <v>0</v>
      </c>
      <c r="S845" s="57">
        <f t="shared" si="351"/>
        <v>0</v>
      </c>
      <c r="T845" s="57">
        <f t="shared" si="351"/>
        <v>0</v>
      </c>
      <c r="U845" s="57">
        <f t="shared" si="351"/>
        <v>0</v>
      </c>
      <c r="V845" s="57">
        <f t="shared" si="351"/>
        <v>0</v>
      </c>
      <c r="W845" s="57">
        <f t="shared" si="351"/>
        <v>0</v>
      </c>
      <c r="X845" s="57">
        <f t="shared" si="351"/>
        <v>0</v>
      </c>
      <c r="Y845" s="57">
        <f t="shared" si="351"/>
        <v>0</v>
      </c>
      <c r="Z845" s="57">
        <f t="shared" si="351"/>
        <v>0</v>
      </c>
      <c r="AA845" s="57">
        <f t="shared" si="351"/>
        <v>0</v>
      </c>
      <c r="AB845" s="57">
        <f t="shared" si="351"/>
        <v>0</v>
      </c>
      <c r="AC845" s="57">
        <f t="shared" si="351"/>
        <v>0</v>
      </c>
      <c r="AD845" s="57">
        <f t="shared" si="351"/>
        <v>0</v>
      </c>
      <c r="AE845" s="57">
        <f t="shared" si="349"/>
        <v>0</v>
      </c>
      <c r="AF845" s="57">
        <f t="shared" si="349"/>
        <v>0</v>
      </c>
      <c r="AG845" s="57">
        <f t="shared" si="349"/>
        <v>0</v>
      </c>
      <c r="AH845" s="57">
        <f t="shared" si="349"/>
        <v>0</v>
      </c>
      <c r="AI845" s="57">
        <f t="shared" si="349"/>
        <v>0</v>
      </c>
      <c r="AJ845" s="57">
        <f t="shared" si="349"/>
        <v>0</v>
      </c>
      <c r="AK845" s="57">
        <f t="shared" si="349"/>
        <v>0</v>
      </c>
      <c r="AL845" s="57">
        <f t="shared" si="349"/>
        <v>0</v>
      </c>
      <c r="AM845" s="57">
        <f t="shared" si="349"/>
        <v>0</v>
      </c>
      <c r="AN845" s="57">
        <f t="shared" si="349"/>
        <v>0</v>
      </c>
      <c r="AO845" s="57">
        <f t="shared" si="349"/>
        <v>0</v>
      </c>
      <c r="AP845" s="57">
        <f t="shared" si="349"/>
        <v>0</v>
      </c>
      <c r="AQ845" s="57" t="e">
        <f>INDEX('Fleet Input'!$C$10:$C$86, MATCH('Fleet Calculations'!N845, 'Fleet Input'!$B$10:$B$86, 0))</f>
        <v>#N/A</v>
      </c>
      <c r="AR845" s="57">
        <f t="shared" si="352"/>
        <v>0</v>
      </c>
      <c r="AS845" s="57">
        <f t="shared" si="352"/>
        <v>0</v>
      </c>
      <c r="AT845" s="57">
        <f t="shared" si="352"/>
        <v>0</v>
      </c>
      <c r="AU845" s="57">
        <f t="shared" si="352"/>
        <v>0</v>
      </c>
      <c r="AV845" s="57">
        <f t="shared" si="352"/>
        <v>0</v>
      </c>
      <c r="AW845" s="57">
        <f t="shared" si="352"/>
        <v>0</v>
      </c>
      <c r="AX845" s="57">
        <f t="shared" si="352"/>
        <v>0</v>
      </c>
      <c r="AY845" s="57">
        <f t="shared" si="352"/>
        <v>0</v>
      </c>
      <c r="AZ845" s="57">
        <f t="shared" si="352"/>
        <v>0</v>
      </c>
      <c r="BA845" s="57">
        <f t="shared" si="352"/>
        <v>0</v>
      </c>
      <c r="BB845" s="57">
        <f t="shared" si="352"/>
        <v>0</v>
      </c>
      <c r="BC845" s="57">
        <f t="shared" si="352"/>
        <v>0</v>
      </c>
      <c r="BD845" s="57">
        <f t="shared" si="352"/>
        <v>0</v>
      </c>
      <c r="BE845" s="57">
        <f t="shared" si="352"/>
        <v>0</v>
      </c>
      <c r="BF845" s="57">
        <f t="shared" si="352"/>
        <v>0</v>
      </c>
      <c r="BG845" s="57">
        <f t="shared" si="352"/>
        <v>0</v>
      </c>
      <c r="BH845" s="57">
        <f t="shared" si="350"/>
        <v>0</v>
      </c>
      <c r="BI845" s="57">
        <f t="shared" si="350"/>
        <v>0</v>
      </c>
      <c r="BJ845" s="57">
        <f t="shared" si="350"/>
        <v>0</v>
      </c>
      <c r="BK845" s="57">
        <f t="shared" si="350"/>
        <v>0</v>
      </c>
      <c r="BL845" s="57">
        <f t="shared" si="350"/>
        <v>0</v>
      </c>
      <c r="BM845" s="57">
        <f t="shared" si="350"/>
        <v>0</v>
      </c>
      <c r="BN845" s="57">
        <f t="shared" si="350"/>
        <v>0</v>
      </c>
      <c r="BO845" s="57">
        <f t="shared" si="350"/>
        <v>0</v>
      </c>
      <c r="BP845" s="57">
        <f t="shared" si="350"/>
        <v>0</v>
      </c>
      <c r="BQ845" s="57">
        <f t="shared" si="350"/>
        <v>0</v>
      </c>
      <c r="BR845" s="57">
        <f t="shared" si="350"/>
        <v>0</v>
      </c>
      <c r="BS845" s="57">
        <f t="shared" si="350"/>
        <v>0</v>
      </c>
    </row>
    <row r="846" spans="1:71" x14ac:dyDescent="0.25">
      <c r="A846">
        <f t="shared" si="343"/>
        <v>4</v>
      </c>
      <c r="B846">
        <f t="shared" si="341"/>
        <v>43</v>
      </c>
      <c r="C846">
        <f t="shared" si="336"/>
        <v>3</v>
      </c>
      <c r="D846" s="59">
        <f t="shared" si="326"/>
        <v>0</v>
      </c>
      <c r="E846" s="59">
        <f t="shared" si="326"/>
        <v>0</v>
      </c>
      <c r="F846" s="59">
        <f t="shared" si="326"/>
        <v>0</v>
      </c>
      <c r="G846" s="60" t="str">
        <f t="shared" si="327"/>
        <v>Fuel Cell</v>
      </c>
      <c r="H846" s="61">
        <f t="shared" si="342"/>
        <v>1</v>
      </c>
      <c r="I846" s="61">
        <f t="shared" si="328"/>
        <v>0</v>
      </c>
      <c r="J846" s="59">
        <f t="shared" si="329"/>
        <v>0</v>
      </c>
      <c r="K846" s="62" t="e">
        <f t="shared" si="330"/>
        <v>#N/A</v>
      </c>
      <c r="L846" s="59">
        <f t="shared" si="331"/>
        <v>0</v>
      </c>
      <c r="M846" s="59">
        <f t="shared" si="331"/>
        <v>0</v>
      </c>
      <c r="N846" s="59" t="str">
        <f t="shared" si="353"/>
        <v>Fuel Cell0</v>
      </c>
      <c r="O846" s="57">
        <f t="shared" si="351"/>
        <v>0</v>
      </c>
      <c r="P846" s="57">
        <f t="shared" si="351"/>
        <v>0</v>
      </c>
      <c r="Q846" s="57">
        <f t="shared" si="351"/>
        <v>0</v>
      </c>
      <c r="R846" s="57">
        <f t="shared" si="351"/>
        <v>0</v>
      </c>
      <c r="S846" s="57">
        <f t="shared" si="351"/>
        <v>0</v>
      </c>
      <c r="T846" s="57">
        <f t="shared" si="351"/>
        <v>0</v>
      </c>
      <c r="U846" s="57">
        <f t="shared" si="351"/>
        <v>0</v>
      </c>
      <c r="V846" s="57">
        <f t="shared" si="351"/>
        <v>0</v>
      </c>
      <c r="W846" s="57">
        <f t="shared" si="351"/>
        <v>0</v>
      </c>
      <c r="X846" s="57">
        <f t="shared" si="351"/>
        <v>0</v>
      </c>
      <c r="Y846" s="57">
        <f t="shared" si="351"/>
        <v>0</v>
      </c>
      <c r="Z846" s="57">
        <f t="shared" si="351"/>
        <v>0</v>
      </c>
      <c r="AA846" s="57">
        <f t="shared" si="351"/>
        <v>0</v>
      </c>
      <c r="AB846" s="57">
        <f t="shared" si="351"/>
        <v>0</v>
      </c>
      <c r="AC846" s="57">
        <f t="shared" si="351"/>
        <v>0</v>
      </c>
      <c r="AD846" s="57">
        <f t="shared" si="351"/>
        <v>0</v>
      </c>
      <c r="AE846" s="57">
        <f t="shared" si="349"/>
        <v>0</v>
      </c>
      <c r="AF846" s="57">
        <f t="shared" si="349"/>
        <v>0</v>
      </c>
      <c r="AG846" s="57">
        <f t="shared" si="349"/>
        <v>0</v>
      </c>
      <c r="AH846" s="57">
        <f t="shared" si="349"/>
        <v>0</v>
      </c>
      <c r="AI846" s="57">
        <f t="shared" si="349"/>
        <v>0</v>
      </c>
      <c r="AJ846" s="57">
        <f t="shared" si="349"/>
        <v>0</v>
      </c>
      <c r="AK846" s="57">
        <f t="shared" si="349"/>
        <v>0</v>
      </c>
      <c r="AL846" s="57">
        <f t="shared" si="349"/>
        <v>0</v>
      </c>
      <c r="AM846" s="57">
        <f t="shared" si="349"/>
        <v>0</v>
      </c>
      <c r="AN846" s="57">
        <f t="shared" si="349"/>
        <v>0</v>
      </c>
      <c r="AO846" s="57">
        <f t="shared" si="349"/>
        <v>0</v>
      </c>
      <c r="AP846" s="57">
        <f t="shared" si="349"/>
        <v>0</v>
      </c>
      <c r="AQ846" s="57" t="e">
        <f>INDEX('Fleet Input'!$C$10:$C$86, MATCH('Fleet Calculations'!N846, 'Fleet Input'!$B$10:$B$86, 0))</f>
        <v>#N/A</v>
      </c>
      <c r="AR846" s="57">
        <f t="shared" si="352"/>
        <v>0</v>
      </c>
      <c r="AS846" s="57">
        <f t="shared" si="352"/>
        <v>0</v>
      </c>
      <c r="AT846" s="57">
        <f t="shared" si="352"/>
        <v>0</v>
      </c>
      <c r="AU846" s="57">
        <f t="shared" si="352"/>
        <v>0</v>
      </c>
      <c r="AV846" s="57">
        <f t="shared" si="352"/>
        <v>0</v>
      </c>
      <c r="AW846" s="57">
        <f t="shared" si="352"/>
        <v>0</v>
      </c>
      <c r="AX846" s="57">
        <f t="shared" si="352"/>
        <v>0</v>
      </c>
      <c r="AY846" s="57">
        <f t="shared" si="352"/>
        <v>0</v>
      </c>
      <c r="AZ846" s="57">
        <f t="shared" si="352"/>
        <v>0</v>
      </c>
      <c r="BA846" s="57">
        <f t="shared" si="352"/>
        <v>0</v>
      </c>
      <c r="BB846" s="57">
        <f t="shared" si="352"/>
        <v>0</v>
      </c>
      <c r="BC846" s="57">
        <f t="shared" si="352"/>
        <v>0</v>
      </c>
      <c r="BD846" s="57">
        <f t="shared" si="352"/>
        <v>0</v>
      </c>
      <c r="BE846" s="57">
        <f t="shared" si="352"/>
        <v>0</v>
      </c>
      <c r="BF846" s="57">
        <f t="shared" si="352"/>
        <v>0</v>
      </c>
      <c r="BG846" s="57">
        <f t="shared" si="352"/>
        <v>0</v>
      </c>
      <c r="BH846" s="57">
        <f t="shared" si="350"/>
        <v>0</v>
      </c>
      <c r="BI846" s="57">
        <f t="shared" si="350"/>
        <v>0</v>
      </c>
      <c r="BJ846" s="57">
        <f t="shared" si="350"/>
        <v>0</v>
      </c>
      <c r="BK846" s="57">
        <f t="shared" si="350"/>
        <v>0</v>
      </c>
      <c r="BL846" s="57">
        <f t="shared" si="350"/>
        <v>0</v>
      </c>
      <c r="BM846" s="57">
        <f t="shared" si="350"/>
        <v>0</v>
      </c>
      <c r="BN846" s="57">
        <f t="shared" si="350"/>
        <v>0</v>
      </c>
      <c r="BO846" s="57">
        <f t="shared" si="350"/>
        <v>0</v>
      </c>
      <c r="BP846" s="57">
        <f t="shared" si="350"/>
        <v>0</v>
      </c>
      <c r="BQ846" s="57">
        <f t="shared" si="350"/>
        <v>0</v>
      </c>
      <c r="BR846" s="57">
        <f t="shared" si="350"/>
        <v>0</v>
      </c>
      <c r="BS846" s="57">
        <f t="shared" si="350"/>
        <v>0</v>
      </c>
    </row>
    <row r="847" spans="1:71" x14ac:dyDescent="0.25">
      <c r="A847">
        <f t="shared" si="343"/>
        <v>4</v>
      </c>
      <c r="B847">
        <f t="shared" si="341"/>
        <v>44</v>
      </c>
      <c r="C847">
        <f t="shared" si="336"/>
        <v>1</v>
      </c>
      <c r="D847" s="59">
        <f t="shared" si="326"/>
        <v>0</v>
      </c>
      <c r="E847" s="59">
        <f t="shared" si="326"/>
        <v>0</v>
      </c>
      <c r="F847" s="59">
        <f t="shared" si="326"/>
        <v>0</v>
      </c>
      <c r="G847" s="60" t="str">
        <f t="shared" si="327"/>
        <v>0</v>
      </c>
      <c r="H847" s="61">
        <f t="shared" si="342"/>
        <v>1</v>
      </c>
      <c r="I847" s="61">
        <f t="shared" si="328"/>
        <v>0</v>
      </c>
      <c r="J847" s="59">
        <f t="shared" si="329"/>
        <v>0</v>
      </c>
      <c r="K847" s="62" t="e">
        <f t="shared" si="330"/>
        <v>#N/A</v>
      </c>
      <c r="L847" s="59">
        <f t="shared" si="331"/>
        <v>0</v>
      </c>
      <c r="M847" s="59">
        <f t="shared" si="331"/>
        <v>0</v>
      </c>
      <c r="N847" s="59" t="str">
        <f t="shared" si="353"/>
        <v>00</v>
      </c>
      <c r="O847" s="57">
        <f t="shared" si="351"/>
        <v>0</v>
      </c>
      <c r="P847" s="57">
        <f t="shared" si="351"/>
        <v>0</v>
      </c>
      <c r="Q847" s="57">
        <f t="shared" si="351"/>
        <v>0</v>
      </c>
      <c r="R847" s="57">
        <f t="shared" si="351"/>
        <v>0</v>
      </c>
      <c r="S847" s="57">
        <f t="shared" si="351"/>
        <v>0</v>
      </c>
      <c r="T847" s="57">
        <f t="shared" si="351"/>
        <v>0</v>
      </c>
      <c r="U847" s="57">
        <f t="shared" si="351"/>
        <v>0</v>
      </c>
      <c r="V847" s="57">
        <f t="shared" si="351"/>
        <v>0</v>
      </c>
      <c r="W847" s="57">
        <f t="shared" si="351"/>
        <v>0</v>
      </c>
      <c r="X847" s="57">
        <f t="shared" si="351"/>
        <v>0</v>
      </c>
      <c r="Y847" s="57">
        <f t="shared" si="351"/>
        <v>0</v>
      </c>
      <c r="Z847" s="57">
        <f t="shared" si="351"/>
        <v>0</v>
      </c>
      <c r="AA847" s="57">
        <f t="shared" si="351"/>
        <v>0</v>
      </c>
      <c r="AB847" s="57">
        <f t="shared" si="351"/>
        <v>0</v>
      </c>
      <c r="AC847" s="57">
        <f t="shared" si="351"/>
        <v>0</v>
      </c>
      <c r="AD847" s="57">
        <f t="shared" si="351"/>
        <v>0</v>
      </c>
      <c r="AE847" s="57">
        <f t="shared" si="349"/>
        <v>0</v>
      </c>
      <c r="AF847" s="57">
        <f t="shared" si="349"/>
        <v>0</v>
      </c>
      <c r="AG847" s="57">
        <f t="shared" si="349"/>
        <v>0</v>
      </c>
      <c r="AH847" s="57">
        <f t="shared" si="349"/>
        <v>0</v>
      </c>
      <c r="AI847" s="57">
        <f t="shared" si="349"/>
        <v>0</v>
      </c>
      <c r="AJ847" s="57">
        <f t="shared" si="349"/>
        <v>0</v>
      </c>
      <c r="AK847" s="57">
        <f t="shared" si="349"/>
        <v>0</v>
      </c>
      <c r="AL847" s="57">
        <f t="shared" si="349"/>
        <v>0</v>
      </c>
      <c r="AM847" s="57">
        <f t="shared" si="349"/>
        <v>0</v>
      </c>
      <c r="AN847" s="57">
        <f t="shared" si="349"/>
        <v>0</v>
      </c>
      <c r="AO847" s="57">
        <f t="shared" si="349"/>
        <v>0</v>
      </c>
      <c r="AP847" s="57">
        <f t="shared" si="349"/>
        <v>0</v>
      </c>
      <c r="AQ847" s="57" t="e">
        <f>INDEX('Fleet Input'!$C$10:$C$86, MATCH('Fleet Calculations'!N847, 'Fleet Input'!$B$10:$B$86, 0))</f>
        <v>#N/A</v>
      </c>
      <c r="AR847" s="57">
        <f t="shared" si="352"/>
        <v>0</v>
      </c>
      <c r="AS847" s="57">
        <f t="shared" si="352"/>
        <v>0</v>
      </c>
      <c r="AT847" s="57">
        <f t="shared" si="352"/>
        <v>0</v>
      </c>
      <c r="AU847" s="57">
        <f t="shared" si="352"/>
        <v>0</v>
      </c>
      <c r="AV847" s="57">
        <f t="shared" si="352"/>
        <v>0</v>
      </c>
      <c r="AW847" s="57">
        <f t="shared" si="352"/>
        <v>0</v>
      </c>
      <c r="AX847" s="57">
        <f t="shared" si="352"/>
        <v>0</v>
      </c>
      <c r="AY847" s="57">
        <f t="shared" si="352"/>
        <v>0</v>
      </c>
      <c r="AZ847" s="57">
        <f t="shared" si="352"/>
        <v>0</v>
      </c>
      <c r="BA847" s="57">
        <f t="shared" si="352"/>
        <v>0</v>
      </c>
      <c r="BB847" s="57">
        <f t="shared" si="352"/>
        <v>0</v>
      </c>
      <c r="BC847" s="57">
        <f t="shared" si="352"/>
        <v>0</v>
      </c>
      <c r="BD847" s="57">
        <f t="shared" si="352"/>
        <v>0</v>
      </c>
      <c r="BE847" s="57">
        <f t="shared" si="352"/>
        <v>0</v>
      </c>
      <c r="BF847" s="57">
        <f t="shared" si="352"/>
        <v>0</v>
      </c>
      <c r="BG847" s="57">
        <f t="shared" si="352"/>
        <v>0</v>
      </c>
      <c r="BH847" s="57">
        <f t="shared" si="350"/>
        <v>0</v>
      </c>
      <c r="BI847" s="57">
        <f t="shared" si="350"/>
        <v>0</v>
      </c>
      <c r="BJ847" s="57">
        <f t="shared" si="350"/>
        <v>0</v>
      </c>
      <c r="BK847" s="57">
        <f t="shared" si="350"/>
        <v>0</v>
      </c>
      <c r="BL847" s="57">
        <f t="shared" si="350"/>
        <v>0</v>
      </c>
      <c r="BM847" s="57">
        <f t="shared" si="350"/>
        <v>0</v>
      </c>
      <c r="BN847" s="57">
        <f t="shared" si="350"/>
        <v>0</v>
      </c>
      <c r="BO847" s="57">
        <f t="shared" si="350"/>
        <v>0</v>
      </c>
      <c r="BP847" s="57">
        <f t="shared" si="350"/>
        <v>0</v>
      </c>
      <c r="BQ847" s="57">
        <f t="shared" si="350"/>
        <v>0</v>
      </c>
      <c r="BR847" s="57">
        <f t="shared" si="350"/>
        <v>0</v>
      </c>
      <c r="BS847" s="57">
        <f t="shared" si="350"/>
        <v>0</v>
      </c>
    </row>
    <row r="848" spans="1:71" x14ac:dyDescent="0.25">
      <c r="A848">
        <f t="shared" si="343"/>
        <v>4</v>
      </c>
      <c r="B848">
        <f t="shared" si="341"/>
        <v>44</v>
      </c>
      <c r="C848">
        <f t="shared" si="336"/>
        <v>2</v>
      </c>
      <c r="D848" s="59">
        <f t="shared" ref="D848:F911" si="354">INDEX(D$8:D$78,MATCH($B848,$B$8:$B$78, 0))</f>
        <v>0</v>
      </c>
      <c r="E848" s="59">
        <f t="shared" si="354"/>
        <v>0</v>
      </c>
      <c r="F848" s="59">
        <f t="shared" si="354"/>
        <v>0</v>
      </c>
      <c r="G848" s="60" t="str">
        <f t="shared" ref="G848:G911" si="355">IF(C848=1, INDEX(G$8:G$78,MATCH($B848,$B$8:$B$78, 0)), "") &amp; IF(C848=2, "Electric", "") &amp; IF(C848=3, "Fuel Cell", "")</f>
        <v>Electric</v>
      </c>
      <c r="H848" s="61">
        <f t="shared" si="342"/>
        <v>1</v>
      </c>
      <c r="I848" s="61">
        <f t="shared" ref="I848:I911" si="356">H848+J848-1</f>
        <v>0</v>
      </c>
      <c r="J848" s="59">
        <f t="shared" ref="J848:J911" si="357">INDEX(J$8:J$78,MATCH($B848,$B$8:$B$78, 0))</f>
        <v>0</v>
      </c>
      <c r="K848" s="62" t="e">
        <f t="shared" ref="K848:K911" si="358">ROUND(IF(C848=1, INDEX(K$8:K$78,MATCH($B848,$B$8:$B$78)) - SUM(K849:K850)), 0) + ROUND(IF(C848=2, INDEX($P$2:$AP$2, 1, MATCH(H848, $P$1:$AP$1))*INDEX(K$8:K$78,MATCH($B848,$B$8:$B$78))), 0) + ROUND(IF(C848=3, INDEX($P$3:$AP$3, 1, MATCH(H848, $P$1:$AP$1))*INDEX(K$8:K$78,MATCH($B848,$B$8:$B$78)), 0)-0.01, 0)</f>
        <v>#N/A</v>
      </c>
      <c r="L848" s="59">
        <f t="shared" ref="L848:M911" si="359">INDEX(L$8:L$78,MATCH($B848,$B$8:$B$78, 0))</f>
        <v>0</v>
      </c>
      <c r="M848" s="59">
        <f t="shared" si="359"/>
        <v>0</v>
      </c>
      <c r="N848" s="59" t="str">
        <f t="shared" si="353"/>
        <v>Electric0</v>
      </c>
      <c r="O848" s="57">
        <f t="shared" si="351"/>
        <v>0</v>
      </c>
      <c r="P848" s="57">
        <f t="shared" si="351"/>
        <v>0</v>
      </c>
      <c r="Q848" s="57">
        <f t="shared" si="351"/>
        <v>0</v>
      </c>
      <c r="R848" s="57">
        <f t="shared" si="351"/>
        <v>0</v>
      </c>
      <c r="S848" s="57">
        <f t="shared" si="351"/>
        <v>0</v>
      </c>
      <c r="T848" s="57">
        <f t="shared" si="351"/>
        <v>0</v>
      </c>
      <c r="U848" s="57">
        <f t="shared" si="351"/>
        <v>0</v>
      </c>
      <c r="V848" s="57">
        <f t="shared" si="351"/>
        <v>0</v>
      </c>
      <c r="W848" s="57">
        <f t="shared" si="351"/>
        <v>0</v>
      </c>
      <c r="X848" s="57">
        <f t="shared" si="351"/>
        <v>0</v>
      </c>
      <c r="Y848" s="57">
        <f t="shared" si="351"/>
        <v>0</v>
      </c>
      <c r="Z848" s="57">
        <f t="shared" si="351"/>
        <v>0</v>
      </c>
      <c r="AA848" s="57">
        <f t="shared" si="351"/>
        <v>0</v>
      </c>
      <c r="AB848" s="57">
        <f t="shared" si="351"/>
        <v>0</v>
      </c>
      <c r="AC848" s="57">
        <f t="shared" si="351"/>
        <v>0</v>
      </c>
      <c r="AD848" s="57">
        <f t="shared" si="351"/>
        <v>0</v>
      </c>
      <c r="AE848" s="57">
        <f t="shared" si="349"/>
        <v>0</v>
      </c>
      <c r="AF848" s="57">
        <f t="shared" si="349"/>
        <v>0</v>
      </c>
      <c r="AG848" s="57">
        <f t="shared" si="349"/>
        <v>0</v>
      </c>
      <c r="AH848" s="57">
        <f t="shared" si="349"/>
        <v>0</v>
      </c>
      <c r="AI848" s="57">
        <f t="shared" si="349"/>
        <v>0</v>
      </c>
      <c r="AJ848" s="57">
        <f t="shared" si="349"/>
        <v>0</v>
      </c>
      <c r="AK848" s="57">
        <f t="shared" si="349"/>
        <v>0</v>
      </c>
      <c r="AL848" s="57">
        <f t="shared" si="349"/>
        <v>0</v>
      </c>
      <c r="AM848" s="57">
        <f t="shared" si="349"/>
        <v>0</v>
      </c>
      <c r="AN848" s="57">
        <f t="shared" si="349"/>
        <v>0</v>
      </c>
      <c r="AO848" s="57">
        <f t="shared" si="349"/>
        <v>0</v>
      </c>
      <c r="AP848" s="57">
        <f t="shared" si="349"/>
        <v>0</v>
      </c>
      <c r="AQ848" s="57" t="e">
        <f>INDEX('Fleet Input'!$C$10:$C$86, MATCH('Fleet Calculations'!N848, 'Fleet Input'!$B$10:$B$86, 0))</f>
        <v>#N/A</v>
      </c>
      <c r="AR848" s="57">
        <f t="shared" si="352"/>
        <v>0</v>
      </c>
      <c r="AS848" s="57">
        <f t="shared" si="352"/>
        <v>0</v>
      </c>
      <c r="AT848" s="57">
        <f t="shared" si="352"/>
        <v>0</v>
      </c>
      <c r="AU848" s="57">
        <f t="shared" si="352"/>
        <v>0</v>
      </c>
      <c r="AV848" s="57">
        <f t="shared" si="352"/>
        <v>0</v>
      </c>
      <c r="AW848" s="57">
        <f t="shared" si="352"/>
        <v>0</v>
      </c>
      <c r="AX848" s="57">
        <f t="shared" si="352"/>
        <v>0</v>
      </c>
      <c r="AY848" s="57">
        <f t="shared" si="352"/>
        <v>0</v>
      </c>
      <c r="AZ848" s="57">
        <f t="shared" si="352"/>
        <v>0</v>
      </c>
      <c r="BA848" s="57">
        <f t="shared" si="352"/>
        <v>0</v>
      </c>
      <c r="BB848" s="57">
        <f t="shared" si="352"/>
        <v>0</v>
      </c>
      <c r="BC848" s="57">
        <f t="shared" si="352"/>
        <v>0</v>
      </c>
      <c r="BD848" s="57">
        <f t="shared" si="352"/>
        <v>0</v>
      </c>
      <c r="BE848" s="57">
        <f t="shared" si="352"/>
        <v>0</v>
      </c>
      <c r="BF848" s="57">
        <f t="shared" si="352"/>
        <v>0</v>
      </c>
      <c r="BG848" s="57">
        <f t="shared" si="352"/>
        <v>0</v>
      </c>
      <c r="BH848" s="57">
        <f t="shared" si="350"/>
        <v>0</v>
      </c>
      <c r="BI848" s="57">
        <f t="shared" si="350"/>
        <v>0</v>
      </c>
      <c r="BJ848" s="57">
        <f t="shared" si="350"/>
        <v>0</v>
      </c>
      <c r="BK848" s="57">
        <f t="shared" si="350"/>
        <v>0</v>
      </c>
      <c r="BL848" s="57">
        <f t="shared" si="350"/>
        <v>0</v>
      </c>
      <c r="BM848" s="57">
        <f t="shared" si="350"/>
        <v>0</v>
      </c>
      <c r="BN848" s="57">
        <f t="shared" si="350"/>
        <v>0</v>
      </c>
      <c r="BO848" s="57">
        <f t="shared" si="350"/>
        <v>0</v>
      </c>
      <c r="BP848" s="57">
        <f t="shared" si="350"/>
        <v>0</v>
      </c>
      <c r="BQ848" s="57">
        <f t="shared" si="350"/>
        <v>0</v>
      </c>
      <c r="BR848" s="57">
        <f t="shared" si="350"/>
        <v>0</v>
      </c>
      <c r="BS848" s="57">
        <f t="shared" si="350"/>
        <v>0</v>
      </c>
    </row>
    <row r="849" spans="1:71" x14ac:dyDescent="0.25">
      <c r="A849">
        <f t="shared" si="343"/>
        <v>4</v>
      </c>
      <c r="B849">
        <f t="shared" si="341"/>
        <v>44</v>
      </c>
      <c r="C849">
        <f t="shared" si="336"/>
        <v>3</v>
      </c>
      <c r="D849" s="59">
        <f t="shared" si="354"/>
        <v>0</v>
      </c>
      <c r="E849" s="59">
        <f t="shared" si="354"/>
        <v>0</v>
      </c>
      <c r="F849" s="59">
        <f t="shared" si="354"/>
        <v>0</v>
      </c>
      <c r="G849" s="60" t="str">
        <f t="shared" si="355"/>
        <v>Fuel Cell</v>
      </c>
      <c r="H849" s="61">
        <f t="shared" si="342"/>
        <v>1</v>
      </c>
      <c r="I849" s="61">
        <f t="shared" si="356"/>
        <v>0</v>
      </c>
      <c r="J849" s="59">
        <f t="shared" si="357"/>
        <v>0</v>
      </c>
      <c r="K849" s="62" t="e">
        <f t="shared" si="358"/>
        <v>#N/A</v>
      </c>
      <c r="L849" s="59">
        <f t="shared" si="359"/>
        <v>0</v>
      </c>
      <c r="M849" s="59">
        <f t="shared" si="359"/>
        <v>0</v>
      </c>
      <c r="N849" s="59" t="str">
        <f t="shared" si="353"/>
        <v>Fuel Cell0</v>
      </c>
      <c r="O849" s="57">
        <f t="shared" si="351"/>
        <v>0</v>
      </c>
      <c r="P849" s="57">
        <f t="shared" si="351"/>
        <v>0</v>
      </c>
      <c r="Q849" s="57">
        <f t="shared" si="351"/>
        <v>0</v>
      </c>
      <c r="R849" s="57">
        <f t="shared" si="351"/>
        <v>0</v>
      </c>
      <c r="S849" s="57">
        <f t="shared" si="351"/>
        <v>0</v>
      </c>
      <c r="T849" s="57">
        <f t="shared" si="351"/>
        <v>0</v>
      </c>
      <c r="U849" s="57">
        <f t="shared" si="351"/>
        <v>0</v>
      </c>
      <c r="V849" s="57">
        <f t="shared" si="351"/>
        <v>0</v>
      </c>
      <c r="W849" s="57">
        <f t="shared" si="351"/>
        <v>0</v>
      </c>
      <c r="X849" s="57">
        <f t="shared" si="351"/>
        <v>0</v>
      </c>
      <c r="Y849" s="57">
        <f t="shared" si="351"/>
        <v>0</v>
      </c>
      <c r="Z849" s="57">
        <f t="shared" si="351"/>
        <v>0</v>
      </c>
      <c r="AA849" s="57">
        <f t="shared" si="351"/>
        <v>0</v>
      </c>
      <c r="AB849" s="57">
        <f t="shared" si="351"/>
        <v>0</v>
      </c>
      <c r="AC849" s="57">
        <f t="shared" si="351"/>
        <v>0</v>
      </c>
      <c r="AD849" s="57">
        <f t="shared" ref="AD849:AP864" si="360">IF(AND($I849&gt;=AD$7,$H849&lt;=AD$7),$K849,0)</f>
        <v>0</v>
      </c>
      <c r="AE849" s="57">
        <f t="shared" si="360"/>
        <v>0</v>
      </c>
      <c r="AF849" s="57">
        <f t="shared" si="360"/>
        <v>0</v>
      </c>
      <c r="AG849" s="57">
        <f t="shared" si="360"/>
        <v>0</v>
      </c>
      <c r="AH849" s="57">
        <f t="shared" si="360"/>
        <v>0</v>
      </c>
      <c r="AI849" s="57">
        <f t="shared" si="360"/>
        <v>0</v>
      </c>
      <c r="AJ849" s="57">
        <f t="shared" si="360"/>
        <v>0</v>
      </c>
      <c r="AK849" s="57">
        <f t="shared" si="360"/>
        <v>0</v>
      </c>
      <c r="AL849" s="57">
        <f t="shared" si="360"/>
        <v>0</v>
      </c>
      <c r="AM849" s="57">
        <f t="shared" si="360"/>
        <v>0</v>
      </c>
      <c r="AN849" s="57">
        <f t="shared" si="360"/>
        <v>0</v>
      </c>
      <c r="AO849" s="57">
        <f t="shared" si="360"/>
        <v>0</v>
      </c>
      <c r="AP849" s="57">
        <f t="shared" si="360"/>
        <v>0</v>
      </c>
      <c r="AQ849" s="57" t="e">
        <f>INDEX('Fleet Input'!$C$10:$C$86, MATCH('Fleet Calculations'!N849, 'Fleet Input'!$B$10:$B$86, 0))</f>
        <v>#N/A</v>
      </c>
      <c r="AR849" s="57">
        <f t="shared" si="352"/>
        <v>0</v>
      </c>
      <c r="AS849" s="57">
        <f t="shared" si="352"/>
        <v>0</v>
      </c>
      <c r="AT849" s="57">
        <f t="shared" si="352"/>
        <v>0</v>
      </c>
      <c r="AU849" s="57">
        <f t="shared" si="352"/>
        <v>0</v>
      </c>
      <c r="AV849" s="57">
        <f t="shared" si="352"/>
        <v>0</v>
      </c>
      <c r="AW849" s="57">
        <f t="shared" si="352"/>
        <v>0</v>
      </c>
      <c r="AX849" s="57">
        <f t="shared" si="352"/>
        <v>0</v>
      </c>
      <c r="AY849" s="57">
        <f t="shared" si="352"/>
        <v>0</v>
      </c>
      <c r="AZ849" s="57">
        <f t="shared" si="352"/>
        <v>0</v>
      </c>
      <c r="BA849" s="57">
        <f t="shared" si="352"/>
        <v>0</v>
      </c>
      <c r="BB849" s="57">
        <f t="shared" si="352"/>
        <v>0</v>
      </c>
      <c r="BC849" s="57">
        <f t="shared" si="352"/>
        <v>0</v>
      </c>
      <c r="BD849" s="57">
        <f t="shared" si="352"/>
        <v>0</v>
      </c>
      <c r="BE849" s="57">
        <f t="shared" si="352"/>
        <v>0</v>
      </c>
      <c r="BF849" s="57">
        <f t="shared" si="352"/>
        <v>0</v>
      </c>
      <c r="BG849" s="57">
        <f t="shared" ref="BG849:BS870" si="361">IF($H849=BG$7, $AQ849*$K849, 0)</f>
        <v>0</v>
      </c>
      <c r="BH849" s="57">
        <f t="shared" si="361"/>
        <v>0</v>
      </c>
      <c r="BI849" s="57">
        <f t="shared" si="361"/>
        <v>0</v>
      </c>
      <c r="BJ849" s="57">
        <f t="shared" si="361"/>
        <v>0</v>
      </c>
      <c r="BK849" s="57">
        <f t="shared" si="361"/>
        <v>0</v>
      </c>
      <c r="BL849" s="57">
        <f t="shared" si="361"/>
        <v>0</v>
      </c>
      <c r="BM849" s="57">
        <f t="shared" si="361"/>
        <v>0</v>
      </c>
      <c r="BN849" s="57">
        <f t="shared" si="361"/>
        <v>0</v>
      </c>
      <c r="BO849" s="57">
        <f t="shared" si="361"/>
        <v>0</v>
      </c>
      <c r="BP849" s="57">
        <f t="shared" si="361"/>
        <v>0</v>
      </c>
      <c r="BQ849" s="57">
        <f t="shared" si="361"/>
        <v>0</v>
      </c>
      <c r="BR849" s="57">
        <f t="shared" si="361"/>
        <v>0</v>
      </c>
      <c r="BS849" s="57">
        <f t="shared" si="361"/>
        <v>0</v>
      </c>
    </row>
    <row r="850" spans="1:71" x14ac:dyDescent="0.25">
      <c r="A850">
        <f t="shared" si="343"/>
        <v>4</v>
      </c>
      <c r="B850">
        <f t="shared" si="341"/>
        <v>45</v>
      </c>
      <c r="C850">
        <f t="shared" si="336"/>
        <v>1</v>
      </c>
      <c r="D850" s="59">
        <f t="shared" si="354"/>
        <v>0</v>
      </c>
      <c r="E850" s="59">
        <f t="shared" si="354"/>
        <v>0</v>
      </c>
      <c r="F850" s="59">
        <f t="shared" si="354"/>
        <v>0</v>
      </c>
      <c r="G850" s="60" t="str">
        <f t="shared" si="355"/>
        <v>0</v>
      </c>
      <c r="H850" s="61">
        <f t="shared" si="342"/>
        <v>1</v>
      </c>
      <c r="I850" s="61">
        <f t="shared" si="356"/>
        <v>0</v>
      </c>
      <c r="J850" s="59">
        <f t="shared" si="357"/>
        <v>0</v>
      </c>
      <c r="K850" s="62" t="e">
        <f t="shared" si="358"/>
        <v>#N/A</v>
      </c>
      <c r="L850" s="59">
        <f t="shared" si="359"/>
        <v>0</v>
      </c>
      <c r="M850" s="59">
        <f t="shared" si="359"/>
        <v>0</v>
      </c>
      <c r="N850" s="59" t="str">
        <f t="shared" si="353"/>
        <v>00</v>
      </c>
      <c r="O850" s="57">
        <f t="shared" ref="O850:AD865" si="362">IF(AND($I850&gt;=O$7,$H850&lt;=O$7),$K850,0)</f>
        <v>0</v>
      </c>
      <c r="P850" s="57">
        <f t="shared" si="362"/>
        <v>0</v>
      </c>
      <c r="Q850" s="57">
        <f t="shared" si="362"/>
        <v>0</v>
      </c>
      <c r="R850" s="57">
        <f t="shared" si="362"/>
        <v>0</v>
      </c>
      <c r="S850" s="57">
        <f t="shared" si="362"/>
        <v>0</v>
      </c>
      <c r="T850" s="57">
        <f t="shared" si="362"/>
        <v>0</v>
      </c>
      <c r="U850" s="57">
        <f t="shared" si="362"/>
        <v>0</v>
      </c>
      <c r="V850" s="57">
        <f t="shared" si="362"/>
        <v>0</v>
      </c>
      <c r="W850" s="57">
        <f t="shared" si="362"/>
        <v>0</v>
      </c>
      <c r="X850" s="57">
        <f t="shared" si="362"/>
        <v>0</v>
      </c>
      <c r="Y850" s="57">
        <f t="shared" si="362"/>
        <v>0</v>
      </c>
      <c r="Z850" s="57">
        <f t="shared" si="362"/>
        <v>0</v>
      </c>
      <c r="AA850" s="57">
        <f t="shared" si="362"/>
        <v>0</v>
      </c>
      <c r="AB850" s="57">
        <f t="shared" si="362"/>
        <v>0</v>
      </c>
      <c r="AC850" s="57">
        <f t="shared" si="362"/>
        <v>0</v>
      </c>
      <c r="AD850" s="57">
        <f t="shared" si="362"/>
        <v>0</v>
      </c>
      <c r="AE850" s="57">
        <f t="shared" si="360"/>
        <v>0</v>
      </c>
      <c r="AF850" s="57">
        <f t="shared" si="360"/>
        <v>0</v>
      </c>
      <c r="AG850" s="57">
        <f t="shared" si="360"/>
        <v>0</v>
      </c>
      <c r="AH850" s="57">
        <f t="shared" si="360"/>
        <v>0</v>
      </c>
      <c r="AI850" s="57">
        <f t="shared" si="360"/>
        <v>0</v>
      </c>
      <c r="AJ850" s="57">
        <f t="shared" si="360"/>
        <v>0</v>
      </c>
      <c r="AK850" s="57">
        <f t="shared" si="360"/>
        <v>0</v>
      </c>
      <c r="AL850" s="57">
        <f t="shared" si="360"/>
        <v>0</v>
      </c>
      <c r="AM850" s="57">
        <f t="shared" si="360"/>
        <v>0</v>
      </c>
      <c r="AN850" s="57">
        <f t="shared" si="360"/>
        <v>0</v>
      </c>
      <c r="AO850" s="57">
        <f t="shared" si="360"/>
        <v>0</v>
      </c>
      <c r="AP850" s="57">
        <f t="shared" si="360"/>
        <v>0</v>
      </c>
      <c r="AQ850" s="57" t="e">
        <f>INDEX('Fleet Input'!$C$10:$C$86, MATCH('Fleet Calculations'!N850, 'Fleet Input'!$B$10:$B$86, 0))</f>
        <v>#N/A</v>
      </c>
      <c r="AR850" s="57">
        <f t="shared" ref="AR850:BG865" si="363">IF($H850=AR$7, $AQ850*$K850, 0)</f>
        <v>0</v>
      </c>
      <c r="AS850" s="57">
        <f t="shared" si="363"/>
        <v>0</v>
      </c>
      <c r="AT850" s="57">
        <f t="shared" si="363"/>
        <v>0</v>
      </c>
      <c r="AU850" s="57">
        <f t="shared" si="363"/>
        <v>0</v>
      </c>
      <c r="AV850" s="57">
        <f t="shared" si="363"/>
        <v>0</v>
      </c>
      <c r="AW850" s="57">
        <f t="shared" si="363"/>
        <v>0</v>
      </c>
      <c r="AX850" s="57">
        <f t="shared" si="363"/>
        <v>0</v>
      </c>
      <c r="AY850" s="57">
        <f t="shared" si="363"/>
        <v>0</v>
      </c>
      <c r="AZ850" s="57">
        <f t="shared" si="363"/>
        <v>0</v>
      </c>
      <c r="BA850" s="57">
        <f t="shared" si="363"/>
        <v>0</v>
      </c>
      <c r="BB850" s="57">
        <f t="shared" si="363"/>
        <v>0</v>
      </c>
      <c r="BC850" s="57">
        <f t="shared" si="363"/>
        <v>0</v>
      </c>
      <c r="BD850" s="57">
        <f t="shared" si="363"/>
        <v>0</v>
      </c>
      <c r="BE850" s="57">
        <f t="shared" si="363"/>
        <v>0</v>
      </c>
      <c r="BF850" s="57">
        <f t="shared" si="363"/>
        <v>0</v>
      </c>
      <c r="BG850" s="57">
        <f t="shared" si="363"/>
        <v>0</v>
      </c>
      <c r="BH850" s="57">
        <f t="shared" si="361"/>
        <v>0</v>
      </c>
      <c r="BI850" s="57">
        <f t="shared" si="361"/>
        <v>0</v>
      </c>
      <c r="BJ850" s="57">
        <f t="shared" si="361"/>
        <v>0</v>
      </c>
      <c r="BK850" s="57">
        <f t="shared" si="361"/>
        <v>0</v>
      </c>
      <c r="BL850" s="57">
        <f t="shared" si="361"/>
        <v>0</v>
      </c>
      <c r="BM850" s="57">
        <f t="shared" si="361"/>
        <v>0</v>
      </c>
      <c r="BN850" s="57">
        <f t="shared" si="361"/>
        <v>0</v>
      </c>
      <c r="BO850" s="57">
        <f t="shared" si="361"/>
        <v>0</v>
      </c>
      <c r="BP850" s="57">
        <f t="shared" si="361"/>
        <v>0</v>
      </c>
      <c r="BQ850" s="57">
        <f t="shared" si="361"/>
        <v>0</v>
      </c>
      <c r="BR850" s="57">
        <f t="shared" si="361"/>
        <v>0</v>
      </c>
      <c r="BS850" s="57">
        <f t="shared" si="361"/>
        <v>0</v>
      </c>
    </row>
    <row r="851" spans="1:71" x14ac:dyDescent="0.25">
      <c r="A851">
        <f t="shared" si="343"/>
        <v>4</v>
      </c>
      <c r="B851">
        <f t="shared" si="341"/>
        <v>45</v>
      </c>
      <c r="C851">
        <f t="shared" ref="C851:C914" si="364">C848</f>
        <v>2</v>
      </c>
      <c r="D851" s="59">
        <f t="shared" si="354"/>
        <v>0</v>
      </c>
      <c r="E851" s="59">
        <f t="shared" si="354"/>
        <v>0</v>
      </c>
      <c r="F851" s="59">
        <f t="shared" si="354"/>
        <v>0</v>
      </c>
      <c r="G851" s="60" t="str">
        <f t="shared" si="355"/>
        <v>Electric</v>
      </c>
      <c r="H851" s="61">
        <f t="shared" si="342"/>
        <v>1</v>
      </c>
      <c r="I851" s="61">
        <f t="shared" si="356"/>
        <v>0</v>
      </c>
      <c r="J851" s="59">
        <f t="shared" si="357"/>
        <v>0</v>
      </c>
      <c r="K851" s="62" t="e">
        <f t="shared" si="358"/>
        <v>#N/A</v>
      </c>
      <c r="L851" s="59">
        <f t="shared" si="359"/>
        <v>0</v>
      </c>
      <c r="M851" s="59">
        <f t="shared" si="359"/>
        <v>0</v>
      </c>
      <c r="N851" s="59" t="str">
        <f t="shared" si="353"/>
        <v>Electric0</v>
      </c>
      <c r="O851" s="57">
        <f t="shared" si="362"/>
        <v>0</v>
      </c>
      <c r="P851" s="57">
        <f t="shared" si="362"/>
        <v>0</v>
      </c>
      <c r="Q851" s="57">
        <f t="shared" si="362"/>
        <v>0</v>
      </c>
      <c r="R851" s="57">
        <f t="shared" si="362"/>
        <v>0</v>
      </c>
      <c r="S851" s="57">
        <f t="shared" si="362"/>
        <v>0</v>
      </c>
      <c r="T851" s="57">
        <f t="shared" si="362"/>
        <v>0</v>
      </c>
      <c r="U851" s="57">
        <f t="shared" si="362"/>
        <v>0</v>
      </c>
      <c r="V851" s="57">
        <f t="shared" si="362"/>
        <v>0</v>
      </c>
      <c r="W851" s="57">
        <f t="shared" si="362"/>
        <v>0</v>
      </c>
      <c r="X851" s="57">
        <f t="shared" si="362"/>
        <v>0</v>
      </c>
      <c r="Y851" s="57">
        <f t="shared" si="362"/>
        <v>0</v>
      </c>
      <c r="Z851" s="57">
        <f t="shared" si="362"/>
        <v>0</v>
      </c>
      <c r="AA851" s="57">
        <f t="shared" si="362"/>
        <v>0</v>
      </c>
      <c r="AB851" s="57">
        <f t="shared" si="362"/>
        <v>0</v>
      </c>
      <c r="AC851" s="57">
        <f t="shared" si="362"/>
        <v>0</v>
      </c>
      <c r="AD851" s="57">
        <f t="shared" si="362"/>
        <v>0</v>
      </c>
      <c r="AE851" s="57">
        <f t="shared" si="360"/>
        <v>0</v>
      </c>
      <c r="AF851" s="57">
        <f t="shared" si="360"/>
        <v>0</v>
      </c>
      <c r="AG851" s="57">
        <f t="shared" si="360"/>
        <v>0</v>
      </c>
      <c r="AH851" s="57">
        <f t="shared" si="360"/>
        <v>0</v>
      </c>
      <c r="AI851" s="57">
        <f t="shared" si="360"/>
        <v>0</v>
      </c>
      <c r="AJ851" s="57">
        <f t="shared" si="360"/>
        <v>0</v>
      </c>
      <c r="AK851" s="57">
        <f t="shared" si="360"/>
        <v>0</v>
      </c>
      <c r="AL851" s="57">
        <f t="shared" si="360"/>
        <v>0</v>
      </c>
      <c r="AM851" s="57">
        <f t="shared" si="360"/>
        <v>0</v>
      </c>
      <c r="AN851" s="57">
        <f t="shared" si="360"/>
        <v>0</v>
      </c>
      <c r="AO851" s="57">
        <f t="shared" si="360"/>
        <v>0</v>
      </c>
      <c r="AP851" s="57">
        <f t="shared" si="360"/>
        <v>0</v>
      </c>
      <c r="AQ851" s="57" t="e">
        <f>INDEX('Fleet Input'!$C$10:$C$86, MATCH('Fleet Calculations'!N851, 'Fleet Input'!$B$10:$B$86, 0))</f>
        <v>#N/A</v>
      </c>
      <c r="AR851" s="57">
        <f t="shared" si="363"/>
        <v>0</v>
      </c>
      <c r="AS851" s="57">
        <f t="shared" si="363"/>
        <v>0</v>
      </c>
      <c r="AT851" s="57">
        <f t="shared" si="363"/>
        <v>0</v>
      </c>
      <c r="AU851" s="57">
        <f t="shared" si="363"/>
        <v>0</v>
      </c>
      <c r="AV851" s="57">
        <f t="shared" si="363"/>
        <v>0</v>
      </c>
      <c r="AW851" s="57">
        <f t="shared" si="363"/>
        <v>0</v>
      </c>
      <c r="AX851" s="57">
        <f t="shared" si="363"/>
        <v>0</v>
      </c>
      <c r="AY851" s="57">
        <f t="shared" si="363"/>
        <v>0</v>
      </c>
      <c r="AZ851" s="57">
        <f t="shared" si="363"/>
        <v>0</v>
      </c>
      <c r="BA851" s="57">
        <f t="shared" si="363"/>
        <v>0</v>
      </c>
      <c r="BB851" s="57">
        <f t="shared" si="363"/>
        <v>0</v>
      </c>
      <c r="BC851" s="57">
        <f t="shared" si="363"/>
        <v>0</v>
      </c>
      <c r="BD851" s="57">
        <f t="shared" si="363"/>
        <v>0</v>
      </c>
      <c r="BE851" s="57">
        <f t="shared" si="363"/>
        <v>0</v>
      </c>
      <c r="BF851" s="57">
        <f t="shared" si="363"/>
        <v>0</v>
      </c>
      <c r="BG851" s="57">
        <f t="shared" si="363"/>
        <v>0</v>
      </c>
      <c r="BH851" s="57">
        <f t="shared" si="361"/>
        <v>0</v>
      </c>
      <c r="BI851" s="57">
        <f t="shared" si="361"/>
        <v>0</v>
      </c>
      <c r="BJ851" s="57">
        <f t="shared" si="361"/>
        <v>0</v>
      </c>
      <c r="BK851" s="57">
        <f t="shared" si="361"/>
        <v>0</v>
      </c>
      <c r="BL851" s="57">
        <f t="shared" si="361"/>
        <v>0</v>
      </c>
      <c r="BM851" s="57">
        <f t="shared" si="361"/>
        <v>0</v>
      </c>
      <c r="BN851" s="57">
        <f t="shared" si="361"/>
        <v>0</v>
      </c>
      <c r="BO851" s="57">
        <f t="shared" si="361"/>
        <v>0</v>
      </c>
      <c r="BP851" s="57">
        <f t="shared" si="361"/>
        <v>0</v>
      </c>
      <c r="BQ851" s="57">
        <f t="shared" si="361"/>
        <v>0</v>
      </c>
      <c r="BR851" s="57">
        <f t="shared" si="361"/>
        <v>0</v>
      </c>
      <c r="BS851" s="57">
        <f t="shared" si="361"/>
        <v>0</v>
      </c>
    </row>
    <row r="852" spans="1:71" x14ac:dyDescent="0.25">
      <c r="A852">
        <f t="shared" si="343"/>
        <v>4</v>
      </c>
      <c r="B852">
        <f t="shared" si="341"/>
        <v>45</v>
      </c>
      <c r="C852">
        <f t="shared" si="364"/>
        <v>3</v>
      </c>
      <c r="D852" s="59">
        <f t="shared" si="354"/>
        <v>0</v>
      </c>
      <c r="E852" s="59">
        <f t="shared" si="354"/>
        <v>0</v>
      </c>
      <c r="F852" s="59">
        <f t="shared" si="354"/>
        <v>0</v>
      </c>
      <c r="G852" s="60" t="str">
        <f t="shared" si="355"/>
        <v>Fuel Cell</v>
      </c>
      <c r="H852" s="61">
        <f t="shared" si="342"/>
        <v>1</v>
      </c>
      <c r="I852" s="61">
        <f t="shared" si="356"/>
        <v>0</v>
      </c>
      <c r="J852" s="59">
        <f t="shared" si="357"/>
        <v>0</v>
      </c>
      <c r="K852" s="62" t="e">
        <f t="shared" si="358"/>
        <v>#N/A</v>
      </c>
      <c r="L852" s="59">
        <f t="shared" si="359"/>
        <v>0</v>
      </c>
      <c r="M852" s="59">
        <f t="shared" si="359"/>
        <v>0</v>
      </c>
      <c r="N852" s="59" t="str">
        <f t="shared" si="353"/>
        <v>Fuel Cell0</v>
      </c>
      <c r="O852" s="57">
        <f t="shared" si="362"/>
        <v>0</v>
      </c>
      <c r="P852" s="57">
        <f t="shared" si="362"/>
        <v>0</v>
      </c>
      <c r="Q852" s="57">
        <f t="shared" si="362"/>
        <v>0</v>
      </c>
      <c r="R852" s="57">
        <f t="shared" si="362"/>
        <v>0</v>
      </c>
      <c r="S852" s="57">
        <f t="shared" si="362"/>
        <v>0</v>
      </c>
      <c r="T852" s="57">
        <f t="shared" si="362"/>
        <v>0</v>
      </c>
      <c r="U852" s="57">
        <f t="shared" si="362"/>
        <v>0</v>
      </c>
      <c r="V852" s="57">
        <f t="shared" si="362"/>
        <v>0</v>
      </c>
      <c r="W852" s="57">
        <f t="shared" si="362"/>
        <v>0</v>
      </c>
      <c r="X852" s="57">
        <f t="shared" si="362"/>
        <v>0</v>
      </c>
      <c r="Y852" s="57">
        <f t="shared" si="362"/>
        <v>0</v>
      </c>
      <c r="Z852" s="57">
        <f t="shared" si="362"/>
        <v>0</v>
      </c>
      <c r="AA852" s="57">
        <f t="shared" si="362"/>
        <v>0</v>
      </c>
      <c r="AB852" s="57">
        <f t="shared" si="362"/>
        <v>0</v>
      </c>
      <c r="AC852" s="57">
        <f t="shared" si="362"/>
        <v>0</v>
      </c>
      <c r="AD852" s="57">
        <f t="shared" si="362"/>
        <v>0</v>
      </c>
      <c r="AE852" s="57">
        <f t="shared" si="360"/>
        <v>0</v>
      </c>
      <c r="AF852" s="57">
        <f t="shared" si="360"/>
        <v>0</v>
      </c>
      <c r="AG852" s="57">
        <f t="shared" si="360"/>
        <v>0</v>
      </c>
      <c r="AH852" s="57">
        <f t="shared" si="360"/>
        <v>0</v>
      </c>
      <c r="AI852" s="57">
        <f t="shared" si="360"/>
        <v>0</v>
      </c>
      <c r="AJ852" s="57">
        <f t="shared" si="360"/>
        <v>0</v>
      </c>
      <c r="AK852" s="57">
        <f t="shared" si="360"/>
        <v>0</v>
      </c>
      <c r="AL852" s="57">
        <f t="shared" si="360"/>
        <v>0</v>
      </c>
      <c r="AM852" s="57">
        <f t="shared" si="360"/>
        <v>0</v>
      </c>
      <c r="AN852" s="57">
        <f t="shared" si="360"/>
        <v>0</v>
      </c>
      <c r="AO852" s="57">
        <f t="shared" si="360"/>
        <v>0</v>
      </c>
      <c r="AP852" s="57">
        <f t="shared" si="360"/>
        <v>0</v>
      </c>
      <c r="AQ852" s="57" t="e">
        <f>INDEX('Fleet Input'!$C$10:$C$86, MATCH('Fleet Calculations'!N852, 'Fleet Input'!$B$10:$B$86, 0))</f>
        <v>#N/A</v>
      </c>
      <c r="AR852" s="57">
        <f t="shared" si="363"/>
        <v>0</v>
      </c>
      <c r="AS852" s="57">
        <f t="shared" si="363"/>
        <v>0</v>
      </c>
      <c r="AT852" s="57">
        <f t="shared" si="363"/>
        <v>0</v>
      </c>
      <c r="AU852" s="57">
        <f t="shared" si="363"/>
        <v>0</v>
      </c>
      <c r="AV852" s="57">
        <f t="shared" si="363"/>
        <v>0</v>
      </c>
      <c r="AW852" s="57">
        <f t="shared" si="363"/>
        <v>0</v>
      </c>
      <c r="AX852" s="57">
        <f t="shared" si="363"/>
        <v>0</v>
      </c>
      <c r="AY852" s="57">
        <f t="shared" si="363"/>
        <v>0</v>
      </c>
      <c r="AZ852" s="57">
        <f t="shared" si="363"/>
        <v>0</v>
      </c>
      <c r="BA852" s="57">
        <f t="shared" si="363"/>
        <v>0</v>
      </c>
      <c r="BB852" s="57">
        <f t="shared" si="363"/>
        <v>0</v>
      </c>
      <c r="BC852" s="57">
        <f t="shared" si="363"/>
        <v>0</v>
      </c>
      <c r="BD852" s="57">
        <f t="shared" si="363"/>
        <v>0</v>
      </c>
      <c r="BE852" s="57">
        <f t="shared" si="363"/>
        <v>0</v>
      </c>
      <c r="BF852" s="57">
        <f t="shared" si="363"/>
        <v>0</v>
      </c>
      <c r="BG852" s="57">
        <f t="shared" si="363"/>
        <v>0</v>
      </c>
      <c r="BH852" s="57">
        <f t="shared" si="361"/>
        <v>0</v>
      </c>
      <c r="BI852" s="57">
        <f t="shared" si="361"/>
        <v>0</v>
      </c>
      <c r="BJ852" s="57">
        <f t="shared" si="361"/>
        <v>0</v>
      </c>
      <c r="BK852" s="57">
        <f t="shared" si="361"/>
        <v>0</v>
      </c>
      <c r="BL852" s="57">
        <f t="shared" si="361"/>
        <v>0</v>
      </c>
      <c r="BM852" s="57">
        <f t="shared" si="361"/>
        <v>0</v>
      </c>
      <c r="BN852" s="57">
        <f t="shared" si="361"/>
        <v>0</v>
      </c>
      <c r="BO852" s="57">
        <f t="shared" si="361"/>
        <v>0</v>
      </c>
      <c r="BP852" s="57">
        <f t="shared" si="361"/>
        <v>0</v>
      </c>
      <c r="BQ852" s="57">
        <f t="shared" si="361"/>
        <v>0</v>
      </c>
      <c r="BR852" s="57">
        <f t="shared" si="361"/>
        <v>0</v>
      </c>
      <c r="BS852" s="57">
        <f t="shared" si="361"/>
        <v>0</v>
      </c>
    </row>
    <row r="853" spans="1:71" x14ac:dyDescent="0.25">
      <c r="A853">
        <f t="shared" si="343"/>
        <v>4</v>
      </c>
      <c r="B853">
        <f t="shared" si="341"/>
        <v>46</v>
      </c>
      <c r="C853">
        <f t="shared" si="364"/>
        <v>1</v>
      </c>
      <c r="D853" s="59">
        <f t="shared" si="354"/>
        <v>0</v>
      </c>
      <c r="E853" s="59">
        <f t="shared" si="354"/>
        <v>0</v>
      </c>
      <c r="F853" s="59">
        <f t="shared" si="354"/>
        <v>0</v>
      </c>
      <c r="G853" s="60" t="str">
        <f t="shared" si="355"/>
        <v>0</v>
      </c>
      <c r="H853" s="61">
        <f t="shared" si="342"/>
        <v>1</v>
      </c>
      <c r="I853" s="61">
        <f t="shared" si="356"/>
        <v>0</v>
      </c>
      <c r="J853" s="59">
        <f t="shared" si="357"/>
        <v>0</v>
      </c>
      <c r="K853" s="62" t="e">
        <f t="shared" si="358"/>
        <v>#N/A</v>
      </c>
      <c r="L853" s="59">
        <f t="shared" si="359"/>
        <v>0</v>
      </c>
      <c r="M853" s="59">
        <f t="shared" si="359"/>
        <v>0</v>
      </c>
      <c r="N853" s="59" t="str">
        <f t="shared" si="353"/>
        <v>00</v>
      </c>
      <c r="O853" s="57">
        <f t="shared" si="362"/>
        <v>0</v>
      </c>
      <c r="P853" s="57">
        <f t="shared" si="362"/>
        <v>0</v>
      </c>
      <c r="Q853" s="57">
        <f t="shared" si="362"/>
        <v>0</v>
      </c>
      <c r="R853" s="57">
        <f t="shared" si="362"/>
        <v>0</v>
      </c>
      <c r="S853" s="57">
        <f t="shared" si="362"/>
        <v>0</v>
      </c>
      <c r="T853" s="57">
        <f t="shared" si="362"/>
        <v>0</v>
      </c>
      <c r="U853" s="57">
        <f t="shared" si="362"/>
        <v>0</v>
      </c>
      <c r="V853" s="57">
        <f t="shared" si="362"/>
        <v>0</v>
      </c>
      <c r="W853" s="57">
        <f t="shared" si="362"/>
        <v>0</v>
      </c>
      <c r="X853" s="57">
        <f t="shared" si="362"/>
        <v>0</v>
      </c>
      <c r="Y853" s="57">
        <f t="shared" si="362"/>
        <v>0</v>
      </c>
      <c r="Z853" s="57">
        <f t="shared" si="362"/>
        <v>0</v>
      </c>
      <c r="AA853" s="57">
        <f t="shared" si="362"/>
        <v>0</v>
      </c>
      <c r="AB853" s="57">
        <f t="shared" si="362"/>
        <v>0</v>
      </c>
      <c r="AC853" s="57">
        <f t="shared" si="362"/>
        <v>0</v>
      </c>
      <c r="AD853" s="57">
        <f t="shared" si="362"/>
        <v>0</v>
      </c>
      <c r="AE853" s="57">
        <f t="shared" si="360"/>
        <v>0</v>
      </c>
      <c r="AF853" s="57">
        <f t="shared" si="360"/>
        <v>0</v>
      </c>
      <c r="AG853" s="57">
        <f t="shared" si="360"/>
        <v>0</v>
      </c>
      <c r="AH853" s="57">
        <f t="shared" si="360"/>
        <v>0</v>
      </c>
      <c r="AI853" s="57">
        <f t="shared" si="360"/>
        <v>0</v>
      </c>
      <c r="AJ853" s="57">
        <f t="shared" si="360"/>
        <v>0</v>
      </c>
      <c r="AK853" s="57">
        <f t="shared" si="360"/>
        <v>0</v>
      </c>
      <c r="AL853" s="57">
        <f t="shared" si="360"/>
        <v>0</v>
      </c>
      <c r="AM853" s="57">
        <f t="shared" si="360"/>
        <v>0</v>
      </c>
      <c r="AN853" s="57">
        <f t="shared" si="360"/>
        <v>0</v>
      </c>
      <c r="AO853" s="57">
        <f t="shared" si="360"/>
        <v>0</v>
      </c>
      <c r="AP853" s="57">
        <f t="shared" si="360"/>
        <v>0</v>
      </c>
      <c r="AQ853" s="57" t="e">
        <f>INDEX('Fleet Input'!$C$10:$C$86, MATCH('Fleet Calculations'!N853, 'Fleet Input'!$B$10:$B$86, 0))</f>
        <v>#N/A</v>
      </c>
      <c r="AR853" s="57">
        <f t="shared" si="363"/>
        <v>0</v>
      </c>
      <c r="AS853" s="57">
        <f t="shared" si="363"/>
        <v>0</v>
      </c>
      <c r="AT853" s="57">
        <f t="shared" si="363"/>
        <v>0</v>
      </c>
      <c r="AU853" s="57">
        <f t="shared" si="363"/>
        <v>0</v>
      </c>
      <c r="AV853" s="57">
        <f t="shared" si="363"/>
        <v>0</v>
      </c>
      <c r="AW853" s="57">
        <f t="shared" si="363"/>
        <v>0</v>
      </c>
      <c r="AX853" s="57">
        <f t="shared" si="363"/>
        <v>0</v>
      </c>
      <c r="AY853" s="57">
        <f t="shared" si="363"/>
        <v>0</v>
      </c>
      <c r="AZ853" s="57">
        <f t="shared" si="363"/>
        <v>0</v>
      </c>
      <c r="BA853" s="57">
        <f t="shared" si="363"/>
        <v>0</v>
      </c>
      <c r="BB853" s="57">
        <f t="shared" si="363"/>
        <v>0</v>
      </c>
      <c r="BC853" s="57">
        <f t="shared" si="363"/>
        <v>0</v>
      </c>
      <c r="BD853" s="57">
        <f t="shared" si="363"/>
        <v>0</v>
      </c>
      <c r="BE853" s="57">
        <f t="shared" si="363"/>
        <v>0</v>
      </c>
      <c r="BF853" s="57">
        <f t="shared" si="363"/>
        <v>0</v>
      </c>
      <c r="BG853" s="57">
        <f t="shared" si="363"/>
        <v>0</v>
      </c>
      <c r="BH853" s="57">
        <f t="shared" si="361"/>
        <v>0</v>
      </c>
      <c r="BI853" s="57">
        <f t="shared" si="361"/>
        <v>0</v>
      </c>
      <c r="BJ853" s="57">
        <f t="shared" si="361"/>
        <v>0</v>
      </c>
      <c r="BK853" s="57">
        <f t="shared" si="361"/>
        <v>0</v>
      </c>
      <c r="BL853" s="57">
        <f t="shared" si="361"/>
        <v>0</v>
      </c>
      <c r="BM853" s="57">
        <f t="shared" si="361"/>
        <v>0</v>
      </c>
      <c r="BN853" s="57">
        <f t="shared" si="361"/>
        <v>0</v>
      </c>
      <c r="BO853" s="57">
        <f t="shared" si="361"/>
        <v>0</v>
      </c>
      <c r="BP853" s="57">
        <f t="shared" si="361"/>
        <v>0</v>
      </c>
      <c r="BQ853" s="57">
        <f t="shared" si="361"/>
        <v>0</v>
      </c>
      <c r="BR853" s="57">
        <f t="shared" si="361"/>
        <v>0</v>
      </c>
      <c r="BS853" s="57">
        <f t="shared" si="361"/>
        <v>0</v>
      </c>
    </row>
    <row r="854" spans="1:71" x14ac:dyDescent="0.25">
      <c r="A854">
        <f t="shared" si="343"/>
        <v>4</v>
      </c>
      <c r="B854">
        <f t="shared" si="341"/>
        <v>46</v>
      </c>
      <c r="C854">
        <f t="shared" si="364"/>
        <v>2</v>
      </c>
      <c r="D854" s="59">
        <f t="shared" si="354"/>
        <v>0</v>
      </c>
      <c r="E854" s="59">
        <f t="shared" si="354"/>
        <v>0</v>
      </c>
      <c r="F854" s="59">
        <f t="shared" si="354"/>
        <v>0</v>
      </c>
      <c r="G854" s="60" t="str">
        <f t="shared" si="355"/>
        <v>Electric</v>
      </c>
      <c r="H854" s="61">
        <f t="shared" si="342"/>
        <v>1</v>
      </c>
      <c r="I854" s="61">
        <f t="shared" si="356"/>
        <v>0</v>
      </c>
      <c r="J854" s="59">
        <f t="shared" si="357"/>
        <v>0</v>
      </c>
      <c r="K854" s="62" t="e">
        <f t="shared" si="358"/>
        <v>#N/A</v>
      </c>
      <c r="L854" s="59">
        <f t="shared" si="359"/>
        <v>0</v>
      </c>
      <c r="M854" s="59">
        <f t="shared" si="359"/>
        <v>0</v>
      </c>
      <c r="N854" s="59" t="str">
        <f t="shared" si="353"/>
        <v>Electric0</v>
      </c>
      <c r="O854" s="57">
        <f t="shared" si="362"/>
        <v>0</v>
      </c>
      <c r="P854" s="57">
        <f t="shared" si="362"/>
        <v>0</v>
      </c>
      <c r="Q854" s="57">
        <f t="shared" si="362"/>
        <v>0</v>
      </c>
      <c r="R854" s="57">
        <f t="shared" si="362"/>
        <v>0</v>
      </c>
      <c r="S854" s="57">
        <f t="shared" si="362"/>
        <v>0</v>
      </c>
      <c r="T854" s="57">
        <f t="shared" si="362"/>
        <v>0</v>
      </c>
      <c r="U854" s="57">
        <f t="shared" si="362"/>
        <v>0</v>
      </c>
      <c r="V854" s="57">
        <f t="shared" si="362"/>
        <v>0</v>
      </c>
      <c r="W854" s="57">
        <f t="shared" si="362"/>
        <v>0</v>
      </c>
      <c r="X854" s="57">
        <f t="shared" si="362"/>
        <v>0</v>
      </c>
      <c r="Y854" s="57">
        <f t="shared" si="362"/>
        <v>0</v>
      </c>
      <c r="Z854" s="57">
        <f t="shared" si="362"/>
        <v>0</v>
      </c>
      <c r="AA854" s="57">
        <f t="shared" si="362"/>
        <v>0</v>
      </c>
      <c r="AB854" s="57">
        <f t="shared" si="362"/>
        <v>0</v>
      </c>
      <c r="AC854" s="57">
        <f t="shared" si="362"/>
        <v>0</v>
      </c>
      <c r="AD854" s="57">
        <f t="shared" si="362"/>
        <v>0</v>
      </c>
      <c r="AE854" s="57">
        <f t="shared" si="360"/>
        <v>0</v>
      </c>
      <c r="AF854" s="57">
        <f t="shared" si="360"/>
        <v>0</v>
      </c>
      <c r="AG854" s="57">
        <f t="shared" si="360"/>
        <v>0</v>
      </c>
      <c r="AH854" s="57">
        <f t="shared" si="360"/>
        <v>0</v>
      </c>
      <c r="AI854" s="57">
        <f t="shared" si="360"/>
        <v>0</v>
      </c>
      <c r="AJ854" s="57">
        <f t="shared" si="360"/>
        <v>0</v>
      </c>
      <c r="AK854" s="57">
        <f t="shared" si="360"/>
        <v>0</v>
      </c>
      <c r="AL854" s="57">
        <f t="shared" si="360"/>
        <v>0</v>
      </c>
      <c r="AM854" s="57">
        <f t="shared" si="360"/>
        <v>0</v>
      </c>
      <c r="AN854" s="57">
        <f t="shared" si="360"/>
        <v>0</v>
      </c>
      <c r="AO854" s="57">
        <f t="shared" si="360"/>
        <v>0</v>
      </c>
      <c r="AP854" s="57">
        <f t="shared" si="360"/>
        <v>0</v>
      </c>
      <c r="AQ854" s="57" t="e">
        <f>INDEX('Fleet Input'!$C$10:$C$86, MATCH('Fleet Calculations'!N854, 'Fleet Input'!$B$10:$B$86, 0))</f>
        <v>#N/A</v>
      </c>
      <c r="AR854" s="57">
        <f t="shared" si="363"/>
        <v>0</v>
      </c>
      <c r="AS854" s="57">
        <f t="shared" si="363"/>
        <v>0</v>
      </c>
      <c r="AT854" s="57">
        <f t="shared" si="363"/>
        <v>0</v>
      </c>
      <c r="AU854" s="57">
        <f t="shared" si="363"/>
        <v>0</v>
      </c>
      <c r="AV854" s="57">
        <f t="shared" si="363"/>
        <v>0</v>
      </c>
      <c r="AW854" s="57">
        <f t="shared" si="363"/>
        <v>0</v>
      </c>
      <c r="AX854" s="57">
        <f t="shared" si="363"/>
        <v>0</v>
      </c>
      <c r="AY854" s="57">
        <f t="shared" si="363"/>
        <v>0</v>
      </c>
      <c r="AZ854" s="57">
        <f t="shared" si="363"/>
        <v>0</v>
      </c>
      <c r="BA854" s="57">
        <f t="shared" si="363"/>
        <v>0</v>
      </c>
      <c r="BB854" s="57">
        <f t="shared" si="363"/>
        <v>0</v>
      </c>
      <c r="BC854" s="57">
        <f t="shared" si="363"/>
        <v>0</v>
      </c>
      <c r="BD854" s="57">
        <f t="shared" si="363"/>
        <v>0</v>
      </c>
      <c r="BE854" s="57">
        <f t="shared" si="363"/>
        <v>0</v>
      </c>
      <c r="BF854" s="57">
        <f t="shared" si="363"/>
        <v>0</v>
      </c>
      <c r="BG854" s="57">
        <f t="shared" si="363"/>
        <v>0</v>
      </c>
      <c r="BH854" s="57">
        <f t="shared" si="361"/>
        <v>0</v>
      </c>
      <c r="BI854" s="57">
        <f t="shared" si="361"/>
        <v>0</v>
      </c>
      <c r="BJ854" s="57">
        <f t="shared" si="361"/>
        <v>0</v>
      </c>
      <c r="BK854" s="57">
        <f t="shared" si="361"/>
        <v>0</v>
      </c>
      <c r="BL854" s="57">
        <f t="shared" si="361"/>
        <v>0</v>
      </c>
      <c r="BM854" s="57">
        <f t="shared" si="361"/>
        <v>0</v>
      </c>
      <c r="BN854" s="57">
        <f t="shared" si="361"/>
        <v>0</v>
      </c>
      <c r="BO854" s="57">
        <f t="shared" si="361"/>
        <v>0</v>
      </c>
      <c r="BP854" s="57">
        <f t="shared" si="361"/>
        <v>0</v>
      </c>
      <c r="BQ854" s="57">
        <f t="shared" si="361"/>
        <v>0</v>
      </c>
      <c r="BR854" s="57">
        <f t="shared" si="361"/>
        <v>0</v>
      </c>
      <c r="BS854" s="57">
        <f t="shared" si="361"/>
        <v>0</v>
      </c>
    </row>
    <row r="855" spans="1:71" x14ac:dyDescent="0.25">
      <c r="A855">
        <f t="shared" si="343"/>
        <v>4</v>
      </c>
      <c r="B855">
        <f t="shared" si="341"/>
        <v>46</v>
      </c>
      <c r="C855">
        <f t="shared" si="364"/>
        <v>3</v>
      </c>
      <c r="D855" s="59">
        <f t="shared" si="354"/>
        <v>0</v>
      </c>
      <c r="E855" s="59">
        <f t="shared" si="354"/>
        <v>0</v>
      </c>
      <c r="F855" s="59">
        <f t="shared" si="354"/>
        <v>0</v>
      </c>
      <c r="G855" s="60" t="str">
        <f t="shared" si="355"/>
        <v>Fuel Cell</v>
      </c>
      <c r="H855" s="61">
        <f t="shared" si="342"/>
        <v>1</v>
      </c>
      <c r="I855" s="61">
        <f t="shared" si="356"/>
        <v>0</v>
      </c>
      <c r="J855" s="59">
        <f t="shared" si="357"/>
        <v>0</v>
      </c>
      <c r="K855" s="62" t="e">
        <f t="shared" si="358"/>
        <v>#N/A</v>
      </c>
      <c r="L855" s="59">
        <f t="shared" si="359"/>
        <v>0</v>
      </c>
      <c r="M855" s="59">
        <f t="shared" si="359"/>
        <v>0</v>
      </c>
      <c r="N855" s="59" t="str">
        <f t="shared" si="353"/>
        <v>Fuel Cell0</v>
      </c>
      <c r="O855" s="57">
        <f t="shared" si="362"/>
        <v>0</v>
      </c>
      <c r="P855" s="57">
        <f t="shared" si="362"/>
        <v>0</v>
      </c>
      <c r="Q855" s="57">
        <f t="shared" si="362"/>
        <v>0</v>
      </c>
      <c r="R855" s="57">
        <f t="shared" si="362"/>
        <v>0</v>
      </c>
      <c r="S855" s="57">
        <f t="shared" si="362"/>
        <v>0</v>
      </c>
      <c r="T855" s="57">
        <f t="shared" si="362"/>
        <v>0</v>
      </c>
      <c r="U855" s="57">
        <f t="shared" si="362"/>
        <v>0</v>
      </c>
      <c r="V855" s="57">
        <f t="shared" si="362"/>
        <v>0</v>
      </c>
      <c r="W855" s="57">
        <f t="shared" si="362"/>
        <v>0</v>
      </c>
      <c r="X855" s="57">
        <f t="shared" si="362"/>
        <v>0</v>
      </c>
      <c r="Y855" s="57">
        <f t="shared" si="362"/>
        <v>0</v>
      </c>
      <c r="Z855" s="57">
        <f t="shared" si="362"/>
        <v>0</v>
      </c>
      <c r="AA855" s="57">
        <f t="shared" si="362"/>
        <v>0</v>
      </c>
      <c r="AB855" s="57">
        <f t="shared" si="362"/>
        <v>0</v>
      </c>
      <c r="AC855" s="57">
        <f t="shared" si="362"/>
        <v>0</v>
      </c>
      <c r="AD855" s="57">
        <f t="shared" si="362"/>
        <v>0</v>
      </c>
      <c r="AE855" s="57">
        <f t="shared" si="360"/>
        <v>0</v>
      </c>
      <c r="AF855" s="57">
        <f t="shared" si="360"/>
        <v>0</v>
      </c>
      <c r="AG855" s="57">
        <f t="shared" si="360"/>
        <v>0</v>
      </c>
      <c r="AH855" s="57">
        <f t="shared" si="360"/>
        <v>0</v>
      </c>
      <c r="AI855" s="57">
        <f t="shared" si="360"/>
        <v>0</v>
      </c>
      <c r="AJ855" s="57">
        <f t="shared" si="360"/>
        <v>0</v>
      </c>
      <c r="AK855" s="57">
        <f t="shared" si="360"/>
        <v>0</v>
      </c>
      <c r="AL855" s="57">
        <f t="shared" si="360"/>
        <v>0</v>
      </c>
      <c r="AM855" s="57">
        <f t="shared" si="360"/>
        <v>0</v>
      </c>
      <c r="AN855" s="57">
        <f t="shared" si="360"/>
        <v>0</v>
      </c>
      <c r="AO855" s="57">
        <f t="shared" si="360"/>
        <v>0</v>
      </c>
      <c r="AP855" s="57">
        <f t="shared" si="360"/>
        <v>0</v>
      </c>
      <c r="AQ855" s="57" t="e">
        <f>INDEX('Fleet Input'!$C$10:$C$86, MATCH('Fleet Calculations'!N855, 'Fleet Input'!$B$10:$B$86, 0))</f>
        <v>#N/A</v>
      </c>
      <c r="AR855" s="57">
        <f t="shared" si="363"/>
        <v>0</v>
      </c>
      <c r="AS855" s="57">
        <f t="shared" si="363"/>
        <v>0</v>
      </c>
      <c r="AT855" s="57">
        <f t="shared" si="363"/>
        <v>0</v>
      </c>
      <c r="AU855" s="57">
        <f t="shared" si="363"/>
        <v>0</v>
      </c>
      <c r="AV855" s="57">
        <f t="shared" si="363"/>
        <v>0</v>
      </c>
      <c r="AW855" s="57">
        <f t="shared" si="363"/>
        <v>0</v>
      </c>
      <c r="AX855" s="57">
        <f t="shared" si="363"/>
        <v>0</v>
      </c>
      <c r="AY855" s="57">
        <f t="shared" si="363"/>
        <v>0</v>
      </c>
      <c r="AZ855" s="57">
        <f t="shared" si="363"/>
        <v>0</v>
      </c>
      <c r="BA855" s="57">
        <f t="shared" si="363"/>
        <v>0</v>
      </c>
      <c r="BB855" s="57">
        <f t="shared" si="363"/>
        <v>0</v>
      </c>
      <c r="BC855" s="57">
        <f t="shared" si="363"/>
        <v>0</v>
      </c>
      <c r="BD855" s="57">
        <f t="shared" si="363"/>
        <v>0</v>
      </c>
      <c r="BE855" s="57">
        <f t="shared" si="363"/>
        <v>0</v>
      </c>
      <c r="BF855" s="57">
        <f t="shared" si="363"/>
        <v>0</v>
      </c>
      <c r="BG855" s="57">
        <f t="shared" si="363"/>
        <v>0</v>
      </c>
      <c r="BH855" s="57">
        <f t="shared" si="361"/>
        <v>0</v>
      </c>
      <c r="BI855" s="57">
        <f t="shared" si="361"/>
        <v>0</v>
      </c>
      <c r="BJ855" s="57">
        <f t="shared" si="361"/>
        <v>0</v>
      </c>
      <c r="BK855" s="57">
        <f t="shared" si="361"/>
        <v>0</v>
      </c>
      <c r="BL855" s="57">
        <f t="shared" si="361"/>
        <v>0</v>
      </c>
      <c r="BM855" s="57">
        <f t="shared" si="361"/>
        <v>0</v>
      </c>
      <c r="BN855" s="57">
        <f t="shared" si="361"/>
        <v>0</v>
      </c>
      <c r="BO855" s="57">
        <f t="shared" si="361"/>
        <v>0</v>
      </c>
      <c r="BP855" s="57">
        <f t="shared" si="361"/>
        <v>0</v>
      </c>
      <c r="BQ855" s="57">
        <f t="shared" si="361"/>
        <v>0</v>
      </c>
      <c r="BR855" s="57">
        <f t="shared" si="361"/>
        <v>0</v>
      </c>
      <c r="BS855" s="57">
        <f t="shared" si="361"/>
        <v>0</v>
      </c>
    </row>
    <row r="856" spans="1:71" x14ac:dyDescent="0.25">
      <c r="A856">
        <f t="shared" si="343"/>
        <v>4</v>
      </c>
      <c r="B856">
        <f t="shared" si="341"/>
        <v>47</v>
      </c>
      <c r="C856">
        <f t="shared" si="364"/>
        <v>1</v>
      </c>
      <c r="D856" s="59">
        <f t="shared" si="354"/>
        <v>0</v>
      </c>
      <c r="E856" s="59">
        <f t="shared" si="354"/>
        <v>0</v>
      </c>
      <c r="F856" s="59">
        <f t="shared" si="354"/>
        <v>0</v>
      </c>
      <c r="G856" s="60" t="str">
        <f t="shared" si="355"/>
        <v>0</v>
      </c>
      <c r="H856" s="61">
        <f t="shared" si="342"/>
        <v>1</v>
      </c>
      <c r="I856" s="61">
        <f t="shared" si="356"/>
        <v>0</v>
      </c>
      <c r="J856" s="59">
        <f t="shared" si="357"/>
        <v>0</v>
      </c>
      <c r="K856" s="62" t="e">
        <f t="shared" si="358"/>
        <v>#N/A</v>
      </c>
      <c r="L856" s="59">
        <f t="shared" si="359"/>
        <v>0</v>
      </c>
      <c r="M856" s="59">
        <f t="shared" si="359"/>
        <v>0</v>
      </c>
      <c r="N856" s="59" t="str">
        <f t="shared" si="353"/>
        <v>00</v>
      </c>
      <c r="O856" s="57">
        <f t="shared" si="362"/>
        <v>0</v>
      </c>
      <c r="P856" s="57">
        <f t="shared" si="362"/>
        <v>0</v>
      </c>
      <c r="Q856" s="57">
        <f t="shared" si="362"/>
        <v>0</v>
      </c>
      <c r="R856" s="57">
        <f t="shared" si="362"/>
        <v>0</v>
      </c>
      <c r="S856" s="57">
        <f t="shared" si="362"/>
        <v>0</v>
      </c>
      <c r="T856" s="57">
        <f t="shared" si="362"/>
        <v>0</v>
      </c>
      <c r="U856" s="57">
        <f t="shared" si="362"/>
        <v>0</v>
      </c>
      <c r="V856" s="57">
        <f t="shared" si="362"/>
        <v>0</v>
      </c>
      <c r="W856" s="57">
        <f t="shared" si="362"/>
        <v>0</v>
      </c>
      <c r="X856" s="57">
        <f t="shared" si="362"/>
        <v>0</v>
      </c>
      <c r="Y856" s="57">
        <f t="shared" si="362"/>
        <v>0</v>
      </c>
      <c r="Z856" s="57">
        <f t="shared" si="362"/>
        <v>0</v>
      </c>
      <c r="AA856" s="57">
        <f t="shared" si="362"/>
        <v>0</v>
      </c>
      <c r="AB856" s="57">
        <f t="shared" si="362"/>
        <v>0</v>
      </c>
      <c r="AC856" s="57">
        <f t="shared" si="362"/>
        <v>0</v>
      </c>
      <c r="AD856" s="57">
        <f t="shared" si="362"/>
        <v>0</v>
      </c>
      <c r="AE856" s="57">
        <f t="shared" si="360"/>
        <v>0</v>
      </c>
      <c r="AF856" s="57">
        <f t="shared" si="360"/>
        <v>0</v>
      </c>
      <c r="AG856" s="57">
        <f t="shared" si="360"/>
        <v>0</v>
      </c>
      <c r="AH856" s="57">
        <f t="shared" si="360"/>
        <v>0</v>
      </c>
      <c r="AI856" s="57">
        <f t="shared" si="360"/>
        <v>0</v>
      </c>
      <c r="AJ856" s="57">
        <f t="shared" si="360"/>
        <v>0</v>
      </c>
      <c r="AK856" s="57">
        <f t="shared" si="360"/>
        <v>0</v>
      </c>
      <c r="AL856" s="57">
        <f t="shared" si="360"/>
        <v>0</v>
      </c>
      <c r="AM856" s="57">
        <f t="shared" si="360"/>
        <v>0</v>
      </c>
      <c r="AN856" s="57">
        <f t="shared" si="360"/>
        <v>0</v>
      </c>
      <c r="AO856" s="57">
        <f t="shared" si="360"/>
        <v>0</v>
      </c>
      <c r="AP856" s="57">
        <f t="shared" si="360"/>
        <v>0</v>
      </c>
      <c r="AQ856" s="57" t="e">
        <f>INDEX('Fleet Input'!$C$10:$C$86, MATCH('Fleet Calculations'!N856, 'Fleet Input'!$B$10:$B$86, 0))</f>
        <v>#N/A</v>
      </c>
      <c r="AR856" s="57">
        <f t="shared" si="363"/>
        <v>0</v>
      </c>
      <c r="AS856" s="57">
        <f t="shared" si="363"/>
        <v>0</v>
      </c>
      <c r="AT856" s="57">
        <f t="shared" si="363"/>
        <v>0</v>
      </c>
      <c r="AU856" s="57">
        <f t="shared" si="363"/>
        <v>0</v>
      </c>
      <c r="AV856" s="57">
        <f t="shared" si="363"/>
        <v>0</v>
      </c>
      <c r="AW856" s="57">
        <f t="shared" si="363"/>
        <v>0</v>
      </c>
      <c r="AX856" s="57">
        <f t="shared" si="363"/>
        <v>0</v>
      </c>
      <c r="AY856" s="57">
        <f t="shared" si="363"/>
        <v>0</v>
      </c>
      <c r="AZ856" s="57">
        <f t="shared" si="363"/>
        <v>0</v>
      </c>
      <c r="BA856" s="57">
        <f t="shared" si="363"/>
        <v>0</v>
      </c>
      <c r="BB856" s="57">
        <f t="shared" si="363"/>
        <v>0</v>
      </c>
      <c r="BC856" s="57">
        <f t="shared" si="363"/>
        <v>0</v>
      </c>
      <c r="BD856" s="57">
        <f t="shared" si="363"/>
        <v>0</v>
      </c>
      <c r="BE856" s="57">
        <f t="shared" si="363"/>
        <v>0</v>
      </c>
      <c r="BF856" s="57">
        <f t="shared" si="363"/>
        <v>0</v>
      </c>
      <c r="BG856" s="57">
        <f t="shared" si="363"/>
        <v>0</v>
      </c>
      <c r="BH856" s="57">
        <f t="shared" si="361"/>
        <v>0</v>
      </c>
      <c r="BI856" s="57">
        <f t="shared" si="361"/>
        <v>0</v>
      </c>
      <c r="BJ856" s="57">
        <f t="shared" si="361"/>
        <v>0</v>
      </c>
      <c r="BK856" s="57">
        <f t="shared" si="361"/>
        <v>0</v>
      </c>
      <c r="BL856" s="57">
        <f t="shared" si="361"/>
        <v>0</v>
      </c>
      <c r="BM856" s="57">
        <f t="shared" si="361"/>
        <v>0</v>
      </c>
      <c r="BN856" s="57">
        <f t="shared" si="361"/>
        <v>0</v>
      </c>
      <c r="BO856" s="57">
        <f t="shared" si="361"/>
        <v>0</v>
      </c>
      <c r="BP856" s="57">
        <f t="shared" si="361"/>
        <v>0</v>
      </c>
      <c r="BQ856" s="57">
        <f t="shared" si="361"/>
        <v>0</v>
      </c>
      <c r="BR856" s="57">
        <f t="shared" si="361"/>
        <v>0</v>
      </c>
      <c r="BS856" s="57">
        <f t="shared" si="361"/>
        <v>0</v>
      </c>
    </row>
    <row r="857" spans="1:71" x14ac:dyDescent="0.25">
      <c r="A857">
        <f t="shared" si="343"/>
        <v>4</v>
      </c>
      <c r="B857">
        <f t="shared" si="341"/>
        <v>47</v>
      </c>
      <c r="C857">
        <f t="shared" si="364"/>
        <v>2</v>
      </c>
      <c r="D857" s="59">
        <f t="shared" si="354"/>
        <v>0</v>
      </c>
      <c r="E857" s="59">
        <f t="shared" si="354"/>
        <v>0</v>
      </c>
      <c r="F857" s="59">
        <f t="shared" si="354"/>
        <v>0</v>
      </c>
      <c r="G857" s="60" t="str">
        <f t="shared" si="355"/>
        <v>Electric</v>
      </c>
      <c r="H857" s="61">
        <f t="shared" si="342"/>
        <v>1</v>
      </c>
      <c r="I857" s="61">
        <f t="shared" si="356"/>
        <v>0</v>
      </c>
      <c r="J857" s="59">
        <f t="shared" si="357"/>
        <v>0</v>
      </c>
      <c r="K857" s="62" t="e">
        <f t="shared" si="358"/>
        <v>#N/A</v>
      </c>
      <c r="L857" s="59">
        <f t="shared" si="359"/>
        <v>0</v>
      </c>
      <c r="M857" s="59">
        <f t="shared" si="359"/>
        <v>0</v>
      </c>
      <c r="N857" s="59" t="str">
        <f t="shared" si="353"/>
        <v>Electric0</v>
      </c>
      <c r="O857" s="57">
        <f t="shared" si="362"/>
        <v>0</v>
      </c>
      <c r="P857" s="57">
        <f t="shared" si="362"/>
        <v>0</v>
      </c>
      <c r="Q857" s="57">
        <f t="shared" si="362"/>
        <v>0</v>
      </c>
      <c r="R857" s="57">
        <f t="shared" si="362"/>
        <v>0</v>
      </c>
      <c r="S857" s="57">
        <f t="shared" si="362"/>
        <v>0</v>
      </c>
      <c r="T857" s="57">
        <f t="shared" si="362"/>
        <v>0</v>
      </c>
      <c r="U857" s="57">
        <f t="shared" si="362"/>
        <v>0</v>
      </c>
      <c r="V857" s="57">
        <f t="shared" si="362"/>
        <v>0</v>
      </c>
      <c r="W857" s="57">
        <f t="shared" si="362"/>
        <v>0</v>
      </c>
      <c r="X857" s="57">
        <f t="shared" si="362"/>
        <v>0</v>
      </c>
      <c r="Y857" s="57">
        <f t="shared" si="362"/>
        <v>0</v>
      </c>
      <c r="Z857" s="57">
        <f t="shared" si="362"/>
        <v>0</v>
      </c>
      <c r="AA857" s="57">
        <f t="shared" si="362"/>
        <v>0</v>
      </c>
      <c r="AB857" s="57">
        <f t="shared" si="362"/>
        <v>0</v>
      </c>
      <c r="AC857" s="57">
        <f t="shared" si="362"/>
        <v>0</v>
      </c>
      <c r="AD857" s="57">
        <f t="shared" si="362"/>
        <v>0</v>
      </c>
      <c r="AE857" s="57">
        <f t="shared" si="360"/>
        <v>0</v>
      </c>
      <c r="AF857" s="57">
        <f t="shared" si="360"/>
        <v>0</v>
      </c>
      <c r="AG857" s="57">
        <f t="shared" si="360"/>
        <v>0</v>
      </c>
      <c r="AH857" s="57">
        <f t="shared" si="360"/>
        <v>0</v>
      </c>
      <c r="AI857" s="57">
        <f t="shared" si="360"/>
        <v>0</v>
      </c>
      <c r="AJ857" s="57">
        <f t="shared" si="360"/>
        <v>0</v>
      </c>
      <c r="AK857" s="57">
        <f t="shared" si="360"/>
        <v>0</v>
      </c>
      <c r="AL857" s="57">
        <f t="shared" si="360"/>
        <v>0</v>
      </c>
      <c r="AM857" s="57">
        <f t="shared" si="360"/>
        <v>0</v>
      </c>
      <c r="AN857" s="57">
        <f t="shared" si="360"/>
        <v>0</v>
      </c>
      <c r="AO857" s="57">
        <f t="shared" si="360"/>
        <v>0</v>
      </c>
      <c r="AP857" s="57">
        <f t="shared" si="360"/>
        <v>0</v>
      </c>
      <c r="AQ857" s="57" t="e">
        <f>INDEX('Fleet Input'!$C$10:$C$86, MATCH('Fleet Calculations'!N857, 'Fleet Input'!$B$10:$B$86, 0))</f>
        <v>#N/A</v>
      </c>
      <c r="AR857" s="57">
        <f t="shared" si="363"/>
        <v>0</v>
      </c>
      <c r="AS857" s="57">
        <f t="shared" si="363"/>
        <v>0</v>
      </c>
      <c r="AT857" s="57">
        <f t="shared" si="363"/>
        <v>0</v>
      </c>
      <c r="AU857" s="57">
        <f t="shared" si="363"/>
        <v>0</v>
      </c>
      <c r="AV857" s="57">
        <f t="shared" si="363"/>
        <v>0</v>
      </c>
      <c r="AW857" s="57">
        <f t="shared" si="363"/>
        <v>0</v>
      </c>
      <c r="AX857" s="57">
        <f t="shared" si="363"/>
        <v>0</v>
      </c>
      <c r="AY857" s="57">
        <f t="shared" si="363"/>
        <v>0</v>
      </c>
      <c r="AZ857" s="57">
        <f t="shared" si="363"/>
        <v>0</v>
      </c>
      <c r="BA857" s="57">
        <f t="shared" si="363"/>
        <v>0</v>
      </c>
      <c r="BB857" s="57">
        <f t="shared" si="363"/>
        <v>0</v>
      </c>
      <c r="BC857" s="57">
        <f t="shared" si="363"/>
        <v>0</v>
      </c>
      <c r="BD857" s="57">
        <f t="shared" si="363"/>
        <v>0</v>
      </c>
      <c r="BE857" s="57">
        <f t="shared" si="363"/>
        <v>0</v>
      </c>
      <c r="BF857" s="57">
        <f t="shared" si="363"/>
        <v>0</v>
      </c>
      <c r="BG857" s="57">
        <f t="shared" si="363"/>
        <v>0</v>
      </c>
      <c r="BH857" s="57">
        <f t="shared" si="361"/>
        <v>0</v>
      </c>
      <c r="BI857" s="57">
        <f t="shared" si="361"/>
        <v>0</v>
      </c>
      <c r="BJ857" s="57">
        <f t="shared" si="361"/>
        <v>0</v>
      </c>
      <c r="BK857" s="57">
        <f t="shared" si="361"/>
        <v>0</v>
      </c>
      <c r="BL857" s="57">
        <f t="shared" si="361"/>
        <v>0</v>
      </c>
      <c r="BM857" s="57">
        <f t="shared" si="361"/>
        <v>0</v>
      </c>
      <c r="BN857" s="57">
        <f t="shared" si="361"/>
        <v>0</v>
      </c>
      <c r="BO857" s="57">
        <f t="shared" si="361"/>
        <v>0</v>
      </c>
      <c r="BP857" s="57">
        <f t="shared" si="361"/>
        <v>0</v>
      </c>
      <c r="BQ857" s="57">
        <f t="shared" si="361"/>
        <v>0</v>
      </c>
      <c r="BR857" s="57">
        <f t="shared" si="361"/>
        <v>0</v>
      </c>
      <c r="BS857" s="57">
        <f t="shared" si="361"/>
        <v>0</v>
      </c>
    </row>
    <row r="858" spans="1:71" x14ac:dyDescent="0.25">
      <c r="A858">
        <f t="shared" si="343"/>
        <v>4</v>
      </c>
      <c r="B858">
        <f t="shared" si="341"/>
        <v>47</v>
      </c>
      <c r="C858">
        <f t="shared" si="364"/>
        <v>3</v>
      </c>
      <c r="D858" s="59">
        <f t="shared" si="354"/>
        <v>0</v>
      </c>
      <c r="E858" s="59">
        <f t="shared" si="354"/>
        <v>0</v>
      </c>
      <c r="F858" s="59">
        <f t="shared" si="354"/>
        <v>0</v>
      </c>
      <c r="G858" s="60" t="str">
        <f t="shared" si="355"/>
        <v>Fuel Cell</v>
      </c>
      <c r="H858" s="61">
        <f t="shared" si="342"/>
        <v>1</v>
      </c>
      <c r="I858" s="61">
        <f t="shared" si="356"/>
        <v>0</v>
      </c>
      <c r="J858" s="59">
        <f t="shared" si="357"/>
        <v>0</v>
      </c>
      <c r="K858" s="62" t="e">
        <f t="shared" si="358"/>
        <v>#N/A</v>
      </c>
      <c r="L858" s="59">
        <f t="shared" si="359"/>
        <v>0</v>
      </c>
      <c r="M858" s="59">
        <f t="shared" si="359"/>
        <v>0</v>
      </c>
      <c r="N858" s="59" t="str">
        <f t="shared" si="353"/>
        <v>Fuel Cell0</v>
      </c>
      <c r="O858" s="57">
        <f t="shared" si="362"/>
        <v>0</v>
      </c>
      <c r="P858" s="57">
        <f t="shared" si="362"/>
        <v>0</v>
      </c>
      <c r="Q858" s="57">
        <f t="shared" si="362"/>
        <v>0</v>
      </c>
      <c r="R858" s="57">
        <f t="shared" si="362"/>
        <v>0</v>
      </c>
      <c r="S858" s="57">
        <f t="shared" si="362"/>
        <v>0</v>
      </c>
      <c r="T858" s="57">
        <f t="shared" si="362"/>
        <v>0</v>
      </c>
      <c r="U858" s="57">
        <f t="shared" si="362"/>
        <v>0</v>
      </c>
      <c r="V858" s="57">
        <f t="shared" si="362"/>
        <v>0</v>
      </c>
      <c r="W858" s="57">
        <f t="shared" si="362"/>
        <v>0</v>
      </c>
      <c r="X858" s="57">
        <f t="shared" si="362"/>
        <v>0</v>
      </c>
      <c r="Y858" s="57">
        <f t="shared" si="362"/>
        <v>0</v>
      </c>
      <c r="Z858" s="57">
        <f t="shared" si="362"/>
        <v>0</v>
      </c>
      <c r="AA858" s="57">
        <f t="shared" si="362"/>
        <v>0</v>
      </c>
      <c r="AB858" s="57">
        <f t="shared" si="362"/>
        <v>0</v>
      </c>
      <c r="AC858" s="57">
        <f t="shared" si="362"/>
        <v>0</v>
      </c>
      <c r="AD858" s="57">
        <f t="shared" si="362"/>
        <v>0</v>
      </c>
      <c r="AE858" s="57">
        <f t="shared" si="360"/>
        <v>0</v>
      </c>
      <c r="AF858" s="57">
        <f t="shared" si="360"/>
        <v>0</v>
      </c>
      <c r="AG858" s="57">
        <f t="shared" si="360"/>
        <v>0</v>
      </c>
      <c r="AH858" s="57">
        <f t="shared" si="360"/>
        <v>0</v>
      </c>
      <c r="AI858" s="57">
        <f t="shared" si="360"/>
        <v>0</v>
      </c>
      <c r="AJ858" s="57">
        <f t="shared" si="360"/>
        <v>0</v>
      </c>
      <c r="AK858" s="57">
        <f t="shared" si="360"/>
        <v>0</v>
      </c>
      <c r="AL858" s="57">
        <f t="shared" si="360"/>
        <v>0</v>
      </c>
      <c r="AM858" s="57">
        <f t="shared" si="360"/>
        <v>0</v>
      </c>
      <c r="AN858" s="57">
        <f t="shared" si="360"/>
        <v>0</v>
      </c>
      <c r="AO858" s="57">
        <f t="shared" si="360"/>
        <v>0</v>
      </c>
      <c r="AP858" s="57">
        <f t="shared" si="360"/>
        <v>0</v>
      </c>
      <c r="AQ858" s="57" t="e">
        <f>INDEX('Fleet Input'!$C$10:$C$86, MATCH('Fleet Calculations'!N858, 'Fleet Input'!$B$10:$B$86, 0))</f>
        <v>#N/A</v>
      </c>
      <c r="AR858" s="57">
        <f t="shared" si="363"/>
        <v>0</v>
      </c>
      <c r="AS858" s="57">
        <f t="shared" si="363"/>
        <v>0</v>
      </c>
      <c r="AT858" s="57">
        <f t="shared" si="363"/>
        <v>0</v>
      </c>
      <c r="AU858" s="57">
        <f t="shared" si="363"/>
        <v>0</v>
      </c>
      <c r="AV858" s="57">
        <f t="shared" si="363"/>
        <v>0</v>
      </c>
      <c r="AW858" s="57">
        <f t="shared" si="363"/>
        <v>0</v>
      </c>
      <c r="AX858" s="57">
        <f t="shared" si="363"/>
        <v>0</v>
      </c>
      <c r="AY858" s="57">
        <f t="shared" si="363"/>
        <v>0</v>
      </c>
      <c r="AZ858" s="57">
        <f t="shared" si="363"/>
        <v>0</v>
      </c>
      <c r="BA858" s="57">
        <f t="shared" si="363"/>
        <v>0</v>
      </c>
      <c r="BB858" s="57">
        <f t="shared" si="363"/>
        <v>0</v>
      </c>
      <c r="BC858" s="57">
        <f t="shared" si="363"/>
        <v>0</v>
      </c>
      <c r="BD858" s="57">
        <f t="shared" si="363"/>
        <v>0</v>
      </c>
      <c r="BE858" s="57">
        <f t="shared" si="363"/>
        <v>0</v>
      </c>
      <c r="BF858" s="57">
        <f t="shared" si="363"/>
        <v>0</v>
      </c>
      <c r="BG858" s="57">
        <f t="shared" si="363"/>
        <v>0</v>
      </c>
      <c r="BH858" s="57">
        <f t="shared" si="361"/>
        <v>0</v>
      </c>
      <c r="BI858" s="57">
        <f t="shared" si="361"/>
        <v>0</v>
      </c>
      <c r="BJ858" s="57">
        <f t="shared" si="361"/>
        <v>0</v>
      </c>
      <c r="BK858" s="57">
        <f t="shared" si="361"/>
        <v>0</v>
      </c>
      <c r="BL858" s="57">
        <f t="shared" si="361"/>
        <v>0</v>
      </c>
      <c r="BM858" s="57">
        <f t="shared" si="361"/>
        <v>0</v>
      </c>
      <c r="BN858" s="57">
        <f t="shared" si="361"/>
        <v>0</v>
      </c>
      <c r="BO858" s="57">
        <f t="shared" si="361"/>
        <v>0</v>
      </c>
      <c r="BP858" s="57">
        <f t="shared" si="361"/>
        <v>0</v>
      </c>
      <c r="BQ858" s="57">
        <f t="shared" si="361"/>
        <v>0</v>
      </c>
      <c r="BR858" s="57">
        <f t="shared" si="361"/>
        <v>0</v>
      </c>
      <c r="BS858" s="57">
        <f t="shared" si="361"/>
        <v>0</v>
      </c>
    </row>
    <row r="859" spans="1:71" x14ac:dyDescent="0.25">
      <c r="A859">
        <f t="shared" si="343"/>
        <v>4</v>
      </c>
      <c r="B859">
        <f t="shared" si="341"/>
        <v>48</v>
      </c>
      <c r="C859">
        <f t="shared" si="364"/>
        <v>1</v>
      </c>
      <c r="D859" s="59">
        <f t="shared" si="354"/>
        <v>0</v>
      </c>
      <c r="E859" s="59">
        <f t="shared" si="354"/>
        <v>0</v>
      </c>
      <c r="F859" s="59">
        <f t="shared" si="354"/>
        <v>0</v>
      </c>
      <c r="G859" s="60" t="str">
        <f t="shared" si="355"/>
        <v>0</v>
      </c>
      <c r="H859" s="61">
        <f t="shared" si="342"/>
        <v>1</v>
      </c>
      <c r="I859" s="61">
        <f t="shared" si="356"/>
        <v>0</v>
      </c>
      <c r="J859" s="59">
        <f t="shared" si="357"/>
        <v>0</v>
      </c>
      <c r="K859" s="62" t="e">
        <f t="shared" si="358"/>
        <v>#N/A</v>
      </c>
      <c r="L859" s="59">
        <f t="shared" si="359"/>
        <v>0</v>
      </c>
      <c r="M859" s="59">
        <f t="shared" si="359"/>
        <v>0</v>
      </c>
      <c r="N859" s="59" t="str">
        <f t="shared" si="353"/>
        <v>00</v>
      </c>
      <c r="O859" s="57">
        <f t="shared" si="362"/>
        <v>0</v>
      </c>
      <c r="P859" s="57">
        <f t="shared" si="362"/>
        <v>0</v>
      </c>
      <c r="Q859" s="57">
        <f t="shared" si="362"/>
        <v>0</v>
      </c>
      <c r="R859" s="57">
        <f t="shared" si="362"/>
        <v>0</v>
      </c>
      <c r="S859" s="57">
        <f t="shared" si="362"/>
        <v>0</v>
      </c>
      <c r="T859" s="57">
        <f t="shared" si="362"/>
        <v>0</v>
      </c>
      <c r="U859" s="57">
        <f t="shared" si="362"/>
        <v>0</v>
      </c>
      <c r="V859" s="57">
        <f t="shared" si="362"/>
        <v>0</v>
      </c>
      <c r="W859" s="57">
        <f t="shared" si="362"/>
        <v>0</v>
      </c>
      <c r="X859" s="57">
        <f t="shared" si="362"/>
        <v>0</v>
      </c>
      <c r="Y859" s="57">
        <f t="shared" si="362"/>
        <v>0</v>
      </c>
      <c r="Z859" s="57">
        <f t="shared" si="362"/>
        <v>0</v>
      </c>
      <c r="AA859" s="57">
        <f t="shared" si="362"/>
        <v>0</v>
      </c>
      <c r="AB859" s="57">
        <f t="shared" si="362"/>
        <v>0</v>
      </c>
      <c r="AC859" s="57">
        <f t="shared" si="362"/>
        <v>0</v>
      </c>
      <c r="AD859" s="57">
        <f t="shared" si="362"/>
        <v>0</v>
      </c>
      <c r="AE859" s="57">
        <f t="shared" si="360"/>
        <v>0</v>
      </c>
      <c r="AF859" s="57">
        <f t="shared" si="360"/>
        <v>0</v>
      </c>
      <c r="AG859" s="57">
        <f t="shared" si="360"/>
        <v>0</v>
      </c>
      <c r="AH859" s="57">
        <f t="shared" si="360"/>
        <v>0</v>
      </c>
      <c r="AI859" s="57">
        <f t="shared" si="360"/>
        <v>0</v>
      </c>
      <c r="AJ859" s="57">
        <f t="shared" si="360"/>
        <v>0</v>
      </c>
      <c r="AK859" s="57">
        <f t="shared" si="360"/>
        <v>0</v>
      </c>
      <c r="AL859" s="57">
        <f t="shared" si="360"/>
        <v>0</v>
      </c>
      <c r="AM859" s="57">
        <f t="shared" si="360"/>
        <v>0</v>
      </c>
      <c r="AN859" s="57">
        <f t="shared" si="360"/>
        <v>0</v>
      </c>
      <c r="AO859" s="57">
        <f t="shared" si="360"/>
        <v>0</v>
      </c>
      <c r="AP859" s="57">
        <f t="shared" si="360"/>
        <v>0</v>
      </c>
      <c r="AQ859" s="57" t="e">
        <f>INDEX('Fleet Input'!$C$10:$C$86, MATCH('Fleet Calculations'!N859, 'Fleet Input'!$B$10:$B$86, 0))</f>
        <v>#N/A</v>
      </c>
      <c r="AR859" s="57">
        <f t="shared" si="363"/>
        <v>0</v>
      </c>
      <c r="AS859" s="57">
        <f t="shared" si="363"/>
        <v>0</v>
      </c>
      <c r="AT859" s="57">
        <f t="shared" si="363"/>
        <v>0</v>
      </c>
      <c r="AU859" s="57">
        <f t="shared" si="363"/>
        <v>0</v>
      </c>
      <c r="AV859" s="57">
        <f t="shared" si="363"/>
        <v>0</v>
      </c>
      <c r="AW859" s="57">
        <f t="shared" si="363"/>
        <v>0</v>
      </c>
      <c r="AX859" s="57">
        <f t="shared" si="363"/>
        <v>0</v>
      </c>
      <c r="AY859" s="57">
        <f t="shared" si="363"/>
        <v>0</v>
      </c>
      <c r="AZ859" s="57">
        <f t="shared" si="363"/>
        <v>0</v>
      </c>
      <c r="BA859" s="57">
        <f t="shared" si="363"/>
        <v>0</v>
      </c>
      <c r="BB859" s="57">
        <f t="shared" si="363"/>
        <v>0</v>
      </c>
      <c r="BC859" s="57">
        <f t="shared" si="363"/>
        <v>0</v>
      </c>
      <c r="BD859" s="57">
        <f t="shared" si="363"/>
        <v>0</v>
      </c>
      <c r="BE859" s="57">
        <f t="shared" si="363"/>
        <v>0</v>
      </c>
      <c r="BF859" s="57">
        <f t="shared" si="363"/>
        <v>0</v>
      </c>
      <c r="BG859" s="57">
        <f t="shared" si="363"/>
        <v>0</v>
      </c>
      <c r="BH859" s="57">
        <f t="shared" si="361"/>
        <v>0</v>
      </c>
      <c r="BI859" s="57">
        <f t="shared" si="361"/>
        <v>0</v>
      </c>
      <c r="BJ859" s="57">
        <f t="shared" si="361"/>
        <v>0</v>
      </c>
      <c r="BK859" s="57">
        <f t="shared" si="361"/>
        <v>0</v>
      </c>
      <c r="BL859" s="57">
        <f t="shared" si="361"/>
        <v>0</v>
      </c>
      <c r="BM859" s="57">
        <f t="shared" si="361"/>
        <v>0</v>
      </c>
      <c r="BN859" s="57">
        <f t="shared" si="361"/>
        <v>0</v>
      </c>
      <c r="BO859" s="57">
        <f t="shared" si="361"/>
        <v>0</v>
      </c>
      <c r="BP859" s="57">
        <f t="shared" si="361"/>
        <v>0</v>
      </c>
      <c r="BQ859" s="57">
        <f t="shared" si="361"/>
        <v>0</v>
      </c>
      <c r="BR859" s="57">
        <f t="shared" si="361"/>
        <v>0</v>
      </c>
      <c r="BS859" s="57">
        <f t="shared" si="361"/>
        <v>0</v>
      </c>
    </row>
    <row r="860" spans="1:71" x14ac:dyDescent="0.25">
      <c r="A860">
        <f t="shared" si="343"/>
        <v>4</v>
      </c>
      <c r="B860">
        <f t="shared" si="341"/>
        <v>48</v>
      </c>
      <c r="C860">
        <f t="shared" si="364"/>
        <v>2</v>
      </c>
      <c r="D860" s="59">
        <f t="shared" si="354"/>
        <v>0</v>
      </c>
      <c r="E860" s="59">
        <f t="shared" si="354"/>
        <v>0</v>
      </c>
      <c r="F860" s="59">
        <f t="shared" si="354"/>
        <v>0</v>
      </c>
      <c r="G860" s="60" t="str">
        <f t="shared" si="355"/>
        <v>Electric</v>
      </c>
      <c r="H860" s="61">
        <f t="shared" si="342"/>
        <v>1</v>
      </c>
      <c r="I860" s="61">
        <f t="shared" si="356"/>
        <v>0</v>
      </c>
      <c r="J860" s="59">
        <f t="shared" si="357"/>
        <v>0</v>
      </c>
      <c r="K860" s="62" t="e">
        <f t="shared" si="358"/>
        <v>#N/A</v>
      </c>
      <c r="L860" s="59">
        <f t="shared" si="359"/>
        <v>0</v>
      </c>
      <c r="M860" s="59">
        <f t="shared" si="359"/>
        <v>0</v>
      </c>
      <c r="N860" s="59" t="str">
        <f t="shared" si="353"/>
        <v>Electric0</v>
      </c>
      <c r="O860" s="57">
        <f t="shared" si="362"/>
        <v>0</v>
      </c>
      <c r="P860" s="57">
        <f t="shared" si="362"/>
        <v>0</v>
      </c>
      <c r="Q860" s="57">
        <f t="shared" si="362"/>
        <v>0</v>
      </c>
      <c r="R860" s="57">
        <f t="shared" si="362"/>
        <v>0</v>
      </c>
      <c r="S860" s="57">
        <f t="shared" si="362"/>
        <v>0</v>
      </c>
      <c r="T860" s="57">
        <f t="shared" si="362"/>
        <v>0</v>
      </c>
      <c r="U860" s="57">
        <f t="shared" si="362"/>
        <v>0</v>
      </c>
      <c r="V860" s="57">
        <f t="shared" si="362"/>
        <v>0</v>
      </c>
      <c r="W860" s="57">
        <f t="shared" si="362"/>
        <v>0</v>
      </c>
      <c r="X860" s="57">
        <f t="shared" si="362"/>
        <v>0</v>
      </c>
      <c r="Y860" s="57">
        <f t="shared" si="362"/>
        <v>0</v>
      </c>
      <c r="Z860" s="57">
        <f t="shared" si="362"/>
        <v>0</v>
      </c>
      <c r="AA860" s="57">
        <f t="shared" si="362"/>
        <v>0</v>
      </c>
      <c r="AB860" s="57">
        <f t="shared" si="362"/>
        <v>0</v>
      </c>
      <c r="AC860" s="57">
        <f t="shared" si="362"/>
        <v>0</v>
      </c>
      <c r="AD860" s="57">
        <f t="shared" si="362"/>
        <v>0</v>
      </c>
      <c r="AE860" s="57">
        <f t="shared" si="360"/>
        <v>0</v>
      </c>
      <c r="AF860" s="57">
        <f t="shared" si="360"/>
        <v>0</v>
      </c>
      <c r="AG860" s="57">
        <f t="shared" si="360"/>
        <v>0</v>
      </c>
      <c r="AH860" s="57">
        <f t="shared" si="360"/>
        <v>0</v>
      </c>
      <c r="AI860" s="57">
        <f t="shared" si="360"/>
        <v>0</v>
      </c>
      <c r="AJ860" s="57">
        <f t="shared" si="360"/>
        <v>0</v>
      </c>
      <c r="AK860" s="57">
        <f t="shared" si="360"/>
        <v>0</v>
      </c>
      <c r="AL860" s="57">
        <f t="shared" si="360"/>
        <v>0</v>
      </c>
      <c r="AM860" s="57">
        <f t="shared" si="360"/>
        <v>0</v>
      </c>
      <c r="AN860" s="57">
        <f t="shared" si="360"/>
        <v>0</v>
      </c>
      <c r="AO860" s="57">
        <f t="shared" si="360"/>
        <v>0</v>
      </c>
      <c r="AP860" s="57">
        <f t="shared" si="360"/>
        <v>0</v>
      </c>
      <c r="AQ860" s="57" t="e">
        <f>INDEX('Fleet Input'!$C$10:$C$86, MATCH('Fleet Calculations'!N860, 'Fleet Input'!$B$10:$B$86, 0))</f>
        <v>#N/A</v>
      </c>
      <c r="AR860" s="57">
        <f t="shared" si="363"/>
        <v>0</v>
      </c>
      <c r="AS860" s="57">
        <f t="shared" si="363"/>
        <v>0</v>
      </c>
      <c r="AT860" s="57">
        <f t="shared" si="363"/>
        <v>0</v>
      </c>
      <c r="AU860" s="57">
        <f t="shared" si="363"/>
        <v>0</v>
      </c>
      <c r="AV860" s="57">
        <f t="shared" si="363"/>
        <v>0</v>
      </c>
      <c r="AW860" s="57">
        <f t="shared" si="363"/>
        <v>0</v>
      </c>
      <c r="AX860" s="57">
        <f t="shared" si="363"/>
        <v>0</v>
      </c>
      <c r="AY860" s="57">
        <f t="shared" si="363"/>
        <v>0</v>
      </c>
      <c r="AZ860" s="57">
        <f t="shared" si="363"/>
        <v>0</v>
      </c>
      <c r="BA860" s="57">
        <f t="shared" si="363"/>
        <v>0</v>
      </c>
      <c r="BB860" s="57">
        <f t="shared" si="363"/>
        <v>0</v>
      </c>
      <c r="BC860" s="57">
        <f t="shared" si="363"/>
        <v>0</v>
      </c>
      <c r="BD860" s="57">
        <f t="shared" si="363"/>
        <v>0</v>
      </c>
      <c r="BE860" s="57">
        <f t="shared" si="363"/>
        <v>0</v>
      </c>
      <c r="BF860" s="57">
        <f t="shared" si="363"/>
        <v>0</v>
      </c>
      <c r="BG860" s="57">
        <f t="shared" si="363"/>
        <v>0</v>
      </c>
      <c r="BH860" s="57">
        <f t="shared" si="361"/>
        <v>0</v>
      </c>
      <c r="BI860" s="57">
        <f t="shared" si="361"/>
        <v>0</v>
      </c>
      <c r="BJ860" s="57">
        <f t="shared" si="361"/>
        <v>0</v>
      </c>
      <c r="BK860" s="57">
        <f t="shared" si="361"/>
        <v>0</v>
      </c>
      <c r="BL860" s="57">
        <f t="shared" si="361"/>
        <v>0</v>
      </c>
      <c r="BM860" s="57">
        <f t="shared" si="361"/>
        <v>0</v>
      </c>
      <c r="BN860" s="57">
        <f t="shared" si="361"/>
        <v>0</v>
      </c>
      <c r="BO860" s="57">
        <f t="shared" si="361"/>
        <v>0</v>
      </c>
      <c r="BP860" s="57">
        <f t="shared" si="361"/>
        <v>0</v>
      </c>
      <c r="BQ860" s="57">
        <f t="shared" si="361"/>
        <v>0</v>
      </c>
      <c r="BR860" s="57">
        <f t="shared" si="361"/>
        <v>0</v>
      </c>
      <c r="BS860" s="57">
        <f t="shared" si="361"/>
        <v>0</v>
      </c>
    </row>
    <row r="861" spans="1:71" x14ac:dyDescent="0.25">
      <c r="A861">
        <f t="shared" si="343"/>
        <v>4</v>
      </c>
      <c r="B861">
        <f t="shared" si="341"/>
        <v>48</v>
      </c>
      <c r="C861">
        <f t="shared" si="364"/>
        <v>3</v>
      </c>
      <c r="D861" s="59">
        <f t="shared" si="354"/>
        <v>0</v>
      </c>
      <c r="E861" s="59">
        <f t="shared" si="354"/>
        <v>0</v>
      </c>
      <c r="F861" s="59">
        <f t="shared" si="354"/>
        <v>0</v>
      </c>
      <c r="G861" s="60" t="str">
        <f t="shared" si="355"/>
        <v>Fuel Cell</v>
      </c>
      <c r="H861" s="61">
        <f t="shared" si="342"/>
        <v>1</v>
      </c>
      <c r="I861" s="61">
        <f t="shared" si="356"/>
        <v>0</v>
      </c>
      <c r="J861" s="59">
        <f t="shared" si="357"/>
        <v>0</v>
      </c>
      <c r="K861" s="62" t="e">
        <f t="shared" si="358"/>
        <v>#N/A</v>
      </c>
      <c r="L861" s="59">
        <f t="shared" si="359"/>
        <v>0</v>
      </c>
      <c r="M861" s="59">
        <f t="shared" si="359"/>
        <v>0</v>
      </c>
      <c r="N861" s="59" t="str">
        <f t="shared" si="353"/>
        <v>Fuel Cell0</v>
      </c>
      <c r="O861" s="57">
        <f t="shared" si="362"/>
        <v>0</v>
      </c>
      <c r="P861" s="57">
        <f t="shared" si="362"/>
        <v>0</v>
      </c>
      <c r="Q861" s="57">
        <f t="shared" si="362"/>
        <v>0</v>
      </c>
      <c r="R861" s="57">
        <f t="shared" si="362"/>
        <v>0</v>
      </c>
      <c r="S861" s="57">
        <f t="shared" si="362"/>
        <v>0</v>
      </c>
      <c r="T861" s="57">
        <f t="shared" si="362"/>
        <v>0</v>
      </c>
      <c r="U861" s="57">
        <f t="shared" si="362"/>
        <v>0</v>
      </c>
      <c r="V861" s="57">
        <f t="shared" si="362"/>
        <v>0</v>
      </c>
      <c r="W861" s="57">
        <f t="shared" si="362"/>
        <v>0</v>
      </c>
      <c r="X861" s="57">
        <f t="shared" si="362"/>
        <v>0</v>
      </c>
      <c r="Y861" s="57">
        <f t="shared" si="362"/>
        <v>0</v>
      </c>
      <c r="Z861" s="57">
        <f t="shared" si="362"/>
        <v>0</v>
      </c>
      <c r="AA861" s="57">
        <f t="shared" si="362"/>
        <v>0</v>
      </c>
      <c r="AB861" s="57">
        <f t="shared" si="362"/>
        <v>0</v>
      </c>
      <c r="AC861" s="57">
        <f t="shared" si="362"/>
        <v>0</v>
      </c>
      <c r="AD861" s="57">
        <f t="shared" si="362"/>
        <v>0</v>
      </c>
      <c r="AE861" s="57">
        <f t="shared" si="360"/>
        <v>0</v>
      </c>
      <c r="AF861" s="57">
        <f t="shared" si="360"/>
        <v>0</v>
      </c>
      <c r="AG861" s="57">
        <f t="shared" si="360"/>
        <v>0</v>
      </c>
      <c r="AH861" s="57">
        <f t="shared" si="360"/>
        <v>0</v>
      </c>
      <c r="AI861" s="57">
        <f t="shared" si="360"/>
        <v>0</v>
      </c>
      <c r="AJ861" s="57">
        <f t="shared" si="360"/>
        <v>0</v>
      </c>
      <c r="AK861" s="57">
        <f t="shared" si="360"/>
        <v>0</v>
      </c>
      <c r="AL861" s="57">
        <f t="shared" si="360"/>
        <v>0</v>
      </c>
      <c r="AM861" s="57">
        <f t="shared" si="360"/>
        <v>0</v>
      </c>
      <c r="AN861" s="57">
        <f t="shared" si="360"/>
        <v>0</v>
      </c>
      <c r="AO861" s="57">
        <f t="shared" si="360"/>
        <v>0</v>
      </c>
      <c r="AP861" s="57">
        <f t="shared" si="360"/>
        <v>0</v>
      </c>
      <c r="AQ861" s="57" t="e">
        <f>INDEX('Fleet Input'!$C$10:$C$86, MATCH('Fleet Calculations'!N861, 'Fleet Input'!$B$10:$B$86, 0))</f>
        <v>#N/A</v>
      </c>
      <c r="AR861" s="57">
        <f t="shared" si="363"/>
        <v>0</v>
      </c>
      <c r="AS861" s="57">
        <f t="shared" si="363"/>
        <v>0</v>
      </c>
      <c r="AT861" s="57">
        <f t="shared" si="363"/>
        <v>0</v>
      </c>
      <c r="AU861" s="57">
        <f t="shared" si="363"/>
        <v>0</v>
      </c>
      <c r="AV861" s="57">
        <f t="shared" si="363"/>
        <v>0</v>
      </c>
      <c r="AW861" s="57">
        <f t="shared" si="363"/>
        <v>0</v>
      </c>
      <c r="AX861" s="57">
        <f t="shared" si="363"/>
        <v>0</v>
      </c>
      <c r="AY861" s="57">
        <f t="shared" si="363"/>
        <v>0</v>
      </c>
      <c r="AZ861" s="57">
        <f t="shared" si="363"/>
        <v>0</v>
      </c>
      <c r="BA861" s="57">
        <f t="shared" si="363"/>
        <v>0</v>
      </c>
      <c r="BB861" s="57">
        <f t="shared" si="363"/>
        <v>0</v>
      </c>
      <c r="BC861" s="57">
        <f t="shared" si="363"/>
        <v>0</v>
      </c>
      <c r="BD861" s="57">
        <f t="shared" si="363"/>
        <v>0</v>
      </c>
      <c r="BE861" s="57">
        <f t="shared" si="363"/>
        <v>0</v>
      </c>
      <c r="BF861" s="57">
        <f t="shared" si="363"/>
        <v>0</v>
      </c>
      <c r="BG861" s="57">
        <f t="shared" si="363"/>
        <v>0</v>
      </c>
      <c r="BH861" s="57">
        <f t="shared" si="361"/>
        <v>0</v>
      </c>
      <c r="BI861" s="57">
        <f t="shared" si="361"/>
        <v>0</v>
      </c>
      <c r="BJ861" s="57">
        <f t="shared" si="361"/>
        <v>0</v>
      </c>
      <c r="BK861" s="57">
        <f t="shared" si="361"/>
        <v>0</v>
      </c>
      <c r="BL861" s="57">
        <f t="shared" si="361"/>
        <v>0</v>
      </c>
      <c r="BM861" s="57">
        <f t="shared" si="361"/>
        <v>0</v>
      </c>
      <c r="BN861" s="57">
        <f t="shared" si="361"/>
        <v>0</v>
      </c>
      <c r="BO861" s="57">
        <f t="shared" si="361"/>
        <v>0</v>
      </c>
      <c r="BP861" s="57">
        <f t="shared" si="361"/>
        <v>0</v>
      </c>
      <c r="BQ861" s="57">
        <f t="shared" si="361"/>
        <v>0</v>
      </c>
      <c r="BR861" s="57">
        <f t="shared" si="361"/>
        <v>0</v>
      </c>
      <c r="BS861" s="57">
        <f t="shared" si="361"/>
        <v>0</v>
      </c>
    </row>
    <row r="862" spans="1:71" x14ac:dyDescent="0.25">
      <c r="A862">
        <f t="shared" si="343"/>
        <v>4</v>
      </c>
      <c r="B862">
        <f t="shared" si="341"/>
        <v>49</v>
      </c>
      <c r="C862">
        <f t="shared" si="364"/>
        <v>1</v>
      </c>
      <c r="D862" s="59">
        <f t="shared" si="354"/>
        <v>0</v>
      </c>
      <c r="E862" s="59">
        <f t="shared" si="354"/>
        <v>0</v>
      </c>
      <c r="F862" s="59">
        <f t="shared" si="354"/>
        <v>0</v>
      </c>
      <c r="G862" s="60" t="str">
        <f t="shared" si="355"/>
        <v>0</v>
      </c>
      <c r="H862" s="61">
        <f t="shared" si="342"/>
        <v>1</v>
      </c>
      <c r="I862" s="61">
        <f t="shared" si="356"/>
        <v>0</v>
      </c>
      <c r="J862" s="59">
        <f t="shared" si="357"/>
        <v>0</v>
      </c>
      <c r="K862" s="62" t="e">
        <f t="shared" si="358"/>
        <v>#N/A</v>
      </c>
      <c r="L862" s="59">
        <f t="shared" si="359"/>
        <v>0</v>
      </c>
      <c r="M862" s="59">
        <f t="shared" si="359"/>
        <v>0</v>
      </c>
      <c r="N862" s="59" t="str">
        <f t="shared" si="353"/>
        <v>00</v>
      </c>
      <c r="O862" s="57">
        <f t="shared" si="362"/>
        <v>0</v>
      </c>
      <c r="P862" s="57">
        <f t="shared" si="362"/>
        <v>0</v>
      </c>
      <c r="Q862" s="57">
        <f t="shared" si="362"/>
        <v>0</v>
      </c>
      <c r="R862" s="57">
        <f t="shared" si="362"/>
        <v>0</v>
      </c>
      <c r="S862" s="57">
        <f t="shared" si="362"/>
        <v>0</v>
      </c>
      <c r="T862" s="57">
        <f t="shared" si="362"/>
        <v>0</v>
      </c>
      <c r="U862" s="57">
        <f t="shared" si="362"/>
        <v>0</v>
      </c>
      <c r="V862" s="57">
        <f t="shared" si="362"/>
        <v>0</v>
      </c>
      <c r="W862" s="57">
        <f t="shared" si="362"/>
        <v>0</v>
      </c>
      <c r="X862" s="57">
        <f t="shared" si="362"/>
        <v>0</v>
      </c>
      <c r="Y862" s="57">
        <f t="shared" si="362"/>
        <v>0</v>
      </c>
      <c r="Z862" s="57">
        <f t="shared" si="362"/>
        <v>0</v>
      </c>
      <c r="AA862" s="57">
        <f t="shared" si="362"/>
        <v>0</v>
      </c>
      <c r="AB862" s="57">
        <f t="shared" si="362"/>
        <v>0</v>
      </c>
      <c r="AC862" s="57">
        <f t="shared" si="362"/>
        <v>0</v>
      </c>
      <c r="AD862" s="57">
        <f t="shared" si="362"/>
        <v>0</v>
      </c>
      <c r="AE862" s="57">
        <f t="shared" si="360"/>
        <v>0</v>
      </c>
      <c r="AF862" s="57">
        <f t="shared" si="360"/>
        <v>0</v>
      </c>
      <c r="AG862" s="57">
        <f t="shared" si="360"/>
        <v>0</v>
      </c>
      <c r="AH862" s="57">
        <f t="shared" si="360"/>
        <v>0</v>
      </c>
      <c r="AI862" s="57">
        <f t="shared" si="360"/>
        <v>0</v>
      </c>
      <c r="AJ862" s="57">
        <f t="shared" si="360"/>
        <v>0</v>
      </c>
      <c r="AK862" s="57">
        <f t="shared" si="360"/>
        <v>0</v>
      </c>
      <c r="AL862" s="57">
        <f t="shared" si="360"/>
        <v>0</v>
      </c>
      <c r="AM862" s="57">
        <f t="shared" si="360"/>
        <v>0</v>
      </c>
      <c r="AN862" s="57">
        <f t="shared" si="360"/>
        <v>0</v>
      </c>
      <c r="AO862" s="57">
        <f t="shared" si="360"/>
        <v>0</v>
      </c>
      <c r="AP862" s="57">
        <f t="shared" si="360"/>
        <v>0</v>
      </c>
      <c r="AQ862" s="57" t="e">
        <f>INDEX('Fleet Input'!$C$10:$C$86, MATCH('Fleet Calculations'!N862, 'Fleet Input'!$B$10:$B$86, 0))</f>
        <v>#N/A</v>
      </c>
      <c r="AR862" s="57">
        <f t="shared" si="363"/>
        <v>0</v>
      </c>
      <c r="AS862" s="57">
        <f t="shared" si="363"/>
        <v>0</v>
      </c>
      <c r="AT862" s="57">
        <f t="shared" si="363"/>
        <v>0</v>
      </c>
      <c r="AU862" s="57">
        <f t="shared" si="363"/>
        <v>0</v>
      </c>
      <c r="AV862" s="57">
        <f t="shared" si="363"/>
        <v>0</v>
      </c>
      <c r="AW862" s="57">
        <f t="shared" si="363"/>
        <v>0</v>
      </c>
      <c r="AX862" s="57">
        <f t="shared" si="363"/>
        <v>0</v>
      </c>
      <c r="AY862" s="57">
        <f t="shared" si="363"/>
        <v>0</v>
      </c>
      <c r="AZ862" s="57">
        <f t="shared" si="363"/>
        <v>0</v>
      </c>
      <c r="BA862" s="57">
        <f t="shared" si="363"/>
        <v>0</v>
      </c>
      <c r="BB862" s="57">
        <f t="shared" si="363"/>
        <v>0</v>
      </c>
      <c r="BC862" s="57">
        <f t="shared" si="363"/>
        <v>0</v>
      </c>
      <c r="BD862" s="57">
        <f t="shared" si="363"/>
        <v>0</v>
      </c>
      <c r="BE862" s="57">
        <f t="shared" si="363"/>
        <v>0</v>
      </c>
      <c r="BF862" s="57">
        <f t="shared" si="363"/>
        <v>0</v>
      </c>
      <c r="BG862" s="57">
        <f t="shared" si="363"/>
        <v>0</v>
      </c>
      <c r="BH862" s="57">
        <f t="shared" si="361"/>
        <v>0</v>
      </c>
      <c r="BI862" s="57">
        <f t="shared" si="361"/>
        <v>0</v>
      </c>
      <c r="BJ862" s="57">
        <f t="shared" si="361"/>
        <v>0</v>
      </c>
      <c r="BK862" s="57">
        <f t="shared" si="361"/>
        <v>0</v>
      </c>
      <c r="BL862" s="57">
        <f t="shared" si="361"/>
        <v>0</v>
      </c>
      <c r="BM862" s="57">
        <f t="shared" si="361"/>
        <v>0</v>
      </c>
      <c r="BN862" s="57">
        <f t="shared" si="361"/>
        <v>0</v>
      </c>
      <c r="BO862" s="57">
        <f t="shared" si="361"/>
        <v>0</v>
      </c>
      <c r="BP862" s="57">
        <f t="shared" si="361"/>
        <v>0</v>
      </c>
      <c r="BQ862" s="57">
        <f t="shared" si="361"/>
        <v>0</v>
      </c>
      <c r="BR862" s="57">
        <f t="shared" si="361"/>
        <v>0</v>
      </c>
      <c r="BS862" s="57">
        <f t="shared" si="361"/>
        <v>0</v>
      </c>
    </row>
    <row r="863" spans="1:71" x14ac:dyDescent="0.25">
      <c r="A863">
        <f t="shared" si="343"/>
        <v>4</v>
      </c>
      <c r="B863">
        <f t="shared" si="341"/>
        <v>49</v>
      </c>
      <c r="C863">
        <f t="shared" si="364"/>
        <v>2</v>
      </c>
      <c r="D863" s="59">
        <f t="shared" si="354"/>
        <v>0</v>
      </c>
      <c r="E863" s="59">
        <f t="shared" si="354"/>
        <v>0</v>
      </c>
      <c r="F863" s="59">
        <f t="shared" si="354"/>
        <v>0</v>
      </c>
      <c r="G863" s="60" t="str">
        <f t="shared" si="355"/>
        <v>Electric</v>
      </c>
      <c r="H863" s="61">
        <f t="shared" si="342"/>
        <v>1</v>
      </c>
      <c r="I863" s="61">
        <f t="shared" si="356"/>
        <v>0</v>
      </c>
      <c r="J863" s="59">
        <f t="shared" si="357"/>
        <v>0</v>
      </c>
      <c r="K863" s="62" t="e">
        <f t="shared" si="358"/>
        <v>#N/A</v>
      </c>
      <c r="L863" s="59">
        <f t="shared" si="359"/>
        <v>0</v>
      </c>
      <c r="M863" s="59">
        <f t="shared" si="359"/>
        <v>0</v>
      </c>
      <c r="N863" s="59" t="str">
        <f t="shared" si="353"/>
        <v>Electric0</v>
      </c>
      <c r="O863" s="57">
        <f t="shared" si="362"/>
        <v>0</v>
      </c>
      <c r="P863" s="57">
        <f t="shared" si="362"/>
        <v>0</v>
      </c>
      <c r="Q863" s="57">
        <f t="shared" si="362"/>
        <v>0</v>
      </c>
      <c r="R863" s="57">
        <f t="shared" si="362"/>
        <v>0</v>
      </c>
      <c r="S863" s="57">
        <f t="shared" si="362"/>
        <v>0</v>
      </c>
      <c r="T863" s="57">
        <f t="shared" si="362"/>
        <v>0</v>
      </c>
      <c r="U863" s="57">
        <f t="shared" si="362"/>
        <v>0</v>
      </c>
      <c r="V863" s="57">
        <f t="shared" si="362"/>
        <v>0</v>
      </c>
      <c r="W863" s="57">
        <f t="shared" si="362"/>
        <v>0</v>
      </c>
      <c r="X863" s="57">
        <f t="shared" si="362"/>
        <v>0</v>
      </c>
      <c r="Y863" s="57">
        <f t="shared" si="362"/>
        <v>0</v>
      </c>
      <c r="Z863" s="57">
        <f t="shared" si="362"/>
        <v>0</v>
      </c>
      <c r="AA863" s="57">
        <f t="shared" si="362"/>
        <v>0</v>
      </c>
      <c r="AB863" s="57">
        <f t="shared" si="362"/>
        <v>0</v>
      </c>
      <c r="AC863" s="57">
        <f t="shared" si="362"/>
        <v>0</v>
      </c>
      <c r="AD863" s="57">
        <f t="shared" si="362"/>
        <v>0</v>
      </c>
      <c r="AE863" s="57">
        <f t="shared" si="360"/>
        <v>0</v>
      </c>
      <c r="AF863" s="57">
        <f t="shared" si="360"/>
        <v>0</v>
      </c>
      <c r="AG863" s="57">
        <f t="shared" si="360"/>
        <v>0</v>
      </c>
      <c r="AH863" s="57">
        <f t="shared" si="360"/>
        <v>0</v>
      </c>
      <c r="AI863" s="57">
        <f t="shared" si="360"/>
        <v>0</v>
      </c>
      <c r="AJ863" s="57">
        <f t="shared" si="360"/>
        <v>0</v>
      </c>
      <c r="AK863" s="57">
        <f t="shared" si="360"/>
        <v>0</v>
      </c>
      <c r="AL863" s="57">
        <f t="shared" si="360"/>
        <v>0</v>
      </c>
      <c r="AM863" s="57">
        <f t="shared" si="360"/>
        <v>0</v>
      </c>
      <c r="AN863" s="57">
        <f t="shared" si="360"/>
        <v>0</v>
      </c>
      <c r="AO863" s="57">
        <f t="shared" si="360"/>
        <v>0</v>
      </c>
      <c r="AP863" s="57">
        <f t="shared" si="360"/>
        <v>0</v>
      </c>
      <c r="AQ863" s="57" t="e">
        <f>INDEX('Fleet Input'!$C$10:$C$86, MATCH('Fleet Calculations'!N863, 'Fleet Input'!$B$10:$B$86, 0))</f>
        <v>#N/A</v>
      </c>
      <c r="AR863" s="57">
        <f t="shared" si="363"/>
        <v>0</v>
      </c>
      <c r="AS863" s="57">
        <f t="shared" si="363"/>
        <v>0</v>
      </c>
      <c r="AT863" s="57">
        <f t="shared" si="363"/>
        <v>0</v>
      </c>
      <c r="AU863" s="57">
        <f t="shared" si="363"/>
        <v>0</v>
      </c>
      <c r="AV863" s="57">
        <f t="shared" si="363"/>
        <v>0</v>
      </c>
      <c r="AW863" s="57">
        <f t="shared" si="363"/>
        <v>0</v>
      </c>
      <c r="AX863" s="57">
        <f t="shared" si="363"/>
        <v>0</v>
      </c>
      <c r="AY863" s="57">
        <f t="shared" si="363"/>
        <v>0</v>
      </c>
      <c r="AZ863" s="57">
        <f t="shared" si="363"/>
        <v>0</v>
      </c>
      <c r="BA863" s="57">
        <f t="shared" si="363"/>
        <v>0</v>
      </c>
      <c r="BB863" s="57">
        <f t="shared" si="363"/>
        <v>0</v>
      </c>
      <c r="BC863" s="57">
        <f t="shared" si="363"/>
        <v>0</v>
      </c>
      <c r="BD863" s="57">
        <f t="shared" si="363"/>
        <v>0</v>
      </c>
      <c r="BE863" s="57">
        <f t="shared" si="363"/>
        <v>0</v>
      </c>
      <c r="BF863" s="57">
        <f t="shared" si="363"/>
        <v>0</v>
      </c>
      <c r="BG863" s="57">
        <f t="shared" si="363"/>
        <v>0</v>
      </c>
      <c r="BH863" s="57">
        <f t="shared" si="361"/>
        <v>0</v>
      </c>
      <c r="BI863" s="57">
        <f t="shared" si="361"/>
        <v>0</v>
      </c>
      <c r="BJ863" s="57">
        <f t="shared" si="361"/>
        <v>0</v>
      </c>
      <c r="BK863" s="57">
        <f t="shared" si="361"/>
        <v>0</v>
      </c>
      <c r="BL863" s="57">
        <f t="shared" si="361"/>
        <v>0</v>
      </c>
      <c r="BM863" s="57">
        <f t="shared" si="361"/>
        <v>0</v>
      </c>
      <c r="BN863" s="57">
        <f t="shared" si="361"/>
        <v>0</v>
      </c>
      <c r="BO863" s="57">
        <f t="shared" si="361"/>
        <v>0</v>
      </c>
      <c r="BP863" s="57">
        <f t="shared" si="361"/>
        <v>0</v>
      </c>
      <c r="BQ863" s="57">
        <f t="shared" si="361"/>
        <v>0</v>
      </c>
      <c r="BR863" s="57">
        <f t="shared" si="361"/>
        <v>0</v>
      </c>
      <c r="BS863" s="57">
        <f t="shared" si="361"/>
        <v>0</v>
      </c>
    </row>
    <row r="864" spans="1:71" x14ac:dyDescent="0.25">
      <c r="A864">
        <f t="shared" si="343"/>
        <v>4</v>
      </c>
      <c r="B864">
        <f t="shared" si="341"/>
        <v>49</v>
      </c>
      <c r="C864">
        <f t="shared" si="364"/>
        <v>3</v>
      </c>
      <c r="D864" s="59">
        <f t="shared" si="354"/>
        <v>0</v>
      </c>
      <c r="E864" s="59">
        <f t="shared" si="354"/>
        <v>0</v>
      </c>
      <c r="F864" s="59">
        <f t="shared" si="354"/>
        <v>0</v>
      </c>
      <c r="G864" s="60" t="str">
        <f t="shared" si="355"/>
        <v>Fuel Cell</v>
      </c>
      <c r="H864" s="61">
        <f t="shared" si="342"/>
        <v>1</v>
      </c>
      <c r="I864" s="61">
        <f t="shared" si="356"/>
        <v>0</v>
      </c>
      <c r="J864" s="59">
        <f t="shared" si="357"/>
        <v>0</v>
      </c>
      <c r="K864" s="62" t="e">
        <f t="shared" si="358"/>
        <v>#N/A</v>
      </c>
      <c r="L864" s="59">
        <f t="shared" si="359"/>
        <v>0</v>
      </c>
      <c r="M864" s="59">
        <f t="shared" si="359"/>
        <v>0</v>
      </c>
      <c r="N864" s="59" t="str">
        <f t="shared" si="353"/>
        <v>Fuel Cell0</v>
      </c>
      <c r="O864" s="57">
        <f t="shared" si="362"/>
        <v>0</v>
      </c>
      <c r="P864" s="57">
        <f t="shared" si="362"/>
        <v>0</v>
      </c>
      <c r="Q864" s="57">
        <f t="shared" si="362"/>
        <v>0</v>
      </c>
      <c r="R864" s="57">
        <f t="shared" si="362"/>
        <v>0</v>
      </c>
      <c r="S864" s="57">
        <f t="shared" si="362"/>
        <v>0</v>
      </c>
      <c r="T864" s="57">
        <f t="shared" si="362"/>
        <v>0</v>
      </c>
      <c r="U864" s="57">
        <f t="shared" si="362"/>
        <v>0</v>
      </c>
      <c r="V864" s="57">
        <f t="shared" si="362"/>
        <v>0</v>
      </c>
      <c r="W864" s="57">
        <f t="shared" si="362"/>
        <v>0</v>
      </c>
      <c r="X864" s="57">
        <f t="shared" si="362"/>
        <v>0</v>
      </c>
      <c r="Y864" s="57">
        <f t="shared" si="362"/>
        <v>0</v>
      </c>
      <c r="Z864" s="57">
        <f t="shared" si="362"/>
        <v>0</v>
      </c>
      <c r="AA864" s="57">
        <f t="shared" si="362"/>
        <v>0</v>
      </c>
      <c r="AB864" s="57">
        <f t="shared" si="362"/>
        <v>0</v>
      </c>
      <c r="AC864" s="57">
        <f t="shared" si="362"/>
        <v>0</v>
      </c>
      <c r="AD864" s="57">
        <f t="shared" si="362"/>
        <v>0</v>
      </c>
      <c r="AE864" s="57">
        <f t="shared" si="360"/>
        <v>0</v>
      </c>
      <c r="AF864" s="57">
        <f t="shared" si="360"/>
        <v>0</v>
      </c>
      <c r="AG864" s="57">
        <f t="shared" si="360"/>
        <v>0</v>
      </c>
      <c r="AH864" s="57">
        <f t="shared" si="360"/>
        <v>0</v>
      </c>
      <c r="AI864" s="57">
        <f t="shared" si="360"/>
        <v>0</v>
      </c>
      <c r="AJ864" s="57">
        <f t="shared" si="360"/>
        <v>0</v>
      </c>
      <c r="AK864" s="57">
        <f t="shared" si="360"/>
        <v>0</v>
      </c>
      <c r="AL864" s="57">
        <f t="shared" si="360"/>
        <v>0</v>
      </c>
      <c r="AM864" s="57">
        <f t="shared" si="360"/>
        <v>0</v>
      </c>
      <c r="AN864" s="57">
        <f t="shared" si="360"/>
        <v>0</v>
      </c>
      <c r="AO864" s="57">
        <f t="shared" si="360"/>
        <v>0</v>
      </c>
      <c r="AP864" s="57">
        <f t="shared" si="360"/>
        <v>0</v>
      </c>
      <c r="AQ864" s="57" t="e">
        <f>INDEX('Fleet Input'!$C$10:$C$86, MATCH('Fleet Calculations'!N864, 'Fleet Input'!$B$10:$B$86, 0))</f>
        <v>#N/A</v>
      </c>
      <c r="AR864" s="57">
        <f t="shared" si="363"/>
        <v>0</v>
      </c>
      <c r="AS864" s="57">
        <f t="shared" si="363"/>
        <v>0</v>
      </c>
      <c r="AT864" s="57">
        <f t="shared" si="363"/>
        <v>0</v>
      </c>
      <c r="AU864" s="57">
        <f t="shared" si="363"/>
        <v>0</v>
      </c>
      <c r="AV864" s="57">
        <f t="shared" si="363"/>
        <v>0</v>
      </c>
      <c r="AW864" s="57">
        <f t="shared" si="363"/>
        <v>0</v>
      </c>
      <c r="AX864" s="57">
        <f t="shared" si="363"/>
        <v>0</v>
      </c>
      <c r="AY864" s="57">
        <f t="shared" si="363"/>
        <v>0</v>
      </c>
      <c r="AZ864" s="57">
        <f t="shared" si="363"/>
        <v>0</v>
      </c>
      <c r="BA864" s="57">
        <f t="shared" si="363"/>
        <v>0</v>
      </c>
      <c r="BB864" s="57">
        <f t="shared" si="363"/>
        <v>0</v>
      </c>
      <c r="BC864" s="57">
        <f t="shared" si="363"/>
        <v>0</v>
      </c>
      <c r="BD864" s="57">
        <f t="shared" si="363"/>
        <v>0</v>
      </c>
      <c r="BE864" s="57">
        <f t="shared" si="363"/>
        <v>0</v>
      </c>
      <c r="BF864" s="57">
        <f t="shared" si="363"/>
        <v>0</v>
      </c>
      <c r="BG864" s="57">
        <f t="shared" si="363"/>
        <v>0</v>
      </c>
      <c r="BH864" s="57">
        <f t="shared" si="361"/>
        <v>0</v>
      </c>
      <c r="BI864" s="57">
        <f t="shared" si="361"/>
        <v>0</v>
      </c>
      <c r="BJ864" s="57">
        <f t="shared" si="361"/>
        <v>0</v>
      </c>
      <c r="BK864" s="57">
        <f t="shared" si="361"/>
        <v>0</v>
      </c>
      <c r="BL864" s="57">
        <f t="shared" si="361"/>
        <v>0</v>
      </c>
      <c r="BM864" s="57">
        <f t="shared" si="361"/>
        <v>0</v>
      </c>
      <c r="BN864" s="57">
        <f t="shared" si="361"/>
        <v>0</v>
      </c>
      <c r="BO864" s="57">
        <f t="shared" si="361"/>
        <v>0</v>
      </c>
      <c r="BP864" s="57">
        <f t="shared" si="361"/>
        <v>0</v>
      </c>
      <c r="BQ864" s="57">
        <f t="shared" si="361"/>
        <v>0</v>
      </c>
      <c r="BR864" s="57">
        <f t="shared" si="361"/>
        <v>0</v>
      </c>
      <c r="BS864" s="57">
        <f t="shared" si="361"/>
        <v>0</v>
      </c>
    </row>
    <row r="865" spans="1:71" x14ac:dyDescent="0.25">
      <c r="A865">
        <f t="shared" si="343"/>
        <v>4</v>
      </c>
      <c r="B865">
        <f t="shared" si="341"/>
        <v>50</v>
      </c>
      <c r="C865">
        <f t="shared" si="364"/>
        <v>1</v>
      </c>
      <c r="D865" s="59">
        <f t="shared" si="354"/>
        <v>0</v>
      </c>
      <c r="E865" s="59">
        <f t="shared" si="354"/>
        <v>0</v>
      </c>
      <c r="F865" s="59">
        <f t="shared" si="354"/>
        <v>0</v>
      </c>
      <c r="G865" s="60" t="str">
        <f t="shared" si="355"/>
        <v>0</v>
      </c>
      <c r="H865" s="61">
        <f t="shared" si="342"/>
        <v>1</v>
      </c>
      <c r="I865" s="61">
        <f t="shared" si="356"/>
        <v>0</v>
      </c>
      <c r="J865" s="59">
        <f t="shared" si="357"/>
        <v>0</v>
      </c>
      <c r="K865" s="62" t="e">
        <f t="shared" si="358"/>
        <v>#N/A</v>
      </c>
      <c r="L865" s="59">
        <f t="shared" si="359"/>
        <v>0</v>
      </c>
      <c r="M865" s="59">
        <f t="shared" si="359"/>
        <v>0</v>
      </c>
      <c r="N865" s="59" t="str">
        <f t="shared" si="353"/>
        <v>00</v>
      </c>
      <c r="O865" s="57">
        <f t="shared" si="362"/>
        <v>0</v>
      </c>
      <c r="P865" s="57">
        <f t="shared" si="362"/>
        <v>0</v>
      </c>
      <c r="Q865" s="57">
        <f t="shared" si="362"/>
        <v>0</v>
      </c>
      <c r="R865" s="57">
        <f t="shared" si="362"/>
        <v>0</v>
      </c>
      <c r="S865" s="57">
        <f t="shared" si="362"/>
        <v>0</v>
      </c>
      <c r="T865" s="57">
        <f t="shared" si="362"/>
        <v>0</v>
      </c>
      <c r="U865" s="57">
        <f t="shared" si="362"/>
        <v>0</v>
      </c>
      <c r="V865" s="57">
        <f t="shared" si="362"/>
        <v>0</v>
      </c>
      <c r="W865" s="57">
        <f t="shared" si="362"/>
        <v>0</v>
      </c>
      <c r="X865" s="57">
        <f t="shared" si="362"/>
        <v>0</v>
      </c>
      <c r="Y865" s="57">
        <f t="shared" si="362"/>
        <v>0</v>
      </c>
      <c r="Z865" s="57">
        <f t="shared" si="362"/>
        <v>0</v>
      </c>
      <c r="AA865" s="57">
        <f t="shared" si="362"/>
        <v>0</v>
      </c>
      <c r="AB865" s="57">
        <f t="shared" si="362"/>
        <v>0</v>
      </c>
      <c r="AC865" s="57">
        <f t="shared" si="362"/>
        <v>0</v>
      </c>
      <c r="AD865" s="57">
        <f t="shared" ref="AD865:AP880" si="365">IF(AND($I865&gt;=AD$7,$H865&lt;=AD$7),$K865,0)</f>
        <v>0</v>
      </c>
      <c r="AE865" s="57">
        <f t="shared" si="365"/>
        <v>0</v>
      </c>
      <c r="AF865" s="57">
        <f t="shared" si="365"/>
        <v>0</v>
      </c>
      <c r="AG865" s="57">
        <f t="shared" si="365"/>
        <v>0</v>
      </c>
      <c r="AH865" s="57">
        <f t="shared" si="365"/>
        <v>0</v>
      </c>
      <c r="AI865" s="57">
        <f t="shared" si="365"/>
        <v>0</v>
      </c>
      <c r="AJ865" s="57">
        <f t="shared" si="365"/>
        <v>0</v>
      </c>
      <c r="AK865" s="57">
        <f t="shared" si="365"/>
        <v>0</v>
      </c>
      <c r="AL865" s="57">
        <f t="shared" si="365"/>
        <v>0</v>
      </c>
      <c r="AM865" s="57">
        <f t="shared" si="365"/>
        <v>0</v>
      </c>
      <c r="AN865" s="57">
        <f t="shared" si="365"/>
        <v>0</v>
      </c>
      <c r="AO865" s="57">
        <f t="shared" si="365"/>
        <v>0</v>
      </c>
      <c r="AP865" s="57">
        <f t="shared" si="365"/>
        <v>0</v>
      </c>
      <c r="AQ865" s="57" t="e">
        <f>INDEX('Fleet Input'!$C$10:$C$86, MATCH('Fleet Calculations'!N865, 'Fleet Input'!$B$10:$B$86, 0))</f>
        <v>#N/A</v>
      </c>
      <c r="AR865" s="57">
        <f t="shared" si="363"/>
        <v>0</v>
      </c>
      <c r="AS865" s="57">
        <f t="shared" si="363"/>
        <v>0</v>
      </c>
      <c r="AT865" s="57">
        <f t="shared" si="363"/>
        <v>0</v>
      </c>
      <c r="AU865" s="57">
        <f t="shared" si="363"/>
        <v>0</v>
      </c>
      <c r="AV865" s="57">
        <f t="shared" si="363"/>
        <v>0</v>
      </c>
      <c r="AW865" s="57">
        <f t="shared" si="363"/>
        <v>0</v>
      </c>
      <c r="AX865" s="57">
        <f t="shared" si="363"/>
        <v>0</v>
      </c>
      <c r="AY865" s="57">
        <f t="shared" si="363"/>
        <v>0</v>
      </c>
      <c r="AZ865" s="57">
        <f t="shared" si="363"/>
        <v>0</v>
      </c>
      <c r="BA865" s="57">
        <f t="shared" si="363"/>
        <v>0</v>
      </c>
      <c r="BB865" s="57">
        <f t="shared" si="363"/>
        <v>0</v>
      </c>
      <c r="BC865" s="57">
        <f t="shared" si="363"/>
        <v>0</v>
      </c>
      <c r="BD865" s="57">
        <f t="shared" si="363"/>
        <v>0</v>
      </c>
      <c r="BE865" s="57">
        <f t="shared" si="363"/>
        <v>0</v>
      </c>
      <c r="BF865" s="57">
        <f t="shared" si="363"/>
        <v>0</v>
      </c>
      <c r="BG865" s="57">
        <f t="shared" ref="BG865:BS880" si="366">IF($H865=BG$7, $AQ865*$K865, 0)</f>
        <v>0</v>
      </c>
      <c r="BH865" s="57">
        <f t="shared" si="366"/>
        <v>0</v>
      </c>
      <c r="BI865" s="57">
        <f t="shared" si="361"/>
        <v>0</v>
      </c>
      <c r="BJ865" s="57">
        <f t="shared" si="361"/>
        <v>0</v>
      </c>
      <c r="BK865" s="57">
        <f t="shared" si="361"/>
        <v>0</v>
      </c>
      <c r="BL865" s="57">
        <f t="shared" si="361"/>
        <v>0</v>
      </c>
      <c r="BM865" s="57">
        <f t="shared" si="361"/>
        <v>0</v>
      </c>
      <c r="BN865" s="57">
        <f t="shared" si="361"/>
        <v>0</v>
      </c>
      <c r="BO865" s="57">
        <f t="shared" si="361"/>
        <v>0</v>
      </c>
      <c r="BP865" s="57">
        <f t="shared" si="361"/>
        <v>0</v>
      </c>
      <c r="BQ865" s="57">
        <f t="shared" si="361"/>
        <v>0</v>
      </c>
      <c r="BR865" s="57">
        <f t="shared" si="361"/>
        <v>0</v>
      </c>
      <c r="BS865" s="57">
        <f t="shared" si="361"/>
        <v>0</v>
      </c>
    </row>
    <row r="866" spans="1:71" x14ac:dyDescent="0.25">
      <c r="A866">
        <f t="shared" si="343"/>
        <v>4</v>
      </c>
      <c r="B866">
        <f t="shared" si="341"/>
        <v>50</v>
      </c>
      <c r="C866">
        <f t="shared" si="364"/>
        <v>2</v>
      </c>
      <c r="D866" s="59">
        <f t="shared" si="354"/>
        <v>0</v>
      </c>
      <c r="E866" s="59">
        <f t="shared" si="354"/>
        <v>0</v>
      </c>
      <c r="F866" s="59">
        <f t="shared" si="354"/>
        <v>0</v>
      </c>
      <c r="G866" s="60" t="str">
        <f t="shared" si="355"/>
        <v>Electric</v>
      </c>
      <c r="H866" s="61">
        <f t="shared" si="342"/>
        <v>1</v>
      </c>
      <c r="I866" s="61">
        <f t="shared" si="356"/>
        <v>0</v>
      </c>
      <c r="J866" s="59">
        <f t="shared" si="357"/>
        <v>0</v>
      </c>
      <c r="K866" s="62" t="e">
        <f t="shared" si="358"/>
        <v>#N/A</v>
      </c>
      <c r="L866" s="59">
        <f t="shared" si="359"/>
        <v>0</v>
      </c>
      <c r="M866" s="59">
        <f t="shared" si="359"/>
        <v>0</v>
      </c>
      <c r="N866" s="59" t="str">
        <f t="shared" si="353"/>
        <v>Electric0</v>
      </c>
      <c r="O866" s="57">
        <f t="shared" ref="O866:AD881" si="367">IF(AND($I866&gt;=O$7,$H866&lt;=O$7),$K866,0)</f>
        <v>0</v>
      </c>
      <c r="P866" s="57">
        <f t="shared" si="367"/>
        <v>0</v>
      </c>
      <c r="Q866" s="57">
        <f t="shared" si="367"/>
        <v>0</v>
      </c>
      <c r="R866" s="57">
        <f t="shared" si="367"/>
        <v>0</v>
      </c>
      <c r="S866" s="57">
        <f t="shared" si="367"/>
        <v>0</v>
      </c>
      <c r="T866" s="57">
        <f t="shared" si="367"/>
        <v>0</v>
      </c>
      <c r="U866" s="57">
        <f t="shared" si="367"/>
        <v>0</v>
      </c>
      <c r="V866" s="57">
        <f t="shared" si="367"/>
        <v>0</v>
      </c>
      <c r="W866" s="57">
        <f t="shared" si="367"/>
        <v>0</v>
      </c>
      <c r="X866" s="57">
        <f t="shared" si="367"/>
        <v>0</v>
      </c>
      <c r="Y866" s="57">
        <f t="shared" si="367"/>
        <v>0</v>
      </c>
      <c r="Z866" s="57">
        <f t="shared" si="367"/>
        <v>0</v>
      </c>
      <c r="AA866" s="57">
        <f t="shared" si="367"/>
        <v>0</v>
      </c>
      <c r="AB866" s="57">
        <f t="shared" si="367"/>
        <v>0</v>
      </c>
      <c r="AC866" s="57">
        <f t="shared" si="367"/>
        <v>0</v>
      </c>
      <c r="AD866" s="57">
        <f t="shared" si="367"/>
        <v>0</v>
      </c>
      <c r="AE866" s="57">
        <f t="shared" si="365"/>
        <v>0</v>
      </c>
      <c r="AF866" s="57">
        <f t="shared" si="365"/>
        <v>0</v>
      </c>
      <c r="AG866" s="57">
        <f t="shared" si="365"/>
        <v>0</v>
      </c>
      <c r="AH866" s="57">
        <f t="shared" si="365"/>
        <v>0</v>
      </c>
      <c r="AI866" s="57">
        <f t="shared" si="365"/>
        <v>0</v>
      </c>
      <c r="AJ866" s="57">
        <f t="shared" si="365"/>
        <v>0</v>
      </c>
      <c r="AK866" s="57">
        <f t="shared" si="365"/>
        <v>0</v>
      </c>
      <c r="AL866" s="57">
        <f t="shared" si="365"/>
        <v>0</v>
      </c>
      <c r="AM866" s="57">
        <f t="shared" si="365"/>
        <v>0</v>
      </c>
      <c r="AN866" s="57">
        <f t="shared" si="365"/>
        <v>0</v>
      </c>
      <c r="AO866" s="57">
        <f t="shared" si="365"/>
        <v>0</v>
      </c>
      <c r="AP866" s="57">
        <f t="shared" si="365"/>
        <v>0</v>
      </c>
      <c r="AQ866" s="57" t="e">
        <f>INDEX('Fleet Input'!$C$10:$C$86, MATCH('Fleet Calculations'!N866, 'Fleet Input'!$B$10:$B$86, 0))</f>
        <v>#N/A</v>
      </c>
      <c r="AR866" s="57">
        <f t="shared" ref="AR866:BG881" si="368">IF($H866=AR$7, $AQ866*$K866, 0)</f>
        <v>0</v>
      </c>
      <c r="AS866" s="57">
        <f t="shared" si="368"/>
        <v>0</v>
      </c>
      <c r="AT866" s="57">
        <f t="shared" si="368"/>
        <v>0</v>
      </c>
      <c r="AU866" s="57">
        <f t="shared" si="368"/>
        <v>0</v>
      </c>
      <c r="AV866" s="57">
        <f t="shared" si="368"/>
        <v>0</v>
      </c>
      <c r="AW866" s="57">
        <f t="shared" si="368"/>
        <v>0</v>
      </c>
      <c r="AX866" s="57">
        <f t="shared" si="368"/>
        <v>0</v>
      </c>
      <c r="AY866" s="57">
        <f t="shared" si="368"/>
        <v>0</v>
      </c>
      <c r="AZ866" s="57">
        <f t="shared" si="368"/>
        <v>0</v>
      </c>
      <c r="BA866" s="57">
        <f t="shared" si="368"/>
        <v>0</v>
      </c>
      <c r="BB866" s="57">
        <f t="shared" si="368"/>
        <v>0</v>
      </c>
      <c r="BC866" s="57">
        <f t="shared" si="368"/>
        <v>0</v>
      </c>
      <c r="BD866" s="57">
        <f t="shared" si="368"/>
        <v>0</v>
      </c>
      <c r="BE866" s="57">
        <f t="shared" si="368"/>
        <v>0</v>
      </c>
      <c r="BF866" s="57">
        <f t="shared" si="368"/>
        <v>0</v>
      </c>
      <c r="BG866" s="57">
        <f t="shared" si="368"/>
        <v>0</v>
      </c>
      <c r="BH866" s="57">
        <f t="shared" si="366"/>
        <v>0</v>
      </c>
      <c r="BI866" s="57">
        <f t="shared" si="361"/>
        <v>0</v>
      </c>
      <c r="BJ866" s="57">
        <f t="shared" si="361"/>
        <v>0</v>
      </c>
      <c r="BK866" s="57">
        <f t="shared" si="361"/>
        <v>0</v>
      </c>
      <c r="BL866" s="57">
        <f t="shared" si="361"/>
        <v>0</v>
      </c>
      <c r="BM866" s="57">
        <f t="shared" si="361"/>
        <v>0</v>
      </c>
      <c r="BN866" s="57">
        <f t="shared" si="361"/>
        <v>0</v>
      </c>
      <c r="BO866" s="57">
        <f t="shared" si="361"/>
        <v>0</v>
      </c>
      <c r="BP866" s="57">
        <f t="shared" si="361"/>
        <v>0</v>
      </c>
      <c r="BQ866" s="57">
        <f t="shared" si="361"/>
        <v>0</v>
      </c>
      <c r="BR866" s="57">
        <f t="shared" si="361"/>
        <v>0</v>
      </c>
      <c r="BS866" s="57">
        <f t="shared" si="361"/>
        <v>0</v>
      </c>
    </row>
    <row r="867" spans="1:71" x14ac:dyDescent="0.25">
      <c r="A867">
        <f t="shared" si="343"/>
        <v>4</v>
      </c>
      <c r="B867">
        <f t="shared" si="341"/>
        <v>50</v>
      </c>
      <c r="C867">
        <f t="shared" si="364"/>
        <v>3</v>
      </c>
      <c r="D867" s="59">
        <f t="shared" si="354"/>
        <v>0</v>
      </c>
      <c r="E867" s="59">
        <f t="shared" si="354"/>
        <v>0</v>
      </c>
      <c r="F867" s="59">
        <f t="shared" si="354"/>
        <v>0</v>
      </c>
      <c r="G867" s="60" t="str">
        <f t="shared" si="355"/>
        <v>Fuel Cell</v>
      </c>
      <c r="H867" s="61">
        <f t="shared" si="342"/>
        <v>1</v>
      </c>
      <c r="I867" s="61">
        <f t="shared" si="356"/>
        <v>0</v>
      </c>
      <c r="J867" s="59">
        <f t="shared" si="357"/>
        <v>0</v>
      </c>
      <c r="K867" s="62" t="e">
        <f t="shared" si="358"/>
        <v>#N/A</v>
      </c>
      <c r="L867" s="59">
        <f t="shared" si="359"/>
        <v>0</v>
      </c>
      <c r="M867" s="59">
        <f t="shared" si="359"/>
        <v>0</v>
      </c>
      <c r="N867" s="59" t="str">
        <f t="shared" si="353"/>
        <v>Fuel Cell0</v>
      </c>
      <c r="O867" s="57">
        <f t="shared" si="367"/>
        <v>0</v>
      </c>
      <c r="P867" s="57">
        <f t="shared" si="367"/>
        <v>0</v>
      </c>
      <c r="Q867" s="57">
        <f t="shared" si="367"/>
        <v>0</v>
      </c>
      <c r="R867" s="57">
        <f t="shared" si="367"/>
        <v>0</v>
      </c>
      <c r="S867" s="57">
        <f t="shared" si="367"/>
        <v>0</v>
      </c>
      <c r="T867" s="57">
        <f t="shared" si="367"/>
        <v>0</v>
      </c>
      <c r="U867" s="57">
        <f t="shared" si="367"/>
        <v>0</v>
      </c>
      <c r="V867" s="57">
        <f t="shared" si="367"/>
        <v>0</v>
      </c>
      <c r="W867" s="57">
        <f t="shared" si="367"/>
        <v>0</v>
      </c>
      <c r="X867" s="57">
        <f t="shared" si="367"/>
        <v>0</v>
      </c>
      <c r="Y867" s="57">
        <f t="shared" si="367"/>
        <v>0</v>
      </c>
      <c r="Z867" s="57">
        <f t="shared" si="367"/>
        <v>0</v>
      </c>
      <c r="AA867" s="57">
        <f t="shared" si="367"/>
        <v>0</v>
      </c>
      <c r="AB867" s="57">
        <f t="shared" si="367"/>
        <v>0</v>
      </c>
      <c r="AC867" s="57">
        <f t="shared" si="367"/>
        <v>0</v>
      </c>
      <c r="AD867" s="57">
        <f t="shared" si="367"/>
        <v>0</v>
      </c>
      <c r="AE867" s="57">
        <f t="shared" si="365"/>
        <v>0</v>
      </c>
      <c r="AF867" s="57">
        <f t="shared" si="365"/>
        <v>0</v>
      </c>
      <c r="AG867" s="57">
        <f t="shared" si="365"/>
        <v>0</v>
      </c>
      <c r="AH867" s="57">
        <f t="shared" si="365"/>
        <v>0</v>
      </c>
      <c r="AI867" s="57">
        <f t="shared" si="365"/>
        <v>0</v>
      </c>
      <c r="AJ867" s="57">
        <f t="shared" si="365"/>
        <v>0</v>
      </c>
      <c r="AK867" s="57">
        <f t="shared" si="365"/>
        <v>0</v>
      </c>
      <c r="AL867" s="57">
        <f t="shared" si="365"/>
        <v>0</v>
      </c>
      <c r="AM867" s="57">
        <f t="shared" si="365"/>
        <v>0</v>
      </c>
      <c r="AN867" s="57">
        <f t="shared" si="365"/>
        <v>0</v>
      </c>
      <c r="AO867" s="57">
        <f t="shared" si="365"/>
        <v>0</v>
      </c>
      <c r="AP867" s="57">
        <f t="shared" si="365"/>
        <v>0</v>
      </c>
      <c r="AQ867" s="57" t="e">
        <f>INDEX('Fleet Input'!$C$10:$C$86, MATCH('Fleet Calculations'!N867, 'Fleet Input'!$B$10:$B$86, 0))</f>
        <v>#N/A</v>
      </c>
      <c r="AR867" s="57">
        <f t="shared" si="368"/>
        <v>0</v>
      </c>
      <c r="AS867" s="57">
        <f t="shared" si="368"/>
        <v>0</v>
      </c>
      <c r="AT867" s="57">
        <f t="shared" si="368"/>
        <v>0</v>
      </c>
      <c r="AU867" s="57">
        <f t="shared" si="368"/>
        <v>0</v>
      </c>
      <c r="AV867" s="57">
        <f t="shared" si="368"/>
        <v>0</v>
      </c>
      <c r="AW867" s="57">
        <f t="shared" si="368"/>
        <v>0</v>
      </c>
      <c r="AX867" s="57">
        <f t="shared" si="368"/>
        <v>0</v>
      </c>
      <c r="AY867" s="57">
        <f t="shared" si="368"/>
        <v>0</v>
      </c>
      <c r="AZ867" s="57">
        <f t="shared" si="368"/>
        <v>0</v>
      </c>
      <c r="BA867" s="57">
        <f t="shared" si="368"/>
        <v>0</v>
      </c>
      <c r="BB867" s="57">
        <f t="shared" si="368"/>
        <v>0</v>
      </c>
      <c r="BC867" s="57">
        <f t="shared" si="368"/>
        <v>0</v>
      </c>
      <c r="BD867" s="57">
        <f t="shared" si="368"/>
        <v>0</v>
      </c>
      <c r="BE867" s="57">
        <f t="shared" si="368"/>
        <v>0</v>
      </c>
      <c r="BF867" s="57">
        <f t="shared" si="368"/>
        <v>0</v>
      </c>
      <c r="BG867" s="57">
        <f t="shared" si="368"/>
        <v>0</v>
      </c>
      <c r="BH867" s="57">
        <f t="shared" si="366"/>
        <v>0</v>
      </c>
      <c r="BI867" s="57">
        <f t="shared" si="361"/>
        <v>0</v>
      </c>
      <c r="BJ867" s="57">
        <f t="shared" si="361"/>
        <v>0</v>
      </c>
      <c r="BK867" s="57">
        <f t="shared" si="361"/>
        <v>0</v>
      </c>
      <c r="BL867" s="57">
        <f t="shared" si="361"/>
        <v>0</v>
      </c>
      <c r="BM867" s="57">
        <f t="shared" si="361"/>
        <v>0</v>
      </c>
      <c r="BN867" s="57">
        <f t="shared" si="361"/>
        <v>0</v>
      </c>
      <c r="BO867" s="57">
        <f t="shared" si="361"/>
        <v>0</v>
      </c>
      <c r="BP867" s="57">
        <f t="shared" si="361"/>
        <v>0</v>
      </c>
      <c r="BQ867" s="57">
        <f t="shared" si="361"/>
        <v>0</v>
      </c>
      <c r="BR867" s="57">
        <f t="shared" si="361"/>
        <v>0</v>
      </c>
      <c r="BS867" s="57">
        <f t="shared" si="361"/>
        <v>0</v>
      </c>
    </row>
    <row r="868" spans="1:71" x14ac:dyDescent="0.25">
      <c r="A868">
        <f t="shared" si="343"/>
        <v>4</v>
      </c>
      <c r="B868">
        <f t="shared" si="341"/>
        <v>51</v>
      </c>
      <c r="C868">
        <f t="shared" si="364"/>
        <v>1</v>
      </c>
      <c r="D868" s="59">
        <f t="shared" si="354"/>
        <v>0</v>
      </c>
      <c r="E868" s="59">
        <f t="shared" si="354"/>
        <v>0</v>
      </c>
      <c r="F868" s="59">
        <f t="shared" si="354"/>
        <v>0</v>
      </c>
      <c r="G868" s="60" t="str">
        <f t="shared" si="355"/>
        <v>0</v>
      </c>
      <c r="H868" s="61">
        <f t="shared" si="342"/>
        <v>1</v>
      </c>
      <c r="I868" s="61">
        <f t="shared" si="356"/>
        <v>0</v>
      </c>
      <c r="J868" s="59">
        <f t="shared" si="357"/>
        <v>0</v>
      </c>
      <c r="K868" s="62" t="e">
        <f t="shared" si="358"/>
        <v>#N/A</v>
      </c>
      <c r="L868" s="59">
        <f t="shared" si="359"/>
        <v>0</v>
      </c>
      <c r="M868" s="59">
        <f t="shared" si="359"/>
        <v>0</v>
      </c>
      <c r="N868" s="59" t="str">
        <f t="shared" si="353"/>
        <v>00</v>
      </c>
      <c r="O868" s="57">
        <f t="shared" si="367"/>
        <v>0</v>
      </c>
      <c r="P868" s="57">
        <f t="shared" si="367"/>
        <v>0</v>
      </c>
      <c r="Q868" s="57">
        <f t="shared" si="367"/>
        <v>0</v>
      </c>
      <c r="R868" s="57">
        <f t="shared" si="367"/>
        <v>0</v>
      </c>
      <c r="S868" s="57">
        <f t="shared" si="367"/>
        <v>0</v>
      </c>
      <c r="T868" s="57">
        <f t="shared" si="367"/>
        <v>0</v>
      </c>
      <c r="U868" s="57">
        <f t="shared" si="367"/>
        <v>0</v>
      </c>
      <c r="V868" s="57">
        <f t="shared" si="367"/>
        <v>0</v>
      </c>
      <c r="W868" s="57">
        <f t="shared" si="367"/>
        <v>0</v>
      </c>
      <c r="X868" s="57">
        <f t="shared" si="367"/>
        <v>0</v>
      </c>
      <c r="Y868" s="57">
        <f t="shared" si="367"/>
        <v>0</v>
      </c>
      <c r="Z868" s="57">
        <f t="shared" si="367"/>
        <v>0</v>
      </c>
      <c r="AA868" s="57">
        <f t="shared" si="367"/>
        <v>0</v>
      </c>
      <c r="AB868" s="57">
        <f t="shared" si="367"/>
        <v>0</v>
      </c>
      <c r="AC868" s="57">
        <f t="shared" si="367"/>
        <v>0</v>
      </c>
      <c r="AD868" s="57">
        <f t="shared" si="367"/>
        <v>0</v>
      </c>
      <c r="AE868" s="57">
        <f t="shared" si="365"/>
        <v>0</v>
      </c>
      <c r="AF868" s="57">
        <f t="shared" si="365"/>
        <v>0</v>
      </c>
      <c r="AG868" s="57">
        <f t="shared" si="365"/>
        <v>0</v>
      </c>
      <c r="AH868" s="57">
        <f t="shared" si="365"/>
        <v>0</v>
      </c>
      <c r="AI868" s="57">
        <f t="shared" si="365"/>
        <v>0</v>
      </c>
      <c r="AJ868" s="57">
        <f t="shared" si="365"/>
        <v>0</v>
      </c>
      <c r="AK868" s="57">
        <f t="shared" si="365"/>
        <v>0</v>
      </c>
      <c r="AL868" s="57">
        <f t="shared" si="365"/>
        <v>0</v>
      </c>
      <c r="AM868" s="57">
        <f t="shared" si="365"/>
        <v>0</v>
      </c>
      <c r="AN868" s="57">
        <f t="shared" si="365"/>
        <v>0</v>
      </c>
      <c r="AO868" s="57">
        <f t="shared" si="365"/>
        <v>0</v>
      </c>
      <c r="AP868" s="57">
        <f t="shared" si="365"/>
        <v>0</v>
      </c>
      <c r="AQ868" s="57" t="e">
        <f>INDEX('Fleet Input'!$C$10:$C$86, MATCH('Fleet Calculations'!N868, 'Fleet Input'!$B$10:$B$86, 0))</f>
        <v>#N/A</v>
      </c>
      <c r="AR868" s="57">
        <f t="shared" si="368"/>
        <v>0</v>
      </c>
      <c r="AS868" s="57">
        <f t="shared" si="368"/>
        <v>0</v>
      </c>
      <c r="AT868" s="57">
        <f t="shared" si="368"/>
        <v>0</v>
      </c>
      <c r="AU868" s="57">
        <f t="shared" si="368"/>
        <v>0</v>
      </c>
      <c r="AV868" s="57">
        <f t="shared" si="368"/>
        <v>0</v>
      </c>
      <c r="AW868" s="57">
        <f t="shared" si="368"/>
        <v>0</v>
      </c>
      <c r="AX868" s="57">
        <f t="shared" si="368"/>
        <v>0</v>
      </c>
      <c r="AY868" s="57">
        <f t="shared" si="368"/>
        <v>0</v>
      </c>
      <c r="AZ868" s="57">
        <f t="shared" si="368"/>
        <v>0</v>
      </c>
      <c r="BA868" s="57">
        <f t="shared" si="368"/>
        <v>0</v>
      </c>
      <c r="BB868" s="57">
        <f t="shared" si="368"/>
        <v>0</v>
      </c>
      <c r="BC868" s="57">
        <f t="shared" si="368"/>
        <v>0</v>
      </c>
      <c r="BD868" s="57">
        <f t="shared" si="368"/>
        <v>0</v>
      </c>
      <c r="BE868" s="57">
        <f t="shared" si="368"/>
        <v>0</v>
      </c>
      <c r="BF868" s="57">
        <f t="shared" si="368"/>
        <v>0</v>
      </c>
      <c r="BG868" s="57">
        <f t="shared" si="368"/>
        <v>0</v>
      </c>
      <c r="BH868" s="57">
        <f t="shared" si="366"/>
        <v>0</v>
      </c>
      <c r="BI868" s="57">
        <f t="shared" si="361"/>
        <v>0</v>
      </c>
      <c r="BJ868" s="57">
        <f t="shared" si="361"/>
        <v>0</v>
      </c>
      <c r="BK868" s="57">
        <f t="shared" si="361"/>
        <v>0</v>
      </c>
      <c r="BL868" s="57">
        <f t="shared" si="361"/>
        <v>0</v>
      </c>
      <c r="BM868" s="57">
        <f t="shared" si="361"/>
        <v>0</v>
      </c>
      <c r="BN868" s="57">
        <f t="shared" si="361"/>
        <v>0</v>
      </c>
      <c r="BO868" s="57">
        <f t="shared" si="361"/>
        <v>0</v>
      </c>
      <c r="BP868" s="57">
        <f t="shared" si="361"/>
        <v>0</v>
      </c>
      <c r="BQ868" s="57">
        <f t="shared" si="361"/>
        <v>0</v>
      </c>
      <c r="BR868" s="57">
        <f t="shared" si="361"/>
        <v>0</v>
      </c>
      <c r="BS868" s="57">
        <f t="shared" si="361"/>
        <v>0</v>
      </c>
    </row>
    <row r="869" spans="1:71" x14ac:dyDescent="0.25">
      <c r="A869">
        <f t="shared" si="343"/>
        <v>4</v>
      </c>
      <c r="B869">
        <f t="shared" ref="B869:B930" si="369">B656</f>
        <v>51</v>
      </c>
      <c r="C869">
        <f t="shared" si="364"/>
        <v>2</v>
      </c>
      <c r="D869" s="59">
        <f t="shared" si="354"/>
        <v>0</v>
      </c>
      <c r="E869" s="59">
        <f t="shared" si="354"/>
        <v>0</v>
      </c>
      <c r="F869" s="59">
        <f t="shared" si="354"/>
        <v>0</v>
      </c>
      <c r="G869" s="60" t="str">
        <f t="shared" si="355"/>
        <v>Electric</v>
      </c>
      <c r="H869" s="61">
        <f t="shared" ref="H869:H930" si="370">I656+1</f>
        <v>1</v>
      </c>
      <c r="I869" s="61">
        <f t="shared" si="356"/>
        <v>0</v>
      </c>
      <c r="J869" s="59">
        <f t="shared" si="357"/>
        <v>0</v>
      </c>
      <c r="K869" s="62" t="e">
        <f t="shared" si="358"/>
        <v>#N/A</v>
      </c>
      <c r="L869" s="59">
        <f t="shared" si="359"/>
        <v>0</v>
      </c>
      <c r="M869" s="59">
        <f t="shared" si="359"/>
        <v>0</v>
      </c>
      <c r="N869" s="59" t="str">
        <f t="shared" si="353"/>
        <v>Electric0</v>
      </c>
      <c r="O869" s="57">
        <f t="shared" si="367"/>
        <v>0</v>
      </c>
      <c r="P869" s="57">
        <f t="shared" si="367"/>
        <v>0</v>
      </c>
      <c r="Q869" s="57">
        <f t="shared" si="367"/>
        <v>0</v>
      </c>
      <c r="R869" s="57">
        <f t="shared" si="367"/>
        <v>0</v>
      </c>
      <c r="S869" s="57">
        <f t="shared" si="367"/>
        <v>0</v>
      </c>
      <c r="T869" s="57">
        <f t="shared" si="367"/>
        <v>0</v>
      </c>
      <c r="U869" s="57">
        <f t="shared" si="367"/>
        <v>0</v>
      </c>
      <c r="V869" s="57">
        <f t="shared" si="367"/>
        <v>0</v>
      </c>
      <c r="W869" s="57">
        <f t="shared" si="367"/>
        <v>0</v>
      </c>
      <c r="X869" s="57">
        <f t="shared" si="367"/>
        <v>0</v>
      </c>
      <c r="Y869" s="57">
        <f t="shared" si="367"/>
        <v>0</v>
      </c>
      <c r="Z869" s="57">
        <f t="shared" si="367"/>
        <v>0</v>
      </c>
      <c r="AA869" s="57">
        <f t="shared" si="367"/>
        <v>0</v>
      </c>
      <c r="AB869" s="57">
        <f t="shared" si="367"/>
        <v>0</v>
      </c>
      <c r="AC869" s="57">
        <f t="shared" si="367"/>
        <v>0</v>
      </c>
      <c r="AD869" s="57">
        <f t="shared" si="367"/>
        <v>0</v>
      </c>
      <c r="AE869" s="57">
        <f t="shared" si="365"/>
        <v>0</v>
      </c>
      <c r="AF869" s="57">
        <f t="shared" si="365"/>
        <v>0</v>
      </c>
      <c r="AG869" s="57">
        <f t="shared" si="365"/>
        <v>0</v>
      </c>
      <c r="AH869" s="57">
        <f t="shared" si="365"/>
        <v>0</v>
      </c>
      <c r="AI869" s="57">
        <f t="shared" si="365"/>
        <v>0</v>
      </c>
      <c r="AJ869" s="57">
        <f t="shared" si="365"/>
        <v>0</v>
      </c>
      <c r="AK869" s="57">
        <f t="shared" si="365"/>
        <v>0</v>
      </c>
      <c r="AL869" s="57">
        <f t="shared" si="365"/>
        <v>0</v>
      </c>
      <c r="AM869" s="57">
        <f t="shared" si="365"/>
        <v>0</v>
      </c>
      <c r="AN869" s="57">
        <f t="shared" si="365"/>
        <v>0</v>
      </c>
      <c r="AO869" s="57">
        <f t="shared" si="365"/>
        <v>0</v>
      </c>
      <c r="AP869" s="57">
        <f t="shared" si="365"/>
        <v>0</v>
      </c>
      <c r="AQ869" s="57" t="e">
        <f>INDEX('Fleet Input'!$C$10:$C$86, MATCH('Fleet Calculations'!N869, 'Fleet Input'!$B$10:$B$86, 0))</f>
        <v>#N/A</v>
      </c>
      <c r="AR869" s="57">
        <f t="shared" si="368"/>
        <v>0</v>
      </c>
      <c r="AS869" s="57">
        <f t="shared" si="368"/>
        <v>0</v>
      </c>
      <c r="AT869" s="57">
        <f t="shared" si="368"/>
        <v>0</v>
      </c>
      <c r="AU869" s="57">
        <f t="shared" si="368"/>
        <v>0</v>
      </c>
      <c r="AV869" s="57">
        <f t="shared" si="368"/>
        <v>0</v>
      </c>
      <c r="AW869" s="57">
        <f t="shared" si="368"/>
        <v>0</v>
      </c>
      <c r="AX869" s="57">
        <f t="shared" si="368"/>
        <v>0</v>
      </c>
      <c r="AY869" s="57">
        <f t="shared" si="368"/>
        <v>0</v>
      </c>
      <c r="AZ869" s="57">
        <f t="shared" si="368"/>
        <v>0</v>
      </c>
      <c r="BA869" s="57">
        <f t="shared" si="368"/>
        <v>0</v>
      </c>
      <c r="BB869" s="57">
        <f t="shared" si="368"/>
        <v>0</v>
      </c>
      <c r="BC869" s="57">
        <f t="shared" si="368"/>
        <v>0</v>
      </c>
      <c r="BD869" s="57">
        <f t="shared" si="368"/>
        <v>0</v>
      </c>
      <c r="BE869" s="57">
        <f t="shared" si="368"/>
        <v>0</v>
      </c>
      <c r="BF869" s="57">
        <f t="shared" si="368"/>
        <v>0</v>
      </c>
      <c r="BG869" s="57">
        <f t="shared" si="368"/>
        <v>0</v>
      </c>
      <c r="BH869" s="57">
        <f t="shared" si="366"/>
        <v>0</v>
      </c>
      <c r="BI869" s="57">
        <f t="shared" si="361"/>
        <v>0</v>
      </c>
      <c r="BJ869" s="57">
        <f t="shared" si="361"/>
        <v>0</v>
      </c>
      <c r="BK869" s="57">
        <f t="shared" si="361"/>
        <v>0</v>
      </c>
      <c r="BL869" s="57">
        <f t="shared" si="361"/>
        <v>0</v>
      </c>
      <c r="BM869" s="57">
        <f t="shared" si="361"/>
        <v>0</v>
      </c>
      <c r="BN869" s="57">
        <f t="shared" si="361"/>
        <v>0</v>
      </c>
      <c r="BO869" s="57">
        <f t="shared" si="361"/>
        <v>0</v>
      </c>
      <c r="BP869" s="57">
        <f t="shared" si="361"/>
        <v>0</v>
      </c>
      <c r="BQ869" s="57">
        <f t="shared" si="361"/>
        <v>0</v>
      </c>
      <c r="BR869" s="57">
        <f t="shared" si="361"/>
        <v>0</v>
      </c>
      <c r="BS869" s="57">
        <f t="shared" si="361"/>
        <v>0</v>
      </c>
    </row>
    <row r="870" spans="1:71" x14ac:dyDescent="0.25">
      <c r="A870">
        <f t="shared" ref="A870:A930" si="371">A657+1</f>
        <v>4</v>
      </c>
      <c r="B870">
        <f t="shared" si="369"/>
        <v>51</v>
      </c>
      <c r="C870">
        <f t="shared" si="364"/>
        <v>3</v>
      </c>
      <c r="D870" s="59">
        <f t="shared" si="354"/>
        <v>0</v>
      </c>
      <c r="E870" s="59">
        <f t="shared" si="354"/>
        <v>0</v>
      </c>
      <c r="F870" s="59">
        <f t="shared" si="354"/>
        <v>0</v>
      </c>
      <c r="G870" s="60" t="str">
        <f t="shared" si="355"/>
        <v>Fuel Cell</v>
      </c>
      <c r="H870" s="61">
        <f t="shared" si="370"/>
        <v>1</v>
      </c>
      <c r="I870" s="61">
        <f t="shared" si="356"/>
        <v>0</v>
      </c>
      <c r="J870" s="59">
        <f t="shared" si="357"/>
        <v>0</v>
      </c>
      <c r="K870" s="62" t="e">
        <f t="shared" si="358"/>
        <v>#N/A</v>
      </c>
      <c r="L870" s="59">
        <f t="shared" si="359"/>
        <v>0</v>
      </c>
      <c r="M870" s="59">
        <f t="shared" si="359"/>
        <v>0</v>
      </c>
      <c r="N870" s="59" t="str">
        <f t="shared" si="353"/>
        <v>Fuel Cell0</v>
      </c>
      <c r="O870" s="57">
        <f t="shared" si="367"/>
        <v>0</v>
      </c>
      <c r="P870" s="57">
        <f t="shared" si="367"/>
        <v>0</v>
      </c>
      <c r="Q870" s="57">
        <f t="shared" si="367"/>
        <v>0</v>
      </c>
      <c r="R870" s="57">
        <f t="shared" si="367"/>
        <v>0</v>
      </c>
      <c r="S870" s="57">
        <f t="shared" si="367"/>
        <v>0</v>
      </c>
      <c r="T870" s="57">
        <f t="shared" si="367"/>
        <v>0</v>
      </c>
      <c r="U870" s="57">
        <f t="shared" si="367"/>
        <v>0</v>
      </c>
      <c r="V870" s="57">
        <f t="shared" si="367"/>
        <v>0</v>
      </c>
      <c r="W870" s="57">
        <f t="shared" si="367"/>
        <v>0</v>
      </c>
      <c r="X870" s="57">
        <f t="shared" si="367"/>
        <v>0</v>
      </c>
      <c r="Y870" s="57">
        <f t="shared" si="367"/>
        <v>0</v>
      </c>
      <c r="Z870" s="57">
        <f t="shared" si="367"/>
        <v>0</v>
      </c>
      <c r="AA870" s="57">
        <f t="shared" si="367"/>
        <v>0</v>
      </c>
      <c r="AB870" s="57">
        <f t="shared" si="367"/>
        <v>0</v>
      </c>
      <c r="AC870" s="57">
        <f t="shared" si="367"/>
        <v>0</v>
      </c>
      <c r="AD870" s="57">
        <f t="shared" si="367"/>
        <v>0</v>
      </c>
      <c r="AE870" s="57">
        <f t="shared" si="365"/>
        <v>0</v>
      </c>
      <c r="AF870" s="57">
        <f t="shared" si="365"/>
        <v>0</v>
      </c>
      <c r="AG870" s="57">
        <f t="shared" si="365"/>
        <v>0</v>
      </c>
      <c r="AH870" s="57">
        <f t="shared" si="365"/>
        <v>0</v>
      </c>
      <c r="AI870" s="57">
        <f t="shared" si="365"/>
        <v>0</v>
      </c>
      <c r="AJ870" s="57">
        <f t="shared" si="365"/>
        <v>0</v>
      </c>
      <c r="AK870" s="57">
        <f t="shared" si="365"/>
        <v>0</v>
      </c>
      <c r="AL870" s="57">
        <f t="shared" si="365"/>
        <v>0</v>
      </c>
      <c r="AM870" s="57">
        <f t="shared" si="365"/>
        <v>0</v>
      </c>
      <c r="AN870" s="57">
        <f t="shared" si="365"/>
        <v>0</v>
      </c>
      <c r="AO870" s="57">
        <f t="shared" si="365"/>
        <v>0</v>
      </c>
      <c r="AP870" s="57">
        <f t="shared" si="365"/>
        <v>0</v>
      </c>
      <c r="AQ870" s="57" t="e">
        <f>INDEX('Fleet Input'!$C$10:$C$86, MATCH('Fleet Calculations'!N870, 'Fleet Input'!$B$10:$B$86, 0))</f>
        <v>#N/A</v>
      </c>
      <c r="AR870" s="57">
        <f t="shared" si="368"/>
        <v>0</v>
      </c>
      <c r="AS870" s="57">
        <f t="shared" si="368"/>
        <v>0</v>
      </c>
      <c r="AT870" s="57">
        <f t="shared" si="368"/>
        <v>0</v>
      </c>
      <c r="AU870" s="57">
        <f t="shared" si="368"/>
        <v>0</v>
      </c>
      <c r="AV870" s="57">
        <f t="shared" si="368"/>
        <v>0</v>
      </c>
      <c r="AW870" s="57">
        <f t="shared" si="368"/>
        <v>0</v>
      </c>
      <c r="AX870" s="57">
        <f t="shared" si="368"/>
        <v>0</v>
      </c>
      <c r="AY870" s="57">
        <f t="shared" si="368"/>
        <v>0</v>
      </c>
      <c r="AZ870" s="57">
        <f t="shared" si="368"/>
        <v>0</v>
      </c>
      <c r="BA870" s="57">
        <f t="shared" si="368"/>
        <v>0</v>
      </c>
      <c r="BB870" s="57">
        <f t="shared" si="368"/>
        <v>0</v>
      </c>
      <c r="BC870" s="57">
        <f t="shared" si="368"/>
        <v>0</v>
      </c>
      <c r="BD870" s="57">
        <f t="shared" si="368"/>
        <v>0</v>
      </c>
      <c r="BE870" s="57">
        <f t="shared" si="368"/>
        <v>0</v>
      </c>
      <c r="BF870" s="57">
        <f t="shared" si="368"/>
        <v>0</v>
      </c>
      <c r="BG870" s="57">
        <f t="shared" si="368"/>
        <v>0</v>
      </c>
      <c r="BH870" s="57">
        <f t="shared" si="366"/>
        <v>0</v>
      </c>
      <c r="BI870" s="57">
        <f t="shared" si="361"/>
        <v>0</v>
      </c>
      <c r="BJ870" s="57">
        <f t="shared" si="361"/>
        <v>0</v>
      </c>
      <c r="BK870" s="57">
        <f t="shared" si="361"/>
        <v>0</v>
      </c>
      <c r="BL870" s="57">
        <f t="shared" si="361"/>
        <v>0</v>
      </c>
      <c r="BM870" s="57">
        <f t="shared" si="361"/>
        <v>0</v>
      </c>
      <c r="BN870" s="57">
        <f t="shared" si="361"/>
        <v>0</v>
      </c>
      <c r="BO870" s="57">
        <f t="shared" si="361"/>
        <v>0</v>
      </c>
      <c r="BP870" s="57">
        <f t="shared" ref="BP870:BS870" si="372">IF($H870=BP$7, $AQ870*$K870, 0)</f>
        <v>0</v>
      </c>
      <c r="BQ870" s="57">
        <f t="shared" si="372"/>
        <v>0</v>
      </c>
      <c r="BR870" s="57">
        <f t="shared" si="372"/>
        <v>0</v>
      </c>
      <c r="BS870" s="57">
        <f t="shared" si="372"/>
        <v>0</v>
      </c>
    </row>
    <row r="871" spans="1:71" x14ac:dyDescent="0.25">
      <c r="A871">
        <f t="shared" si="371"/>
        <v>4</v>
      </c>
      <c r="B871">
        <f t="shared" si="369"/>
        <v>52</v>
      </c>
      <c r="C871">
        <f t="shared" si="364"/>
        <v>1</v>
      </c>
      <c r="D871" s="59">
        <f t="shared" si="354"/>
        <v>0</v>
      </c>
      <c r="E871" s="59">
        <f t="shared" si="354"/>
        <v>0</v>
      </c>
      <c r="F871" s="59">
        <f t="shared" si="354"/>
        <v>0</v>
      </c>
      <c r="G871" s="60" t="str">
        <f t="shared" si="355"/>
        <v>0</v>
      </c>
      <c r="H871" s="61">
        <f t="shared" si="370"/>
        <v>1</v>
      </c>
      <c r="I871" s="61">
        <f t="shared" si="356"/>
        <v>0</v>
      </c>
      <c r="J871" s="59">
        <f t="shared" si="357"/>
        <v>0</v>
      </c>
      <c r="K871" s="62" t="e">
        <f t="shared" si="358"/>
        <v>#N/A</v>
      </c>
      <c r="L871" s="59">
        <f t="shared" si="359"/>
        <v>0</v>
      </c>
      <c r="M871" s="59">
        <f t="shared" si="359"/>
        <v>0</v>
      </c>
      <c r="N871" s="59" t="str">
        <f t="shared" si="353"/>
        <v>00</v>
      </c>
      <c r="O871" s="57">
        <f t="shared" si="367"/>
        <v>0</v>
      </c>
      <c r="P871" s="57">
        <f t="shared" si="367"/>
        <v>0</v>
      </c>
      <c r="Q871" s="57">
        <f t="shared" si="367"/>
        <v>0</v>
      </c>
      <c r="R871" s="57">
        <f t="shared" si="367"/>
        <v>0</v>
      </c>
      <c r="S871" s="57">
        <f t="shared" si="367"/>
        <v>0</v>
      </c>
      <c r="T871" s="57">
        <f t="shared" si="367"/>
        <v>0</v>
      </c>
      <c r="U871" s="57">
        <f t="shared" si="367"/>
        <v>0</v>
      </c>
      <c r="V871" s="57">
        <f t="shared" si="367"/>
        <v>0</v>
      </c>
      <c r="W871" s="57">
        <f t="shared" si="367"/>
        <v>0</v>
      </c>
      <c r="X871" s="57">
        <f t="shared" si="367"/>
        <v>0</v>
      </c>
      <c r="Y871" s="57">
        <f t="shared" si="367"/>
        <v>0</v>
      </c>
      <c r="Z871" s="57">
        <f t="shared" si="367"/>
        <v>0</v>
      </c>
      <c r="AA871" s="57">
        <f t="shared" si="367"/>
        <v>0</v>
      </c>
      <c r="AB871" s="57">
        <f t="shared" si="367"/>
        <v>0</v>
      </c>
      <c r="AC871" s="57">
        <f t="shared" si="367"/>
        <v>0</v>
      </c>
      <c r="AD871" s="57">
        <f t="shared" si="367"/>
        <v>0</v>
      </c>
      <c r="AE871" s="57">
        <f t="shared" si="365"/>
        <v>0</v>
      </c>
      <c r="AF871" s="57">
        <f t="shared" si="365"/>
        <v>0</v>
      </c>
      <c r="AG871" s="57">
        <f t="shared" si="365"/>
        <v>0</v>
      </c>
      <c r="AH871" s="57">
        <f t="shared" si="365"/>
        <v>0</v>
      </c>
      <c r="AI871" s="57">
        <f t="shared" si="365"/>
        <v>0</v>
      </c>
      <c r="AJ871" s="57">
        <f t="shared" si="365"/>
        <v>0</v>
      </c>
      <c r="AK871" s="57">
        <f t="shared" si="365"/>
        <v>0</v>
      </c>
      <c r="AL871" s="57">
        <f t="shared" si="365"/>
        <v>0</v>
      </c>
      <c r="AM871" s="57">
        <f t="shared" si="365"/>
        <v>0</v>
      </c>
      <c r="AN871" s="57">
        <f t="shared" si="365"/>
        <v>0</v>
      </c>
      <c r="AO871" s="57">
        <f t="shared" si="365"/>
        <v>0</v>
      </c>
      <c r="AP871" s="57">
        <f t="shared" si="365"/>
        <v>0</v>
      </c>
      <c r="AQ871" s="57" t="e">
        <f>INDEX('Fleet Input'!$C$10:$C$86, MATCH('Fleet Calculations'!N871, 'Fleet Input'!$B$10:$B$86, 0))</f>
        <v>#N/A</v>
      </c>
      <c r="AR871" s="57">
        <f t="shared" si="368"/>
        <v>0</v>
      </c>
      <c r="AS871" s="57">
        <f t="shared" si="368"/>
        <v>0</v>
      </c>
      <c r="AT871" s="57">
        <f t="shared" si="368"/>
        <v>0</v>
      </c>
      <c r="AU871" s="57">
        <f t="shared" si="368"/>
        <v>0</v>
      </c>
      <c r="AV871" s="57">
        <f t="shared" si="368"/>
        <v>0</v>
      </c>
      <c r="AW871" s="57">
        <f t="shared" si="368"/>
        <v>0</v>
      </c>
      <c r="AX871" s="57">
        <f t="shared" si="368"/>
        <v>0</v>
      </c>
      <c r="AY871" s="57">
        <f t="shared" si="368"/>
        <v>0</v>
      </c>
      <c r="AZ871" s="57">
        <f t="shared" si="368"/>
        <v>0</v>
      </c>
      <c r="BA871" s="57">
        <f t="shared" si="368"/>
        <v>0</v>
      </c>
      <c r="BB871" s="57">
        <f t="shared" si="368"/>
        <v>0</v>
      </c>
      <c r="BC871" s="57">
        <f t="shared" si="368"/>
        <v>0</v>
      </c>
      <c r="BD871" s="57">
        <f t="shared" si="368"/>
        <v>0</v>
      </c>
      <c r="BE871" s="57">
        <f t="shared" si="368"/>
        <v>0</v>
      </c>
      <c r="BF871" s="57">
        <f t="shared" si="368"/>
        <v>0</v>
      </c>
      <c r="BG871" s="57">
        <f t="shared" si="368"/>
        <v>0</v>
      </c>
      <c r="BH871" s="57">
        <f t="shared" si="366"/>
        <v>0</v>
      </c>
      <c r="BI871" s="57">
        <f t="shared" si="366"/>
        <v>0</v>
      </c>
      <c r="BJ871" s="57">
        <f t="shared" si="366"/>
        <v>0</v>
      </c>
      <c r="BK871" s="57">
        <f t="shared" si="366"/>
        <v>0</v>
      </c>
      <c r="BL871" s="57">
        <f t="shared" si="366"/>
        <v>0</v>
      </c>
      <c r="BM871" s="57">
        <f t="shared" si="366"/>
        <v>0</v>
      </c>
      <c r="BN871" s="57">
        <f t="shared" si="366"/>
        <v>0</v>
      </c>
      <c r="BO871" s="57">
        <f t="shared" si="366"/>
        <v>0</v>
      </c>
      <c r="BP871" s="57">
        <f t="shared" si="366"/>
        <v>0</v>
      </c>
      <c r="BQ871" s="57">
        <f t="shared" si="366"/>
        <v>0</v>
      </c>
      <c r="BR871" s="57">
        <f t="shared" si="366"/>
        <v>0</v>
      </c>
      <c r="BS871" s="57">
        <f t="shared" si="366"/>
        <v>0</v>
      </c>
    </row>
    <row r="872" spans="1:71" x14ac:dyDescent="0.25">
      <c r="A872">
        <f t="shared" si="371"/>
        <v>4</v>
      </c>
      <c r="B872">
        <f t="shared" si="369"/>
        <v>52</v>
      </c>
      <c r="C872">
        <f t="shared" si="364"/>
        <v>2</v>
      </c>
      <c r="D872" s="59">
        <f t="shared" si="354"/>
        <v>0</v>
      </c>
      <c r="E872" s="59">
        <f t="shared" si="354"/>
        <v>0</v>
      </c>
      <c r="F872" s="59">
        <f t="shared" si="354"/>
        <v>0</v>
      </c>
      <c r="G872" s="60" t="str">
        <f t="shared" si="355"/>
        <v>Electric</v>
      </c>
      <c r="H872" s="61">
        <f t="shared" si="370"/>
        <v>1</v>
      </c>
      <c r="I872" s="61">
        <f t="shared" si="356"/>
        <v>0</v>
      </c>
      <c r="J872" s="59">
        <f t="shared" si="357"/>
        <v>0</v>
      </c>
      <c r="K872" s="62" t="e">
        <f t="shared" si="358"/>
        <v>#N/A</v>
      </c>
      <c r="L872" s="59">
        <f t="shared" si="359"/>
        <v>0</v>
      </c>
      <c r="M872" s="59">
        <f t="shared" si="359"/>
        <v>0</v>
      </c>
      <c r="N872" s="59" t="str">
        <f t="shared" si="353"/>
        <v>Electric0</v>
      </c>
      <c r="O872" s="57">
        <f t="shared" si="367"/>
        <v>0</v>
      </c>
      <c r="P872" s="57">
        <f t="shared" si="367"/>
        <v>0</v>
      </c>
      <c r="Q872" s="57">
        <f t="shared" si="367"/>
        <v>0</v>
      </c>
      <c r="R872" s="57">
        <f t="shared" si="367"/>
        <v>0</v>
      </c>
      <c r="S872" s="57">
        <f t="shared" si="367"/>
        <v>0</v>
      </c>
      <c r="T872" s="57">
        <f t="shared" si="367"/>
        <v>0</v>
      </c>
      <c r="U872" s="57">
        <f t="shared" si="367"/>
        <v>0</v>
      </c>
      <c r="V872" s="57">
        <f t="shared" si="367"/>
        <v>0</v>
      </c>
      <c r="W872" s="57">
        <f t="shared" si="367"/>
        <v>0</v>
      </c>
      <c r="X872" s="57">
        <f t="shared" si="367"/>
        <v>0</v>
      </c>
      <c r="Y872" s="57">
        <f t="shared" si="367"/>
        <v>0</v>
      </c>
      <c r="Z872" s="57">
        <f t="shared" si="367"/>
        <v>0</v>
      </c>
      <c r="AA872" s="57">
        <f t="shared" si="367"/>
        <v>0</v>
      </c>
      <c r="AB872" s="57">
        <f t="shared" si="367"/>
        <v>0</v>
      </c>
      <c r="AC872" s="57">
        <f t="shared" si="367"/>
        <v>0</v>
      </c>
      <c r="AD872" s="57">
        <f t="shared" si="367"/>
        <v>0</v>
      </c>
      <c r="AE872" s="57">
        <f t="shared" si="365"/>
        <v>0</v>
      </c>
      <c r="AF872" s="57">
        <f t="shared" si="365"/>
        <v>0</v>
      </c>
      <c r="AG872" s="57">
        <f t="shared" si="365"/>
        <v>0</v>
      </c>
      <c r="AH872" s="57">
        <f t="shared" si="365"/>
        <v>0</v>
      </c>
      <c r="AI872" s="57">
        <f t="shared" si="365"/>
        <v>0</v>
      </c>
      <c r="AJ872" s="57">
        <f t="shared" si="365"/>
        <v>0</v>
      </c>
      <c r="AK872" s="57">
        <f t="shared" si="365"/>
        <v>0</v>
      </c>
      <c r="AL872" s="57">
        <f t="shared" si="365"/>
        <v>0</v>
      </c>
      <c r="AM872" s="57">
        <f t="shared" si="365"/>
        <v>0</v>
      </c>
      <c r="AN872" s="57">
        <f t="shared" si="365"/>
        <v>0</v>
      </c>
      <c r="AO872" s="57">
        <f t="shared" si="365"/>
        <v>0</v>
      </c>
      <c r="AP872" s="57">
        <f t="shared" si="365"/>
        <v>0</v>
      </c>
      <c r="AQ872" s="57" t="e">
        <f>INDEX('Fleet Input'!$C$10:$C$86, MATCH('Fleet Calculations'!N872, 'Fleet Input'!$B$10:$B$86, 0))</f>
        <v>#N/A</v>
      </c>
      <c r="AR872" s="57">
        <f t="shared" si="368"/>
        <v>0</v>
      </c>
      <c r="AS872" s="57">
        <f t="shared" si="368"/>
        <v>0</v>
      </c>
      <c r="AT872" s="57">
        <f t="shared" si="368"/>
        <v>0</v>
      </c>
      <c r="AU872" s="57">
        <f t="shared" si="368"/>
        <v>0</v>
      </c>
      <c r="AV872" s="57">
        <f t="shared" si="368"/>
        <v>0</v>
      </c>
      <c r="AW872" s="57">
        <f t="shared" si="368"/>
        <v>0</v>
      </c>
      <c r="AX872" s="57">
        <f t="shared" si="368"/>
        <v>0</v>
      </c>
      <c r="AY872" s="57">
        <f t="shared" si="368"/>
        <v>0</v>
      </c>
      <c r="AZ872" s="57">
        <f t="shared" si="368"/>
        <v>0</v>
      </c>
      <c r="BA872" s="57">
        <f t="shared" si="368"/>
        <v>0</v>
      </c>
      <c r="BB872" s="57">
        <f t="shared" si="368"/>
        <v>0</v>
      </c>
      <c r="BC872" s="57">
        <f t="shared" si="368"/>
        <v>0</v>
      </c>
      <c r="BD872" s="57">
        <f t="shared" si="368"/>
        <v>0</v>
      </c>
      <c r="BE872" s="57">
        <f t="shared" si="368"/>
        <v>0</v>
      </c>
      <c r="BF872" s="57">
        <f t="shared" si="368"/>
        <v>0</v>
      </c>
      <c r="BG872" s="57">
        <f t="shared" si="368"/>
        <v>0</v>
      </c>
      <c r="BH872" s="57">
        <f t="shared" si="366"/>
        <v>0</v>
      </c>
      <c r="BI872" s="57">
        <f t="shared" si="366"/>
        <v>0</v>
      </c>
      <c r="BJ872" s="57">
        <f t="shared" si="366"/>
        <v>0</v>
      </c>
      <c r="BK872" s="57">
        <f t="shared" si="366"/>
        <v>0</v>
      </c>
      <c r="BL872" s="57">
        <f t="shared" si="366"/>
        <v>0</v>
      </c>
      <c r="BM872" s="57">
        <f t="shared" si="366"/>
        <v>0</v>
      </c>
      <c r="BN872" s="57">
        <f t="shared" si="366"/>
        <v>0</v>
      </c>
      <c r="BO872" s="57">
        <f t="shared" si="366"/>
        <v>0</v>
      </c>
      <c r="BP872" s="57">
        <f t="shared" si="366"/>
        <v>0</v>
      </c>
      <c r="BQ872" s="57">
        <f t="shared" si="366"/>
        <v>0</v>
      </c>
      <c r="BR872" s="57">
        <f t="shared" si="366"/>
        <v>0</v>
      </c>
      <c r="BS872" s="57">
        <f t="shared" si="366"/>
        <v>0</v>
      </c>
    </row>
    <row r="873" spans="1:71" x14ac:dyDescent="0.25">
      <c r="A873">
        <f t="shared" si="371"/>
        <v>4</v>
      </c>
      <c r="B873">
        <f t="shared" si="369"/>
        <v>52</v>
      </c>
      <c r="C873">
        <f t="shared" si="364"/>
        <v>3</v>
      </c>
      <c r="D873" s="59">
        <f t="shared" si="354"/>
        <v>0</v>
      </c>
      <c r="E873" s="59">
        <f t="shared" si="354"/>
        <v>0</v>
      </c>
      <c r="F873" s="59">
        <f t="shared" si="354"/>
        <v>0</v>
      </c>
      <c r="G873" s="60" t="str">
        <f t="shared" si="355"/>
        <v>Fuel Cell</v>
      </c>
      <c r="H873" s="61">
        <f t="shared" si="370"/>
        <v>1</v>
      </c>
      <c r="I873" s="61">
        <f t="shared" si="356"/>
        <v>0</v>
      </c>
      <c r="J873" s="59">
        <f t="shared" si="357"/>
        <v>0</v>
      </c>
      <c r="K873" s="62" t="e">
        <f t="shared" si="358"/>
        <v>#N/A</v>
      </c>
      <c r="L873" s="59">
        <f t="shared" si="359"/>
        <v>0</v>
      </c>
      <c r="M873" s="59">
        <f t="shared" si="359"/>
        <v>0</v>
      </c>
      <c r="N873" s="59" t="str">
        <f t="shared" si="353"/>
        <v>Fuel Cell0</v>
      </c>
      <c r="O873" s="57">
        <f t="shared" si="367"/>
        <v>0</v>
      </c>
      <c r="P873" s="57">
        <f t="shared" si="367"/>
        <v>0</v>
      </c>
      <c r="Q873" s="57">
        <f t="shared" si="367"/>
        <v>0</v>
      </c>
      <c r="R873" s="57">
        <f t="shared" si="367"/>
        <v>0</v>
      </c>
      <c r="S873" s="57">
        <f t="shared" si="367"/>
        <v>0</v>
      </c>
      <c r="T873" s="57">
        <f t="shared" si="367"/>
        <v>0</v>
      </c>
      <c r="U873" s="57">
        <f t="shared" si="367"/>
        <v>0</v>
      </c>
      <c r="V873" s="57">
        <f t="shared" si="367"/>
        <v>0</v>
      </c>
      <c r="W873" s="57">
        <f t="shared" si="367"/>
        <v>0</v>
      </c>
      <c r="X873" s="57">
        <f t="shared" si="367"/>
        <v>0</v>
      </c>
      <c r="Y873" s="57">
        <f t="shared" si="367"/>
        <v>0</v>
      </c>
      <c r="Z873" s="57">
        <f t="shared" si="367"/>
        <v>0</v>
      </c>
      <c r="AA873" s="57">
        <f t="shared" si="367"/>
        <v>0</v>
      </c>
      <c r="AB873" s="57">
        <f t="shared" si="367"/>
        <v>0</v>
      </c>
      <c r="AC873" s="57">
        <f t="shared" si="367"/>
        <v>0</v>
      </c>
      <c r="AD873" s="57">
        <f t="shared" si="367"/>
        <v>0</v>
      </c>
      <c r="AE873" s="57">
        <f t="shared" si="365"/>
        <v>0</v>
      </c>
      <c r="AF873" s="57">
        <f t="shared" si="365"/>
        <v>0</v>
      </c>
      <c r="AG873" s="57">
        <f t="shared" si="365"/>
        <v>0</v>
      </c>
      <c r="AH873" s="57">
        <f t="shared" si="365"/>
        <v>0</v>
      </c>
      <c r="AI873" s="57">
        <f t="shared" si="365"/>
        <v>0</v>
      </c>
      <c r="AJ873" s="57">
        <f t="shared" si="365"/>
        <v>0</v>
      </c>
      <c r="AK873" s="57">
        <f t="shared" si="365"/>
        <v>0</v>
      </c>
      <c r="AL873" s="57">
        <f t="shared" si="365"/>
        <v>0</v>
      </c>
      <c r="AM873" s="57">
        <f t="shared" si="365"/>
        <v>0</v>
      </c>
      <c r="AN873" s="57">
        <f t="shared" si="365"/>
        <v>0</v>
      </c>
      <c r="AO873" s="57">
        <f t="shared" si="365"/>
        <v>0</v>
      </c>
      <c r="AP873" s="57">
        <f t="shared" si="365"/>
        <v>0</v>
      </c>
      <c r="AQ873" s="57" t="e">
        <f>INDEX('Fleet Input'!$C$10:$C$86, MATCH('Fleet Calculations'!N873, 'Fleet Input'!$B$10:$B$86, 0))</f>
        <v>#N/A</v>
      </c>
      <c r="AR873" s="57">
        <f t="shared" si="368"/>
        <v>0</v>
      </c>
      <c r="AS873" s="57">
        <f t="shared" si="368"/>
        <v>0</v>
      </c>
      <c r="AT873" s="57">
        <f t="shared" si="368"/>
        <v>0</v>
      </c>
      <c r="AU873" s="57">
        <f t="shared" si="368"/>
        <v>0</v>
      </c>
      <c r="AV873" s="57">
        <f t="shared" si="368"/>
        <v>0</v>
      </c>
      <c r="AW873" s="57">
        <f t="shared" si="368"/>
        <v>0</v>
      </c>
      <c r="AX873" s="57">
        <f t="shared" si="368"/>
        <v>0</v>
      </c>
      <c r="AY873" s="57">
        <f t="shared" si="368"/>
        <v>0</v>
      </c>
      <c r="AZ873" s="57">
        <f t="shared" si="368"/>
        <v>0</v>
      </c>
      <c r="BA873" s="57">
        <f t="shared" si="368"/>
        <v>0</v>
      </c>
      <c r="BB873" s="57">
        <f t="shared" si="368"/>
        <v>0</v>
      </c>
      <c r="BC873" s="57">
        <f t="shared" si="368"/>
        <v>0</v>
      </c>
      <c r="BD873" s="57">
        <f t="shared" si="368"/>
        <v>0</v>
      </c>
      <c r="BE873" s="57">
        <f t="shared" si="368"/>
        <v>0</v>
      </c>
      <c r="BF873" s="57">
        <f t="shared" si="368"/>
        <v>0</v>
      </c>
      <c r="BG873" s="57">
        <f t="shared" si="368"/>
        <v>0</v>
      </c>
      <c r="BH873" s="57">
        <f t="shared" si="366"/>
        <v>0</v>
      </c>
      <c r="BI873" s="57">
        <f t="shared" si="366"/>
        <v>0</v>
      </c>
      <c r="BJ873" s="57">
        <f t="shared" si="366"/>
        <v>0</v>
      </c>
      <c r="BK873" s="57">
        <f t="shared" si="366"/>
        <v>0</v>
      </c>
      <c r="BL873" s="57">
        <f t="shared" si="366"/>
        <v>0</v>
      </c>
      <c r="BM873" s="57">
        <f t="shared" si="366"/>
        <v>0</v>
      </c>
      <c r="BN873" s="57">
        <f t="shared" si="366"/>
        <v>0</v>
      </c>
      <c r="BO873" s="57">
        <f t="shared" si="366"/>
        <v>0</v>
      </c>
      <c r="BP873" s="57">
        <f t="shared" si="366"/>
        <v>0</v>
      </c>
      <c r="BQ873" s="57">
        <f t="shared" si="366"/>
        <v>0</v>
      </c>
      <c r="BR873" s="57">
        <f t="shared" si="366"/>
        <v>0</v>
      </c>
      <c r="BS873" s="57">
        <f t="shared" si="366"/>
        <v>0</v>
      </c>
    </row>
    <row r="874" spans="1:71" x14ac:dyDescent="0.25">
      <c r="A874">
        <f t="shared" si="371"/>
        <v>4</v>
      </c>
      <c r="B874">
        <f t="shared" si="369"/>
        <v>53</v>
      </c>
      <c r="C874">
        <f t="shared" si="364"/>
        <v>1</v>
      </c>
      <c r="D874" s="59">
        <f t="shared" si="354"/>
        <v>0</v>
      </c>
      <c r="E874" s="59">
        <f t="shared" si="354"/>
        <v>0</v>
      </c>
      <c r="F874" s="59">
        <f t="shared" si="354"/>
        <v>0</v>
      </c>
      <c r="G874" s="60" t="str">
        <f t="shared" si="355"/>
        <v>0</v>
      </c>
      <c r="H874" s="61">
        <f t="shared" si="370"/>
        <v>1</v>
      </c>
      <c r="I874" s="61">
        <f t="shared" si="356"/>
        <v>0</v>
      </c>
      <c r="J874" s="59">
        <f t="shared" si="357"/>
        <v>0</v>
      </c>
      <c r="K874" s="62" t="e">
        <f t="shared" si="358"/>
        <v>#N/A</v>
      </c>
      <c r="L874" s="59">
        <f t="shared" si="359"/>
        <v>0</v>
      </c>
      <c r="M874" s="59">
        <f t="shared" si="359"/>
        <v>0</v>
      </c>
      <c r="N874" s="59" t="str">
        <f t="shared" si="353"/>
        <v>00</v>
      </c>
      <c r="O874" s="57">
        <f t="shared" si="367"/>
        <v>0</v>
      </c>
      <c r="P874" s="57">
        <f t="shared" si="367"/>
        <v>0</v>
      </c>
      <c r="Q874" s="57">
        <f t="shared" si="367"/>
        <v>0</v>
      </c>
      <c r="R874" s="57">
        <f t="shared" si="367"/>
        <v>0</v>
      </c>
      <c r="S874" s="57">
        <f t="shared" si="367"/>
        <v>0</v>
      </c>
      <c r="T874" s="57">
        <f t="shared" si="367"/>
        <v>0</v>
      </c>
      <c r="U874" s="57">
        <f t="shared" si="367"/>
        <v>0</v>
      </c>
      <c r="V874" s="57">
        <f t="shared" si="367"/>
        <v>0</v>
      </c>
      <c r="W874" s="57">
        <f t="shared" si="367"/>
        <v>0</v>
      </c>
      <c r="X874" s="57">
        <f t="shared" si="367"/>
        <v>0</v>
      </c>
      <c r="Y874" s="57">
        <f t="shared" si="367"/>
        <v>0</v>
      </c>
      <c r="Z874" s="57">
        <f t="shared" si="367"/>
        <v>0</v>
      </c>
      <c r="AA874" s="57">
        <f t="shared" si="367"/>
        <v>0</v>
      </c>
      <c r="AB874" s="57">
        <f t="shared" si="367"/>
        <v>0</v>
      </c>
      <c r="AC874" s="57">
        <f t="shared" si="367"/>
        <v>0</v>
      </c>
      <c r="AD874" s="57">
        <f t="shared" si="367"/>
        <v>0</v>
      </c>
      <c r="AE874" s="57">
        <f t="shared" si="365"/>
        <v>0</v>
      </c>
      <c r="AF874" s="57">
        <f t="shared" si="365"/>
        <v>0</v>
      </c>
      <c r="AG874" s="57">
        <f t="shared" si="365"/>
        <v>0</v>
      </c>
      <c r="AH874" s="57">
        <f t="shared" si="365"/>
        <v>0</v>
      </c>
      <c r="AI874" s="57">
        <f t="shared" si="365"/>
        <v>0</v>
      </c>
      <c r="AJ874" s="57">
        <f t="shared" si="365"/>
        <v>0</v>
      </c>
      <c r="AK874" s="57">
        <f t="shared" si="365"/>
        <v>0</v>
      </c>
      <c r="AL874" s="57">
        <f t="shared" si="365"/>
        <v>0</v>
      </c>
      <c r="AM874" s="57">
        <f t="shared" si="365"/>
        <v>0</v>
      </c>
      <c r="AN874" s="57">
        <f t="shared" si="365"/>
        <v>0</v>
      </c>
      <c r="AO874" s="57">
        <f t="shared" si="365"/>
        <v>0</v>
      </c>
      <c r="AP874" s="57">
        <f t="shared" si="365"/>
        <v>0</v>
      </c>
      <c r="AQ874" s="57" t="e">
        <f>INDEX('Fleet Input'!$C$10:$C$86, MATCH('Fleet Calculations'!N874, 'Fleet Input'!$B$10:$B$86, 0))</f>
        <v>#N/A</v>
      </c>
      <c r="AR874" s="57">
        <f t="shared" si="368"/>
        <v>0</v>
      </c>
      <c r="AS874" s="57">
        <f t="shared" si="368"/>
        <v>0</v>
      </c>
      <c r="AT874" s="57">
        <f t="shared" si="368"/>
        <v>0</v>
      </c>
      <c r="AU874" s="57">
        <f t="shared" si="368"/>
        <v>0</v>
      </c>
      <c r="AV874" s="57">
        <f t="shared" si="368"/>
        <v>0</v>
      </c>
      <c r="AW874" s="57">
        <f t="shared" si="368"/>
        <v>0</v>
      </c>
      <c r="AX874" s="57">
        <f t="shared" si="368"/>
        <v>0</v>
      </c>
      <c r="AY874" s="57">
        <f t="shared" si="368"/>
        <v>0</v>
      </c>
      <c r="AZ874" s="57">
        <f t="shared" si="368"/>
        <v>0</v>
      </c>
      <c r="BA874" s="57">
        <f t="shared" si="368"/>
        <v>0</v>
      </c>
      <c r="BB874" s="57">
        <f t="shared" si="368"/>
        <v>0</v>
      </c>
      <c r="BC874" s="57">
        <f t="shared" si="368"/>
        <v>0</v>
      </c>
      <c r="BD874" s="57">
        <f t="shared" si="368"/>
        <v>0</v>
      </c>
      <c r="BE874" s="57">
        <f t="shared" si="368"/>
        <v>0</v>
      </c>
      <c r="BF874" s="57">
        <f t="shared" si="368"/>
        <v>0</v>
      </c>
      <c r="BG874" s="57">
        <f t="shared" si="368"/>
        <v>0</v>
      </c>
      <c r="BH874" s="57">
        <f t="shared" si="366"/>
        <v>0</v>
      </c>
      <c r="BI874" s="57">
        <f t="shared" si="366"/>
        <v>0</v>
      </c>
      <c r="BJ874" s="57">
        <f t="shared" si="366"/>
        <v>0</v>
      </c>
      <c r="BK874" s="57">
        <f t="shared" si="366"/>
        <v>0</v>
      </c>
      <c r="BL874" s="57">
        <f t="shared" si="366"/>
        <v>0</v>
      </c>
      <c r="BM874" s="57">
        <f t="shared" si="366"/>
        <v>0</v>
      </c>
      <c r="BN874" s="57">
        <f t="shared" si="366"/>
        <v>0</v>
      </c>
      <c r="BO874" s="57">
        <f t="shared" si="366"/>
        <v>0</v>
      </c>
      <c r="BP874" s="57">
        <f t="shared" si="366"/>
        <v>0</v>
      </c>
      <c r="BQ874" s="57">
        <f t="shared" si="366"/>
        <v>0</v>
      </c>
      <c r="BR874" s="57">
        <f t="shared" si="366"/>
        <v>0</v>
      </c>
      <c r="BS874" s="57">
        <f t="shared" si="366"/>
        <v>0</v>
      </c>
    </row>
    <row r="875" spans="1:71" x14ac:dyDescent="0.25">
      <c r="A875">
        <f t="shared" si="371"/>
        <v>4</v>
      </c>
      <c r="B875">
        <f t="shared" si="369"/>
        <v>53</v>
      </c>
      <c r="C875">
        <f t="shared" si="364"/>
        <v>2</v>
      </c>
      <c r="D875" s="59">
        <f t="shared" si="354"/>
        <v>0</v>
      </c>
      <c r="E875" s="59">
        <f t="shared" si="354"/>
        <v>0</v>
      </c>
      <c r="F875" s="59">
        <f t="shared" si="354"/>
        <v>0</v>
      </c>
      <c r="G875" s="60" t="str">
        <f t="shared" si="355"/>
        <v>Electric</v>
      </c>
      <c r="H875" s="61">
        <f t="shared" si="370"/>
        <v>1</v>
      </c>
      <c r="I875" s="61">
        <f t="shared" si="356"/>
        <v>0</v>
      </c>
      <c r="J875" s="59">
        <f t="shared" si="357"/>
        <v>0</v>
      </c>
      <c r="K875" s="62" t="e">
        <f t="shared" si="358"/>
        <v>#N/A</v>
      </c>
      <c r="L875" s="59">
        <f t="shared" si="359"/>
        <v>0</v>
      </c>
      <c r="M875" s="59">
        <f t="shared" si="359"/>
        <v>0</v>
      </c>
      <c r="N875" s="59" t="str">
        <f t="shared" si="353"/>
        <v>Electric0</v>
      </c>
      <c r="O875" s="57">
        <f t="shared" si="367"/>
        <v>0</v>
      </c>
      <c r="P875" s="57">
        <f t="shared" si="367"/>
        <v>0</v>
      </c>
      <c r="Q875" s="57">
        <f t="shared" si="367"/>
        <v>0</v>
      </c>
      <c r="R875" s="57">
        <f t="shared" si="367"/>
        <v>0</v>
      </c>
      <c r="S875" s="57">
        <f t="shared" si="367"/>
        <v>0</v>
      </c>
      <c r="T875" s="57">
        <f t="shared" si="367"/>
        <v>0</v>
      </c>
      <c r="U875" s="57">
        <f t="shared" si="367"/>
        <v>0</v>
      </c>
      <c r="V875" s="57">
        <f t="shared" si="367"/>
        <v>0</v>
      </c>
      <c r="W875" s="57">
        <f t="shared" si="367"/>
        <v>0</v>
      </c>
      <c r="X875" s="57">
        <f t="shared" si="367"/>
        <v>0</v>
      </c>
      <c r="Y875" s="57">
        <f t="shared" si="367"/>
        <v>0</v>
      </c>
      <c r="Z875" s="57">
        <f t="shared" si="367"/>
        <v>0</v>
      </c>
      <c r="AA875" s="57">
        <f t="shared" si="367"/>
        <v>0</v>
      </c>
      <c r="AB875" s="57">
        <f t="shared" si="367"/>
        <v>0</v>
      </c>
      <c r="AC875" s="57">
        <f t="shared" si="367"/>
        <v>0</v>
      </c>
      <c r="AD875" s="57">
        <f t="shared" si="367"/>
        <v>0</v>
      </c>
      <c r="AE875" s="57">
        <f t="shared" si="365"/>
        <v>0</v>
      </c>
      <c r="AF875" s="57">
        <f t="shared" si="365"/>
        <v>0</v>
      </c>
      <c r="AG875" s="57">
        <f t="shared" si="365"/>
        <v>0</v>
      </c>
      <c r="AH875" s="57">
        <f t="shared" si="365"/>
        <v>0</v>
      </c>
      <c r="AI875" s="57">
        <f t="shared" si="365"/>
        <v>0</v>
      </c>
      <c r="AJ875" s="57">
        <f t="shared" si="365"/>
        <v>0</v>
      </c>
      <c r="AK875" s="57">
        <f t="shared" si="365"/>
        <v>0</v>
      </c>
      <c r="AL875" s="57">
        <f t="shared" si="365"/>
        <v>0</v>
      </c>
      <c r="AM875" s="57">
        <f t="shared" si="365"/>
        <v>0</v>
      </c>
      <c r="AN875" s="57">
        <f t="shared" si="365"/>
        <v>0</v>
      </c>
      <c r="AO875" s="57">
        <f t="shared" si="365"/>
        <v>0</v>
      </c>
      <c r="AP875" s="57">
        <f t="shared" si="365"/>
        <v>0</v>
      </c>
      <c r="AQ875" s="57" t="e">
        <f>INDEX('Fleet Input'!$C$10:$C$86, MATCH('Fleet Calculations'!N875, 'Fleet Input'!$B$10:$B$86, 0))</f>
        <v>#N/A</v>
      </c>
      <c r="AR875" s="57">
        <f t="shared" si="368"/>
        <v>0</v>
      </c>
      <c r="AS875" s="57">
        <f t="shared" si="368"/>
        <v>0</v>
      </c>
      <c r="AT875" s="57">
        <f t="shared" si="368"/>
        <v>0</v>
      </c>
      <c r="AU875" s="57">
        <f t="shared" si="368"/>
        <v>0</v>
      </c>
      <c r="AV875" s="57">
        <f t="shared" si="368"/>
        <v>0</v>
      </c>
      <c r="AW875" s="57">
        <f t="shared" si="368"/>
        <v>0</v>
      </c>
      <c r="AX875" s="57">
        <f t="shared" si="368"/>
        <v>0</v>
      </c>
      <c r="AY875" s="57">
        <f t="shared" si="368"/>
        <v>0</v>
      </c>
      <c r="AZ875" s="57">
        <f t="shared" si="368"/>
        <v>0</v>
      </c>
      <c r="BA875" s="57">
        <f t="shared" si="368"/>
        <v>0</v>
      </c>
      <c r="BB875" s="57">
        <f t="shared" si="368"/>
        <v>0</v>
      </c>
      <c r="BC875" s="57">
        <f t="shared" si="368"/>
        <v>0</v>
      </c>
      <c r="BD875" s="57">
        <f t="shared" si="368"/>
        <v>0</v>
      </c>
      <c r="BE875" s="57">
        <f t="shared" si="368"/>
        <v>0</v>
      </c>
      <c r="BF875" s="57">
        <f t="shared" si="368"/>
        <v>0</v>
      </c>
      <c r="BG875" s="57">
        <f t="shared" si="368"/>
        <v>0</v>
      </c>
      <c r="BH875" s="57">
        <f t="shared" si="366"/>
        <v>0</v>
      </c>
      <c r="BI875" s="57">
        <f t="shared" si="366"/>
        <v>0</v>
      </c>
      <c r="BJ875" s="57">
        <f t="shared" si="366"/>
        <v>0</v>
      </c>
      <c r="BK875" s="57">
        <f t="shared" si="366"/>
        <v>0</v>
      </c>
      <c r="BL875" s="57">
        <f t="shared" si="366"/>
        <v>0</v>
      </c>
      <c r="BM875" s="57">
        <f t="shared" si="366"/>
        <v>0</v>
      </c>
      <c r="BN875" s="57">
        <f t="shared" si="366"/>
        <v>0</v>
      </c>
      <c r="BO875" s="57">
        <f t="shared" si="366"/>
        <v>0</v>
      </c>
      <c r="BP875" s="57">
        <f t="shared" si="366"/>
        <v>0</v>
      </c>
      <c r="BQ875" s="57">
        <f t="shared" si="366"/>
        <v>0</v>
      </c>
      <c r="BR875" s="57">
        <f t="shared" si="366"/>
        <v>0</v>
      </c>
      <c r="BS875" s="57">
        <f t="shared" si="366"/>
        <v>0</v>
      </c>
    </row>
    <row r="876" spans="1:71" x14ac:dyDescent="0.25">
      <c r="A876">
        <f t="shared" si="371"/>
        <v>4</v>
      </c>
      <c r="B876">
        <f t="shared" si="369"/>
        <v>53</v>
      </c>
      <c r="C876">
        <f t="shared" si="364"/>
        <v>3</v>
      </c>
      <c r="D876" s="59">
        <f t="shared" si="354"/>
        <v>0</v>
      </c>
      <c r="E876" s="59">
        <f t="shared" si="354"/>
        <v>0</v>
      </c>
      <c r="F876" s="59">
        <f t="shared" si="354"/>
        <v>0</v>
      </c>
      <c r="G876" s="60" t="str">
        <f t="shared" si="355"/>
        <v>Fuel Cell</v>
      </c>
      <c r="H876" s="61">
        <f t="shared" si="370"/>
        <v>1</v>
      </c>
      <c r="I876" s="61">
        <f t="shared" si="356"/>
        <v>0</v>
      </c>
      <c r="J876" s="59">
        <f t="shared" si="357"/>
        <v>0</v>
      </c>
      <c r="K876" s="62" t="e">
        <f t="shared" si="358"/>
        <v>#N/A</v>
      </c>
      <c r="L876" s="59">
        <f t="shared" si="359"/>
        <v>0</v>
      </c>
      <c r="M876" s="59">
        <f t="shared" si="359"/>
        <v>0</v>
      </c>
      <c r="N876" s="59" t="str">
        <f t="shared" si="353"/>
        <v>Fuel Cell0</v>
      </c>
      <c r="O876" s="57">
        <f t="shared" si="367"/>
        <v>0</v>
      </c>
      <c r="P876" s="57">
        <f t="shared" si="367"/>
        <v>0</v>
      </c>
      <c r="Q876" s="57">
        <f t="shared" si="367"/>
        <v>0</v>
      </c>
      <c r="R876" s="57">
        <f t="shared" si="367"/>
        <v>0</v>
      </c>
      <c r="S876" s="57">
        <f t="shared" si="367"/>
        <v>0</v>
      </c>
      <c r="T876" s="57">
        <f t="shared" si="367"/>
        <v>0</v>
      </c>
      <c r="U876" s="57">
        <f t="shared" si="367"/>
        <v>0</v>
      </c>
      <c r="V876" s="57">
        <f t="shared" si="367"/>
        <v>0</v>
      </c>
      <c r="W876" s="57">
        <f t="shared" si="367"/>
        <v>0</v>
      </c>
      <c r="X876" s="57">
        <f t="shared" si="367"/>
        <v>0</v>
      </c>
      <c r="Y876" s="57">
        <f t="shared" si="367"/>
        <v>0</v>
      </c>
      <c r="Z876" s="57">
        <f t="shared" si="367"/>
        <v>0</v>
      </c>
      <c r="AA876" s="57">
        <f t="shared" si="367"/>
        <v>0</v>
      </c>
      <c r="AB876" s="57">
        <f t="shared" si="367"/>
        <v>0</v>
      </c>
      <c r="AC876" s="57">
        <f t="shared" si="367"/>
        <v>0</v>
      </c>
      <c r="AD876" s="57">
        <f t="shared" si="367"/>
        <v>0</v>
      </c>
      <c r="AE876" s="57">
        <f t="shared" si="365"/>
        <v>0</v>
      </c>
      <c r="AF876" s="57">
        <f t="shared" si="365"/>
        <v>0</v>
      </c>
      <c r="AG876" s="57">
        <f t="shared" si="365"/>
        <v>0</v>
      </c>
      <c r="AH876" s="57">
        <f t="shared" si="365"/>
        <v>0</v>
      </c>
      <c r="AI876" s="57">
        <f t="shared" si="365"/>
        <v>0</v>
      </c>
      <c r="AJ876" s="57">
        <f t="shared" si="365"/>
        <v>0</v>
      </c>
      <c r="AK876" s="57">
        <f t="shared" si="365"/>
        <v>0</v>
      </c>
      <c r="AL876" s="57">
        <f t="shared" si="365"/>
        <v>0</v>
      </c>
      <c r="AM876" s="57">
        <f t="shared" si="365"/>
        <v>0</v>
      </c>
      <c r="AN876" s="57">
        <f t="shared" si="365"/>
        <v>0</v>
      </c>
      <c r="AO876" s="57">
        <f t="shared" si="365"/>
        <v>0</v>
      </c>
      <c r="AP876" s="57">
        <f t="shared" si="365"/>
        <v>0</v>
      </c>
      <c r="AQ876" s="57" t="e">
        <f>INDEX('Fleet Input'!$C$10:$C$86, MATCH('Fleet Calculations'!N876, 'Fleet Input'!$B$10:$B$86, 0))</f>
        <v>#N/A</v>
      </c>
      <c r="AR876" s="57">
        <f t="shared" si="368"/>
        <v>0</v>
      </c>
      <c r="AS876" s="57">
        <f t="shared" si="368"/>
        <v>0</v>
      </c>
      <c r="AT876" s="57">
        <f t="shared" si="368"/>
        <v>0</v>
      </c>
      <c r="AU876" s="57">
        <f t="shared" si="368"/>
        <v>0</v>
      </c>
      <c r="AV876" s="57">
        <f t="shared" si="368"/>
        <v>0</v>
      </c>
      <c r="AW876" s="57">
        <f t="shared" si="368"/>
        <v>0</v>
      </c>
      <c r="AX876" s="57">
        <f t="shared" si="368"/>
        <v>0</v>
      </c>
      <c r="AY876" s="57">
        <f t="shared" si="368"/>
        <v>0</v>
      </c>
      <c r="AZ876" s="57">
        <f t="shared" si="368"/>
        <v>0</v>
      </c>
      <c r="BA876" s="57">
        <f t="shared" si="368"/>
        <v>0</v>
      </c>
      <c r="BB876" s="57">
        <f t="shared" si="368"/>
        <v>0</v>
      </c>
      <c r="BC876" s="57">
        <f t="shared" si="368"/>
        <v>0</v>
      </c>
      <c r="BD876" s="57">
        <f t="shared" si="368"/>
        <v>0</v>
      </c>
      <c r="BE876" s="57">
        <f t="shared" si="368"/>
        <v>0</v>
      </c>
      <c r="BF876" s="57">
        <f t="shared" si="368"/>
        <v>0</v>
      </c>
      <c r="BG876" s="57">
        <f t="shared" si="368"/>
        <v>0</v>
      </c>
      <c r="BH876" s="57">
        <f t="shared" si="366"/>
        <v>0</v>
      </c>
      <c r="BI876" s="57">
        <f t="shared" si="366"/>
        <v>0</v>
      </c>
      <c r="BJ876" s="57">
        <f t="shared" si="366"/>
        <v>0</v>
      </c>
      <c r="BK876" s="57">
        <f t="shared" si="366"/>
        <v>0</v>
      </c>
      <c r="BL876" s="57">
        <f t="shared" si="366"/>
        <v>0</v>
      </c>
      <c r="BM876" s="57">
        <f t="shared" si="366"/>
        <v>0</v>
      </c>
      <c r="BN876" s="57">
        <f t="shared" si="366"/>
        <v>0</v>
      </c>
      <c r="BO876" s="57">
        <f t="shared" si="366"/>
        <v>0</v>
      </c>
      <c r="BP876" s="57">
        <f t="shared" si="366"/>
        <v>0</v>
      </c>
      <c r="BQ876" s="57">
        <f t="shared" si="366"/>
        <v>0</v>
      </c>
      <c r="BR876" s="57">
        <f t="shared" si="366"/>
        <v>0</v>
      </c>
      <c r="BS876" s="57">
        <f t="shared" si="366"/>
        <v>0</v>
      </c>
    </row>
    <row r="877" spans="1:71" x14ac:dyDescent="0.25">
      <c r="A877">
        <f t="shared" si="371"/>
        <v>4</v>
      </c>
      <c r="B877">
        <f t="shared" si="369"/>
        <v>54</v>
      </c>
      <c r="C877">
        <f t="shared" si="364"/>
        <v>1</v>
      </c>
      <c r="D877" s="59">
        <f t="shared" si="354"/>
        <v>0</v>
      </c>
      <c r="E877" s="59">
        <f t="shared" si="354"/>
        <v>0</v>
      </c>
      <c r="F877" s="59">
        <f t="shared" si="354"/>
        <v>0</v>
      </c>
      <c r="G877" s="60" t="str">
        <f t="shared" si="355"/>
        <v>0</v>
      </c>
      <c r="H877" s="61">
        <f t="shared" si="370"/>
        <v>1</v>
      </c>
      <c r="I877" s="61">
        <f t="shared" si="356"/>
        <v>0</v>
      </c>
      <c r="J877" s="59">
        <f t="shared" si="357"/>
        <v>0</v>
      </c>
      <c r="K877" s="62" t="e">
        <f t="shared" si="358"/>
        <v>#N/A</v>
      </c>
      <c r="L877" s="59">
        <f t="shared" si="359"/>
        <v>0</v>
      </c>
      <c r="M877" s="59">
        <f t="shared" si="359"/>
        <v>0</v>
      </c>
      <c r="N877" s="59" t="str">
        <f t="shared" si="353"/>
        <v>00</v>
      </c>
      <c r="O877" s="57">
        <f t="shared" si="367"/>
        <v>0</v>
      </c>
      <c r="P877" s="57">
        <f t="shared" si="367"/>
        <v>0</v>
      </c>
      <c r="Q877" s="57">
        <f t="shared" si="367"/>
        <v>0</v>
      </c>
      <c r="R877" s="57">
        <f t="shared" si="367"/>
        <v>0</v>
      </c>
      <c r="S877" s="57">
        <f t="shared" si="367"/>
        <v>0</v>
      </c>
      <c r="T877" s="57">
        <f t="shared" si="367"/>
        <v>0</v>
      </c>
      <c r="U877" s="57">
        <f t="shared" si="367"/>
        <v>0</v>
      </c>
      <c r="V877" s="57">
        <f t="shared" si="367"/>
        <v>0</v>
      </c>
      <c r="W877" s="57">
        <f t="shared" si="367"/>
        <v>0</v>
      </c>
      <c r="X877" s="57">
        <f t="shared" si="367"/>
        <v>0</v>
      </c>
      <c r="Y877" s="57">
        <f t="shared" si="367"/>
        <v>0</v>
      </c>
      <c r="Z877" s="57">
        <f t="shared" si="367"/>
        <v>0</v>
      </c>
      <c r="AA877" s="57">
        <f t="shared" si="367"/>
        <v>0</v>
      </c>
      <c r="AB877" s="57">
        <f t="shared" si="367"/>
        <v>0</v>
      </c>
      <c r="AC877" s="57">
        <f t="shared" si="367"/>
        <v>0</v>
      </c>
      <c r="AD877" s="57">
        <f t="shared" si="367"/>
        <v>0</v>
      </c>
      <c r="AE877" s="57">
        <f t="shared" si="365"/>
        <v>0</v>
      </c>
      <c r="AF877" s="57">
        <f t="shared" si="365"/>
        <v>0</v>
      </c>
      <c r="AG877" s="57">
        <f t="shared" si="365"/>
        <v>0</v>
      </c>
      <c r="AH877" s="57">
        <f t="shared" si="365"/>
        <v>0</v>
      </c>
      <c r="AI877" s="57">
        <f t="shared" si="365"/>
        <v>0</v>
      </c>
      <c r="AJ877" s="57">
        <f t="shared" si="365"/>
        <v>0</v>
      </c>
      <c r="AK877" s="57">
        <f t="shared" si="365"/>
        <v>0</v>
      </c>
      <c r="AL877" s="57">
        <f t="shared" si="365"/>
        <v>0</v>
      </c>
      <c r="AM877" s="57">
        <f t="shared" si="365"/>
        <v>0</v>
      </c>
      <c r="AN877" s="57">
        <f t="shared" si="365"/>
        <v>0</v>
      </c>
      <c r="AO877" s="57">
        <f t="shared" si="365"/>
        <v>0</v>
      </c>
      <c r="AP877" s="57">
        <f t="shared" si="365"/>
        <v>0</v>
      </c>
      <c r="AQ877" s="57" t="e">
        <f>INDEX('Fleet Input'!$C$10:$C$86, MATCH('Fleet Calculations'!N877, 'Fleet Input'!$B$10:$B$86, 0))</f>
        <v>#N/A</v>
      </c>
      <c r="AR877" s="57">
        <f t="shared" si="368"/>
        <v>0</v>
      </c>
      <c r="AS877" s="57">
        <f t="shared" si="368"/>
        <v>0</v>
      </c>
      <c r="AT877" s="57">
        <f t="shared" si="368"/>
        <v>0</v>
      </c>
      <c r="AU877" s="57">
        <f t="shared" si="368"/>
        <v>0</v>
      </c>
      <c r="AV877" s="57">
        <f t="shared" si="368"/>
        <v>0</v>
      </c>
      <c r="AW877" s="57">
        <f t="shared" si="368"/>
        <v>0</v>
      </c>
      <c r="AX877" s="57">
        <f t="shared" si="368"/>
        <v>0</v>
      </c>
      <c r="AY877" s="57">
        <f t="shared" si="368"/>
        <v>0</v>
      </c>
      <c r="AZ877" s="57">
        <f t="shared" si="368"/>
        <v>0</v>
      </c>
      <c r="BA877" s="57">
        <f t="shared" si="368"/>
        <v>0</v>
      </c>
      <c r="BB877" s="57">
        <f t="shared" si="368"/>
        <v>0</v>
      </c>
      <c r="BC877" s="57">
        <f t="shared" si="368"/>
        <v>0</v>
      </c>
      <c r="BD877" s="57">
        <f t="shared" si="368"/>
        <v>0</v>
      </c>
      <c r="BE877" s="57">
        <f t="shared" si="368"/>
        <v>0</v>
      </c>
      <c r="BF877" s="57">
        <f t="shared" si="368"/>
        <v>0</v>
      </c>
      <c r="BG877" s="57">
        <f t="shared" si="368"/>
        <v>0</v>
      </c>
      <c r="BH877" s="57">
        <f t="shared" si="366"/>
        <v>0</v>
      </c>
      <c r="BI877" s="57">
        <f t="shared" si="366"/>
        <v>0</v>
      </c>
      <c r="BJ877" s="57">
        <f t="shared" si="366"/>
        <v>0</v>
      </c>
      <c r="BK877" s="57">
        <f t="shared" si="366"/>
        <v>0</v>
      </c>
      <c r="BL877" s="57">
        <f t="shared" si="366"/>
        <v>0</v>
      </c>
      <c r="BM877" s="57">
        <f t="shared" si="366"/>
        <v>0</v>
      </c>
      <c r="BN877" s="57">
        <f t="shared" si="366"/>
        <v>0</v>
      </c>
      <c r="BO877" s="57">
        <f t="shared" si="366"/>
        <v>0</v>
      </c>
      <c r="BP877" s="57">
        <f t="shared" si="366"/>
        <v>0</v>
      </c>
      <c r="BQ877" s="57">
        <f t="shared" si="366"/>
        <v>0</v>
      </c>
      <c r="BR877" s="57">
        <f t="shared" si="366"/>
        <v>0</v>
      </c>
      <c r="BS877" s="57">
        <f t="shared" si="366"/>
        <v>0</v>
      </c>
    </row>
    <row r="878" spans="1:71" x14ac:dyDescent="0.25">
      <c r="A878">
        <f t="shared" si="371"/>
        <v>4</v>
      </c>
      <c r="B878">
        <f t="shared" si="369"/>
        <v>54</v>
      </c>
      <c r="C878">
        <f t="shared" si="364"/>
        <v>2</v>
      </c>
      <c r="D878" s="59">
        <f t="shared" si="354"/>
        <v>0</v>
      </c>
      <c r="E878" s="59">
        <f t="shared" si="354"/>
        <v>0</v>
      </c>
      <c r="F878" s="59">
        <f t="shared" si="354"/>
        <v>0</v>
      </c>
      <c r="G878" s="60" t="str">
        <f t="shared" si="355"/>
        <v>Electric</v>
      </c>
      <c r="H878" s="61">
        <f t="shared" si="370"/>
        <v>1</v>
      </c>
      <c r="I878" s="61">
        <f t="shared" si="356"/>
        <v>0</v>
      </c>
      <c r="J878" s="59">
        <f t="shared" si="357"/>
        <v>0</v>
      </c>
      <c r="K878" s="62" t="e">
        <f t="shared" si="358"/>
        <v>#N/A</v>
      </c>
      <c r="L878" s="59">
        <f t="shared" si="359"/>
        <v>0</v>
      </c>
      <c r="M878" s="59">
        <f t="shared" si="359"/>
        <v>0</v>
      </c>
      <c r="N878" s="59" t="str">
        <f t="shared" si="353"/>
        <v>Electric0</v>
      </c>
      <c r="O878" s="57">
        <f t="shared" si="367"/>
        <v>0</v>
      </c>
      <c r="P878" s="57">
        <f t="shared" si="367"/>
        <v>0</v>
      </c>
      <c r="Q878" s="57">
        <f t="shared" si="367"/>
        <v>0</v>
      </c>
      <c r="R878" s="57">
        <f t="shared" si="367"/>
        <v>0</v>
      </c>
      <c r="S878" s="57">
        <f t="shared" si="367"/>
        <v>0</v>
      </c>
      <c r="T878" s="57">
        <f t="shared" si="367"/>
        <v>0</v>
      </c>
      <c r="U878" s="57">
        <f t="shared" si="367"/>
        <v>0</v>
      </c>
      <c r="V878" s="57">
        <f t="shared" si="367"/>
        <v>0</v>
      </c>
      <c r="W878" s="57">
        <f t="shared" si="367"/>
        <v>0</v>
      </c>
      <c r="X878" s="57">
        <f t="shared" si="367"/>
        <v>0</v>
      </c>
      <c r="Y878" s="57">
        <f t="shared" si="367"/>
        <v>0</v>
      </c>
      <c r="Z878" s="57">
        <f t="shared" si="367"/>
        <v>0</v>
      </c>
      <c r="AA878" s="57">
        <f t="shared" si="367"/>
        <v>0</v>
      </c>
      <c r="AB878" s="57">
        <f t="shared" si="367"/>
        <v>0</v>
      </c>
      <c r="AC878" s="57">
        <f t="shared" si="367"/>
        <v>0</v>
      </c>
      <c r="AD878" s="57">
        <f t="shared" si="367"/>
        <v>0</v>
      </c>
      <c r="AE878" s="57">
        <f t="shared" si="365"/>
        <v>0</v>
      </c>
      <c r="AF878" s="57">
        <f t="shared" si="365"/>
        <v>0</v>
      </c>
      <c r="AG878" s="57">
        <f t="shared" si="365"/>
        <v>0</v>
      </c>
      <c r="AH878" s="57">
        <f t="shared" si="365"/>
        <v>0</v>
      </c>
      <c r="AI878" s="57">
        <f t="shared" si="365"/>
        <v>0</v>
      </c>
      <c r="AJ878" s="57">
        <f t="shared" si="365"/>
        <v>0</v>
      </c>
      <c r="AK878" s="57">
        <f t="shared" si="365"/>
        <v>0</v>
      </c>
      <c r="AL878" s="57">
        <f t="shared" si="365"/>
        <v>0</v>
      </c>
      <c r="AM878" s="57">
        <f t="shared" si="365"/>
        <v>0</v>
      </c>
      <c r="AN878" s="57">
        <f t="shared" si="365"/>
        <v>0</v>
      </c>
      <c r="AO878" s="57">
        <f t="shared" si="365"/>
        <v>0</v>
      </c>
      <c r="AP878" s="57">
        <f t="shared" si="365"/>
        <v>0</v>
      </c>
      <c r="AQ878" s="57" t="e">
        <f>INDEX('Fleet Input'!$C$10:$C$86, MATCH('Fleet Calculations'!N878, 'Fleet Input'!$B$10:$B$86, 0))</f>
        <v>#N/A</v>
      </c>
      <c r="AR878" s="57">
        <f t="shared" si="368"/>
        <v>0</v>
      </c>
      <c r="AS878" s="57">
        <f t="shared" si="368"/>
        <v>0</v>
      </c>
      <c r="AT878" s="57">
        <f t="shared" si="368"/>
        <v>0</v>
      </c>
      <c r="AU878" s="57">
        <f t="shared" si="368"/>
        <v>0</v>
      </c>
      <c r="AV878" s="57">
        <f t="shared" si="368"/>
        <v>0</v>
      </c>
      <c r="AW878" s="57">
        <f t="shared" si="368"/>
        <v>0</v>
      </c>
      <c r="AX878" s="57">
        <f t="shared" si="368"/>
        <v>0</v>
      </c>
      <c r="AY878" s="57">
        <f t="shared" si="368"/>
        <v>0</v>
      </c>
      <c r="AZ878" s="57">
        <f t="shared" si="368"/>
        <v>0</v>
      </c>
      <c r="BA878" s="57">
        <f t="shared" si="368"/>
        <v>0</v>
      </c>
      <c r="BB878" s="57">
        <f t="shared" si="368"/>
        <v>0</v>
      </c>
      <c r="BC878" s="57">
        <f t="shared" si="368"/>
        <v>0</v>
      </c>
      <c r="BD878" s="57">
        <f t="shared" si="368"/>
        <v>0</v>
      </c>
      <c r="BE878" s="57">
        <f t="shared" si="368"/>
        <v>0</v>
      </c>
      <c r="BF878" s="57">
        <f t="shared" si="368"/>
        <v>0</v>
      </c>
      <c r="BG878" s="57">
        <f t="shared" si="368"/>
        <v>0</v>
      </c>
      <c r="BH878" s="57">
        <f t="shared" si="366"/>
        <v>0</v>
      </c>
      <c r="BI878" s="57">
        <f t="shared" si="366"/>
        <v>0</v>
      </c>
      <c r="BJ878" s="57">
        <f t="shared" si="366"/>
        <v>0</v>
      </c>
      <c r="BK878" s="57">
        <f t="shared" si="366"/>
        <v>0</v>
      </c>
      <c r="BL878" s="57">
        <f t="shared" si="366"/>
        <v>0</v>
      </c>
      <c r="BM878" s="57">
        <f t="shared" si="366"/>
        <v>0</v>
      </c>
      <c r="BN878" s="57">
        <f t="shared" si="366"/>
        <v>0</v>
      </c>
      <c r="BO878" s="57">
        <f t="shared" si="366"/>
        <v>0</v>
      </c>
      <c r="BP878" s="57">
        <f t="shared" si="366"/>
        <v>0</v>
      </c>
      <c r="BQ878" s="57">
        <f t="shared" si="366"/>
        <v>0</v>
      </c>
      <c r="BR878" s="57">
        <f t="shared" si="366"/>
        <v>0</v>
      </c>
      <c r="BS878" s="57">
        <f t="shared" si="366"/>
        <v>0</v>
      </c>
    </row>
    <row r="879" spans="1:71" x14ac:dyDescent="0.25">
      <c r="A879">
        <f t="shared" si="371"/>
        <v>4</v>
      </c>
      <c r="B879">
        <f t="shared" si="369"/>
        <v>54</v>
      </c>
      <c r="C879">
        <f t="shared" si="364"/>
        <v>3</v>
      </c>
      <c r="D879" s="59">
        <f t="shared" si="354"/>
        <v>0</v>
      </c>
      <c r="E879" s="59">
        <f t="shared" si="354"/>
        <v>0</v>
      </c>
      <c r="F879" s="59">
        <f t="shared" si="354"/>
        <v>0</v>
      </c>
      <c r="G879" s="60" t="str">
        <f t="shared" si="355"/>
        <v>Fuel Cell</v>
      </c>
      <c r="H879" s="61">
        <f t="shared" si="370"/>
        <v>1</v>
      </c>
      <c r="I879" s="61">
        <f t="shared" si="356"/>
        <v>0</v>
      </c>
      <c r="J879" s="59">
        <f t="shared" si="357"/>
        <v>0</v>
      </c>
      <c r="K879" s="62" t="e">
        <f t="shared" si="358"/>
        <v>#N/A</v>
      </c>
      <c r="L879" s="59">
        <f t="shared" si="359"/>
        <v>0</v>
      </c>
      <c r="M879" s="59">
        <f t="shared" si="359"/>
        <v>0</v>
      </c>
      <c r="N879" s="59" t="str">
        <f t="shared" si="353"/>
        <v>Fuel Cell0</v>
      </c>
      <c r="O879" s="57">
        <f t="shared" si="367"/>
        <v>0</v>
      </c>
      <c r="P879" s="57">
        <f t="shared" si="367"/>
        <v>0</v>
      </c>
      <c r="Q879" s="57">
        <f t="shared" si="367"/>
        <v>0</v>
      </c>
      <c r="R879" s="57">
        <f t="shared" si="367"/>
        <v>0</v>
      </c>
      <c r="S879" s="57">
        <f t="shared" si="367"/>
        <v>0</v>
      </c>
      <c r="T879" s="57">
        <f t="shared" si="367"/>
        <v>0</v>
      </c>
      <c r="U879" s="57">
        <f t="shared" si="367"/>
        <v>0</v>
      </c>
      <c r="V879" s="57">
        <f t="shared" si="367"/>
        <v>0</v>
      </c>
      <c r="W879" s="57">
        <f t="shared" si="367"/>
        <v>0</v>
      </c>
      <c r="X879" s="57">
        <f t="shared" si="367"/>
        <v>0</v>
      </c>
      <c r="Y879" s="57">
        <f t="shared" si="367"/>
        <v>0</v>
      </c>
      <c r="Z879" s="57">
        <f t="shared" si="367"/>
        <v>0</v>
      </c>
      <c r="AA879" s="57">
        <f t="shared" si="367"/>
        <v>0</v>
      </c>
      <c r="AB879" s="57">
        <f t="shared" si="367"/>
        <v>0</v>
      </c>
      <c r="AC879" s="57">
        <f t="shared" si="367"/>
        <v>0</v>
      </c>
      <c r="AD879" s="57">
        <f t="shared" si="367"/>
        <v>0</v>
      </c>
      <c r="AE879" s="57">
        <f t="shared" si="365"/>
        <v>0</v>
      </c>
      <c r="AF879" s="57">
        <f t="shared" si="365"/>
        <v>0</v>
      </c>
      <c r="AG879" s="57">
        <f t="shared" si="365"/>
        <v>0</v>
      </c>
      <c r="AH879" s="57">
        <f t="shared" si="365"/>
        <v>0</v>
      </c>
      <c r="AI879" s="57">
        <f t="shared" si="365"/>
        <v>0</v>
      </c>
      <c r="AJ879" s="57">
        <f t="shared" si="365"/>
        <v>0</v>
      </c>
      <c r="AK879" s="57">
        <f t="shared" si="365"/>
        <v>0</v>
      </c>
      <c r="AL879" s="57">
        <f t="shared" si="365"/>
        <v>0</v>
      </c>
      <c r="AM879" s="57">
        <f t="shared" si="365"/>
        <v>0</v>
      </c>
      <c r="AN879" s="57">
        <f t="shared" si="365"/>
        <v>0</v>
      </c>
      <c r="AO879" s="57">
        <f t="shared" si="365"/>
        <v>0</v>
      </c>
      <c r="AP879" s="57">
        <f t="shared" si="365"/>
        <v>0</v>
      </c>
      <c r="AQ879" s="57" t="e">
        <f>INDEX('Fleet Input'!$C$10:$C$86, MATCH('Fleet Calculations'!N879, 'Fleet Input'!$B$10:$B$86, 0))</f>
        <v>#N/A</v>
      </c>
      <c r="AR879" s="57">
        <f t="shared" si="368"/>
        <v>0</v>
      </c>
      <c r="AS879" s="57">
        <f t="shared" si="368"/>
        <v>0</v>
      </c>
      <c r="AT879" s="57">
        <f t="shared" si="368"/>
        <v>0</v>
      </c>
      <c r="AU879" s="57">
        <f t="shared" si="368"/>
        <v>0</v>
      </c>
      <c r="AV879" s="57">
        <f t="shared" si="368"/>
        <v>0</v>
      </c>
      <c r="AW879" s="57">
        <f t="shared" si="368"/>
        <v>0</v>
      </c>
      <c r="AX879" s="57">
        <f t="shared" si="368"/>
        <v>0</v>
      </c>
      <c r="AY879" s="57">
        <f t="shared" si="368"/>
        <v>0</v>
      </c>
      <c r="AZ879" s="57">
        <f t="shared" si="368"/>
        <v>0</v>
      </c>
      <c r="BA879" s="57">
        <f t="shared" si="368"/>
        <v>0</v>
      </c>
      <c r="BB879" s="57">
        <f t="shared" si="368"/>
        <v>0</v>
      </c>
      <c r="BC879" s="57">
        <f t="shared" si="368"/>
        <v>0</v>
      </c>
      <c r="BD879" s="57">
        <f t="shared" si="368"/>
        <v>0</v>
      </c>
      <c r="BE879" s="57">
        <f t="shared" si="368"/>
        <v>0</v>
      </c>
      <c r="BF879" s="57">
        <f t="shared" si="368"/>
        <v>0</v>
      </c>
      <c r="BG879" s="57">
        <f t="shared" si="368"/>
        <v>0</v>
      </c>
      <c r="BH879" s="57">
        <f t="shared" si="366"/>
        <v>0</v>
      </c>
      <c r="BI879" s="57">
        <f t="shared" si="366"/>
        <v>0</v>
      </c>
      <c r="BJ879" s="57">
        <f t="shared" si="366"/>
        <v>0</v>
      </c>
      <c r="BK879" s="57">
        <f t="shared" si="366"/>
        <v>0</v>
      </c>
      <c r="BL879" s="57">
        <f t="shared" si="366"/>
        <v>0</v>
      </c>
      <c r="BM879" s="57">
        <f t="shared" si="366"/>
        <v>0</v>
      </c>
      <c r="BN879" s="57">
        <f t="shared" si="366"/>
        <v>0</v>
      </c>
      <c r="BO879" s="57">
        <f t="shared" si="366"/>
        <v>0</v>
      </c>
      <c r="BP879" s="57">
        <f t="shared" si="366"/>
        <v>0</v>
      </c>
      <c r="BQ879" s="57">
        <f t="shared" si="366"/>
        <v>0</v>
      </c>
      <c r="BR879" s="57">
        <f t="shared" si="366"/>
        <v>0</v>
      </c>
      <c r="BS879" s="57">
        <f t="shared" si="366"/>
        <v>0</v>
      </c>
    </row>
    <row r="880" spans="1:71" x14ac:dyDescent="0.25">
      <c r="A880">
        <f t="shared" si="371"/>
        <v>4</v>
      </c>
      <c r="B880">
        <f t="shared" si="369"/>
        <v>55</v>
      </c>
      <c r="C880">
        <f t="shared" si="364"/>
        <v>1</v>
      </c>
      <c r="D880" s="59">
        <f t="shared" si="354"/>
        <v>0</v>
      </c>
      <c r="E880" s="59">
        <f t="shared" si="354"/>
        <v>0</v>
      </c>
      <c r="F880" s="59">
        <f t="shared" si="354"/>
        <v>0</v>
      </c>
      <c r="G880" s="60" t="str">
        <f t="shared" si="355"/>
        <v>0</v>
      </c>
      <c r="H880" s="61">
        <f t="shared" si="370"/>
        <v>1</v>
      </c>
      <c r="I880" s="61">
        <f t="shared" si="356"/>
        <v>0</v>
      </c>
      <c r="J880" s="59">
        <f t="shared" si="357"/>
        <v>0</v>
      </c>
      <c r="K880" s="62" t="e">
        <f t="shared" si="358"/>
        <v>#N/A</v>
      </c>
      <c r="L880" s="59">
        <f t="shared" si="359"/>
        <v>0</v>
      </c>
      <c r="M880" s="59">
        <f t="shared" si="359"/>
        <v>0</v>
      </c>
      <c r="N880" s="59" t="str">
        <f t="shared" si="353"/>
        <v>00</v>
      </c>
      <c r="O880" s="57">
        <f t="shared" si="367"/>
        <v>0</v>
      </c>
      <c r="P880" s="57">
        <f t="shared" si="367"/>
        <v>0</v>
      </c>
      <c r="Q880" s="57">
        <f t="shared" si="367"/>
        <v>0</v>
      </c>
      <c r="R880" s="57">
        <f t="shared" si="367"/>
        <v>0</v>
      </c>
      <c r="S880" s="57">
        <f t="shared" si="367"/>
        <v>0</v>
      </c>
      <c r="T880" s="57">
        <f t="shared" si="367"/>
        <v>0</v>
      </c>
      <c r="U880" s="57">
        <f t="shared" si="367"/>
        <v>0</v>
      </c>
      <c r="V880" s="57">
        <f t="shared" si="367"/>
        <v>0</v>
      </c>
      <c r="W880" s="57">
        <f t="shared" si="367"/>
        <v>0</v>
      </c>
      <c r="X880" s="57">
        <f t="shared" si="367"/>
        <v>0</v>
      </c>
      <c r="Y880" s="57">
        <f t="shared" si="367"/>
        <v>0</v>
      </c>
      <c r="Z880" s="57">
        <f t="shared" si="367"/>
        <v>0</v>
      </c>
      <c r="AA880" s="57">
        <f t="shared" si="367"/>
        <v>0</v>
      </c>
      <c r="AB880" s="57">
        <f t="shared" si="367"/>
        <v>0</v>
      </c>
      <c r="AC880" s="57">
        <f t="shared" si="367"/>
        <v>0</v>
      </c>
      <c r="AD880" s="57">
        <f t="shared" si="367"/>
        <v>0</v>
      </c>
      <c r="AE880" s="57">
        <f t="shared" si="365"/>
        <v>0</v>
      </c>
      <c r="AF880" s="57">
        <f t="shared" si="365"/>
        <v>0</v>
      </c>
      <c r="AG880" s="57">
        <f t="shared" si="365"/>
        <v>0</v>
      </c>
      <c r="AH880" s="57">
        <f t="shared" si="365"/>
        <v>0</v>
      </c>
      <c r="AI880" s="57">
        <f t="shared" si="365"/>
        <v>0</v>
      </c>
      <c r="AJ880" s="57">
        <f t="shared" si="365"/>
        <v>0</v>
      </c>
      <c r="AK880" s="57">
        <f t="shared" si="365"/>
        <v>0</v>
      </c>
      <c r="AL880" s="57">
        <f t="shared" si="365"/>
        <v>0</v>
      </c>
      <c r="AM880" s="57">
        <f t="shared" si="365"/>
        <v>0</v>
      </c>
      <c r="AN880" s="57">
        <f t="shared" si="365"/>
        <v>0</v>
      </c>
      <c r="AO880" s="57">
        <f t="shared" si="365"/>
        <v>0</v>
      </c>
      <c r="AP880" s="57">
        <f t="shared" si="365"/>
        <v>0</v>
      </c>
      <c r="AQ880" s="57" t="e">
        <f>INDEX('Fleet Input'!$C$10:$C$86, MATCH('Fleet Calculations'!N880, 'Fleet Input'!$B$10:$B$86, 0))</f>
        <v>#N/A</v>
      </c>
      <c r="AR880" s="57">
        <f t="shared" si="368"/>
        <v>0</v>
      </c>
      <c r="AS880" s="57">
        <f t="shared" si="368"/>
        <v>0</v>
      </c>
      <c r="AT880" s="57">
        <f t="shared" si="368"/>
        <v>0</v>
      </c>
      <c r="AU880" s="57">
        <f t="shared" si="368"/>
        <v>0</v>
      </c>
      <c r="AV880" s="57">
        <f t="shared" si="368"/>
        <v>0</v>
      </c>
      <c r="AW880" s="57">
        <f t="shared" si="368"/>
        <v>0</v>
      </c>
      <c r="AX880" s="57">
        <f t="shared" si="368"/>
        <v>0</v>
      </c>
      <c r="AY880" s="57">
        <f t="shared" si="368"/>
        <v>0</v>
      </c>
      <c r="AZ880" s="57">
        <f t="shared" si="368"/>
        <v>0</v>
      </c>
      <c r="BA880" s="57">
        <f t="shared" si="368"/>
        <v>0</v>
      </c>
      <c r="BB880" s="57">
        <f t="shared" si="368"/>
        <v>0</v>
      </c>
      <c r="BC880" s="57">
        <f t="shared" si="368"/>
        <v>0</v>
      </c>
      <c r="BD880" s="57">
        <f t="shared" si="368"/>
        <v>0</v>
      </c>
      <c r="BE880" s="57">
        <f t="shared" si="368"/>
        <v>0</v>
      </c>
      <c r="BF880" s="57">
        <f t="shared" si="368"/>
        <v>0</v>
      </c>
      <c r="BG880" s="57">
        <f t="shared" si="368"/>
        <v>0</v>
      </c>
      <c r="BH880" s="57">
        <f t="shared" si="366"/>
        <v>0</v>
      </c>
      <c r="BI880" s="57">
        <f t="shared" si="366"/>
        <v>0</v>
      </c>
      <c r="BJ880" s="57">
        <f t="shared" si="366"/>
        <v>0</v>
      </c>
      <c r="BK880" s="57">
        <f t="shared" si="366"/>
        <v>0</v>
      </c>
      <c r="BL880" s="57">
        <f t="shared" si="366"/>
        <v>0</v>
      </c>
      <c r="BM880" s="57">
        <f t="shared" si="366"/>
        <v>0</v>
      </c>
      <c r="BN880" s="57">
        <f t="shared" si="366"/>
        <v>0</v>
      </c>
      <c r="BO880" s="57">
        <f t="shared" si="366"/>
        <v>0</v>
      </c>
      <c r="BP880" s="57">
        <f t="shared" si="366"/>
        <v>0</v>
      </c>
      <c r="BQ880" s="57">
        <f t="shared" si="366"/>
        <v>0</v>
      </c>
      <c r="BR880" s="57">
        <f t="shared" si="366"/>
        <v>0</v>
      </c>
      <c r="BS880" s="57">
        <f t="shared" si="366"/>
        <v>0</v>
      </c>
    </row>
    <row r="881" spans="1:71" x14ac:dyDescent="0.25">
      <c r="A881">
        <f t="shared" si="371"/>
        <v>4</v>
      </c>
      <c r="B881">
        <f t="shared" si="369"/>
        <v>55</v>
      </c>
      <c r="C881">
        <f t="shared" si="364"/>
        <v>2</v>
      </c>
      <c r="D881" s="59">
        <f t="shared" si="354"/>
        <v>0</v>
      </c>
      <c r="E881" s="59">
        <f t="shared" si="354"/>
        <v>0</v>
      </c>
      <c r="F881" s="59">
        <f t="shared" si="354"/>
        <v>0</v>
      </c>
      <c r="G881" s="60" t="str">
        <f t="shared" si="355"/>
        <v>Electric</v>
      </c>
      <c r="H881" s="61">
        <f t="shared" si="370"/>
        <v>1</v>
      </c>
      <c r="I881" s="61">
        <f t="shared" si="356"/>
        <v>0</v>
      </c>
      <c r="J881" s="59">
        <f t="shared" si="357"/>
        <v>0</v>
      </c>
      <c r="K881" s="62" t="e">
        <f t="shared" si="358"/>
        <v>#N/A</v>
      </c>
      <c r="L881" s="59">
        <f t="shared" si="359"/>
        <v>0</v>
      </c>
      <c r="M881" s="59">
        <f t="shared" si="359"/>
        <v>0</v>
      </c>
      <c r="N881" s="59" t="str">
        <f t="shared" si="353"/>
        <v>Electric0</v>
      </c>
      <c r="O881" s="57">
        <f t="shared" si="367"/>
        <v>0</v>
      </c>
      <c r="P881" s="57">
        <f t="shared" si="367"/>
        <v>0</v>
      </c>
      <c r="Q881" s="57">
        <f t="shared" si="367"/>
        <v>0</v>
      </c>
      <c r="R881" s="57">
        <f t="shared" si="367"/>
        <v>0</v>
      </c>
      <c r="S881" s="57">
        <f t="shared" si="367"/>
        <v>0</v>
      </c>
      <c r="T881" s="57">
        <f t="shared" si="367"/>
        <v>0</v>
      </c>
      <c r="U881" s="57">
        <f t="shared" si="367"/>
        <v>0</v>
      </c>
      <c r="V881" s="57">
        <f t="shared" si="367"/>
        <v>0</v>
      </c>
      <c r="W881" s="57">
        <f t="shared" si="367"/>
        <v>0</v>
      </c>
      <c r="X881" s="57">
        <f t="shared" si="367"/>
        <v>0</v>
      </c>
      <c r="Y881" s="57">
        <f t="shared" si="367"/>
        <v>0</v>
      </c>
      <c r="Z881" s="57">
        <f t="shared" si="367"/>
        <v>0</v>
      </c>
      <c r="AA881" s="57">
        <f t="shared" si="367"/>
        <v>0</v>
      </c>
      <c r="AB881" s="57">
        <f t="shared" si="367"/>
        <v>0</v>
      </c>
      <c r="AC881" s="57">
        <f t="shared" si="367"/>
        <v>0</v>
      </c>
      <c r="AD881" s="57">
        <f t="shared" ref="AD881:AP896" si="373">IF(AND($I881&gt;=AD$7,$H881&lt;=AD$7),$K881,0)</f>
        <v>0</v>
      </c>
      <c r="AE881" s="57">
        <f t="shared" si="373"/>
        <v>0</v>
      </c>
      <c r="AF881" s="57">
        <f t="shared" si="373"/>
        <v>0</v>
      </c>
      <c r="AG881" s="57">
        <f t="shared" si="373"/>
        <v>0</v>
      </c>
      <c r="AH881" s="57">
        <f t="shared" si="373"/>
        <v>0</v>
      </c>
      <c r="AI881" s="57">
        <f t="shared" si="373"/>
        <v>0</v>
      </c>
      <c r="AJ881" s="57">
        <f t="shared" si="373"/>
        <v>0</v>
      </c>
      <c r="AK881" s="57">
        <f t="shared" si="373"/>
        <v>0</v>
      </c>
      <c r="AL881" s="57">
        <f t="shared" si="373"/>
        <v>0</v>
      </c>
      <c r="AM881" s="57">
        <f t="shared" si="373"/>
        <v>0</v>
      </c>
      <c r="AN881" s="57">
        <f t="shared" si="373"/>
        <v>0</v>
      </c>
      <c r="AO881" s="57">
        <f t="shared" si="373"/>
        <v>0</v>
      </c>
      <c r="AP881" s="57">
        <f t="shared" si="373"/>
        <v>0</v>
      </c>
      <c r="AQ881" s="57" t="e">
        <f>INDEX('Fleet Input'!$C$10:$C$86, MATCH('Fleet Calculations'!N881, 'Fleet Input'!$B$10:$B$86, 0))</f>
        <v>#N/A</v>
      </c>
      <c r="AR881" s="57">
        <f t="shared" si="368"/>
        <v>0</v>
      </c>
      <c r="AS881" s="57">
        <f t="shared" si="368"/>
        <v>0</v>
      </c>
      <c r="AT881" s="57">
        <f t="shared" si="368"/>
        <v>0</v>
      </c>
      <c r="AU881" s="57">
        <f t="shared" si="368"/>
        <v>0</v>
      </c>
      <c r="AV881" s="57">
        <f t="shared" si="368"/>
        <v>0</v>
      </c>
      <c r="AW881" s="57">
        <f t="shared" si="368"/>
        <v>0</v>
      </c>
      <c r="AX881" s="57">
        <f t="shared" si="368"/>
        <v>0</v>
      </c>
      <c r="AY881" s="57">
        <f t="shared" si="368"/>
        <v>0</v>
      </c>
      <c r="AZ881" s="57">
        <f t="shared" si="368"/>
        <v>0</v>
      </c>
      <c r="BA881" s="57">
        <f t="shared" si="368"/>
        <v>0</v>
      </c>
      <c r="BB881" s="57">
        <f t="shared" si="368"/>
        <v>0</v>
      </c>
      <c r="BC881" s="57">
        <f t="shared" si="368"/>
        <v>0</v>
      </c>
      <c r="BD881" s="57">
        <f t="shared" si="368"/>
        <v>0</v>
      </c>
      <c r="BE881" s="57">
        <f t="shared" si="368"/>
        <v>0</v>
      </c>
      <c r="BF881" s="57">
        <f t="shared" si="368"/>
        <v>0</v>
      </c>
      <c r="BG881" s="57">
        <f t="shared" ref="BG881:BS896" si="374">IF($H881=BG$7, $AQ881*$K881, 0)</f>
        <v>0</v>
      </c>
      <c r="BH881" s="57">
        <f t="shared" si="374"/>
        <v>0</v>
      </c>
      <c r="BI881" s="57">
        <f t="shared" si="374"/>
        <v>0</v>
      </c>
      <c r="BJ881" s="57">
        <f t="shared" si="374"/>
        <v>0</v>
      </c>
      <c r="BK881" s="57">
        <f t="shared" si="374"/>
        <v>0</v>
      </c>
      <c r="BL881" s="57">
        <f t="shared" si="374"/>
        <v>0</v>
      </c>
      <c r="BM881" s="57">
        <f t="shared" si="374"/>
        <v>0</v>
      </c>
      <c r="BN881" s="57">
        <f t="shared" si="374"/>
        <v>0</v>
      </c>
      <c r="BO881" s="57">
        <f t="shared" si="374"/>
        <v>0</v>
      </c>
      <c r="BP881" s="57">
        <f t="shared" si="374"/>
        <v>0</v>
      </c>
      <c r="BQ881" s="57">
        <f t="shared" si="374"/>
        <v>0</v>
      </c>
      <c r="BR881" s="57">
        <f t="shared" si="374"/>
        <v>0</v>
      </c>
      <c r="BS881" s="57">
        <f t="shared" si="374"/>
        <v>0</v>
      </c>
    </row>
    <row r="882" spans="1:71" x14ac:dyDescent="0.25">
      <c r="A882">
        <f t="shared" si="371"/>
        <v>4</v>
      </c>
      <c r="B882">
        <f t="shared" si="369"/>
        <v>55</v>
      </c>
      <c r="C882">
        <f t="shared" si="364"/>
        <v>3</v>
      </c>
      <c r="D882" s="59">
        <f t="shared" si="354"/>
        <v>0</v>
      </c>
      <c r="E882" s="59">
        <f t="shared" si="354"/>
        <v>0</v>
      </c>
      <c r="F882" s="59">
        <f t="shared" si="354"/>
        <v>0</v>
      </c>
      <c r="G882" s="60" t="str">
        <f t="shared" si="355"/>
        <v>Fuel Cell</v>
      </c>
      <c r="H882" s="61">
        <f t="shared" si="370"/>
        <v>1</v>
      </c>
      <c r="I882" s="61">
        <f t="shared" si="356"/>
        <v>0</v>
      </c>
      <c r="J882" s="59">
        <f t="shared" si="357"/>
        <v>0</v>
      </c>
      <c r="K882" s="62" t="e">
        <f t="shared" si="358"/>
        <v>#N/A</v>
      </c>
      <c r="L882" s="59">
        <f t="shared" si="359"/>
        <v>0</v>
      </c>
      <c r="M882" s="59">
        <f t="shared" si="359"/>
        <v>0</v>
      </c>
      <c r="N882" s="59" t="str">
        <f t="shared" si="353"/>
        <v>Fuel Cell0</v>
      </c>
      <c r="O882" s="57">
        <f t="shared" ref="O882:AD897" si="375">IF(AND($I882&gt;=O$7,$H882&lt;=O$7),$K882,0)</f>
        <v>0</v>
      </c>
      <c r="P882" s="57">
        <f t="shared" si="375"/>
        <v>0</v>
      </c>
      <c r="Q882" s="57">
        <f t="shared" si="375"/>
        <v>0</v>
      </c>
      <c r="R882" s="57">
        <f t="shared" si="375"/>
        <v>0</v>
      </c>
      <c r="S882" s="57">
        <f t="shared" si="375"/>
        <v>0</v>
      </c>
      <c r="T882" s="57">
        <f t="shared" si="375"/>
        <v>0</v>
      </c>
      <c r="U882" s="57">
        <f t="shared" si="375"/>
        <v>0</v>
      </c>
      <c r="V882" s="57">
        <f t="shared" si="375"/>
        <v>0</v>
      </c>
      <c r="W882" s="57">
        <f t="shared" si="375"/>
        <v>0</v>
      </c>
      <c r="X882" s="57">
        <f t="shared" si="375"/>
        <v>0</v>
      </c>
      <c r="Y882" s="57">
        <f t="shared" si="375"/>
        <v>0</v>
      </c>
      <c r="Z882" s="57">
        <f t="shared" si="375"/>
        <v>0</v>
      </c>
      <c r="AA882" s="57">
        <f t="shared" si="375"/>
        <v>0</v>
      </c>
      <c r="AB882" s="57">
        <f t="shared" si="375"/>
        <v>0</v>
      </c>
      <c r="AC882" s="57">
        <f t="shared" si="375"/>
        <v>0</v>
      </c>
      <c r="AD882" s="57">
        <f t="shared" si="375"/>
        <v>0</v>
      </c>
      <c r="AE882" s="57">
        <f t="shared" si="373"/>
        <v>0</v>
      </c>
      <c r="AF882" s="57">
        <f t="shared" si="373"/>
        <v>0</v>
      </c>
      <c r="AG882" s="57">
        <f t="shared" si="373"/>
        <v>0</v>
      </c>
      <c r="AH882" s="57">
        <f t="shared" si="373"/>
        <v>0</v>
      </c>
      <c r="AI882" s="57">
        <f t="shared" si="373"/>
        <v>0</v>
      </c>
      <c r="AJ882" s="57">
        <f t="shared" si="373"/>
        <v>0</v>
      </c>
      <c r="AK882" s="57">
        <f t="shared" si="373"/>
        <v>0</v>
      </c>
      <c r="AL882" s="57">
        <f t="shared" si="373"/>
        <v>0</v>
      </c>
      <c r="AM882" s="57">
        <f t="shared" si="373"/>
        <v>0</v>
      </c>
      <c r="AN882" s="57">
        <f t="shared" si="373"/>
        <v>0</v>
      </c>
      <c r="AO882" s="57">
        <f t="shared" si="373"/>
        <v>0</v>
      </c>
      <c r="AP882" s="57">
        <f t="shared" si="373"/>
        <v>0</v>
      </c>
      <c r="AQ882" s="57" t="e">
        <f>INDEX('Fleet Input'!$C$10:$C$86, MATCH('Fleet Calculations'!N882, 'Fleet Input'!$B$10:$B$86, 0))</f>
        <v>#N/A</v>
      </c>
      <c r="AR882" s="57">
        <f t="shared" ref="AR882:BG897" si="376">IF($H882=AR$7, $AQ882*$K882, 0)</f>
        <v>0</v>
      </c>
      <c r="AS882" s="57">
        <f t="shared" si="376"/>
        <v>0</v>
      </c>
      <c r="AT882" s="57">
        <f t="shared" si="376"/>
        <v>0</v>
      </c>
      <c r="AU882" s="57">
        <f t="shared" si="376"/>
        <v>0</v>
      </c>
      <c r="AV882" s="57">
        <f t="shared" si="376"/>
        <v>0</v>
      </c>
      <c r="AW882" s="57">
        <f t="shared" si="376"/>
        <v>0</v>
      </c>
      <c r="AX882" s="57">
        <f t="shared" si="376"/>
        <v>0</v>
      </c>
      <c r="AY882" s="57">
        <f t="shared" si="376"/>
        <v>0</v>
      </c>
      <c r="AZ882" s="57">
        <f t="shared" si="376"/>
        <v>0</v>
      </c>
      <c r="BA882" s="57">
        <f t="shared" si="376"/>
        <v>0</v>
      </c>
      <c r="BB882" s="57">
        <f t="shared" si="376"/>
        <v>0</v>
      </c>
      <c r="BC882" s="57">
        <f t="shared" si="376"/>
        <v>0</v>
      </c>
      <c r="BD882" s="57">
        <f t="shared" si="376"/>
        <v>0</v>
      </c>
      <c r="BE882" s="57">
        <f t="shared" si="376"/>
        <v>0</v>
      </c>
      <c r="BF882" s="57">
        <f t="shared" si="376"/>
        <v>0</v>
      </c>
      <c r="BG882" s="57">
        <f t="shared" si="376"/>
        <v>0</v>
      </c>
      <c r="BH882" s="57">
        <f t="shared" si="374"/>
        <v>0</v>
      </c>
      <c r="BI882" s="57">
        <f t="shared" si="374"/>
        <v>0</v>
      </c>
      <c r="BJ882" s="57">
        <f t="shared" si="374"/>
        <v>0</v>
      </c>
      <c r="BK882" s="57">
        <f t="shared" si="374"/>
        <v>0</v>
      </c>
      <c r="BL882" s="57">
        <f t="shared" si="374"/>
        <v>0</v>
      </c>
      <c r="BM882" s="57">
        <f t="shared" si="374"/>
        <v>0</v>
      </c>
      <c r="BN882" s="57">
        <f t="shared" si="374"/>
        <v>0</v>
      </c>
      <c r="BO882" s="57">
        <f t="shared" si="374"/>
        <v>0</v>
      </c>
      <c r="BP882" s="57">
        <f t="shared" si="374"/>
        <v>0</v>
      </c>
      <c r="BQ882" s="57">
        <f t="shared" si="374"/>
        <v>0</v>
      </c>
      <c r="BR882" s="57">
        <f t="shared" si="374"/>
        <v>0</v>
      </c>
      <c r="BS882" s="57">
        <f t="shared" si="374"/>
        <v>0</v>
      </c>
    </row>
    <row r="883" spans="1:71" x14ac:dyDescent="0.25">
      <c r="A883">
        <f t="shared" si="371"/>
        <v>4</v>
      </c>
      <c r="B883">
        <f t="shared" si="369"/>
        <v>56</v>
      </c>
      <c r="C883">
        <f t="shared" si="364"/>
        <v>1</v>
      </c>
      <c r="D883" s="59">
        <f t="shared" si="354"/>
        <v>0</v>
      </c>
      <c r="E883" s="59">
        <f t="shared" si="354"/>
        <v>0</v>
      </c>
      <c r="F883" s="59">
        <f t="shared" si="354"/>
        <v>0</v>
      </c>
      <c r="G883" s="60" t="str">
        <f t="shared" si="355"/>
        <v>0</v>
      </c>
      <c r="H883" s="61">
        <f t="shared" si="370"/>
        <v>1</v>
      </c>
      <c r="I883" s="61">
        <f t="shared" si="356"/>
        <v>0</v>
      </c>
      <c r="J883" s="59">
        <f t="shared" si="357"/>
        <v>0</v>
      </c>
      <c r="K883" s="62" t="e">
        <f t="shared" si="358"/>
        <v>#N/A</v>
      </c>
      <c r="L883" s="59">
        <f t="shared" si="359"/>
        <v>0</v>
      </c>
      <c r="M883" s="59">
        <f t="shared" si="359"/>
        <v>0</v>
      </c>
      <c r="N883" s="59" t="str">
        <f t="shared" si="353"/>
        <v>00</v>
      </c>
      <c r="O883" s="57">
        <f t="shared" si="375"/>
        <v>0</v>
      </c>
      <c r="P883" s="57">
        <f t="shared" si="375"/>
        <v>0</v>
      </c>
      <c r="Q883" s="57">
        <f t="shared" si="375"/>
        <v>0</v>
      </c>
      <c r="R883" s="57">
        <f t="shared" si="375"/>
        <v>0</v>
      </c>
      <c r="S883" s="57">
        <f t="shared" si="375"/>
        <v>0</v>
      </c>
      <c r="T883" s="57">
        <f t="shared" si="375"/>
        <v>0</v>
      </c>
      <c r="U883" s="57">
        <f t="shared" si="375"/>
        <v>0</v>
      </c>
      <c r="V883" s="57">
        <f t="shared" si="375"/>
        <v>0</v>
      </c>
      <c r="W883" s="57">
        <f t="shared" si="375"/>
        <v>0</v>
      </c>
      <c r="X883" s="57">
        <f t="shared" si="375"/>
        <v>0</v>
      </c>
      <c r="Y883" s="57">
        <f t="shared" si="375"/>
        <v>0</v>
      </c>
      <c r="Z883" s="57">
        <f t="shared" si="375"/>
        <v>0</v>
      </c>
      <c r="AA883" s="57">
        <f t="shared" si="375"/>
        <v>0</v>
      </c>
      <c r="AB883" s="57">
        <f t="shared" si="375"/>
        <v>0</v>
      </c>
      <c r="AC883" s="57">
        <f t="shared" si="375"/>
        <v>0</v>
      </c>
      <c r="AD883" s="57">
        <f t="shared" si="375"/>
        <v>0</v>
      </c>
      <c r="AE883" s="57">
        <f t="shared" si="373"/>
        <v>0</v>
      </c>
      <c r="AF883" s="57">
        <f t="shared" si="373"/>
        <v>0</v>
      </c>
      <c r="AG883" s="57">
        <f t="shared" si="373"/>
        <v>0</v>
      </c>
      <c r="AH883" s="57">
        <f t="shared" si="373"/>
        <v>0</v>
      </c>
      <c r="AI883" s="57">
        <f t="shared" si="373"/>
        <v>0</v>
      </c>
      <c r="AJ883" s="57">
        <f t="shared" si="373"/>
        <v>0</v>
      </c>
      <c r="AK883" s="57">
        <f t="shared" si="373"/>
        <v>0</v>
      </c>
      <c r="AL883" s="57">
        <f t="shared" si="373"/>
        <v>0</v>
      </c>
      <c r="AM883" s="57">
        <f t="shared" si="373"/>
        <v>0</v>
      </c>
      <c r="AN883" s="57">
        <f t="shared" si="373"/>
        <v>0</v>
      </c>
      <c r="AO883" s="57">
        <f t="shared" si="373"/>
        <v>0</v>
      </c>
      <c r="AP883" s="57">
        <f t="shared" si="373"/>
        <v>0</v>
      </c>
      <c r="AQ883" s="57" t="e">
        <f>INDEX('Fleet Input'!$C$10:$C$86, MATCH('Fleet Calculations'!N883, 'Fleet Input'!$B$10:$B$86, 0))</f>
        <v>#N/A</v>
      </c>
      <c r="AR883" s="57">
        <f t="shared" si="376"/>
        <v>0</v>
      </c>
      <c r="AS883" s="57">
        <f t="shared" si="376"/>
        <v>0</v>
      </c>
      <c r="AT883" s="57">
        <f t="shared" si="376"/>
        <v>0</v>
      </c>
      <c r="AU883" s="57">
        <f t="shared" si="376"/>
        <v>0</v>
      </c>
      <c r="AV883" s="57">
        <f t="shared" si="376"/>
        <v>0</v>
      </c>
      <c r="AW883" s="57">
        <f t="shared" si="376"/>
        <v>0</v>
      </c>
      <c r="AX883" s="57">
        <f t="shared" si="376"/>
        <v>0</v>
      </c>
      <c r="AY883" s="57">
        <f t="shared" si="376"/>
        <v>0</v>
      </c>
      <c r="AZ883" s="57">
        <f t="shared" si="376"/>
        <v>0</v>
      </c>
      <c r="BA883" s="57">
        <f t="shared" si="376"/>
        <v>0</v>
      </c>
      <c r="BB883" s="57">
        <f t="shared" si="376"/>
        <v>0</v>
      </c>
      <c r="BC883" s="57">
        <f t="shared" si="376"/>
        <v>0</v>
      </c>
      <c r="BD883" s="57">
        <f t="shared" si="376"/>
        <v>0</v>
      </c>
      <c r="BE883" s="57">
        <f t="shared" si="376"/>
        <v>0</v>
      </c>
      <c r="BF883" s="57">
        <f t="shared" si="376"/>
        <v>0</v>
      </c>
      <c r="BG883" s="57">
        <f t="shared" si="376"/>
        <v>0</v>
      </c>
      <c r="BH883" s="57">
        <f t="shared" si="374"/>
        <v>0</v>
      </c>
      <c r="BI883" s="57">
        <f t="shared" si="374"/>
        <v>0</v>
      </c>
      <c r="BJ883" s="57">
        <f t="shared" si="374"/>
        <v>0</v>
      </c>
      <c r="BK883" s="57">
        <f t="shared" si="374"/>
        <v>0</v>
      </c>
      <c r="BL883" s="57">
        <f t="shared" si="374"/>
        <v>0</v>
      </c>
      <c r="BM883" s="57">
        <f t="shared" si="374"/>
        <v>0</v>
      </c>
      <c r="BN883" s="57">
        <f t="shared" si="374"/>
        <v>0</v>
      </c>
      <c r="BO883" s="57">
        <f t="shared" si="374"/>
        <v>0</v>
      </c>
      <c r="BP883" s="57">
        <f t="shared" si="374"/>
        <v>0</v>
      </c>
      <c r="BQ883" s="57">
        <f t="shared" si="374"/>
        <v>0</v>
      </c>
      <c r="BR883" s="57">
        <f t="shared" si="374"/>
        <v>0</v>
      </c>
      <c r="BS883" s="57">
        <f t="shared" si="374"/>
        <v>0</v>
      </c>
    </row>
    <row r="884" spans="1:71" x14ac:dyDescent="0.25">
      <c r="A884">
        <f t="shared" si="371"/>
        <v>4</v>
      </c>
      <c r="B884">
        <f t="shared" si="369"/>
        <v>56</v>
      </c>
      <c r="C884">
        <f t="shared" si="364"/>
        <v>2</v>
      </c>
      <c r="D884" s="59">
        <f t="shared" si="354"/>
        <v>0</v>
      </c>
      <c r="E884" s="59">
        <f t="shared" si="354"/>
        <v>0</v>
      </c>
      <c r="F884" s="59">
        <f t="shared" si="354"/>
        <v>0</v>
      </c>
      <c r="G884" s="60" t="str">
        <f t="shared" si="355"/>
        <v>Electric</v>
      </c>
      <c r="H884" s="61">
        <f t="shared" si="370"/>
        <v>1</v>
      </c>
      <c r="I884" s="61">
        <f t="shared" si="356"/>
        <v>0</v>
      </c>
      <c r="J884" s="59">
        <f t="shared" si="357"/>
        <v>0</v>
      </c>
      <c r="K884" s="62" t="e">
        <f t="shared" si="358"/>
        <v>#N/A</v>
      </c>
      <c r="L884" s="59">
        <f t="shared" si="359"/>
        <v>0</v>
      </c>
      <c r="M884" s="59">
        <f t="shared" si="359"/>
        <v>0</v>
      </c>
      <c r="N884" s="59" t="str">
        <f t="shared" si="353"/>
        <v>Electric0</v>
      </c>
      <c r="O884" s="57">
        <f t="shared" si="375"/>
        <v>0</v>
      </c>
      <c r="P884" s="57">
        <f t="shared" si="375"/>
        <v>0</v>
      </c>
      <c r="Q884" s="57">
        <f t="shared" si="375"/>
        <v>0</v>
      </c>
      <c r="R884" s="57">
        <f t="shared" si="375"/>
        <v>0</v>
      </c>
      <c r="S884" s="57">
        <f t="shared" si="375"/>
        <v>0</v>
      </c>
      <c r="T884" s="57">
        <f t="shared" si="375"/>
        <v>0</v>
      </c>
      <c r="U884" s="57">
        <f t="shared" si="375"/>
        <v>0</v>
      </c>
      <c r="V884" s="57">
        <f t="shared" si="375"/>
        <v>0</v>
      </c>
      <c r="W884" s="57">
        <f t="shared" si="375"/>
        <v>0</v>
      </c>
      <c r="X884" s="57">
        <f t="shared" si="375"/>
        <v>0</v>
      </c>
      <c r="Y884" s="57">
        <f t="shared" si="375"/>
        <v>0</v>
      </c>
      <c r="Z884" s="57">
        <f t="shared" si="375"/>
        <v>0</v>
      </c>
      <c r="AA884" s="57">
        <f t="shared" si="375"/>
        <v>0</v>
      </c>
      <c r="AB884" s="57">
        <f t="shared" si="375"/>
        <v>0</v>
      </c>
      <c r="AC884" s="57">
        <f t="shared" si="375"/>
        <v>0</v>
      </c>
      <c r="AD884" s="57">
        <f t="shared" si="375"/>
        <v>0</v>
      </c>
      <c r="AE884" s="57">
        <f t="shared" si="373"/>
        <v>0</v>
      </c>
      <c r="AF884" s="57">
        <f t="shared" si="373"/>
        <v>0</v>
      </c>
      <c r="AG884" s="57">
        <f t="shared" si="373"/>
        <v>0</v>
      </c>
      <c r="AH884" s="57">
        <f t="shared" si="373"/>
        <v>0</v>
      </c>
      <c r="AI884" s="57">
        <f t="shared" si="373"/>
        <v>0</v>
      </c>
      <c r="AJ884" s="57">
        <f t="shared" si="373"/>
        <v>0</v>
      </c>
      <c r="AK884" s="57">
        <f t="shared" si="373"/>
        <v>0</v>
      </c>
      <c r="AL884" s="57">
        <f t="shared" si="373"/>
        <v>0</v>
      </c>
      <c r="AM884" s="57">
        <f t="shared" si="373"/>
        <v>0</v>
      </c>
      <c r="AN884" s="57">
        <f t="shared" si="373"/>
        <v>0</v>
      </c>
      <c r="AO884" s="57">
        <f t="shared" si="373"/>
        <v>0</v>
      </c>
      <c r="AP884" s="57">
        <f t="shared" si="373"/>
        <v>0</v>
      </c>
      <c r="AQ884" s="57" t="e">
        <f>INDEX('Fleet Input'!$C$10:$C$86, MATCH('Fleet Calculations'!N884, 'Fleet Input'!$B$10:$B$86, 0))</f>
        <v>#N/A</v>
      </c>
      <c r="AR884" s="57">
        <f t="shared" si="376"/>
        <v>0</v>
      </c>
      <c r="AS884" s="57">
        <f t="shared" si="376"/>
        <v>0</v>
      </c>
      <c r="AT884" s="57">
        <f t="shared" si="376"/>
        <v>0</v>
      </c>
      <c r="AU884" s="57">
        <f t="shared" si="376"/>
        <v>0</v>
      </c>
      <c r="AV884" s="57">
        <f t="shared" si="376"/>
        <v>0</v>
      </c>
      <c r="AW884" s="57">
        <f t="shared" si="376"/>
        <v>0</v>
      </c>
      <c r="AX884" s="57">
        <f t="shared" si="376"/>
        <v>0</v>
      </c>
      <c r="AY884" s="57">
        <f t="shared" si="376"/>
        <v>0</v>
      </c>
      <c r="AZ884" s="57">
        <f t="shared" si="376"/>
        <v>0</v>
      </c>
      <c r="BA884" s="57">
        <f t="shared" si="376"/>
        <v>0</v>
      </c>
      <c r="BB884" s="57">
        <f t="shared" si="376"/>
        <v>0</v>
      </c>
      <c r="BC884" s="57">
        <f t="shared" si="376"/>
        <v>0</v>
      </c>
      <c r="BD884" s="57">
        <f t="shared" si="376"/>
        <v>0</v>
      </c>
      <c r="BE884" s="57">
        <f t="shared" si="376"/>
        <v>0</v>
      </c>
      <c r="BF884" s="57">
        <f t="shared" si="376"/>
        <v>0</v>
      </c>
      <c r="BG884" s="57">
        <f t="shared" si="376"/>
        <v>0</v>
      </c>
      <c r="BH884" s="57">
        <f t="shared" si="374"/>
        <v>0</v>
      </c>
      <c r="BI884" s="57">
        <f t="shared" si="374"/>
        <v>0</v>
      </c>
      <c r="BJ884" s="57">
        <f t="shared" si="374"/>
        <v>0</v>
      </c>
      <c r="BK884" s="57">
        <f t="shared" si="374"/>
        <v>0</v>
      </c>
      <c r="BL884" s="57">
        <f t="shared" si="374"/>
        <v>0</v>
      </c>
      <c r="BM884" s="57">
        <f t="shared" si="374"/>
        <v>0</v>
      </c>
      <c r="BN884" s="57">
        <f t="shared" si="374"/>
        <v>0</v>
      </c>
      <c r="BO884" s="57">
        <f t="shared" si="374"/>
        <v>0</v>
      </c>
      <c r="BP884" s="57">
        <f t="shared" si="374"/>
        <v>0</v>
      </c>
      <c r="BQ884" s="57">
        <f t="shared" si="374"/>
        <v>0</v>
      </c>
      <c r="BR884" s="57">
        <f t="shared" si="374"/>
        <v>0</v>
      </c>
      <c r="BS884" s="57">
        <f t="shared" si="374"/>
        <v>0</v>
      </c>
    </row>
    <row r="885" spans="1:71" x14ac:dyDescent="0.25">
      <c r="A885">
        <f t="shared" si="371"/>
        <v>4</v>
      </c>
      <c r="B885">
        <f t="shared" si="369"/>
        <v>56</v>
      </c>
      <c r="C885">
        <f t="shared" si="364"/>
        <v>3</v>
      </c>
      <c r="D885" s="59">
        <f t="shared" si="354"/>
        <v>0</v>
      </c>
      <c r="E885" s="59">
        <f t="shared" si="354"/>
        <v>0</v>
      </c>
      <c r="F885" s="59">
        <f t="shared" si="354"/>
        <v>0</v>
      </c>
      <c r="G885" s="60" t="str">
        <f t="shared" si="355"/>
        <v>Fuel Cell</v>
      </c>
      <c r="H885" s="61">
        <f t="shared" si="370"/>
        <v>1</v>
      </c>
      <c r="I885" s="61">
        <f t="shared" si="356"/>
        <v>0</v>
      </c>
      <c r="J885" s="59">
        <f t="shared" si="357"/>
        <v>0</v>
      </c>
      <c r="K885" s="62" t="e">
        <f t="shared" si="358"/>
        <v>#N/A</v>
      </c>
      <c r="L885" s="59">
        <f t="shared" si="359"/>
        <v>0</v>
      </c>
      <c r="M885" s="59">
        <f t="shared" si="359"/>
        <v>0</v>
      </c>
      <c r="N885" s="59" t="str">
        <f t="shared" si="353"/>
        <v>Fuel Cell0</v>
      </c>
      <c r="O885" s="57">
        <f t="shared" si="375"/>
        <v>0</v>
      </c>
      <c r="P885" s="57">
        <f t="shared" si="375"/>
        <v>0</v>
      </c>
      <c r="Q885" s="57">
        <f t="shared" si="375"/>
        <v>0</v>
      </c>
      <c r="R885" s="57">
        <f t="shared" si="375"/>
        <v>0</v>
      </c>
      <c r="S885" s="57">
        <f t="shared" si="375"/>
        <v>0</v>
      </c>
      <c r="T885" s="57">
        <f t="shared" si="375"/>
        <v>0</v>
      </c>
      <c r="U885" s="57">
        <f t="shared" si="375"/>
        <v>0</v>
      </c>
      <c r="V885" s="57">
        <f t="shared" si="375"/>
        <v>0</v>
      </c>
      <c r="W885" s="57">
        <f t="shared" si="375"/>
        <v>0</v>
      </c>
      <c r="X885" s="57">
        <f t="shared" si="375"/>
        <v>0</v>
      </c>
      <c r="Y885" s="57">
        <f t="shared" si="375"/>
        <v>0</v>
      </c>
      <c r="Z885" s="57">
        <f t="shared" si="375"/>
        <v>0</v>
      </c>
      <c r="AA885" s="57">
        <f t="shared" si="375"/>
        <v>0</v>
      </c>
      <c r="AB885" s="57">
        <f t="shared" si="375"/>
        <v>0</v>
      </c>
      <c r="AC885" s="57">
        <f t="shared" si="375"/>
        <v>0</v>
      </c>
      <c r="AD885" s="57">
        <f t="shared" si="375"/>
        <v>0</v>
      </c>
      <c r="AE885" s="57">
        <f t="shared" si="373"/>
        <v>0</v>
      </c>
      <c r="AF885" s="57">
        <f t="shared" si="373"/>
        <v>0</v>
      </c>
      <c r="AG885" s="57">
        <f t="shared" si="373"/>
        <v>0</v>
      </c>
      <c r="AH885" s="57">
        <f t="shared" si="373"/>
        <v>0</v>
      </c>
      <c r="AI885" s="57">
        <f t="shared" si="373"/>
        <v>0</v>
      </c>
      <c r="AJ885" s="57">
        <f t="shared" si="373"/>
        <v>0</v>
      </c>
      <c r="AK885" s="57">
        <f t="shared" si="373"/>
        <v>0</v>
      </c>
      <c r="AL885" s="57">
        <f t="shared" si="373"/>
        <v>0</v>
      </c>
      <c r="AM885" s="57">
        <f t="shared" si="373"/>
        <v>0</v>
      </c>
      <c r="AN885" s="57">
        <f t="shared" si="373"/>
        <v>0</v>
      </c>
      <c r="AO885" s="57">
        <f t="shared" si="373"/>
        <v>0</v>
      </c>
      <c r="AP885" s="57">
        <f t="shared" si="373"/>
        <v>0</v>
      </c>
      <c r="AQ885" s="57" t="e">
        <f>INDEX('Fleet Input'!$C$10:$C$86, MATCH('Fleet Calculations'!N885, 'Fleet Input'!$B$10:$B$86, 0))</f>
        <v>#N/A</v>
      </c>
      <c r="AR885" s="57">
        <f t="shared" si="376"/>
        <v>0</v>
      </c>
      <c r="AS885" s="57">
        <f t="shared" si="376"/>
        <v>0</v>
      </c>
      <c r="AT885" s="57">
        <f t="shared" si="376"/>
        <v>0</v>
      </c>
      <c r="AU885" s="57">
        <f t="shared" si="376"/>
        <v>0</v>
      </c>
      <c r="AV885" s="57">
        <f t="shared" si="376"/>
        <v>0</v>
      </c>
      <c r="AW885" s="57">
        <f t="shared" si="376"/>
        <v>0</v>
      </c>
      <c r="AX885" s="57">
        <f t="shared" si="376"/>
        <v>0</v>
      </c>
      <c r="AY885" s="57">
        <f t="shared" si="376"/>
        <v>0</v>
      </c>
      <c r="AZ885" s="57">
        <f t="shared" si="376"/>
        <v>0</v>
      </c>
      <c r="BA885" s="57">
        <f t="shared" si="376"/>
        <v>0</v>
      </c>
      <c r="BB885" s="57">
        <f t="shared" si="376"/>
        <v>0</v>
      </c>
      <c r="BC885" s="57">
        <f t="shared" si="376"/>
        <v>0</v>
      </c>
      <c r="BD885" s="57">
        <f t="shared" si="376"/>
        <v>0</v>
      </c>
      <c r="BE885" s="57">
        <f t="shared" si="376"/>
        <v>0</v>
      </c>
      <c r="BF885" s="57">
        <f t="shared" si="376"/>
        <v>0</v>
      </c>
      <c r="BG885" s="57">
        <f t="shared" si="376"/>
        <v>0</v>
      </c>
      <c r="BH885" s="57">
        <f t="shared" si="374"/>
        <v>0</v>
      </c>
      <c r="BI885" s="57">
        <f t="shared" si="374"/>
        <v>0</v>
      </c>
      <c r="BJ885" s="57">
        <f t="shared" si="374"/>
        <v>0</v>
      </c>
      <c r="BK885" s="57">
        <f t="shared" si="374"/>
        <v>0</v>
      </c>
      <c r="BL885" s="57">
        <f t="shared" si="374"/>
        <v>0</v>
      </c>
      <c r="BM885" s="57">
        <f t="shared" si="374"/>
        <v>0</v>
      </c>
      <c r="BN885" s="57">
        <f t="shared" si="374"/>
        <v>0</v>
      </c>
      <c r="BO885" s="57">
        <f t="shared" si="374"/>
        <v>0</v>
      </c>
      <c r="BP885" s="57">
        <f t="shared" si="374"/>
        <v>0</v>
      </c>
      <c r="BQ885" s="57">
        <f t="shared" si="374"/>
        <v>0</v>
      </c>
      <c r="BR885" s="57">
        <f t="shared" si="374"/>
        <v>0</v>
      </c>
      <c r="BS885" s="57">
        <f t="shared" si="374"/>
        <v>0</v>
      </c>
    </row>
    <row r="886" spans="1:71" x14ac:dyDescent="0.25">
      <c r="A886">
        <f t="shared" si="371"/>
        <v>4</v>
      </c>
      <c r="B886">
        <f t="shared" si="369"/>
        <v>57</v>
      </c>
      <c r="C886">
        <f t="shared" si="364"/>
        <v>1</v>
      </c>
      <c r="D886" s="59">
        <f t="shared" si="354"/>
        <v>0</v>
      </c>
      <c r="E886" s="59">
        <f t="shared" si="354"/>
        <v>0</v>
      </c>
      <c r="F886" s="59">
        <f t="shared" si="354"/>
        <v>0</v>
      </c>
      <c r="G886" s="60" t="str">
        <f t="shared" si="355"/>
        <v>0</v>
      </c>
      <c r="H886" s="61">
        <f t="shared" si="370"/>
        <v>1</v>
      </c>
      <c r="I886" s="61">
        <f t="shared" si="356"/>
        <v>0</v>
      </c>
      <c r="J886" s="59">
        <f t="shared" si="357"/>
        <v>0</v>
      </c>
      <c r="K886" s="62" t="e">
        <f t="shared" si="358"/>
        <v>#N/A</v>
      </c>
      <c r="L886" s="59">
        <f t="shared" si="359"/>
        <v>0</v>
      </c>
      <c r="M886" s="59">
        <f t="shared" si="359"/>
        <v>0</v>
      </c>
      <c r="N886" s="59" t="str">
        <f t="shared" si="353"/>
        <v>00</v>
      </c>
      <c r="O886" s="57">
        <f t="shared" si="375"/>
        <v>0</v>
      </c>
      <c r="P886" s="57">
        <f t="shared" si="375"/>
        <v>0</v>
      </c>
      <c r="Q886" s="57">
        <f t="shared" si="375"/>
        <v>0</v>
      </c>
      <c r="R886" s="57">
        <f t="shared" si="375"/>
        <v>0</v>
      </c>
      <c r="S886" s="57">
        <f t="shared" si="375"/>
        <v>0</v>
      </c>
      <c r="T886" s="57">
        <f t="shared" si="375"/>
        <v>0</v>
      </c>
      <c r="U886" s="57">
        <f t="shared" si="375"/>
        <v>0</v>
      </c>
      <c r="V886" s="57">
        <f t="shared" si="375"/>
        <v>0</v>
      </c>
      <c r="W886" s="57">
        <f t="shared" si="375"/>
        <v>0</v>
      </c>
      <c r="X886" s="57">
        <f t="shared" si="375"/>
        <v>0</v>
      </c>
      <c r="Y886" s="57">
        <f t="shared" si="375"/>
        <v>0</v>
      </c>
      <c r="Z886" s="57">
        <f t="shared" si="375"/>
        <v>0</v>
      </c>
      <c r="AA886" s="57">
        <f t="shared" si="375"/>
        <v>0</v>
      </c>
      <c r="AB886" s="57">
        <f t="shared" si="375"/>
        <v>0</v>
      </c>
      <c r="AC886" s="57">
        <f t="shared" si="375"/>
        <v>0</v>
      </c>
      <c r="AD886" s="57">
        <f t="shared" si="375"/>
        <v>0</v>
      </c>
      <c r="AE886" s="57">
        <f t="shared" si="373"/>
        <v>0</v>
      </c>
      <c r="AF886" s="57">
        <f t="shared" si="373"/>
        <v>0</v>
      </c>
      <c r="AG886" s="57">
        <f t="shared" si="373"/>
        <v>0</v>
      </c>
      <c r="AH886" s="57">
        <f t="shared" si="373"/>
        <v>0</v>
      </c>
      <c r="AI886" s="57">
        <f t="shared" si="373"/>
        <v>0</v>
      </c>
      <c r="AJ886" s="57">
        <f t="shared" si="373"/>
        <v>0</v>
      </c>
      <c r="AK886" s="57">
        <f t="shared" si="373"/>
        <v>0</v>
      </c>
      <c r="AL886" s="57">
        <f t="shared" si="373"/>
        <v>0</v>
      </c>
      <c r="AM886" s="57">
        <f t="shared" si="373"/>
        <v>0</v>
      </c>
      <c r="AN886" s="57">
        <f t="shared" si="373"/>
        <v>0</v>
      </c>
      <c r="AO886" s="57">
        <f t="shared" si="373"/>
        <v>0</v>
      </c>
      <c r="AP886" s="57">
        <f t="shared" si="373"/>
        <v>0</v>
      </c>
      <c r="AQ886" s="57" t="e">
        <f>INDEX('Fleet Input'!$C$10:$C$86, MATCH('Fleet Calculations'!N886, 'Fleet Input'!$B$10:$B$86, 0))</f>
        <v>#N/A</v>
      </c>
      <c r="AR886" s="57">
        <f t="shared" si="376"/>
        <v>0</v>
      </c>
      <c r="AS886" s="57">
        <f t="shared" si="376"/>
        <v>0</v>
      </c>
      <c r="AT886" s="57">
        <f t="shared" si="376"/>
        <v>0</v>
      </c>
      <c r="AU886" s="57">
        <f t="shared" si="376"/>
        <v>0</v>
      </c>
      <c r="AV886" s="57">
        <f t="shared" si="376"/>
        <v>0</v>
      </c>
      <c r="AW886" s="57">
        <f t="shared" si="376"/>
        <v>0</v>
      </c>
      <c r="AX886" s="57">
        <f t="shared" si="376"/>
        <v>0</v>
      </c>
      <c r="AY886" s="57">
        <f t="shared" si="376"/>
        <v>0</v>
      </c>
      <c r="AZ886" s="57">
        <f t="shared" si="376"/>
        <v>0</v>
      </c>
      <c r="BA886" s="57">
        <f t="shared" si="376"/>
        <v>0</v>
      </c>
      <c r="BB886" s="57">
        <f t="shared" si="376"/>
        <v>0</v>
      </c>
      <c r="BC886" s="57">
        <f t="shared" si="376"/>
        <v>0</v>
      </c>
      <c r="BD886" s="57">
        <f t="shared" si="376"/>
        <v>0</v>
      </c>
      <c r="BE886" s="57">
        <f t="shared" si="376"/>
        <v>0</v>
      </c>
      <c r="BF886" s="57">
        <f t="shared" si="376"/>
        <v>0</v>
      </c>
      <c r="BG886" s="57">
        <f t="shared" si="376"/>
        <v>0</v>
      </c>
      <c r="BH886" s="57">
        <f t="shared" si="374"/>
        <v>0</v>
      </c>
      <c r="BI886" s="57">
        <f t="shared" si="374"/>
        <v>0</v>
      </c>
      <c r="BJ886" s="57">
        <f t="shared" si="374"/>
        <v>0</v>
      </c>
      <c r="BK886" s="57">
        <f t="shared" si="374"/>
        <v>0</v>
      </c>
      <c r="BL886" s="57">
        <f t="shared" si="374"/>
        <v>0</v>
      </c>
      <c r="BM886" s="57">
        <f t="shared" si="374"/>
        <v>0</v>
      </c>
      <c r="BN886" s="57">
        <f t="shared" si="374"/>
        <v>0</v>
      </c>
      <c r="BO886" s="57">
        <f t="shared" si="374"/>
        <v>0</v>
      </c>
      <c r="BP886" s="57">
        <f t="shared" si="374"/>
        <v>0</v>
      </c>
      <c r="BQ886" s="57">
        <f t="shared" si="374"/>
        <v>0</v>
      </c>
      <c r="BR886" s="57">
        <f t="shared" si="374"/>
        <v>0</v>
      </c>
      <c r="BS886" s="57">
        <f t="shared" si="374"/>
        <v>0</v>
      </c>
    </row>
    <row r="887" spans="1:71" x14ac:dyDescent="0.25">
      <c r="A887">
        <f t="shared" si="371"/>
        <v>4</v>
      </c>
      <c r="B887">
        <f t="shared" si="369"/>
        <v>57</v>
      </c>
      <c r="C887">
        <f t="shared" si="364"/>
        <v>2</v>
      </c>
      <c r="D887" s="59">
        <f t="shared" si="354"/>
        <v>0</v>
      </c>
      <c r="E887" s="59">
        <f t="shared" si="354"/>
        <v>0</v>
      </c>
      <c r="F887" s="59">
        <f t="shared" si="354"/>
        <v>0</v>
      </c>
      <c r="G887" s="60" t="str">
        <f t="shared" si="355"/>
        <v>Electric</v>
      </c>
      <c r="H887" s="61">
        <f t="shared" si="370"/>
        <v>1</v>
      </c>
      <c r="I887" s="61">
        <f t="shared" si="356"/>
        <v>0</v>
      </c>
      <c r="J887" s="59">
        <f t="shared" si="357"/>
        <v>0</v>
      </c>
      <c r="K887" s="62" t="e">
        <f t="shared" si="358"/>
        <v>#N/A</v>
      </c>
      <c r="L887" s="59">
        <f t="shared" si="359"/>
        <v>0</v>
      </c>
      <c r="M887" s="59">
        <f t="shared" si="359"/>
        <v>0</v>
      </c>
      <c r="N887" s="59" t="str">
        <f t="shared" si="353"/>
        <v>Electric0</v>
      </c>
      <c r="O887" s="57">
        <f t="shared" si="375"/>
        <v>0</v>
      </c>
      <c r="P887" s="57">
        <f t="shared" si="375"/>
        <v>0</v>
      </c>
      <c r="Q887" s="57">
        <f t="shared" si="375"/>
        <v>0</v>
      </c>
      <c r="R887" s="57">
        <f t="shared" si="375"/>
        <v>0</v>
      </c>
      <c r="S887" s="57">
        <f t="shared" si="375"/>
        <v>0</v>
      </c>
      <c r="T887" s="57">
        <f t="shared" si="375"/>
        <v>0</v>
      </c>
      <c r="U887" s="57">
        <f t="shared" si="375"/>
        <v>0</v>
      </c>
      <c r="V887" s="57">
        <f t="shared" si="375"/>
        <v>0</v>
      </c>
      <c r="W887" s="57">
        <f t="shared" si="375"/>
        <v>0</v>
      </c>
      <c r="X887" s="57">
        <f t="shared" si="375"/>
        <v>0</v>
      </c>
      <c r="Y887" s="57">
        <f t="shared" si="375"/>
        <v>0</v>
      </c>
      <c r="Z887" s="57">
        <f t="shared" si="375"/>
        <v>0</v>
      </c>
      <c r="AA887" s="57">
        <f t="shared" si="375"/>
        <v>0</v>
      </c>
      <c r="AB887" s="57">
        <f t="shared" si="375"/>
        <v>0</v>
      </c>
      <c r="AC887" s="57">
        <f t="shared" si="375"/>
        <v>0</v>
      </c>
      <c r="AD887" s="57">
        <f t="shared" si="375"/>
        <v>0</v>
      </c>
      <c r="AE887" s="57">
        <f t="shared" si="373"/>
        <v>0</v>
      </c>
      <c r="AF887" s="57">
        <f t="shared" si="373"/>
        <v>0</v>
      </c>
      <c r="AG887" s="57">
        <f t="shared" si="373"/>
        <v>0</v>
      </c>
      <c r="AH887" s="57">
        <f t="shared" si="373"/>
        <v>0</v>
      </c>
      <c r="AI887" s="57">
        <f t="shared" si="373"/>
        <v>0</v>
      </c>
      <c r="AJ887" s="57">
        <f t="shared" si="373"/>
        <v>0</v>
      </c>
      <c r="AK887" s="57">
        <f t="shared" si="373"/>
        <v>0</v>
      </c>
      <c r="AL887" s="57">
        <f t="shared" si="373"/>
        <v>0</v>
      </c>
      <c r="AM887" s="57">
        <f t="shared" si="373"/>
        <v>0</v>
      </c>
      <c r="AN887" s="57">
        <f t="shared" si="373"/>
        <v>0</v>
      </c>
      <c r="AO887" s="57">
        <f t="shared" si="373"/>
        <v>0</v>
      </c>
      <c r="AP887" s="57">
        <f t="shared" si="373"/>
        <v>0</v>
      </c>
      <c r="AQ887" s="57" t="e">
        <f>INDEX('Fleet Input'!$C$10:$C$86, MATCH('Fleet Calculations'!N887, 'Fleet Input'!$B$10:$B$86, 0))</f>
        <v>#N/A</v>
      </c>
      <c r="AR887" s="57">
        <f t="shared" si="376"/>
        <v>0</v>
      </c>
      <c r="AS887" s="57">
        <f t="shared" si="376"/>
        <v>0</v>
      </c>
      <c r="AT887" s="57">
        <f t="shared" si="376"/>
        <v>0</v>
      </c>
      <c r="AU887" s="57">
        <f t="shared" si="376"/>
        <v>0</v>
      </c>
      <c r="AV887" s="57">
        <f t="shared" si="376"/>
        <v>0</v>
      </c>
      <c r="AW887" s="57">
        <f t="shared" si="376"/>
        <v>0</v>
      </c>
      <c r="AX887" s="57">
        <f t="shared" si="376"/>
        <v>0</v>
      </c>
      <c r="AY887" s="57">
        <f t="shared" si="376"/>
        <v>0</v>
      </c>
      <c r="AZ887" s="57">
        <f t="shared" si="376"/>
        <v>0</v>
      </c>
      <c r="BA887" s="57">
        <f t="shared" si="376"/>
        <v>0</v>
      </c>
      <c r="BB887" s="57">
        <f t="shared" si="376"/>
        <v>0</v>
      </c>
      <c r="BC887" s="57">
        <f t="shared" si="376"/>
        <v>0</v>
      </c>
      <c r="BD887" s="57">
        <f t="shared" si="376"/>
        <v>0</v>
      </c>
      <c r="BE887" s="57">
        <f t="shared" si="376"/>
        <v>0</v>
      </c>
      <c r="BF887" s="57">
        <f t="shared" si="376"/>
        <v>0</v>
      </c>
      <c r="BG887" s="57">
        <f t="shared" si="376"/>
        <v>0</v>
      </c>
      <c r="BH887" s="57">
        <f t="shared" si="374"/>
        <v>0</v>
      </c>
      <c r="BI887" s="57">
        <f t="shared" si="374"/>
        <v>0</v>
      </c>
      <c r="BJ887" s="57">
        <f t="shared" si="374"/>
        <v>0</v>
      </c>
      <c r="BK887" s="57">
        <f t="shared" si="374"/>
        <v>0</v>
      </c>
      <c r="BL887" s="57">
        <f t="shared" si="374"/>
        <v>0</v>
      </c>
      <c r="BM887" s="57">
        <f t="shared" si="374"/>
        <v>0</v>
      </c>
      <c r="BN887" s="57">
        <f t="shared" si="374"/>
        <v>0</v>
      </c>
      <c r="BO887" s="57">
        <f t="shared" si="374"/>
        <v>0</v>
      </c>
      <c r="BP887" s="57">
        <f t="shared" si="374"/>
        <v>0</v>
      </c>
      <c r="BQ887" s="57">
        <f t="shared" si="374"/>
        <v>0</v>
      </c>
      <c r="BR887" s="57">
        <f t="shared" si="374"/>
        <v>0</v>
      </c>
      <c r="BS887" s="57">
        <f t="shared" si="374"/>
        <v>0</v>
      </c>
    </row>
    <row r="888" spans="1:71" x14ac:dyDescent="0.25">
      <c r="A888">
        <f t="shared" si="371"/>
        <v>4</v>
      </c>
      <c r="B888">
        <f t="shared" si="369"/>
        <v>57</v>
      </c>
      <c r="C888">
        <f t="shared" si="364"/>
        <v>3</v>
      </c>
      <c r="D888" s="59">
        <f t="shared" si="354"/>
        <v>0</v>
      </c>
      <c r="E888" s="59">
        <f t="shared" si="354"/>
        <v>0</v>
      </c>
      <c r="F888" s="59">
        <f t="shared" si="354"/>
        <v>0</v>
      </c>
      <c r="G888" s="60" t="str">
        <f t="shared" si="355"/>
        <v>Fuel Cell</v>
      </c>
      <c r="H888" s="61">
        <f t="shared" si="370"/>
        <v>1</v>
      </c>
      <c r="I888" s="61">
        <f t="shared" si="356"/>
        <v>0</v>
      </c>
      <c r="J888" s="59">
        <f t="shared" si="357"/>
        <v>0</v>
      </c>
      <c r="K888" s="62" t="e">
        <f t="shared" si="358"/>
        <v>#N/A</v>
      </c>
      <c r="L888" s="59">
        <f t="shared" si="359"/>
        <v>0</v>
      </c>
      <c r="M888" s="59">
        <f t="shared" si="359"/>
        <v>0</v>
      </c>
      <c r="N888" s="59" t="str">
        <f t="shared" si="353"/>
        <v>Fuel Cell0</v>
      </c>
      <c r="O888" s="57">
        <f t="shared" si="375"/>
        <v>0</v>
      </c>
      <c r="P888" s="57">
        <f t="shared" si="375"/>
        <v>0</v>
      </c>
      <c r="Q888" s="57">
        <f t="shared" si="375"/>
        <v>0</v>
      </c>
      <c r="R888" s="57">
        <f t="shared" si="375"/>
        <v>0</v>
      </c>
      <c r="S888" s="57">
        <f t="shared" si="375"/>
        <v>0</v>
      </c>
      <c r="T888" s="57">
        <f t="shared" si="375"/>
        <v>0</v>
      </c>
      <c r="U888" s="57">
        <f t="shared" si="375"/>
        <v>0</v>
      </c>
      <c r="V888" s="57">
        <f t="shared" si="375"/>
        <v>0</v>
      </c>
      <c r="W888" s="57">
        <f t="shared" si="375"/>
        <v>0</v>
      </c>
      <c r="X888" s="57">
        <f t="shared" si="375"/>
        <v>0</v>
      </c>
      <c r="Y888" s="57">
        <f t="shared" si="375"/>
        <v>0</v>
      </c>
      <c r="Z888" s="57">
        <f t="shared" si="375"/>
        <v>0</v>
      </c>
      <c r="AA888" s="57">
        <f t="shared" si="375"/>
        <v>0</v>
      </c>
      <c r="AB888" s="57">
        <f t="shared" si="375"/>
        <v>0</v>
      </c>
      <c r="AC888" s="57">
        <f t="shared" si="375"/>
        <v>0</v>
      </c>
      <c r="AD888" s="57">
        <f t="shared" si="375"/>
        <v>0</v>
      </c>
      <c r="AE888" s="57">
        <f t="shared" si="373"/>
        <v>0</v>
      </c>
      <c r="AF888" s="57">
        <f t="shared" si="373"/>
        <v>0</v>
      </c>
      <c r="AG888" s="57">
        <f t="shared" si="373"/>
        <v>0</v>
      </c>
      <c r="AH888" s="57">
        <f t="shared" si="373"/>
        <v>0</v>
      </c>
      <c r="AI888" s="57">
        <f t="shared" si="373"/>
        <v>0</v>
      </c>
      <c r="AJ888" s="57">
        <f t="shared" si="373"/>
        <v>0</v>
      </c>
      <c r="AK888" s="57">
        <f t="shared" si="373"/>
        <v>0</v>
      </c>
      <c r="AL888" s="57">
        <f t="shared" si="373"/>
        <v>0</v>
      </c>
      <c r="AM888" s="57">
        <f t="shared" si="373"/>
        <v>0</v>
      </c>
      <c r="AN888" s="57">
        <f t="shared" si="373"/>
        <v>0</v>
      </c>
      <c r="AO888" s="57">
        <f t="shared" si="373"/>
        <v>0</v>
      </c>
      <c r="AP888" s="57">
        <f t="shared" si="373"/>
        <v>0</v>
      </c>
      <c r="AQ888" s="57" t="e">
        <f>INDEX('Fleet Input'!$C$10:$C$86, MATCH('Fleet Calculations'!N888, 'Fleet Input'!$B$10:$B$86, 0))</f>
        <v>#N/A</v>
      </c>
      <c r="AR888" s="57">
        <f t="shared" si="376"/>
        <v>0</v>
      </c>
      <c r="AS888" s="57">
        <f t="shared" si="376"/>
        <v>0</v>
      </c>
      <c r="AT888" s="57">
        <f t="shared" si="376"/>
        <v>0</v>
      </c>
      <c r="AU888" s="57">
        <f t="shared" si="376"/>
        <v>0</v>
      </c>
      <c r="AV888" s="57">
        <f t="shared" si="376"/>
        <v>0</v>
      </c>
      <c r="AW888" s="57">
        <f t="shared" si="376"/>
        <v>0</v>
      </c>
      <c r="AX888" s="57">
        <f t="shared" si="376"/>
        <v>0</v>
      </c>
      <c r="AY888" s="57">
        <f t="shared" si="376"/>
        <v>0</v>
      </c>
      <c r="AZ888" s="57">
        <f t="shared" si="376"/>
        <v>0</v>
      </c>
      <c r="BA888" s="57">
        <f t="shared" si="376"/>
        <v>0</v>
      </c>
      <c r="BB888" s="57">
        <f t="shared" si="376"/>
        <v>0</v>
      </c>
      <c r="BC888" s="57">
        <f t="shared" si="376"/>
        <v>0</v>
      </c>
      <c r="BD888" s="57">
        <f t="shared" si="376"/>
        <v>0</v>
      </c>
      <c r="BE888" s="57">
        <f t="shared" si="376"/>
        <v>0</v>
      </c>
      <c r="BF888" s="57">
        <f t="shared" si="376"/>
        <v>0</v>
      </c>
      <c r="BG888" s="57">
        <f t="shared" si="376"/>
        <v>0</v>
      </c>
      <c r="BH888" s="57">
        <f t="shared" si="374"/>
        <v>0</v>
      </c>
      <c r="BI888" s="57">
        <f t="shared" si="374"/>
        <v>0</v>
      </c>
      <c r="BJ888" s="57">
        <f t="shared" si="374"/>
        <v>0</v>
      </c>
      <c r="BK888" s="57">
        <f t="shared" si="374"/>
        <v>0</v>
      </c>
      <c r="BL888" s="57">
        <f t="shared" si="374"/>
        <v>0</v>
      </c>
      <c r="BM888" s="57">
        <f t="shared" si="374"/>
        <v>0</v>
      </c>
      <c r="BN888" s="57">
        <f t="shared" si="374"/>
        <v>0</v>
      </c>
      <c r="BO888" s="57">
        <f t="shared" si="374"/>
        <v>0</v>
      </c>
      <c r="BP888" s="57">
        <f t="shared" si="374"/>
        <v>0</v>
      </c>
      <c r="BQ888" s="57">
        <f t="shared" si="374"/>
        <v>0</v>
      </c>
      <c r="BR888" s="57">
        <f t="shared" si="374"/>
        <v>0</v>
      </c>
      <c r="BS888" s="57">
        <f t="shared" si="374"/>
        <v>0</v>
      </c>
    </row>
    <row r="889" spans="1:71" x14ac:dyDescent="0.25">
      <c r="A889">
        <f t="shared" si="371"/>
        <v>4</v>
      </c>
      <c r="B889">
        <f t="shared" si="369"/>
        <v>58</v>
      </c>
      <c r="C889">
        <f t="shared" si="364"/>
        <v>1</v>
      </c>
      <c r="D889" s="59">
        <f t="shared" si="354"/>
        <v>0</v>
      </c>
      <c r="E889" s="59">
        <f t="shared" si="354"/>
        <v>0</v>
      </c>
      <c r="F889" s="59">
        <f t="shared" si="354"/>
        <v>0</v>
      </c>
      <c r="G889" s="60" t="str">
        <f t="shared" si="355"/>
        <v>0</v>
      </c>
      <c r="H889" s="61">
        <f t="shared" si="370"/>
        <v>1</v>
      </c>
      <c r="I889" s="61">
        <f t="shared" si="356"/>
        <v>0</v>
      </c>
      <c r="J889" s="59">
        <f t="shared" si="357"/>
        <v>0</v>
      </c>
      <c r="K889" s="62" t="e">
        <f t="shared" si="358"/>
        <v>#N/A</v>
      </c>
      <c r="L889" s="59">
        <f t="shared" si="359"/>
        <v>0</v>
      </c>
      <c r="M889" s="59">
        <f t="shared" si="359"/>
        <v>0</v>
      </c>
      <c r="N889" s="59" t="str">
        <f t="shared" si="353"/>
        <v>00</v>
      </c>
      <c r="O889" s="57">
        <f t="shared" si="375"/>
        <v>0</v>
      </c>
      <c r="P889" s="57">
        <f t="shared" si="375"/>
        <v>0</v>
      </c>
      <c r="Q889" s="57">
        <f t="shared" si="375"/>
        <v>0</v>
      </c>
      <c r="R889" s="57">
        <f t="shared" si="375"/>
        <v>0</v>
      </c>
      <c r="S889" s="57">
        <f t="shared" si="375"/>
        <v>0</v>
      </c>
      <c r="T889" s="57">
        <f t="shared" si="375"/>
        <v>0</v>
      </c>
      <c r="U889" s="57">
        <f t="shared" si="375"/>
        <v>0</v>
      </c>
      <c r="V889" s="57">
        <f t="shared" si="375"/>
        <v>0</v>
      </c>
      <c r="W889" s="57">
        <f t="shared" si="375"/>
        <v>0</v>
      </c>
      <c r="X889" s="57">
        <f t="shared" si="375"/>
        <v>0</v>
      </c>
      <c r="Y889" s="57">
        <f t="shared" si="375"/>
        <v>0</v>
      </c>
      <c r="Z889" s="57">
        <f t="shared" si="375"/>
        <v>0</v>
      </c>
      <c r="AA889" s="57">
        <f t="shared" si="375"/>
        <v>0</v>
      </c>
      <c r="AB889" s="57">
        <f t="shared" si="375"/>
        <v>0</v>
      </c>
      <c r="AC889" s="57">
        <f t="shared" si="375"/>
        <v>0</v>
      </c>
      <c r="AD889" s="57">
        <f t="shared" si="375"/>
        <v>0</v>
      </c>
      <c r="AE889" s="57">
        <f t="shared" si="373"/>
        <v>0</v>
      </c>
      <c r="AF889" s="57">
        <f t="shared" si="373"/>
        <v>0</v>
      </c>
      <c r="AG889" s="57">
        <f t="shared" si="373"/>
        <v>0</v>
      </c>
      <c r="AH889" s="57">
        <f t="shared" si="373"/>
        <v>0</v>
      </c>
      <c r="AI889" s="57">
        <f t="shared" si="373"/>
        <v>0</v>
      </c>
      <c r="AJ889" s="57">
        <f t="shared" si="373"/>
        <v>0</v>
      </c>
      <c r="AK889" s="57">
        <f t="shared" si="373"/>
        <v>0</v>
      </c>
      <c r="AL889" s="57">
        <f t="shared" si="373"/>
        <v>0</v>
      </c>
      <c r="AM889" s="57">
        <f t="shared" si="373"/>
        <v>0</v>
      </c>
      <c r="AN889" s="57">
        <f t="shared" si="373"/>
        <v>0</v>
      </c>
      <c r="AO889" s="57">
        <f t="shared" si="373"/>
        <v>0</v>
      </c>
      <c r="AP889" s="57">
        <f t="shared" si="373"/>
        <v>0</v>
      </c>
      <c r="AQ889" s="57" t="e">
        <f>INDEX('Fleet Input'!$C$10:$C$86, MATCH('Fleet Calculations'!N889, 'Fleet Input'!$B$10:$B$86, 0))</f>
        <v>#N/A</v>
      </c>
      <c r="AR889" s="57">
        <f t="shared" si="376"/>
        <v>0</v>
      </c>
      <c r="AS889" s="57">
        <f t="shared" si="376"/>
        <v>0</v>
      </c>
      <c r="AT889" s="57">
        <f t="shared" si="376"/>
        <v>0</v>
      </c>
      <c r="AU889" s="57">
        <f t="shared" si="376"/>
        <v>0</v>
      </c>
      <c r="AV889" s="57">
        <f t="shared" si="376"/>
        <v>0</v>
      </c>
      <c r="AW889" s="57">
        <f t="shared" si="376"/>
        <v>0</v>
      </c>
      <c r="AX889" s="57">
        <f t="shared" si="376"/>
        <v>0</v>
      </c>
      <c r="AY889" s="57">
        <f t="shared" si="376"/>
        <v>0</v>
      </c>
      <c r="AZ889" s="57">
        <f t="shared" si="376"/>
        <v>0</v>
      </c>
      <c r="BA889" s="57">
        <f t="shared" si="376"/>
        <v>0</v>
      </c>
      <c r="BB889" s="57">
        <f t="shared" si="376"/>
        <v>0</v>
      </c>
      <c r="BC889" s="57">
        <f t="shared" si="376"/>
        <v>0</v>
      </c>
      <c r="BD889" s="57">
        <f t="shared" si="376"/>
        <v>0</v>
      </c>
      <c r="BE889" s="57">
        <f t="shared" si="376"/>
        <v>0</v>
      </c>
      <c r="BF889" s="57">
        <f t="shared" si="376"/>
        <v>0</v>
      </c>
      <c r="BG889" s="57">
        <f t="shared" si="376"/>
        <v>0</v>
      </c>
      <c r="BH889" s="57">
        <f t="shared" si="374"/>
        <v>0</v>
      </c>
      <c r="BI889" s="57">
        <f t="shared" si="374"/>
        <v>0</v>
      </c>
      <c r="BJ889" s="57">
        <f t="shared" si="374"/>
        <v>0</v>
      </c>
      <c r="BK889" s="57">
        <f t="shared" si="374"/>
        <v>0</v>
      </c>
      <c r="BL889" s="57">
        <f t="shared" si="374"/>
        <v>0</v>
      </c>
      <c r="BM889" s="57">
        <f t="shared" si="374"/>
        <v>0</v>
      </c>
      <c r="BN889" s="57">
        <f t="shared" si="374"/>
        <v>0</v>
      </c>
      <c r="BO889" s="57">
        <f t="shared" si="374"/>
        <v>0</v>
      </c>
      <c r="BP889" s="57">
        <f t="shared" si="374"/>
        <v>0</v>
      </c>
      <c r="BQ889" s="57">
        <f t="shared" si="374"/>
        <v>0</v>
      </c>
      <c r="BR889" s="57">
        <f t="shared" si="374"/>
        <v>0</v>
      </c>
      <c r="BS889" s="57">
        <f t="shared" si="374"/>
        <v>0</v>
      </c>
    </row>
    <row r="890" spans="1:71" x14ac:dyDescent="0.25">
      <c r="A890">
        <f t="shared" si="371"/>
        <v>4</v>
      </c>
      <c r="B890">
        <f t="shared" si="369"/>
        <v>58</v>
      </c>
      <c r="C890">
        <f t="shared" si="364"/>
        <v>2</v>
      </c>
      <c r="D890" s="59">
        <f t="shared" si="354"/>
        <v>0</v>
      </c>
      <c r="E890" s="59">
        <f t="shared" si="354"/>
        <v>0</v>
      </c>
      <c r="F890" s="59">
        <f t="shared" si="354"/>
        <v>0</v>
      </c>
      <c r="G890" s="60" t="str">
        <f t="shared" si="355"/>
        <v>Electric</v>
      </c>
      <c r="H890" s="61">
        <f t="shared" si="370"/>
        <v>1</v>
      </c>
      <c r="I890" s="61">
        <f t="shared" si="356"/>
        <v>0</v>
      </c>
      <c r="J890" s="59">
        <f t="shared" si="357"/>
        <v>0</v>
      </c>
      <c r="K890" s="62" t="e">
        <f t="shared" si="358"/>
        <v>#N/A</v>
      </c>
      <c r="L890" s="59">
        <f t="shared" si="359"/>
        <v>0</v>
      </c>
      <c r="M890" s="59">
        <f t="shared" si="359"/>
        <v>0</v>
      </c>
      <c r="N890" s="59" t="str">
        <f t="shared" si="353"/>
        <v>Electric0</v>
      </c>
      <c r="O890" s="57">
        <f t="shared" si="375"/>
        <v>0</v>
      </c>
      <c r="P890" s="57">
        <f t="shared" si="375"/>
        <v>0</v>
      </c>
      <c r="Q890" s="57">
        <f t="shared" si="375"/>
        <v>0</v>
      </c>
      <c r="R890" s="57">
        <f t="shared" si="375"/>
        <v>0</v>
      </c>
      <c r="S890" s="57">
        <f t="shared" si="375"/>
        <v>0</v>
      </c>
      <c r="T890" s="57">
        <f t="shared" si="375"/>
        <v>0</v>
      </c>
      <c r="U890" s="57">
        <f t="shared" si="375"/>
        <v>0</v>
      </c>
      <c r="V890" s="57">
        <f t="shared" si="375"/>
        <v>0</v>
      </c>
      <c r="W890" s="57">
        <f t="shared" si="375"/>
        <v>0</v>
      </c>
      <c r="X890" s="57">
        <f t="shared" si="375"/>
        <v>0</v>
      </c>
      <c r="Y890" s="57">
        <f t="shared" si="375"/>
        <v>0</v>
      </c>
      <c r="Z890" s="57">
        <f t="shared" si="375"/>
        <v>0</v>
      </c>
      <c r="AA890" s="57">
        <f t="shared" si="375"/>
        <v>0</v>
      </c>
      <c r="AB890" s="57">
        <f t="shared" si="375"/>
        <v>0</v>
      </c>
      <c r="AC890" s="57">
        <f t="shared" si="375"/>
        <v>0</v>
      </c>
      <c r="AD890" s="57">
        <f t="shared" si="375"/>
        <v>0</v>
      </c>
      <c r="AE890" s="57">
        <f t="shared" si="373"/>
        <v>0</v>
      </c>
      <c r="AF890" s="57">
        <f t="shared" si="373"/>
        <v>0</v>
      </c>
      <c r="AG890" s="57">
        <f t="shared" si="373"/>
        <v>0</v>
      </c>
      <c r="AH890" s="57">
        <f t="shared" si="373"/>
        <v>0</v>
      </c>
      <c r="AI890" s="57">
        <f t="shared" si="373"/>
        <v>0</v>
      </c>
      <c r="AJ890" s="57">
        <f t="shared" si="373"/>
        <v>0</v>
      </c>
      <c r="AK890" s="57">
        <f t="shared" si="373"/>
        <v>0</v>
      </c>
      <c r="AL890" s="57">
        <f t="shared" si="373"/>
        <v>0</v>
      </c>
      <c r="AM890" s="57">
        <f t="shared" si="373"/>
        <v>0</v>
      </c>
      <c r="AN890" s="57">
        <f t="shared" si="373"/>
        <v>0</v>
      </c>
      <c r="AO890" s="57">
        <f t="shared" si="373"/>
        <v>0</v>
      </c>
      <c r="AP890" s="57">
        <f t="shared" si="373"/>
        <v>0</v>
      </c>
      <c r="AQ890" s="57" t="e">
        <f>INDEX('Fleet Input'!$C$10:$C$86, MATCH('Fleet Calculations'!N890, 'Fleet Input'!$B$10:$B$86, 0))</f>
        <v>#N/A</v>
      </c>
      <c r="AR890" s="57">
        <f t="shared" si="376"/>
        <v>0</v>
      </c>
      <c r="AS890" s="57">
        <f t="shared" si="376"/>
        <v>0</v>
      </c>
      <c r="AT890" s="57">
        <f t="shared" si="376"/>
        <v>0</v>
      </c>
      <c r="AU890" s="57">
        <f t="shared" si="376"/>
        <v>0</v>
      </c>
      <c r="AV890" s="57">
        <f t="shared" si="376"/>
        <v>0</v>
      </c>
      <c r="AW890" s="57">
        <f t="shared" si="376"/>
        <v>0</v>
      </c>
      <c r="AX890" s="57">
        <f t="shared" si="376"/>
        <v>0</v>
      </c>
      <c r="AY890" s="57">
        <f t="shared" si="376"/>
        <v>0</v>
      </c>
      <c r="AZ890" s="57">
        <f t="shared" si="376"/>
        <v>0</v>
      </c>
      <c r="BA890" s="57">
        <f t="shared" si="376"/>
        <v>0</v>
      </c>
      <c r="BB890" s="57">
        <f t="shared" si="376"/>
        <v>0</v>
      </c>
      <c r="BC890" s="57">
        <f t="shared" si="376"/>
        <v>0</v>
      </c>
      <c r="BD890" s="57">
        <f t="shared" si="376"/>
        <v>0</v>
      </c>
      <c r="BE890" s="57">
        <f t="shared" si="376"/>
        <v>0</v>
      </c>
      <c r="BF890" s="57">
        <f t="shared" si="376"/>
        <v>0</v>
      </c>
      <c r="BG890" s="57">
        <f t="shared" si="376"/>
        <v>0</v>
      </c>
      <c r="BH890" s="57">
        <f t="shared" si="374"/>
        <v>0</v>
      </c>
      <c r="BI890" s="57">
        <f t="shared" si="374"/>
        <v>0</v>
      </c>
      <c r="BJ890" s="57">
        <f t="shared" si="374"/>
        <v>0</v>
      </c>
      <c r="BK890" s="57">
        <f t="shared" si="374"/>
        <v>0</v>
      </c>
      <c r="BL890" s="57">
        <f t="shared" si="374"/>
        <v>0</v>
      </c>
      <c r="BM890" s="57">
        <f t="shared" si="374"/>
        <v>0</v>
      </c>
      <c r="BN890" s="57">
        <f t="shared" si="374"/>
        <v>0</v>
      </c>
      <c r="BO890" s="57">
        <f t="shared" si="374"/>
        <v>0</v>
      </c>
      <c r="BP890" s="57">
        <f t="shared" si="374"/>
        <v>0</v>
      </c>
      <c r="BQ890" s="57">
        <f t="shared" si="374"/>
        <v>0</v>
      </c>
      <c r="BR890" s="57">
        <f t="shared" si="374"/>
        <v>0</v>
      </c>
      <c r="BS890" s="57">
        <f t="shared" si="374"/>
        <v>0</v>
      </c>
    </row>
    <row r="891" spans="1:71" x14ac:dyDescent="0.25">
      <c r="A891">
        <f t="shared" si="371"/>
        <v>4</v>
      </c>
      <c r="B891">
        <f t="shared" si="369"/>
        <v>58</v>
      </c>
      <c r="C891">
        <f t="shared" si="364"/>
        <v>3</v>
      </c>
      <c r="D891" s="59">
        <f t="shared" si="354"/>
        <v>0</v>
      </c>
      <c r="E891" s="59">
        <f t="shared" si="354"/>
        <v>0</v>
      </c>
      <c r="F891" s="59">
        <f t="shared" si="354"/>
        <v>0</v>
      </c>
      <c r="G891" s="60" t="str">
        <f t="shared" si="355"/>
        <v>Fuel Cell</v>
      </c>
      <c r="H891" s="61">
        <f t="shared" si="370"/>
        <v>1</v>
      </c>
      <c r="I891" s="61">
        <f t="shared" si="356"/>
        <v>0</v>
      </c>
      <c r="J891" s="59">
        <f t="shared" si="357"/>
        <v>0</v>
      </c>
      <c r="K891" s="62" t="e">
        <f t="shared" si="358"/>
        <v>#N/A</v>
      </c>
      <c r="L891" s="59">
        <f t="shared" si="359"/>
        <v>0</v>
      </c>
      <c r="M891" s="59">
        <f t="shared" si="359"/>
        <v>0</v>
      </c>
      <c r="N891" s="59" t="str">
        <f t="shared" si="353"/>
        <v>Fuel Cell0</v>
      </c>
      <c r="O891" s="57">
        <f t="shared" si="375"/>
        <v>0</v>
      </c>
      <c r="P891" s="57">
        <f t="shared" si="375"/>
        <v>0</v>
      </c>
      <c r="Q891" s="57">
        <f t="shared" si="375"/>
        <v>0</v>
      </c>
      <c r="R891" s="57">
        <f t="shared" si="375"/>
        <v>0</v>
      </c>
      <c r="S891" s="57">
        <f t="shared" si="375"/>
        <v>0</v>
      </c>
      <c r="T891" s="57">
        <f t="shared" si="375"/>
        <v>0</v>
      </c>
      <c r="U891" s="57">
        <f t="shared" si="375"/>
        <v>0</v>
      </c>
      <c r="V891" s="57">
        <f t="shared" si="375"/>
        <v>0</v>
      </c>
      <c r="W891" s="57">
        <f t="shared" si="375"/>
        <v>0</v>
      </c>
      <c r="X891" s="57">
        <f t="shared" si="375"/>
        <v>0</v>
      </c>
      <c r="Y891" s="57">
        <f t="shared" si="375"/>
        <v>0</v>
      </c>
      <c r="Z891" s="57">
        <f t="shared" si="375"/>
        <v>0</v>
      </c>
      <c r="AA891" s="57">
        <f t="shared" si="375"/>
        <v>0</v>
      </c>
      <c r="AB891" s="57">
        <f t="shared" si="375"/>
        <v>0</v>
      </c>
      <c r="AC891" s="57">
        <f t="shared" si="375"/>
        <v>0</v>
      </c>
      <c r="AD891" s="57">
        <f t="shared" si="375"/>
        <v>0</v>
      </c>
      <c r="AE891" s="57">
        <f t="shared" si="373"/>
        <v>0</v>
      </c>
      <c r="AF891" s="57">
        <f t="shared" si="373"/>
        <v>0</v>
      </c>
      <c r="AG891" s="57">
        <f t="shared" si="373"/>
        <v>0</v>
      </c>
      <c r="AH891" s="57">
        <f t="shared" si="373"/>
        <v>0</v>
      </c>
      <c r="AI891" s="57">
        <f t="shared" si="373"/>
        <v>0</v>
      </c>
      <c r="AJ891" s="57">
        <f t="shared" si="373"/>
        <v>0</v>
      </c>
      <c r="AK891" s="57">
        <f t="shared" si="373"/>
        <v>0</v>
      </c>
      <c r="AL891" s="57">
        <f t="shared" si="373"/>
        <v>0</v>
      </c>
      <c r="AM891" s="57">
        <f t="shared" si="373"/>
        <v>0</v>
      </c>
      <c r="AN891" s="57">
        <f t="shared" si="373"/>
        <v>0</v>
      </c>
      <c r="AO891" s="57">
        <f t="shared" si="373"/>
        <v>0</v>
      </c>
      <c r="AP891" s="57">
        <f t="shared" si="373"/>
        <v>0</v>
      </c>
      <c r="AQ891" s="57" t="e">
        <f>INDEX('Fleet Input'!$C$10:$C$86, MATCH('Fleet Calculations'!N891, 'Fleet Input'!$B$10:$B$86, 0))</f>
        <v>#N/A</v>
      </c>
      <c r="AR891" s="57">
        <f t="shared" si="376"/>
        <v>0</v>
      </c>
      <c r="AS891" s="57">
        <f t="shared" si="376"/>
        <v>0</v>
      </c>
      <c r="AT891" s="57">
        <f t="shared" si="376"/>
        <v>0</v>
      </c>
      <c r="AU891" s="57">
        <f t="shared" si="376"/>
        <v>0</v>
      </c>
      <c r="AV891" s="57">
        <f t="shared" si="376"/>
        <v>0</v>
      </c>
      <c r="AW891" s="57">
        <f t="shared" si="376"/>
        <v>0</v>
      </c>
      <c r="AX891" s="57">
        <f t="shared" si="376"/>
        <v>0</v>
      </c>
      <c r="AY891" s="57">
        <f t="shared" si="376"/>
        <v>0</v>
      </c>
      <c r="AZ891" s="57">
        <f t="shared" si="376"/>
        <v>0</v>
      </c>
      <c r="BA891" s="57">
        <f t="shared" si="376"/>
        <v>0</v>
      </c>
      <c r="BB891" s="57">
        <f t="shared" si="376"/>
        <v>0</v>
      </c>
      <c r="BC891" s="57">
        <f t="shared" si="376"/>
        <v>0</v>
      </c>
      <c r="BD891" s="57">
        <f t="shared" si="376"/>
        <v>0</v>
      </c>
      <c r="BE891" s="57">
        <f t="shared" si="376"/>
        <v>0</v>
      </c>
      <c r="BF891" s="57">
        <f t="shared" si="376"/>
        <v>0</v>
      </c>
      <c r="BG891" s="57">
        <f t="shared" si="376"/>
        <v>0</v>
      </c>
      <c r="BH891" s="57">
        <f t="shared" si="374"/>
        <v>0</v>
      </c>
      <c r="BI891" s="57">
        <f t="shared" si="374"/>
        <v>0</v>
      </c>
      <c r="BJ891" s="57">
        <f t="shared" si="374"/>
        <v>0</v>
      </c>
      <c r="BK891" s="57">
        <f t="shared" si="374"/>
        <v>0</v>
      </c>
      <c r="BL891" s="57">
        <f t="shared" si="374"/>
        <v>0</v>
      </c>
      <c r="BM891" s="57">
        <f t="shared" si="374"/>
        <v>0</v>
      </c>
      <c r="BN891" s="57">
        <f t="shared" si="374"/>
        <v>0</v>
      </c>
      <c r="BO891" s="57">
        <f t="shared" si="374"/>
        <v>0</v>
      </c>
      <c r="BP891" s="57">
        <f t="shared" si="374"/>
        <v>0</v>
      </c>
      <c r="BQ891" s="57">
        <f t="shared" si="374"/>
        <v>0</v>
      </c>
      <c r="BR891" s="57">
        <f t="shared" si="374"/>
        <v>0</v>
      </c>
      <c r="BS891" s="57">
        <f t="shared" si="374"/>
        <v>0</v>
      </c>
    </row>
    <row r="892" spans="1:71" x14ac:dyDescent="0.25">
      <c r="A892">
        <f t="shared" si="371"/>
        <v>4</v>
      </c>
      <c r="B892">
        <f t="shared" si="369"/>
        <v>59</v>
      </c>
      <c r="C892">
        <f t="shared" si="364"/>
        <v>1</v>
      </c>
      <c r="D892" s="59">
        <f t="shared" si="354"/>
        <v>0</v>
      </c>
      <c r="E892" s="59">
        <f t="shared" si="354"/>
        <v>0</v>
      </c>
      <c r="F892" s="59">
        <f t="shared" si="354"/>
        <v>0</v>
      </c>
      <c r="G892" s="60" t="str">
        <f t="shared" si="355"/>
        <v>0</v>
      </c>
      <c r="H892" s="61">
        <f t="shared" si="370"/>
        <v>1</v>
      </c>
      <c r="I892" s="61">
        <f t="shared" si="356"/>
        <v>0</v>
      </c>
      <c r="J892" s="59">
        <f t="shared" si="357"/>
        <v>0</v>
      </c>
      <c r="K892" s="62" t="e">
        <f t="shared" si="358"/>
        <v>#N/A</v>
      </c>
      <c r="L892" s="59">
        <f t="shared" si="359"/>
        <v>0</v>
      </c>
      <c r="M892" s="59">
        <f t="shared" si="359"/>
        <v>0</v>
      </c>
      <c r="N892" s="59" t="str">
        <f t="shared" si="353"/>
        <v>00</v>
      </c>
      <c r="O892" s="57">
        <f t="shared" si="375"/>
        <v>0</v>
      </c>
      <c r="P892" s="57">
        <f t="shared" si="375"/>
        <v>0</v>
      </c>
      <c r="Q892" s="57">
        <f t="shared" si="375"/>
        <v>0</v>
      </c>
      <c r="R892" s="57">
        <f t="shared" si="375"/>
        <v>0</v>
      </c>
      <c r="S892" s="57">
        <f t="shared" si="375"/>
        <v>0</v>
      </c>
      <c r="T892" s="57">
        <f t="shared" si="375"/>
        <v>0</v>
      </c>
      <c r="U892" s="57">
        <f t="shared" si="375"/>
        <v>0</v>
      </c>
      <c r="V892" s="57">
        <f t="shared" si="375"/>
        <v>0</v>
      </c>
      <c r="W892" s="57">
        <f t="shared" si="375"/>
        <v>0</v>
      </c>
      <c r="X892" s="57">
        <f t="shared" si="375"/>
        <v>0</v>
      </c>
      <c r="Y892" s="57">
        <f t="shared" si="375"/>
        <v>0</v>
      </c>
      <c r="Z892" s="57">
        <f t="shared" si="375"/>
        <v>0</v>
      </c>
      <c r="AA892" s="57">
        <f t="shared" si="375"/>
        <v>0</v>
      </c>
      <c r="AB892" s="57">
        <f t="shared" si="375"/>
        <v>0</v>
      </c>
      <c r="AC892" s="57">
        <f t="shared" si="375"/>
        <v>0</v>
      </c>
      <c r="AD892" s="57">
        <f t="shared" si="375"/>
        <v>0</v>
      </c>
      <c r="AE892" s="57">
        <f t="shared" si="373"/>
        <v>0</v>
      </c>
      <c r="AF892" s="57">
        <f t="shared" si="373"/>
        <v>0</v>
      </c>
      <c r="AG892" s="57">
        <f t="shared" si="373"/>
        <v>0</v>
      </c>
      <c r="AH892" s="57">
        <f t="shared" si="373"/>
        <v>0</v>
      </c>
      <c r="AI892" s="57">
        <f t="shared" si="373"/>
        <v>0</v>
      </c>
      <c r="AJ892" s="57">
        <f t="shared" si="373"/>
        <v>0</v>
      </c>
      <c r="AK892" s="57">
        <f t="shared" si="373"/>
        <v>0</v>
      </c>
      <c r="AL892" s="57">
        <f t="shared" si="373"/>
        <v>0</v>
      </c>
      <c r="AM892" s="57">
        <f t="shared" si="373"/>
        <v>0</v>
      </c>
      <c r="AN892" s="57">
        <f t="shared" si="373"/>
        <v>0</v>
      </c>
      <c r="AO892" s="57">
        <f t="shared" si="373"/>
        <v>0</v>
      </c>
      <c r="AP892" s="57">
        <f t="shared" si="373"/>
        <v>0</v>
      </c>
      <c r="AQ892" s="57" t="e">
        <f>INDEX('Fleet Input'!$C$10:$C$86, MATCH('Fleet Calculations'!N892, 'Fleet Input'!$B$10:$B$86, 0))</f>
        <v>#N/A</v>
      </c>
      <c r="AR892" s="57">
        <f t="shared" si="376"/>
        <v>0</v>
      </c>
      <c r="AS892" s="57">
        <f t="shared" si="376"/>
        <v>0</v>
      </c>
      <c r="AT892" s="57">
        <f t="shared" si="376"/>
        <v>0</v>
      </c>
      <c r="AU892" s="57">
        <f t="shared" si="376"/>
        <v>0</v>
      </c>
      <c r="AV892" s="57">
        <f t="shared" si="376"/>
        <v>0</v>
      </c>
      <c r="AW892" s="57">
        <f t="shared" si="376"/>
        <v>0</v>
      </c>
      <c r="AX892" s="57">
        <f t="shared" si="376"/>
        <v>0</v>
      </c>
      <c r="AY892" s="57">
        <f t="shared" si="376"/>
        <v>0</v>
      </c>
      <c r="AZ892" s="57">
        <f t="shared" si="376"/>
        <v>0</v>
      </c>
      <c r="BA892" s="57">
        <f t="shared" si="376"/>
        <v>0</v>
      </c>
      <c r="BB892" s="57">
        <f t="shared" si="376"/>
        <v>0</v>
      </c>
      <c r="BC892" s="57">
        <f t="shared" si="376"/>
        <v>0</v>
      </c>
      <c r="BD892" s="57">
        <f t="shared" si="376"/>
        <v>0</v>
      </c>
      <c r="BE892" s="57">
        <f t="shared" si="376"/>
        <v>0</v>
      </c>
      <c r="BF892" s="57">
        <f t="shared" si="376"/>
        <v>0</v>
      </c>
      <c r="BG892" s="57">
        <f t="shared" si="376"/>
        <v>0</v>
      </c>
      <c r="BH892" s="57">
        <f t="shared" si="374"/>
        <v>0</v>
      </c>
      <c r="BI892" s="57">
        <f t="shared" si="374"/>
        <v>0</v>
      </c>
      <c r="BJ892" s="57">
        <f t="shared" si="374"/>
        <v>0</v>
      </c>
      <c r="BK892" s="57">
        <f t="shared" si="374"/>
        <v>0</v>
      </c>
      <c r="BL892" s="57">
        <f t="shared" si="374"/>
        <v>0</v>
      </c>
      <c r="BM892" s="57">
        <f t="shared" si="374"/>
        <v>0</v>
      </c>
      <c r="BN892" s="57">
        <f t="shared" si="374"/>
        <v>0</v>
      </c>
      <c r="BO892" s="57">
        <f t="shared" si="374"/>
        <v>0</v>
      </c>
      <c r="BP892" s="57">
        <f t="shared" si="374"/>
        <v>0</v>
      </c>
      <c r="BQ892" s="57">
        <f t="shared" si="374"/>
        <v>0</v>
      </c>
      <c r="BR892" s="57">
        <f t="shared" si="374"/>
        <v>0</v>
      </c>
      <c r="BS892" s="57">
        <f t="shared" si="374"/>
        <v>0</v>
      </c>
    </row>
    <row r="893" spans="1:71" x14ac:dyDescent="0.25">
      <c r="A893">
        <f t="shared" si="371"/>
        <v>4</v>
      </c>
      <c r="B893">
        <f t="shared" si="369"/>
        <v>59</v>
      </c>
      <c r="C893">
        <f t="shared" si="364"/>
        <v>2</v>
      </c>
      <c r="D893" s="59">
        <f t="shared" si="354"/>
        <v>0</v>
      </c>
      <c r="E893" s="59">
        <f t="shared" si="354"/>
        <v>0</v>
      </c>
      <c r="F893" s="59">
        <f t="shared" si="354"/>
        <v>0</v>
      </c>
      <c r="G893" s="60" t="str">
        <f t="shared" si="355"/>
        <v>Electric</v>
      </c>
      <c r="H893" s="61">
        <f t="shared" si="370"/>
        <v>1</v>
      </c>
      <c r="I893" s="61">
        <f t="shared" si="356"/>
        <v>0</v>
      </c>
      <c r="J893" s="59">
        <f t="shared" si="357"/>
        <v>0</v>
      </c>
      <c r="K893" s="62" t="e">
        <f t="shared" si="358"/>
        <v>#N/A</v>
      </c>
      <c r="L893" s="59">
        <f t="shared" si="359"/>
        <v>0</v>
      </c>
      <c r="M893" s="59">
        <f t="shared" si="359"/>
        <v>0</v>
      </c>
      <c r="N893" s="59" t="str">
        <f t="shared" si="353"/>
        <v>Electric0</v>
      </c>
      <c r="O893" s="57">
        <f t="shared" si="375"/>
        <v>0</v>
      </c>
      <c r="P893" s="57">
        <f t="shared" si="375"/>
        <v>0</v>
      </c>
      <c r="Q893" s="57">
        <f t="shared" si="375"/>
        <v>0</v>
      </c>
      <c r="R893" s="57">
        <f t="shared" si="375"/>
        <v>0</v>
      </c>
      <c r="S893" s="57">
        <f t="shared" si="375"/>
        <v>0</v>
      </c>
      <c r="T893" s="57">
        <f t="shared" si="375"/>
        <v>0</v>
      </c>
      <c r="U893" s="57">
        <f t="shared" si="375"/>
        <v>0</v>
      </c>
      <c r="V893" s="57">
        <f t="shared" si="375"/>
        <v>0</v>
      </c>
      <c r="W893" s="57">
        <f t="shared" si="375"/>
        <v>0</v>
      </c>
      <c r="X893" s="57">
        <f t="shared" si="375"/>
        <v>0</v>
      </c>
      <c r="Y893" s="57">
        <f t="shared" si="375"/>
        <v>0</v>
      </c>
      <c r="Z893" s="57">
        <f t="shared" si="375"/>
        <v>0</v>
      </c>
      <c r="AA893" s="57">
        <f t="shared" si="375"/>
        <v>0</v>
      </c>
      <c r="AB893" s="57">
        <f t="shared" si="375"/>
        <v>0</v>
      </c>
      <c r="AC893" s="57">
        <f t="shared" si="375"/>
        <v>0</v>
      </c>
      <c r="AD893" s="57">
        <f t="shared" si="375"/>
        <v>0</v>
      </c>
      <c r="AE893" s="57">
        <f t="shared" si="373"/>
        <v>0</v>
      </c>
      <c r="AF893" s="57">
        <f t="shared" si="373"/>
        <v>0</v>
      </c>
      <c r="AG893" s="57">
        <f t="shared" si="373"/>
        <v>0</v>
      </c>
      <c r="AH893" s="57">
        <f t="shared" si="373"/>
        <v>0</v>
      </c>
      <c r="AI893" s="57">
        <f t="shared" si="373"/>
        <v>0</v>
      </c>
      <c r="AJ893" s="57">
        <f t="shared" si="373"/>
        <v>0</v>
      </c>
      <c r="AK893" s="57">
        <f t="shared" si="373"/>
        <v>0</v>
      </c>
      <c r="AL893" s="57">
        <f t="shared" si="373"/>
        <v>0</v>
      </c>
      <c r="AM893" s="57">
        <f t="shared" si="373"/>
        <v>0</v>
      </c>
      <c r="AN893" s="57">
        <f t="shared" si="373"/>
        <v>0</v>
      </c>
      <c r="AO893" s="57">
        <f t="shared" si="373"/>
        <v>0</v>
      </c>
      <c r="AP893" s="57">
        <f t="shared" si="373"/>
        <v>0</v>
      </c>
      <c r="AQ893" s="57" t="e">
        <f>INDEX('Fleet Input'!$C$10:$C$86, MATCH('Fleet Calculations'!N893, 'Fleet Input'!$B$10:$B$86, 0))</f>
        <v>#N/A</v>
      </c>
      <c r="AR893" s="57">
        <f t="shared" si="376"/>
        <v>0</v>
      </c>
      <c r="AS893" s="57">
        <f t="shared" si="376"/>
        <v>0</v>
      </c>
      <c r="AT893" s="57">
        <f t="shared" si="376"/>
        <v>0</v>
      </c>
      <c r="AU893" s="57">
        <f t="shared" si="376"/>
        <v>0</v>
      </c>
      <c r="AV893" s="57">
        <f t="shared" si="376"/>
        <v>0</v>
      </c>
      <c r="AW893" s="57">
        <f t="shared" si="376"/>
        <v>0</v>
      </c>
      <c r="AX893" s="57">
        <f t="shared" si="376"/>
        <v>0</v>
      </c>
      <c r="AY893" s="57">
        <f t="shared" si="376"/>
        <v>0</v>
      </c>
      <c r="AZ893" s="57">
        <f t="shared" si="376"/>
        <v>0</v>
      </c>
      <c r="BA893" s="57">
        <f t="shared" si="376"/>
        <v>0</v>
      </c>
      <c r="BB893" s="57">
        <f t="shared" si="376"/>
        <v>0</v>
      </c>
      <c r="BC893" s="57">
        <f t="shared" si="376"/>
        <v>0</v>
      </c>
      <c r="BD893" s="57">
        <f t="shared" si="376"/>
        <v>0</v>
      </c>
      <c r="BE893" s="57">
        <f t="shared" si="376"/>
        <v>0</v>
      </c>
      <c r="BF893" s="57">
        <f t="shared" si="376"/>
        <v>0</v>
      </c>
      <c r="BG893" s="57">
        <f t="shared" si="376"/>
        <v>0</v>
      </c>
      <c r="BH893" s="57">
        <f t="shared" si="374"/>
        <v>0</v>
      </c>
      <c r="BI893" s="57">
        <f t="shared" si="374"/>
        <v>0</v>
      </c>
      <c r="BJ893" s="57">
        <f t="shared" si="374"/>
        <v>0</v>
      </c>
      <c r="BK893" s="57">
        <f t="shared" si="374"/>
        <v>0</v>
      </c>
      <c r="BL893" s="57">
        <f t="shared" si="374"/>
        <v>0</v>
      </c>
      <c r="BM893" s="57">
        <f t="shared" si="374"/>
        <v>0</v>
      </c>
      <c r="BN893" s="57">
        <f t="shared" si="374"/>
        <v>0</v>
      </c>
      <c r="BO893" s="57">
        <f t="shared" si="374"/>
        <v>0</v>
      </c>
      <c r="BP893" s="57">
        <f t="shared" si="374"/>
        <v>0</v>
      </c>
      <c r="BQ893" s="57">
        <f t="shared" si="374"/>
        <v>0</v>
      </c>
      <c r="BR893" s="57">
        <f t="shared" si="374"/>
        <v>0</v>
      </c>
      <c r="BS893" s="57">
        <f t="shared" si="374"/>
        <v>0</v>
      </c>
    </row>
    <row r="894" spans="1:71" x14ac:dyDescent="0.25">
      <c r="A894">
        <f t="shared" si="371"/>
        <v>4</v>
      </c>
      <c r="B894">
        <f t="shared" si="369"/>
        <v>59</v>
      </c>
      <c r="C894">
        <f t="shared" si="364"/>
        <v>3</v>
      </c>
      <c r="D894" s="59">
        <f t="shared" si="354"/>
        <v>0</v>
      </c>
      <c r="E894" s="59">
        <f t="shared" si="354"/>
        <v>0</v>
      </c>
      <c r="F894" s="59">
        <f t="shared" si="354"/>
        <v>0</v>
      </c>
      <c r="G894" s="60" t="str">
        <f t="shared" si="355"/>
        <v>Fuel Cell</v>
      </c>
      <c r="H894" s="61">
        <f t="shared" si="370"/>
        <v>1</v>
      </c>
      <c r="I894" s="61">
        <f t="shared" si="356"/>
        <v>0</v>
      </c>
      <c r="J894" s="59">
        <f t="shared" si="357"/>
        <v>0</v>
      </c>
      <c r="K894" s="62" t="e">
        <f t="shared" si="358"/>
        <v>#N/A</v>
      </c>
      <c r="L894" s="59">
        <f t="shared" si="359"/>
        <v>0</v>
      </c>
      <c r="M894" s="59">
        <f t="shared" si="359"/>
        <v>0</v>
      </c>
      <c r="N894" s="59" t="str">
        <f t="shared" si="353"/>
        <v>Fuel Cell0</v>
      </c>
      <c r="O894" s="57">
        <f t="shared" si="375"/>
        <v>0</v>
      </c>
      <c r="P894" s="57">
        <f t="shared" si="375"/>
        <v>0</v>
      </c>
      <c r="Q894" s="57">
        <f t="shared" si="375"/>
        <v>0</v>
      </c>
      <c r="R894" s="57">
        <f t="shared" si="375"/>
        <v>0</v>
      </c>
      <c r="S894" s="57">
        <f t="shared" si="375"/>
        <v>0</v>
      </c>
      <c r="T894" s="57">
        <f t="shared" si="375"/>
        <v>0</v>
      </c>
      <c r="U894" s="57">
        <f t="shared" si="375"/>
        <v>0</v>
      </c>
      <c r="V894" s="57">
        <f t="shared" si="375"/>
        <v>0</v>
      </c>
      <c r="W894" s="57">
        <f t="shared" si="375"/>
        <v>0</v>
      </c>
      <c r="X894" s="57">
        <f t="shared" si="375"/>
        <v>0</v>
      </c>
      <c r="Y894" s="57">
        <f t="shared" si="375"/>
        <v>0</v>
      </c>
      <c r="Z894" s="57">
        <f t="shared" si="375"/>
        <v>0</v>
      </c>
      <c r="AA894" s="57">
        <f t="shared" si="375"/>
        <v>0</v>
      </c>
      <c r="AB894" s="57">
        <f t="shared" si="375"/>
        <v>0</v>
      </c>
      <c r="AC894" s="57">
        <f t="shared" si="375"/>
        <v>0</v>
      </c>
      <c r="AD894" s="57">
        <f t="shared" si="375"/>
        <v>0</v>
      </c>
      <c r="AE894" s="57">
        <f t="shared" si="373"/>
        <v>0</v>
      </c>
      <c r="AF894" s="57">
        <f t="shared" si="373"/>
        <v>0</v>
      </c>
      <c r="AG894" s="57">
        <f t="shared" si="373"/>
        <v>0</v>
      </c>
      <c r="AH894" s="57">
        <f t="shared" si="373"/>
        <v>0</v>
      </c>
      <c r="AI894" s="57">
        <f t="shared" si="373"/>
        <v>0</v>
      </c>
      <c r="AJ894" s="57">
        <f t="shared" si="373"/>
        <v>0</v>
      </c>
      <c r="AK894" s="57">
        <f t="shared" si="373"/>
        <v>0</v>
      </c>
      <c r="AL894" s="57">
        <f t="shared" si="373"/>
        <v>0</v>
      </c>
      <c r="AM894" s="57">
        <f t="shared" si="373"/>
        <v>0</v>
      </c>
      <c r="AN894" s="57">
        <f t="shared" si="373"/>
        <v>0</v>
      </c>
      <c r="AO894" s="57">
        <f t="shared" si="373"/>
        <v>0</v>
      </c>
      <c r="AP894" s="57">
        <f t="shared" si="373"/>
        <v>0</v>
      </c>
      <c r="AQ894" s="57" t="e">
        <f>INDEX('Fleet Input'!$C$10:$C$86, MATCH('Fleet Calculations'!N894, 'Fleet Input'!$B$10:$B$86, 0))</f>
        <v>#N/A</v>
      </c>
      <c r="AR894" s="57">
        <f t="shared" si="376"/>
        <v>0</v>
      </c>
      <c r="AS894" s="57">
        <f t="shared" si="376"/>
        <v>0</v>
      </c>
      <c r="AT894" s="57">
        <f t="shared" si="376"/>
        <v>0</v>
      </c>
      <c r="AU894" s="57">
        <f t="shared" si="376"/>
        <v>0</v>
      </c>
      <c r="AV894" s="57">
        <f t="shared" si="376"/>
        <v>0</v>
      </c>
      <c r="AW894" s="57">
        <f t="shared" si="376"/>
        <v>0</v>
      </c>
      <c r="AX894" s="57">
        <f t="shared" si="376"/>
        <v>0</v>
      </c>
      <c r="AY894" s="57">
        <f t="shared" si="376"/>
        <v>0</v>
      </c>
      <c r="AZ894" s="57">
        <f t="shared" si="376"/>
        <v>0</v>
      </c>
      <c r="BA894" s="57">
        <f t="shared" si="376"/>
        <v>0</v>
      </c>
      <c r="BB894" s="57">
        <f t="shared" si="376"/>
        <v>0</v>
      </c>
      <c r="BC894" s="57">
        <f t="shared" si="376"/>
        <v>0</v>
      </c>
      <c r="BD894" s="57">
        <f t="shared" si="376"/>
        <v>0</v>
      </c>
      <c r="BE894" s="57">
        <f t="shared" si="376"/>
        <v>0</v>
      </c>
      <c r="BF894" s="57">
        <f t="shared" si="376"/>
        <v>0</v>
      </c>
      <c r="BG894" s="57">
        <f t="shared" si="376"/>
        <v>0</v>
      </c>
      <c r="BH894" s="57">
        <f t="shared" si="374"/>
        <v>0</v>
      </c>
      <c r="BI894" s="57">
        <f t="shared" si="374"/>
        <v>0</v>
      </c>
      <c r="BJ894" s="57">
        <f t="shared" si="374"/>
        <v>0</v>
      </c>
      <c r="BK894" s="57">
        <f t="shared" si="374"/>
        <v>0</v>
      </c>
      <c r="BL894" s="57">
        <f t="shared" si="374"/>
        <v>0</v>
      </c>
      <c r="BM894" s="57">
        <f t="shared" si="374"/>
        <v>0</v>
      </c>
      <c r="BN894" s="57">
        <f t="shared" si="374"/>
        <v>0</v>
      </c>
      <c r="BO894" s="57">
        <f t="shared" si="374"/>
        <v>0</v>
      </c>
      <c r="BP894" s="57">
        <f t="shared" si="374"/>
        <v>0</v>
      </c>
      <c r="BQ894" s="57">
        <f t="shared" si="374"/>
        <v>0</v>
      </c>
      <c r="BR894" s="57">
        <f t="shared" si="374"/>
        <v>0</v>
      </c>
      <c r="BS894" s="57">
        <f t="shared" si="374"/>
        <v>0</v>
      </c>
    </row>
    <row r="895" spans="1:71" x14ac:dyDescent="0.25">
      <c r="A895">
        <f t="shared" si="371"/>
        <v>4</v>
      </c>
      <c r="B895">
        <f t="shared" si="369"/>
        <v>60</v>
      </c>
      <c r="C895">
        <f t="shared" si="364"/>
        <v>1</v>
      </c>
      <c r="D895" s="59">
        <f t="shared" si="354"/>
        <v>0</v>
      </c>
      <c r="E895" s="59">
        <f t="shared" si="354"/>
        <v>0</v>
      </c>
      <c r="F895" s="59">
        <f t="shared" si="354"/>
        <v>0</v>
      </c>
      <c r="G895" s="60" t="str">
        <f t="shared" si="355"/>
        <v>0</v>
      </c>
      <c r="H895" s="61">
        <f t="shared" si="370"/>
        <v>1</v>
      </c>
      <c r="I895" s="61">
        <f t="shared" si="356"/>
        <v>0</v>
      </c>
      <c r="J895" s="59">
        <f t="shared" si="357"/>
        <v>0</v>
      </c>
      <c r="K895" s="62" t="e">
        <f t="shared" si="358"/>
        <v>#N/A</v>
      </c>
      <c r="L895" s="59">
        <f t="shared" si="359"/>
        <v>0</v>
      </c>
      <c r="M895" s="59">
        <f t="shared" si="359"/>
        <v>0</v>
      </c>
      <c r="N895" s="59" t="str">
        <f t="shared" si="353"/>
        <v>00</v>
      </c>
      <c r="O895" s="57">
        <f t="shared" si="375"/>
        <v>0</v>
      </c>
      <c r="P895" s="57">
        <f t="shared" si="375"/>
        <v>0</v>
      </c>
      <c r="Q895" s="57">
        <f t="shared" si="375"/>
        <v>0</v>
      </c>
      <c r="R895" s="57">
        <f t="shared" si="375"/>
        <v>0</v>
      </c>
      <c r="S895" s="57">
        <f t="shared" si="375"/>
        <v>0</v>
      </c>
      <c r="T895" s="57">
        <f t="shared" si="375"/>
        <v>0</v>
      </c>
      <c r="U895" s="57">
        <f t="shared" si="375"/>
        <v>0</v>
      </c>
      <c r="V895" s="57">
        <f t="shared" si="375"/>
        <v>0</v>
      </c>
      <c r="W895" s="57">
        <f t="shared" si="375"/>
        <v>0</v>
      </c>
      <c r="X895" s="57">
        <f t="shared" si="375"/>
        <v>0</v>
      </c>
      <c r="Y895" s="57">
        <f t="shared" si="375"/>
        <v>0</v>
      </c>
      <c r="Z895" s="57">
        <f t="shared" si="375"/>
        <v>0</v>
      </c>
      <c r="AA895" s="57">
        <f t="shared" si="375"/>
        <v>0</v>
      </c>
      <c r="AB895" s="57">
        <f t="shared" si="375"/>
        <v>0</v>
      </c>
      <c r="AC895" s="57">
        <f t="shared" si="375"/>
        <v>0</v>
      </c>
      <c r="AD895" s="57">
        <f t="shared" si="375"/>
        <v>0</v>
      </c>
      <c r="AE895" s="57">
        <f t="shared" si="373"/>
        <v>0</v>
      </c>
      <c r="AF895" s="57">
        <f t="shared" si="373"/>
        <v>0</v>
      </c>
      <c r="AG895" s="57">
        <f t="shared" si="373"/>
        <v>0</v>
      </c>
      <c r="AH895" s="57">
        <f t="shared" si="373"/>
        <v>0</v>
      </c>
      <c r="AI895" s="57">
        <f t="shared" si="373"/>
        <v>0</v>
      </c>
      <c r="AJ895" s="57">
        <f t="shared" si="373"/>
        <v>0</v>
      </c>
      <c r="AK895" s="57">
        <f t="shared" si="373"/>
        <v>0</v>
      </c>
      <c r="AL895" s="57">
        <f t="shared" si="373"/>
        <v>0</v>
      </c>
      <c r="AM895" s="57">
        <f t="shared" si="373"/>
        <v>0</v>
      </c>
      <c r="AN895" s="57">
        <f t="shared" si="373"/>
        <v>0</v>
      </c>
      <c r="AO895" s="57">
        <f t="shared" si="373"/>
        <v>0</v>
      </c>
      <c r="AP895" s="57">
        <f t="shared" si="373"/>
        <v>0</v>
      </c>
      <c r="AQ895" s="57" t="e">
        <f>INDEX('Fleet Input'!$C$10:$C$86, MATCH('Fleet Calculations'!N895, 'Fleet Input'!$B$10:$B$86, 0))</f>
        <v>#N/A</v>
      </c>
      <c r="AR895" s="57">
        <f t="shared" si="376"/>
        <v>0</v>
      </c>
      <c r="AS895" s="57">
        <f t="shared" si="376"/>
        <v>0</v>
      </c>
      <c r="AT895" s="57">
        <f t="shared" si="376"/>
        <v>0</v>
      </c>
      <c r="AU895" s="57">
        <f t="shared" si="376"/>
        <v>0</v>
      </c>
      <c r="AV895" s="57">
        <f t="shared" si="376"/>
        <v>0</v>
      </c>
      <c r="AW895" s="57">
        <f t="shared" si="376"/>
        <v>0</v>
      </c>
      <c r="AX895" s="57">
        <f t="shared" si="376"/>
        <v>0</v>
      </c>
      <c r="AY895" s="57">
        <f t="shared" si="376"/>
        <v>0</v>
      </c>
      <c r="AZ895" s="57">
        <f t="shared" si="376"/>
        <v>0</v>
      </c>
      <c r="BA895" s="57">
        <f t="shared" si="376"/>
        <v>0</v>
      </c>
      <c r="BB895" s="57">
        <f t="shared" si="376"/>
        <v>0</v>
      </c>
      <c r="BC895" s="57">
        <f t="shared" si="376"/>
        <v>0</v>
      </c>
      <c r="BD895" s="57">
        <f t="shared" si="376"/>
        <v>0</v>
      </c>
      <c r="BE895" s="57">
        <f t="shared" si="376"/>
        <v>0</v>
      </c>
      <c r="BF895" s="57">
        <f t="shared" si="376"/>
        <v>0</v>
      </c>
      <c r="BG895" s="57">
        <f t="shared" si="376"/>
        <v>0</v>
      </c>
      <c r="BH895" s="57">
        <f t="shared" si="374"/>
        <v>0</v>
      </c>
      <c r="BI895" s="57">
        <f t="shared" si="374"/>
        <v>0</v>
      </c>
      <c r="BJ895" s="57">
        <f t="shared" si="374"/>
        <v>0</v>
      </c>
      <c r="BK895" s="57">
        <f t="shared" si="374"/>
        <v>0</v>
      </c>
      <c r="BL895" s="57">
        <f t="shared" si="374"/>
        <v>0</v>
      </c>
      <c r="BM895" s="57">
        <f t="shared" si="374"/>
        <v>0</v>
      </c>
      <c r="BN895" s="57">
        <f t="shared" si="374"/>
        <v>0</v>
      </c>
      <c r="BO895" s="57">
        <f t="shared" si="374"/>
        <v>0</v>
      </c>
      <c r="BP895" s="57">
        <f t="shared" si="374"/>
        <v>0</v>
      </c>
      <c r="BQ895" s="57">
        <f t="shared" si="374"/>
        <v>0</v>
      </c>
      <c r="BR895" s="57">
        <f t="shared" si="374"/>
        <v>0</v>
      </c>
      <c r="BS895" s="57">
        <f t="shared" si="374"/>
        <v>0</v>
      </c>
    </row>
    <row r="896" spans="1:71" x14ac:dyDescent="0.25">
      <c r="A896">
        <f t="shared" si="371"/>
        <v>4</v>
      </c>
      <c r="B896">
        <f t="shared" si="369"/>
        <v>60</v>
      </c>
      <c r="C896">
        <f t="shared" si="364"/>
        <v>2</v>
      </c>
      <c r="D896" s="59">
        <f t="shared" si="354"/>
        <v>0</v>
      </c>
      <c r="E896" s="59">
        <f t="shared" si="354"/>
        <v>0</v>
      </c>
      <c r="F896" s="59">
        <f t="shared" si="354"/>
        <v>0</v>
      </c>
      <c r="G896" s="60" t="str">
        <f t="shared" si="355"/>
        <v>Electric</v>
      </c>
      <c r="H896" s="61">
        <f t="shared" si="370"/>
        <v>1</v>
      </c>
      <c r="I896" s="61">
        <f t="shared" si="356"/>
        <v>0</v>
      </c>
      <c r="J896" s="59">
        <f t="shared" si="357"/>
        <v>0</v>
      </c>
      <c r="K896" s="62" t="e">
        <f t="shared" si="358"/>
        <v>#N/A</v>
      </c>
      <c r="L896" s="59">
        <f t="shared" si="359"/>
        <v>0</v>
      </c>
      <c r="M896" s="59">
        <f t="shared" si="359"/>
        <v>0</v>
      </c>
      <c r="N896" s="59" t="str">
        <f t="shared" si="353"/>
        <v>Electric0</v>
      </c>
      <c r="O896" s="57">
        <f t="shared" si="375"/>
        <v>0</v>
      </c>
      <c r="P896" s="57">
        <f t="shared" si="375"/>
        <v>0</v>
      </c>
      <c r="Q896" s="57">
        <f t="shared" si="375"/>
        <v>0</v>
      </c>
      <c r="R896" s="57">
        <f t="shared" si="375"/>
        <v>0</v>
      </c>
      <c r="S896" s="57">
        <f t="shared" si="375"/>
        <v>0</v>
      </c>
      <c r="T896" s="57">
        <f t="shared" si="375"/>
        <v>0</v>
      </c>
      <c r="U896" s="57">
        <f t="shared" si="375"/>
        <v>0</v>
      </c>
      <c r="V896" s="57">
        <f t="shared" si="375"/>
        <v>0</v>
      </c>
      <c r="W896" s="57">
        <f t="shared" si="375"/>
        <v>0</v>
      </c>
      <c r="X896" s="57">
        <f t="shared" si="375"/>
        <v>0</v>
      </c>
      <c r="Y896" s="57">
        <f t="shared" si="375"/>
        <v>0</v>
      </c>
      <c r="Z896" s="57">
        <f t="shared" si="375"/>
        <v>0</v>
      </c>
      <c r="AA896" s="57">
        <f t="shared" si="375"/>
        <v>0</v>
      </c>
      <c r="AB896" s="57">
        <f t="shared" si="375"/>
        <v>0</v>
      </c>
      <c r="AC896" s="57">
        <f t="shared" si="375"/>
        <v>0</v>
      </c>
      <c r="AD896" s="57">
        <f t="shared" si="375"/>
        <v>0</v>
      </c>
      <c r="AE896" s="57">
        <f t="shared" si="373"/>
        <v>0</v>
      </c>
      <c r="AF896" s="57">
        <f t="shared" si="373"/>
        <v>0</v>
      </c>
      <c r="AG896" s="57">
        <f t="shared" si="373"/>
        <v>0</v>
      </c>
      <c r="AH896" s="57">
        <f t="shared" si="373"/>
        <v>0</v>
      </c>
      <c r="AI896" s="57">
        <f t="shared" si="373"/>
        <v>0</v>
      </c>
      <c r="AJ896" s="57">
        <f t="shared" si="373"/>
        <v>0</v>
      </c>
      <c r="AK896" s="57">
        <f t="shared" si="373"/>
        <v>0</v>
      </c>
      <c r="AL896" s="57">
        <f t="shared" si="373"/>
        <v>0</v>
      </c>
      <c r="AM896" s="57">
        <f t="shared" si="373"/>
        <v>0</v>
      </c>
      <c r="AN896" s="57">
        <f t="shared" si="373"/>
        <v>0</v>
      </c>
      <c r="AO896" s="57">
        <f t="shared" si="373"/>
        <v>0</v>
      </c>
      <c r="AP896" s="57">
        <f t="shared" si="373"/>
        <v>0</v>
      </c>
      <c r="AQ896" s="57" t="e">
        <f>INDEX('Fleet Input'!$C$10:$C$86, MATCH('Fleet Calculations'!N896, 'Fleet Input'!$B$10:$B$86, 0))</f>
        <v>#N/A</v>
      </c>
      <c r="AR896" s="57">
        <f t="shared" si="376"/>
        <v>0</v>
      </c>
      <c r="AS896" s="57">
        <f t="shared" si="376"/>
        <v>0</v>
      </c>
      <c r="AT896" s="57">
        <f t="shared" si="376"/>
        <v>0</v>
      </c>
      <c r="AU896" s="57">
        <f t="shared" si="376"/>
        <v>0</v>
      </c>
      <c r="AV896" s="57">
        <f t="shared" si="376"/>
        <v>0</v>
      </c>
      <c r="AW896" s="57">
        <f t="shared" si="376"/>
        <v>0</v>
      </c>
      <c r="AX896" s="57">
        <f t="shared" si="376"/>
        <v>0</v>
      </c>
      <c r="AY896" s="57">
        <f t="shared" si="376"/>
        <v>0</v>
      </c>
      <c r="AZ896" s="57">
        <f t="shared" si="376"/>
        <v>0</v>
      </c>
      <c r="BA896" s="57">
        <f t="shared" si="376"/>
        <v>0</v>
      </c>
      <c r="BB896" s="57">
        <f t="shared" si="376"/>
        <v>0</v>
      </c>
      <c r="BC896" s="57">
        <f t="shared" si="376"/>
        <v>0</v>
      </c>
      <c r="BD896" s="57">
        <f t="shared" si="376"/>
        <v>0</v>
      </c>
      <c r="BE896" s="57">
        <f t="shared" si="376"/>
        <v>0</v>
      </c>
      <c r="BF896" s="57">
        <f t="shared" si="376"/>
        <v>0</v>
      </c>
      <c r="BG896" s="57">
        <f t="shared" si="376"/>
        <v>0</v>
      </c>
      <c r="BH896" s="57">
        <f t="shared" si="374"/>
        <v>0</v>
      </c>
      <c r="BI896" s="57">
        <f t="shared" si="374"/>
        <v>0</v>
      </c>
      <c r="BJ896" s="57">
        <f t="shared" si="374"/>
        <v>0</v>
      </c>
      <c r="BK896" s="57">
        <f t="shared" si="374"/>
        <v>0</v>
      </c>
      <c r="BL896" s="57">
        <f t="shared" si="374"/>
        <v>0</v>
      </c>
      <c r="BM896" s="57">
        <f t="shared" si="374"/>
        <v>0</v>
      </c>
      <c r="BN896" s="57">
        <f t="shared" si="374"/>
        <v>0</v>
      </c>
      <c r="BO896" s="57">
        <f t="shared" si="374"/>
        <v>0</v>
      </c>
      <c r="BP896" s="57">
        <f t="shared" si="374"/>
        <v>0</v>
      </c>
      <c r="BQ896" s="57">
        <f t="shared" si="374"/>
        <v>0</v>
      </c>
      <c r="BR896" s="57">
        <f t="shared" si="374"/>
        <v>0</v>
      </c>
      <c r="BS896" s="57">
        <f t="shared" si="374"/>
        <v>0</v>
      </c>
    </row>
    <row r="897" spans="1:71" x14ac:dyDescent="0.25">
      <c r="A897">
        <f t="shared" si="371"/>
        <v>4</v>
      </c>
      <c r="B897">
        <f t="shared" si="369"/>
        <v>60</v>
      </c>
      <c r="C897">
        <f t="shared" si="364"/>
        <v>3</v>
      </c>
      <c r="D897" s="59">
        <f t="shared" si="354"/>
        <v>0</v>
      </c>
      <c r="E897" s="59">
        <f t="shared" si="354"/>
        <v>0</v>
      </c>
      <c r="F897" s="59">
        <f t="shared" si="354"/>
        <v>0</v>
      </c>
      <c r="G897" s="60" t="str">
        <f t="shared" si="355"/>
        <v>Fuel Cell</v>
      </c>
      <c r="H897" s="61">
        <f t="shared" si="370"/>
        <v>1</v>
      </c>
      <c r="I897" s="61">
        <f t="shared" si="356"/>
        <v>0</v>
      </c>
      <c r="J897" s="59">
        <f t="shared" si="357"/>
        <v>0</v>
      </c>
      <c r="K897" s="62" t="e">
        <f t="shared" si="358"/>
        <v>#N/A</v>
      </c>
      <c r="L897" s="59">
        <f t="shared" si="359"/>
        <v>0</v>
      </c>
      <c r="M897" s="59">
        <f t="shared" si="359"/>
        <v>0</v>
      </c>
      <c r="N897" s="59" t="str">
        <f t="shared" si="353"/>
        <v>Fuel Cell0</v>
      </c>
      <c r="O897" s="57">
        <f t="shared" si="375"/>
        <v>0</v>
      </c>
      <c r="P897" s="57">
        <f t="shared" si="375"/>
        <v>0</v>
      </c>
      <c r="Q897" s="57">
        <f t="shared" si="375"/>
        <v>0</v>
      </c>
      <c r="R897" s="57">
        <f t="shared" si="375"/>
        <v>0</v>
      </c>
      <c r="S897" s="57">
        <f t="shared" si="375"/>
        <v>0</v>
      </c>
      <c r="T897" s="57">
        <f t="shared" si="375"/>
        <v>0</v>
      </c>
      <c r="U897" s="57">
        <f t="shared" si="375"/>
        <v>0</v>
      </c>
      <c r="V897" s="57">
        <f t="shared" si="375"/>
        <v>0</v>
      </c>
      <c r="W897" s="57">
        <f t="shared" si="375"/>
        <v>0</v>
      </c>
      <c r="X897" s="57">
        <f t="shared" si="375"/>
        <v>0</v>
      </c>
      <c r="Y897" s="57">
        <f t="shared" si="375"/>
        <v>0</v>
      </c>
      <c r="Z897" s="57">
        <f t="shared" si="375"/>
        <v>0</v>
      </c>
      <c r="AA897" s="57">
        <f t="shared" si="375"/>
        <v>0</v>
      </c>
      <c r="AB897" s="57">
        <f t="shared" si="375"/>
        <v>0</v>
      </c>
      <c r="AC897" s="57">
        <f t="shared" si="375"/>
        <v>0</v>
      </c>
      <c r="AD897" s="57">
        <f t="shared" ref="AD897:AP912" si="377">IF(AND($I897&gt;=AD$7,$H897&lt;=AD$7),$K897,0)</f>
        <v>0</v>
      </c>
      <c r="AE897" s="57">
        <f t="shared" si="377"/>
        <v>0</v>
      </c>
      <c r="AF897" s="57">
        <f t="shared" si="377"/>
        <v>0</v>
      </c>
      <c r="AG897" s="57">
        <f t="shared" si="377"/>
        <v>0</v>
      </c>
      <c r="AH897" s="57">
        <f t="shared" si="377"/>
        <v>0</v>
      </c>
      <c r="AI897" s="57">
        <f t="shared" si="377"/>
        <v>0</v>
      </c>
      <c r="AJ897" s="57">
        <f t="shared" si="377"/>
        <v>0</v>
      </c>
      <c r="AK897" s="57">
        <f t="shared" si="377"/>
        <v>0</v>
      </c>
      <c r="AL897" s="57">
        <f t="shared" si="377"/>
        <v>0</v>
      </c>
      <c r="AM897" s="57">
        <f t="shared" si="377"/>
        <v>0</v>
      </c>
      <c r="AN897" s="57">
        <f t="shared" si="377"/>
        <v>0</v>
      </c>
      <c r="AO897" s="57">
        <f t="shared" si="377"/>
        <v>0</v>
      </c>
      <c r="AP897" s="57">
        <f t="shared" si="377"/>
        <v>0</v>
      </c>
      <c r="AQ897" s="57" t="e">
        <f>INDEX('Fleet Input'!$C$10:$C$86, MATCH('Fleet Calculations'!N897, 'Fleet Input'!$B$10:$B$86, 0))</f>
        <v>#N/A</v>
      </c>
      <c r="AR897" s="57">
        <f t="shared" si="376"/>
        <v>0</v>
      </c>
      <c r="AS897" s="57">
        <f t="shared" si="376"/>
        <v>0</v>
      </c>
      <c r="AT897" s="57">
        <f t="shared" si="376"/>
        <v>0</v>
      </c>
      <c r="AU897" s="57">
        <f t="shared" si="376"/>
        <v>0</v>
      </c>
      <c r="AV897" s="57">
        <f t="shared" si="376"/>
        <v>0</v>
      </c>
      <c r="AW897" s="57">
        <f t="shared" si="376"/>
        <v>0</v>
      </c>
      <c r="AX897" s="57">
        <f t="shared" si="376"/>
        <v>0</v>
      </c>
      <c r="AY897" s="57">
        <f t="shared" si="376"/>
        <v>0</v>
      </c>
      <c r="AZ897" s="57">
        <f t="shared" si="376"/>
        <v>0</v>
      </c>
      <c r="BA897" s="57">
        <f t="shared" si="376"/>
        <v>0</v>
      </c>
      <c r="BB897" s="57">
        <f t="shared" si="376"/>
        <v>0</v>
      </c>
      <c r="BC897" s="57">
        <f t="shared" si="376"/>
        <v>0</v>
      </c>
      <c r="BD897" s="57">
        <f t="shared" si="376"/>
        <v>0</v>
      </c>
      <c r="BE897" s="57">
        <f t="shared" si="376"/>
        <v>0</v>
      </c>
      <c r="BF897" s="57">
        <f t="shared" si="376"/>
        <v>0</v>
      </c>
      <c r="BG897" s="57">
        <f t="shared" ref="BG897:BS912" si="378">IF($H897=BG$7, $AQ897*$K897, 0)</f>
        <v>0</v>
      </c>
      <c r="BH897" s="57">
        <f t="shared" si="378"/>
        <v>0</v>
      </c>
      <c r="BI897" s="57">
        <f t="shared" si="378"/>
        <v>0</v>
      </c>
      <c r="BJ897" s="57">
        <f t="shared" si="378"/>
        <v>0</v>
      </c>
      <c r="BK897" s="57">
        <f t="shared" si="378"/>
        <v>0</v>
      </c>
      <c r="BL897" s="57">
        <f t="shared" si="378"/>
        <v>0</v>
      </c>
      <c r="BM897" s="57">
        <f t="shared" si="378"/>
        <v>0</v>
      </c>
      <c r="BN897" s="57">
        <f t="shared" si="378"/>
        <v>0</v>
      </c>
      <c r="BO897" s="57">
        <f t="shared" si="378"/>
        <v>0</v>
      </c>
      <c r="BP897" s="57">
        <f t="shared" si="378"/>
        <v>0</v>
      </c>
      <c r="BQ897" s="57">
        <f t="shared" si="378"/>
        <v>0</v>
      </c>
      <c r="BR897" s="57">
        <f t="shared" si="378"/>
        <v>0</v>
      </c>
      <c r="BS897" s="57">
        <f t="shared" si="378"/>
        <v>0</v>
      </c>
    </row>
    <row r="898" spans="1:71" x14ac:dyDescent="0.25">
      <c r="A898">
        <f t="shared" si="371"/>
        <v>4</v>
      </c>
      <c r="B898">
        <f t="shared" si="369"/>
        <v>61</v>
      </c>
      <c r="C898">
        <f t="shared" si="364"/>
        <v>1</v>
      </c>
      <c r="D898" s="59">
        <f t="shared" si="354"/>
        <v>0</v>
      </c>
      <c r="E898" s="59">
        <f t="shared" si="354"/>
        <v>0</v>
      </c>
      <c r="F898" s="59">
        <f t="shared" si="354"/>
        <v>0</v>
      </c>
      <c r="G898" s="60" t="str">
        <f t="shared" si="355"/>
        <v>0</v>
      </c>
      <c r="H898" s="61">
        <f t="shared" si="370"/>
        <v>1</v>
      </c>
      <c r="I898" s="61">
        <f t="shared" si="356"/>
        <v>0</v>
      </c>
      <c r="J898" s="59">
        <f t="shared" si="357"/>
        <v>0</v>
      </c>
      <c r="K898" s="62" t="e">
        <f t="shared" si="358"/>
        <v>#N/A</v>
      </c>
      <c r="L898" s="59">
        <f t="shared" si="359"/>
        <v>0</v>
      </c>
      <c r="M898" s="59">
        <f t="shared" si="359"/>
        <v>0</v>
      </c>
      <c r="N898" s="59" t="str">
        <f t="shared" si="353"/>
        <v>00</v>
      </c>
      <c r="O898" s="57">
        <f t="shared" ref="O898:AD913" si="379">IF(AND($I898&gt;=O$7,$H898&lt;=O$7),$K898,0)</f>
        <v>0</v>
      </c>
      <c r="P898" s="57">
        <f t="shared" si="379"/>
        <v>0</v>
      </c>
      <c r="Q898" s="57">
        <f t="shared" si="379"/>
        <v>0</v>
      </c>
      <c r="R898" s="57">
        <f t="shared" si="379"/>
        <v>0</v>
      </c>
      <c r="S898" s="57">
        <f t="shared" si="379"/>
        <v>0</v>
      </c>
      <c r="T898" s="57">
        <f t="shared" si="379"/>
        <v>0</v>
      </c>
      <c r="U898" s="57">
        <f t="shared" si="379"/>
        <v>0</v>
      </c>
      <c r="V898" s="57">
        <f t="shared" si="379"/>
        <v>0</v>
      </c>
      <c r="W898" s="57">
        <f t="shared" si="379"/>
        <v>0</v>
      </c>
      <c r="X898" s="57">
        <f t="shared" si="379"/>
        <v>0</v>
      </c>
      <c r="Y898" s="57">
        <f t="shared" si="379"/>
        <v>0</v>
      </c>
      <c r="Z898" s="57">
        <f t="shared" si="379"/>
        <v>0</v>
      </c>
      <c r="AA898" s="57">
        <f t="shared" si="379"/>
        <v>0</v>
      </c>
      <c r="AB898" s="57">
        <f t="shared" si="379"/>
        <v>0</v>
      </c>
      <c r="AC898" s="57">
        <f t="shared" si="379"/>
        <v>0</v>
      </c>
      <c r="AD898" s="57">
        <f t="shared" si="379"/>
        <v>0</v>
      </c>
      <c r="AE898" s="57">
        <f t="shared" si="377"/>
        <v>0</v>
      </c>
      <c r="AF898" s="57">
        <f t="shared" si="377"/>
        <v>0</v>
      </c>
      <c r="AG898" s="57">
        <f t="shared" si="377"/>
        <v>0</v>
      </c>
      <c r="AH898" s="57">
        <f t="shared" si="377"/>
        <v>0</v>
      </c>
      <c r="AI898" s="57">
        <f t="shared" si="377"/>
        <v>0</v>
      </c>
      <c r="AJ898" s="57">
        <f t="shared" si="377"/>
        <v>0</v>
      </c>
      <c r="AK898" s="57">
        <f t="shared" si="377"/>
        <v>0</v>
      </c>
      <c r="AL898" s="57">
        <f t="shared" si="377"/>
        <v>0</v>
      </c>
      <c r="AM898" s="57">
        <f t="shared" si="377"/>
        <v>0</v>
      </c>
      <c r="AN898" s="57">
        <f t="shared" si="377"/>
        <v>0</v>
      </c>
      <c r="AO898" s="57">
        <f t="shared" si="377"/>
        <v>0</v>
      </c>
      <c r="AP898" s="57">
        <f t="shared" si="377"/>
        <v>0</v>
      </c>
      <c r="AQ898" s="57" t="e">
        <f>INDEX('Fleet Input'!$C$10:$C$86, MATCH('Fleet Calculations'!N898, 'Fleet Input'!$B$10:$B$86, 0))</f>
        <v>#N/A</v>
      </c>
      <c r="AR898" s="57">
        <f t="shared" ref="AR898:BG913" si="380">IF($H898=AR$7, $AQ898*$K898, 0)</f>
        <v>0</v>
      </c>
      <c r="AS898" s="57">
        <f t="shared" si="380"/>
        <v>0</v>
      </c>
      <c r="AT898" s="57">
        <f t="shared" si="380"/>
        <v>0</v>
      </c>
      <c r="AU898" s="57">
        <f t="shared" si="380"/>
        <v>0</v>
      </c>
      <c r="AV898" s="57">
        <f t="shared" si="380"/>
        <v>0</v>
      </c>
      <c r="AW898" s="57">
        <f t="shared" si="380"/>
        <v>0</v>
      </c>
      <c r="AX898" s="57">
        <f t="shared" si="380"/>
        <v>0</v>
      </c>
      <c r="AY898" s="57">
        <f t="shared" si="380"/>
        <v>0</v>
      </c>
      <c r="AZ898" s="57">
        <f t="shared" si="380"/>
        <v>0</v>
      </c>
      <c r="BA898" s="57">
        <f t="shared" si="380"/>
        <v>0</v>
      </c>
      <c r="BB898" s="57">
        <f t="shared" si="380"/>
        <v>0</v>
      </c>
      <c r="BC898" s="57">
        <f t="shared" si="380"/>
        <v>0</v>
      </c>
      <c r="BD898" s="57">
        <f t="shared" si="380"/>
        <v>0</v>
      </c>
      <c r="BE898" s="57">
        <f t="shared" si="380"/>
        <v>0</v>
      </c>
      <c r="BF898" s="57">
        <f t="shared" si="380"/>
        <v>0</v>
      </c>
      <c r="BG898" s="57">
        <f t="shared" si="380"/>
        <v>0</v>
      </c>
      <c r="BH898" s="57">
        <f t="shared" si="378"/>
        <v>0</v>
      </c>
      <c r="BI898" s="57">
        <f t="shared" si="378"/>
        <v>0</v>
      </c>
      <c r="BJ898" s="57">
        <f t="shared" si="378"/>
        <v>0</v>
      </c>
      <c r="BK898" s="57">
        <f t="shared" si="378"/>
        <v>0</v>
      </c>
      <c r="BL898" s="57">
        <f t="shared" si="378"/>
        <v>0</v>
      </c>
      <c r="BM898" s="57">
        <f t="shared" si="378"/>
        <v>0</v>
      </c>
      <c r="BN898" s="57">
        <f t="shared" si="378"/>
        <v>0</v>
      </c>
      <c r="BO898" s="57">
        <f t="shared" si="378"/>
        <v>0</v>
      </c>
      <c r="BP898" s="57">
        <f t="shared" si="378"/>
        <v>0</v>
      </c>
      <c r="BQ898" s="57">
        <f t="shared" si="378"/>
        <v>0</v>
      </c>
      <c r="BR898" s="57">
        <f t="shared" si="378"/>
        <v>0</v>
      </c>
      <c r="BS898" s="57">
        <f t="shared" si="378"/>
        <v>0</v>
      </c>
    </row>
    <row r="899" spans="1:71" x14ac:dyDescent="0.25">
      <c r="A899">
        <f t="shared" si="371"/>
        <v>4</v>
      </c>
      <c r="B899">
        <f t="shared" si="369"/>
        <v>61</v>
      </c>
      <c r="C899">
        <f t="shared" si="364"/>
        <v>2</v>
      </c>
      <c r="D899" s="59">
        <f t="shared" si="354"/>
        <v>0</v>
      </c>
      <c r="E899" s="59">
        <f t="shared" si="354"/>
        <v>0</v>
      </c>
      <c r="F899" s="59">
        <f t="shared" si="354"/>
        <v>0</v>
      </c>
      <c r="G899" s="60" t="str">
        <f t="shared" si="355"/>
        <v>Electric</v>
      </c>
      <c r="H899" s="61">
        <f t="shared" si="370"/>
        <v>1</v>
      </c>
      <c r="I899" s="61">
        <f t="shared" si="356"/>
        <v>0</v>
      </c>
      <c r="J899" s="59">
        <f t="shared" si="357"/>
        <v>0</v>
      </c>
      <c r="K899" s="62" t="e">
        <f t="shared" si="358"/>
        <v>#N/A</v>
      </c>
      <c r="L899" s="59">
        <f t="shared" si="359"/>
        <v>0</v>
      </c>
      <c r="M899" s="59">
        <f t="shared" si="359"/>
        <v>0</v>
      </c>
      <c r="N899" s="59" t="str">
        <f t="shared" si="353"/>
        <v>Electric0</v>
      </c>
      <c r="O899" s="57">
        <f t="shared" si="379"/>
        <v>0</v>
      </c>
      <c r="P899" s="57">
        <f t="shared" si="379"/>
        <v>0</v>
      </c>
      <c r="Q899" s="57">
        <f t="shared" si="379"/>
        <v>0</v>
      </c>
      <c r="R899" s="57">
        <f t="shared" si="379"/>
        <v>0</v>
      </c>
      <c r="S899" s="57">
        <f t="shared" si="379"/>
        <v>0</v>
      </c>
      <c r="T899" s="57">
        <f t="shared" si="379"/>
        <v>0</v>
      </c>
      <c r="U899" s="57">
        <f t="shared" si="379"/>
        <v>0</v>
      </c>
      <c r="V899" s="57">
        <f t="shared" si="379"/>
        <v>0</v>
      </c>
      <c r="W899" s="57">
        <f t="shared" si="379"/>
        <v>0</v>
      </c>
      <c r="X899" s="57">
        <f t="shared" si="379"/>
        <v>0</v>
      </c>
      <c r="Y899" s="57">
        <f t="shared" si="379"/>
        <v>0</v>
      </c>
      <c r="Z899" s="57">
        <f t="shared" si="379"/>
        <v>0</v>
      </c>
      <c r="AA899" s="57">
        <f t="shared" si="379"/>
        <v>0</v>
      </c>
      <c r="AB899" s="57">
        <f t="shared" si="379"/>
        <v>0</v>
      </c>
      <c r="AC899" s="57">
        <f t="shared" si="379"/>
        <v>0</v>
      </c>
      <c r="AD899" s="57">
        <f t="shared" si="379"/>
        <v>0</v>
      </c>
      <c r="AE899" s="57">
        <f t="shared" si="377"/>
        <v>0</v>
      </c>
      <c r="AF899" s="57">
        <f t="shared" si="377"/>
        <v>0</v>
      </c>
      <c r="AG899" s="57">
        <f t="shared" si="377"/>
        <v>0</v>
      </c>
      <c r="AH899" s="57">
        <f t="shared" si="377"/>
        <v>0</v>
      </c>
      <c r="AI899" s="57">
        <f t="shared" si="377"/>
        <v>0</v>
      </c>
      <c r="AJ899" s="57">
        <f t="shared" si="377"/>
        <v>0</v>
      </c>
      <c r="AK899" s="57">
        <f t="shared" si="377"/>
        <v>0</v>
      </c>
      <c r="AL899" s="57">
        <f t="shared" si="377"/>
        <v>0</v>
      </c>
      <c r="AM899" s="57">
        <f t="shared" si="377"/>
        <v>0</v>
      </c>
      <c r="AN899" s="57">
        <f t="shared" si="377"/>
        <v>0</v>
      </c>
      <c r="AO899" s="57">
        <f t="shared" si="377"/>
        <v>0</v>
      </c>
      <c r="AP899" s="57">
        <f t="shared" si="377"/>
        <v>0</v>
      </c>
      <c r="AQ899" s="57" t="e">
        <f>INDEX('Fleet Input'!$C$10:$C$86, MATCH('Fleet Calculations'!N899, 'Fleet Input'!$B$10:$B$86, 0))</f>
        <v>#N/A</v>
      </c>
      <c r="AR899" s="57">
        <f t="shared" si="380"/>
        <v>0</v>
      </c>
      <c r="AS899" s="57">
        <f t="shared" si="380"/>
        <v>0</v>
      </c>
      <c r="AT899" s="57">
        <f t="shared" si="380"/>
        <v>0</v>
      </c>
      <c r="AU899" s="57">
        <f t="shared" si="380"/>
        <v>0</v>
      </c>
      <c r="AV899" s="57">
        <f t="shared" si="380"/>
        <v>0</v>
      </c>
      <c r="AW899" s="57">
        <f t="shared" si="380"/>
        <v>0</v>
      </c>
      <c r="AX899" s="57">
        <f t="shared" si="380"/>
        <v>0</v>
      </c>
      <c r="AY899" s="57">
        <f t="shared" si="380"/>
        <v>0</v>
      </c>
      <c r="AZ899" s="57">
        <f t="shared" si="380"/>
        <v>0</v>
      </c>
      <c r="BA899" s="57">
        <f t="shared" si="380"/>
        <v>0</v>
      </c>
      <c r="BB899" s="57">
        <f t="shared" si="380"/>
        <v>0</v>
      </c>
      <c r="BC899" s="57">
        <f t="shared" si="380"/>
        <v>0</v>
      </c>
      <c r="BD899" s="57">
        <f t="shared" si="380"/>
        <v>0</v>
      </c>
      <c r="BE899" s="57">
        <f t="shared" si="380"/>
        <v>0</v>
      </c>
      <c r="BF899" s="57">
        <f t="shared" si="380"/>
        <v>0</v>
      </c>
      <c r="BG899" s="57">
        <f t="shared" si="380"/>
        <v>0</v>
      </c>
      <c r="BH899" s="57">
        <f t="shared" si="378"/>
        <v>0</v>
      </c>
      <c r="BI899" s="57">
        <f t="shared" si="378"/>
        <v>0</v>
      </c>
      <c r="BJ899" s="57">
        <f t="shared" si="378"/>
        <v>0</v>
      </c>
      <c r="BK899" s="57">
        <f t="shared" si="378"/>
        <v>0</v>
      </c>
      <c r="BL899" s="57">
        <f t="shared" si="378"/>
        <v>0</v>
      </c>
      <c r="BM899" s="57">
        <f t="shared" si="378"/>
        <v>0</v>
      </c>
      <c r="BN899" s="57">
        <f t="shared" si="378"/>
        <v>0</v>
      </c>
      <c r="BO899" s="57">
        <f t="shared" si="378"/>
        <v>0</v>
      </c>
      <c r="BP899" s="57">
        <f t="shared" si="378"/>
        <v>0</v>
      </c>
      <c r="BQ899" s="57">
        <f t="shared" si="378"/>
        <v>0</v>
      </c>
      <c r="BR899" s="57">
        <f t="shared" si="378"/>
        <v>0</v>
      </c>
      <c r="BS899" s="57">
        <f t="shared" si="378"/>
        <v>0</v>
      </c>
    </row>
    <row r="900" spans="1:71" x14ac:dyDescent="0.25">
      <c r="A900">
        <f t="shared" si="371"/>
        <v>4</v>
      </c>
      <c r="B900">
        <f t="shared" si="369"/>
        <v>61</v>
      </c>
      <c r="C900">
        <f t="shared" si="364"/>
        <v>3</v>
      </c>
      <c r="D900" s="59">
        <f t="shared" si="354"/>
        <v>0</v>
      </c>
      <c r="E900" s="59">
        <f t="shared" si="354"/>
        <v>0</v>
      </c>
      <c r="F900" s="59">
        <f t="shared" si="354"/>
        <v>0</v>
      </c>
      <c r="G900" s="60" t="str">
        <f t="shared" si="355"/>
        <v>Fuel Cell</v>
      </c>
      <c r="H900" s="61">
        <f t="shared" si="370"/>
        <v>1</v>
      </c>
      <c r="I900" s="61">
        <f t="shared" si="356"/>
        <v>0</v>
      </c>
      <c r="J900" s="59">
        <f t="shared" si="357"/>
        <v>0</v>
      </c>
      <c r="K900" s="62" t="e">
        <f t="shared" si="358"/>
        <v>#N/A</v>
      </c>
      <c r="L900" s="59">
        <f t="shared" si="359"/>
        <v>0</v>
      </c>
      <c r="M900" s="59">
        <f t="shared" si="359"/>
        <v>0</v>
      </c>
      <c r="N900" s="59" t="str">
        <f t="shared" si="353"/>
        <v>Fuel Cell0</v>
      </c>
      <c r="O900" s="57">
        <f t="shared" si="379"/>
        <v>0</v>
      </c>
      <c r="P900" s="57">
        <f t="shared" si="379"/>
        <v>0</v>
      </c>
      <c r="Q900" s="57">
        <f t="shared" si="379"/>
        <v>0</v>
      </c>
      <c r="R900" s="57">
        <f t="shared" si="379"/>
        <v>0</v>
      </c>
      <c r="S900" s="57">
        <f t="shared" si="379"/>
        <v>0</v>
      </c>
      <c r="T900" s="57">
        <f t="shared" si="379"/>
        <v>0</v>
      </c>
      <c r="U900" s="57">
        <f t="shared" si="379"/>
        <v>0</v>
      </c>
      <c r="V900" s="57">
        <f t="shared" si="379"/>
        <v>0</v>
      </c>
      <c r="W900" s="57">
        <f t="shared" si="379"/>
        <v>0</v>
      </c>
      <c r="X900" s="57">
        <f t="shared" si="379"/>
        <v>0</v>
      </c>
      <c r="Y900" s="57">
        <f t="shared" si="379"/>
        <v>0</v>
      </c>
      <c r="Z900" s="57">
        <f t="shared" si="379"/>
        <v>0</v>
      </c>
      <c r="AA900" s="57">
        <f t="shared" si="379"/>
        <v>0</v>
      </c>
      <c r="AB900" s="57">
        <f t="shared" si="379"/>
        <v>0</v>
      </c>
      <c r="AC900" s="57">
        <f t="shared" si="379"/>
        <v>0</v>
      </c>
      <c r="AD900" s="57">
        <f t="shared" si="379"/>
        <v>0</v>
      </c>
      <c r="AE900" s="57">
        <f t="shared" si="377"/>
        <v>0</v>
      </c>
      <c r="AF900" s="57">
        <f t="shared" si="377"/>
        <v>0</v>
      </c>
      <c r="AG900" s="57">
        <f t="shared" si="377"/>
        <v>0</v>
      </c>
      <c r="AH900" s="57">
        <f t="shared" si="377"/>
        <v>0</v>
      </c>
      <c r="AI900" s="57">
        <f t="shared" si="377"/>
        <v>0</v>
      </c>
      <c r="AJ900" s="57">
        <f t="shared" si="377"/>
        <v>0</v>
      </c>
      <c r="AK900" s="57">
        <f t="shared" si="377"/>
        <v>0</v>
      </c>
      <c r="AL900" s="57">
        <f t="shared" si="377"/>
        <v>0</v>
      </c>
      <c r="AM900" s="57">
        <f t="shared" si="377"/>
        <v>0</v>
      </c>
      <c r="AN900" s="57">
        <f t="shared" si="377"/>
        <v>0</v>
      </c>
      <c r="AO900" s="57">
        <f t="shared" si="377"/>
        <v>0</v>
      </c>
      <c r="AP900" s="57">
        <f t="shared" si="377"/>
        <v>0</v>
      </c>
      <c r="AQ900" s="57" t="e">
        <f>INDEX('Fleet Input'!$C$10:$C$86, MATCH('Fleet Calculations'!N900, 'Fleet Input'!$B$10:$B$86, 0))</f>
        <v>#N/A</v>
      </c>
      <c r="AR900" s="57">
        <f t="shared" si="380"/>
        <v>0</v>
      </c>
      <c r="AS900" s="57">
        <f t="shared" si="380"/>
        <v>0</v>
      </c>
      <c r="AT900" s="57">
        <f t="shared" si="380"/>
        <v>0</v>
      </c>
      <c r="AU900" s="57">
        <f t="shared" si="380"/>
        <v>0</v>
      </c>
      <c r="AV900" s="57">
        <f t="shared" si="380"/>
        <v>0</v>
      </c>
      <c r="AW900" s="57">
        <f t="shared" si="380"/>
        <v>0</v>
      </c>
      <c r="AX900" s="57">
        <f t="shared" si="380"/>
        <v>0</v>
      </c>
      <c r="AY900" s="57">
        <f t="shared" si="380"/>
        <v>0</v>
      </c>
      <c r="AZ900" s="57">
        <f t="shared" si="380"/>
        <v>0</v>
      </c>
      <c r="BA900" s="57">
        <f t="shared" si="380"/>
        <v>0</v>
      </c>
      <c r="BB900" s="57">
        <f t="shared" si="380"/>
        <v>0</v>
      </c>
      <c r="BC900" s="57">
        <f t="shared" si="380"/>
        <v>0</v>
      </c>
      <c r="BD900" s="57">
        <f t="shared" si="380"/>
        <v>0</v>
      </c>
      <c r="BE900" s="57">
        <f t="shared" si="380"/>
        <v>0</v>
      </c>
      <c r="BF900" s="57">
        <f t="shared" si="380"/>
        <v>0</v>
      </c>
      <c r="BG900" s="57">
        <f t="shared" si="380"/>
        <v>0</v>
      </c>
      <c r="BH900" s="57">
        <f t="shared" si="378"/>
        <v>0</v>
      </c>
      <c r="BI900" s="57">
        <f t="shared" si="378"/>
        <v>0</v>
      </c>
      <c r="BJ900" s="57">
        <f t="shared" si="378"/>
        <v>0</v>
      </c>
      <c r="BK900" s="57">
        <f t="shared" si="378"/>
        <v>0</v>
      </c>
      <c r="BL900" s="57">
        <f t="shared" si="378"/>
        <v>0</v>
      </c>
      <c r="BM900" s="57">
        <f t="shared" si="378"/>
        <v>0</v>
      </c>
      <c r="BN900" s="57">
        <f t="shared" si="378"/>
        <v>0</v>
      </c>
      <c r="BO900" s="57">
        <f t="shared" si="378"/>
        <v>0</v>
      </c>
      <c r="BP900" s="57">
        <f t="shared" si="378"/>
        <v>0</v>
      </c>
      <c r="BQ900" s="57">
        <f t="shared" si="378"/>
        <v>0</v>
      </c>
      <c r="BR900" s="57">
        <f t="shared" si="378"/>
        <v>0</v>
      </c>
      <c r="BS900" s="57">
        <f t="shared" si="378"/>
        <v>0</v>
      </c>
    </row>
    <row r="901" spans="1:71" x14ac:dyDescent="0.25">
      <c r="A901">
        <f t="shared" si="371"/>
        <v>4</v>
      </c>
      <c r="B901">
        <f t="shared" si="369"/>
        <v>62</v>
      </c>
      <c r="C901">
        <f t="shared" si="364"/>
        <v>1</v>
      </c>
      <c r="D901" s="59">
        <f t="shared" si="354"/>
        <v>0</v>
      </c>
      <c r="E901" s="59">
        <f t="shared" si="354"/>
        <v>0</v>
      </c>
      <c r="F901" s="59">
        <f t="shared" si="354"/>
        <v>0</v>
      </c>
      <c r="G901" s="60" t="str">
        <f t="shared" si="355"/>
        <v>0</v>
      </c>
      <c r="H901" s="61">
        <f t="shared" si="370"/>
        <v>1</v>
      </c>
      <c r="I901" s="61">
        <f t="shared" si="356"/>
        <v>0</v>
      </c>
      <c r="J901" s="59">
        <f t="shared" si="357"/>
        <v>0</v>
      </c>
      <c r="K901" s="62" t="e">
        <f t="shared" si="358"/>
        <v>#N/A</v>
      </c>
      <c r="L901" s="59">
        <f t="shared" si="359"/>
        <v>0</v>
      </c>
      <c r="M901" s="59">
        <f t="shared" si="359"/>
        <v>0</v>
      </c>
      <c r="N901" s="59" t="str">
        <f t="shared" si="353"/>
        <v>00</v>
      </c>
      <c r="O901" s="57">
        <f t="shared" si="379"/>
        <v>0</v>
      </c>
      <c r="P901" s="57">
        <f t="shared" si="379"/>
        <v>0</v>
      </c>
      <c r="Q901" s="57">
        <f t="shared" si="379"/>
        <v>0</v>
      </c>
      <c r="R901" s="57">
        <f t="shared" si="379"/>
        <v>0</v>
      </c>
      <c r="S901" s="57">
        <f t="shared" si="379"/>
        <v>0</v>
      </c>
      <c r="T901" s="57">
        <f t="shared" si="379"/>
        <v>0</v>
      </c>
      <c r="U901" s="57">
        <f t="shared" si="379"/>
        <v>0</v>
      </c>
      <c r="V901" s="57">
        <f t="shared" si="379"/>
        <v>0</v>
      </c>
      <c r="W901" s="57">
        <f t="shared" si="379"/>
        <v>0</v>
      </c>
      <c r="X901" s="57">
        <f t="shared" si="379"/>
        <v>0</v>
      </c>
      <c r="Y901" s="57">
        <f t="shared" si="379"/>
        <v>0</v>
      </c>
      <c r="Z901" s="57">
        <f t="shared" si="379"/>
        <v>0</v>
      </c>
      <c r="AA901" s="57">
        <f t="shared" si="379"/>
        <v>0</v>
      </c>
      <c r="AB901" s="57">
        <f t="shared" si="379"/>
        <v>0</v>
      </c>
      <c r="AC901" s="57">
        <f t="shared" si="379"/>
        <v>0</v>
      </c>
      <c r="AD901" s="57">
        <f t="shared" si="379"/>
        <v>0</v>
      </c>
      <c r="AE901" s="57">
        <f t="shared" si="377"/>
        <v>0</v>
      </c>
      <c r="AF901" s="57">
        <f t="shared" si="377"/>
        <v>0</v>
      </c>
      <c r="AG901" s="57">
        <f t="shared" si="377"/>
        <v>0</v>
      </c>
      <c r="AH901" s="57">
        <f t="shared" si="377"/>
        <v>0</v>
      </c>
      <c r="AI901" s="57">
        <f t="shared" si="377"/>
        <v>0</v>
      </c>
      <c r="AJ901" s="57">
        <f t="shared" si="377"/>
        <v>0</v>
      </c>
      <c r="AK901" s="57">
        <f t="shared" si="377"/>
        <v>0</v>
      </c>
      <c r="AL901" s="57">
        <f t="shared" si="377"/>
        <v>0</v>
      </c>
      <c r="AM901" s="57">
        <f t="shared" si="377"/>
        <v>0</v>
      </c>
      <c r="AN901" s="57">
        <f t="shared" si="377"/>
        <v>0</v>
      </c>
      <c r="AO901" s="57">
        <f t="shared" si="377"/>
        <v>0</v>
      </c>
      <c r="AP901" s="57">
        <f t="shared" si="377"/>
        <v>0</v>
      </c>
      <c r="AQ901" s="57" t="e">
        <f>INDEX('Fleet Input'!$C$10:$C$86, MATCH('Fleet Calculations'!N901, 'Fleet Input'!$B$10:$B$86, 0))</f>
        <v>#N/A</v>
      </c>
      <c r="AR901" s="57">
        <f t="shared" si="380"/>
        <v>0</v>
      </c>
      <c r="AS901" s="57">
        <f t="shared" si="380"/>
        <v>0</v>
      </c>
      <c r="AT901" s="57">
        <f t="shared" si="380"/>
        <v>0</v>
      </c>
      <c r="AU901" s="57">
        <f t="shared" si="380"/>
        <v>0</v>
      </c>
      <c r="AV901" s="57">
        <f t="shared" si="380"/>
        <v>0</v>
      </c>
      <c r="AW901" s="57">
        <f t="shared" si="380"/>
        <v>0</v>
      </c>
      <c r="AX901" s="57">
        <f t="shared" si="380"/>
        <v>0</v>
      </c>
      <c r="AY901" s="57">
        <f t="shared" si="380"/>
        <v>0</v>
      </c>
      <c r="AZ901" s="57">
        <f t="shared" si="380"/>
        <v>0</v>
      </c>
      <c r="BA901" s="57">
        <f t="shared" si="380"/>
        <v>0</v>
      </c>
      <c r="BB901" s="57">
        <f t="shared" si="380"/>
        <v>0</v>
      </c>
      <c r="BC901" s="57">
        <f t="shared" si="380"/>
        <v>0</v>
      </c>
      <c r="BD901" s="57">
        <f t="shared" si="380"/>
        <v>0</v>
      </c>
      <c r="BE901" s="57">
        <f t="shared" si="380"/>
        <v>0</v>
      </c>
      <c r="BF901" s="57">
        <f t="shared" si="380"/>
        <v>0</v>
      </c>
      <c r="BG901" s="57">
        <f t="shared" si="380"/>
        <v>0</v>
      </c>
      <c r="BH901" s="57">
        <f t="shared" si="378"/>
        <v>0</v>
      </c>
      <c r="BI901" s="57">
        <f t="shared" si="378"/>
        <v>0</v>
      </c>
      <c r="BJ901" s="57">
        <f t="shared" si="378"/>
        <v>0</v>
      </c>
      <c r="BK901" s="57">
        <f t="shared" si="378"/>
        <v>0</v>
      </c>
      <c r="BL901" s="57">
        <f t="shared" si="378"/>
        <v>0</v>
      </c>
      <c r="BM901" s="57">
        <f t="shared" si="378"/>
        <v>0</v>
      </c>
      <c r="BN901" s="57">
        <f t="shared" si="378"/>
        <v>0</v>
      </c>
      <c r="BO901" s="57">
        <f t="shared" si="378"/>
        <v>0</v>
      </c>
      <c r="BP901" s="57">
        <f t="shared" si="378"/>
        <v>0</v>
      </c>
      <c r="BQ901" s="57">
        <f t="shared" si="378"/>
        <v>0</v>
      </c>
      <c r="BR901" s="57">
        <f t="shared" si="378"/>
        <v>0</v>
      </c>
      <c r="BS901" s="57">
        <f t="shared" si="378"/>
        <v>0</v>
      </c>
    </row>
    <row r="902" spans="1:71" x14ac:dyDescent="0.25">
      <c r="A902">
        <f t="shared" si="371"/>
        <v>4</v>
      </c>
      <c r="B902">
        <f t="shared" si="369"/>
        <v>62</v>
      </c>
      <c r="C902">
        <f t="shared" si="364"/>
        <v>2</v>
      </c>
      <c r="D902" s="59">
        <f t="shared" si="354"/>
        <v>0</v>
      </c>
      <c r="E902" s="59">
        <f t="shared" si="354"/>
        <v>0</v>
      </c>
      <c r="F902" s="59">
        <f t="shared" si="354"/>
        <v>0</v>
      </c>
      <c r="G902" s="60" t="str">
        <f t="shared" si="355"/>
        <v>Electric</v>
      </c>
      <c r="H902" s="61">
        <f t="shared" si="370"/>
        <v>1</v>
      </c>
      <c r="I902" s="61">
        <f t="shared" si="356"/>
        <v>0</v>
      </c>
      <c r="J902" s="59">
        <f t="shared" si="357"/>
        <v>0</v>
      </c>
      <c r="K902" s="62" t="e">
        <f t="shared" si="358"/>
        <v>#N/A</v>
      </c>
      <c r="L902" s="59">
        <f t="shared" si="359"/>
        <v>0</v>
      </c>
      <c r="M902" s="59">
        <f t="shared" si="359"/>
        <v>0</v>
      </c>
      <c r="N902" s="59" t="str">
        <f t="shared" si="353"/>
        <v>Electric0</v>
      </c>
      <c r="O902" s="57">
        <f t="shared" si="379"/>
        <v>0</v>
      </c>
      <c r="P902" s="57">
        <f t="shared" si="379"/>
        <v>0</v>
      </c>
      <c r="Q902" s="57">
        <f t="shared" si="379"/>
        <v>0</v>
      </c>
      <c r="R902" s="57">
        <f t="shared" si="379"/>
        <v>0</v>
      </c>
      <c r="S902" s="57">
        <f t="shared" si="379"/>
        <v>0</v>
      </c>
      <c r="T902" s="57">
        <f t="shared" si="379"/>
        <v>0</v>
      </c>
      <c r="U902" s="57">
        <f t="shared" si="379"/>
        <v>0</v>
      </c>
      <c r="V902" s="57">
        <f t="shared" si="379"/>
        <v>0</v>
      </c>
      <c r="W902" s="57">
        <f t="shared" si="379"/>
        <v>0</v>
      </c>
      <c r="X902" s="57">
        <f t="shared" si="379"/>
        <v>0</v>
      </c>
      <c r="Y902" s="57">
        <f t="shared" si="379"/>
        <v>0</v>
      </c>
      <c r="Z902" s="57">
        <f t="shared" si="379"/>
        <v>0</v>
      </c>
      <c r="AA902" s="57">
        <f t="shared" si="379"/>
        <v>0</v>
      </c>
      <c r="AB902" s="57">
        <f t="shared" si="379"/>
        <v>0</v>
      </c>
      <c r="AC902" s="57">
        <f t="shared" si="379"/>
        <v>0</v>
      </c>
      <c r="AD902" s="57">
        <f t="shared" si="379"/>
        <v>0</v>
      </c>
      <c r="AE902" s="57">
        <f t="shared" si="377"/>
        <v>0</v>
      </c>
      <c r="AF902" s="57">
        <f t="shared" si="377"/>
        <v>0</v>
      </c>
      <c r="AG902" s="57">
        <f t="shared" si="377"/>
        <v>0</v>
      </c>
      <c r="AH902" s="57">
        <f t="shared" si="377"/>
        <v>0</v>
      </c>
      <c r="AI902" s="57">
        <f t="shared" si="377"/>
        <v>0</v>
      </c>
      <c r="AJ902" s="57">
        <f t="shared" si="377"/>
        <v>0</v>
      </c>
      <c r="AK902" s="57">
        <f t="shared" si="377"/>
        <v>0</v>
      </c>
      <c r="AL902" s="57">
        <f t="shared" si="377"/>
        <v>0</v>
      </c>
      <c r="AM902" s="57">
        <f t="shared" si="377"/>
        <v>0</v>
      </c>
      <c r="AN902" s="57">
        <f t="shared" si="377"/>
        <v>0</v>
      </c>
      <c r="AO902" s="57">
        <f t="shared" si="377"/>
        <v>0</v>
      </c>
      <c r="AP902" s="57">
        <f t="shared" si="377"/>
        <v>0</v>
      </c>
      <c r="AQ902" s="57" t="e">
        <f>INDEX('Fleet Input'!$C$10:$C$86, MATCH('Fleet Calculations'!N902, 'Fleet Input'!$B$10:$B$86, 0))</f>
        <v>#N/A</v>
      </c>
      <c r="AR902" s="57">
        <f t="shared" si="380"/>
        <v>0</v>
      </c>
      <c r="AS902" s="57">
        <f t="shared" si="380"/>
        <v>0</v>
      </c>
      <c r="AT902" s="57">
        <f t="shared" si="380"/>
        <v>0</v>
      </c>
      <c r="AU902" s="57">
        <f t="shared" si="380"/>
        <v>0</v>
      </c>
      <c r="AV902" s="57">
        <f t="shared" si="380"/>
        <v>0</v>
      </c>
      <c r="AW902" s="57">
        <f t="shared" si="380"/>
        <v>0</v>
      </c>
      <c r="AX902" s="57">
        <f t="shared" si="380"/>
        <v>0</v>
      </c>
      <c r="AY902" s="57">
        <f t="shared" si="380"/>
        <v>0</v>
      </c>
      <c r="AZ902" s="57">
        <f t="shared" si="380"/>
        <v>0</v>
      </c>
      <c r="BA902" s="57">
        <f t="shared" si="380"/>
        <v>0</v>
      </c>
      <c r="BB902" s="57">
        <f t="shared" si="380"/>
        <v>0</v>
      </c>
      <c r="BC902" s="57">
        <f t="shared" si="380"/>
        <v>0</v>
      </c>
      <c r="BD902" s="57">
        <f t="shared" si="380"/>
        <v>0</v>
      </c>
      <c r="BE902" s="57">
        <f t="shared" si="380"/>
        <v>0</v>
      </c>
      <c r="BF902" s="57">
        <f t="shared" si="380"/>
        <v>0</v>
      </c>
      <c r="BG902" s="57">
        <f t="shared" si="380"/>
        <v>0</v>
      </c>
      <c r="BH902" s="57">
        <f t="shared" si="378"/>
        <v>0</v>
      </c>
      <c r="BI902" s="57">
        <f t="shared" si="378"/>
        <v>0</v>
      </c>
      <c r="BJ902" s="57">
        <f t="shared" si="378"/>
        <v>0</v>
      </c>
      <c r="BK902" s="57">
        <f t="shared" si="378"/>
        <v>0</v>
      </c>
      <c r="BL902" s="57">
        <f t="shared" si="378"/>
        <v>0</v>
      </c>
      <c r="BM902" s="57">
        <f t="shared" si="378"/>
        <v>0</v>
      </c>
      <c r="BN902" s="57">
        <f t="shared" si="378"/>
        <v>0</v>
      </c>
      <c r="BO902" s="57">
        <f t="shared" si="378"/>
        <v>0</v>
      </c>
      <c r="BP902" s="57">
        <f t="shared" si="378"/>
        <v>0</v>
      </c>
      <c r="BQ902" s="57">
        <f t="shared" si="378"/>
        <v>0</v>
      </c>
      <c r="BR902" s="57">
        <f t="shared" si="378"/>
        <v>0</v>
      </c>
      <c r="BS902" s="57">
        <f t="shared" si="378"/>
        <v>0</v>
      </c>
    </row>
    <row r="903" spans="1:71" x14ac:dyDescent="0.25">
      <c r="A903">
        <f t="shared" si="371"/>
        <v>4</v>
      </c>
      <c r="B903">
        <f t="shared" si="369"/>
        <v>62</v>
      </c>
      <c r="C903">
        <f t="shared" si="364"/>
        <v>3</v>
      </c>
      <c r="D903" s="59">
        <f t="shared" si="354"/>
        <v>0</v>
      </c>
      <c r="E903" s="59">
        <f t="shared" si="354"/>
        <v>0</v>
      </c>
      <c r="F903" s="59">
        <f t="shared" si="354"/>
        <v>0</v>
      </c>
      <c r="G903" s="60" t="str">
        <f t="shared" si="355"/>
        <v>Fuel Cell</v>
      </c>
      <c r="H903" s="61">
        <f t="shared" si="370"/>
        <v>1</v>
      </c>
      <c r="I903" s="61">
        <f t="shared" si="356"/>
        <v>0</v>
      </c>
      <c r="J903" s="59">
        <f t="shared" si="357"/>
        <v>0</v>
      </c>
      <c r="K903" s="62" t="e">
        <f t="shared" si="358"/>
        <v>#N/A</v>
      </c>
      <c r="L903" s="59">
        <f t="shared" si="359"/>
        <v>0</v>
      </c>
      <c r="M903" s="59">
        <f t="shared" si="359"/>
        <v>0</v>
      </c>
      <c r="N903" s="59" t="str">
        <f t="shared" si="353"/>
        <v>Fuel Cell0</v>
      </c>
      <c r="O903" s="57">
        <f t="shared" si="379"/>
        <v>0</v>
      </c>
      <c r="P903" s="57">
        <f t="shared" si="379"/>
        <v>0</v>
      </c>
      <c r="Q903" s="57">
        <f t="shared" si="379"/>
        <v>0</v>
      </c>
      <c r="R903" s="57">
        <f t="shared" si="379"/>
        <v>0</v>
      </c>
      <c r="S903" s="57">
        <f t="shared" si="379"/>
        <v>0</v>
      </c>
      <c r="T903" s="57">
        <f t="shared" si="379"/>
        <v>0</v>
      </c>
      <c r="U903" s="57">
        <f t="shared" si="379"/>
        <v>0</v>
      </c>
      <c r="V903" s="57">
        <f t="shared" si="379"/>
        <v>0</v>
      </c>
      <c r="W903" s="57">
        <f t="shared" si="379"/>
        <v>0</v>
      </c>
      <c r="X903" s="57">
        <f t="shared" si="379"/>
        <v>0</v>
      </c>
      <c r="Y903" s="57">
        <f t="shared" si="379"/>
        <v>0</v>
      </c>
      <c r="Z903" s="57">
        <f t="shared" si="379"/>
        <v>0</v>
      </c>
      <c r="AA903" s="57">
        <f t="shared" si="379"/>
        <v>0</v>
      </c>
      <c r="AB903" s="57">
        <f t="shared" si="379"/>
        <v>0</v>
      </c>
      <c r="AC903" s="57">
        <f t="shared" si="379"/>
        <v>0</v>
      </c>
      <c r="AD903" s="57">
        <f t="shared" si="379"/>
        <v>0</v>
      </c>
      <c r="AE903" s="57">
        <f t="shared" si="377"/>
        <v>0</v>
      </c>
      <c r="AF903" s="57">
        <f t="shared" si="377"/>
        <v>0</v>
      </c>
      <c r="AG903" s="57">
        <f t="shared" si="377"/>
        <v>0</v>
      </c>
      <c r="AH903" s="57">
        <f t="shared" si="377"/>
        <v>0</v>
      </c>
      <c r="AI903" s="57">
        <f t="shared" si="377"/>
        <v>0</v>
      </c>
      <c r="AJ903" s="57">
        <f t="shared" si="377"/>
        <v>0</v>
      </c>
      <c r="AK903" s="57">
        <f t="shared" si="377"/>
        <v>0</v>
      </c>
      <c r="AL903" s="57">
        <f t="shared" si="377"/>
        <v>0</v>
      </c>
      <c r="AM903" s="57">
        <f t="shared" si="377"/>
        <v>0</v>
      </c>
      <c r="AN903" s="57">
        <f t="shared" si="377"/>
        <v>0</v>
      </c>
      <c r="AO903" s="57">
        <f t="shared" si="377"/>
        <v>0</v>
      </c>
      <c r="AP903" s="57">
        <f t="shared" si="377"/>
        <v>0</v>
      </c>
      <c r="AQ903" s="57" t="e">
        <f>INDEX('Fleet Input'!$C$10:$C$86, MATCH('Fleet Calculations'!N903, 'Fleet Input'!$B$10:$B$86, 0))</f>
        <v>#N/A</v>
      </c>
      <c r="AR903" s="57">
        <f t="shared" si="380"/>
        <v>0</v>
      </c>
      <c r="AS903" s="57">
        <f t="shared" si="380"/>
        <v>0</v>
      </c>
      <c r="AT903" s="57">
        <f t="shared" si="380"/>
        <v>0</v>
      </c>
      <c r="AU903" s="57">
        <f t="shared" si="380"/>
        <v>0</v>
      </c>
      <c r="AV903" s="57">
        <f t="shared" si="380"/>
        <v>0</v>
      </c>
      <c r="AW903" s="57">
        <f t="shared" si="380"/>
        <v>0</v>
      </c>
      <c r="AX903" s="57">
        <f t="shared" si="380"/>
        <v>0</v>
      </c>
      <c r="AY903" s="57">
        <f t="shared" si="380"/>
        <v>0</v>
      </c>
      <c r="AZ903" s="57">
        <f t="shared" si="380"/>
        <v>0</v>
      </c>
      <c r="BA903" s="57">
        <f t="shared" si="380"/>
        <v>0</v>
      </c>
      <c r="BB903" s="57">
        <f t="shared" si="380"/>
        <v>0</v>
      </c>
      <c r="BC903" s="57">
        <f t="shared" si="380"/>
        <v>0</v>
      </c>
      <c r="BD903" s="57">
        <f t="shared" si="380"/>
        <v>0</v>
      </c>
      <c r="BE903" s="57">
        <f t="shared" si="380"/>
        <v>0</v>
      </c>
      <c r="BF903" s="57">
        <f t="shared" si="380"/>
        <v>0</v>
      </c>
      <c r="BG903" s="57">
        <f t="shared" si="380"/>
        <v>0</v>
      </c>
      <c r="BH903" s="57">
        <f t="shared" si="378"/>
        <v>0</v>
      </c>
      <c r="BI903" s="57">
        <f t="shared" si="378"/>
        <v>0</v>
      </c>
      <c r="BJ903" s="57">
        <f t="shared" si="378"/>
        <v>0</v>
      </c>
      <c r="BK903" s="57">
        <f t="shared" si="378"/>
        <v>0</v>
      </c>
      <c r="BL903" s="57">
        <f t="shared" si="378"/>
        <v>0</v>
      </c>
      <c r="BM903" s="57">
        <f t="shared" si="378"/>
        <v>0</v>
      </c>
      <c r="BN903" s="57">
        <f t="shared" si="378"/>
        <v>0</v>
      </c>
      <c r="BO903" s="57">
        <f t="shared" si="378"/>
        <v>0</v>
      </c>
      <c r="BP903" s="57">
        <f t="shared" si="378"/>
        <v>0</v>
      </c>
      <c r="BQ903" s="57">
        <f t="shared" si="378"/>
        <v>0</v>
      </c>
      <c r="BR903" s="57">
        <f t="shared" si="378"/>
        <v>0</v>
      </c>
      <c r="BS903" s="57">
        <f t="shared" si="378"/>
        <v>0</v>
      </c>
    </row>
    <row r="904" spans="1:71" x14ac:dyDescent="0.25">
      <c r="A904">
        <f t="shared" si="371"/>
        <v>4</v>
      </c>
      <c r="B904">
        <f t="shared" si="369"/>
        <v>63</v>
      </c>
      <c r="C904">
        <f t="shared" si="364"/>
        <v>1</v>
      </c>
      <c r="D904" s="59">
        <f t="shared" si="354"/>
        <v>0</v>
      </c>
      <c r="E904" s="59">
        <f t="shared" si="354"/>
        <v>0</v>
      </c>
      <c r="F904" s="59">
        <f t="shared" si="354"/>
        <v>0</v>
      </c>
      <c r="G904" s="60" t="str">
        <f t="shared" si="355"/>
        <v>0</v>
      </c>
      <c r="H904" s="61">
        <f t="shared" si="370"/>
        <v>1</v>
      </c>
      <c r="I904" s="61">
        <f t="shared" si="356"/>
        <v>0</v>
      </c>
      <c r="J904" s="59">
        <f t="shared" si="357"/>
        <v>0</v>
      </c>
      <c r="K904" s="62" t="e">
        <f t="shared" si="358"/>
        <v>#N/A</v>
      </c>
      <c r="L904" s="59">
        <f t="shared" si="359"/>
        <v>0</v>
      </c>
      <c r="M904" s="59">
        <f t="shared" si="359"/>
        <v>0</v>
      </c>
      <c r="N904" s="59" t="str">
        <f t="shared" si="353"/>
        <v>00</v>
      </c>
      <c r="O904" s="57">
        <f t="shared" si="379"/>
        <v>0</v>
      </c>
      <c r="P904" s="57">
        <f t="shared" si="379"/>
        <v>0</v>
      </c>
      <c r="Q904" s="57">
        <f t="shared" si="379"/>
        <v>0</v>
      </c>
      <c r="R904" s="57">
        <f t="shared" si="379"/>
        <v>0</v>
      </c>
      <c r="S904" s="57">
        <f t="shared" si="379"/>
        <v>0</v>
      </c>
      <c r="T904" s="57">
        <f t="shared" si="379"/>
        <v>0</v>
      </c>
      <c r="U904" s="57">
        <f t="shared" si="379"/>
        <v>0</v>
      </c>
      <c r="V904" s="57">
        <f t="shared" si="379"/>
        <v>0</v>
      </c>
      <c r="W904" s="57">
        <f t="shared" si="379"/>
        <v>0</v>
      </c>
      <c r="X904" s="57">
        <f t="shared" si="379"/>
        <v>0</v>
      </c>
      <c r="Y904" s="57">
        <f t="shared" si="379"/>
        <v>0</v>
      </c>
      <c r="Z904" s="57">
        <f t="shared" si="379"/>
        <v>0</v>
      </c>
      <c r="AA904" s="57">
        <f t="shared" si="379"/>
        <v>0</v>
      </c>
      <c r="AB904" s="57">
        <f t="shared" si="379"/>
        <v>0</v>
      </c>
      <c r="AC904" s="57">
        <f t="shared" si="379"/>
        <v>0</v>
      </c>
      <c r="AD904" s="57">
        <f t="shared" si="379"/>
        <v>0</v>
      </c>
      <c r="AE904" s="57">
        <f t="shared" si="377"/>
        <v>0</v>
      </c>
      <c r="AF904" s="57">
        <f t="shared" si="377"/>
        <v>0</v>
      </c>
      <c r="AG904" s="57">
        <f t="shared" si="377"/>
        <v>0</v>
      </c>
      <c r="AH904" s="57">
        <f t="shared" si="377"/>
        <v>0</v>
      </c>
      <c r="AI904" s="57">
        <f t="shared" si="377"/>
        <v>0</v>
      </c>
      <c r="AJ904" s="57">
        <f t="shared" si="377"/>
        <v>0</v>
      </c>
      <c r="AK904" s="57">
        <f t="shared" si="377"/>
        <v>0</v>
      </c>
      <c r="AL904" s="57">
        <f t="shared" si="377"/>
        <v>0</v>
      </c>
      <c r="AM904" s="57">
        <f t="shared" si="377"/>
        <v>0</v>
      </c>
      <c r="AN904" s="57">
        <f t="shared" si="377"/>
        <v>0</v>
      </c>
      <c r="AO904" s="57">
        <f t="shared" si="377"/>
        <v>0</v>
      </c>
      <c r="AP904" s="57">
        <f t="shared" si="377"/>
        <v>0</v>
      </c>
      <c r="AQ904" s="57" t="e">
        <f>INDEX('Fleet Input'!$C$10:$C$86, MATCH('Fleet Calculations'!N904, 'Fleet Input'!$B$10:$B$86, 0))</f>
        <v>#N/A</v>
      </c>
      <c r="AR904" s="57">
        <f t="shared" si="380"/>
        <v>0</v>
      </c>
      <c r="AS904" s="57">
        <f t="shared" si="380"/>
        <v>0</v>
      </c>
      <c r="AT904" s="57">
        <f t="shared" si="380"/>
        <v>0</v>
      </c>
      <c r="AU904" s="57">
        <f t="shared" si="380"/>
        <v>0</v>
      </c>
      <c r="AV904" s="57">
        <f t="shared" si="380"/>
        <v>0</v>
      </c>
      <c r="AW904" s="57">
        <f t="shared" si="380"/>
        <v>0</v>
      </c>
      <c r="AX904" s="57">
        <f t="shared" si="380"/>
        <v>0</v>
      </c>
      <c r="AY904" s="57">
        <f t="shared" si="380"/>
        <v>0</v>
      </c>
      <c r="AZ904" s="57">
        <f t="shared" si="380"/>
        <v>0</v>
      </c>
      <c r="BA904" s="57">
        <f t="shared" si="380"/>
        <v>0</v>
      </c>
      <c r="BB904" s="57">
        <f t="shared" si="380"/>
        <v>0</v>
      </c>
      <c r="BC904" s="57">
        <f t="shared" si="380"/>
        <v>0</v>
      </c>
      <c r="BD904" s="57">
        <f t="shared" si="380"/>
        <v>0</v>
      </c>
      <c r="BE904" s="57">
        <f t="shared" si="380"/>
        <v>0</v>
      </c>
      <c r="BF904" s="57">
        <f t="shared" si="380"/>
        <v>0</v>
      </c>
      <c r="BG904" s="57">
        <f t="shared" si="380"/>
        <v>0</v>
      </c>
      <c r="BH904" s="57">
        <f t="shared" si="378"/>
        <v>0</v>
      </c>
      <c r="BI904" s="57">
        <f t="shared" si="378"/>
        <v>0</v>
      </c>
      <c r="BJ904" s="57">
        <f t="shared" si="378"/>
        <v>0</v>
      </c>
      <c r="BK904" s="57">
        <f t="shared" si="378"/>
        <v>0</v>
      </c>
      <c r="BL904" s="57">
        <f t="shared" si="378"/>
        <v>0</v>
      </c>
      <c r="BM904" s="57">
        <f t="shared" si="378"/>
        <v>0</v>
      </c>
      <c r="BN904" s="57">
        <f t="shared" si="378"/>
        <v>0</v>
      </c>
      <c r="BO904" s="57">
        <f t="shared" si="378"/>
        <v>0</v>
      </c>
      <c r="BP904" s="57">
        <f t="shared" si="378"/>
        <v>0</v>
      </c>
      <c r="BQ904" s="57">
        <f t="shared" si="378"/>
        <v>0</v>
      </c>
      <c r="BR904" s="57">
        <f t="shared" si="378"/>
        <v>0</v>
      </c>
      <c r="BS904" s="57">
        <f t="shared" si="378"/>
        <v>0</v>
      </c>
    </row>
    <row r="905" spans="1:71" x14ac:dyDescent="0.25">
      <c r="A905">
        <f t="shared" si="371"/>
        <v>4</v>
      </c>
      <c r="B905">
        <f t="shared" si="369"/>
        <v>63</v>
      </c>
      <c r="C905">
        <f t="shared" si="364"/>
        <v>2</v>
      </c>
      <c r="D905" s="59">
        <f t="shared" si="354"/>
        <v>0</v>
      </c>
      <c r="E905" s="59">
        <f t="shared" si="354"/>
        <v>0</v>
      </c>
      <c r="F905" s="59">
        <f t="shared" si="354"/>
        <v>0</v>
      </c>
      <c r="G905" s="60" t="str">
        <f t="shared" si="355"/>
        <v>Electric</v>
      </c>
      <c r="H905" s="61">
        <f t="shared" si="370"/>
        <v>1</v>
      </c>
      <c r="I905" s="61">
        <f t="shared" si="356"/>
        <v>0</v>
      </c>
      <c r="J905" s="59">
        <f t="shared" si="357"/>
        <v>0</v>
      </c>
      <c r="K905" s="62" t="e">
        <f t="shared" si="358"/>
        <v>#N/A</v>
      </c>
      <c r="L905" s="59">
        <f t="shared" si="359"/>
        <v>0</v>
      </c>
      <c r="M905" s="59">
        <f t="shared" si="359"/>
        <v>0</v>
      </c>
      <c r="N905" s="59" t="str">
        <f t="shared" ref="N905:N930" si="381">G905&amp;E905</f>
        <v>Electric0</v>
      </c>
      <c r="O905" s="57">
        <f t="shared" si="379"/>
        <v>0</v>
      </c>
      <c r="P905" s="57">
        <f t="shared" si="379"/>
        <v>0</v>
      </c>
      <c r="Q905" s="57">
        <f t="shared" si="379"/>
        <v>0</v>
      </c>
      <c r="R905" s="57">
        <f t="shared" si="379"/>
        <v>0</v>
      </c>
      <c r="S905" s="57">
        <f t="shared" si="379"/>
        <v>0</v>
      </c>
      <c r="T905" s="57">
        <f t="shared" si="379"/>
        <v>0</v>
      </c>
      <c r="U905" s="57">
        <f t="shared" si="379"/>
        <v>0</v>
      </c>
      <c r="V905" s="57">
        <f t="shared" si="379"/>
        <v>0</v>
      </c>
      <c r="W905" s="57">
        <f t="shared" si="379"/>
        <v>0</v>
      </c>
      <c r="X905" s="57">
        <f t="shared" si="379"/>
        <v>0</v>
      </c>
      <c r="Y905" s="57">
        <f t="shared" si="379"/>
        <v>0</v>
      </c>
      <c r="Z905" s="57">
        <f t="shared" si="379"/>
        <v>0</v>
      </c>
      <c r="AA905" s="57">
        <f t="shared" si="379"/>
        <v>0</v>
      </c>
      <c r="AB905" s="57">
        <f t="shared" si="379"/>
        <v>0</v>
      </c>
      <c r="AC905" s="57">
        <f t="shared" si="379"/>
        <v>0</v>
      </c>
      <c r="AD905" s="57">
        <f t="shared" si="379"/>
        <v>0</v>
      </c>
      <c r="AE905" s="57">
        <f t="shared" si="377"/>
        <v>0</v>
      </c>
      <c r="AF905" s="57">
        <f t="shared" si="377"/>
        <v>0</v>
      </c>
      <c r="AG905" s="57">
        <f t="shared" si="377"/>
        <v>0</v>
      </c>
      <c r="AH905" s="57">
        <f t="shared" si="377"/>
        <v>0</v>
      </c>
      <c r="AI905" s="57">
        <f t="shared" si="377"/>
        <v>0</v>
      </c>
      <c r="AJ905" s="57">
        <f t="shared" si="377"/>
        <v>0</v>
      </c>
      <c r="AK905" s="57">
        <f t="shared" si="377"/>
        <v>0</v>
      </c>
      <c r="AL905" s="57">
        <f t="shared" si="377"/>
        <v>0</v>
      </c>
      <c r="AM905" s="57">
        <f t="shared" si="377"/>
        <v>0</v>
      </c>
      <c r="AN905" s="57">
        <f t="shared" si="377"/>
        <v>0</v>
      </c>
      <c r="AO905" s="57">
        <f t="shared" si="377"/>
        <v>0</v>
      </c>
      <c r="AP905" s="57">
        <f t="shared" si="377"/>
        <v>0</v>
      </c>
      <c r="AQ905" s="57" t="e">
        <f>INDEX('Fleet Input'!$C$10:$C$86, MATCH('Fleet Calculations'!N905, 'Fleet Input'!$B$10:$B$86, 0))</f>
        <v>#N/A</v>
      </c>
      <c r="AR905" s="57">
        <f t="shared" si="380"/>
        <v>0</v>
      </c>
      <c r="AS905" s="57">
        <f t="shared" si="380"/>
        <v>0</v>
      </c>
      <c r="AT905" s="57">
        <f t="shared" si="380"/>
        <v>0</v>
      </c>
      <c r="AU905" s="57">
        <f t="shared" si="380"/>
        <v>0</v>
      </c>
      <c r="AV905" s="57">
        <f t="shared" si="380"/>
        <v>0</v>
      </c>
      <c r="AW905" s="57">
        <f t="shared" si="380"/>
        <v>0</v>
      </c>
      <c r="AX905" s="57">
        <f t="shared" si="380"/>
        <v>0</v>
      </c>
      <c r="AY905" s="57">
        <f t="shared" si="380"/>
        <v>0</v>
      </c>
      <c r="AZ905" s="57">
        <f t="shared" si="380"/>
        <v>0</v>
      </c>
      <c r="BA905" s="57">
        <f t="shared" si="380"/>
        <v>0</v>
      </c>
      <c r="BB905" s="57">
        <f t="shared" si="380"/>
        <v>0</v>
      </c>
      <c r="BC905" s="57">
        <f t="shared" si="380"/>
        <v>0</v>
      </c>
      <c r="BD905" s="57">
        <f t="shared" si="380"/>
        <v>0</v>
      </c>
      <c r="BE905" s="57">
        <f t="shared" si="380"/>
        <v>0</v>
      </c>
      <c r="BF905" s="57">
        <f t="shared" si="380"/>
        <v>0</v>
      </c>
      <c r="BG905" s="57">
        <f t="shared" si="380"/>
        <v>0</v>
      </c>
      <c r="BH905" s="57">
        <f t="shared" si="378"/>
        <v>0</v>
      </c>
      <c r="BI905" s="57">
        <f t="shared" si="378"/>
        <v>0</v>
      </c>
      <c r="BJ905" s="57">
        <f t="shared" si="378"/>
        <v>0</v>
      </c>
      <c r="BK905" s="57">
        <f t="shared" si="378"/>
        <v>0</v>
      </c>
      <c r="BL905" s="57">
        <f t="shared" si="378"/>
        <v>0</v>
      </c>
      <c r="BM905" s="57">
        <f t="shared" si="378"/>
        <v>0</v>
      </c>
      <c r="BN905" s="57">
        <f t="shared" si="378"/>
        <v>0</v>
      </c>
      <c r="BO905" s="57">
        <f t="shared" si="378"/>
        <v>0</v>
      </c>
      <c r="BP905" s="57">
        <f t="shared" si="378"/>
        <v>0</v>
      </c>
      <c r="BQ905" s="57">
        <f t="shared" si="378"/>
        <v>0</v>
      </c>
      <c r="BR905" s="57">
        <f t="shared" si="378"/>
        <v>0</v>
      </c>
      <c r="BS905" s="57">
        <f t="shared" si="378"/>
        <v>0</v>
      </c>
    </row>
    <row r="906" spans="1:71" x14ac:dyDescent="0.25">
      <c r="A906">
        <f t="shared" si="371"/>
        <v>4</v>
      </c>
      <c r="B906">
        <f t="shared" si="369"/>
        <v>63</v>
      </c>
      <c r="C906">
        <f t="shared" si="364"/>
        <v>3</v>
      </c>
      <c r="D906" s="59">
        <f t="shared" si="354"/>
        <v>0</v>
      </c>
      <c r="E906" s="59">
        <f t="shared" si="354"/>
        <v>0</v>
      </c>
      <c r="F906" s="59">
        <f t="shared" si="354"/>
        <v>0</v>
      </c>
      <c r="G906" s="60" t="str">
        <f t="shared" si="355"/>
        <v>Fuel Cell</v>
      </c>
      <c r="H906" s="61">
        <f t="shared" si="370"/>
        <v>1</v>
      </c>
      <c r="I906" s="61">
        <f t="shared" si="356"/>
        <v>0</v>
      </c>
      <c r="J906" s="59">
        <f t="shared" si="357"/>
        <v>0</v>
      </c>
      <c r="K906" s="62" t="e">
        <f t="shared" si="358"/>
        <v>#N/A</v>
      </c>
      <c r="L906" s="59">
        <f t="shared" si="359"/>
        <v>0</v>
      </c>
      <c r="M906" s="59">
        <f t="shared" si="359"/>
        <v>0</v>
      </c>
      <c r="N906" s="59" t="str">
        <f t="shared" si="381"/>
        <v>Fuel Cell0</v>
      </c>
      <c r="O906" s="57">
        <f t="shared" si="379"/>
        <v>0</v>
      </c>
      <c r="P906" s="57">
        <f t="shared" si="379"/>
        <v>0</v>
      </c>
      <c r="Q906" s="57">
        <f t="shared" si="379"/>
        <v>0</v>
      </c>
      <c r="R906" s="57">
        <f t="shared" si="379"/>
        <v>0</v>
      </c>
      <c r="S906" s="57">
        <f t="shared" si="379"/>
        <v>0</v>
      </c>
      <c r="T906" s="57">
        <f t="shared" si="379"/>
        <v>0</v>
      </c>
      <c r="U906" s="57">
        <f t="shared" si="379"/>
        <v>0</v>
      </c>
      <c r="V906" s="57">
        <f t="shared" si="379"/>
        <v>0</v>
      </c>
      <c r="W906" s="57">
        <f t="shared" si="379"/>
        <v>0</v>
      </c>
      <c r="X906" s="57">
        <f t="shared" si="379"/>
        <v>0</v>
      </c>
      <c r="Y906" s="57">
        <f t="shared" si="379"/>
        <v>0</v>
      </c>
      <c r="Z906" s="57">
        <f t="shared" si="379"/>
        <v>0</v>
      </c>
      <c r="AA906" s="57">
        <f t="shared" si="379"/>
        <v>0</v>
      </c>
      <c r="AB906" s="57">
        <f t="shared" si="379"/>
        <v>0</v>
      </c>
      <c r="AC906" s="57">
        <f t="shared" si="379"/>
        <v>0</v>
      </c>
      <c r="AD906" s="57">
        <f t="shared" si="379"/>
        <v>0</v>
      </c>
      <c r="AE906" s="57">
        <f t="shared" si="377"/>
        <v>0</v>
      </c>
      <c r="AF906" s="57">
        <f t="shared" si="377"/>
        <v>0</v>
      </c>
      <c r="AG906" s="57">
        <f t="shared" si="377"/>
        <v>0</v>
      </c>
      <c r="AH906" s="57">
        <f t="shared" si="377"/>
        <v>0</v>
      </c>
      <c r="AI906" s="57">
        <f t="shared" si="377"/>
        <v>0</v>
      </c>
      <c r="AJ906" s="57">
        <f t="shared" si="377"/>
        <v>0</v>
      </c>
      <c r="AK906" s="57">
        <f t="shared" si="377"/>
        <v>0</v>
      </c>
      <c r="AL906" s="57">
        <f t="shared" si="377"/>
        <v>0</v>
      </c>
      <c r="AM906" s="57">
        <f t="shared" si="377"/>
        <v>0</v>
      </c>
      <c r="AN906" s="57">
        <f t="shared" si="377"/>
        <v>0</v>
      </c>
      <c r="AO906" s="57">
        <f t="shared" si="377"/>
        <v>0</v>
      </c>
      <c r="AP906" s="57">
        <f t="shared" si="377"/>
        <v>0</v>
      </c>
      <c r="AQ906" s="57" t="e">
        <f>INDEX('Fleet Input'!$C$10:$C$86, MATCH('Fleet Calculations'!N906, 'Fleet Input'!$B$10:$B$86, 0))</f>
        <v>#N/A</v>
      </c>
      <c r="AR906" s="57">
        <f t="shared" si="380"/>
        <v>0</v>
      </c>
      <c r="AS906" s="57">
        <f t="shared" si="380"/>
        <v>0</v>
      </c>
      <c r="AT906" s="57">
        <f t="shared" si="380"/>
        <v>0</v>
      </c>
      <c r="AU906" s="57">
        <f t="shared" si="380"/>
        <v>0</v>
      </c>
      <c r="AV906" s="57">
        <f t="shared" si="380"/>
        <v>0</v>
      </c>
      <c r="AW906" s="57">
        <f t="shared" si="380"/>
        <v>0</v>
      </c>
      <c r="AX906" s="57">
        <f t="shared" si="380"/>
        <v>0</v>
      </c>
      <c r="AY906" s="57">
        <f t="shared" si="380"/>
        <v>0</v>
      </c>
      <c r="AZ906" s="57">
        <f t="shared" si="380"/>
        <v>0</v>
      </c>
      <c r="BA906" s="57">
        <f t="shared" si="380"/>
        <v>0</v>
      </c>
      <c r="BB906" s="57">
        <f t="shared" si="380"/>
        <v>0</v>
      </c>
      <c r="BC906" s="57">
        <f t="shared" si="380"/>
        <v>0</v>
      </c>
      <c r="BD906" s="57">
        <f t="shared" si="380"/>
        <v>0</v>
      </c>
      <c r="BE906" s="57">
        <f t="shared" si="380"/>
        <v>0</v>
      </c>
      <c r="BF906" s="57">
        <f t="shared" si="380"/>
        <v>0</v>
      </c>
      <c r="BG906" s="57">
        <f t="shared" si="380"/>
        <v>0</v>
      </c>
      <c r="BH906" s="57">
        <f t="shared" si="378"/>
        <v>0</v>
      </c>
      <c r="BI906" s="57">
        <f t="shared" si="378"/>
        <v>0</v>
      </c>
      <c r="BJ906" s="57">
        <f t="shared" si="378"/>
        <v>0</v>
      </c>
      <c r="BK906" s="57">
        <f t="shared" si="378"/>
        <v>0</v>
      </c>
      <c r="BL906" s="57">
        <f t="shared" si="378"/>
        <v>0</v>
      </c>
      <c r="BM906" s="57">
        <f t="shared" si="378"/>
        <v>0</v>
      </c>
      <c r="BN906" s="57">
        <f t="shared" si="378"/>
        <v>0</v>
      </c>
      <c r="BO906" s="57">
        <f t="shared" si="378"/>
        <v>0</v>
      </c>
      <c r="BP906" s="57">
        <f t="shared" si="378"/>
        <v>0</v>
      </c>
      <c r="BQ906" s="57">
        <f t="shared" si="378"/>
        <v>0</v>
      </c>
      <c r="BR906" s="57">
        <f t="shared" si="378"/>
        <v>0</v>
      </c>
      <c r="BS906" s="57">
        <f t="shared" si="378"/>
        <v>0</v>
      </c>
    </row>
    <row r="907" spans="1:71" x14ac:dyDescent="0.25">
      <c r="A907">
        <f t="shared" si="371"/>
        <v>4</v>
      </c>
      <c r="B907">
        <f t="shared" si="369"/>
        <v>64</v>
      </c>
      <c r="C907">
        <f t="shared" si="364"/>
        <v>1</v>
      </c>
      <c r="D907" s="59">
        <f t="shared" si="354"/>
        <v>0</v>
      </c>
      <c r="E907" s="59">
        <f t="shared" si="354"/>
        <v>0</v>
      </c>
      <c r="F907" s="59">
        <f t="shared" si="354"/>
        <v>0</v>
      </c>
      <c r="G907" s="60" t="str">
        <f t="shared" si="355"/>
        <v>0</v>
      </c>
      <c r="H907" s="61">
        <f t="shared" si="370"/>
        <v>1</v>
      </c>
      <c r="I907" s="61">
        <f t="shared" si="356"/>
        <v>0</v>
      </c>
      <c r="J907" s="59">
        <f t="shared" si="357"/>
        <v>0</v>
      </c>
      <c r="K907" s="62" t="e">
        <f t="shared" si="358"/>
        <v>#N/A</v>
      </c>
      <c r="L907" s="59">
        <f t="shared" si="359"/>
        <v>0</v>
      </c>
      <c r="M907" s="59">
        <f t="shared" si="359"/>
        <v>0</v>
      </c>
      <c r="N907" s="59" t="str">
        <f t="shared" si="381"/>
        <v>00</v>
      </c>
      <c r="O907" s="57">
        <f t="shared" si="379"/>
        <v>0</v>
      </c>
      <c r="P907" s="57">
        <f t="shared" si="379"/>
        <v>0</v>
      </c>
      <c r="Q907" s="57">
        <f t="shared" si="379"/>
        <v>0</v>
      </c>
      <c r="R907" s="57">
        <f t="shared" si="379"/>
        <v>0</v>
      </c>
      <c r="S907" s="57">
        <f t="shared" si="379"/>
        <v>0</v>
      </c>
      <c r="T907" s="57">
        <f t="shared" si="379"/>
        <v>0</v>
      </c>
      <c r="U907" s="57">
        <f t="shared" si="379"/>
        <v>0</v>
      </c>
      <c r="V907" s="57">
        <f t="shared" si="379"/>
        <v>0</v>
      </c>
      <c r="W907" s="57">
        <f t="shared" si="379"/>
        <v>0</v>
      </c>
      <c r="X907" s="57">
        <f t="shared" si="379"/>
        <v>0</v>
      </c>
      <c r="Y907" s="57">
        <f t="shared" si="379"/>
        <v>0</v>
      </c>
      <c r="Z907" s="57">
        <f t="shared" si="379"/>
        <v>0</v>
      </c>
      <c r="AA907" s="57">
        <f t="shared" si="379"/>
        <v>0</v>
      </c>
      <c r="AB907" s="57">
        <f t="shared" si="379"/>
        <v>0</v>
      </c>
      <c r="AC907" s="57">
        <f t="shared" si="379"/>
        <v>0</v>
      </c>
      <c r="AD907" s="57">
        <f t="shared" si="379"/>
        <v>0</v>
      </c>
      <c r="AE907" s="57">
        <f t="shared" si="377"/>
        <v>0</v>
      </c>
      <c r="AF907" s="57">
        <f t="shared" si="377"/>
        <v>0</v>
      </c>
      <c r="AG907" s="57">
        <f t="shared" si="377"/>
        <v>0</v>
      </c>
      <c r="AH907" s="57">
        <f t="shared" si="377"/>
        <v>0</v>
      </c>
      <c r="AI907" s="57">
        <f t="shared" si="377"/>
        <v>0</v>
      </c>
      <c r="AJ907" s="57">
        <f t="shared" si="377"/>
        <v>0</v>
      </c>
      <c r="AK907" s="57">
        <f t="shared" si="377"/>
        <v>0</v>
      </c>
      <c r="AL907" s="57">
        <f t="shared" si="377"/>
        <v>0</v>
      </c>
      <c r="AM907" s="57">
        <f t="shared" si="377"/>
        <v>0</v>
      </c>
      <c r="AN907" s="57">
        <f t="shared" si="377"/>
        <v>0</v>
      </c>
      <c r="AO907" s="57">
        <f t="shared" si="377"/>
        <v>0</v>
      </c>
      <c r="AP907" s="57">
        <f t="shared" si="377"/>
        <v>0</v>
      </c>
      <c r="AQ907" s="57" t="e">
        <f>INDEX('Fleet Input'!$C$10:$C$86, MATCH('Fleet Calculations'!N907, 'Fleet Input'!$B$10:$B$86, 0))</f>
        <v>#N/A</v>
      </c>
      <c r="AR907" s="57">
        <f t="shared" si="380"/>
        <v>0</v>
      </c>
      <c r="AS907" s="57">
        <f t="shared" si="380"/>
        <v>0</v>
      </c>
      <c r="AT907" s="57">
        <f t="shared" si="380"/>
        <v>0</v>
      </c>
      <c r="AU907" s="57">
        <f t="shared" si="380"/>
        <v>0</v>
      </c>
      <c r="AV907" s="57">
        <f t="shared" si="380"/>
        <v>0</v>
      </c>
      <c r="AW907" s="57">
        <f t="shared" si="380"/>
        <v>0</v>
      </c>
      <c r="AX907" s="57">
        <f t="shared" si="380"/>
        <v>0</v>
      </c>
      <c r="AY907" s="57">
        <f t="shared" si="380"/>
        <v>0</v>
      </c>
      <c r="AZ907" s="57">
        <f t="shared" si="380"/>
        <v>0</v>
      </c>
      <c r="BA907" s="57">
        <f t="shared" si="380"/>
        <v>0</v>
      </c>
      <c r="BB907" s="57">
        <f t="shared" si="380"/>
        <v>0</v>
      </c>
      <c r="BC907" s="57">
        <f t="shared" si="380"/>
        <v>0</v>
      </c>
      <c r="BD907" s="57">
        <f t="shared" si="380"/>
        <v>0</v>
      </c>
      <c r="BE907" s="57">
        <f t="shared" si="380"/>
        <v>0</v>
      </c>
      <c r="BF907" s="57">
        <f t="shared" si="380"/>
        <v>0</v>
      </c>
      <c r="BG907" s="57">
        <f t="shared" si="380"/>
        <v>0</v>
      </c>
      <c r="BH907" s="57">
        <f t="shared" si="378"/>
        <v>0</v>
      </c>
      <c r="BI907" s="57">
        <f t="shared" si="378"/>
        <v>0</v>
      </c>
      <c r="BJ907" s="57">
        <f t="shared" si="378"/>
        <v>0</v>
      </c>
      <c r="BK907" s="57">
        <f t="shared" si="378"/>
        <v>0</v>
      </c>
      <c r="BL907" s="57">
        <f t="shared" si="378"/>
        <v>0</v>
      </c>
      <c r="BM907" s="57">
        <f t="shared" si="378"/>
        <v>0</v>
      </c>
      <c r="BN907" s="57">
        <f t="shared" si="378"/>
        <v>0</v>
      </c>
      <c r="BO907" s="57">
        <f t="shared" si="378"/>
        <v>0</v>
      </c>
      <c r="BP907" s="57">
        <f t="shared" si="378"/>
        <v>0</v>
      </c>
      <c r="BQ907" s="57">
        <f t="shared" si="378"/>
        <v>0</v>
      </c>
      <c r="BR907" s="57">
        <f t="shared" si="378"/>
        <v>0</v>
      </c>
      <c r="BS907" s="57">
        <f t="shared" si="378"/>
        <v>0</v>
      </c>
    </row>
    <row r="908" spans="1:71" x14ac:dyDescent="0.25">
      <c r="A908">
        <f t="shared" si="371"/>
        <v>4</v>
      </c>
      <c r="B908">
        <f t="shared" si="369"/>
        <v>64</v>
      </c>
      <c r="C908">
        <f t="shared" si="364"/>
        <v>2</v>
      </c>
      <c r="D908" s="59">
        <f t="shared" si="354"/>
        <v>0</v>
      </c>
      <c r="E908" s="59">
        <f t="shared" si="354"/>
        <v>0</v>
      </c>
      <c r="F908" s="59">
        <f t="shared" si="354"/>
        <v>0</v>
      </c>
      <c r="G908" s="60" t="str">
        <f t="shared" si="355"/>
        <v>Electric</v>
      </c>
      <c r="H908" s="61">
        <f t="shared" si="370"/>
        <v>1</v>
      </c>
      <c r="I908" s="61">
        <f t="shared" si="356"/>
        <v>0</v>
      </c>
      <c r="J908" s="59">
        <f t="shared" si="357"/>
        <v>0</v>
      </c>
      <c r="K908" s="62" t="e">
        <f t="shared" si="358"/>
        <v>#N/A</v>
      </c>
      <c r="L908" s="59">
        <f t="shared" si="359"/>
        <v>0</v>
      </c>
      <c r="M908" s="59">
        <f t="shared" si="359"/>
        <v>0</v>
      </c>
      <c r="N908" s="59" t="str">
        <f t="shared" si="381"/>
        <v>Electric0</v>
      </c>
      <c r="O908" s="57">
        <f t="shared" si="379"/>
        <v>0</v>
      </c>
      <c r="P908" s="57">
        <f t="shared" si="379"/>
        <v>0</v>
      </c>
      <c r="Q908" s="57">
        <f t="shared" si="379"/>
        <v>0</v>
      </c>
      <c r="R908" s="57">
        <f t="shared" si="379"/>
        <v>0</v>
      </c>
      <c r="S908" s="57">
        <f t="shared" si="379"/>
        <v>0</v>
      </c>
      <c r="T908" s="57">
        <f t="shared" si="379"/>
        <v>0</v>
      </c>
      <c r="U908" s="57">
        <f t="shared" si="379"/>
        <v>0</v>
      </c>
      <c r="V908" s="57">
        <f t="shared" si="379"/>
        <v>0</v>
      </c>
      <c r="W908" s="57">
        <f t="shared" si="379"/>
        <v>0</v>
      </c>
      <c r="X908" s="57">
        <f t="shared" si="379"/>
        <v>0</v>
      </c>
      <c r="Y908" s="57">
        <f t="shared" si="379"/>
        <v>0</v>
      </c>
      <c r="Z908" s="57">
        <f t="shared" si="379"/>
        <v>0</v>
      </c>
      <c r="AA908" s="57">
        <f t="shared" si="379"/>
        <v>0</v>
      </c>
      <c r="AB908" s="57">
        <f t="shared" si="379"/>
        <v>0</v>
      </c>
      <c r="AC908" s="57">
        <f t="shared" si="379"/>
        <v>0</v>
      </c>
      <c r="AD908" s="57">
        <f t="shared" si="379"/>
        <v>0</v>
      </c>
      <c r="AE908" s="57">
        <f t="shared" si="377"/>
        <v>0</v>
      </c>
      <c r="AF908" s="57">
        <f t="shared" si="377"/>
        <v>0</v>
      </c>
      <c r="AG908" s="57">
        <f t="shared" si="377"/>
        <v>0</v>
      </c>
      <c r="AH908" s="57">
        <f t="shared" si="377"/>
        <v>0</v>
      </c>
      <c r="AI908" s="57">
        <f t="shared" si="377"/>
        <v>0</v>
      </c>
      <c r="AJ908" s="57">
        <f t="shared" si="377"/>
        <v>0</v>
      </c>
      <c r="AK908" s="57">
        <f t="shared" si="377"/>
        <v>0</v>
      </c>
      <c r="AL908" s="57">
        <f t="shared" si="377"/>
        <v>0</v>
      </c>
      <c r="AM908" s="57">
        <f t="shared" si="377"/>
        <v>0</v>
      </c>
      <c r="AN908" s="57">
        <f t="shared" si="377"/>
        <v>0</v>
      </c>
      <c r="AO908" s="57">
        <f t="shared" si="377"/>
        <v>0</v>
      </c>
      <c r="AP908" s="57">
        <f t="shared" si="377"/>
        <v>0</v>
      </c>
      <c r="AQ908" s="57" t="e">
        <f>INDEX('Fleet Input'!$C$10:$C$86, MATCH('Fleet Calculations'!N908, 'Fleet Input'!$B$10:$B$86, 0))</f>
        <v>#N/A</v>
      </c>
      <c r="AR908" s="57">
        <f t="shared" si="380"/>
        <v>0</v>
      </c>
      <c r="AS908" s="57">
        <f t="shared" si="380"/>
        <v>0</v>
      </c>
      <c r="AT908" s="57">
        <f t="shared" si="380"/>
        <v>0</v>
      </c>
      <c r="AU908" s="57">
        <f t="shared" si="380"/>
        <v>0</v>
      </c>
      <c r="AV908" s="57">
        <f t="shared" si="380"/>
        <v>0</v>
      </c>
      <c r="AW908" s="57">
        <f t="shared" si="380"/>
        <v>0</v>
      </c>
      <c r="AX908" s="57">
        <f t="shared" si="380"/>
        <v>0</v>
      </c>
      <c r="AY908" s="57">
        <f t="shared" si="380"/>
        <v>0</v>
      </c>
      <c r="AZ908" s="57">
        <f t="shared" si="380"/>
        <v>0</v>
      </c>
      <c r="BA908" s="57">
        <f t="shared" si="380"/>
        <v>0</v>
      </c>
      <c r="BB908" s="57">
        <f t="shared" si="380"/>
        <v>0</v>
      </c>
      <c r="BC908" s="57">
        <f t="shared" si="380"/>
        <v>0</v>
      </c>
      <c r="BD908" s="57">
        <f t="shared" si="380"/>
        <v>0</v>
      </c>
      <c r="BE908" s="57">
        <f t="shared" si="380"/>
        <v>0</v>
      </c>
      <c r="BF908" s="57">
        <f t="shared" si="380"/>
        <v>0</v>
      </c>
      <c r="BG908" s="57">
        <f t="shared" si="380"/>
        <v>0</v>
      </c>
      <c r="BH908" s="57">
        <f t="shared" si="378"/>
        <v>0</v>
      </c>
      <c r="BI908" s="57">
        <f t="shared" si="378"/>
        <v>0</v>
      </c>
      <c r="BJ908" s="57">
        <f t="shared" si="378"/>
        <v>0</v>
      </c>
      <c r="BK908" s="57">
        <f t="shared" si="378"/>
        <v>0</v>
      </c>
      <c r="BL908" s="57">
        <f t="shared" si="378"/>
        <v>0</v>
      </c>
      <c r="BM908" s="57">
        <f t="shared" si="378"/>
        <v>0</v>
      </c>
      <c r="BN908" s="57">
        <f t="shared" si="378"/>
        <v>0</v>
      </c>
      <c r="BO908" s="57">
        <f t="shared" si="378"/>
        <v>0</v>
      </c>
      <c r="BP908" s="57">
        <f t="shared" si="378"/>
        <v>0</v>
      </c>
      <c r="BQ908" s="57">
        <f t="shared" si="378"/>
        <v>0</v>
      </c>
      <c r="BR908" s="57">
        <f t="shared" si="378"/>
        <v>0</v>
      </c>
      <c r="BS908" s="57">
        <f t="shared" si="378"/>
        <v>0</v>
      </c>
    </row>
    <row r="909" spans="1:71" x14ac:dyDescent="0.25">
      <c r="A909">
        <f t="shared" si="371"/>
        <v>4</v>
      </c>
      <c r="B909">
        <f t="shared" si="369"/>
        <v>64</v>
      </c>
      <c r="C909">
        <f t="shared" si="364"/>
        <v>3</v>
      </c>
      <c r="D909" s="59">
        <f t="shared" si="354"/>
        <v>0</v>
      </c>
      <c r="E909" s="59">
        <f t="shared" si="354"/>
        <v>0</v>
      </c>
      <c r="F909" s="59">
        <f t="shared" si="354"/>
        <v>0</v>
      </c>
      <c r="G909" s="60" t="str">
        <f t="shared" si="355"/>
        <v>Fuel Cell</v>
      </c>
      <c r="H909" s="61">
        <f t="shared" si="370"/>
        <v>1</v>
      </c>
      <c r="I909" s="61">
        <f t="shared" si="356"/>
        <v>0</v>
      </c>
      <c r="J909" s="59">
        <f t="shared" si="357"/>
        <v>0</v>
      </c>
      <c r="K909" s="62" t="e">
        <f t="shared" si="358"/>
        <v>#N/A</v>
      </c>
      <c r="L909" s="59">
        <f t="shared" si="359"/>
        <v>0</v>
      </c>
      <c r="M909" s="59">
        <f t="shared" si="359"/>
        <v>0</v>
      </c>
      <c r="N909" s="59" t="str">
        <f t="shared" si="381"/>
        <v>Fuel Cell0</v>
      </c>
      <c r="O909" s="57">
        <f t="shared" si="379"/>
        <v>0</v>
      </c>
      <c r="P909" s="57">
        <f t="shared" si="379"/>
        <v>0</v>
      </c>
      <c r="Q909" s="57">
        <f t="shared" si="379"/>
        <v>0</v>
      </c>
      <c r="R909" s="57">
        <f t="shared" si="379"/>
        <v>0</v>
      </c>
      <c r="S909" s="57">
        <f t="shared" si="379"/>
        <v>0</v>
      </c>
      <c r="T909" s="57">
        <f t="shared" si="379"/>
        <v>0</v>
      </c>
      <c r="U909" s="57">
        <f t="shared" si="379"/>
        <v>0</v>
      </c>
      <c r="V909" s="57">
        <f t="shared" si="379"/>
        <v>0</v>
      </c>
      <c r="W909" s="57">
        <f t="shared" si="379"/>
        <v>0</v>
      </c>
      <c r="X909" s="57">
        <f t="shared" si="379"/>
        <v>0</v>
      </c>
      <c r="Y909" s="57">
        <f t="shared" si="379"/>
        <v>0</v>
      </c>
      <c r="Z909" s="57">
        <f t="shared" si="379"/>
        <v>0</v>
      </c>
      <c r="AA909" s="57">
        <f t="shared" si="379"/>
        <v>0</v>
      </c>
      <c r="AB909" s="57">
        <f t="shared" si="379"/>
        <v>0</v>
      </c>
      <c r="AC909" s="57">
        <f t="shared" si="379"/>
        <v>0</v>
      </c>
      <c r="AD909" s="57">
        <f t="shared" si="379"/>
        <v>0</v>
      </c>
      <c r="AE909" s="57">
        <f t="shared" si="377"/>
        <v>0</v>
      </c>
      <c r="AF909" s="57">
        <f t="shared" si="377"/>
        <v>0</v>
      </c>
      <c r="AG909" s="57">
        <f t="shared" si="377"/>
        <v>0</v>
      </c>
      <c r="AH909" s="57">
        <f t="shared" si="377"/>
        <v>0</v>
      </c>
      <c r="AI909" s="57">
        <f t="shared" si="377"/>
        <v>0</v>
      </c>
      <c r="AJ909" s="57">
        <f t="shared" si="377"/>
        <v>0</v>
      </c>
      <c r="AK909" s="57">
        <f t="shared" si="377"/>
        <v>0</v>
      </c>
      <c r="AL909" s="57">
        <f t="shared" si="377"/>
        <v>0</v>
      </c>
      <c r="AM909" s="57">
        <f t="shared" si="377"/>
        <v>0</v>
      </c>
      <c r="AN909" s="57">
        <f t="shared" si="377"/>
        <v>0</v>
      </c>
      <c r="AO909" s="57">
        <f t="shared" si="377"/>
        <v>0</v>
      </c>
      <c r="AP909" s="57">
        <f t="shared" si="377"/>
        <v>0</v>
      </c>
      <c r="AQ909" s="57" t="e">
        <f>INDEX('Fleet Input'!$C$10:$C$86, MATCH('Fleet Calculations'!N909, 'Fleet Input'!$B$10:$B$86, 0))</f>
        <v>#N/A</v>
      </c>
      <c r="AR909" s="57">
        <f t="shared" si="380"/>
        <v>0</v>
      </c>
      <c r="AS909" s="57">
        <f t="shared" si="380"/>
        <v>0</v>
      </c>
      <c r="AT909" s="57">
        <f t="shared" si="380"/>
        <v>0</v>
      </c>
      <c r="AU909" s="57">
        <f t="shared" si="380"/>
        <v>0</v>
      </c>
      <c r="AV909" s="57">
        <f t="shared" si="380"/>
        <v>0</v>
      </c>
      <c r="AW909" s="57">
        <f t="shared" si="380"/>
        <v>0</v>
      </c>
      <c r="AX909" s="57">
        <f t="shared" si="380"/>
        <v>0</v>
      </c>
      <c r="AY909" s="57">
        <f t="shared" si="380"/>
        <v>0</v>
      </c>
      <c r="AZ909" s="57">
        <f t="shared" si="380"/>
        <v>0</v>
      </c>
      <c r="BA909" s="57">
        <f t="shared" si="380"/>
        <v>0</v>
      </c>
      <c r="BB909" s="57">
        <f t="shared" si="380"/>
        <v>0</v>
      </c>
      <c r="BC909" s="57">
        <f t="shared" si="380"/>
        <v>0</v>
      </c>
      <c r="BD909" s="57">
        <f t="shared" si="380"/>
        <v>0</v>
      </c>
      <c r="BE909" s="57">
        <f t="shared" si="380"/>
        <v>0</v>
      </c>
      <c r="BF909" s="57">
        <f t="shared" si="380"/>
        <v>0</v>
      </c>
      <c r="BG909" s="57">
        <f t="shared" si="380"/>
        <v>0</v>
      </c>
      <c r="BH909" s="57">
        <f t="shared" si="378"/>
        <v>0</v>
      </c>
      <c r="BI909" s="57">
        <f t="shared" si="378"/>
        <v>0</v>
      </c>
      <c r="BJ909" s="57">
        <f t="shared" si="378"/>
        <v>0</v>
      </c>
      <c r="BK909" s="57">
        <f t="shared" si="378"/>
        <v>0</v>
      </c>
      <c r="BL909" s="57">
        <f t="shared" si="378"/>
        <v>0</v>
      </c>
      <c r="BM909" s="57">
        <f t="shared" si="378"/>
        <v>0</v>
      </c>
      <c r="BN909" s="57">
        <f t="shared" si="378"/>
        <v>0</v>
      </c>
      <c r="BO909" s="57">
        <f t="shared" si="378"/>
        <v>0</v>
      </c>
      <c r="BP909" s="57">
        <f t="shared" si="378"/>
        <v>0</v>
      </c>
      <c r="BQ909" s="57">
        <f t="shared" si="378"/>
        <v>0</v>
      </c>
      <c r="BR909" s="57">
        <f t="shared" si="378"/>
        <v>0</v>
      </c>
      <c r="BS909" s="57">
        <f t="shared" si="378"/>
        <v>0</v>
      </c>
    </row>
    <row r="910" spans="1:71" x14ac:dyDescent="0.25">
      <c r="A910">
        <f t="shared" si="371"/>
        <v>4</v>
      </c>
      <c r="B910">
        <f t="shared" si="369"/>
        <v>65</v>
      </c>
      <c r="C910">
        <f t="shared" si="364"/>
        <v>1</v>
      </c>
      <c r="D910" s="59">
        <f t="shared" si="354"/>
        <v>0</v>
      </c>
      <c r="E910" s="59">
        <f t="shared" si="354"/>
        <v>0</v>
      </c>
      <c r="F910" s="59">
        <f t="shared" si="354"/>
        <v>0</v>
      </c>
      <c r="G910" s="60" t="str">
        <f t="shared" si="355"/>
        <v>0</v>
      </c>
      <c r="H910" s="61">
        <f t="shared" si="370"/>
        <v>1</v>
      </c>
      <c r="I910" s="61">
        <f t="shared" si="356"/>
        <v>0</v>
      </c>
      <c r="J910" s="59">
        <f t="shared" si="357"/>
        <v>0</v>
      </c>
      <c r="K910" s="62" t="e">
        <f t="shared" si="358"/>
        <v>#N/A</v>
      </c>
      <c r="L910" s="59">
        <f t="shared" si="359"/>
        <v>0</v>
      </c>
      <c r="M910" s="59">
        <f t="shared" si="359"/>
        <v>0</v>
      </c>
      <c r="N910" s="59" t="str">
        <f t="shared" si="381"/>
        <v>00</v>
      </c>
      <c r="O910" s="57">
        <f t="shared" si="379"/>
        <v>0</v>
      </c>
      <c r="P910" s="57">
        <f t="shared" si="379"/>
        <v>0</v>
      </c>
      <c r="Q910" s="57">
        <f t="shared" si="379"/>
        <v>0</v>
      </c>
      <c r="R910" s="57">
        <f t="shared" si="379"/>
        <v>0</v>
      </c>
      <c r="S910" s="57">
        <f t="shared" si="379"/>
        <v>0</v>
      </c>
      <c r="T910" s="57">
        <f t="shared" si="379"/>
        <v>0</v>
      </c>
      <c r="U910" s="57">
        <f t="shared" si="379"/>
        <v>0</v>
      </c>
      <c r="V910" s="57">
        <f t="shared" si="379"/>
        <v>0</v>
      </c>
      <c r="W910" s="57">
        <f t="shared" si="379"/>
        <v>0</v>
      </c>
      <c r="X910" s="57">
        <f t="shared" si="379"/>
        <v>0</v>
      </c>
      <c r="Y910" s="57">
        <f t="shared" si="379"/>
        <v>0</v>
      </c>
      <c r="Z910" s="57">
        <f t="shared" si="379"/>
        <v>0</v>
      </c>
      <c r="AA910" s="57">
        <f t="shared" si="379"/>
        <v>0</v>
      </c>
      <c r="AB910" s="57">
        <f t="shared" si="379"/>
        <v>0</v>
      </c>
      <c r="AC910" s="57">
        <f t="shared" si="379"/>
        <v>0</v>
      </c>
      <c r="AD910" s="57">
        <f t="shared" si="379"/>
        <v>0</v>
      </c>
      <c r="AE910" s="57">
        <f t="shared" si="377"/>
        <v>0</v>
      </c>
      <c r="AF910" s="57">
        <f t="shared" si="377"/>
        <v>0</v>
      </c>
      <c r="AG910" s="57">
        <f t="shared" si="377"/>
        <v>0</v>
      </c>
      <c r="AH910" s="57">
        <f t="shared" si="377"/>
        <v>0</v>
      </c>
      <c r="AI910" s="57">
        <f t="shared" si="377"/>
        <v>0</v>
      </c>
      <c r="AJ910" s="57">
        <f t="shared" si="377"/>
        <v>0</v>
      </c>
      <c r="AK910" s="57">
        <f t="shared" si="377"/>
        <v>0</v>
      </c>
      <c r="AL910" s="57">
        <f t="shared" si="377"/>
        <v>0</v>
      </c>
      <c r="AM910" s="57">
        <f t="shared" si="377"/>
        <v>0</v>
      </c>
      <c r="AN910" s="57">
        <f t="shared" si="377"/>
        <v>0</v>
      </c>
      <c r="AO910" s="57">
        <f t="shared" si="377"/>
        <v>0</v>
      </c>
      <c r="AP910" s="57">
        <f t="shared" si="377"/>
        <v>0</v>
      </c>
      <c r="AQ910" s="57" t="e">
        <f>INDEX('Fleet Input'!$C$10:$C$86, MATCH('Fleet Calculations'!N910, 'Fleet Input'!$B$10:$B$86, 0))</f>
        <v>#N/A</v>
      </c>
      <c r="AR910" s="57">
        <f t="shared" si="380"/>
        <v>0</v>
      </c>
      <c r="AS910" s="57">
        <f t="shared" si="380"/>
        <v>0</v>
      </c>
      <c r="AT910" s="57">
        <f t="shared" si="380"/>
        <v>0</v>
      </c>
      <c r="AU910" s="57">
        <f t="shared" si="380"/>
        <v>0</v>
      </c>
      <c r="AV910" s="57">
        <f t="shared" si="380"/>
        <v>0</v>
      </c>
      <c r="AW910" s="57">
        <f t="shared" si="380"/>
        <v>0</v>
      </c>
      <c r="AX910" s="57">
        <f t="shared" si="380"/>
        <v>0</v>
      </c>
      <c r="AY910" s="57">
        <f t="shared" si="380"/>
        <v>0</v>
      </c>
      <c r="AZ910" s="57">
        <f t="shared" si="380"/>
        <v>0</v>
      </c>
      <c r="BA910" s="57">
        <f t="shared" si="380"/>
        <v>0</v>
      </c>
      <c r="BB910" s="57">
        <f t="shared" si="380"/>
        <v>0</v>
      </c>
      <c r="BC910" s="57">
        <f t="shared" si="380"/>
        <v>0</v>
      </c>
      <c r="BD910" s="57">
        <f t="shared" si="380"/>
        <v>0</v>
      </c>
      <c r="BE910" s="57">
        <f t="shared" si="380"/>
        <v>0</v>
      </c>
      <c r="BF910" s="57">
        <f t="shared" si="380"/>
        <v>0</v>
      </c>
      <c r="BG910" s="57">
        <f t="shared" si="380"/>
        <v>0</v>
      </c>
      <c r="BH910" s="57">
        <f t="shared" si="378"/>
        <v>0</v>
      </c>
      <c r="BI910" s="57">
        <f t="shared" si="378"/>
        <v>0</v>
      </c>
      <c r="BJ910" s="57">
        <f t="shared" si="378"/>
        <v>0</v>
      </c>
      <c r="BK910" s="57">
        <f t="shared" si="378"/>
        <v>0</v>
      </c>
      <c r="BL910" s="57">
        <f t="shared" si="378"/>
        <v>0</v>
      </c>
      <c r="BM910" s="57">
        <f t="shared" si="378"/>
        <v>0</v>
      </c>
      <c r="BN910" s="57">
        <f t="shared" si="378"/>
        <v>0</v>
      </c>
      <c r="BO910" s="57">
        <f t="shared" si="378"/>
        <v>0</v>
      </c>
      <c r="BP910" s="57">
        <f t="shared" si="378"/>
        <v>0</v>
      </c>
      <c r="BQ910" s="57">
        <f t="shared" si="378"/>
        <v>0</v>
      </c>
      <c r="BR910" s="57">
        <f t="shared" si="378"/>
        <v>0</v>
      </c>
      <c r="BS910" s="57">
        <f t="shared" si="378"/>
        <v>0</v>
      </c>
    </row>
    <row r="911" spans="1:71" x14ac:dyDescent="0.25">
      <c r="A911">
        <f t="shared" si="371"/>
        <v>4</v>
      </c>
      <c r="B911">
        <f t="shared" si="369"/>
        <v>65</v>
      </c>
      <c r="C911">
        <f t="shared" si="364"/>
        <v>2</v>
      </c>
      <c r="D911" s="59">
        <f t="shared" si="354"/>
        <v>0</v>
      </c>
      <c r="E911" s="59">
        <f t="shared" si="354"/>
        <v>0</v>
      </c>
      <c r="F911" s="59">
        <f t="shared" si="354"/>
        <v>0</v>
      </c>
      <c r="G911" s="60" t="str">
        <f t="shared" si="355"/>
        <v>Electric</v>
      </c>
      <c r="H911" s="61">
        <f t="shared" si="370"/>
        <v>1</v>
      </c>
      <c r="I911" s="61">
        <f t="shared" si="356"/>
        <v>0</v>
      </c>
      <c r="J911" s="59">
        <f t="shared" si="357"/>
        <v>0</v>
      </c>
      <c r="K911" s="62" t="e">
        <f t="shared" si="358"/>
        <v>#N/A</v>
      </c>
      <c r="L911" s="59">
        <f t="shared" si="359"/>
        <v>0</v>
      </c>
      <c r="M911" s="59">
        <f t="shared" si="359"/>
        <v>0</v>
      </c>
      <c r="N911" s="59" t="str">
        <f t="shared" si="381"/>
        <v>Electric0</v>
      </c>
      <c r="O911" s="57">
        <f t="shared" si="379"/>
        <v>0</v>
      </c>
      <c r="P911" s="57">
        <f t="shared" si="379"/>
        <v>0</v>
      </c>
      <c r="Q911" s="57">
        <f t="shared" si="379"/>
        <v>0</v>
      </c>
      <c r="R911" s="57">
        <f t="shared" si="379"/>
        <v>0</v>
      </c>
      <c r="S911" s="57">
        <f t="shared" si="379"/>
        <v>0</v>
      </c>
      <c r="T911" s="57">
        <f t="shared" si="379"/>
        <v>0</v>
      </c>
      <c r="U911" s="57">
        <f t="shared" si="379"/>
        <v>0</v>
      </c>
      <c r="V911" s="57">
        <f t="shared" si="379"/>
        <v>0</v>
      </c>
      <c r="W911" s="57">
        <f t="shared" si="379"/>
        <v>0</v>
      </c>
      <c r="X911" s="57">
        <f t="shared" si="379"/>
        <v>0</v>
      </c>
      <c r="Y911" s="57">
        <f t="shared" si="379"/>
        <v>0</v>
      </c>
      <c r="Z911" s="57">
        <f t="shared" si="379"/>
        <v>0</v>
      </c>
      <c r="AA911" s="57">
        <f t="shared" si="379"/>
        <v>0</v>
      </c>
      <c r="AB911" s="57">
        <f t="shared" si="379"/>
        <v>0</v>
      </c>
      <c r="AC911" s="57">
        <f t="shared" si="379"/>
        <v>0</v>
      </c>
      <c r="AD911" s="57">
        <f t="shared" si="379"/>
        <v>0</v>
      </c>
      <c r="AE911" s="57">
        <f t="shared" si="377"/>
        <v>0</v>
      </c>
      <c r="AF911" s="57">
        <f t="shared" si="377"/>
        <v>0</v>
      </c>
      <c r="AG911" s="57">
        <f t="shared" si="377"/>
        <v>0</v>
      </c>
      <c r="AH911" s="57">
        <f t="shared" si="377"/>
        <v>0</v>
      </c>
      <c r="AI911" s="57">
        <f t="shared" si="377"/>
        <v>0</v>
      </c>
      <c r="AJ911" s="57">
        <f t="shared" si="377"/>
        <v>0</v>
      </c>
      <c r="AK911" s="57">
        <f t="shared" si="377"/>
        <v>0</v>
      </c>
      <c r="AL911" s="57">
        <f t="shared" si="377"/>
        <v>0</v>
      </c>
      <c r="AM911" s="57">
        <f t="shared" si="377"/>
        <v>0</v>
      </c>
      <c r="AN911" s="57">
        <f t="shared" si="377"/>
        <v>0</v>
      </c>
      <c r="AO911" s="57">
        <f t="shared" si="377"/>
        <v>0</v>
      </c>
      <c r="AP911" s="57">
        <f t="shared" si="377"/>
        <v>0</v>
      </c>
      <c r="AQ911" s="57" t="e">
        <f>INDEX('Fleet Input'!$C$10:$C$86, MATCH('Fleet Calculations'!N911, 'Fleet Input'!$B$10:$B$86, 0))</f>
        <v>#N/A</v>
      </c>
      <c r="AR911" s="57">
        <f t="shared" si="380"/>
        <v>0</v>
      </c>
      <c r="AS911" s="57">
        <f t="shared" si="380"/>
        <v>0</v>
      </c>
      <c r="AT911" s="57">
        <f t="shared" si="380"/>
        <v>0</v>
      </c>
      <c r="AU911" s="57">
        <f t="shared" si="380"/>
        <v>0</v>
      </c>
      <c r="AV911" s="57">
        <f t="shared" si="380"/>
        <v>0</v>
      </c>
      <c r="AW911" s="57">
        <f t="shared" si="380"/>
        <v>0</v>
      </c>
      <c r="AX911" s="57">
        <f t="shared" si="380"/>
        <v>0</v>
      </c>
      <c r="AY911" s="57">
        <f t="shared" si="380"/>
        <v>0</v>
      </c>
      <c r="AZ911" s="57">
        <f t="shared" si="380"/>
        <v>0</v>
      </c>
      <c r="BA911" s="57">
        <f t="shared" si="380"/>
        <v>0</v>
      </c>
      <c r="BB911" s="57">
        <f t="shared" si="380"/>
        <v>0</v>
      </c>
      <c r="BC911" s="57">
        <f t="shared" si="380"/>
        <v>0</v>
      </c>
      <c r="BD911" s="57">
        <f t="shared" si="380"/>
        <v>0</v>
      </c>
      <c r="BE911" s="57">
        <f t="shared" si="380"/>
        <v>0</v>
      </c>
      <c r="BF911" s="57">
        <f t="shared" si="380"/>
        <v>0</v>
      </c>
      <c r="BG911" s="57">
        <f t="shared" si="380"/>
        <v>0</v>
      </c>
      <c r="BH911" s="57">
        <f t="shared" si="378"/>
        <v>0</v>
      </c>
      <c r="BI911" s="57">
        <f t="shared" si="378"/>
        <v>0</v>
      </c>
      <c r="BJ911" s="57">
        <f t="shared" si="378"/>
        <v>0</v>
      </c>
      <c r="BK911" s="57">
        <f t="shared" si="378"/>
        <v>0</v>
      </c>
      <c r="BL911" s="57">
        <f t="shared" si="378"/>
        <v>0</v>
      </c>
      <c r="BM911" s="57">
        <f t="shared" si="378"/>
        <v>0</v>
      </c>
      <c r="BN911" s="57">
        <f t="shared" si="378"/>
        <v>0</v>
      </c>
      <c r="BO911" s="57">
        <f t="shared" si="378"/>
        <v>0</v>
      </c>
      <c r="BP911" s="57">
        <f t="shared" si="378"/>
        <v>0</v>
      </c>
      <c r="BQ911" s="57">
        <f t="shared" si="378"/>
        <v>0</v>
      </c>
      <c r="BR911" s="57">
        <f t="shared" si="378"/>
        <v>0</v>
      </c>
      <c r="BS911" s="57">
        <f t="shared" si="378"/>
        <v>0</v>
      </c>
    </row>
    <row r="912" spans="1:71" x14ac:dyDescent="0.25">
      <c r="A912">
        <f t="shared" si="371"/>
        <v>4</v>
      </c>
      <c r="B912">
        <f t="shared" si="369"/>
        <v>65</v>
      </c>
      <c r="C912">
        <f t="shared" si="364"/>
        <v>3</v>
      </c>
      <c r="D912" s="59">
        <f t="shared" ref="D912:F930" si="382">INDEX(D$8:D$78,MATCH($B912,$B$8:$B$78, 0))</f>
        <v>0</v>
      </c>
      <c r="E912" s="59">
        <f t="shared" si="382"/>
        <v>0</v>
      </c>
      <c r="F912" s="59">
        <f t="shared" si="382"/>
        <v>0</v>
      </c>
      <c r="G912" s="60" t="str">
        <f t="shared" ref="G912:G930" si="383">IF(C912=1, INDEX(G$8:G$78,MATCH($B912,$B$8:$B$78, 0)), "") &amp; IF(C912=2, "Electric", "") &amp; IF(C912=3, "Fuel Cell", "")</f>
        <v>Fuel Cell</v>
      </c>
      <c r="H912" s="61">
        <f t="shared" si="370"/>
        <v>1</v>
      </c>
      <c r="I912" s="61">
        <f t="shared" ref="I912:I930" si="384">H912+J912-1</f>
        <v>0</v>
      </c>
      <c r="J912" s="59">
        <f t="shared" ref="J912:J930" si="385">INDEX(J$8:J$78,MATCH($B912,$B$8:$B$78, 0))</f>
        <v>0</v>
      </c>
      <c r="K912" s="62" t="e">
        <f t="shared" ref="K912:K930" si="386">ROUND(IF(C912=1, INDEX(K$8:K$78,MATCH($B912,$B$8:$B$78)) - SUM(K913:K914)), 0) + ROUND(IF(C912=2, INDEX($P$2:$AP$2, 1, MATCH(H912, $P$1:$AP$1))*INDEX(K$8:K$78,MATCH($B912,$B$8:$B$78))), 0) + ROUND(IF(C912=3, INDEX($P$3:$AP$3, 1, MATCH(H912, $P$1:$AP$1))*INDEX(K$8:K$78,MATCH($B912,$B$8:$B$78)), 0)-0.01, 0)</f>
        <v>#N/A</v>
      </c>
      <c r="L912" s="59">
        <f t="shared" ref="L912:M930" si="387">INDEX(L$8:L$78,MATCH($B912,$B$8:$B$78, 0))</f>
        <v>0</v>
      </c>
      <c r="M912" s="59">
        <f t="shared" si="387"/>
        <v>0</v>
      </c>
      <c r="N912" s="59" t="str">
        <f t="shared" si="381"/>
        <v>Fuel Cell0</v>
      </c>
      <c r="O912" s="57">
        <f t="shared" si="379"/>
        <v>0</v>
      </c>
      <c r="P912" s="57">
        <f t="shared" si="379"/>
        <v>0</v>
      </c>
      <c r="Q912" s="57">
        <f t="shared" si="379"/>
        <v>0</v>
      </c>
      <c r="R912" s="57">
        <f t="shared" si="379"/>
        <v>0</v>
      </c>
      <c r="S912" s="57">
        <f t="shared" si="379"/>
        <v>0</v>
      </c>
      <c r="T912" s="57">
        <f t="shared" si="379"/>
        <v>0</v>
      </c>
      <c r="U912" s="57">
        <f t="shared" si="379"/>
        <v>0</v>
      </c>
      <c r="V912" s="57">
        <f t="shared" si="379"/>
        <v>0</v>
      </c>
      <c r="W912" s="57">
        <f t="shared" si="379"/>
        <v>0</v>
      </c>
      <c r="X912" s="57">
        <f t="shared" si="379"/>
        <v>0</v>
      </c>
      <c r="Y912" s="57">
        <f t="shared" si="379"/>
        <v>0</v>
      </c>
      <c r="Z912" s="57">
        <f t="shared" si="379"/>
        <v>0</v>
      </c>
      <c r="AA912" s="57">
        <f t="shared" si="379"/>
        <v>0</v>
      </c>
      <c r="AB912" s="57">
        <f t="shared" si="379"/>
        <v>0</v>
      </c>
      <c r="AC912" s="57">
        <f t="shared" si="379"/>
        <v>0</v>
      </c>
      <c r="AD912" s="57">
        <f t="shared" si="379"/>
        <v>0</v>
      </c>
      <c r="AE912" s="57">
        <f t="shared" si="377"/>
        <v>0</v>
      </c>
      <c r="AF912" s="57">
        <f t="shared" si="377"/>
        <v>0</v>
      </c>
      <c r="AG912" s="57">
        <f t="shared" si="377"/>
        <v>0</v>
      </c>
      <c r="AH912" s="57">
        <f t="shared" si="377"/>
        <v>0</v>
      </c>
      <c r="AI912" s="57">
        <f t="shared" si="377"/>
        <v>0</v>
      </c>
      <c r="AJ912" s="57">
        <f t="shared" si="377"/>
        <v>0</v>
      </c>
      <c r="AK912" s="57">
        <f t="shared" si="377"/>
        <v>0</v>
      </c>
      <c r="AL912" s="57">
        <f t="shared" si="377"/>
        <v>0</v>
      </c>
      <c r="AM912" s="57">
        <f t="shared" si="377"/>
        <v>0</v>
      </c>
      <c r="AN912" s="57">
        <f t="shared" si="377"/>
        <v>0</v>
      </c>
      <c r="AO912" s="57">
        <f t="shared" si="377"/>
        <v>0</v>
      </c>
      <c r="AP912" s="57">
        <f t="shared" si="377"/>
        <v>0</v>
      </c>
      <c r="AQ912" s="57" t="e">
        <f>INDEX('Fleet Input'!$C$10:$C$86, MATCH('Fleet Calculations'!N912, 'Fleet Input'!$B$10:$B$86, 0))</f>
        <v>#N/A</v>
      </c>
      <c r="AR912" s="57">
        <f t="shared" si="380"/>
        <v>0</v>
      </c>
      <c r="AS912" s="57">
        <f t="shared" si="380"/>
        <v>0</v>
      </c>
      <c r="AT912" s="57">
        <f t="shared" si="380"/>
        <v>0</v>
      </c>
      <c r="AU912" s="57">
        <f t="shared" si="380"/>
        <v>0</v>
      </c>
      <c r="AV912" s="57">
        <f t="shared" si="380"/>
        <v>0</v>
      </c>
      <c r="AW912" s="57">
        <f t="shared" si="380"/>
        <v>0</v>
      </c>
      <c r="AX912" s="57">
        <f t="shared" si="380"/>
        <v>0</v>
      </c>
      <c r="AY912" s="57">
        <f t="shared" si="380"/>
        <v>0</v>
      </c>
      <c r="AZ912" s="57">
        <f t="shared" si="380"/>
        <v>0</v>
      </c>
      <c r="BA912" s="57">
        <f t="shared" si="380"/>
        <v>0</v>
      </c>
      <c r="BB912" s="57">
        <f t="shared" si="380"/>
        <v>0</v>
      </c>
      <c r="BC912" s="57">
        <f t="shared" si="380"/>
        <v>0</v>
      </c>
      <c r="BD912" s="57">
        <f t="shared" si="380"/>
        <v>0</v>
      </c>
      <c r="BE912" s="57">
        <f t="shared" si="380"/>
        <v>0</v>
      </c>
      <c r="BF912" s="57">
        <f t="shared" si="380"/>
        <v>0</v>
      </c>
      <c r="BG912" s="57">
        <f t="shared" si="380"/>
        <v>0</v>
      </c>
      <c r="BH912" s="57">
        <f t="shared" si="378"/>
        <v>0</v>
      </c>
      <c r="BI912" s="57">
        <f t="shared" si="378"/>
        <v>0</v>
      </c>
      <c r="BJ912" s="57">
        <f t="shared" si="378"/>
        <v>0</v>
      </c>
      <c r="BK912" s="57">
        <f t="shared" si="378"/>
        <v>0</v>
      </c>
      <c r="BL912" s="57">
        <f t="shared" si="378"/>
        <v>0</v>
      </c>
      <c r="BM912" s="57">
        <f t="shared" si="378"/>
        <v>0</v>
      </c>
      <c r="BN912" s="57">
        <f t="shared" si="378"/>
        <v>0</v>
      </c>
      <c r="BO912" s="57">
        <f t="shared" si="378"/>
        <v>0</v>
      </c>
      <c r="BP912" s="57">
        <f t="shared" si="378"/>
        <v>0</v>
      </c>
      <c r="BQ912" s="57">
        <f t="shared" si="378"/>
        <v>0</v>
      </c>
      <c r="BR912" s="57">
        <f t="shared" si="378"/>
        <v>0</v>
      </c>
      <c r="BS912" s="57">
        <f t="shared" si="378"/>
        <v>0</v>
      </c>
    </row>
    <row r="913" spans="1:71" x14ac:dyDescent="0.25">
      <c r="A913">
        <f t="shared" si="371"/>
        <v>4</v>
      </c>
      <c r="B913">
        <f t="shared" si="369"/>
        <v>66</v>
      </c>
      <c r="C913">
        <f t="shared" si="364"/>
        <v>1</v>
      </c>
      <c r="D913" s="59" t="str">
        <f t="shared" si="382"/>
        <v>*For bus length, please select "Cutaway" for anything smaller than 30'</v>
      </c>
      <c r="E913" s="59">
        <f t="shared" si="382"/>
        <v>0</v>
      </c>
      <c r="F913" s="59">
        <f t="shared" si="382"/>
        <v>0</v>
      </c>
      <c r="G913" s="60" t="str">
        <f t="shared" si="383"/>
        <v>0</v>
      </c>
      <c r="H913" s="61">
        <f t="shared" si="370"/>
        <v>1</v>
      </c>
      <c r="I913" s="61">
        <f t="shared" si="384"/>
        <v>0</v>
      </c>
      <c r="J913" s="59">
        <f t="shared" si="385"/>
        <v>0</v>
      </c>
      <c r="K913" s="62" t="e">
        <f t="shared" si="386"/>
        <v>#N/A</v>
      </c>
      <c r="L913" s="59">
        <f t="shared" si="387"/>
        <v>0</v>
      </c>
      <c r="M913" s="59">
        <f t="shared" si="387"/>
        <v>0</v>
      </c>
      <c r="N913" s="59" t="str">
        <f t="shared" si="381"/>
        <v>00</v>
      </c>
      <c r="O913" s="57">
        <f t="shared" si="379"/>
        <v>0</v>
      </c>
      <c r="P913" s="57">
        <f t="shared" si="379"/>
        <v>0</v>
      </c>
      <c r="Q913" s="57">
        <f t="shared" si="379"/>
        <v>0</v>
      </c>
      <c r="R913" s="57">
        <f t="shared" si="379"/>
        <v>0</v>
      </c>
      <c r="S913" s="57">
        <f t="shared" si="379"/>
        <v>0</v>
      </c>
      <c r="T913" s="57">
        <f t="shared" si="379"/>
        <v>0</v>
      </c>
      <c r="U913" s="57">
        <f t="shared" si="379"/>
        <v>0</v>
      </c>
      <c r="V913" s="57">
        <f t="shared" si="379"/>
        <v>0</v>
      </c>
      <c r="W913" s="57">
        <f t="shared" si="379"/>
        <v>0</v>
      </c>
      <c r="X913" s="57">
        <f t="shared" si="379"/>
        <v>0</v>
      </c>
      <c r="Y913" s="57">
        <f t="shared" si="379"/>
        <v>0</v>
      </c>
      <c r="Z913" s="57">
        <f t="shared" si="379"/>
        <v>0</v>
      </c>
      <c r="AA913" s="57">
        <f t="shared" si="379"/>
        <v>0</v>
      </c>
      <c r="AB913" s="57">
        <f t="shared" si="379"/>
        <v>0</v>
      </c>
      <c r="AC913" s="57">
        <f t="shared" si="379"/>
        <v>0</v>
      </c>
      <c r="AD913" s="57">
        <f t="shared" ref="AD913:AP928" si="388">IF(AND($I913&gt;=AD$7,$H913&lt;=AD$7),$K913,0)</f>
        <v>0</v>
      </c>
      <c r="AE913" s="57">
        <f t="shared" si="388"/>
        <v>0</v>
      </c>
      <c r="AF913" s="57">
        <f t="shared" si="388"/>
        <v>0</v>
      </c>
      <c r="AG913" s="57">
        <f t="shared" si="388"/>
        <v>0</v>
      </c>
      <c r="AH913" s="57">
        <f t="shared" si="388"/>
        <v>0</v>
      </c>
      <c r="AI913" s="57">
        <f t="shared" si="388"/>
        <v>0</v>
      </c>
      <c r="AJ913" s="57">
        <f t="shared" si="388"/>
        <v>0</v>
      </c>
      <c r="AK913" s="57">
        <f t="shared" si="388"/>
        <v>0</v>
      </c>
      <c r="AL913" s="57">
        <f t="shared" si="388"/>
        <v>0</v>
      </c>
      <c r="AM913" s="57">
        <f t="shared" si="388"/>
        <v>0</v>
      </c>
      <c r="AN913" s="57">
        <f t="shared" si="388"/>
        <v>0</v>
      </c>
      <c r="AO913" s="57">
        <f t="shared" si="388"/>
        <v>0</v>
      </c>
      <c r="AP913" s="57">
        <f t="shared" si="388"/>
        <v>0</v>
      </c>
      <c r="AQ913" s="57" t="e">
        <f>INDEX('Fleet Input'!$C$10:$C$86, MATCH('Fleet Calculations'!N913, 'Fleet Input'!$B$10:$B$86, 0))</f>
        <v>#N/A</v>
      </c>
      <c r="AR913" s="57">
        <f t="shared" si="380"/>
        <v>0</v>
      </c>
      <c r="AS913" s="57">
        <f t="shared" si="380"/>
        <v>0</v>
      </c>
      <c r="AT913" s="57">
        <f t="shared" si="380"/>
        <v>0</v>
      </c>
      <c r="AU913" s="57">
        <f t="shared" si="380"/>
        <v>0</v>
      </c>
      <c r="AV913" s="57">
        <f t="shared" si="380"/>
        <v>0</v>
      </c>
      <c r="AW913" s="57">
        <f t="shared" si="380"/>
        <v>0</v>
      </c>
      <c r="AX913" s="57">
        <f t="shared" si="380"/>
        <v>0</v>
      </c>
      <c r="AY913" s="57">
        <f t="shared" si="380"/>
        <v>0</v>
      </c>
      <c r="AZ913" s="57">
        <f t="shared" si="380"/>
        <v>0</v>
      </c>
      <c r="BA913" s="57">
        <f t="shared" si="380"/>
        <v>0</v>
      </c>
      <c r="BB913" s="57">
        <f t="shared" si="380"/>
        <v>0</v>
      </c>
      <c r="BC913" s="57">
        <f t="shared" si="380"/>
        <v>0</v>
      </c>
      <c r="BD913" s="57">
        <f t="shared" si="380"/>
        <v>0</v>
      </c>
      <c r="BE913" s="57">
        <f t="shared" si="380"/>
        <v>0</v>
      </c>
      <c r="BF913" s="57">
        <f t="shared" si="380"/>
        <v>0</v>
      </c>
      <c r="BG913" s="57">
        <f t="shared" ref="BG913:BS928" si="389">IF($H913=BG$7, $AQ913*$K913, 0)</f>
        <v>0</v>
      </c>
      <c r="BH913" s="57">
        <f t="shared" si="389"/>
        <v>0</v>
      </c>
      <c r="BI913" s="57">
        <f t="shared" si="389"/>
        <v>0</v>
      </c>
      <c r="BJ913" s="57">
        <f t="shared" si="389"/>
        <v>0</v>
      </c>
      <c r="BK913" s="57">
        <f t="shared" si="389"/>
        <v>0</v>
      </c>
      <c r="BL913" s="57">
        <f t="shared" si="389"/>
        <v>0</v>
      </c>
      <c r="BM913" s="57">
        <f t="shared" si="389"/>
        <v>0</v>
      </c>
      <c r="BN913" s="57">
        <f t="shared" si="389"/>
        <v>0</v>
      </c>
      <c r="BO913" s="57">
        <f t="shared" si="389"/>
        <v>0</v>
      </c>
      <c r="BP913" s="57">
        <f t="shared" si="389"/>
        <v>0</v>
      </c>
      <c r="BQ913" s="57">
        <f t="shared" si="389"/>
        <v>0</v>
      </c>
      <c r="BR913" s="57">
        <f t="shared" si="389"/>
        <v>0</v>
      </c>
      <c r="BS913" s="57">
        <f t="shared" si="389"/>
        <v>0</v>
      </c>
    </row>
    <row r="914" spans="1:71" x14ac:dyDescent="0.25">
      <c r="A914">
        <f t="shared" si="371"/>
        <v>4</v>
      </c>
      <c r="B914">
        <f t="shared" si="369"/>
        <v>66</v>
      </c>
      <c r="C914">
        <f t="shared" si="364"/>
        <v>2</v>
      </c>
      <c r="D914" s="59" t="str">
        <f t="shared" si="382"/>
        <v>*For bus length, please select "Cutaway" for anything smaller than 30'</v>
      </c>
      <c r="E914" s="59">
        <f t="shared" si="382"/>
        <v>0</v>
      </c>
      <c r="F914" s="59">
        <f t="shared" si="382"/>
        <v>0</v>
      </c>
      <c r="G914" s="60" t="str">
        <f t="shared" si="383"/>
        <v>Electric</v>
      </c>
      <c r="H914" s="61">
        <f t="shared" si="370"/>
        <v>1</v>
      </c>
      <c r="I914" s="61">
        <f t="shared" si="384"/>
        <v>0</v>
      </c>
      <c r="J914" s="59">
        <f t="shared" si="385"/>
        <v>0</v>
      </c>
      <c r="K914" s="62" t="e">
        <f t="shared" si="386"/>
        <v>#N/A</v>
      </c>
      <c r="L914" s="59">
        <f t="shared" si="387"/>
        <v>0</v>
      </c>
      <c r="M914" s="59">
        <f t="shared" si="387"/>
        <v>0</v>
      </c>
      <c r="N914" s="59" t="str">
        <f t="shared" si="381"/>
        <v>Electric0</v>
      </c>
      <c r="O914" s="57">
        <f t="shared" ref="O914:AD929" si="390">IF(AND($I914&gt;=O$7,$H914&lt;=O$7),$K914,0)</f>
        <v>0</v>
      </c>
      <c r="P914" s="57">
        <f t="shared" si="390"/>
        <v>0</v>
      </c>
      <c r="Q914" s="57">
        <f t="shared" si="390"/>
        <v>0</v>
      </c>
      <c r="R914" s="57">
        <f t="shared" si="390"/>
        <v>0</v>
      </c>
      <c r="S914" s="57">
        <f t="shared" si="390"/>
        <v>0</v>
      </c>
      <c r="T914" s="57">
        <f t="shared" si="390"/>
        <v>0</v>
      </c>
      <c r="U914" s="57">
        <f t="shared" si="390"/>
        <v>0</v>
      </c>
      <c r="V914" s="57">
        <f t="shared" si="390"/>
        <v>0</v>
      </c>
      <c r="W914" s="57">
        <f t="shared" si="390"/>
        <v>0</v>
      </c>
      <c r="X914" s="57">
        <f t="shared" si="390"/>
        <v>0</v>
      </c>
      <c r="Y914" s="57">
        <f t="shared" si="390"/>
        <v>0</v>
      </c>
      <c r="Z914" s="57">
        <f t="shared" si="390"/>
        <v>0</v>
      </c>
      <c r="AA914" s="57">
        <f t="shared" si="390"/>
        <v>0</v>
      </c>
      <c r="AB914" s="57">
        <f t="shared" si="390"/>
        <v>0</v>
      </c>
      <c r="AC914" s="57">
        <f t="shared" si="390"/>
        <v>0</v>
      </c>
      <c r="AD914" s="57">
        <f t="shared" si="390"/>
        <v>0</v>
      </c>
      <c r="AE914" s="57">
        <f t="shared" si="388"/>
        <v>0</v>
      </c>
      <c r="AF914" s="57">
        <f t="shared" si="388"/>
        <v>0</v>
      </c>
      <c r="AG914" s="57">
        <f t="shared" si="388"/>
        <v>0</v>
      </c>
      <c r="AH914" s="57">
        <f t="shared" si="388"/>
        <v>0</v>
      </c>
      <c r="AI914" s="57">
        <f t="shared" si="388"/>
        <v>0</v>
      </c>
      <c r="AJ914" s="57">
        <f t="shared" si="388"/>
        <v>0</v>
      </c>
      <c r="AK914" s="57">
        <f t="shared" si="388"/>
        <v>0</v>
      </c>
      <c r="AL914" s="57">
        <f t="shared" si="388"/>
        <v>0</v>
      </c>
      <c r="AM914" s="57">
        <f t="shared" si="388"/>
        <v>0</v>
      </c>
      <c r="AN914" s="57">
        <f t="shared" si="388"/>
        <v>0</v>
      </c>
      <c r="AO914" s="57">
        <f t="shared" si="388"/>
        <v>0</v>
      </c>
      <c r="AP914" s="57">
        <f t="shared" si="388"/>
        <v>0</v>
      </c>
      <c r="AQ914" s="57" t="e">
        <f>INDEX('Fleet Input'!$C$10:$C$86, MATCH('Fleet Calculations'!N914, 'Fleet Input'!$B$10:$B$86, 0))</f>
        <v>#N/A</v>
      </c>
      <c r="AR914" s="57">
        <f t="shared" ref="AR914:BG929" si="391">IF($H914=AR$7, $AQ914*$K914, 0)</f>
        <v>0</v>
      </c>
      <c r="AS914" s="57">
        <f t="shared" si="391"/>
        <v>0</v>
      </c>
      <c r="AT914" s="57">
        <f t="shared" si="391"/>
        <v>0</v>
      </c>
      <c r="AU914" s="57">
        <f t="shared" si="391"/>
        <v>0</v>
      </c>
      <c r="AV914" s="57">
        <f t="shared" si="391"/>
        <v>0</v>
      </c>
      <c r="AW914" s="57">
        <f t="shared" si="391"/>
        <v>0</v>
      </c>
      <c r="AX914" s="57">
        <f t="shared" si="391"/>
        <v>0</v>
      </c>
      <c r="AY914" s="57">
        <f t="shared" si="391"/>
        <v>0</v>
      </c>
      <c r="AZ914" s="57">
        <f t="shared" si="391"/>
        <v>0</v>
      </c>
      <c r="BA914" s="57">
        <f t="shared" si="391"/>
        <v>0</v>
      </c>
      <c r="BB914" s="57">
        <f t="shared" si="391"/>
        <v>0</v>
      </c>
      <c r="BC914" s="57">
        <f t="shared" si="391"/>
        <v>0</v>
      </c>
      <c r="BD914" s="57">
        <f t="shared" si="391"/>
        <v>0</v>
      </c>
      <c r="BE914" s="57">
        <f t="shared" si="391"/>
        <v>0</v>
      </c>
      <c r="BF914" s="57">
        <f t="shared" si="391"/>
        <v>0</v>
      </c>
      <c r="BG914" s="57">
        <f t="shared" si="391"/>
        <v>0</v>
      </c>
      <c r="BH914" s="57">
        <f t="shared" si="389"/>
        <v>0</v>
      </c>
      <c r="BI914" s="57">
        <f t="shared" si="389"/>
        <v>0</v>
      </c>
      <c r="BJ914" s="57">
        <f t="shared" si="389"/>
        <v>0</v>
      </c>
      <c r="BK914" s="57">
        <f t="shared" si="389"/>
        <v>0</v>
      </c>
      <c r="BL914" s="57">
        <f t="shared" si="389"/>
        <v>0</v>
      </c>
      <c r="BM914" s="57">
        <f t="shared" si="389"/>
        <v>0</v>
      </c>
      <c r="BN914" s="57">
        <f t="shared" si="389"/>
        <v>0</v>
      </c>
      <c r="BO914" s="57">
        <f t="shared" si="389"/>
        <v>0</v>
      </c>
      <c r="BP914" s="57">
        <f t="shared" si="389"/>
        <v>0</v>
      </c>
      <c r="BQ914" s="57">
        <f t="shared" si="389"/>
        <v>0</v>
      </c>
      <c r="BR914" s="57">
        <f t="shared" si="389"/>
        <v>0</v>
      </c>
      <c r="BS914" s="57">
        <f t="shared" si="389"/>
        <v>0</v>
      </c>
    </row>
    <row r="915" spans="1:71" x14ac:dyDescent="0.25">
      <c r="A915">
        <f t="shared" si="371"/>
        <v>4</v>
      </c>
      <c r="B915">
        <f t="shared" si="369"/>
        <v>66</v>
      </c>
      <c r="C915">
        <f t="shared" ref="C915:C930" si="392">C912</f>
        <v>3</v>
      </c>
      <c r="D915" s="59" t="str">
        <f t="shared" si="382"/>
        <v>*For bus length, please select "Cutaway" for anything smaller than 30'</v>
      </c>
      <c r="E915" s="59">
        <f t="shared" si="382"/>
        <v>0</v>
      </c>
      <c r="F915" s="59">
        <f t="shared" si="382"/>
        <v>0</v>
      </c>
      <c r="G915" s="60" t="str">
        <f t="shared" si="383"/>
        <v>Fuel Cell</v>
      </c>
      <c r="H915" s="61">
        <f t="shared" si="370"/>
        <v>1</v>
      </c>
      <c r="I915" s="61">
        <f t="shared" si="384"/>
        <v>0</v>
      </c>
      <c r="J915" s="59">
        <f t="shared" si="385"/>
        <v>0</v>
      </c>
      <c r="K915" s="62" t="e">
        <f t="shared" si="386"/>
        <v>#N/A</v>
      </c>
      <c r="L915" s="59">
        <f t="shared" si="387"/>
        <v>0</v>
      </c>
      <c r="M915" s="59">
        <f t="shared" si="387"/>
        <v>0</v>
      </c>
      <c r="N915" s="59" t="str">
        <f t="shared" si="381"/>
        <v>Fuel Cell0</v>
      </c>
      <c r="O915" s="57">
        <f t="shared" si="390"/>
        <v>0</v>
      </c>
      <c r="P915" s="57">
        <f t="shared" si="390"/>
        <v>0</v>
      </c>
      <c r="Q915" s="57">
        <f t="shared" si="390"/>
        <v>0</v>
      </c>
      <c r="R915" s="57">
        <f t="shared" si="390"/>
        <v>0</v>
      </c>
      <c r="S915" s="57">
        <f t="shared" si="390"/>
        <v>0</v>
      </c>
      <c r="T915" s="57">
        <f t="shared" si="390"/>
        <v>0</v>
      </c>
      <c r="U915" s="57">
        <f t="shared" si="390"/>
        <v>0</v>
      </c>
      <c r="V915" s="57">
        <f t="shared" si="390"/>
        <v>0</v>
      </c>
      <c r="W915" s="57">
        <f t="shared" si="390"/>
        <v>0</v>
      </c>
      <c r="X915" s="57">
        <f t="shared" si="390"/>
        <v>0</v>
      </c>
      <c r="Y915" s="57">
        <f t="shared" si="390"/>
        <v>0</v>
      </c>
      <c r="Z915" s="57">
        <f t="shared" si="390"/>
        <v>0</v>
      </c>
      <c r="AA915" s="57">
        <f t="shared" si="390"/>
        <v>0</v>
      </c>
      <c r="AB915" s="57">
        <f t="shared" si="390"/>
        <v>0</v>
      </c>
      <c r="AC915" s="57">
        <f t="shared" si="390"/>
        <v>0</v>
      </c>
      <c r="AD915" s="57">
        <f t="shared" si="390"/>
        <v>0</v>
      </c>
      <c r="AE915" s="57">
        <f t="shared" si="388"/>
        <v>0</v>
      </c>
      <c r="AF915" s="57">
        <f t="shared" si="388"/>
        <v>0</v>
      </c>
      <c r="AG915" s="57">
        <f t="shared" si="388"/>
        <v>0</v>
      </c>
      <c r="AH915" s="57">
        <f t="shared" si="388"/>
        <v>0</v>
      </c>
      <c r="AI915" s="57">
        <f t="shared" si="388"/>
        <v>0</v>
      </c>
      <c r="AJ915" s="57">
        <f t="shared" si="388"/>
        <v>0</v>
      </c>
      <c r="AK915" s="57">
        <f t="shared" si="388"/>
        <v>0</v>
      </c>
      <c r="AL915" s="57">
        <f t="shared" si="388"/>
        <v>0</v>
      </c>
      <c r="AM915" s="57">
        <f t="shared" si="388"/>
        <v>0</v>
      </c>
      <c r="AN915" s="57">
        <f t="shared" si="388"/>
        <v>0</v>
      </c>
      <c r="AO915" s="57">
        <f t="shared" si="388"/>
        <v>0</v>
      </c>
      <c r="AP915" s="57">
        <f t="shared" si="388"/>
        <v>0</v>
      </c>
      <c r="AQ915" s="57" t="e">
        <f>INDEX('Fleet Input'!$C$10:$C$86, MATCH('Fleet Calculations'!N915, 'Fleet Input'!$B$10:$B$86, 0))</f>
        <v>#N/A</v>
      </c>
      <c r="AR915" s="57">
        <f t="shared" si="391"/>
        <v>0</v>
      </c>
      <c r="AS915" s="57">
        <f t="shared" si="391"/>
        <v>0</v>
      </c>
      <c r="AT915" s="57">
        <f t="shared" si="391"/>
        <v>0</v>
      </c>
      <c r="AU915" s="57">
        <f t="shared" si="391"/>
        <v>0</v>
      </c>
      <c r="AV915" s="57">
        <f t="shared" si="391"/>
        <v>0</v>
      </c>
      <c r="AW915" s="57">
        <f t="shared" si="391"/>
        <v>0</v>
      </c>
      <c r="AX915" s="57">
        <f t="shared" si="391"/>
        <v>0</v>
      </c>
      <c r="AY915" s="57">
        <f t="shared" si="391"/>
        <v>0</v>
      </c>
      <c r="AZ915" s="57">
        <f t="shared" si="391"/>
        <v>0</v>
      </c>
      <c r="BA915" s="57">
        <f t="shared" si="391"/>
        <v>0</v>
      </c>
      <c r="BB915" s="57">
        <f t="shared" si="391"/>
        <v>0</v>
      </c>
      <c r="BC915" s="57">
        <f t="shared" si="391"/>
        <v>0</v>
      </c>
      <c r="BD915" s="57">
        <f t="shared" si="391"/>
        <v>0</v>
      </c>
      <c r="BE915" s="57">
        <f t="shared" si="391"/>
        <v>0</v>
      </c>
      <c r="BF915" s="57">
        <f t="shared" si="391"/>
        <v>0</v>
      </c>
      <c r="BG915" s="57">
        <f t="shared" si="391"/>
        <v>0</v>
      </c>
      <c r="BH915" s="57">
        <f t="shared" si="389"/>
        <v>0</v>
      </c>
      <c r="BI915" s="57">
        <f t="shared" si="389"/>
        <v>0</v>
      </c>
      <c r="BJ915" s="57">
        <f t="shared" si="389"/>
        <v>0</v>
      </c>
      <c r="BK915" s="57">
        <f t="shared" si="389"/>
        <v>0</v>
      </c>
      <c r="BL915" s="57">
        <f t="shared" si="389"/>
        <v>0</v>
      </c>
      <c r="BM915" s="57">
        <f t="shared" si="389"/>
        <v>0</v>
      </c>
      <c r="BN915" s="57">
        <f t="shared" si="389"/>
        <v>0</v>
      </c>
      <c r="BO915" s="57">
        <f t="shared" si="389"/>
        <v>0</v>
      </c>
      <c r="BP915" s="57">
        <f t="shared" si="389"/>
        <v>0</v>
      </c>
      <c r="BQ915" s="57">
        <f t="shared" si="389"/>
        <v>0</v>
      </c>
      <c r="BR915" s="57">
        <f t="shared" si="389"/>
        <v>0</v>
      </c>
      <c r="BS915" s="57">
        <f t="shared" si="389"/>
        <v>0</v>
      </c>
    </row>
    <row r="916" spans="1:71" x14ac:dyDescent="0.25">
      <c r="A916">
        <f t="shared" si="371"/>
        <v>4</v>
      </c>
      <c r="B916">
        <f t="shared" si="369"/>
        <v>67</v>
      </c>
      <c r="C916">
        <f t="shared" si="392"/>
        <v>1</v>
      </c>
      <c r="D916" s="59">
        <f t="shared" si="382"/>
        <v>0</v>
      </c>
      <c r="E916" s="59">
        <f t="shared" si="382"/>
        <v>0</v>
      </c>
      <c r="F916" s="59">
        <f t="shared" si="382"/>
        <v>0</v>
      </c>
      <c r="G916" s="60" t="str">
        <f t="shared" si="383"/>
        <v>0</v>
      </c>
      <c r="H916" s="61">
        <f t="shared" si="370"/>
        <v>1</v>
      </c>
      <c r="I916" s="61">
        <f t="shared" si="384"/>
        <v>0</v>
      </c>
      <c r="J916" s="59">
        <f t="shared" si="385"/>
        <v>0</v>
      </c>
      <c r="K916" s="62" t="e">
        <f t="shared" si="386"/>
        <v>#N/A</v>
      </c>
      <c r="L916" s="59">
        <f t="shared" si="387"/>
        <v>0</v>
      </c>
      <c r="M916" s="59">
        <f t="shared" si="387"/>
        <v>0</v>
      </c>
      <c r="N916" s="59" t="str">
        <f t="shared" si="381"/>
        <v>00</v>
      </c>
      <c r="O916" s="57">
        <f t="shared" si="390"/>
        <v>0</v>
      </c>
      <c r="P916" s="57">
        <f t="shared" si="390"/>
        <v>0</v>
      </c>
      <c r="Q916" s="57">
        <f t="shared" si="390"/>
        <v>0</v>
      </c>
      <c r="R916" s="57">
        <f t="shared" si="390"/>
        <v>0</v>
      </c>
      <c r="S916" s="57">
        <f t="shared" si="390"/>
        <v>0</v>
      </c>
      <c r="T916" s="57">
        <f t="shared" si="390"/>
        <v>0</v>
      </c>
      <c r="U916" s="57">
        <f t="shared" si="390"/>
        <v>0</v>
      </c>
      <c r="V916" s="57">
        <f t="shared" si="390"/>
        <v>0</v>
      </c>
      <c r="W916" s="57">
        <f t="shared" si="390"/>
        <v>0</v>
      </c>
      <c r="X916" s="57">
        <f t="shared" si="390"/>
        <v>0</v>
      </c>
      <c r="Y916" s="57">
        <f t="shared" si="390"/>
        <v>0</v>
      </c>
      <c r="Z916" s="57">
        <f t="shared" si="390"/>
        <v>0</v>
      </c>
      <c r="AA916" s="57">
        <f t="shared" si="390"/>
        <v>0</v>
      </c>
      <c r="AB916" s="57">
        <f t="shared" si="390"/>
        <v>0</v>
      </c>
      <c r="AC916" s="57">
        <f t="shared" si="390"/>
        <v>0</v>
      </c>
      <c r="AD916" s="57">
        <f t="shared" si="390"/>
        <v>0</v>
      </c>
      <c r="AE916" s="57">
        <f t="shared" si="388"/>
        <v>0</v>
      </c>
      <c r="AF916" s="57">
        <f t="shared" si="388"/>
        <v>0</v>
      </c>
      <c r="AG916" s="57">
        <f t="shared" si="388"/>
        <v>0</v>
      </c>
      <c r="AH916" s="57">
        <f t="shared" si="388"/>
        <v>0</v>
      </c>
      <c r="AI916" s="57">
        <f t="shared" si="388"/>
        <v>0</v>
      </c>
      <c r="AJ916" s="57">
        <f t="shared" si="388"/>
        <v>0</v>
      </c>
      <c r="AK916" s="57">
        <f t="shared" si="388"/>
        <v>0</v>
      </c>
      <c r="AL916" s="57">
        <f t="shared" si="388"/>
        <v>0</v>
      </c>
      <c r="AM916" s="57">
        <f t="shared" si="388"/>
        <v>0</v>
      </c>
      <c r="AN916" s="57">
        <f t="shared" si="388"/>
        <v>0</v>
      </c>
      <c r="AO916" s="57">
        <f t="shared" si="388"/>
        <v>0</v>
      </c>
      <c r="AP916" s="57">
        <f t="shared" si="388"/>
        <v>0</v>
      </c>
      <c r="AQ916" s="57" t="e">
        <f>INDEX('Fleet Input'!$C$10:$C$86, MATCH('Fleet Calculations'!N916, 'Fleet Input'!$B$10:$B$86, 0))</f>
        <v>#N/A</v>
      </c>
      <c r="AR916" s="57">
        <f t="shared" si="391"/>
        <v>0</v>
      </c>
      <c r="AS916" s="57">
        <f t="shared" si="391"/>
        <v>0</v>
      </c>
      <c r="AT916" s="57">
        <f t="shared" si="391"/>
        <v>0</v>
      </c>
      <c r="AU916" s="57">
        <f t="shared" si="391"/>
        <v>0</v>
      </c>
      <c r="AV916" s="57">
        <f t="shared" si="391"/>
        <v>0</v>
      </c>
      <c r="AW916" s="57">
        <f t="shared" si="391"/>
        <v>0</v>
      </c>
      <c r="AX916" s="57">
        <f t="shared" si="391"/>
        <v>0</v>
      </c>
      <c r="AY916" s="57">
        <f t="shared" si="391"/>
        <v>0</v>
      </c>
      <c r="AZ916" s="57">
        <f t="shared" si="391"/>
        <v>0</v>
      </c>
      <c r="BA916" s="57">
        <f t="shared" si="391"/>
        <v>0</v>
      </c>
      <c r="BB916" s="57">
        <f t="shared" si="391"/>
        <v>0</v>
      </c>
      <c r="BC916" s="57">
        <f t="shared" si="391"/>
        <v>0</v>
      </c>
      <c r="BD916" s="57">
        <f t="shared" si="391"/>
        <v>0</v>
      </c>
      <c r="BE916" s="57">
        <f t="shared" si="391"/>
        <v>0</v>
      </c>
      <c r="BF916" s="57">
        <f t="shared" si="391"/>
        <v>0</v>
      </c>
      <c r="BG916" s="57">
        <f t="shared" si="391"/>
        <v>0</v>
      </c>
      <c r="BH916" s="57">
        <f t="shared" si="389"/>
        <v>0</v>
      </c>
      <c r="BI916" s="57">
        <f t="shared" si="389"/>
        <v>0</v>
      </c>
      <c r="BJ916" s="57">
        <f t="shared" si="389"/>
        <v>0</v>
      </c>
      <c r="BK916" s="57">
        <f t="shared" si="389"/>
        <v>0</v>
      </c>
      <c r="BL916" s="57">
        <f t="shared" si="389"/>
        <v>0</v>
      </c>
      <c r="BM916" s="57">
        <f t="shared" si="389"/>
        <v>0</v>
      </c>
      <c r="BN916" s="57">
        <f t="shared" si="389"/>
        <v>0</v>
      </c>
      <c r="BO916" s="57">
        <f t="shared" si="389"/>
        <v>0</v>
      </c>
      <c r="BP916" s="57">
        <f t="shared" si="389"/>
        <v>0</v>
      </c>
      <c r="BQ916" s="57">
        <f t="shared" si="389"/>
        <v>0</v>
      </c>
      <c r="BR916" s="57">
        <f t="shared" si="389"/>
        <v>0</v>
      </c>
      <c r="BS916" s="57">
        <f t="shared" si="389"/>
        <v>0</v>
      </c>
    </row>
    <row r="917" spans="1:71" x14ac:dyDescent="0.25">
      <c r="A917">
        <f t="shared" si="371"/>
        <v>4</v>
      </c>
      <c r="B917">
        <f t="shared" si="369"/>
        <v>67</v>
      </c>
      <c r="C917">
        <f t="shared" si="392"/>
        <v>2</v>
      </c>
      <c r="D917" s="59">
        <f t="shared" si="382"/>
        <v>0</v>
      </c>
      <c r="E917" s="59">
        <f t="shared" si="382"/>
        <v>0</v>
      </c>
      <c r="F917" s="59">
        <f t="shared" si="382"/>
        <v>0</v>
      </c>
      <c r="G917" s="60" t="str">
        <f t="shared" si="383"/>
        <v>Electric</v>
      </c>
      <c r="H917" s="61">
        <f t="shared" si="370"/>
        <v>1</v>
      </c>
      <c r="I917" s="61">
        <f t="shared" si="384"/>
        <v>0</v>
      </c>
      <c r="J917" s="59">
        <f t="shared" si="385"/>
        <v>0</v>
      </c>
      <c r="K917" s="62" t="e">
        <f t="shared" si="386"/>
        <v>#N/A</v>
      </c>
      <c r="L917" s="59">
        <f t="shared" si="387"/>
        <v>0</v>
      </c>
      <c r="M917" s="59">
        <f t="shared" si="387"/>
        <v>0</v>
      </c>
      <c r="N917" s="59" t="str">
        <f t="shared" si="381"/>
        <v>Electric0</v>
      </c>
      <c r="O917" s="57">
        <f t="shared" si="390"/>
        <v>0</v>
      </c>
      <c r="P917" s="57">
        <f t="shared" si="390"/>
        <v>0</v>
      </c>
      <c r="Q917" s="57">
        <f t="shared" si="390"/>
        <v>0</v>
      </c>
      <c r="R917" s="57">
        <f t="shared" si="390"/>
        <v>0</v>
      </c>
      <c r="S917" s="57">
        <f t="shared" si="390"/>
        <v>0</v>
      </c>
      <c r="T917" s="57">
        <f t="shared" si="390"/>
        <v>0</v>
      </c>
      <c r="U917" s="57">
        <f t="shared" si="390"/>
        <v>0</v>
      </c>
      <c r="V917" s="57">
        <f t="shared" si="390"/>
        <v>0</v>
      </c>
      <c r="W917" s="57">
        <f t="shared" si="390"/>
        <v>0</v>
      </c>
      <c r="X917" s="57">
        <f t="shared" si="390"/>
        <v>0</v>
      </c>
      <c r="Y917" s="57">
        <f t="shared" si="390"/>
        <v>0</v>
      </c>
      <c r="Z917" s="57">
        <f t="shared" si="390"/>
        <v>0</v>
      </c>
      <c r="AA917" s="57">
        <f t="shared" si="390"/>
        <v>0</v>
      </c>
      <c r="AB917" s="57">
        <f t="shared" si="390"/>
        <v>0</v>
      </c>
      <c r="AC917" s="57">
        <f t="shared" si="390"/>
        <v>0</v>
      </c>
      <c r="AD917" s="57">
        <f t="shared" si="390"/>
        <v>0</v>
      </c>
      <c r="AE917" s="57">
        <f t="shared" si="388"/>
        <v>0</v>
      </c>
      <c r="AF917" s="57">
        <f t="shared" si="388"/>
        <v>0</v>
      </c>
      <c r="AG917" s="57">
        <f t="shared" si="388"/>
        <v>0</v>
      </c>
      <c r="AH917" s="57">
        <f t="shared" si="388"/>
        <v>0</v>
      </c>
      <c r="AI917" s="57">
        <f t="shared" si="388"/>
        <v>0</v>
      </c>
      <c r="AJ917" s="57">
        <f t="shared" si="388"/>
        <v>0</v>
      </c>
      <c r="AK917" s="57">
        <f t="shared" si="388"/>
        <v>0</v>
      </c>
      <c r="AL917" s="57">
        <f t="shared" si="388"/>
        <v>0</v>
      </c>
      <c r="AM917" s="57">
        <f t="shared" si="388"/>
        <v>0</v>
      </c>
      <c r="AN917" s="57">
        <f t="shared" si="388"/>
        <v>0</v>
      </c>
      <c r="AO917" s="57">
        <f t="shared" si="388"/>
        <v>0</v>
      </c>
      <c r="AP917" s="57">
        <f t="shared" si="388"/>
        <v>0</v>
      </c>
      <c r="AQ917" s="57" t="e">
        <f>INDEX('Fleet Input'!$C$10:$C$86, MATCH('Fleet Calculations'!N917, 'Fleet Input'!$B$10:$B$86, 0))</f>
        <v>#N/A</v>
      </c>
      <c r="AR917" s="57">
        <f t="shared" si="391"/>
        <v>0</v>
      </c>
      <c r="AS917" s="57">
        <f t="shared" si="391"/>
        <v>0</v>
      </c>
      <c r="AT917" s="57">
        <f t="shared" si="391"/>
        <v>0</v>
      </c>
      <c r="AU917" s="57">
        <f t="shared" si="391"/>
        <v>0</v>
      </c>
      <c r="AV917" s="57">
        <f t="shared" si="391"/>
        <v>0</v>
      </c>
      <c r="AW917" s="57">
        <f t="shared" si="391"/>
        <v>0</v>
      </c>
      <c r="AX917" s="57">
        <f t="shared" si="391"/>
        <v>0</v>
      </c>
      <c r="AY917" s="57">
        <f t="shared" si="391"/>
        <v>0</v>
      </c>
      <c r="AZ917" s="57">
        <f t="shared" si="391"/>
        <v>0</v>
      </c>
      <c r="BA917" s="57">
        <f t="shared" si="391"/>
        <v>0</v>
      </c>
      <c r="BB917" s="57">
        <f t="shared" si="391"/>
        <v>0</v>
      </c>
      <c r="BC917" s="57">
        <f t="shared" si="391"/>
        <v>0</v>
      </c>
      <c r="BD917" s="57">
        <f t="shared" si="391"/>
        <v>0</v>
      </c>
      <c r="BE917" s="57">
        <f t="shared" si="391"/>
        <v>0</v>
      </c>
      <c r="BF917" s="57">
        <f t="shared" si="391"/>
        <v>0</v>
      </c>
      <c r="BG917" s="57">
        <f t="shared" si="391"/>
        <v>0</v>
      </c>
      <c r="BH917" s="57">
        <f t="shared" si="389"/>
        <v>0</v>
      </c>
      <c r="BI917" s="57">
        <f t="shared" si="389"/>
        <v>0</v>
      </c>
      <c r="BJ917" s="57">
        <f t="shared" si="389"/>
        <v>0</v>
      </c>
      <c r="BK917" s="57">
        <f t="shared" si="389"/>
        <v>0</v>
      </c>
      <c r="BL917" s="57">
        <f t="shared" si="389"/>
        <v>0</v>
      </c>
      <c r="BM917" s="57">
        <f t="shared" si="389"/>
        <v>0</v>
      </c>
      <c r="BN917" s="57">
        <f t="shared" si="389"/>
        <v>0</v>
      </c>
      <c r="BO917" s="57">
        <f t="shared" si="389"/>
        <v>0</v>
      </c>
      <c r="BP917" s="57">
        <f t="shared" si="389"/>
        <v>0</v>
      </c>
      <c r="BQ917" s="57">
        <f t="shared" si="389"/>
        <v>0</v>
      </c>
      <c r="BR917" s="57">
        <f t="shared" si="389"/>
        <v>0</v>
      </c>
      <c r="BS917" s="57">
        <f t="shared" si="389"/>
        <v>0</v>
      </c>
    </row>
    <row r="918" spans="1:71" x14ac:dyDescent="0.25">
      <c r="A918">
        <f t="shared" si="371"/>
        <v>4</v>
      </c>
      <c r="B918">
        <f t="shared" si="369"/>
        <v>67</v>
      </c>
      <c r="C918">
        <f t="shared" si="392"/>
        <v>3</v>
      </c>
      <c r="D918" s="59">
        <f t="shared" si="382"/>
        <v>0</v>
      </c>
      <c r="E918" s="59">
        <f t="shared" si="382"/>
        <v>0</v>
      </c>
      <c r="F918" s="59">
        <f t="shared" si="382"/>
        <v>0</v>
      </c>
      <c r="G918" s="60" t="str">
        <f t="shared" si="383"/>
        <v>Fuel Cell</v>
      </c>
      <c r="H918" s="61">
        <f t="shared" si="370"/>
        <v>1</v>
      </c>
      <c r="I918" s="61">
        <f t="shared" si="384"/>
        <v>0</v>
      </c>
      <c r="J918" s="59">
        <f t="shared" si="385"/>
        <v>0</v>
      </c>
      <c r="K918" s="62" t="e">
        <f t="shared" si="386"/>
        <v>#N/A</v>
      </c>
      <c r="L918" s="59">
        <f t="shared" si="387"/>
        <v>0</v>
      </c>
      <c r="M918" s="59">
        <f t="shared" si="387"/>
        <v>0</v>
      </c>
      <c r="N918" s="59" t="str">
        <f t="shared" si="381"/>
        <v>Fuel Cell0</v>
      </c>
      <c r="O918" s="57">
        <f t="shared" si="390"/>
        <v>0</v>
      </c>
      <c r="P918" s="57">
        <f t="shared" si="390"/>
        <v>0</v>
      </c>
      <c r="Q918" s="57">
        <f t="shared" si="390"/>
        <v>0</v>
      </c>
      <c r="R918" s="57">
        <f t="shared" si="390"/>
        <v>0</v>
      </c>
      <c r="S918" s="57">
        <f t="shared" si="390"/>
        <v>0</v>
      </c>
      <c r="T918" s="57">
        <f t="shared" si="390"/>
        <v>0</v>
      </c>
      <c r="U918" s="57">
        <f t="shared" si="390"/>
        <v>0</v>
      </c>
      <c r="V918" s="57">
        <f t="shared" si="390"/>
        <v>0</v>
      </c>
      <c r="W918" s="57">
        <f t="shared" si="390"/>
        <v>0</v>
      </c>
      <c r="X918" s="57">
        <f t="shared" si="390"/>
        <v>0</v>
      </c>
      <c r="Y918" s="57">
        <f t="shared" si="390"/>
        <v>0</v>
      </c>
      <c r="Z918" s="57">
        <f t="shared" si="390"/>
        <v>0</v>
      </c>
      <c r="AA918" s="57">
        <f t="shared" si="390"/>
        <v>0</v>
      </c>
      <c r="AB918" s="57">
        <f t="shared" si="390"/>
        <v>0</v>
      </c>
      <c r="AC918" s="57">
        <f t="shared" si="390"/>
        <v>0</v>
      </c>
      <c r="AD918" s="57">
        <f t="shared" si="390"/>
        <v>0</v>
      </c>
      <c r="AE918" s="57">
        <f t="shared" si="388"/>
        <v>0</v>
      </c>
      <c r="AF918" s="57">
        <f t="shared" si="388"/>
        <v>0</v>
      </c>
      <c r="AG918" s="57">
        <f t="shared" si="388"/>
        <v>0</v>
      </c>
      <c r="AH918" s="57">
        <f t="shared" si="388"/>
        <v>0</v>
      </c>
      <c r="AI918" s="57">
        <f t="shared" si="388"/>
        <v>0</v>
      </c>
      <c r="AJ918" s="57">
        <f t="shared" si="388"/>
        <v>0</v>
      </c>
      <c r="AK918" s="57">
        <f t="shared" si="388"/>
        <v>0</v>
      </c>
      <c r="AL918" s="57">
        <f t="shared" si="388"/>
        <v>0</v>
      </c>
      <c r="AM918" s="57">
        <f t="shared" si="388"/>
        <v>0</v>
      </c>
      <c r="AN918" s="57">
        <f t="shared" si="388"/>
        <v>0</v>
      </c>
      <c r="AO918" s="57">
        <f t="shared" si="388"/>
        <v>0</v>
      </c>
      <c r="AP918" s="57">
        <f t="shared" si="388"/>
        <v>0</v>
      </c>
      <c r="AQ918" s="57" t="e">
        <f>INDEX('Fleet Input'!$C$10:$C$86, MATCH('Fleet Calculations'!N918, 'Fleet Input'!$B$10:$B$86, 0))</f>
        <v>#N/A</v>
      </c>
      <c r="AR918" s="57">
        <f t="shared" si="391"/>
        <v>0</v>
      </c>
      <c r="AS918" s="57">
        <f t="shared" si="391"/>
        <v>0</v>
      </c>
      <c r="AT918" s="57">
        <f t="shared" si="391"/>
        <v>0</v>
      </c>
      <c r="AU918" s="57">
        <f t="shared" si="391"/>
        <v>0</v>
      </c>
      <c r="AV918" s="57">
        <f t="shared" si="391"/>
        <v>0</v>
      </c>
      <c r="AW918" s="57">
        <f t="shared" si="391"/>
        <v>0</v>
      </c>
      <c r="AX918" s="57">
        <f t="shared" si="391"/>
        <v>0</v>
      </c>
      <c r="AY918" s="57">
        <f t="shared" si="391"/>
        <v>0</v>
      </c>
      <c r="AZ918" s="57">
        <f t="shared" si="391"/>
        <v>0</v>
      </c>
      <c r="BA918" s="57">
        <f t="shared" si="391"/>
        <v>0</v>
      </c>
      <c r="BB918" s="57">
        <f t="shared" si="391"/>
        <v>0</v>
      </c>
      <c r="BC918" s="57">
        <f t="shared" si="391"/>
        <v>0</v>
      </c>
      <c r="BD918" s="57">
        <f t="shared" si="391"/>
        <v>0</v>
      </c>
      <c r="BE918" s="57">
        <f t="shared" si="391"/>
        <v>0</v>
      </c>
      <c r="BF918" s="57">
        <f t="shared" si="391"/>
        <v>0</v>
      </c>
      <c r="BG918" s="57">
        <f t="shared" si="391"/>
        <v>0</v>
      </c>
      <c r="BH918" s="57">
        <f t="shared" si="389"/>
        <v>0</v>
      </c>
      <c r="BI918" s="57">
        <f t="shared" si="389"/>
        <v>0</v>
      </c>
      <c r="BJ918" s="57">
        <f t="shared" si="389"/>
        <v>0</v>
      </c>
      <c r="BK918" s="57">
        <f t="shared" si="389"/>
        <v>0</v>
      </c>
      <c r="BL918" s="57">
        <f t="shared" si="389"/>
        <v>0</v>
      </c>
      <c r="BM918" s="57">
        <f t="shared" si="389"/>
        <v>0</v>
      </c>
      <c r="BN918" s="57">
        <f t="shared" si="389"/>
        <v>0</v>
      </c>
      <c r="BO918" s="57">
        <f t="shared" si="389"/>
        <v>0</v>
      </c>
      <c r="BP918" s="57">
        <f t="shared" si="389"/>
        <v>0</v>
      </c>
      <c r="BQ918" s="57">
        <f t="shared" si="389"/>
        <v>0</v>
      </c>
      <c r="BR918" s="57">
        <f t="shared" si="389"/>
        <v>0</v>
      </c>
      <c r="BS918" s="57">
        <f t="shared" si="389"/>
        <v>0</v>
      </c>
    </row>
    <row r="919" spans="1:71" x14ac:dyDescent="0.25">
      <c r="A919">
        <f t="shared" si="371"/>
        <v>4</v>
      </c>
      <c r="B919">
        <f t="shared" si="369"/>
        <v>68</v>
      </c>
      <c r="C919">
        <f t="shared" si="392"/>
        <v>1</v>
      </c>
      <c r="D919" s="59">
        <f t="shared" si="382"/>
        <v>0</v>
      </c>
      <c r="E919" s="59">
        <f t="shared" si="382"/>
        <v>0</v>
      </c>
      <c r="F919" s="59">
        <f t="shared" si="382"/>
        <v>0</v>
      </c>
      <c r="G919" s="60" t="str">
        <f t="shared" si="383"/>
        <v>0</v>
      </c>
      <c r="H919" s="61">
        <f t="shared" si="370"/>
        <v>1</v>
      </c>
      <c r="I919" s="61">
        <f t="shared" si="384"/>
        <v>0</v>
      </c>
      <c r="J919" s="59">
        <f t="shared" si="385"/>
        <v>0</v>
      </c>
      <c r="K919" s="62" t="e">
        <f t="shared" si="386"/>
        <v>#N/A</v>
      </c>
      <c r="L919" s="59">
        <f t="shared" si="387"/>
        <v>0</v>
      </c>
      <c r="M919" s="59">
        <f t="shared" si="387"/>
        <v>0</v>
      </c>
      <c r="N919" s="59" t="str">
        <f t="shared" si="381"/>
        <v>00</v>
      </c>
      <c r="O919" s="57">
        <f t="shared" si="390"/>
        <v>0</v>
      </c>
      <c r="P919" s="57">
        <f t="shared" si="390"/>
        <v>0</v>
      </c>
      <c r="Q919" s="57">
        <f t="shared" si="390"/>
        <v>0</v>
      </c>
      <c r="R919" s="57">
        <f t="shared" si="390"/>
        <v>0</v>
      </c>
      <c r="S919" s="57">
        <f t="shared" si="390"/>
        <v>0</v>
      </c>
      <c r="T919" s="57">
        <f t="shared" si="390"/>
        <v>0</v>
      </c>
      <c r="U919" s="57">
        <f t="shared" si="390"/>
        <v>0</v>
      </c>
      <c r="V919" s="57">
        <f t="shared" si="390"/>
        <v>0</v>
      </c>
      <c r="W919" s="57">
        <f t="shared" si="390"/>
        <v>0</v>
      </c>
      <c r="X919" s="57">
        <f t="shared" si="390"/>
        <v>0</v>
      </c>
      <c r="Y919" s="57">
        <f t="shared" si="390"/>
        <v>0</v>
      </c>
      <c r="Z919" s="57">
        <f t="shared" si="390"/>
        <v>0</v>
      </c>
      <c r="AA919" s="57">
        <f t="shared" si="390"/>
        <v>0</v>
      </c>
      <c r="AB919" s="57">
        <f t="shared" si="390"/>
        <v>0</v>
      </c>
      <c r="AC919" s="57">
        <f t="shared" si="390"/>
        <v>0</v>
      </c>
      <c r="AD919" s="57">
        <f t="shared" si="390"/>
        <v>0</v>
      </c>
      <c r="AE919" s="57">
        <f t="shared" si="388"/>
        <v>0</v>
      </c>
      <c r="AF919" s="57">
        <f t="shared" si="388"/>
        <v>0</v>
      </c>
      <c r="AG919" s="57">
        <f t="shared" si="388"/>
        <v>0</v>
      </c>
      <c r="AH919" s="57">
        <f t="shared" si="388"/>
        <v>0</v>
      </c>
      <c r="AI919" s="57">
        <f t="shared" si="388"/>
        <v>0</v>
      </c>
      <c r="AJ919" s="57">
        <f t="shared" si="388"/>
        <v>0</v>
      </c>
      <c r="AK919" s="57">
        <f t="shared" si="388"/>
        <v>0</v>
      </c>
      <c r="AL919" s="57">
        <f t="shared" si="388"/>
        <v>0</v>
      </c>
      <c r="AM919" s="57">
        <f t="shared" si="388"/>
        <v>0</v>
      </c>
      <c r="AN919" s="57">
        <f t="shared" si="388"/>
        <v>0</v>
      </c>
      <c r="AO919" s="57">
        <f t="shared" si="388"/>
        <v>0</v>
      </c>
      <c r="AP919" s="57">
        <f t="shared" si="388"/>
        <v>0</v>
      </c>
      <c r="AQ919" s="57" t="e">
        <f>INDEX('Fleet Input'!$C$10:$C$86, MATCH('Fleet Calculations'!N919, 'Fleet Input'!$B$10:$B$86, 0))</f>
        <v>#N/A</v>
      </c>
      <c r="AR919" s="57">
        <f t="shared" si="391"/>
        <v>0</v>
      </c>
      <c r="AS919" s="57">
        <f t="shared" si="391"/>
        <v>0</v>
      </c>
      <c r="AT919" s="57">
        <f t="shared" si="391"/>
        <v>0</v>
      </c>
      <c r="AU919" s="57">
        <f t="shared" si="391"/>
        <v>0</v>
      </c>
      <c r="AV919" s="57">
        <f t="shared" si="391"/>
        <v>0</v>
      </c>
      <c r="AW919" s="57">
        <f t="shared" si="391"/>
        <v>0</v>
      </c>
      <c r="AX919" s="57">
        <f t="shared" si="391"/>
        <v>0</v>
      </c>
      <c r="AY919" s="57">
        <f t="shared" si="391"/>
        <v>0</v>
      </c>
      <c r="AZ919" s="57">
        <f t="shared" si="391"/>
        <v>0</v>
      </c>
      <c r="BA919" s="57">
        <f t="shared" si="391"/>
        <v>0</v>
      </c>
      <c r="BB919" s="57">
        <f t="shared" si="391"/>
        <v>0</v>
      </c>
      <c r="BC919" s="57">
        <f t="shared" si="391"/>
        <v>0</v>
      </c>
      <c r="BD919" s="57">
        <f t="shared" si="391"/>
        <v>0</v>
      </c>
      <c r="BE919" s="57">
        <f t="shared" si="391"/>
        <v>0</v>
      </c>
      <c r="BF919" s="57">
        <f t="shared" si="391"/>
        <v>0</v>
      </c>
      <c r="BG919" s="57">
        <f t="shared" si="391"/>
        <v>0</v>
      </c>
      <c r="BH919" s="57">
        <f t="shared" si="389"/>
        <v>0</v>
      </c>
      <c r="BI919" s="57">
        <f t="shared" si="389"/>
        <v>0</v>
      </c>
      <c r="BJ919" s="57">
        <f t="shared" si="389"/>
        <v>0</v>
      </c>
      <c r="BK919" s="57">
        <f t="shared" si="389"/>
        <v>0</v>
      </c>
      <c r="BL919" s="57">
        <f t="shared" si="389"/>
        <v>0</v>
      </c>
      <c r="BM919" s="57">
        <f t="shared" si="389"/>
        <v>0</v>
      </c>
      <c r="BN919" s="57">
        <f t="shared" si="389"/>
        <v>0</v>
      </c>
      <c r="BO919" s="57">
        <f t="shared" si="389"/>
        <v>0</v>
      </c>
      <c r="BP919" s="57">
        <f t="shared" si="389"/>
        <v>0</v>
      </c>
      <c r="BQ919" s="57">
        <f t="shared" si="389"/>
        <v>0</v>
      </c>
      <c r="BR919" s="57">
        <f t="shared" si="389"/>
        <v>0</v>
      </c>
      <c r="BS919" s="57">
        <f t="shared" si="389"/>
        <v>0</v>
      </c>
    </row>
    <row r="920" spans="1:71" x14ac:dyDescent="0.25">
      <c r="A920">
        <f t="shared" si="371"/>
        <v>4</v>
      </c>
      <c r="B920">
        <f t="shared" si="369"/>
        <v>68</v>
      </c>
      <c r="C920">
        <f t="shared" si="392"/>
        <v>2</v>
      </c>
      <c r="D920" s="59">
        <f t="shared" si="382"/>
        <v>0</v>
      </c>
      <c r="E920" s="59">
        <f t="shared" si="382"/>
        <v>0</v>
      </c>
      <c r="F920" s="59">
        <f t="shared" si="382"/>
        <v>0</v>
      </c>
      <c r="G920" s="60" t="str">
        <f t="shared" si="383"/>
        <v>Electric</v>
      </c>
      <c r="H920" s="61">
        <f t="shared" si="370"/>
        <v>1</v>
      </c>
      <c r="I920" s="61">
        <f t="shared" si="384"/>
        <v>0</v>
      </c>
      <c r="J920" s="59">
        <f t="shared" si="385"/>
        <v>0</v>
      </c>
      <c r="K920" s="62" t="e">
        <f t="shared" si="386"/>
        <v>#N/A</v>
      </c>
      <c r="L920" s="59">
        <f t="shared" si="387"/>
        <v>0</v>
      </c>
      <c r="M920" s="59">
        <f t="shared" si="387"/>
        <v>0</v>
      </c>
      <c r="N920" s="59" t="str">
        <f t="shared" si="381"/>
        <v>Electric0</v>
      </c>
      <c r="O920" s="57">
        <f t="shared" si="390"/>
        <v>0</v>
      </c>
      <c r="P920" s="57">
        <f t="shared" si="390"/>
        <v>0</v>
      </c>
      <c r="Q920" s="57">
        <f t="shared" si="390"/>
        <v>0</v>
      </c>
      <c r="R920" s="57">
        <f t="shared" si="390"/>
        <v>0</v>
      </c>
      <c r="S920" s="57">
        <f t="shared" si="390"/>
        <v>0</v>
      </c>
      <c r="T920" s="57">
        <f t="shared" si="390"/>
        <v>0</v>
      </c>
      <c r="U920" s="57">
        <f t="shared" si="390"/>
        <v>0</v>
      </c>
      <c r="V920" s="57">
        <f t="shared" si="390"/>
        <v>0</v>
      </c>
      <c r="W920" s="57">
        <f t="shared" si="390"/>
        <v>0</v>
      </c>
      <c r="X920" s="57">
        <f t="shared" si="390"/>
        <v>0</v>
      </c>
      <c r="Y920" s="57">
        <f t="shared" si="390"/>
        <v>0</v>
      </c>
      <c r="Z920" s="57">
        <f t="shared" si="390"/>
        <v>0</v>
      </c>
      <c r="AA920" s="57">
        <f t="shared" si="390"/>
        <v>0</v>
      </c>
      <c r="AB920" s="57">
        <f t="shared" si="390"/>
        <v>0</v>
      </c>
      <c r="AC920" s="57">
        <f t="shared" si="390"/>
        <v>0</v>
      </c>
      <c r="AD920" s="57">
        <f t="shared" si="390"/>
        <v>0</v>
      </c>
      <c r="AE920" s="57">
        <f t="shared" si="388"/>
        <v>0</v>
      </c>
      <c r="AF920" s="57">
        <f t="shared" si="388"/>
        <v>0</v>
      </c>
      <c r="AG920" s="57">
        <f t="shared" si="388"/>
        <v>0</v>
      </c>
      <c r="AH920" s="57">
        <f t="shared" si="388"/>
        <v>0</v>
      </c>
      <c r="AI920" s="57">
        <f t="shared" si="388"/>
        <v>0</v>
      </c>
      <c r="AJ920" s="57">
        <f t="shared" si="388"/>
        <v>0</v>
      </c>
      <c r="AK920" s="57">
        <f t="shared" si="388"/>
        <v>0</v>
      </c>
      <c r="AL920" s="57">
        <f t="shared" si="388"/>
        <v>0</v>
      </c>
      <c r="AM920" s="57">
        <f t="shared" si="388"/>
        <v>0</v>
      </c>
      <c r="AN920" s="57">
        <f t="shared" si="388"/>
        <v>0</v>
      </c>
      <c r="AO920" s="57">
        <f t="shared" si="388"/>
        <v>0</v>
      </c>
      <c r="AP920" s="57">
        <f t="shared" si="388"/>
        <v>0</v>
      </c>
      <c r="AQ920" s="57" t="e">
        <f>INDEX('Fleet Input'!$C$10:$C$86, MATCH('Fleet Calculations'!N920, 'Fleet Input'!$B$10:$B$86, 0))</f>
        <v>#N/A</v>
      </c>
      <c r="AR920" s="57">
        <f t="shared" si="391"/>
        <v>0</v>
      </c>
      <c r="AS920" s="57">
        <f t="shared" si="391"/>
        <v>0</v>
      </c>
      <c r="AT920" s="57">
        <f t="shared" si="391"/>
        <v>0</v>
      </c>
      <c r="AU920" s="57">
        <f t="shared" si="391"/>
        <v>0</v>
      </c>
      <c r="AV920" s="57">
        <f t="shared" si="391"/>
        <v>0</v>
      </c>
      <c r="AW920" s="57">
        <f t="shared" si="391"/>
        <v>0</v>
      </c>
      <c r="AX920" s="57">
        <f t="shared" si="391"/>
        <v>0</v>
      </c>
      <c r="AY920" s="57">
        <f t="shared" si="391"/>
        <v>0</v>
      </c>
      <c r="AZ920" s="57">
        <f t="shared" si="391"/>
        <v>0</v>
      </c>
      <c r="BA920" s="57">
        <f t="shared" si="391"/>
        <v>0</v>
      </c>
      <c r="BB920" s="57">
        <f t="shared" si="391"/>
        <v>0</v>
      </c>
      <c r="BC920" s="57">
        <f t="shared" si="391"/>
        <v>0</v>
      </c>
      <c r="BD920" s="57">
        <f t="shared" si="391"/>
        <v>0</v>
      </c>
      <c r="BE920" s="57">
        <f t="shared" si="391"/>
        <v>0</v>
      </c>
      <c r="BF920" s="57">
        <f t="shared" si="391"/>
        <v>0</v>
      </c>
      <c r="BG920" s="57">
        <f t="shared" si="391"/>
        <v>0</v>
      </c>
      <c r="BH920" s="57">
        <f t="shared" si="389"/>
        <v>0</v>
      </c>
      <c r="BI920" s="57">
        <f t="shared" si="389"/>
        <v>0</v>
      </c>
      <c r="BJ920" s="57">
        <f t="shared" si="389"/>
        <v>0</v>
      </c>
      <c r="BK920" s="57">
        <f t="shared" si="389"/>
        <v>0</v>
      </c>
      <c r="BL920" s="57">
        <f t="shared" si="389"/>
        <v>0</v>
      </c>
      <c r="BM920" s="57">
        <f t="shared" si="389"/>
        <v>0</v>
      </c>
      <c r="BN920" s="57">
        <f t="shared" si="389"/>
        <v>0</v>
      </c>
      <c r="BO920" s="57">
        <f t="shared" si="389"/>
        <v>0</v>
      </c>
      <c r="BP920" s="57">
        <f t="shared" si="389"/>
        <v>0</v>
      </c>
      <c r="BQ920" s="57">
        <f t="shared" si="389"/>
        <v>0</v>
      </c>
      <c r="BR920" s="57">
        <f t="shared" si="389"/>
        <v>0</v>
      </c>
      <c r="BS920" s="57">
        <f t="shared" si="389"/>
        <v>0</v>
      </c>
    </row>
    <row r="921" spans="1:71" x14ac:dyDescent="0.25">
      <c r="A921">
        <f t="shared" si="371"/>
        <v>4</v>
      </c>
      <c r="B921">
        <f t="shared" si="369"/>
        <v>68</v>
      </c>
      <c r="C921">
        <f t="shared" si="392"/>
        <v>3</v>
      </c>
      <c r="D921" s="59">
        <f t="shared" si="382"/>
        <v>0</v>
      </c>
      <c r="E921" s="59">
        <f t="shared" si="382"/>
        <v>0</v>
      </c>
      <c r="F921" s="59">
        <f t="shared" si="382"/>
        <v>0</v>
      </c>
      <c r="G921" s="60" t="str">
        <f t="shared" si="383"/>
        <v>Fuel Cell</v>
      </c>
      <c r="H921" s="61">
        <f t="shared" si="370"/>
        <v>1</v>
      </c>
      <c r="I921" s="61">
        <f t="shared" si="384"/>
        <v>0</v>
      </c>
      <c r="J921" s="59">
        <f t="shared" si="385"/>
        <v>0</v>
      </c>
      <c r="K921" s="62" t="e">
        <f t="shared" si="386"/>
        <v>#N/A</v>
      </c>
      <c r="L921" s="59">
        <f t="shared" si="387"/>
        <v>0</v>
      </c>
      <c r="M921" s="59">
        <f t="shared" si="387"/>
        <v>0</v>
      </c>
      <c r="N921" s="59" t="str">
        <f t="shared" si="381"/>
        <v>Fuel Cell0</v>
      </c>
      <c r="O921" s="57">
        <f t="shared" si="390"/>
        <v>0</v>
      </c>
      <c r="P921" s="57">
        <f t="shared" si="390"/>
        <v>0</v>
      </c>
      <c r="Q921" s="57">
        <f t="shared" si="390"/>
        <v>0</v>
      </c>
      <c r="R921" s="57">
        <f t="shared" si="390"/>
        <v>0</v>
      </c>
      <c r="S921" s="57">
        <f t="shared" si="390"/>
        <v>0</v>
      </c>
      <c r="T921" s="57">
        <f t="shared" si="390"/>
        <v>0</v>
      </c>
      <c r="U921" s="57">
        <f t="shared" si="390"/>
        <v>0</v>
      </c>
      <c r="V921" s="57">
        <f t="shared" si="390"/>
        <v>0</v>
      </c>
      <c r="W921" s="57">
        <f t="shared" si="390"/>
        <v>0</v>
      </c>
      <c r="X921" s="57">
        <f t="shared" si="390"/>
        <v>0</v>
      </c>
      <c r="Y921" s="57">
        <f t="shared" si="390"/>
        <v>0</v>
      </c>
      <c r="Z921" s="57">
        <f t="shared" si="390"/>
        <v>0</v>
      </c>
      <c r="AA921" s="57">
        <f t="shared" si="390"/>
        <v>0</v>
      </c>
      <c r="AB921" s="57">
        <f t="shared" si="390"/>
        <v>0</v>
      </c>
      <c r="AC921" s="57">
        <f t="shared" si="390"/>
        <v>0</v>
      </c>
      <c r="AD921" s="57">
        <f t="shared" si="390"/>
        <v>0</v>
      </c>
      <c r="AE921" s="57">
        <f t="shared" si="388"/>
        <v>0</v>
      </c>
      <c r="AF921" s="57">
        <f t="shared" si="388"/>
        <v>0</v>
      </c>
      <c r="AG921" s="57">
        <f t="shared" si="388"/>
        <v>0</v>
      </c>
      <c r="AH921" s="57">
        <f t="shared" si="388"/>
        <v>0</v>
      </c>
      <c r="AI921" s="57">
        <f t="shared" si="388"/>
        <v>0</v>
      </c>
      <c r="AJ921" s="57">
        <f t="shared" si="388"/>
        <v>0</v>
      </c>
      <c r="AK921" s="57">
        <f t="shared" si="388"/>
        <v>0</v>
      </c>
      <c r="AL921" s="57">
        <f t="shared" si="388"/>
        <v>0</v>
      </c>
      <c r="AM921" s="57">
        <f t="shared" si="388"/>
        <v>0</v>
      </c>
      <c r="AN921" s="57">
        <f t="shared" si="388"/>
        <v>0</v>
      </c>
      <c r="AO921" s="57">
        <f t="shared" si="388"/>
        <v>0</v>
      </c>
      <c r="AP921" s="57">
        <f t="shared" si="388"/>
        <v>0</v>
      </c>
      <c r="AQ921" s="57" t="e">
        <f>INDEX('Fleet Input'!$C$10:$C$86, MATCH('Fleet Calculations'!N921, 'Fleet Input'!$B$10:$B$86, 0))</f>
        <v>#N/A</v>
      </c>
      <c r="AR921" s="57">
        <f t="shared" si="391"/>
        <v>0</v>
      </c>
      <c r="AS921" s="57">
        <f t="shared" si="391"/>
        <v>0</v>
      </c>
      <c r="AT921" s="57">
        <f t="shared" si="391"/>
        <v>0</v>
      </c>
      <c r="AU921" s="57">
        <f t="shared" si="391"/>
        <v>0</v>
      </c>
      <c r="AV921" s="57">
        <f t="shared" si="391"/>
        <v>0</v>
      </c>
      <c r="AW921" s="57">
        <f t="shared" si="391"/>
        <v>0</v>
      </c>
      <c r="AX921" s="57">
        <f t="shared" si="391"/>
        <v>0</v>
      </c>
      <c r="AY921" s="57">
        <f t="shared" si="391"/>
        <v>0</v>
      </c>
      <c r="AZ921" s="57">
        <f t="shared" si="391"/>
        <v>0</v>
      </c>
      <c r="BA921" s="57">
        <f t="shared" si="391"/>
        <v>0</v>
      </c>
      <c r="BB921" s="57">
        <f t="shared" si="391"/>
        <v>0</v>
      </c>
      <c r="BC921" s="57">
        <f t="shared" si="391"/>
        <v>0</v>
      </c>
      <c r="BD921" s="57">
        <f t="shared" si="391"/>
        <v>0</v>
      </c>
      <c r="BE921" s="57">
        <f t="shared" si="391"/>
        <v>0</v>
      </c>
      <c r="BF921" s="57">
        <f t="shared" si="391"/>
        <v>0</v>
      </c>
      <c r="BG921" s="57">
        <f t="shared" si="391"/>
        <v>0</v>
      </c>
      <c r="BH921" s="57">
        <f t="shared" si="389"/>
        <v>0</v>
      </c>
      <c r="BI921" s="57">
        <f t="shared" si="389"/>
        <v>0</v>
      </c>
      <c r="BJ921" s="57">
        <f t="shared" si="389"/>
        <v>0</v>
      </c>
      <c r="BK921" s="57">
        <f t="shared" si="389"/>
        <v>0</v>
      </c>
      <c r="BL921" s="57">
        <f t="shared" si="389"/>
        <v>0</v>
      </c>
      <c r="BM921" s="57">
        <f t="shared" si="389"/>
        <v>0</v>
      </c>
      <c r="BN921" s="57">
        <f t="shared" si="389"/>
        <v>0</v>
      </c>
      <c r="BO921" s="57">
        <f t="shared" si="389"/>
        <v>0</v>
      </c>
      <c r="BP921" s="57">
        <f t="shared" si="389"/>
        <v>0</v>
      </c>
      <c r="BQ921" s="57">
        <f t="shared" si="389"/>
        <v>0</v>
      </c>
      <c r="BR921" s="57">
        <f t="shared" si="389"/>
        <v>0</v>
      </c>
      <c r="BS921" s="57">
        <f t="shared" si="389"/>
        <v>0</v>
      </c>
    </row>
    <row r="922" spans="1:71" x14ac:dyDescent="0.25">
      <c r="A922">
        <f t="shared" si="371"/>
        <v>4</v>
      </c>
      <c r="B922">
        <f t="shared" si="369"/>
        <v>69</v>
      </c>
      <c r="C922">
        <f t="shared" si="392"/>
        <v>1</v>
      </c>
      <c r="D922" s="59">
        <f t="shared" si="382"/>
        <v>0</v>
      </c>
      <c r="E922" s="59">
        <f t="shared" si="382"/>
        <v>0</v>
      </c>
      <c r="F922" s="59">
        <f t="shared" si="382"/>
        <v>0</v>
      </c>
      <c r="G922" s="60" t="str">
        <f t="shared" si="383"/>
        <v>0</v>
      </c>
      <c r="H922" s="61">
        <f t="shared" si="370"/>
        <v>1</v>
      </c>
      <c r="I922" s="61">
        <f t="shared" si="384"/>
        <v>0</v>
      </c>
      <c r="J922" s="59">
        <f t="shared" si="385"/>
        <v>0</v>
      </c>
      <c r="K922" s="62" t="e">
        <f t="shared" si="386"/>
        <v>#N/A</v>
      </c>
      <c r="L922" s="59">
        <f t="shared" si="387"/>
        <v>0</v>
      </c>
      <c r="M922" s="59">
        <f t="shared" si="387"/>
        <v>0</v>
      </c>
      <c r="N922" s="59" t="str">
        <f t="shared" si="381"/>
        <v>00</v>
      </c>
      <c r="O922" s="57">
        <f t="shared" si="390"/>
        <v>0</v>
      </c>
      <c r="P922" s="57">
        <f t="shared" si="390"/>
        <v>0</v>
      </c>
      <c r="Q922" s="57">
        <f t="shared" si="390"/>
        <v>0</v>
      </c>
      <c r="R922" s="57">
        <f t="shared" si="390"/>
        <v>0</v>
      </c>
      <c r="S922" s="57">
        <f t="shared" si="390"/>
        <v>0</v>
      </c>
      <c r="T922" s="57">
        <f t="shared" si="390"/>
        <v>0</v>
      </c>
      <c r="U922" s="57">
        <f t="shared" si="390"/>
        <v>0</v>
      </c>
      <c r="V922" s="57">
        <f t="shared" si="390"/>
        <v>0</v>
      </c>
      <c r="W922" s="57">
        <f t="shared" si="390"/>
        <v>0</v>
      </c>
      <c r="X922" s="57">
        <f t="shared" si="390"/>
        <v>0</v>
      </c>
      <c r="Y922" s="57">
        <f t="shared" si="390"/>
        <v>0</v>
      </c>
      <c r="Z922" s="57">
        <f t="shared" si="390"/>
        <v>0</v>
      </c>
      <c r="AA922" s="57">
        <f t="shared" si="390"/>
        <v>0</v>
      </c>
      <c r="AB922" s="57">
        <f t="shared" si="390"/>
        <v>0</v>
      </c>
      <c r="AC922" s="57">
        <f t="shared" si="390"/>
        <v>0</v>
      </c>
      <c r="AD922" s="57">
        <f t="shared" si="390"/>
        <v>0</v>
      </c>
      <c r="AE922" s="57">
        <f t="shared" si="388"/>
        <v>0</v>
      </c>
      <c r="AF922" s="57">
        <f t="shared" si="388"/>
        <v>0</v>
      </c>
      <c r="AG922" s="57">
        <f t="shared" si="388"/>
        <v>0</v>
      </c>
      <c r="AH922" s="57">
        <f t="shared" si="388"/>
        <v>0</v>
      </c>
      <c r="AI922" s="57">
        <f t="shared" si="388"/>
        <v>0</v>
      </c>
      <c r="AJ922" s="57">
        <f t="shared" si="388"/>
        <v>0</v>
      </c>
      <c r="AK922" s="57">
        <f t="shared" si="388"/>
        <v>0</v>
      </c>
      <c r="AL922" s="57">
        <f t="shared" si="388"/>
        <v>0</v>
      </c>
      <c r="AM922" s="57">
        <f t="shared" si="388"/>
        <v>0</v>
      </c>
      <c r="AN922" s="57">
        <f t="shared" si="388"/>
        <v>0</v>
      </c>
      <c r="AO922" s="57">
        <f t="shared" si="388"/>
        <v>0</v>
      </c>
      <c r="AP922" s="57">
        <f t="shared" si="388"/>
        <v>0</v>
      </c>
      <c r="AQ922" s="57" t="e">
        <f>INDEX('Fleet Input'!$C$10:$C$86, MATCH('Fleet Calculations'!N922, 'Fleet Input'!$B$10:$B$86, 0))</f>
        <v>#N/A</v>
      </c>
      <c r="AR922" s="57">
        <f t="shared" si="391"/>
        <v>0</v>
      </c>
      <c r="AS922" s="57">
        <f t="shared" si="391"/>
        <v>0</v>
      </c>
      <c r="AT922" s="57">
        <f t="shared" si="391"/>
        <v>0</v>
      </c>
      <c r="AU922" s="57">
        <f t="shared" si="391"/>
        <v>0</v>
      </c>
      <c r="AV922" s="57">
        <f t="shared" si="391"/>
        <v>0</v>
      </c>
      <c r="AW922" s="57">
        <f t="shared" si="391"/>
        <v>0</v>
      </c>
      <c r="AX922" s="57">
        <f t="shared" si="391"/>
        <v>0</v>
      </c>
      <c r="AY922" s="57">
        <f t="shared" si="391"/>
        <v>0</v>
      </c>
      <c r="AZ922" s="57">
        <f t="shared" si="391"/>
        <v>0</v>
      </c>
      <c r="BA922" s="57">
        <f t="shared" si="391"/>
        <v>0</v>
      </c>
      <c r="BB922" s="57">
        <f t="shared" si="391"/>
        <v>0</v>
      </c>
      <c r="BC922" s="57">
        <f t="shared" si="391"/>
        <v>0</v>
      </c>
      <c r="BD922" s="57">
        <f t="shared" si="391"/>
        <v>0</v>
      </c>
      <c r="BE922" s="57">
        <f t="shared" si="391"/>
        <v>0</v>
      </c>
      <c r="BF922" s="57">
        <f t="shared" si="391"/>
        <v>0</v>
      </c>
      <c r="BG922" s="57">
        <f t="shared" si="391"/>
        <v>0</v>
      </c>
      <c r="BH922" s="57">
        <f t="shared" si="389"/>
        <v>0</v>
      </c>
      <c r="BI922" s="57">
        <f t="shared" si="389"/>
        <v>0</v>
      </c>
      <c r="BJ922" s="57">
        <f t="shared" si="389"/>
        <v>0</v>
      </c>
      <c r="BK922" s="57">
        <f t="shared" si="389"/>
        <v>0</v>
      </c>
      <c r="BL922" s="57">
        <f t="shared" si="389"/>
        <v>0</v>
      </c>
      <c r="BM922" s="57">
        <f t="shared" si="389"/>
        <v>0</v>
      </c>
      <c r="BN922" s="57">
        <f t="shared" si="389"/>
        <v>0</v>
      </c>
      <c r="BO922" s="57">
        <f t="shared" si="389"/>
        <v>0</v>
      </c>
      <c r="BP922" s="57">
        <f t="shared" si="389"/>
        <v>0</v>
      </c>
      <c r="BQ922" s="57">
        <f t="shared" si="389"/>
        <v>0</v>
      </c>
      <c r="BR922" s="57">
        <f t="shared" si="389"/>
        <v>0</v>
      </c>
      <c r="BS922" s="57">
        <f t="shared" si="389"/>
        <v>0</v>
      </c>
    </row>
    <row r="923" spans="1:71" x14ac:dyDescent="0.25">
      <c r="A923">
        <f t="shared" si="371"/>
        <v>4</v>
      </c>
      <c r="B923">
        <f t="shared" si="369"/>
        <v>69</v>
      </c>
      <c r="C923">
        <f t="shared" si="392"/>
        <v>2</v>
      </c>
      <c r="D923" s="59">
        <f t="shared" si="382"/>
        <v>0</v>
      </c>
      <c r="E923" s="59">
        <f t="shared" si="382"/>
        <v>0</v>
      </c>
      <c r="F923" s="59">
        <f t="shared" si="382"/>
        <v>0</v>
      </c>
      <c r="G923" s="60" t="str">
        <f t="shared" si="383"/>
        <v>Electric</v>
      </c>
      <c r="H923" s="61">
        <f t="shared" si="370"/>
        <v>1</v>
      </c>
      <c r="I923" s="61">
        <f t="shared" si="384"/>
        <v>0</v>
      </c>
      <c r="J923" s="59">
        <f t="shared" si="385"/>
        <v>0</v>
      </c>
      <c r="K923" s="62" t="e">
        <f t="shared" si="386"/>
        <v>#N/A</v>
      </c>
      <c r="L923" s="59">
        <f t="shared" si="387"/>
        <v>0</v>
      </c>
      <c r="M923" s="59">
        <f t="shared" si="387"/>
        <v>0</v>
      </c>
      <c r="N923" s="59" t="str">
        <f t="shared" si="381"/>
        <v>Electric0</v>
      </c>
      <c r="O923" s="57">
        <f t="shared" si="390"/>
        <v>0</v>
      </c>
      <c r="P923" s="57">
        <f t="shared" si="390"/>
        <v>0</v>
      </c>
      <c r="Q923" s="57">
        <f t="shared" si="390"/>
        <v>0</v>
      </c>
      <c r="R923" s="57">
        <f t="shared" si="390"/>
        <v>0</v>
      </c>
      <c r="S923" s="57">
        <f t="shared" si="390"/>
        <v>0</v>
      </c>
      <c r="T923" s="57">
        <f t="shared" si="390"/>
        <v>0</v>
      </c>
      <c r="U923" s="57">
        <f t="shared" si="390"/>
        <v>0</v>
      </c>
      <c r="V923" s="57">
        <f t="shared" si="390"/>
        <v>0</v>
      </c>
      <c r="W923" s="57">
        <f t="shared" si="390"/>
        <v>0</v>
      </c>
      <c r="X923" s="57">
        <f t="shared" si="390"/>
        <v>0</v>
      </c>
      <c r="Y923" s="57">
        <f t="shared" si="390"/>
        <v>0</v>
      </c>
      <c r="Z923" s="57">
        <f t="shared" si="390"/>
        <v>0</v>
      </c>
      <c r="AA923" s="57">
        <f t="shared" si="390"/>
        <v>0</v>
      </c>
      <c r="AB923" s="57">
        <f t="shared" si="390"/>
        <v>0</v>
      </c>
      <c r="AC923" s="57">
        <f t="shared" si="390"/>
        <v>0</v>
      </c>
      <c r="AD923" s="57">
        <f t="shared" si="390"/>
        <v>0</v>
      </c>
      <c r="AE923" s="57">
        <f t="shared" si="388"/>
        <v>0</v>
      </c>
      <c r="AF923" s="57">
        <f t="shared" si="388"/>
        <v>0</v>
      </c>
      <c r="AG923" s="57">
        <f t="shared" si="388"/>
        <v>0</v>
      </c>
      <c r="AH923" s="57">
        <f t="shared" si="388"/>
        <v>0</v>
      </c>
      <c r="AI923" s="57">
        <f t="shared" si="388"/>
        <v>0</v>
      </c>
      <c r="AJ923" s="57">
        <f t="shared" si="388"/>
        <v>0</v>
      </c>
      <c r="AK923" s="57">
        <f t="shared" si="388"/>
        <v>0</v>
      </c>
      <c r="AL923" s="57">
        <f t="shared" si="388"/>
        <v>0</v>
      </c>
      <c r="AM923" s="57">
        <f t="shared" si="388"/>
        <v>0</v>
      </c>
      <c r="AN923" s="57">
        <f t="shared" si="388"/>
        <v>0</v>
      </c>
      <c r="AO923" s="57">
        <f t="shared" si="388"/>
        <v>0</v>
      </c>
      <c r="AP923" s="57">
        <f t="shared" si="388"/>
        <v>0</v>
      </c>
      <c r="AQ923" s="57" t="e">
        <f>INDEX('Fleet Input'!$C$10:$C$86, MATCH('Fleet Calculations'!N923, 'Fleet Input'!$B$10:$B$86, 0))</f>
        <v>#N/A</v>
      </c>
      <c r="AR923" s="57">
        <f t="shared" si="391"/>
        <v>0</v>
      </c>
      <c r="AS923" s="57">
        <f t="shared" si="391"/>
        <v>0</v>
      </c>
      <c r="AT923" s="57">
        <f t="shared" si="391"/>
        <v>0</v>
      </c>
      <c r="AU923" s="57">
        <f t="shared" si="391"/>
        <v>0</v>
      </c>
      <c r="AV923" s="57">
        <f t="shared" si="391"/>
        <v>0</v>
      </c>
      <c r="AW923" s="57">
        <f t="shared" si="391"/>
        <v>0</v>
      </c>
      <c r="AX923" s="57">
        <f t="shared" si="391"/>
        <v>0</v>
      </c>
      <c r="AY923" s="57">
        <f t="shared" si="391"/>
        <v>0</v>
      </c>
      <c r="AZ923" s="57">
        <f t="shared" si="391"/>
        <v>0</v>
      </c>
      <c r="BA923" s="57">
        <f t="shared" si="391"/>
        <v>0</v>
      </c>
      <c r="BB923" s="57">
        <f t="shared" si="391"/>
        <v>0</v>
      </c>
      <c r="BC923" s="57">
        <f t="shared" si="391"/>
        <v>0</v>
      </c>
      <c r="BD923" s="57">
        <f t="shared" si="391"/>
        <v>0</v>
      </c>
      <c r="BE923" s="57">
        <f t="shared" si="391"/>
        <v>0</v>
      </c>
      <c r="BF923" s="57">
        <f t="shared" si="391"/>
        <v>0</v>
      </c>
      <c r="BG923" s="57">
        <f t="shared" si="391"/>
        <v>0</v>
      </c>
      <c r="BH923" s="57">
        <f t="shared" si="389"/>
        <v>0</v>
      </c>
      <c r="BI923" s="57">
        <f t="shared" si="389"/>
        <v>0</v>
      </c>
      <c r="BJ923" s="57">
        <f t="shared" si="389"/>
        <v>0</v>
      </c>
      <c r="BK923" s="57">
        <f t="shared" si="389"/>
        <v>0</v>
      </c>
      <c r="BL923" s="57">
        <f t="shared" si="389"/>
        <v>0</v>
      </c>
      <c r="BM923" s="57">
        <f t="shared" si="389"/>
        <v>0</v>
      </c>
      <c r="BN923" s="57">
        <f t="shared" si="389"/>
        <v>0</v>
      </c>
      <c r="BO923" s="57">
        <f t="shared" si="389"/>
        <v>0</v>
      </c>
      <c r="BP923" s="57">
        <f t="shared" si="389"/>
        <v>0</v>
      </c>
      <c r="BQ923" s="57">
        <f t="shared" si="389"/>
        <v>0</v>
      </c>
      <c r="BR923" s="57">
        <f t="shared" si="389"/>
        <v>0</v>
      </c>
      <c r="BS923" s="57">
        <f t="shared" si="389"/>
        <v>0</v>
      </c>
    </row>
    <row r="924" spans="1:71" x14ac:dyDescent="0.25">
      <c r="A924">
        <f t="shared" si="371"/>
        <v>4</v>
      </c>
      <c r="B924">
        <f t="shared" si="369"/>
        <v>69</v>
      </c>
      <c r="C924">
        <f t="shared" si="392"/>
        <v>3</v>
      </c>
      <c r="D924" s="59">
        <f t="shared" si="382"/>
        <v>0</v>
      </c>
      <c r="E924" s="59">
        <f t="shared" si="382"/>
        <v>0</v>
      </c>
      <c r="F924" s="59">
        <f t="shared" si="382"/>
        <v>0</v>
      </c>
      <c r="G924" s="60" t="str">
        <f t="shared" si="383"/>
        <v>Fuel Cell</v>
      </c>
      <c r="H924" s="61">
        <f t="shared" si="370"/>
        <v>1</v>
      </c>
      <c r="I924" s="61">
        <f t="shared" si="384"/>
        <v>0</v>
      </c>
      <c r="J924" s="59">
        <f t="shared" si="385"/>
        <v>0</v>
      </c>
      <c r="K924" s="62" t="e">
        <f t="shared" si="386"/>
        <v>#N/A</v>
      </c>
      <c r="L924" s="59">
        <f t="shared" si="387"/>
        <v>0</v>
      </c>
      <c r="M924" s="59">
        <f t="shared" si="387"/>
        <v>0</v>
      </c>
      <c r="N924" s="59" t="str">
        <f t="shared" si="381"/>
        <v>Fuel Cell0</v>
      </c>
      <c r="O924" s="57">
        <f t="shared" si="390"/>
        <v>0</v>
      </c>
      <c r="P924" s="57">
        <f t="shared" si="390"/>
        <v>0</v>
      </c>
      <c r="Q924" s="57">
        <f t="shared" si="390"/>
        <v>0</v>
      </c>
      <c r="R924" s="57">
        <f t="shared" si="390"/>
        <v>0</v>
      </c>
      <c r="S924" s="57">
        <f t="shared" si="390"/>
        <v>0</v>
      </c>
      <c r="T924" s="57">
        <f t="shared" si="390"/>
        <v>0</v>
      </c>
      <c r="U924" s="57">
        <f t="shared" si="390"/>
        <v>0</v>
      </c>
      <c r="V924" s="57">
        <f t="shared" si="390"/>
        <v>0</v>
      </c>
      <c r="W924" s="57">
        <f t="shared" si="390"/>
        <v>0</v>
      </c>
      <c r="X924" s="57">
        <f t="shared" si="390"/>
        <v>0</v>
      </c>
      <c r="Y924" s="57">
        <f t="shared" si="390"/>
        <v>0</v>
      </c>
      <c r="Z924" s="57">
        <f t="shared" si="390"/>
        <v>0</v>
      </c>
      <c r="AA924" s="57">
        <f t="shared" si="390"/>
        <v>0</v>
      </c>
      <c r="AB924" s="57">
        <f t="shared" si="390"/>
        <v>0</v>
      </c>
      <c r="AC924" s="57">
        <f t="shared" si="390"/>
        <v>0</v>
      </c>
      <c r="AD924" s="57">
        <f t="shared" si="390"/>
        <v>0</v>
      </c>
      <c r="AE924" s="57">
        <f t="shared" si="388"/>
        <v>0</v>
      </c>
      <c r="AF924" s="57">
        <f t="shared" si="388"/>
        <v>0</v>
      </c>
      <c r="AG924" s="57">
        <f t="shared" si="388"/>
        <v>0</v>
      </c>
      <c r="AH924" s="57">
        <f t="shared" si="388"/>
        <v>0</v>
      </c>
      <c r="AI924" s="57">
        <f t="shared" si="388"/>
        <v>0</v>
      </c>
      <c r="AJ924" s="57">
        <f t="shared" si="388"/>
        <v>0</v>
      </c>
      <c r="AK924" s="57">
        <f t="shared" si="388"/>
        <v>0</v>
      </c>
      <c r="AL924" s="57">
        <f t="shared" si="388"/>
        <v>0</v>
      </c>
      <c r="AM924" s="57">
        <f t="shared" si="388"/>
        <v>0</v>
      </c>
      <c r="AN924" s="57">
        <f t="shared" si="388"/>
        <v>0</v>
      </c>
      <c r="AO924" s="57">
        <f t="shared" si="388"/>
        <v>0</v>
      </c>
      <c r="AP924" s="57">
        <f t="shared" si="388"/>
        <v>0</v>
      </c>
      <c r="AQ924" s="57" t="e">
        <f>INDEX('Fleet Input'!$C$10:$C$86, MATCH('Fleet Calculations'!N924, 'Fleet Input'!$B$10:$B$86, 0))</f>
        <v>#N/A</v>
      </c>
      <c r="AR924" s="57">
        <f t="shared" si="391"/>
        <v>0</v>
      </c>
      <c r="AS924" s="57">
        <f t="shared" si="391"/>
        <v>0</v>
      </c>
      <c r="AT924" s="57">
        <f t="shared" si="391"/>
        <v>0</v>
      </c>
      <c r="AU924" s="57">
        <f t="shared" si="391"/>
        <v>0</v>
      </c>
      <c r="AV924" s="57">
        <f t="shared" si="391"/>
        <v>0</v>
      </c>
      <c r="AW924" s="57">
        <f t="shared" si="391"/>
        <v>0</v>
      </c>
      <c r="AX924" s="57">
        <f t="shared" si="391"/>
        <v>0</v>
      </c>
      <c r="AY924" s="57">
        <f t="shared" si="391"/>
        <v>0</v>
      </c>
      <c r="AZ924" s="57">
        <f t="shared" si="391"/>
        <v>0</v>
      </c>
      <c r="BA924" s="57">
        <f t="shared" si="391"/>
        <v>0</v>
      </c>
      <c r="BB924" s="57">
        <f t="shared" si="391"/>
        <v>0</v>
      </c>
      <c r="BC924" s="57">
        <f t="shared" si="391"/>
        <v>0</v>
      </c>
      <c r="BD924" s="57">
        <f t="shared" si="391"/>
        <v>0</v>
      </c>
      <c r="BE924" s="57">
        <f t="shared" si="391"/>
        <v>0</v>
      </c>
      <c r="BF924" s="57">
        <f t="shared" si="391"/>
        <v>0</v>
      </c>
      <c r="BG924" s="57">
        <f t="shared" si="391"/>
        <v>0</v>
      </c>
      <c r="BH924" s="57">
        <f t="shared" si="389"/>
        <v>0</v>
      </c>
      <c r="BI924" s="57">
        <f t="shared" si="389"/>
        <v>0</v>
      </c>
      <c r="BJ924" s="57">
        <f t="shared" si="389"/>
        <v>0</v>
      </c>
      <c r="BK924" s="57">
        <f t="shared" si="389"/>
        <v>0</v>
      </c>
      <c r="BL924" s="57">
        <f t="shared" si="389"/>
        <v>0</v>
      </c>
      <c r="BM924" s="57">
        <f t="shared" si="389"/>
        <v>0</v>
      </c>
      <c r="BN924" s="57">
        <f t="shared" si="389"/>
        <v>0</v>
      </c>
      <c r="BO924" s="57">
        <f t="shared" si="389"/>
        <v>0</v>
      </c>
      <c r="BP924" s="57">
        <f t="shared" si="389"/>
        <v>0</v>
      </c>
      <c r="BQ924" s="57">
        <f t="shared" si="389"/>
        <v>0</v>
      </c>
      <c r="BR924" s="57">
        <f t="shared" si="389"/>
        <v>0</v>
      </c>
      <c r="BS924" s="57">
        <f t="shared" si="389"/>
        <v>0</v>
      </c>
    </row>
    <row r="925" spans="1:71" x14ac:dyDescent="0.25">
      <c r="A925">
        <f t="shared" si="371"/>
        <v>4</v>
      </c>
      <c r="B925">
        <f t="shared" si="369"/>
        <v>70</v>
      </c>
      <c r="C925">
        <f t="shared" si="392"/>
        <v>1</v>
      </c>
      <c r="D925" s="59">
        <f t="shared" si="382"/>
        <v>0</v>
      </c>
      <c r="E925" s="59">
        <f t="shared" si="382"/>
        <v>0</v>
      </c>
      <c r="F925" s="59">
        <f t="shared" si="382"/>
        <v>0</v>
      </c>
      <c r="G925" s="60" t="str">
        <f t="shared" si="383"/>
        <v>0</v>
      </c>
      <c r="H925" s="61">
        <f t="shared" si="370"/>
        <v>1</v>
      </c>
      <c r="I925" s="61">
        <f t="shared" si="384"/>
        <v>0</v>
      </c>
      <c r="J925" s="59">
        <f t="shared" si="385"/>
        <v>0</v>
      </c>
      <c r="K925" s="62" t="e">
        <f t="shared" si="386"/>
        <v>#N/A</v>
      </c>
      <c r="L925" s="59">
        <f t="shared" si="387"/>
        <v>0</v>
      </c>
      <c r="M925" s="59">
        <f t="shared" si="387"/>
        <v>0</v>
      </c>
      <c r="N925" s="59" t="str">
        <f t="shared" si="381"/>
        <v>00</v>
      </c>
      <c r="O925" s="57">
        <f t="shared" si="390"/>
        <v>0</v>
      </c>
      <c r="P925" s="57">
        <f t="shared" si="390"/>
        <v>0</v>
      </c>
      <c r="Q925" s="57">
        <f t="shared" si="390"/>
        <v>0</v>
      </c>
      <c r="R925" s="57">
        <f t="shared" si="390"/>
        <v>0</v>
      </c>
      <c r="S925" s="57">
        <f t="shared" si="390"/>
        <v>0</v>
      </c>
      <c r="T925" s="57">
        <f t="shared" si="390"/>
        <v>0</v>
      </c>
      <c r="U925" s="57">
        <f t="shared" si="390"/>
        <v>0</v>
      </c>
      <c r="V925" s="57">
        <f t="shared" si="390"/>
        <v>0</v>
      </c>
      <c r="W925" s="57">
        <f t="shared" si="390"/>
        <v>0</v>
      </c>
      <c r="X925" s="57">
        <f t="shared" si="390"/>
        <v>0</v>
      </c>
      <c r="Y925" s="57">
        <f t="shared" si="390"/>
        <v>0</v>
      </c>
      <c r="Z925" s="57">
        <f t="shared" si="390"/>
        <v>0</v>
      </c>
      <c r="AA925" s="57">
        <f t="shared" si="390"/>
        <v>0</v>
      </c>
      <c r="AB925" s="57">
        <f t="shared" si="390"/>
        <v>0</v>
      </c>
      <c r="AC925" s="57">
        <f t="shared" si="390"/>
        <v>0</v>
      </c>
      <c r="AD925" s="57">
        <f t="shared" si="390"/>
        <v>0</v>
      </c>
      <c r="AE925" s="57">
        <f t="shared" si="388"/>
        <v>0</v>
      </c>
      <c r="AF925" s="57">
        <f t="shared" si="388"/>
        <v>0</v>
      </c>
      <c r="AG925" s="57">
        <f t="shared" si="388"/>
        <v>0</v>
      </c>
      <c r="AH925" s="57">
        <f t="shared" si="388"/>
        <v>0</v>
      </c>
      <c r="AI925" s="57">
        <f t="shared" si="388"/>
        <v>0</v>
      </c>
      <c r="AJ925" s="57">
        <f t="shared" si="388"/>
        <v>0</v>
      </c>
      <c r="AK925" s="57">
        <f t="shared" si="388"/>
        <v>0</v>
      </c>
      <c r="AL925" s="57">
        <f t="shared" si="388"/>
        <v>0</v>
      </c>
      <c r="AM925" s="57">
        <f t="shared" si="388"/>
        <v>0</v>
      </c>
      <c r="AN925" s="57">
        <f t="shared" si="388"/>
        <v>0</v>
      </c>
      <c r="AO925" s="57">
        <f t="shared" si="388"/>
        <v>0</v>
      </c>
      <c r="AP925" s="57">
        <f t="shared" si="388"/>
        <v>0</v>
      </c>
      <c r="AQ925" s="57" t="e">
        <f>INDEX('Fleet Input'!$C$10:$C$86, MATCH('Fleet Calculations'!N925, 'Fleet Input'!$B$10:$B$86, 0))</f>
        <v>#N/A</v>
      </c>
      <c r="AR925" s="57">
        <f t="shared" si="391"/>
        <v>0</v>
      </c>
      <c r="AS925" s="57">
        <f t="shared" si="391"/>
        <v>0</v>
      </c>
      <c r="AT925" s="57">
        <f t="shared" si="391"/>
        <v>0</v>
      </c>
      <c r="AU925" s="57">
        <f t="shared" si="391"/>
        <v>0</v>
      </c>
      <c r="AV925" s="57">
        <f t="shared" si="391"/>
        <v>0</v>
      </c>
      <c r="AW925" s="57">
        <f t="shared" si="391"/>
        <v>0</v>
      </c>
      <c r="AX925" s="57">
        <f t="shared" si="391"/>
        <v>0</v>
      </c>
      <c r="AY925" s="57">
        <f t="shared" si="391"/>
        <v>0</v>
      </c>
      <c r="AZ925" s="57">
        <f t="shared" si="391"/>
        <v>0</v>
      </c>
      <c r="BA925" s="57">
        <f t="shared" si="391"/>
        <v>0</v>
      </c>
      <c r="BB925" s="57">
        <f t="shared" si="391"/>
        <v>0</v>
      </c>
      <c r="BC925" s="57">
        <f t="shared" si="391"/>
        <v>0</v>
      </c>
      <c r="BD925" s="57">
        <f t="shared" si="391"/>
        <v>0</v>
      </c>
      <c r="BE925" s="57">
        <f t="shared" si="391"/>
        <v>0</v>
      </c>
      <c r="BF925" s="57">
        <f t="shared" si="391"/>
        <v>0</v>
      </c>
      <c r="BG925" s="57">
        <f t="shared" si="391"/>
        <v>0</v>
      </c>
      <c r="BH925" s="57">
        <f t="shared" si="389"/>
        <v>0</v>
      </c>
      <c r="BI925" s="57">
        <f t="shared" si="389"/>
        <v>0</v>
      </c>
      <c r="BJ925" s="57">
        <f t="shared" si="389"/>
        <v>0</v>
      </c>
      <c r="BK925" s="57">
        <f t="shared" si="389"/>
        <v>0</v>
      </c>
      <c r="BL925" s="57">
        <f t="shared" si="389"/>
        <v>0</v>
      </c>
      <c r="BM925" s="57">
        <f t="shared" si="389"/>
        <v>0</v>
      </c>
      <c r="BN925" s="57">
        <f t="shared" si="389"/>
        <v>0</v>
      </c>
      <c r="BO925" s="57">
        <f t="shared" si="389"/>
        <v>0</v>
      </c>
      <c r="BP925" s="57">
        <f t="shared" si="389"/>
        <v>0</v>
      </c>
      <c r="BQ925" s="57">
        <f t="shared" si="389"/>
        <v>0</v>
      </c>
      <c r="BR925" s="57">
        <f t="shared" si="389"/>
        <v>0</v>
      </c>
      <c r="BS925" s="57">
        <f t="shared" si="389"/>
        <v>0</v>
      </c>
    </row>
    <row r="926" spans="1:71" x14ac:dyDescent="0.25">
      <c r="A926">
        <f t="shared" si="371"/>
        <v>4</v>
      </c>
      <c r="B926">
        <f t="shared" si="369"/>
        <v>70</v>
      </c>
      <c r="C926">
        <f t="shared" si="392"/>
        <v>2</v>
      </c>
      <c r="D926" s="59">
        <f t="shared" si="382"/>
        <v>0</v>
      </c>
      <c r="E926" s="59">
        <f t="shared" si="382"/>
        <v>0</v>
      </c>
      <c r="F926" s="59">
        <f t="shared" si="382"/>
        <v>0</v>
      </c>
      <c r="G926" s="60" t="str">
        <f t="shared" si="383"/>
        <v>Electric</v>
      </c>
      <c r="H926" s="61">
        <f t="shared" si="370"/>
        <v>1</v>
      </c>
      <c r="I926" s="61">
        <f t="shared" si="384"/>
        <v>0</v>
      </c>
      <c r="J926" s="59">
        <f t="shared" si="385"/>
        <v>0</v>
      </c>
      <c r="K926" s="62" t="e">
        <f t="shared" si="386"/>
        <v>#N/A</v>
      </c>
      <c r="L926" s="59">
        <f t="shared" si="387"/>
        <v>0</v>
      </c>
      <c r="M926" s="59">
        <f t="shared" si="387"/>
        <v>0</v>
      </c>
      <c r="N926" s="59" t="str">
        <f t="shared" si="381"/>
        <v>Electric0</v>
      </c>
      <c r="O926" s="57">
        <f t="shared" si="390"/>
        <v>0</v>
      </c>
      <c r="P926" s="57">
        <f t="shared" si="390"/>
        <v>0</v>
      </c>
      <c r="Q926" s="57">
        <f t="shared" si="390"/>
        <v>0</v>
      </c>
      <c r="R926" s="57">
        <f t="shared" si="390"/>
        <v>0</v>
      </c>
      <c r="S926" s="57">
        <f t="shared" si="390"/>
        <v>0</v>
      </c>
      <c r="T926" s="57">
        <f t="shared" si="390"/>
        <v>0</v>
      </c>
      <c r="U926" s="57">
        <f t="shared" si="390"/>
        <v>0</v>
      </c>
      <c r="V926" s="57">
        <f t="shared" si="390"/>
        <v>0</v>
      </c>
      <c r="W926" s="57">
        <f t="shared" si="390"/>
        <v>0</v>
      </c>
      <c r="X926" s="57">
        <f t="shared" si="390"/>
        <v>0</v>
      </c>
      <c r="Y926" s="57">
        <f t="shared" si="390"/>
        <v>0</v>
      </c>
      <c r="Z926" s="57">
        <f t="shared" si="390"/>
        <v>0</v>
      </c>
      <c r="AA926" s="57">
        <f t="shared" si="390"/>
        <v>0</v>
      </c>
      <c r="AB926" s="57">
        <f t="shared" si="390"/>
        <v>0</v>
      </c>
      <c r="AC926" s="57">
        <f t="shared" si="390"/>
        <v>0</v>
      </c>
      <c r="AD926" s="57">
        <f t="shared" si="390"/>
        <v>0</v>
      </c>
      <c r="AE926" s="57">
        <f t="shared" si="388"/>
        <v>0</v>
      </c>
      <c r="AF926" s="57">
        <f t="shared" si="388"/>
        <v>0</v>
      </c>
      <c r="AG926" s="57">
        <f t="shared" si="388"/>
        <v>0</v>
      </c>
      <c r="AH926" s="57">
        <f t="shared" si="388"/>
        <v>0</v>
      </c>
      <c r="AI926" s="57">
        <f t="shared" si="388"/>
        <v>0</v>
      </c>
      <c r="AJ926" s="57">
        <f t="shared" si="388"/>
        <v>0</v>
      </c>
      <c r="AK926" s="57">
        <f t="shared" si="388"/>
        <v>0</v>
      </c>
      <c r="AL926" s="57">
        <f t="shared" si="388"/>
        <v>0</v>
      </c>
      <c r="AM926" s="57">
        <f t="shared" si="388"/>
        <v>0</v>
      </c>
      <c r="AN926" s="57">
        <f t="shared" si="388"/>
        <v>0</v>
      </c>
      <c r="AO926" s="57">
        <f t="shared" si="388"/>
        <v>0</v>
      </c>
      <c r="AP926" s="57">
        <f t="shared" si="388"/>
        <v>0</v>
      </c>
      <c r="AQ926" s="57" t="e">
        <f>INDEX('Fleet Input'!$C$10:$C$86, MATCH('Fleet Calculations'!N926, 'Fleet Input'!$B$10:$B$86, 0))</f>
        <v>#N/A</v>
      </c>
      <c r="AR926" s="57">
        <f t="shared" si="391"/>
        <v>0</v>
      </c>
      <c r="AS926" s="57">
        <f t="shared" si="391"/>
        <v>0</v>
      </c>
      <c r="AT926" s="57">
        <f t="shared" si="391"/>
        <v>0</v>
      </c>
      <c r="AU926" s="57">
        <f t="shared" si="391"/>
        <v>0</v>
      </c>
      <c r="AV926" s="57">
        <f t="shared" si="391"/>
        <v>0</v>
      </c>
      <c r="AW926" s="57">
        <f t="shared" si="391"/>
        <v>0</v>
      </c>
      <c r="AX926" s="57">
        <f t="shared" si="391"/>
        <v>0</v>
      </c>
      <c r="AY926" s="57">
        <f t="shared" si="391"/>
        <v>0</v>
      </c>
      <c r="AZ926" s="57">
        <f t="shared" si="391"/>
        <v>0</v>
      </c>
      <c r="BA926" s="57">
        <f t="shared" si="391"/>
        <v>0</v>
      </c>
      <c r="BB926" s="57">
        <f t="shared" si="391"/>
        <v>0</v>
      </c>
      <c r="BC926" s="57">
        <f t="shared" si="391"/>
        <v>0</v>
      </c>
      <c r="BD926" s="57">
        <f t="shared" si="391"/>
        <v>0</v>
      </c>
      <c r="BE926" s="57">
        <f t="shared" si="391"/>
        <v>0</v>
      </c>
      <c r="BF926" s="57">
        <f t="shared" si="391"/>
        <v>0</v>
      </c>
      <c r="BG926" s="57">
        <f t="shared" si="391"/>
        <v>0</v>
      </c>
      <c r="BH926" s="57">
        <f t="shared" si="389"/>
        <v>0</v>
      </c>
      <c r="BI926" s="57">
        <f t="shared" si="389"/>
        <v>0</v>
      </c>
      <c r="BJ926" s="57">
        <f t="shared" si="389"/>
        <v>0</v>
      </c>
      <c r="BK926" s="57">
        <f t="shared" si="389"/>
        <v>0</v>
      </c>
      <c r="BL926" s="57">
        <f t="shared" si="389"/>
        <v>0</v>
      </c>
      <c r="BM926" s="57">
        <f t="shared" si="389"/>
        <v>0</v>
      </c>
      <c r="BN926" s="57">
        <f t="shared" si="389"/>
        <v>0</v>
      </c>
      <c r="BO926" s="57">
        <f t="shared" si="389"/>
        <v>0</v>
      </c>
      <c r="BP926" s="57">
        <f t="shared" si="389"/>
        <v>0</v>
      </c>
      <c r="BQ926" s="57">
        <f t="shared" si="389"/>
        <v>0</v>
      </c>
      <c r="BR926" s="57">
        <f t="shared" si="389"/>
        <v>0</v>
      </c>
      <c r="BS926" s="57">
        <f t="shared" si="389"/>
        <v>0</v>
      </c>
    </row>
    <row r="927" spans="1:71" x14ac:dyDescent="0.25">
      <c r="A927">
        <f t="shared" si="371"/>
        <v>4</v>
      </c>
      <c r="B927">
        <f t="shared" si="369"/>
        <v>70</v>
      </c>
      <c r="C927">
        <f t="shared" si="392"/>
        <v>3</v>
      </c>
      <c r="D927" s="59">
        <f t="shared" si="382"/>
        <v>0</v>
      </c>
      <c r="E927" s="59">
        <f t="shared" si="382"/>
        <v>0</v>
      </c>
      <c r="F927" s="59">
        <f t="shared" si="382"/>
        <v>0</v>
      </c>
      <c r="G927" s="60" t="str">
        <f t="shared" si="383"/>
        <v>Fuel Cell</v>
      </c>
      <c r="H927" s="61">
        <f t="shared" si="370"/>
        <v>1</v>
      </c>
      <c r="I927" s="61">
        <f t="shared" si="384"/>
        <v>0</v>
      </c>
      <c r="J927" s="59">
        <f t="shared" si="385"/>
        <v>0</v>
      </c>
      <c r="K927" s="62" t="e">
        <f t="shared" si="386"/>
        <v>#N/A</v>
      </c>
      <c r="L927" s="59">
        <f t="shared" si="387"/>
        <v>0</v>
      </c>
      <c r="M927" s="59">
        <f t="shared" si="387"/>
        <v>0</v>
      </c>
      <c r="N927" s="59" t="str">
        <f t="shared" si="381"/>
        <v>Fuel Cell0</v>
      </c>
      <c r="O927" s="57">
        <f t="shared" si="390"/>
        <v>0</v>
      </c>
      <c r="P927" s="57">
        <f t="shared" si="390"/>
        <v>0</v>
      </c>
      <c r="Q927" s="57">
        <f t="shared" si="390"/>
        <v>0</v>
      </c>
      <c r="R927" s="57">
        <f t="shared" si="390"/>
        <v>0</v>
      </c>
      <c r="S927" s="57">
        <f t="shared" si="390"/>
        <v>0</v>
      </c>
      <c r="T927" s="57">
        <f t="shared" si="390"/>
        <v>0</v>
      </c>
      <c r="U927" s="57">
        <f t="shared" si="390"/>
        <v>0</v>
      </c>
      <c r="V927" s="57">
        <f t="shared" si="390"/>
        <v>0</v>
      </c>
      <c r="W927" s="57">
        <f t="shared" si="390"/>
        <v>0</v>
      </c>
      <c r="X927" s="57">
        <f t="shared" si="390"/>
        <v>0</v>
      </c>
      <c r="Y927" s="57">
        <f t="shared" si="390"/>
        <v>0</v>
      </c>
      <c r="Z927" s="57">
        <f t="shared" si="390"/>
        <v>0</v>
      </c>
      <c r="AA927" s="57">
        <f t="shared" si="390"/>
        <v>0</v>
      </c>
      <c r="AB927" s="57">
        <f t="shared" si="390"/>
        <v>0</v>
      </c>
      <c r="AC927" s="57">
        <f t="shared" si="390"/>
        <v>0</v>
      </c>
      <c r="AD927" s="57">
        <f t="shared" si="390"/>
        <v>0</v>
      </c>
      <c r="AE927" s="57">
        <f t="shared" si="388"/>
        <v>0</v>
      </c>
      <c r="AF927" s="57">
        <f t="shared" si="388"/>
        <v>0</v>
      </c>
      <c r="AG927" s="57">
        <f t="shared" si="388"/>
        <v>0</v>
      </c>
      <c r="AH927" s="57">
        <f t="shared" si="388"/>
        <v>0</v>
      </c>
      <c r="AI927" s="57">
        <f t="shared" si="388"/>
        <v>0</v>
      </c>
      <c r="AJ927" s="57">
        <f t="shared" si="388"/>
        <v>0</v>
      </c>
      <c r="AK927" s="57">
        <f t="shared" si="388"/>
        <v>0</v>
      </c>
      <c r="AL927" s="57">
        <f t="shared" si="388"/>
        <v>0</v>
      </c>
      <c r="AM927" s="57">
        <f t="shared" si="388"/>
        <v>0</v>
      </c>
      <c r="AN927" s="57">
        <f t="shared" si="388"/>
        <v>0</v>
      </c>
      <c r="AO927" s="57">
        <f t="shared" si="388"/>
        <v>0</v>
      </c>
      <c r="AP927" s="57">
        <f t="shared" si="388"/>
        <v>0</v>
      </c>
      <c r="AQ927" s="57" t="e">
        <f>INDEX('Fleet Input'!$C$10:$C$86, MATCH('Fleet Calculations'!N927, 'Fleet Input'!$B$10:$B$86, 0))</f>
        <v>#N/A</v>
      </c>
      <c r="AR927" s="57">
        <f t="shared" si="391"/>
        <v>0</v>
      </c>
      <c r="AS927" s="57">
        <f t="shared" si="391"/>
        <v>0</v>
      </c>
      <c r="AT927" s="57">
        <f t="shared" si="391"/>
        <v>0</v>
      </c>
      <c r="AU927" s="57">
        <f t="shared" si="391"/>
        <v>0</v>
      </c>
      <c r="AV927" s="57">
        <f t="shared" si="391"/>
        <v>0</v>
      </c>
      <c r="AW927" s="57">
        <f t="shared" si="391"/>
        <v>0</v>
      </c>
      <c r="AX927" s="57">
        <f t="shared" si="391"/>
        <v>0</v>
      </c>
      <c r="AY927" s="57">
        <f t="shared" si="391"/>
        <v>0</v>
      </c>
      <c r="AZ927" s="57">
        <f t="shared" si="391"/>
        <v>0</v>
      </c>
      <c r="BA927" s="57">
        <f t="shared" si="391"/>
        <v>0</v>
      </c>
      <c r="BB927" s="57">
        <f t="shared" si="391"/>
        <v>0</v>
      </c>
      <c r="BC927" s="57">
        <f t="shared" si="391"/>
        <v>0</v>
      </c>
      <c r="BD927" s="57">
        <f t="shared" si="391"/>
        <v>0</v>
      </c>
      <c r="BE927" s="57">
        <f t="shared" si="391"/>
        <v>0</v>
      </c>
      <c r="BF927" s="57">
        <f t="shared" si="391"/>
        <v>0</v>
      </c>
      <c r="BG927" s="57">
        <f t="shared" si="391"/>
        <v>0</v>
      </c>
      <c r="BH927" s="57">
        <f t="shared" si="389"/>
        <v>0</v>
      </c>
      <c r="BI927" s="57">
        <f t="shared" si="389"/>
        <v>0</v>
      </c>
      <c r="BJ927" s="57">
        <f t="shared" si="389"/>
        <v>0</v>
      </c>
      <c r="BK927" s="57">
        <f t="shared" si="389"/>
        <v>0</v>
      </c>
      <c r="BL927" s="57">
        <f t="shared" si="389"/>
        <v>0</v>
      </c>
      <c r="BM927" s="57">
        <f t="shared" si="389"/>
        <v>0</v>
      </c>
      <c r="BN927" s="57">
        <f t="shared" si="389"/>
        <v>0</v>
      </c>
      <c r="BO927" s="57">
        <f t="shared" si="389"/>
        <v>0</v>
      </c>
      <c r="BP927" s="57">
        <f t="shared" si="389"/>
        <v>0</v>
      </c>
      <c r="BQ927" s="57">
        <f t="shared" si="389"/>
        <v>0</v>
      </c>
      <c r="BR927" s="57">
        <f t="shared" si="389"/>
        <v>0</v>
      </c>
      <c r="BS927" s="57">
        <f t="shared" si="389"/>
        <v>0</v>
      </c>
    </row>
    <row r="928" spans="1:71" x14ac:dyDescent="0.25">
      <c r="A928">
        <f t="shared" si="371"/>
        <v>4</v>
      </c>
      <c r="B928">
        <f t="shared" si="369"/>
        <v>71</v>
      </c>
      <c r="C928">
        <f t="shared" si="392"/>
        <v>1</v>
      </c>
      <c r="D928" s="59">
        <f t="shared" si="382"/>
        <v>0</v>
      </c>
      <c r="E928" s="59">
        <f t="shared" si="382"/>
        <v>0</v>
      </c>
      <c r="F928" s="59">
        <f t="shared" si="382"/>
        <v>0</v>
      </c>
      <c r="G928" s="60" t="str">
        <f t="shared" si="383"/>
        <v>0</v>
      </c>
      <c r="H928" s="61">
        <f t="shared" si="370"/>
        <v>1</v>
      </c>
      <c r="I928" s="61">
        <f t="shared" si="384"/>
        <v>0</v>
      </c>
      <c r="J928" s="59">
        <f t="shared" si="385"/>
        <v>0</v>
      </c>
      <c r="K928" s="62" t="e">
        <f t="shared" si="386"/>
        <v>#N/A</v>
      </c>
      <c r="L928" s="59">
        <f t="shared" si="387"/>
        <v>0</v>
      </c>
      <c r="M928" s="59">
        <f t="shared" si="387"/>
        <v>0</v>
      </c>
      <c r="N928" s="59" t="str">
        <f t="shared" si="381"/>
        <v>00</v>
      </c>
      <c r="O928" s="57">
        <f t="shared" si="390"/>
        <v>0</v>
      </c>
      <c r="P928" s="57">
        <f t="shared" si="390"/>
        <v>0</v>
      </c>
      <c r="Q928" s="57">
        <f t="shared" si="390"/>
        <v>0</v>
      </c>
      <c r="R928" s="57">
        <f t="shared" si="390"/>
        <v>0</v>
      </c>
      <c r="S928" s="57">
        <f t="shared" si="390"/>
        <v>0</v>
      </c>
      <c r="T928" s="57">
        <f t="shared" si="390"/>
        <v>0</v>
      </c>
      <c r="U928" s="57">
        <f t="shared" si="390"/>
        <v>0</v>
      </c>
      <c r="V928" s="57">
        <f t="shared" si="390"/>
        <v>0</v>
      </c>
      <c r="W928" s="57">
        <f t="shared" si="390"/>
        <v>0</v>
      </c>
      <c r="X928" s="57">
        <f t="shared" si="390"/>
        <v>0</v>
      </c>
      <c r="Y928" s="57">
        <f t="shared" si="390"/>
        <v>0</v>
      </c>
      <c r="Z928" s="57">
        <f t="shared" si="390"/>
        <v>0</v>
      </c>
      <c r="AA928" s="57">
        <f t="shared" si="390"/>
        <v>0</v>
      </c>
      <c r="AB928" s="57">
        <f t="shared" si="390"/>
        <v>0</v>
      </c>
      <c r="AC928" s="57">
        <f t="shared" si="390"/>
        <v>0</v>
      </c>
      <c r="AD928" s="57">
        <f t="shared" si="390"/>
        <v>0</v>
      </c>
      <c r="AE928" s="57">
        <f t="shared" si="388"/>
        <v>0</v>
      </c>
      <c r="AF928" s="57">
        <f t="shared" si="388"/>
        <v>0</v>
      </c>
      <c r="AG928" s="57">
        <f t="shared" si="388"/>
        <v>0</v>
      </c>
      <c r="AH928" s="57">
        <f t="shared" si="388"/>
        <v>0</v>
      </c>
      <c r="AI928" s="57">
        <f t="shared" si="388"/>
        <v>0</v>
      </c>
      <c r="AJ928" s="57">
        <f t="shared" si="388"/>
        <v>0</v>
      </c>
      <c r="AK928" s="57">
        <f t="shared" si="388"/>
        <v>0</v>
      </c>
      <c r="AL928" s="57">
        <f t="shared" si="388"/>
        <v>0</v>
      </c>
      <c r="AM928" s="57">
        <f t="shared" si="388"/>
        <v>0</v>
      </c>
      <c r="AN928" s="57">
        <f t="shared" si="388"/>
        <v>0</v>
      </c>
      <c r="AO928" s="57">
        <f t="shared" si="388"/>
        <v>0</v>
      </c>
      <c r="AP928" s="57">
        <f t="shared" si="388"/>
        <v>0</v>
      </c>
      <c r="AQ928" s="57" t="e">
        <f>INDEX('Fleet Input'!$C$10:$C$86, MATCH('Fleet Calculations'!N928, 'Fleet Input'!$B$10:$B$86, 0))</f>
        <v>#N/A</v>
      </c>
      <c r="AR928" s="57">
        <f t="shared" si="391"/>
        <v>0</v>
      </c>
      <c r="AS928" s="57">
        <f t="shared" si="391"/>
        <v>0</v>
      </c>
      <c r="AT928" s="57">
        <f t="shared" si="391"/>
        <v>0</v>
      </c>
      <c r="AU928" s="57">
        <f t="shared" si="391"/>
        <v>0</v>
      </c>
      <c r="AV928" s="57">
        <f t="shared" si="391"/>
        <v>0</v>
      </c>
      <c r="AW928" s="57">
        <f t="shared" si="391"/>
        <v>0</v>
      </c>
      <c r="AX928" s="57">
        <f t="shared" si="391"/>
        <v>0</v>
      </c>
      <c r="AY928" s="57">
        <f t="shared" si="391"/>
        <v>0</v>
      </c>
      <c r="AZ928" s="57">
        <f t="shared" si="391"/>
        <v>0</v>
      </c>
      <c r="BA928" s="57">
        <f t="shared" si="391"/>
        <v>0</v>
      </c>
      <c r="BB928" s="57">
        <f t="shared" si="391"/>
        <v>0</v>
      </c>
      <c r="BC928" s="57">
        <f t="shared" si="391"/>
        <v>0</v>
      </c>
      <c r="BD928" s="57">
        <f t="shared" si="391"/>
        <v>0</v>
      </c>
      <c r="BE928" s="57">
        <f t="shared" si="391"/>
        <v>0</v>
      </c>
      <c r="BF928" s="57">
        <f t="shared" si="391"/>
        <v>0</v>
      </c>
      <c r="BG928" s="57">
        <f t="shared" si="391"/>
        <v>0</v>
      </c>
      <c r="BH928" s="57">
        <f t="shared" si="389"/>
        <v>0</v>
      </c>
      <c r="BI928" s="57">
        <f t="shared" si="389"/>
        <v>0</v>
      </c>
      <c r="BJ928" s="57">
        <f t="shared" si="389"/>
        <v>0</v>
      </c>
      <c r="BK928" s="57">
        <f t="shared" si="389"/>
        <v>0</v>
      </c>
      <c r="BL928" s="57">
        <f t="shared" si="389"/>
        <v>0</v>
      </c>
      <c r="BM928" s="57">
        <f t="shared" si="389"/>
        <v>0</v>
      </c>
      <c r="BN928" s="57">
        <f t="shared" si="389"/>
        <v>0</v>
      </c>
      <c r="BO928" s="57">
        <f t="shared" si="389"/>
        <v>0</v>
      </c>
      <c r="BP928" s="57">
        <f t="shared" si="389"/>
        <v>0</v>
      </c>
      <c r="BQ928" s="57">
        <f t="shared" si="389"/>
        <v>0</v>
      </c>
      <c r="BR928" s="57">
        <f t="shared" si="389"/>
        <v>0</v>
      </c>
      <c r="BS928" s="57">
        <f t="shared" si="389"/>
        <v>0</v>
      </c>
    </row>
    <row r="929" spans="1:71" x14ac:dyDescent="0.25">
      <c r="A929">
        <f t="shared" si="371"/>
        <v>4</v>
      </c>
      <c r="B929">
        <f t="shared" si="369"/>
        <v>71</v>
      </c>
      <c r="C929">
        <f t="shared" si="392"/>
        <v>2</v>
      </c>
      <c r="D929" s="59">
        <f t="shared" si="382"/>
        <v>0</v>
      </c>
      <c r="E929" s="59">
        <f t="shared" si="382"/>
        <v>0</v>
      </c>
      <c r="F929" s="59">
        <f t="shared" si="382"/>
        <v>0</v>
      </c>
      <c r="G929" s="60" t="str">
        <f t="shared" si="383"/>
        <v>Electric</v>
      </c>
      <c r="H929" s="61">
        <f t="shared" si="370"/>
        <v>1</v>
      </c>
      <c r="I929" s="61">
        <f t="shared" si="384"/>
        <v>0</v>
      </c>
      <c r="J929" s="59">
        <f t="shared" si="385"/>
        <v>0</v>
      </c>
      <c r="K929" s="62" t="e">
        <f t="shared" si="386"/>
        <v>#N/A</v>
      </c>
      <c r="L929" s="59">
        <f t="shared" si="387"/>
        <v>0</v>
      </c>
      <c r="M929" s="59">
        <f t="shared" si="387"/>
        <v>0</v>
      </c>
      <c r="N929" s="59" t="str">
        <f t="shared" si="381"/>
        <v>Electric0</v>
      </c>
      <c r="O929" s="57">
        <f t="shared" si="390"/>
        <v>0</v>
      </c>
      <c r="P929" s="57">
        <f t="shared" si="390"/>
        <v>0</v>
      </c>
      <c r="Q929" s="57">
        <f t="shared" si="390"/>
        <v>0</v>
      </c>
      <c r="R929" s="57">
        <f t="shared" si="390"/>
        <v>0</v>
      </c>
      <c r="S929" s="57">
        <f t="shared" si="390"/>
        <v>0</v>
      </c>
      <c r="T929" s="57">
        <f t="shared" si="390"/>
        <v>0</v>
      </c>
      <c r="U929" s="57">
        <f t="shared" si="390"/>
        <v>0</v>
      </c>
      <c r="V929" s="57">
        <f t="shared" si="390"/>
        <v>0</v>
      </c>
      <c r="W929" s="57">
        <f t="shared" si="390"/>
        <v>0</v>
      </c>
      <c r="X929" s="57">
        <f t="shared" si="390"/>
        <v>0</v>
      </c>
      <c r="Y929" s="57">
        <f t="shared" si="390"/>
        <v>0</v>
      </c>
      <c r="Z929" s="57">
        <f t="shared" si="390"/>
        <v>0</v>
      </c>
      <c r="AA929" s="57">
        <f t="shared" si="390"/>
        <v>0</v>
      </c>
      <c r="AB929" s="57">
        <f t="shared" si="390"/>
        <v>0</v>
      </c>
      <c r="AC929" s="57">
        <f t="shared" si="390"/>
        <v>0</v>
      </c>
      <c r="AD929" s="57">
        <f t="shared" ref="AD929:AP929" si="393">IF(AND($I929&gt;=AD$7,$H929&lt;=AD$7),$K929,0)</f>
        <v>0</v>
      </c>
      <c r="AE929" s="57">
        <f t="shared" si="393"/>
        <v>0</v>
      </c>
      <c r="AF929" s="57">
        <f t="shared" si="393"/>
        <v>0</v>
      </c>
      <c r="AG929" s="57">
        <f t="shared" si="393"/>
        <v>0</v>
      </c>
      <c r="AH929" s="57">
        <f t="shared" si="393"/>
        <v>0</v>
      </c>
      <c r="AI929" s="57">
        <f t="shared" si="393"/>
        <v>0</v>
      </c>
      <c r="AJ929" s="57">
        <f t="shared" si="393"/>
        <v>0</v>
      </c>
      <c r="AK929" s="57">
        <f t="shared" si="393"/>
        <v>0</v>
      </c>
      <c r="AL929" s="57">
        <f t="shared" si="393"/>
        <v>0</v>
      </c>
      <c r="AM929" s="57">
        <f t="shared" si="393"/>
        <v>0</v>
      </c>
      <c r="AN929" s="57">
        <f t="shared" si="393"/>
        <v>0</v>
      </c>
      <c r="AO929" s="57">
        <f t="shared" si="393"/>
        <v>0</v>
      </c>
      <c r="AP929" s="57">
        <f t="shared" si="393"/>
        <v>0</v>
      </c>
      <c r="AQ929" s="57" t="e">
        <f>INDEX('Fleet Input'!$C$10:$C$86, MATCH('Fleet Calculations'!N929, 'Fleet Input'!$B$10:$B$86, 0))</f>
        <v>#N/A</v>
      </c>
      <c r="AR929" s="57">
        <f t="shared" si="391"/>
        <v>0</v>
      </c>
      <c r="AS929" s="57">
        <f t="shared" si="391"/>
        <v>0</v>
      </c>
      <c r="AT929" s="57">
        <f t="shared" si="391"/>
        <v>0</v>
      </c>
      <c r="AU929" s="57">
        <f t="shared" si="391"/>
        <v>0</v>
      </c>
      <c r="AV929" s="57">
        <f t="shared" si="391"/>
        <v>0</v>
      </c>
      <c r="AW929" s="57">
        <f t="shared" si="391"/>
        <v>0</v>
      </c>
      <c r="AX929" s="57">
        <f t="shared" si="391"/>
        <v>0</v>
      </c>
      <c r="AY929" s="57">
        <f t="shared" si="391"/>
        <v>0</v>
      </c>
      <c r="AZ929" s="57">
        <f t="shared" si="391"/>
        <v>0</v>
      </c>
      <c r="BA929" s="57">
        <f t="shared" si="391"/>
        <v>0</v>
      </c>
      <c r="BB929" s="57">
        <f t="shared" si="391"/>
        <v>0</v>
      </c>
      <c r="BC929" s="57">
        <f t="shared" si="391"/>
        <v>0</v>
      </c>
      <c r="BD929" s="57">
        <f t="shared" si="391"/>
        <v>0</v>
      </c>
      <c r="BE929" s="57">
        <f t="shared" si="391"/>
        <v>0</v>
      </c>
      <c r="BF929" s="57">
        <f t="shared" si="391"/>
        <v>0</v>
      </c>
      <c r="BG929" s="57">
        <f t="shared" ref="BG929:BS930" si="394">IF($H929=BG$7, $AQ929*$K929, 0)</f>
        <v>0</v>
      </c>
      <c r="BH929" s="57">
        <f t="shared" si="394"/>
        <v>0</v>
      </c>
      <c r="BI929" s="57">
        <f t="shared" si="394"/>
        <v>0</v>
      </c>
      <c r="BJ929" s="57">
        <f t="shared" si="394"/>
        <v>0</v>
      </c>
      <c r="BK929" s="57">
        <f t="shared" si="394"/>
        <v>0</v>
      </c>
      <c r="BL929" s="57">
        <f t="shared" si="394"/>
        <v>0</v>
      </c>
      <c r="BM929" s="57">
        <f t="shared" si="394"/>
        <v>0</v>
      </c>
      <c r="BN929" s="57">
        <f t="shared" si="394"/>
        <v>0</v>
      </c>
      <c r="BO929" s="57">
        <f t="shared" si="394"/>
        <v>0</v>
      </c>
      <c r="BP929" s="57">
        <f t="shared" si="394"/>
        <v>0</v>
      </c>
      <c r="BQ929" s="57">
        <f t="shared" si="394"/>
        <v>0</v>
      </c>
      <c r="BR929" s="57">
        <f t="shared" si="394"/>
        <v>0</v>
      </c>
      <c r="BS929" s="57">
        <f t="shared" si="394"/>
        <v>0</v>
      </c>
    </row>
    <row r="930" spans="1:71" x14ac:dyDescent="0.25">
      <c r="A930">
        <f t="shared" si="371"/>
        <v>4</v>
      </c>
      <c r="B930">
        <f t="shared" si="369"/>
        <v>71</v>
      </c>
      <c r="C930">
        <f t="shared" si="392"/>
        <v>3</v>
      </c>
      <c r="D930" s="59">
        <f t="shared" si="382"/>
        <v>0</v>
      </c>
      <c r="E930" s="59">
        <f t="shared" si="382"/>
        <v>0</v>
      </c>
      <c r="F930" s="59">
        <f t="shared" si="382"/>
        <v>0</v>
      </c>
      <c r="G930" s="60" t="str">
        <f t="shared" si="383"/>
        <v>Fuel Cell</v>
      </c>
      <c r="H930" s="61">
        <f t="shared" si="370"/>
        <v>1</v>
      </c>
      <c r="I930" s="61">
        <f t="shared" si="384"/>
        <v>0</v>
      </c>
      <c r="J930" s="59">
        <f t="shared" si="385"/>
        <v>0</v>
      </c>
      <c r="K930" s="62" t="e">
        <f t="shared" si="386"/>
        <v>#N/A</v>
      </c>
      <c r="L930" s="59">
        <f t="shared" si="387"/>
        <v>0</v>
      </c>
      <c r="M930" s="59">
        <f t="shared" si="387"/>
        <v>0</v>
      </c>
      <c r="N930" s="59" t="str">
        <f t="shared" si="381"/>
        <v>Fuel Cell0</v>
      </c>
      <c r="O930" s="57">
        <f t="shared" ref="O930:AP930" si="395">IF(AND($I930&gt;=O$7,$H930&lt;=O$7),$K930,0)</f>
        <v>0</v>
      </c>
      <c r="P930" s="57">
        <f t="shared" si="395"/>
        <v>0</v>
      </c>
      <c r="Q930" s="57">
        <f t="shared" si="395"/>
        <v>0</v>
      </c>
      <c r="R930" s="57">
        <f t="shared" si="395"/>
        <v>0</v>
      </c>
      <c r="S930" s="57">
        <f t="shared" si="395"/>
        <v>0</v>
      </c>
      <c r="T930" s="57">
        <f t="shared" si="395"/>
        <v>0</v>
      </c>
      <c r="U930" s="57">
        <f t="shared" si="395"/>
        <v>0</v>
      </c>
      <c r="V930" s="57">
        <f t="shared" si="395"/>
        <v>0</v>
      </c>
      <c r="W930" s="57">
        <f t="shared" si="395"/>
        <v>0</v>
      </c>
      <c r="X930" s="57">
        <f t="shared" si="395"/>
        <v>0</v>
      </c>
      <c r="Y930" s="57">
        <f t="shared" si="395"/>
        <v>0</v>
      </c>
      <c r="Z930" s="57">
        <f t="shared" si="395"/>
        <v>0</v>
      </c>
      <c r="AA930" s="57">
        <f t="shared" si="395"/>
        <v>0</v>
      </c>
      <c r="AB930" s="57">
        <f t="shared" si="395"/>
        <v>0</v>
      </c>
      <c r="AC930" s="57">
        <f t="shared" si="395"/>
        <v>0</v>
      </c>
      <c r="AD930" s="57">
        <f t="shared" si="395"/>
        <v>0</v>
      </c>
      <c r="AE930" s="57">
        <f t="shared" si="395"/>
        <v>0</v>
      </c>
      <c r="AF930" s="57">
        <f t="shared" si="395"/>
        <v>0</v>
      </c>
      <c r="AG930" s="57">
        <f t="shared" si="395"/>
        <v>0</v>
      </c>
      <c r="AH930" s="57">
        <f t="shared" si="395"/>
        <v>0</v>
      </c>
      <c r="AI930" s="57">
        <f t="shared" si="395"/>
        <v>0</v>
      </c>
      <c r="AJ930" s="57">
        <f t="shared" si="395"/>
        <v>0</v>
      </c>
      <c r="AK930" s="57">
        <f t="shared" si="395"/>
        <v>0</v>
      </c>
      <c r="AL930" s="57">
        <f t="shared" si="395"/>
        <v>0</v>
      </c>
      <c r="AM930" s="57">
        <f t="shared" si="395"/>
        <v>0</v>
      </c>
      <c r="AN930" s="57">
        <f t="shared" si="395"/>
        <v>0</v>
      </c>
      <c r="AO930" s="57">
        <f t="shared" si="395"/>
        <v>0</v>
      </c>
      <c r="AP930" s="57">
        <f t="shared" si="395"/>
        <v>0</v>
      </c>
      <c r="AQ930" s="57" t="e">
        <f>INDEX('Fleet Input'!$C$10:$C$86, MATCH('Fleet Calculations'!N930, 'Fleet Input'!$B$10:$B$86, 0))</f>
        <v>#N/A</v>
      </c>
      <c r="AR930" s="57">
        <f t="shared" ref="AR930:BG930" si="396">IF($H930=AR$7, $AQ930*$K930, 0)</f>
        <v>0</v>
      </c>
      <c r="AS930" s="57">
        <f t="shared" si="396"/>
        <v>0</v>
      </c>
      <c r="AT930" s="57">
        <f t="shared" si="396"/>
        <v>0</v>
      </c>
      <c r="AU930" s="57">
        <f t="shared" si="396"/>
        <v>0</v>
      </c>
      <c r="AV930" s="57">
        <f t="shared" si="396"/>
        <v>0</v>
      </c>
      <c r="AW930" s="57">
        <f t="shared" si="396"/>
        <v>0</v>
      </c>
      <c r="AX930" s="57">
        <f t="shared" si="396"/>
        <v>0</v>
      </c>
      <c r="AY930" s="57">
        <f t="shared" si="396"/>
        <v>0</v>
      </c>
      <c r="AZ930" s="57">
        <f t="shared" si="396"/>
        <v>0</v>
      </c>
      <c r="BA930" s="57">
        <f t="shared" si="396"/>
        <v>0</v>
      </c>
      <c r="BB930" s="57">
        <f t="shared" si="396"/>
        <v>0</v>
      </c>
      <c r="BC930" s="57">
        <f t="shared" si="396"/>
        <v>0</v>
      </c>
      <c r="BD930" s="57">
        <f t="shared" si="396"/>
        <v>0</v>
      </c>
      <c r="BE930" s="57">
        <f t="shared" si="396"/>
        <v>0</v>
      </c>
      <c r="BF930" s="57">
        <f t="shared" si="396"/>
        <v>0</v>
      </c>
      <c r="BG930" s="57">
        <f t="shared" si="396"/>
        <v>0</v>
      </c>
      <c r="BH930" s="57">
        <f t="shared" si="394"/>
        <v>0</v>
      </c>
      <c r="BI930" s="57">
        <f t="shared" si="394"/>
        <v>0</v>
      </c>
      <c r="BJ930" s="57">
        <f t="shared" si="394"/>
        <v>0</v>
      </c>
      <c r="BK930" s="57">
        <f t="shared" si="394"/>
        <v>0</v>
      </c>
      <c r="BL930" s="57">
        <f t="shared" si="394"/>
        <v>0</v>
      </c>
      <c r="BM930" s="57">
        <f t="shared" si="394"/>
        <v>0</v>
      </c>
      <c r="BN930" s="57">
        <f t="shared" si="394"/>
        <v>0</v>
      </c>
      <c r="BO930" s="57">
        <f t="shared" si="394"/>
        <v>0</v>
      </c>
      <c r="BP930" s="57">
        <f t="shared" si="394"/>
        <v>0</v>
      </c>
      <c r="BQ930" s="57">
        <f t="shared" si="394"/>
        <v>0</v>
      </c>
      <c r="BR930" s="57">
        <f t="shared" si="394"/>
        <v>0</v>
      </c>
      <c r="BS930" s="57">
        <f t="shared" si="394"/>
        <v>0</v>
      </c>
    </row>
  </sheetData>
  <sheetProtection sheet="1" objects="1" scenarios="1"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2956C-0B15-1045-90AD-2710E0C5BC4F}">
  <sheetPr>
    <tabColor theme="2" tint="-0.249977111117893"/>
  </sheetPr>
  <dimension ref="B2:AE135"/>
  <sheetViews>
    <sheetView topLeftCell="A66" zoomScale="70" zoomScaleNormal="70" workbookViewId="0">
      <selection activeCell="E12" sqref="E12"/>
    </sheetView>
  </sheetViews>
  <sheetFormatPr defaultColWidth="11" defaultRowHeight="15.75" x14ac:dyDescent="0.25"/>
  <cols>
    <col min="1" max="1" width="12.875" customWidth="1"/>
    <col min="2" max="2" width="32" customWidth="1"/>
    <col min="29" max="29" width="11" bestFit="1" customWidth="1"/>
    <col min="31" max="31" width="14.75" bestFit="1" customWidth="1"/>
  </cols>
  <sheetData>
    <row r="2" spans="2:31" ht="21" x14ac:dyDescent="0.25">
      <c r="B2" s="193" t="s">
        <v>232</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row>
    <row r="3" spans="2:31" x14ac:dyDescent="0.25">
      <c r="B3" s="2"/>
      <c r="C3" s="1">
        <v>2024</v>
      </c>
      <c r="D3" s="1">
        <v>2025</v>
      </c>
      <c r="E3" s="1">
        <v>2026</v>
      </c>
      <c r="F3" s="1">
        <v>2027</v>
      </c>
      <c r="G3" s="1">
        <v>2028</v>
      </c>
      <c r="H3" s="1">
        <v>2029</v>
      </c>
      <c r="I3" s="1">
        <v>2030</v>
      </c>
      <c r="J3" s="1">
        <v>2031</v>
      </c>
      <c r="K3" s="1">
        <v>2032</v>
      </c>
      <c r="L3" s="1">
        <v>2033</v>
      </c>
      <c r="M3" s="1">
        <v>2034</v>
      </c>
      <c r="N3" s="1">
        <v>2035</v>
      </c>
      <c r="O3" s="1">
        <v>2036</v>
      </c>
      <c r="P3" s="1">
        <v>2037</v>
      </c>
      <c r="Q3" s="1">
        <v>2038</v>
      </c>
      <c r="R3" s="1">
        <v>2039</v>
      </c>
      <c r="S3" s="1">
        <v>2040</v>
      </c>
      <c r="T3" s="2">
        <v>2041</v>
      </c>
      <c r="U3" s="1">
        <v>2042</v>
      </c>
      <c r="V3" s="1">
        <v>2043</v>
      </c>
      <c r="W3" s="1">
        <v>2044</v>
      </c>
      <c r="X3" s="1">
        <v>2045</v>
      </c>
      <c r="Y3" s="1">
        <v>2046</v>
      </c>
      <c r="Z3" s="1">
        <v>2047</v>
      </c>
      <c r="AA3" s="1">
        <v>2048</v>
      </c>
      <c r="AB3" s="1">
        <v>2049</v>
      </c>
      <c r="AC3" s="1">
        <v>2050</v>
      </c>
    </row>
    <row r="4" spans="2:31" x14ac:dyDescent="0.25">
      <c r="B4" s="172" t="s">
        <v>122</v>
      </c>
      <c r="C4" s="176">
        <f>SUMIFS('Fleet Calculations'!$K$8:$K$930, 'Fleet Calculations'!$N$8:$N$930, 'Fleet Outputs Internal'!$B4, 'Fleet Calculations'!$H$8:$H$930, 'Fleet Outputs Internal'!C$3)</f>
        <v>0</v>
      </c>
      <c r="D4" s="176">
        <f>SUMIFS('Fleet Calculations'!$K$8:$K$930, 'Fleet Calculations'!$N$8:$N$930, 'Fleet Outputs Internal'!$B4, 'Fleet Calculations'!$H$8:$H$930, 'Fleet Outputs Internal'!D$3)</f>
        <v>0</v>
      </c>
      <c r="E4" s="176">
        <f>SUMIFS('Fleet Calculations'!$K$8:$K$930, 'Fleet Calculations'!$N$8:$N$930, 'Fleet Outputs Internal'!$B4, 'Fleet Calculations'!$H$8:$H$930, 'Fleet Outputs Internal'!E$3)</f>
        <v>0</v>
      </c>
      <c r="F4" s="176">
        <f>SUMIFS('Fleet Calculations'!$K$8:$K$930, 'Fleet Calculations'!$N$8:$N$930, 'Fleet Outputs Internal'!$B4, 'Fleet Calculations'!$H$8:$H$930, 'Fleet Outputs Internal'!F$3)</f>
        <v>0</v>
      </c>
      <c r="G4" s="176">
        <f>SUMIFS('Fleet Calculations'!$K$8:$K$930, 'Fleet Calculations'!$N$8:$N$930, 'Fleet Outputs Internal'!$B4, 'Fleet Calculations'!$H$8:$H$930, 'Fleet Outputs Internal'!G$3)</f>
        <v>0</v>
      </c>
      <c r="H4" s="176">
        <f>SUMIFS('Fleet Calculations'!$K$8:$K$930, 'Fleet Calculations'!$N$8:$N$930, 'Fleet Outputs Internal'!$B4, 'Fleet Calculations'!$H$8:$H$930, 'Fleet Outputs Internal'!H$3)</f>
        <v>0</v>
      </c>
      <c r="I4" s="176">
        <f>SUMIFS('Fleet Calculations'!$K$8:$K$930, 'Fleet Calculations'!$N$8:$N$930, 'Fleet Outputs Internal'!$B4, 'Fleet Calculations'!$H$8:$H$930, 'Fleet Outputs Internal'!I$3)</f>
        <v>0</v>
      </c>
      <c r="J4" s="176">
        <f>SUMIFS('Fleet Calculations'!$K$8:$K$930, 'Fleet Calculations'!$N$8:$N$930, 'Fleet Outputs Internal'!$B4, 'Fleet Calculations'!$H$8:$H$930, 'Fleet Outputs Internal'!J$3)</f>
        <v>0</v>
      </c>
      <c r="K4" s="176">
        <f>SUMIFS('Fleet Calculations'!$K$8:$K$930, 'Fleet Calculations'!$N$8:$N$930, 'Fleet Outputs Internal'!$B4, 'Fleet Calculations'!$H$8:$H$930, 'Fleet Outputs Internal'!K$3)</f>
        <v>0</v>
      </c>
      <c r="L4" s="176">
        <f>SUMIFS('Fleet Calculations'!$K$8:$K$930, 'Fleet Calculations'!$N$8:$N$930, 'Fleet Outputs Internal'!$B4, 'Fleet Calculations'!$H$8:$H$930, 'Fleet Outputs Internal'!L$3)</f>
        <v>0</v>
      </c>
      <c r="M4" s="176">
        <f>SUMIFS('Fleet Calculations'!$K$8:$K$930, 'Fleet Calculations'!$N$8:$N$930, 'Fleet Outputs Internal'!$B4, 'Fleet Calculations'!$H$8:$H$930, 'Fleet Outputs Internal'!M$3)</f>
        <v>0</v>
      </c>
      <c r="N4" s="176">
        <f>SUMIFS('Fleet Calculations'!$K$8:$K$930, 'Fleet Calculations'!$N$8:$N$930, 'Fleet Outputs Internal'!$B4, 'Fleet Calculations'!$H$8:$H$930, 'Fleet Outputs Internal'!N$3)</f>
        <v>0</v>
      </c>
      <c r="O4" s="176">
        <f>SUMIFS('Fleet Calculations'!$K$8:$K$930, 'Fleet Calculations'!$N$8:$N$930, 'Fleet Outputs Internal'!$B4, 'Fleet Calculations'!$H$8:$H$930, 'Fleet Outputs Internal'!O$3)</f>
        <v>0</v>
      </c>
      <c r="P4" s="176">
        <f>SUMIFS('Fleet Calculations'!$K$8:$K$930, 'Fleet Calculations'!$N$8:$N$930, 'Fleet Outputs Internal'!$B4, 'Fleet Calculations'!$H$8:$H$930, 'Fleet Outputs Internal'!P$3)</f>
        <v>0</v>
      </c>
      <c r="Q4" s="176">
        <f>SUMIFS('Fleet Calculations'!$K$8:$K$930, 'Fleet Calculations'!$N$8:$N$930, 'Fleet Outputs Internal'!$B4, 'Fleet Calculations'!$H$8:$H$930, 'Fleet Outputs Internal'!Q$3)</f>
        <v>0</v>
      </c>
      <c r="R4" s="176">
        <f>SUMIFS('Fleet Calculations'!$K$8:$K$930, 'Fleet Calculations'!$N$8:$N$930, 'Fleet Outputs Internal'!$B4, 'Fleet Calculations'!$H$8:$H$930, 'Fleet Outputs Internal'!R$3)</f>
        <v>0</v>
      </c>
      <c r="S4" s="176">
        <f>SUMIFS('Fleet Calculations'!$K$8:$K$930, 'Fleet Calculations'!$N$8:$N$930, 'Fleet Outputs Internal'!$B4, 'Fleet Calculations'!$H$8:$H$930, 'Fleet Outputs Internal'!S$3)</f>
        <v>0</v>
      </c>
      <c r="T4" s="176">
        <f>SUMIFS('Fleet Calculations'!$K$8:$K$930, 'Fleet Calculations'!$N$8:$N$930, 'Fleet Outputs Internal'!$B4, 'Fleet Calculations'!$H$8:$H$930, 'Fleet Outputs Internal'!T$3)</f>
        <v>0</v>
      </c>
      <c r="U4" s="176">
        <f>SUMIFS('Fleet Calculations'!$K$8:$K$930, 'Fleet Calculations'!$N$8:$N$930, 'Fleet Outputs Internal'!$B4, 'Fleet Calculations'!$H$8:$H$930, 'Fleet Outputs Internal'!U$3)</f>
        <v>0</v>
      </c>
      <c r="V4" s="176">
        <f>SUMIFS('Fleet Calculations'!$K$8:$K$930, 'Fleet Calculations'!$N$8:$N$930, 'Fleet Outputs Internal'!$B4, 'Fleet Calculations'!$H$8:$H$930, 'Fleet Outputs Internal'!V$3)</f>
        <v>0</v>
      </c>
      <c r="W4" s="176">
        <f>SUMIFS('Fleet Calculations'!$K$8:$K$930, 'Fleet Calculations'!$N$8:$N$930, 'Fleet Outputs Internal'!$B4, 'Fleet Calculations'!$H$8:$H$930, 'Fleet Outputs Internal'!W$3)</f>
        <v>0</v>
      </c>
      <c r="X4" s="176">
        <f>SUMIFS('Fleet Calculations'!$K$8:$K$930, 'Fleet Calculations'!$N$8:$N$930, 'Fleet Outputs Internal'!$B4, 'Fleet Calculations'!$H$8:$H$930, 'Fleet Outputs Internal'!X$3)</f>
        <v>0</v>
      </c>
      <c r="Y4" s="176">
        <f>SUMIFS('Fleet Calculations'!$K$8:$K$930, 'Fleet Calculations'!$N$8:$N$930, 'Fleet Outputs Internal'!$B4, 'Fleet Calculations'!$H$8:$H$930, 'Fleet Outputs Internal'!Y$3)</f>
        <v>0</v>
      </c>
      <c r="Z4" s="176">
        <f>SUMIFS('Fleet Calculations'!$K$8:$K$930, 'Fleet Calculations'!$N$8:$N$930, 'Fleet Outputs Internal'!$B4, 'Fleet Calculations'!$H$8:$H$930, 'Fleet Outputs Internal'!Z$3)</f>
        <v>0</v>
      </c>
      <c r="AA4" s="176">
        <f>SUMIFS('Fleet Calculations'!$K$8:$K$930, 'Fleet Calculations'!$N$8:$N$930, 'Fleet Outputs Internal'!$B4, 'Fleet Calculations'!$H$8:$H$930, 'Fleet Outputs Internal'!AA$3)</f>
        <v>0</v>
      </c>
      <c r="AB4" s="176">
        <f>SUMIFS('Fleet Calculations'!$K$8:$K$930, 'Fleet Calculations'!$N$8:$N$930, 'Fleet Outputs Internal'!$B4, 'Fleet Calculations'!$H$8:$H$930, 'Fleet Outputs Internal'!AB$3)</f>
        <v>0</v>
      </c>
      <c r="AC4" s="176">
        <f>SUMIFS('Fleet Calculations'!$K$8:$K$930, 'Fleet Calculations'!$N$8:$N$930, 'Fleet Outputs Internal'!$B4, 'Fleet Calculations'!$H$8:$H$930, 'Fleet Outputs Internal'!AC$3)</f>
        <v>0</v>
      </c>
      <c r="AE4" t="s">
        <v>63</v>
      </c>
    </row>
    <row r="5" spans="2:31" x14ac:dyDescent="0.25">
      <c r="B5" s="172" t="s">
        <v>123</v>
      </c>
      <c r="C5" s="176">
        <f>SUMIFS('Fleet Calculations'!$K$8:$K$930, 'Fleet Calculations'!$N$8:$N$930, 'Fleet Outputs Internal'!$B5, 'Fleet Calculations'!$H$8:$H$930, 'Fleet Outputs Internal'!C$3)</f>
        <v>0</v>
      </c>
      <c r="D5" s="176">
        <f>SUMIFS('Fleet Calculations'!$K$8:$K$930, 'Fleet Calculations'!$N$8:$N$930, 'Fleet Outputs Internal'!$B5, 'Fleet Calculations'!$H$8:$H$930, 'Fleet Outputs Internal'!D$3)</f>
        <v>0</v>
      </c>
      <c r="E5" s="176">
        <f>SUMIFS('Fleet Calculations'!$K$8:$K$930, 'Fleet Calculations'!$N$8:$N$930, 'Fleet Outputs Internal'!$B5, 'Fleet Calculations'!$H$8:$H$930, 'Fleet Outputs Internal'!E$3)</f>
        <v>0</v>
      </c>
      <c r="F5" s="176">
        <f>SUMIFS('Fleet Calculations'!$K$8:$K$930, 'Fleet Calculations'!$N$8:$N$930, 'Fleet Outputs Internal'!$B5, 'Fleet Calculations'!$H$8:$H$930, 'Fleet Outputs Internal'!F$3)</f>
        <v>0</v>
      </c>
      <c r="G5" s="176">
        <f>SUMIFS('Fleet Calculations'!$K$8:$K$930, 'Fleet Calculations'!$N$8:$N$930, 'Fleet Outputs Internal'!$B5, 'Fleet Calculations'!$H$8:$H$930, 'Fleet Outputs Internal'!G$3)</f>
        <v>0</v>
      </c>
      <c r="H5" s="176">
        <f>SUMIFS('Fleet Calculations'!$K$8:$K$930, 'Fleet Calculations'!$N$8:$N$930, 'Fleet Outputs Internal'!$B5, 'Fleet Calculations'!$H$8:$H$930, 'Fleet Outputs Internal'!H$3)</f>
        <v>0</v>
      </c>
      <c r="I5" s="176">
        <f>SUMIFS('Fleet Calculations'!$K$8:$K$930, 'Fleet Calculations'!$N$8:$N$930, 'Fleet Outputs Internal'!$B5, 'Fleet Calculations'!$H$8:$H$930, 'Fleet Outputs Internal'!I$3)</f>
        <v>0</v>
      </c>
      <c r="J5" s="176">
        <f>SUMIFS('Fleet Calculations'!$K$8:$K$930, 'Fleet Calculations'!$N$8:$N$930, 'Fleet Outputs Internal'!$B5, 'Fleet Calculations'!$H$8:$H$930, 'Fleet Outputs Internal'!J$3)</f>
        <v>0</v>
      </c>
      <c r="K5" s="176">
        <f>SUMIFS('Fleet Calculations'!$K$8:$K$930, 'Fleet Calculations'!$N$8:$N$930, 'Fleet Outputs Internal'!$B5, 'Fleet Calculations'!$H$8:$H$930, 'Fleet Outputs Internal'!K$3)</f>
        <v>0</v>
      </c>
      <c r="L5" s="176">
        <f>SUMIFS('Fleet Calculations'!$K$8:$K$930, 'Fleet Calculations'!$N$8:$N$930, 'Fleet Outputs Internal'!$B5, 'Fleet Calculations'!$H$8:$H$930, 'Fleet Outputs Internal'!L$3)</f>
        <v>0</v>
      </c>
      <c r="M5" s="176">
        <f>SUMIFS('Fleet Calculations'!$K$8:$K$930, 'Fleet Calculations'!$N$8:$N$930, 'Fleet Outputs Internal'!$B5, 'Fleet Calculations'!$H$8:$H$930, 'Fleet Outputs Internal'!M$3)</f>
        <v>0</v>
      </c>
      <c r="N5" s="176">
        <f>SUMIFS('Fleet Calculations'!$K$8:$K$930, 'Fleet Calculations'!$N$8:$N$930, 'Fleet Outputs Internal'!$B5, 'Fleet Calculations'!$H$8:$H$930, 'Fleet Outputs Internal'!N$3)</f>
        <v>0</v>
      </c>
      <c r="O5" s="176">
        <f>SUMIFS('Fleet Calculations'!$K$8:$K$930, 'Fleet Calculations'!$N$8:$N$930, 'Fleet Outputs Internal'!$B5, 'Fleet Calculations'!$H$8:$H$930, 'Fleet Outputs Internal'!O$3)</f>
        <v>0</v>
      </c>
      <c r="P5" s="176">
        <f>SUMIFS('Fleet Calculations'!$K$8:$K$930, 'Fleet Calculations'!$N$8:$N$930, 'Fleet Outputs Internal'!$B5, 'Fleet Calculations'!$H$8:$H$930, 'Fleet Outputs Internal'!P$3)</f>
        <v>0</v>
      </c>
      <c r="Q5" s="176">
        <f>SUMIFS('Fleet Calculations'!$K$8:$K$930, 'Fleet Calculations'!$N$8:$N$930, 'Fleet Outputs Internal'!$B5, 'Fleet Calculations'!$H$8:$H$930, 'Fleet Outputs Internal'!Q$3)</f>
        <v>0</v>
      </c>
      <c r="R5" s="176">
        <f>SUMIFS('Fleet Calculations'!$K$8:$K$930, 'Fleet Calculations'!$N$8:$N$930, 'Fleet Outputs Internal'!$B5, 'Fleet Calculations'!$H$8:$H$930, 'Fleet Outputs Internal'!R$3)</f>
        <v>0</v>
      </c>
      <c r="S5" s="176">
        <f>SUMIFS('Fleet Calculations'!$K$8:$K$930, 'Fleet Calculations'!$N$8:$N$930, 'Fleet Outputs Internal'!$B5, 'Fleet Calculations'!$H$8:$H$930, 'Fleet Outputs Internal'!S$3)</f>
        <v>0</v>
      </c>
      <c r="T5" s="176">
        <f>SUMIFS('Fleet Calculations'!$K$8:$K$930, 'Fleet Calculations'!$N$8:$N$930, 'Fleet Outputs Internal'!$B5, 'Fleet Calculations'!$H$8:$H$930, 'Fleet Outputs Internal'!T$3)</f>
        <v>0</v>
      </c>
      <c r="U5" s="176">
        <f>SUMIFS('Fleet Calculations'!$K$8:$K$930, 'Fleet Calculations'!$N$8:$N$930, 'Fleet Outputs Internal'!$B5, 'Fleet Calculations'!$H$8:$H$930, 'Fleet Outputs Internal'!U$3)</f>
        <v>0</v>
      </c>
      <c r="V5" s="176">
        <f>SUMIFS('Fleet Calculations'!$K$8:$K$930, 'Fleet Calculations'!$N$8:$N$930, 'Fleet Outputs Internal'!$B5, 'Fleet Calculations'!$H$8:$H$930, 'Fleet Outputs Internal'!V$3)</f>
        <v>0</v>
      </c>
      <c r="W5" s="176">
        <f>SUMIFS('Fleet Calculations'!$K$8:$K$930, 'Fleet Calculations'!$N$8:$N$930, 'Fleet Outputs Internal'!$B5, 'Fleet Calculations'!$H$8:$H$930, 'Fleet Outputs Internal'!W$3)</f>
        <v>0</v>
      </c>
      <c r="X5" s="176">
        <f>SUMIFS('Fleet Calculations'!$K$8:$K$930, 'Fleet Calculations'!$N$8:$N$930, 'Fleet Outputs Internal'!$B5, 'Fleet Calculations'!$H$8:$H$930, 'Fleet Outputs Internal'!X$3)</f>
        <v>0</v>
      </c>
      <c r="Y5" s="176">
        <f>SUMIFS('Fleet Calculations'!$K$8:$K$930, 'Fleet Calculations'!$N$8:$N$930, 'Fleet Outputs Internal'!$B5, 'Fleet Calculations'!$H$8:$H$930, 'Fleet Outputs Internal'!Y$3)</f>
        <v>0</v>
      </c>
      <c r="Z5" s="176">
        <f>SUMIFS('Fleet Calculations'!$K$8:$K$930, 'Fleet Calculations'!$N$8:$N$930, 'Fleet Outputs Internal'!$B5, 'Fleet Calculations'!$H$8:$H$930, 'Fleet Outputs Internal'!Z$3)</f>
        <v>0</v>
      </c>
      <c r="AA5" s="176">
        <f>SUMIFS('Fleet Calculations'!$K$8:$K$930, 'Fleet Calculations'!$N$8:$N$930, 'Fleet Outputs Internal'!$B5, 'Fleet Calculations'!$H$8:$H$930, 'Fleet Outputs Internal'!AA$3)</f>
        <v>0</v>
      </c>
      <c r="AB5" s="176">
        <f>SUMIFS('Fleet Calculations'!$K$8:$K$930, 'Fleet Calculations'!$N$8:$N$930, 'Fleet Outputs Internal'!$B5, 'Fleet Calculations'!$H$8:$H$930, 'Fleet Outputs Internal'!AB$3)</f>
        <v>0</v>
      </c>
      <c r="AC5" s="176">
        <f>SUMIFS('Fleet Calculations'!$K$8:$K$930, 'Fleet Calculations'!$N$8:$N$930, 'Fleet Outputs Internal'!$B5, 'Fleet Calculations'!$H$8:$H$930, 'Fleet Outputs Internal'!AC$3)</f>
        <v>0</v>
      </c>
      <c r="AE5" t="s">
        <v>63</v>
      </c>
    </row>
    <row r="6" spans="2:31" x14ac:dyDescent="0.25">
      <c r="B6" s="172" t="s">
        <v>124</v>
      </c>
      <c r="C6" s="176">
        <f>SUMIFS('Fleet Calculations'!$K$8:$K$930, 'Fleet Calculations'!$N$8:$N$930, 'Fleet Outputs Internal'!$B6, 'Fleet Calculations'!$H$8:$H$930, 'Fleet Outputs Internal'!C$3)</f>
        <v>0</v>
      </c>
      <c r="D6" s="176">
        <f>SUMIFS('Fleet Calculations'!$K$8:$K$930, 'Fleet Calculations'!$N$8:$N$930, 'Fleet Outputs Internal'!$B6, 'Fleet Calculations'!$H$8:$H$930, 'Fleet Outputs Internal'!D$3)</f>
        <v>0</v>
      </c>
      <c r="E6" s="176">
        <f>SUMIFS('Fleet Calculations'!$K$8:$K$930, 'Fleet Calculations'!$N$8:$N$930, 'Fleet Outputs Internal'!$B6, 'Fleet Calculations'!$H$8:$H$930, 'Fleet Outputs Internal'!E$3)</f>
        <v>0</v>
      </c>
      <c r="F6" s="176">
        <f>SUMIFS('Fleet Calculations'!$K$8:$K$930, 'Fleet Calculations'!$N$8:$N$930, 'Fleet Outputs Internal'!$B6, 'Fleet Calculations'!$H$8:$H$930, 'Fleet Outputs Internal'!F$3)</f>
        <v>0</v>
      </c>
      <c r="G6" s="176">
        <f>SUMIFS('Fleet Calculations'!$K$8:$K$930, 'Fleet Calculations'!$N$8:$N$930, 'Fleet Outputs Internal'!$B6, 'Fleet Calculations'!$H$8:$H$930, 'Fleet Outputs Internal'!G$3)</f>
        <v>0</v>
      </c>
      <c r="H6" s="176">
        <f>SUMIFS('Fleet Calculations'!$K$8:$K$930, 'Fleet Calculations'!$N$8:$N$930, 'Fleet Outputs Internal'!$B6, 'Fleet Calculations'!$H$8:$H$930, 'Fleet Outputs Internal'!H$3)</f>
        <v>0</v>
      </c>
      <c r="I6" s="176">
        <f>SUMIFS('Fleet Calculations'!$K$8:$K$930, 'Fleet Calculations'!$N$8:$N$930, 'Fleet Outputs Internal'!$B6, 'Fleet Calculations'!$H$8:$H$930, 'Fleet Outputs Internal'!I$3)</f>
        <v>0</v>
      </c>
      <c r="J6" s="176">
        <f>SUMIFS('Fleet Calculations'!$K$8:$K$930, 'Fleet Calculations'!$N$8:$N$930, 'Fleet Outputs Internal'!$B6, 'Fleet Calculations'!$H$8:$H$930, 'Fleet Outputs Internal'!J$3)</f>
        <v>0</v>
      </c>
      <c r="K6" s="176">
        <f>SUMIFS('Fleet Calculations'!$K$8:$K$930, 'Fleet Calculations'!$N$8:$N$930, 'Fleet Outputs Internal'!$B6, 'Fleet Calculations'!$H$8:$H$930, 'Fleet Outputs Internal'!K$3)</f>
        <v>0</v>
      </c>
      <c r="L6" s="176">
        <f>SUMIFS('Fleet Calculations'!$K$8:$K$930, 'Fleet Calculations'!$N$8:$N$930, 'Fleet Outputs Internal'!$B6, 'Fleet Calculations'!$H$8:$H$930, 'Fleet Outputs Internal'!L$3)</f>
        <v>0</v>
      </c>
      <c r="M6" s="176">
        <f>SUMIFS('Fleet Calculations'!$K$8:$K$930, 'Fleet Calculations'!$N$8:$N$930, 'Fleet Outputs Internal'!$B6, 'Fleet Calculations'!$H$8:$H$930, 'Fleet Outputs Internal'!M$3)</f>
        <v>0</v>
      </c>
      <c r="N6" s="176">
        <f>SUMIFS('Fleet Calculations'!$K$8:$K$930, 'Fleet Calculations'!$N$8:$N$930, 'Fleet Outputs Internal'!$B6, 'Fleet Calculations'!$H$8:$H$930, 'Fleet Outputs Internal'!N$3)</f>
        <v>0</v>
      </c>
      <c r="O6" s="176">
        <f>SUMIFS('Fleet Calculations'!$K$8:$K$930, 'Fleet Calculations'!$N$8:$N$930, 'Fleet Outputs Internal'!$B6, 'Fleet Calculations'!$H$8:$H$930, 'Fleet Outputs Internal'!O$3)</f>
        <v>0</v>
      </c>
      <c r="P6" s="176">
        <f>SUMIFS('Fleet Calculations'!$K$8:$K$930, 'Fleet Calculations'!$N$8:$N$930, 'Fleet Outputs Internal'!$B6, 'Fleet Calculations'!$H$8:$H$930, 'Fleet Outputs Internal'!P$3)</f>
        <v>0</v>
      </c>
      <c r="Q6" s="176">
        <f>SUMIFS('Fleet Calculations'!$K$8:$K$930, 'Fleet Calculations'!$N$8:$N$930, 'Fleet Outputs Internal'!$B6, 'Fleet Calculations'!$H$8:$H$930, 'Fleet Outputs Internal'!Q$3)</f>
        <v>0</v>
      </c>
      <c r="R6" s="176">
        <f>SUMIFS('Fleet Calculations'!$K$8:$K$930, 'Fleet Calculations'!$N$8:$N$930, 'Fleet Outputs Internal'!$B6, 'Fleet Calculations'!$H$8:$H$930, 'Fleet Outputs Internal'!R$3)</f>
        <v>0</v>
      </c>
      <c r="S6" s="176">
        <f>SUMIFS('Fleet Calculations'!$K$8:$K$930, 'Fleet Calculations'!$N$8:$N$930, 'Fleet Outputs Internal'!$B6, 'Fleet Calculations'!$H$8:$H$930, 'Fleet Outputs Internal'!S$3)</f>
        <v>0</v>
      </c>
      <c r="T6" s="176">
        <f>SUMIFS('Fleet Calculations'!$K$8:$K$930, 'Fleet Calculations'!$N$8:$N$930, 'Fleet Outputs Internal'!$B6, 'Fleet Calculations'!$H$8:$H$930, 'Fleet Outputs Internal'!T$3)</f>
        <v>0</v>
      </c>
      <c r="U6" s="176">
        <f>SUMIFS('Fleet Calculations'!$K$8:$K$930, 'Fleet Calculations'!$N$8:$N$930, 'Fleet Outputs Internal'!$B6, 'Fleet Calculations'!$H$8:$H$930, 'Fleet Outputs Internal'!U$3)</f>
        <v>0</v>
      </c>
      <c r="V6" s="176">
        <f>SUMIFS('Fleet Calculations'!$K$8:$K$930, 'Fleet Calculations'!$N$8:$N$930, 'Fleet Outputs Internal'!$B6, 'Fleet Calculations'!$H$8:$H$930, 'Fleet Outputs Internal'!V$3)</f>
        <v>0</v>
      </c>
      <c r="W6" s="176">
        <f>SUMIFS('Fleet Calculations'!$K$8:$K$930, 'Fleet Calculations'!$N$8:$N$930, 'Fleet Outputs Internal'!$B6, 'Fleet Calculations'!$H$8:$H$930, 'Fleet Outputs Internal'!W$3)</f>
        <v>0</v>
      </c>
      <c r="X6" s="176">
        <f>SUMIFS('Fleet Calculations'!$K$8:$K$930, 'Fleet Calculations'!$N$8:$N$930, 'Fleet Outputs Internal'!$B6, 'Fleet Calculations'!$H$8:$H$930, 'Fleet Outputs Internal'!X$3)</f>
        <v>0</v>
      </c>
      <c r="Y6" s="176">
        <f>SUMIFS('Fleet Calculations'!$K$8:$K$930, 'Fleet Calculations'!$N$8:$N$930, 'Fleet Outputs Internal'!$B6, 'Fleet Calculations'!$H$8:$H$930, 'Fleet Outputs Internal'!Y$3)</f>
        <v>0</v>
      </c>
      <c r="Z6" s="176">
        <f>SUMIFS('Fleet Calculations'!$K$8:$K$930, 'Fleet Calculations'!$N$8:$N$930, 'Fleet Outputs Internal'!$B6, 'Fleet Calculations'!$H$8:$H$930, 'Fleet Outputs Internal'!Z$3)</f>
        <v>0</v>
      </c>
      <c r="AA6" s="176">
        <f>SUMIFS('Fleet Calculations'!$K$8:$K$930, 'Fleet Calculations'!$N$8:$N$930, 'Fleet Outputs Internal'!$B6, 'Fleet Calculations'!$H$8:$H$930, 'Fleet Outputs Internal'!AA$3)</f>
        <v>0</v>
      </c>
      <c r="AB6" s="176">
        <f>SUMIFS('Fleet Calculations'!$K$8:$K$930, 'Fleet Calculations'!$N$8:$N$930, 'Fleet Outputs Internal'!$B6, 'Fleet Calculations'!$H$8:$H$930, 'Fleet Outputs Internal'!AB$3)</f>
        <v>0</v>
      </c>
      <c r="AC6" s="176">
        <f>SUMIFS('Fleet Calculations'!$K$8:$K$930, 'Fleet Calculations'!$N$8:$N$930, 'Fleet Outputs Internal'!$B6, 'Fleet Calculations'!$H$8:$H$930, 'Fleet Outputs Internal'!AC$3)</f>
        <v>0</v>
      </c>
      <c r="AE6" t="s">
        <v>63</v>
      </c>
    </row>
    <row r="7" spans="2:31" x14ac:dyDescent="0.25">
      <c r="B7" s="172" t="s">
        <v>125</v>
      </c>
      <c r="C7" s="176">
        <f>SUMIFS('Fleet Calculations'!$K$8:$K$930, 'Fleet Calculations'!$N$8:$N$930, 'Fleet Outputs Internal'!$B7, 'Fleet Calculations'!$H$8:$H$930, 'Fleet Outputs Internal'!C$3)</f>
        <v>0</v>
      </c>
      <c r="D7" s="176">
        <f>SUMIFS('Fleet Calculations'!$K$8:$K$930, 'Fleet Calculations'!$N$8:$N$930, 'Fleet Outputs Internal'!$B7, 'Fleet Calculations'!$H$8:$H$930, 'Fleet Outputs Internal'!D$3)</f>
        <v>0</v>
      </c>
      <c r="E7" s="176">
        <f>SUMIFS('Fleet Calculations'!$K$8:$K$930, 'Fleet Calculations'!$N$8:$N$930, 'Fleet Outputs Internal'!$B7, 'Fleet Calculations'!$H$8:$H$930, 'Fleet Outputs Internal'!E$3)</f>
        <v>0</v>
      </c>
      <c r="F7" s="176">
        <f>SUMIFS('Fleet Calculations'!$K$8:$K$930, 'Fleet Calculations'!$N$8:$N$930, 'Fleet Outputs Internal'!$B7, 'Fleet Calculations'!$H$8:$H$930, 'Fleet Outputs Internal'!F$3)</f>
        <v>0</v>
      </c>
      <c r="G7" s="176">
        <f>SUMIFS('Fleet Calculations'!$K$8:$K$930, 'Fleet Calculations'!$N$8:$N$930, 'Fleet Outputs Internal'!$B7, 'Fleet Calculations'!$H$8:$H$930, 'Fleet Outputs Internal'!G$3)</f>
        <v>0</v>
      </c>
      <c r="H7" s="176">
        <f>SUMIFS('Fleet Calculations'!$K$8:$K$930, 'Fleet Calculations'!$N$8:$N$930, 'Fleet Outputs Internal'!$B7, 'Fleet Calculations'!$H$8:$H$930, 'Fleet Outputs Internal'!H$3)</f>
        <v>0</v>
      </c>
      <c r="I7" s="176">
        <f>SUMIFS('Fleet Calculations'!$K$8:$K$930, 'Fleet Calculations'!$N$8:$N$930, 'Fleet Outputs Internal'!$B7, 'Fleet Calculations'!$H$8:$H$930, 'Fleet Outputs Internal'!I$3)</f>
        <v>0</v>
      </c>
      <c r="J7" s="176">
        <f>SUMIFS('Fleet Calculations'!$K$8:$K$930, 'Fleet Calculations'!$N$8:$N$930, 'Fleet Outputs Internal'!$B7, 'Fleet Calculations'!$H$8:$H$930, 'Fleet Outputs Internal'!J$3)</f>
        <v>0</v>
      </c>
      <c r="K7" s="176">
        <f>SUMIFS('Fleet Calculations'!$K$8:$K$930, 'Fleet Calculations'!$N$8:$N$930, 'Fleet Outputs Internal'!$B7, 'Fleet Calculations'!$H$8:$H$930, 'Fleet Outputs Internal'!K$3)</f>
        <v>0</v>
      </c>
      <c r="L7" s="176">
        <f>SUMIFS('Fleet Calculations'!$K$8:$K$930, 'Fleet Calculations'!$N$8:$N$930, 'Fleet Outputs Internal'!$B7, 'Fleet Calculations'!$H$8:$H$930, 'Fleet Outputs Internal'!L$3)</f>
        <v>0</v>
      </c>
      <c r="M7" s="176">
        <f>SUMIFS('Fleet Calculations'!$K$8:$K$930, 'Fleet Calculations'!$N$8:$N$930, 'Fleet Outputs Internal'!$B7, 'Fleet Calculations'!$H$8:$H$930, 'Fleet Outputs Internal'!M$3)</f>
        <v>0</v>
      </c>
      <c r="N7" s="176">
        <f>SUMIFS('Fleet Calculations'!$K$8:$K$930, 'Fleet Calculations'!$N$8:$N$930, 'Fleet Outputs Internal'!$B7, 'Fleet Calculations'!$H$8:$H$930, 'Fleet Outputs Internal'!N$3)</f>
        <v>0</v>
      </c>
      <c r="O7" s="176">
        <f>SUMIFS('Fleet Calculations'!$K$8:$K$930, 'Fleet Calculations'!$N$8:$N$930, 'Fleet Outputs Internal'!$B7, 'Fleet Calculations'!$H$8:$H$930, 'Fleet Outputs Internal'!O$3)</f>
        <v>0</v>
      </c>
      <c r="P7" s="176">
        <f>SUMIFS('Fleet Calculations'!$K$8:$K$930, 'Fleet Calculations'!$N$8:$N$930, 'Fleet Outputs Internal'!$B7, 'Fleet Calculations'!$H$8:$H$930, 'Fleet Outputs Internal'!P$3)</f>
        <v>0</v>
      </c>
      <c r="Q7" s="176">
        <f>SUMIFS('Fleet Calculations'!$K$8:$K$930, 'Fleet Calculations'!$N$8:$N$930, 'Fleet Outputs Internal'!$B7, 'Fleet Calculations'!$H$8:$H$930, 'Fleet Outputs Internal'!Q$3)</f>
        <v>0</v>
      </c>
      <c r="R7" s="176">
        <f>SUMIFS('Fleet Calculations'!$K$8:$K$930, 'Fleet Calculations'!$N$8:$N$930, 'Fleet Outputs Internal'!$B7, 'Fleet Calculations'!$H$8:$H$930, 'Fleet Outputs Internal'!R$3)</f>
        <v>0</v>
      </c>
      <c r="S7" s="176">
        <f>SUMIFS('Fleet Calculations'!$K$8:$K$930, 'Fleet Calculations'!$N$8:$N$930, 'Fleet Outputs Internal'!$B7, 'Fleet Calculations'!$H$8:$H$930, 'Fleet Outputs Internal'!S$3)</f>
        <v>0</v>
      </c>
      <c r="T7" s="176">
        <f>SUMIFS('Fleet Calculations'!$K$8:$K$930, 'Fleet Calculations'!$N$8:$N$930, 'Fleet Outputs Internal'!$B7, 'Fleet Calculations'!$H$8:$H$930, 'Fleet Outputs Internal'!T$3)</f>
        <v>0</v>
      </c>
      <c r="U7" s="176">
        <f>SUMIFS('Fleet Calculations'!$K$8:$K$930, 'Fleet Calculations'!$N$8:$N$930, 'Fleet Outputs Internal'!$B7, 'Fleet Calculations'!$H$8:$H$930, 'Fleet Outputs Internal'!U$3)</f>
        <v>0</v>
      </c>
      <c r="V7" s="176">
        <f>SUMIFS('Fleet Calculations'!$K$8:$K$930, 'Fleet Calculations'!$N$8:$N$930, 'Fleet Outputs Internal'!$B7, 'Fleet Calculations'!$H$8:$H$930, 'Fleet Outputs Internal'!V$3)</f>
        <v>0</v>
      </c>
      <c r="W7" s="176">
        <f>SUMIFS('Fleet Calculations'!$K$8:$K$930, 'Fleet Calculations'!$N$8:$N$930, 'Fleet Outputs Internal'!$B7, 'Fleet Calculations'!$H$8:$H$930, 'Fleet Outputs Internal'!W$3)</f>
        <v>0</v>
      </c>
      <c r="X7" s="176">
        <f>SUMIFS('Fleet Calculations'!$K$8:$K$930, 'Fleet Calculations'!$N$8:$N$930, 'Fleet Outputs Internal'!$B7, 'Fleet Calculations'!$H$8:$H$930, 'Fleet Outputs Internal'!X$3)</f>
        <v>0</v>
      </c>
      <c r="Y7" s="176">
        <f>SUMIFS('Fleet Calculations'!$K$8:$K$930, 'Fleet Calculations'!$N$8:$N$930, 'Fleet Outputs Internal'!$B7, 'Fleet Calculations'!$H$8:$H$930, 'Fleet Outputs Internal'!Y$3)</f>
        <v>0</v>
      </c>
      <c r="Z7" s="176">
        <f>SUMIFS('Fleet Calculations'!$K$8:$K$930, 'Fleet Calculations'!$N$8:$N$930, 'Fleet Outputs Internal'!$B7, 'Fleet Calculations'!$H$8:$H$930, 'Fleet Outputs Internal'!Z$3)</f>
        <v>0</v>
      </c>
      <c r="AA7" s="176">
        <f>SUMIFS('Fleet Calculations'!$K$8:$K$930, 'Fleet Calculations'!$N$8:$N$930, 'Fleet Outputs Internal'!$B7, 'Fleet Calculations'!$H$8:$H$930, 'Fleet Outputs Internal'!AA$3)</f>
        <v>0</v>
      </c>
      <c r="AB7" s="176">
        <f>SUMIFS('Fleet Calculations'!$K$8:$K$930, 'Fleet Calculations'!$N$8:$N$930, 'Fleet Outputs Internal'!$B7, 'Fleet Calculations'!$H$8:$H$930, 'Fleet Outputs Internal'!AB$3)</f>
        <v>0</v>
      </c>
      <c r="AC7" s="176">
        <f>SUMIFS('Fleet Calculations'!$K$8:$K$930, 'Fleet Calculations'!$N$8:$N$930, 'Fleet Outputs Internal'!$B7, 'Fleet Calculations'!$H$8:$H$930, 'Fleet Outputs Internal'!AC$3)</f>
        <v>0</v>
      </c>
      <c r="AE7" t="s">
        <v>63</v>
      </c>
    </row>
    <row r="8" spans="2:31" x14ac:dyDescent="0.25">
      <c r="B8" s="172" t="s">
        <v>126</v>
      </c>
      <c r="C8" s="176">
        <f>SUMIFS('Fleet Calculations'!$K$8:$K$930, 'Fleet Calculations'!$N$8:$N$930, 'Fleet Outputs Internal'!$B8, 'Fleet Calculations'!$H$8:$H$930, 'Fleet Outputs Internal'!C$3)</f>
        <v>0</v>
      </c>
      <c r="D8" s="176">
        <f>SUMIFS('Fleet Calculations'!$K$8:$K$930, 'Fleet Calculations'!$N$8:$N$930, 'Fleet Outputs Internal'!$B8, 'Fleet Calculations'!$H$8:$H$930, 'Fleet Outputs Internal'!D$3)</f>
        <v>0</v>
      </c>
      <c r="E8" s="176">
        <f>SUMIFS('Fleet Calculations'!$K$8:$K$930, 'Fleet Calculations'!$N$8:$N$930, 'Fleet Outputs Internal'!$B8, 'Fleet Calculations'!$H$8:$H$930, 'Fleet Outputs Internal'!E$3)</f>
        <v>0</v>
      </c>
      <c r="F8" s="176">
        <f>SUMIFS('Fleet Calculations'!$K$8:$K$930, 'Fleet Calculations'!$N$8:$N$930, 'Fleet Outputs Internal'!$B8, 'Fleet Calculations'!$H$8:$H$930, 'Fleet Outputs Internal'!F$3)</f>
        <v>0</v>
      </c>
      <c r="G8" s="176">
        <f>SUMIFS('Fleet Calculations'!$K$8:$K$930, 'Fleet Calculations'!$N$8:$N$930, 'Fleet Outputs Internal'!$B8, 'Fleet Calculations'!$H$8:$H$930, 'Fleet Outputs Internal'!G$3)</f>
        <v>0</v>
      </c>
      <c r="H8" s="176">
        <f>SUMIFS('Fleet Calculations'!$K$8:$K$930, 'Fleet Calculations'!$N$8:$N$930, 'Fleet Outputs Internal'!$B8, 'Fleet Calculations'!$H$8:$H$930, 'Fleet Outputs Internal'!H$3)</f>
        <v>0</v>
      </c>
      <c r="I8" s="176">
        <f>SUMIFS('Fleet Calculations'!$K$8:$K$930, 'Fleet Calculations'!$N$8:$N$930, 'Fleet Outputs Internal'!$B8, 'Fleet Calculations'!$H$8:$H$930, 'Fleet Outputs Internal'!I$3)</f>
        <v>0</v>
      </c>
      <c r="J8" s="176">
        <f>SUMIFS('Fleet Calculations'!$K$8:$K$930, 'Fleet Calculations'!$N$8:$N$930, 'Fleet Outputs Internal'!$B8, 'Fleet Calculations'!$H$8:$H$930, 'Fleet Outputs Internal'!J$3)</f>
        <v>0</v>
      </c>
      <c r="K8" s="176">
        <f>SUMIFS('Fleet Calculations'!$K$8:$K$930, 'Fleet Calculations'!$N$8:$N$930, 'Fleet Outputs Internal'!$B8, 'Fleet Calculations'!$H$8:$H$930, 'Fleet Outputs Internal'!K$3)</f>
        <v>0</v>
      </c>
      <c r="L8" s="176">
        <f>SUMIFS('Fleet Calculations'!$K$8:$K$930, 'Fleet Calculations'!$N$8:$N$930, 'Fleet Outputs Internal'!$B8, 'Fleet Calculations'!$H$8:$H$930, 'Fleet Outputs Internal'!L$3)</f>
        <v>0</v>
      </c>
      <c r="M8" s="176">
        <f>SUMIFS('Fleet Calculations'!$K$8:$K$930, 'Fleet Calculations'!$N$8:$N$930, 'Fleet Outputs Internal'!$B8, 'Fleet Calculations'!$H$8:$H$930, 'Fleet Outputs Internal'!M$3)</f>
        <v>0</v>
      </c>
      <c r="N8" s="176">
        <f>SUMIFS('Fleet Calculations'!$K$8:$K$930, 'Fleet Calculations'!$N$8:$N$930, 'Fleet Outputs Internal'!$B8, 'Fleet Calculations'!$H$8:$H$930, 'Fleet Outputs Internal'!N$3)</f>
        <v>0</v>
      </c>
      <c r="O8" s="176">
        <f>SUMIFS('Fleet Calculations'!$K$8:$K$930, 'Fleet Calculations'!$N$8:$N$930, 'Fleet Outputs Internal'!$B8, 'Fleet Calculations'!$H$8:$H$930, 'Fleet Outputs Internal'!O$3)</f>
        <v>0</v>
      </c>
      <c r="P8" s="176">
        <f>SUMIFS('Fleet Calculations'!$K$8:$K$930, 'Fleet Calculations'!$N$8:$N$930, 'Fleet Outputs Internal'!$B8, 'Fleet Calculations'!$H$8:$H$930, 'Fleet Outputs Internal'!P$3)</f>
        <v>0</v>
      </c>
      <c r="Q8" s="176">
        <f>SUMIFS('Fleet Calculations'!$K$8:$K$930, 'Fleet Calculations'!$N$8:$N$930, 'Fleet Outputs Internal'!$B8, 'Fleet Calculations'!$H$8:$H$930, 'Fleet Outputs Internal'!Q$3)</f>
        <v>0</v>
      </c>
      <c r="R8" s="176">
        <f>SUMIFS('Fleet Calculations'!$K$8:$K$930, 'Fleet Calculations'!$N$8:$N$930, 'Fleet Outputs Internal'!$B8, 'Fleet Calculations'!$H$8:$H$930, 'Fleet Outputs Internal'!R$3)</f>
        <v>0</v>
      </c>
      <c r="S8" s="176">
        <f>SUMIFS('Fleet Calculations'!$K$8:$K$930, 'Fleet Calculations'!$N$8:$N$930, 'Fleet Outputs Internal'!$B8, 'Fleet Calculations'!$H$8:$H$930, 'Fleet Outputs Internal'!S$3)</f>
        <v>0</v>
      </c>
      <c r="T8" s="176">
        <f>SUMIFS('Fleet Calculations'!$K$8:$K$930, 'Fleet Calculations'!$N$8:$N$930, 'Fleet Outputs Internal'!$B8, 'Fleet Calculations'!$H$8:$H$930, 'Fleet Outputs Internal'!T$3)</f>
        <v>0</v>
      </c>
      <c r="U8" s="176">
        <f>SUMIFS('Fleet Calculations'!$K$8:$K$930, 'Fleet Calculations'!$N$8:$N$930, 'Fleet Outputs Internal'!$B8, 'Fleet Calculations'!$H$8:$H$930, 'Fleet Outputs Internal'!U$3)</f>
        <v>0</v>
      </c>
      <c r="V8" s="176">
        <f>SUMIFS('Fleet Calculations'!$K$8:$K$930, 'Fleet Calculations'!$N$8:$N$930, 'Fleet Outputs Internal'!$B8, 'Fleet Calculations'!$H$8:$H$930, 'Fleet Outputs Internal'!V$3)</f>
        <v>0</v>
      </c>
      <c r="W8" s="176">
        <f>SUMIFS('Fleet Calculations'!$K$8:$K$930, 'Fleet Calculations'!$N$8:$N$930, 'Fleet Outputs Internal'!$B8, 'Fleet Calculations'!$H$8:$H$930, 'Fleet Outputs Internal'!W$3)</f>
        <v>0</v>
      </c>
      <c r="X8" s="176">
        <f>SUMIFS('Fleet Calculations'!$K$8:$K$930, 'Fleet Calculations'!$N$8:$N$930, 'Fleet Outputs Internal'!$B8, 'Fleet Calculations'!$H$8:$H$930, 'Fleet Outputs Internal'!X$3)</f>
        <v>0</v>
      </c>
      <c r="Y8" s="176">
        <f>SUMIFS('Fleet Calculations'!$K$8:$K$930, 'Fleet Calculations'!$N$8:$N$930, 'Fleet Outputs Internal'!$B8, 'Fleet Calculations'!$H$8:$H$930, 'Fleet Outputs Internal'!Y$3)</f>
        <v>0</v>
      </c>
      <c r="Z8" s="176">
        <f>SUMIFS('Fleet Calculations'!$K$8:$K$930, 'Fleet Calculations'!$N$8:$N$930, 'Fleet Outputs Internal'!$B8, 'Fleet Calculations'!$H$8:$H$930, 'Fleet Outputs Internal'!Z$3)</f>
        <v>0</v>
      </c>
      <c r="AA8" s="176">
        <f>SUMIFS('Fleet Calculations'!$K$8:$K$930, 'Fleet Calculations'!$N$8:$N$930, 'Fleet Outputs Internal'!$B8, 'Fleet Calculations'!$H$8:$H$930, 'Fleet Outputs Internal'!AA$3)</f>
        <v>0</v>
      </c>
      <c r="AB8" s="176">
        <f>SUMIFS('Fleet Calculations'!$K$8:$K$930, 'Fleet Calculations'!$N$8:$N$930, 'Fleet Outputs Internal'!$B8, 'Fleet Calculations'!$H$8:$H$930, 'Fleet Outputs Internal'!AB$3)</f>
        <v>0</v>
      </c>
      <c r="AC8" s="176">
        <f>SUMIFS('Fleet Calculations'!$K$8:$K$930, 'Fleet Calculations'!$N$8:$N$930, 'Fleet Outputs Internal'!$B8, 'Fleet Calculations'!$H$8:$H$930, 'Fleet Outputs Internal'!AC$3)</f>
        <v>0</v>
      </c>
      <c r="AE8" t="s">
        <v>63</v>
      </c>
    </row>
    <row r="9" spans="2:31" x14ac:dyDescent="0.25">
      <c r="B9" s="172" t="s">
        <v>127</v>
      </c>
      <c r="C9" s="176">
        <f>SUMIFS('Fleet Calculations'!$K$8:$K$930, 'Fleet Calculations'!$N$8:$N$930, 'Fleet Outputs Internal'!$B9, 'Fleet Calculations'!$H$8:$H$930, 'Fleet Outputs Internal'!C$3)</f>
        <v>0</v>
      </c>
      <c r="D9" s="176">
        <f>SUMIFS('Fleet Calculations'!$K$8:$K$930, 'Fleet Calculations'!$N$8:$N$930, 'Fleet Outputs Internal'!$B9, 'Fleet Calculations'!$H$8:$H$930, 'Fleet Outputs Internal'!D$3)</f>
        <v>0</v>
      </c>
      <c r="E9" s="176">
        <f>SUMIFS('Fleet Calculations'!$K$8:$K$930, 'Fleet Calculations'!$N$8:$N$930, 'Fleet Outputs Internal'!$B9, 'Fleet Calculations'!$H$8:$H$930, 'Fleet Outputs Internal'!E$3)</f>
        <v>0</v>
      </c>
      <c r="F9" s="176">
        <f>SUMIFS('Fleet Calculations'!$K$8:$K$930, 'Fleet Calculations'!$N$8:$N$930, 'Fleet Outputs Internal'!$B9, 'Fleet Calculations'!$H$8:$H$930, 'Fleet Outputs Internal'!F$3)</f>
        <v>0</v>
      </c>
      <c r="G9" s="176">
        <f>SUMIFS('Fleet Calculations'!$K$8:$K$930, 'Fleet Calculations'!$N$8:$N$930, 'Fleet Outputs Internal'!$B9, 'Fleet Calculations'!$H$8:$H$930, 'Fleet Outputs Internal'!G$3)</f>
        <v>0</v>
      </c>
      <c r="H9" s="176">
        <f>SUMIFS('Fleet Calculations'!$K$8:$K$930, 'Fleet Calculations'!$N$8:$N$930, 'Fleet Outputs Internal'!$B9, 'Fleet Calculations'!$H$8:$H$930, 'Fleet Outputs Internal'!H$3)</f>
        <v>0</v>
      </c>
      <c r="I9" s="176">
        <f>SUMIFS('Fleet Calculations'!$K$8:$K$930, 'Fleet Calculations'!$N$8:$N$930, 'Fleet Outputs Internal'!$B9, 'Fleet Calculations'!$H$8:$H$930, 'Fleet Outputs Internal'!I$3)</f>
        <v>0</v>
      </c>
      <c r="J9" s="176">
        <f>SUMIFS('Fleet Calculations'!$K$8:$K$930, 'Fleet Calculations'!$N$8:$N$930, 'Fleet Outputs Internal'!$B9, 'Fleet Calculations'!$H$8:$H$930, 'Fleet Outputs Internal'!J$3)</f>
        <v>0</v>
      </c>
      <c r="K9" s="176">
        <f>SUMIFS('Fleet Calculations'!$K$8:$K$930, 'Fleet Calculations'!$N$8:$N$930, 'Fleet Outputs Internal'!$B9, 'Fleet Calculations'!$H$8:$H$930, 'Fleet Outputs Internal'!K$3)</f>
        <v>0</v>
      </c>
      <c r="L9" s="176">
        <f>SUMIFS('Fleet Calculations'!$K$8:$K$930, 'Fleet Calculations'!$N$8:$N$930, 'Fleet Outputs Internal'!$B9, 'Fleet Calculations'!$H$8:$H$930, 'Fleet Outputs Internal'!L$3)</f>
        <v>0</v>
      </c>
      <c r="M9" s="176">
        <f>SUMIFS('Fleet Calculations'!$K$8:$K$930, 'Fleet Calculations'!$N$8:$N$930, 'Fleet Outputs Internal'!$B9, 'Fleet Calculations'!$H$8:$H$930, 'Fleet Outputs Internal'!M$3)</f>
        <v>0</v>
      </c>
      <c r="N9" s="176">
        <f>SUMIFS('Fleet Calculations'!$K$8:$K$930, 'Fleet Calculations'!$N$8:$N$930, 'Fleet Outputs Internal'!$B9, 'Fleet Calculations'!$H$8:$H$930, 'Fleet Outputs Internal'!N$3)</f>
        <v>0</v>
      </c>
      <c r="O9" s="176">
        <f>SUMIFS('Fleet Calculations'!$K$8:$K$930, 'Fleet Calculations'!$N$8:$N$930, 'Fleet Outputs Internal'!$B9, 'Fleet Calculations'!$H$8:$H$930, 'Fleet Outputs Internal'!O$3)</f>
        <v>0</v>
      </c>
      <c r="P9" s="176">
        <f>SUMIFS('Fleet Calculations'!$K$8:$K$930, 'Fleet Calculations'!$N$8:$N$930, 'Fleet Outputs Internal'!$B9, 'Fleet Calculations'!$H$8:$H$930, 'Fleet Outputs Internal'!P$3)</f>
        <v>0</v>
      </c>
      <c r="Q9" s="176">
        <f>SUMIFS('Fleet Calculations'!$K$8:$K$930, 'Fleet Calculations'!$N$8:$N$930, 'Fleet Outputs Internal'!$B9, 'Fleet Calculations'!$H$8:$H$930, 'Fleet Outputs Internal'!Q$3)</f>
        <v>0</v>
      </c>
      <c r="R9" s="176">
        <f>SUMIFS('Fleet Calculations'!$K$8:$K$930, 'Fleet Calculations'!$N$8:$N$930, 'Fleet Outputs Internal'!$B9, 'Fleet Calculations'!$H$8:$H$930, 'Fleet Outputs Internal'!R$3)</f>
        <v>0</v>
      </c>
      <c r="S9" s="176">
        <f>SUMIFS('Fleet Calculations'!$K$8:$K$930, 'Fleet Calculations'!$N$8:$N$930, 'Fleet Outputs Internal'!$B9, 'Fleet Calculations'!$H$8:$H$930, 'Fleet Outputs Internal'!S$3)</f>
        <v>0</v>
      </c>
      <c r="T9" s="176">
        <f>SUMIFS('Fleet Calculations'!$K$8:$K$930, 'Fleet Calculations'!$N$8:$N$930, 'Fleet Outputs Internal'!$B9, 'Fleet Calculations'!$H$8:$H$930, 'Fleet Outputs Internal'!T$3)</f>
        <v>0</v>
      </c>
      <c r="U9" s="176">
        <f>SUMIFS('Fleet Calculations'!$K$8:$K$930, 'Fleet Calculations'!$N$8:$N$930, 'Fleet Outputs Internal'!$B9, 'Fleet Calculations'!$H$8:$H$930, 'Fleet Outputs Internal'!U$3)</f>
        <v>0</v>
      </c>
      <c r="V9" s="176">
        <f>SUMIFS('Fleet Calculations'!$K$8:$K$930, 'Fleet Calculations'!$N$8:$N$930, 'Fleet Outputs Internal'!$B9, 'Fleet Calculations'!$H$8:$H$930, 'Fleet Outputs Internal'!V$3)</f>
        <v>0</v>
      </c>
      <c r="W9" s="176">
        <f>SUMIFS('Fleet Calculations'!$K$8:$K$930, 'Fleet Calculations'!$N$8:$N$930, 'Fleet Outputs Internal'!$B9, 'Fleet Calculations'!$H$8:$H$930, 'Fleet Outputs Internal'!W$3)</f>
        <v>0</v>
      </c>
      <c r="X9" s="176">
        <f>SUMIFS('Fleet Calculations'!$K$8:$K$930, 'Fleet Calculations'!$N$8:$N$930, 'Fleet Outputs Internal'!$B9, 'Fleet Calculations'!$H$8:$H$930, 'Fleet Outputs Internal'!X$3)</f>
        <v>0</v>
      </c>
      <c r="Y9" s="176">
        <f>SUMIFS('Fleet Calculations'!$K$8:$K$930, 'Fleet Calculations'!$N$8:$N$930, 'Fleet Outputs Internal'!$B9, 'Fleet Calculations'!$H$8:$H$930, 'Fleet Outputs Internal'!Y$3)</f>
        <v>0</v>
      </c>
      <c r="Z9" s="176">
        <f>SUMIFS('Fleet Calculations'!$K$8:$K$930, 'Fleet Calculations'!$N$8:$N$930, 'Fleet Outputs Internal'!$B9, 'Fleet Calculations'!$H$8:$H$930, 'Fleet Outputs Internal'!Z$3)</f>
        <v>0</v>
      </c>
      <c r="AA9" s="176">
        <f>SUMIFS('Fleet Calculations'!$K$8:$K$930, 'Fleet Calculations'!$N$8:$N$930, 'Fleet Outputs Internal'!$B9, 'Fleet Calculations'!$H$8:$H$930, 'Fleet Outputs Internal'!AA$3)</f>
        <v>0</v>
      </c>
      <c r="AB9" s="176">
        <f>SUMIFS('Fleet Calculations'!$K$8:$K$930, 'Fleet Calculations'!$N$8:$N$930, 'Fleet Outputs Internal'!$B9, 'Fleet Calculations'!$H$8:$H$930, 'Fleet Outputs Internal'!AB$3)</f>
        <v>0</v>
      </c>
      <c r="AC9" s="176">
        <f>SUMIFS('Fleet Calculations'!$K$8:$K$930, 'Fleet Calculations'!$N$8:$N$930, 'Fleet Outputs Internal'!$B9, 'Fleet Calculations'!$H$8:$H$930, 'Fleet Outputs Internal'!AC$3)</f>
        <v>0</v>
      </c>
      <c r="AE9" t="s">
        <v>63</v>
      </c>
    </row>
    <row r="10" spans="2:31" x14ac:dyDescent="0.25">
      <c r="B10" s="172" t="s">
        <v>128</v>
      </c>
      <c r="C10" s="176">
        <f>SUMIFS('Fleet Calculations'!$K$8:$K$930, 'Fleet Calculations'!$N$8:$N$930, 'Fleet Outputs Internal'!$B10, 'Fleet Calculations'!$H$8:$H$930, 'Fleet Outputs Internal'!C$3)</f>
        <v>0</v>
      </c>
      <c r="D10" s="176">
        <f>SUMIFS('Fleet Calculations'!$K$8:$K$930, 'Fleet Calculations'!$N$8:$N$930, 'Fleet Outputs Internal'!$B10, 'Fleet Calculations'!$H$8:$H$930, 'Fleet Outputs Internal'!D$3)</f>
        <v>0</v>
      </c>
      <c r="E10" s="176">
        <f>SUMIFS('Fleet Calculations'!$K$8:$K$930, 'Fleet Calculations'!$N$8:$N$930, 'Fleet Outputs Internal'!$B10, 'Fleet Calculations'!$H$8:$H$930, 'Fleet Outputs Internal'!E$3)</f>
        <v>0</v>
      </c>
      <c r="F10" s="176">
        <f>SUMIFS('Fleet Calculations'!$K$8:$K$930, 'Fleet Calculations'!$N$8:$N$930, 'Fleet Outputs Internal'!$B10, 'Fleet Calculations'!$H$8:$H$930, 'Fleet Outputs Internal'!F$3)</f>
        <v>0</v>
      </c>
      <c r="G10" s="176">
        <f>SUMIFS('Fleet Calculations'!$K$8:$K$930, 'Fleet Calculations'!$N$8:$N$930, 'Fleet Outputs Internal'!$B10, 'Fleet Calculations'!$H$8:$H$930, 'Fleet Outputs Internal'!G$3)</f>
        <v>0</v>
      </c>
      <c r="H10" s="176">
        <f>SUMIFS('Fleet Calculations'!$K$8:$K$930, 'Fleet Calculations'!$N$8:$N$930, 'Fleet Outputs Internal'!$B10, 'Fleet Calculations'!$H$8:$H$930, 'Fleet Outputs Internal'!H$3)</f>
        <v>0</v>
      </c>
      <c r="I10" s="176">
        <f>SUMIFS('Fleet Calculations'!$K$8:$K$930, 'Fleet Calculations'!$N$8:$N$930, 'Fleet Outputs Internal'!$B10, 'Fleet Calculations'!$H$8:$H$930, 'Fleet Outputs Internal'!I$3)</f>
        <v>0</v>
      </c>
      <c r="J10" s="176">
        <f>SUMIFS('Fleet Calculations'!$K$8:$K$930, 'Fleet Calculations'!$N$8:$N$930, 'Fleet Outputs Internal'!$B10, 'Fleet Calculations'!$H$8:$H$930, 'Fleet Outputs Internal'!J$3)</f>
        <v>0</v>
      </c>
      <c r="K10" s="176">
        <f>SUMIFS('Fleet Calculations'!$K$8:$K$930, 'Fleet Calculations'!$N$8:$N$930, 'Fleet Outputs Internal'!$B10, 'Fleet Calculations'!$H$8:$H$930, 'Fleet Outputs Internal'!K$3)</f>
        <v>0</v>
      </c>
      <c r="L10" s="176">
        <f>SUMIFS('Fleet Calculations'!$K$8:$K$930, 'Fleet Calculations'!$N$8:$N$930, 'Fleet Outputs Internal'!$B10, 'Fleet Calculations'!$H$8:$H$930, 'Fleet Outputs Internal'!L$3)</f>
        <v>0</v>
      </c>
      <c r="M10" s="176">
        <f>SUMIFS('Fleet Calculations'!$K$8:$K$930, 'Fleet Calculations'!$N$8:$N$930, 'Fleet Outputs Internal'!$B10, 'Fleet Calculations'!$H$8:$H$930, 'Fleet Outputs Internal'!M$3)</f>
        <v>0</v>
      </c>
      <c r="N10" s="176">
        <f>SUMIFS('Fleet Calculations'!$K$8:$K$930, 'Fleet Calculations'!$N$8:$N$930, 'Fleet Outputs Internal'!$B10, 'Fleet Calculations'!$H$8:$H$930, 'Fleet Outputs Internal'!N$3)</f>
        <v>0</v>
      </c>
      <c r="O10" s="176">
        <f>SUMIFS('Fleet Calculations'!$K$8:$K$930, 'Fleet Calculations'!$N$8:$N$930, 'Fleet Outputs Internal'!$B10, 'Fleet Calculations'!$H$8:$H$930, 'Fleet Outputs Internal'!O$3)</f>
        <v>0</v>
      </c>
      <c r="P10" s="176">
        <f>SUMIFS('Fleet Calculations'!$K$8:$K$930, 'Fleet Calculations'!$N$8:$N$930, 'Fleet Outputs Internal'!$B10, 'Fleet Calculations'!$H$8:$H$930, 'Fleet Outputs Internal'!P$3)</f>
        <v>0</v>
      </c>
      <c r="Q10" s="176">
        <f>SUMIFS('Fleet Calculations'!$K$8:$K$930, 'Fleet Calculations'!$N$8:$N$930, 'Fleet Outputs Internal'!$B10, 'Fleet Calculations'!$H$8:$H$930, 'Fleet Outputs Internal'!Q$3)</f>
        <v>0</v>
      </c>
      <c r="R10" s="176">
        <f>SUMIFS('Fleet Calculations'!$K$8:$K$930, 'Fleet Calculations'!$N$8:$N$930, 'Fleet Outputs Internal'!$B10, 'Fleet Calculations'!$H$8:$H$930, 'Fleet Outputs Internal'!R$3)</f>
        <v>0</v>
      </c>
      <c r="S10" s="176">
        <f>SUMIFS('Fleet Calculations'!$K$8:$K$930, 'Fleet Calculations'!$N$8:$N$930, 'Fleet Outputs Internal'!$B10, 'Fleet Calculations'!$H$8:$H$930, 'Fleet Outputs Internal'!S$3)</f>
        <v>0</v>
      </c>
      <c r="T10" s="176">
        <f>SUMIFS('Fleet Calculations'!$K$8:$K$930, 'Fleet Calculations'!$N$8:$N$930, 'Fleet Outputs Internal'!$B10, 'Fleet Calculations'!$H$8:$H$930, 'Fleet Outputs Internal'!T$3)</f>
        <v>0</v>
      </c>
      <c r="U10" s="176">
        <f>SUMIFS('Fleet Calculations'!$K$8:$K$930, 'Fleet Calculations'!$N$8:$N$930, 'Fleet Outputs Internal'!$B10, 'Fleet Calculations'!$H$8:$H$930, 'Fleet Outputs Internal'!U$3)</f>
        <v>0</v>
      </c>
      <c r="V10" s="176">
        <f>SUMIFS('Fleet Calculations'!$K$8:$K$930, 'Fleet Calculations'!$N$8:$N$930, 'Fleet Outputs Internal'!$B10, 'Fleet Calculations'!$H$8:$H$930, 'Fleet Outputs Internal'!V$3)</f>
        <v>0</v>
      </c>
      <c r="W10" s="176">
        <f>SUMIFS('Fleet Calculations'!$K$8:$K$930, 'Fleet Calculations'!$N$8:$N$930, 'Fleet Outputs Internal'!$B10, 'Fleet Calculations'!$H$8:$H$930, 'Fleet Outputs Internal'!W$3)</f>
        <v>0</v>
      </c>
      <c r="X10" s="176">
        <f>SUMIFS('Fleet Calculations'!$K$8:$K$930, 'Fleet Calculations'!$N$8:$N$930, 'Fleet Outputs Internal'!$B10, 'Fleet Calculations'!$H$8:$H$930, 'Fleet Outputs Internal'!X$3)</f>
        <v>0</v>
      </c>
      <c r="Y10" s="176">
        <f>SUMIFS('Fleet Calculations'!$K$8:$K$930, 'Fleet Calculations'!$N$8:$N$930, 'Fleet Outputs Internal'!$B10, 'Fleet Calculations'!$H$8:$H$930, 'Fleet Outputs Internal'!Y$3)</f>
        <v>0</v>
      </c>
      <c r="Z10" s="176">
        <f>SUMIFS('Fleet Calculations'!$K$8:$K$930, 'Fleet Calculations'!$N$8:$N$930, 'Fleet Outputs Internal'!$B10, 'Fleet Calculations'!$H$8:$H$930, 'Fleet Outputs Internal'!Z$3)</f>
        <v>0</v>
      </c>
      <c r="AA10" s="176">
        <f>SUMIFS('Fleet Calculations'!$K$8:$K$930, 'Fleet Calculations'!$N$8:$N$930, 'Fleet Outputs Internal'!$B10, 'Fleet Calculations'!$H$8:$H$930, 'Fleet Outputs Internal'!AA$3)</f>
        <v>0</v>
      </c>
      <c r="AB10" s="176">
        <f>SUMIFS('Fleet Calculations'!$K$8:$K$930, 'Fleet Calculations'!$N$8:$N$930, 'Fleet Outputs Internal'!$B10, 'Fleet Calculations'!$H$8:$H$930, 'Fleet Outputs Internal'!AB$3)</f>
        <v>0</v>
      </c>
      <c r="AC10" s="176">
        <f>SUMIFS('Fleet Calculations'!$K$8:$K$930, 'Fleet Calculations'!$N$8:$N$930, 'Fleet Outputs Internal'!$B10, 'Fleet Calculations'!$H$8:$H$930, 'Fleet Outputs Internal'!AC$3)</f>
        <v>0</v>
      </c>
      <c r="AE10" t="s">
        <v>63</v>
      </c>
    </row>
    <row r="11" spans="2:31" x14ac:dyDescent="0.25">
      <c r="B11" s="172" t="s">
        <v>129</v>
      </c>
      <c r="C11" s="176">
        <f>SUMIFS('Fleet Calculations'!$K$8:$K$930, 'Fleet Calculations'!$N$8:$N$930, 'Fleet Outputs Internal'!$B11, 'Fleet Calculations'!$H$8:$H$930, 'Fleet Outputs Internal'!C$3)</f>
        <v>0</v>
      </c>
      <c r="D11" s="176">
        <f>SUMIFS('Fleet Calculations'!$K$8:$K$930, 'Fleet Calculations'!$N$8:$N$930, 'Fleet Outputs Internal'!$B11, 'Fleet Calculations'!$H$8:$H$930, 'Fleet Outputs Internal'!D$3)</f>
        <v>0</v>
      </c>
      <c r="E11" s="176">
        <f>SUMIFS('Fleet Calculations'!$K$8:$K$930, 'Fleet Calculations'!$N$8:$N$930, 'Fleet Outputs Internal'!$B11, 'Fleet Calculations'!$H$8:$H$930, 'Fleet Outputs Internal'!E$3)</f>
        <v>0</v>
      </c>
      <c r="F11" s="176">
        <f>SUMIFS('Fleet Calculations'!$K$8:$K$930, 'Fleet Calculations'!$N$8:$N$930, 'Fleet Outputs Internal'!$B11, 'Fleet Calculations'!$H$8:$H$930, 'Fleet Outputs Internal'!F$3)</f>
        <v>0</v>
      </c>
      <c r="G11" s="176">
        <f>SUMIFS('Fleet Calculations'!$K$8:$K$930, 'Fleet Calculations'!$N$8:$N$930, 'Fleet Outputs Internal'!$B11, 'Fleet Calculations'!$H$8:$H$930, 'Fleet Outputs Internal'!G$3)</f>
        <v>0</v>
      </c>
      <c r="H11" s="176">
        <f>SUMIFS('Fleet Calculations'!$K$8:$K$930, 'Fleet Calculations'!$N$8:$N$930, 'Fleet Outputs Internal'!$B11, 'Fleet Calculations'!$H$8:$H$930, 'Fleet Outputs Internal'!H$3)</f>
        <v>0</v>
      </c>
      <c r="I11" s="176">
        <f>SUMIFS('Fleet Calculations'!$K$8:$K$930, 'Fleet Calculations'!$N$8:$N$930, 'Fleet Outputs Internal'!$B11, 'Fleet Calculations'!$H$8:$H$930, 'Fleet Outputs Internal'!I$3)</f>
        <v>0</v>
      </c>
      <c r="J11" s="176">
        <f>SUMIFS('Fleet Calculations'!$K$8:$K$930, 'Fleet Calculations'!$N$8:$N$930, 'Fleet Outputs Internal'!$B11, 'Fleet Calculations'!$H$8:$H$930, 'Fleet Outputs Internal'!J$3)</f>
        <v>0</v>
      </c>
      <c r="K11" s="176">
        <f>SUMIFS('Fleet Calculations'!$K$8:$K$930, 'Fleet Calculations'!$N$8:$N$930, 'Fleet Outputs Internal'!$B11, 'Fleet Calculations'!$H$8:$H$930, 'Fleet Outputs Internal'!K$3)</f>
        <v>0</v>
      </c>
      <c r="L11" s="176">
        <f>SUMIFS('Fleet Calculations'!$K$8:$K$930, 'Fleet Calculations'!$N$8:$N$930, 'Fleet Outputs Internal'!$B11, 'Fleet Calculations'!$H$8:$H$930, 'Fleet Outputs Internal'!L$3)</f>
        <v>0</v>
      </c>
      <c r="M11" s="176">
        <f>SUMIFS('Fleet Calculations'!$K$8:$K$930, 'Fleet Calculations'!$N$8:$N$930, 'Fleet Outputs Internal'!$B11, 'Fleet Calculations'!$H$8:$H$930, 'Fleet Outputs Internal'!M$3)</f>
        <v>0</v>
      </c>
      <c r="N11" s="176">
        <f>SUMIFS('Fleet Calculations'!$K$8:$K$930, 'Fleet Calculations'!$N$8:$N$930, 'Fleet Outputs Internal'!$B11, 'Fleet Calculations'!$H$8:$H$930, 'Fleet Outputs Internal'!N$3)</f>
        <v>0</v>
      </c>
      <c r="O11" s="176">
        <f>SUMIFS('Fleet Calculations'!$K$8:$K$930, 'Fleet Calculations'!$N$8:$N$930, 'Fleet Outputs Internal'!$B11, 'Fleet Calculations'!$H$8:$H$930, 'Fleet Outputs Internal'!O$3)</f>
        <v>0</v>
      </c>
      <c r="P11" s="176">
        <f>SUMIFS('Fleet Calculations'!$K$8:$K$930, 'Fleet Calculations'!$N$8:$N$930, 'Fleet Outputs Internal'!$B11, 'Fleet Calculations'!$H$8:$H$930, 'Fleet Outputs Internal'!P$3)</f>
        <v>0</v>
      </c>
      <c r="Q11" s="176">
        <f>SUMIFS('Fleet Calculations'!$K$8:$K$930, 'Fleet Calculations'!$N$8:$N$930, 'Fleet Outputs Internal'!$B11, 'Fleet Calculations'!$H$8:$H$930, 'Fleet Outputs Internal'!Q$3)</f>
        <v>0</v>
      </c>
      <c r="R11" s="176">
        <f>SUMIFS('Fleet Calculations'!$K$8:$K$930, 'Fleet Calculations'!$N$8:$N$930, 'Fleet Outputs Internal'!$B11, 'Fleet Calculations'!$H$8:$H$930, 'Fleet Outputs Internal'!R$3)</f>
        <v>0</v>
      </c>
      <c r="S11" s="176">
        <f>SUMIFS('Fleet Calculations'!$K$8:$K$930, 'Fleet Calculations'!$N$8:$N$930, 'Fleet Outputs Internal'!$B11, 'Fleet Calculations'!$H$8:$H$930, 'Fleet Outputs Internal'!S$3)</f>
        <v>0</v>
      </c>
      <c r="T11" s="176">
        <f>SUMIFS('Fleet Calculations'!$K$8:$K$930, 'Fleet Calculations'!$N$8:$N$930, 'Fleet Outputs Internal'!$B11, 'Fleet Calculations'!$H$8:$H$930, 'Fleet Outputs Internal'!T$3)</f>
        <v>0</v>
      </c>
      <c r="U11" s="176">
        <f>SUMIFS('Fleet Calculations'!$K$8:$K$930, 'Fleet Calculations'!$N$8:$N$930, 'Fleet Outputs Internal'!$B11, 'Fleet Calculations'!$H$8:$H$930, 'Fleet Outputs Internal'!U$3)</f>
        <v>0</v>
      </c>
      <c r="V11" s="176">
        <f>SUMIFS('Fleet Calculations'!$K$8:$K$930, 'Fleet Calculations'!$N$8:$N$930, 'Fleet Outputs Internal'!$B11, 'Fleet Calculations'!$H$8:$H$930, 'Fleet Outputs Internal'!V$3)</f>
        <v>0</v>
      </c>
      <c r="W11" s="176">
        <f>SUMIFS('Fleet Calculations'!$K$8:$K$930, 'Fleet Calculations'!$N$8:$N$930, 'Fleet Outputs Internal'!$B11, 'Fleet Calculations'!$H$8:$H$930, 'Fleet Outputs Internal'!W$3)</f>
        <v>0</v>
      </c>
      <c r="X11" s="176">
        <f>SUMIFS('Fleet Calculations'!$K$8:$K$930, 'Fleet Calculations'!$N$8:$N$930, 'Fleet Outputs Internal'!$B11, 'Fleet Calculations'!$H$8:$H$930, 'Fleet Outputs Internal'!X$3)</f>
        <v>0</v>
      </c>
      <c r="Y11" s="176">
        <f>SUMIFS('Fleet Calculations'!$K$8:$K$930, 'Fleet Calculations'!$N$8:$N$930, 'Fleet Outputs Internal'!$B11, 'Fleet Calculations'!$H$8:$H$930, 'Fleet Outputs Internal'!Y$3)</f>
        <v>0</v>
      </c>
      <c r="Z11" s="176">
        <f>SUMIFS('Fleet Calculations'!$K$8:$K$930, 'Fleet Calculations'!$N$8:$N$930, 'Fleet Outputs Internal'!$B11, 'Fleet Calculations'!$H$8:$H$930, 'Fleet Outputs Internal'!Z$3)</f>
        <v>0</v>
      </c>
      <c r="AA11" s="176">
        <f>SUMIFS('Fleet Calculations'!$K$8:$K$930, 'Fleet Calculations'!$N$8:$N$930, 'Fleet Outputs Internal'!$B11, 'Fleet Calculations'!$H$8:$H$930, 'Fleet Outputs Internal'!AA$3)</f>
        <v>0</v>
      </c>
      <c r="AB11" s="176">
        <f>SUMIFS('Fleet Calculations'!$K$8:$K$930, 'Fleet Calculations'!$N$8:$N$930, 'Fleet Outputs Internal'!$B11, 'Fleet Calculations'!$H$8:$H$930, 'Fleet Outputs Internal'!AB$3)</f>
        <v>0</v>
      </c>
      <c r="AC11" s="176">
        <f>SUMIFS('Fleet Calculations'!$K$8:$K$930, 'Fleet Calculations'!$N$8:$N$930, 'Fleet Outputs Internal'!$B11, 'Fleet Calculations'!$H$8:$H$930, 'Fleet Outputs Internal'!AC$3)</f>
        <v>0</v>
      </c>
      <c r="AE11" t="s">
        <v>69</v>
      </c>
    </row>
    <row r="12" spans="2:31" x14ac:dyDescent="0.25">
      <c r="B12" s="172" t="s">
        <v>130</v>
      </c>
      <c r="C12" s="176">
        <f>SUMIFS('Fleet Calculations'!$K$8:$K$930, 'Fleet Calculations'!$N$8:$N$930, 'Fleet Outputs Internal'!$B12, 'Fleet Calculations'!$H$8:$H$930, 'Fleet Outputs Internal'!C$3)</f>
        <v>0</v>
      </c>
      <c r="D12" s="176">
        <f>SUMIFS('Fleet Calculations'!$K$8:$K$930, 'Fleet Calculations'!$N$8:$N$930, 'Fleet Outputs Internal'!$B12, 'Fleet Calculations'!$H$8:$H$930, 'Fleet Outputs Internal'!D$3)</f>
        <v>0</v>
      </c>
      <c r="E12" s="176">
        <f>SUMIFS('Fleet Calculations'!$K$8:$K$930, 'Fleet Calculations'!$N$8:$N$930, 'Fleet Outputs Internal'!$B12, 'Fleet Calculations'!$H$8:$H$930, 'Fleet Outputs Internal'!E$3)</f>
        <v>0</v>
      </c>
      <c r="F12" s="176">
        <f>SUMIFS('Fleet Calculations'!$K$8:$K$930, 'Fleet Calculations'!$N$8:$N$930, 'Fleet Outputs Internal'!$B12, 'Fleet Calculations'!$H$8:$H$930, 'Fleet Outputs Internal'!F$3)</f>
        <v>0</v>
      </c>
      <c r="G12" s="176">
        <f>SUMIFS('Fleet Calculations'!$K$8:$K$930, 'Fleet Calculations'!$N$8:$N$930, 'Fleet Outputs Internal'!$B12, 'Fleet Calculations'!$H$8:$H$930, 'Fleet Outputs Internal'!G$3)</f>
        <v>0</v>
      </c>
      <c r="H12" s="176">
        <f>SUMIFS('Fleet Calculations'!$K$8:$K$930, 'Fleet Calculations'!$N$8:$N$930, 'Fleet Outputs Internal'!$B12, 'Fleet Calculations'!$H$8:$H$930, 'Fleet Outputs Internal'!H$3)</f>
        <v>0</v>
      </c>
      <c r="I12" s="176">
        <f>SUMIFS('Fleet Calculations'!$K$8:$K$930, 'Fleet Calculations'!$N$8:$N$930, 'Fleet Outputs Internal'!$B12, 'Fleet Calculations'!$H$8:$H$930, 'Fleet Outputs Internal'!I$3)</f>
        <v>0</v>
      </c>
      <c r="J12" s="176">
        <f>SUMIFS('Fleet Calculations'!$K$8:$K$930, 'Fleet Calculations'!$N$8:$N$930, 'Fleet Outputs Internal'!$B12, 'Fleet Calculations'!$H$8:$H$930, 'Fleet Outputs Internal'!J$3)</f>
        <v>0</v>
      </c>
      <c r="K12" s="176">
        <f>SUMIFS('Fleet Calculations'!$K$8:$K$930, 'Fleet Calculations'!$N$8:$N$930, 'Fleet Outputs Internal'!$B12, 'Fleet Calculations'!$H$8:$H$930, 'Fleet Outputs Internal'!K$3)</f>
        <v>0</v>
      </c>
      <c r="L12" s="176">
        <f>SUMIFS('Fleet Calculations'!$K$8:$K$930, 'Fleet Calculations'!$N$8:$N$930, 'Fleet Outputs Internal'!$B12, 'Fleet Calculations'!$H$8:$H$930, 'Fleet Outputs Internal'!L$3)</f>
        <v>0</v>
      </c>
      <c r="M12" s="176">
        <f>SUMIFS('Fleet Calculations'!$K$8:$K$930, 'Fleet Calculations'!$N$8:$N$930, 'Fleet Outputs Internal'!$B12, 'Fleet Calculations'!$H$8:$H$930, 'Fleet Outputs Internal'!M$3)</f>
        <v>0</v>
      </c>
      <c r="N12" s="176">
        <f>SUMIFS('Fleet Calculations'!$K$8:$K$930, 'Fleet Calculations'!$N$8:$N$930, 'Fleet Outputs Internal'!$B12, 'Fleet Calculations'!$H$8:$H$930, 'Fleet Outputs Internal'!N$3)</f>
        <v>0</v>
      </c>
      <c r="O12" s="176">
        <f>SUMIFS('Fleet Calculations'!$K$8:$K$930, 'Fleet Calculations'!$N$8:$N$930, 'Fleet Outputs Internal'!$B12, 'Fleet Calculations'!$H$8:$H$930, 'Fleet Outputs Internal'!O$3)</f>
        <v>0</v>
      </c>
      <c r="P12" s="176">
        <f>SUMIFS('Fleet Calculations'!$K$8:$K$930, 'Fleet Calculations'!$N$8:$N$930, 'Fleet Outputs Internal'!$B12, 'Fleet Calculations'!$H$8:$H$930, 'Fleet Outputs Internal'!P$3)</f>
        <v>0</v>
      </c>
      <c r="Q12" s="176">
        <f>SUMIFS('Fleet Calculations'!$K$8:$K$930, 'Fleet Calculations'!$N$8:$N$930, 'Fleet Outputs Internal'!$B12, 'Fleet Calculations'!$H$8:$H$930, 'Fleet Outputs Internal'!Q$3)</f>
        <v>0</v>
      </c>
      <c r="R12" s="176">
        <f>SUMIFS('Fleet Calculations'!$K$8:$K$930, 'Fleet Calculations'!$N$8:$N$930, 'Fleet Outputs Internal'!$B12, 'Fleet Calculations'!$H$8:$H$930, 'Fleet Outputs Internal'!R$3)</f>
        <v>0</v>
      </c>
      <c r="S12" s="176">
        <f>SUMIFS('Fleet Calculations'!$K$8:$K$930, 'Fleet Calculations'!$N$8:$N$930, 'Fleet Outputs Internal'!$B12, 'Fleet Calculations'!$H$8:$H$930, 'Fleet Outputs Internal'!S$3)</f>
        <v>0</v>
      </c>
      <c r="T12" s="176">
        <f>SUMIFS('Fleet Calculations'!$K$8:$K$930, 'Fleet Calculations'!$N$8:$N$930, 'Fleet Outputs Internal'!$B12, 'Fleet Calculations'!$H$8:$H$930, 'Fleet Outputs Internal'!T$3)</f>
        <v>0</v>
      </c>
      <c r="U12" s="176">
        <f>SUMIFS('Fleet Calculations'!$K$8:$K$930, 'Fleet Calculations'!$N$8:$N$930, 'Fleet Outputs Internal'!$B12, 'Fleet Calculations'!$H$8:$H$930, 'Fleet Outputs Internal'!U$3)</f>
        <v>0</v>
      </c>
      <c r="V12" s="176">
        <f>SUMIFS('Fleet Calculations'!$K$8:$K$930, 'Fleet Calculations'!$N$8:$N$930, 'Fleet Outputs Internal'!$B12, 'Fleet Calculations'!$H$8:$H$930, 'Fleet Outputs Internal'!V$3)</f>
        <v>0</v>
      </c>
      <c r="W12" s="176">
        <f>SUMIFS('Fleet Calculations'!$K$8:$K$930, 'Fleet Calculations'!$N$8:$N$930, 'Fleet Outputs Internal'!$B12, 'Fleet Calculations'!$H$8:$H$930, 'Fleet Outputs Internal'!W$3)</f>
        <v>0</v>
      </c>
      <c r="X12" s="176">
        <f>SUMIFS('Fleet Calculations'!$K$8:$K$930, 'Fleet Calculations'!$N$8:$N$930, 'Fleet Outputs Internal'!$B12, 'Fleet Calculations'!$H$8:$H$930, 'Fleet Outputs Internal'!X$3)</f>
        <v>0</v>
      </c>
      <c r="Y12" s="176">
        <f>SUMIFS('Fleet Calculations'!$K$8:$K$930, 'Fleet Calculations'!$N$8:$N$930, 'Fleet Outputs Internal'!$B12, 'Fleet Calculations'!$H$8:$H$930, 'Fleet Outputs Internal'!Y$3)</f>
        <v>0</v>
      </c>
      <c r="Z12" s="176">
        <f>SUMIFS('Fleet Calculations'!$K$8:$K$930, 'Fleet Calculations'!$N$8:$N$930, 'Fleet Outputs Internal'!$B12, 'Fleet Calculations'!$H$8:$H$930, 'Fleet Outputs Internal'!Z$3)</f>
        <v>0</v>
      </c>
      <c r="AA12" s="176">
        <f>SUMIFS('Fleet Calculations'!$K$8:$K$930, 'Fleet Calculations'!$N$8:$N$930, 'Fleet Outputs Internal'!$B12, 'Fleet Calculations'!$H$8:$H$930, 'Fleet Outputs Internal'!AA$3)</f>
        <v>0</v>
      </c>
      <c r="AB12" s="176">
        <f>SUMIFS('Fleet Calculations'!$K$8:$K$930, 'Fleet Calculations'!$N$8:$N$930, 'Fleet Outputs Internal'!$B12, 'Fleet Calculations'!$H$8:$H$930, 'Fleet Outputs Internal'!AB$3)</f>
        <v>0</v>
      </c>
      <c r="AC12" s="176">
        <f>SUMIFS('Fleet Calculations'!$K$8:$K$930, 'Fleet Calculations'!$N$8:$N$930, 'Fleet Outputs Internal'!$B12, 'Fleet Calculations'!$H$8:$H$930, 'Fleet Outputs Internal'!AC$3)</f>
        <v>0</v>
      </c>
      <c r="AE12" t="s">
        <v>69</v>
      </c>
    </row>
    <row r="13" spans="2:31" x14ac:dyDescent="0.25">
      <c r="B13" s="172" t="s">
        <v>131</v>
      </c>
      <c r="C13" s="176">
        <f>SUMIFS('Fleet Calculations'!$K$8:$K$930, 'Fleet Calculations'!$N$8:$N$930, 'Fleet Outputs Internal'!$B13, 'Fleet Calculations'!$H$8:$H$930, 'Fleet Outputs Internal'!C$3)</f>
        <v>0</v>
      </c>
      <c r="D13" s="176">
        <f>SUMIFS('Fleet Calculations'!$K$8:$K$930, 'Fleet Calculations'!$N$8:$N$930, 'Fleet Outputs Internal'!$B13, 'Fleet Calculations'!$H$8:$H$930, 'Fleet Outputs Internal'!D$3)</f>
        <v>0</v>
      </c>
      <c r="E13" s="176">
        <f>SUMIFS('Fleet Calculations'!$K$8:$K$930, 'Fleet Calculations'!$N$8:$N$930, 'Fleet Outputs Internal'!$B13, 'Fleet Calculations'!$H$8:$H$930, 'Fleet Outputs Internal'!E$3)</f>
        <v>0</v>
      </c>
      <c r="F13" s="176">
        <f>SUMIFS('Fleet Calculations'!$K$8:$K$930, 'Fleet Calculations'!$N$8:$N$930, 'Fleet Outputs Internal'!$B13, 'Fleet Calculations'!$H$8:$H$930, 'Fleet Outputs Internal'!F$3)</f>
        <v>0</v>
      </c>
      <c r="G13" s="176">
        <f>SUMIFS('Fleet Calculations'!$K$8:$K$930, 'Fleet Calculations'!$N$8:$N$930, 'Fleet Outputs Internal'!$B13, 'Fleet Calculations'!$H$8:$H$930, 'Fleet Outputs Internal'!G$3)</f>
        <v>0</v>
      </c>
      <c r="H13" s="176">
        <f>SUMIFS('Fleet Calculations'!$K$8:$K$930, 'Fleet Calculations'!$N$8:$N$930, 'Fleet Outputs Internal'!$B13, 'Fleet Calculations'!$H$8:$H$930, 'Fleet Outputs Internal'!H$3)</f>
        <v>0</v>
      </c>
      <c r="I13" s="176">
        <f>SUMIFS('Fleet Calculations'!$K$8:$K$930, 'Fleet Calculations'!$N$8:$N$930, 'Fleet Outputs Internal'!$B13, 'Fleet Calculations'!$H$8:$H$930, 'Fleet Outputs Internal'!I$3)</f>
        <v>0</v>
      </c>
      <c r="J13" s="176">
        <f>SUMIFS('Fleet Calculations'!$K$8:$K$930, 'Fleet Calculations'!$N$8:$N$930, 'Fleet Outputs Internal'!$B13, 'Fleet Calculations'!$H$8:$H$930, 'Fleet Outputs Internal'!J$3)</f>
        <v>0</v>
      </c>
      <c r="K13" s="176">
        <f>SUMIFS('Fleet Calculations'!$K$8:$K$930, 'Fleet Calculations'!$N$8:$N$930, 'Fleet Outputs Internal'!$B13, 'Fleet Calculations'!$H$8:$H$930, 'Fleet Outputs Internal'!K$3)</f>
        <v>0</v>
      </c>
      <c r="L13" s="176">
        <f>SUMIFS('Fleet Calculations'!$K$8:$K$930, 'Fleet Calculations'!$N$8:$N$930, 'Fleet Outputs Internal'!$B13, 'Fleet Calculations'!$H$8:$H$930, 'Fleet Outputs Internal'!L$3)</f>
        <v>0</v>
      </c>
      <c r="M13" s="176">
        <f>SUMIFS('Fleet Calculations'!$K$8:$K$930, 'Fleet Calculations'!$N$8:$N$930, 'Fleet Outputs Internal'!$B13, 'Fleet Calculations'!$H$8:$H$930, 'Fleet Outputs Internal'!M$3)</f>
        <v>0</v>
      </c>
      <c r="N13" s="176">
        <f>SUMIFS('Fleet Calculations'!$K$8:$K$930, 'Fleet Calculations'!$N$8:$N$930, 'Fleet Outputs Internal'!$B13, 'Fleet Calculations'!$H$8:$H$930, 'Fleet Outputs Internal'!N$3)</f>
        <v>0</v>
      </c>
      <c r="O13" s="176">
        <f>SUMIFS('Fleet Calculations'!$K$8:$K$930, 'Fleet Calculations'!$N$8:$N$930, 'Fleet Outputs Internal'!$B13, 'Fleet Calculations'!$H$8:$H$930, 'Fleet Outputs Internal'!O$3)</f>
        <v>0</v>
      </c>
      <c r="P13" s="176">
        <f>SUMIFS('Fleet Calculations'!$K$8:$K$930, 'Fleet Calculations'!$N$8:$N$930, 'Fleet Outputs Internal'!$B13, 'Fleet Calculations'!$H$8:$H$930, 'Fleet Outputs Internal'!P$3)</f>
        <v>0</v>
      </c>
      <c r="Q13" s="176">
        <f>SUMIFS('Fleet Calculations'!$K$8:$K$930, 'Fleet Calculations'!$N$8:$N$930, 'Fleet Outputs Internal'!$B13, 'Fleet Calculations'!$H$8:$H$930, 'Fleet Outputs Internal'!Q$3)</f>
        <v>0</v>
      </c>
      <c r="R13" s="176">
        <f>SUMIFS('Fleet Calculations'!$K$8:$K$930, 'Fleet Calculations'!$N$8:$N$930, 'Fleet Outputs Internal'!$B13, 'Fleet Calculations'!$H$8:$H$930, 'Fleet Outputs Internal'!R$3)</f>
        <v>0</v>
      </c>
      <c r="S13" s="176">
        <f>SUMIFS('Fleet Calculations'!$K$8:$K$930, 'Fleet Calculations'!$N$8:$N$930, 'Fleet Outputs Internal'!$B13, 'Fleet Calculations'!$H$8:$H$930, 'Fleet Outputs Internal'!S$3)</f>
        <v>0</v>
      </c>
      <c r="T13" s="176">
        <f>SUMIFS('Fleet Calculations'!$K$8:$K$930, 'Fleet Calculations'!$N$8:$N$930, 'Fleet Outputs Internal'!$B13, 'Fleet Calculations'!$H$8:$H$930, 'Fleet Outputs Internal'!T$3)</f>
        <v>0</v>
      </c>
      <c r="U13" s="176">
        <f>SUMIFS('Fleet Calculations'!$K$8:$K$930, 'Fleet Calculations'!$N$8:$N$930, 'Fleet Outputs Internal'!$B13, 'Fleet Calculations'!$H$8:$H$930, 'Fleet Outputs Internal'!U$3)</f>
        <v>0</v>
      </c>
      <c r="V13" s="176">
        <f>SUMIFS('Fleet Calculations'!$K$8:$K$930, 'Fleet Calculations'!$N$8:$N$930, 'Fleet Outputs Internal'!$B13, 'Fleet Calculations'!$H$8:$H$930, 'Fleet Outputs Internal'!V$3)</f>
        <v>0</v>
      </c>
      <c r="W13" s="176">
        <f>SUMIFS('Fleet Calculations'!$K$8:$K$930, 'Fleet Calculations'!$N$8:$N$930, 'Fleet Outputs Internal'!$B13, 'Fleet Calculations'!$H$8:$H$930, 'Fleet Outputs Internal'!W$3)</f>
        <v>0</v>
      </c>
      <c r="X13" s="176">
        <f>SUMIFS('Fleet Calculations'!$K$8:$K$930, 'Fleet Calculations'!$N$8:$N$930, 'Fleet Outputs Internal'!$B13, 'Fleet Calculations'!$H$8:$H$930, 'Fleet Outputs Internal'!X$3)</f>
        <v>0</v>
      </c>
      <c r="Y13" s="176">
        <f>SUMIFS('Fleet Calculations'!$K$8:$K$930, 'Fleet Calculations'!$N$8:$N$930, 'Fleet Outputs Internal'!$B13, 'Fleet Calculations'!$H$8:$H$930, 'Fleet Outputs Internal'!Y$3)</f>
        <v>0</v>
      </c>
      <c r="Z13" s="176">
        <f>SUMIFS('Fleet Calculations'!$K$8:$K$930, 'Fleet Calculations'!$N$8:$N$930, 'Fleet Outputs Internal'!$B13, 'Fleet Calculations'!$H$8:$H$930, 'Fleet Outputs Internal'!Z$3)</f>
        <v>0</v>
      </c>
      <c r="AA13" s="176">
        <f>SUMIFS('Fleet Calculations'!$K$8:$K$930, 'Fleet Calculations'!$N$8:$N$930, 'Fleet Outputs Internal'!$B13, 'Fleet Calculations'!$H$8:$H$930, 'Fleet Outputs Internal'!AA$3)</f>
        <v>0</v>
      </c>
      <c r="AB13" s="176">
        <f>SUMIFS('Fleet Calculations'!$K$8:$K$930, 'Fleet Calculations'!$N$8:$N$930, 'Fleet Outputs Internal'!$B13, 'Fleet Calculations'!$H$8:$H$930, 'Fleet Outputs Internal'!AB$3)</f>
        <v>0</v>
      </c>
      <c r="AC13" s="176">
        <f>SUMIFS('Fleet Calculations'!$K$8:$K$930, 'Fleet Calculations'!$N$8:$N$930, 'Fleet Outputs Internal'!$B13, 'Fleet Calculations'!$H$8:$H$930, 'Fleet Outputs Internal'!AC$3)</f>
        <v>0</v>
      </c>
      <c r="AE13" t="s">
        <v>69</v>
      </c>
    </row>
    <row r="14" spans="2:31" x14ac:dyDescent="0.25">
      <c r="B14" s="172" t="s">
        <v>132</v>
      </c>
      <c r="C14" s="176">
        <f>SUMIFS('Fleet Calculations'!$K$8:$K$930, 'Fleet Calculations'!$N$8:$N$930, 'Fleet Outputs Internal'!$B14, 'Fleet Calculations'!$H$8:$H$930, 'Fleet Outputs Internal'!C$3)</f>
        <v>0</v>
      </c>
      <c r="D14" s="176">
        <f>SUMIFS('Fleet Calculations'!$K$8:$K$930, 'Fleet Calculations'!$N$8:$N$930, 'Fleet Outputs Internal'!$B14, 'Fleet Calculations'!$H$8:$H$930, 'Fleet Outputs Internal'!D$3)</f>
        <v>0</v>
      </c>
      <c r="E14" s="176">
        <f>SUMIFS('Fleet Calculations'!$K$8:$K$930, 'Fleet Calculations'!$N$8:$N$930, 'Fleet Outputs Internal'!$B14, 'Fleet Calculations'!$H$8:$H$930, 'Fleet Outputs Internal'!E$3)</f>
        <v>0</v>
      </c>
      <c r="F14" s="176">
        <f>SUMIFS('Fleet Calculations'!$K$8:$K$930, 'Fleet Calculations'!$N$8:$N$930, 'Fleet Outputs Internal'!$B14, 'Fleet Calculations'!$H$8:$H$930, 'Fleet Outputs Internal'!F$3)</f>
        <v>0</v>
      </c>
      <c r="G14" s="176">
        <f>SUMIFS('Fleet Calculations'!$K$8:$K$930, 'Fleet Calculations'!$N$8:$N$930, 'Fleet Outputs Internal'!$B14, 'Fleet Calculations'!$H$8:$H$930, 'Fleet Outputs Internal'!G$3)</f>
        <v>0</v>
      </c>
      <c r="H14" s="176">
        <f>SUMIFS('Fleet Calculations'!$K$8:$K$930, 'Fleet Calculations'!$N$8:$N$930, 'Fleet Outputs Internal'!$B14, 'Fleet Calculations'!$H$8:$H$930, 'Fleet Outputs Internal'!H$3)</f>
        <v>0</v>
      </c>
      <c r="I14" s="176">
        <f>SUMIFS('Fleet Calculations'!$K$8:$K$930, 'Fleet Calculations'!$N$8:$N$930, 'Fleet Outputs Internal'!$B14, 'Fleet Calculations'!$H$8:$H$930, 'Fleet Outputs Internal'!I$3)</f>
        <v>0</v>
      </c>
      <c r="J14" s="176">
        <f>SUMIFS('Fleet Calculations'!$K$8:$K$930, 'Fleet Calculations'!$N$8:$N$930, 'Fleet Outputs Internal'!$B14, 'Fleet Calculations'!$H$8:$H$930, 'Fleet Outputs Internal'!J$3)</f>
        <v>0</v>
      </c>
      <c r="K14" s="176">
        <f>SUMIFS('Fleet Calculations'!$K$8:$K$930, 'Fleet Calculations'!$N$8:$N$930, 'Fleet Outputs Internal'!$B14, 'Fleet Calculations'!$H$8:$H$930, 'Fleet Outputs Internal'!K$3)</f>
        <v>0</v>
      </c>
      <c r="L14" s="176">
        <f>SUMIFS('Fleet Calculations'!$K$8:$K$930, 'Fleet Calculations'!$N$8:$N$930, 'Fleet Outputs Internal'!$B14, 'Fleet Calculations'!$H$8:$H$930, 'Fleet Outputs Internal'!L$3)</f>
        <v>0</v>
      </c>
      <c r="M14" s="176">
        <f>SUMIFS('Fleet Calculations'!$K$8:$K$930, 'Fleet Calculations'!$N$8:$N$930, 'Fleet Outputs Internal'!$B14, 'Fleet Calculations'!$H$8:$H$930, 'Fleet Outputs Internal'!M$3)</f>
        <v>0</v>
      </c>
      <c r="N14" s="176">
        <f>SUMIFS('Fleet Calculations'!$K$8:$K$930, 'Fleet Calculations'!$N$8:$N$930, 'Fleet Outputs Internal'!$B14, 'Fleet Calculations'!$H$8:$H$930, 'Fleet Outputs Internal'!N$3)</f>
        <v>0</v>
      </c>
      <c r="O14" s="176">
        <f>SUMIFS('Fleet Calculations'!$K$8:$K$930, 'Fleet Calculations'!$N$8:$N$930, 'Fleet Outputs Internal'!$B14, 'Fleet Calculations'!$H$8:$H$930, 'Fleet Outputs Internal'!O$3)</f>
        <v>0</v>
      </c>
      <c r="P14" s="176">
        <f>SUMIFS('Fleet Calculations'!$K$8:$K$930, 'Fleet Calculations'!$N$8:$N$930, 'Fleet Outputs Internal'!$B14, 'Fleet Calculations'!$H$8:$H$930, 'Fleet Outputs Internal'!P$3)</f>
        <v>0</v>
      </c>
      <c r="Q14" s="176">
        <f>SUMIFS('Fleet Calculations'!$K$8:$K$930, 'Fleet Calculations'!$N$8:$N$930, 'Fleet Outputs Internal'!$B14, 'Fleet Calculations'!$H$8:$H$930, 'Fleet Outputs Internal'!Q$3)</f>
        <v>0</v>
      </c>
      <c r="R14" s="176">
        <f>SUMIFS('Fleet Calculations'!$K$8:$K$930, 'Fleet Calculations'!$N$8:$N$930, 'Fleet Outputs Internal'!$B14, 'Fleet Calculations'!$H$8:$H$930, 'Fleet Outputs Internal'!R$3)</f>
        <v>0</v>
      </c>
      <c r="S14" s="176">
        <f>SUMIFS('Fleet Calculations'!$K$8:$K$930, 'Fleet Calculations'!$N$8:$N$930, 'Fleet Outputs Internal'!$B14, 'Fleet Calculations'!$H$8:$H$930, 'Fleet Outputs Internal'!S$3)</f>
        <v>0</v>
      </c>
      <c r="T14" s="176">
        <f>SUMIFS('Fleet Calculations'!$K$8:$K$930, 'Fleet Calculations'!$N$8:$N$930, 'Fleet Outputs Internal'!$B14, 'Fleet Calculations'!$H$8:$H$930, 'Fleet Outputs Internal'!T$3)</f>
        <v>0</v>
      </c>
      <c r="U14" s="176">
        <f>SUMIFS('Fleet Calculations'!$K$8:$K$930, 'Fleet Calculations'!$N$8:$N$930, 'Fleet Outputs Internal'!$B14, 'Fleet Calculations'!$H$8:$H$930, 'Fleet Outputs Internal'!U$3)</f>
        <v>0</v>
      </c>
      <c r="V14" s="176">
        <f>SUMIFS('Fleet Calculations'!$K$8:$K$930, 'Fleet Calculations'!$N$8:$N$930, 'Fleet Outputs Internal'!$B14, 'Fleet Calculations'!$H$8:$H$930, 'Fleet Outputs Internal'!V$3)</f>
        <v>0</v>
      </c>
      <c r="W14" s="176">
        <f>SUMIFS('Fleet Calculations'!$K$8:$K$930, 'Fleet Calculations'!$N$8:$N$930, 'Fleet Outputs Internal'!$B14, 'Fleet Calculations'!$H$8:$H$930, 'Fleet Outputs Internal'!W$3)</f>
        <v>0</v>
      </c>
      <c r="X14" s="176">
        <f>SUMIFS('Fleet Calculations'!$K$8:$K$930, 'Fleet Calculations'!$N$8:$N$930, 'Fleet Outputs Internal'!$B14, 'Fleet Calculations'!$H$8:$H$930, 'Fleet Outputs Internal'!X$3)</f>
        <v>0</v>
      </c>
      <c r="Y14" s="176">
        <f>SUMIFS('Fleet Calculations'!$K$8:$K$930, 'Fleet Calculations'!$N$8:$N$930, 'Fleet Outputs Internal'!$B14, 'Fleet Calculations'!$H$8:$H$930, 'Fleet Outputs Internal'!Y$3)</f>
        <v>0</v>
      </c>
      <c r="Z14" s="176">
        <f>SUMIFS('Fleet Calculations'!$K$8:$K$930, 'Fleet Calculations'!$N$8:$N$930, 'Fleet Outputs Internal'!$B14, 'Fleet Calculations'!$H$8:$H$930, 'Fleet Outputs Internal'!Z$3)</f>
        <v>0</v>
      </c>
      <c r="AA14" s="176">
        <f>SUMIFS('Fleet Calculations'!$K$8:$K$930, 'Fleet Calculations'!$N$8:$N$930, 'Fleet Outputs Internal'!$B14, 'Fleet Calculations'!$H$8:$H$930, 'Fleet Outputs Internal'!AA$3)</f>
        <v>0</v>
      </c>
      <c r="AB14" s="176">
        <f>SUMIFS('Fleet Calculations'!$K$8:$K$930, 'Fleet Calculations'!$N$8:$N$930, 'Fleet Outputs Internal'!$B14, 'Fleet Calculations'!$H$8:$H$930, 'Fleet Outputs Internal'!AB$3)</f>
        <v>0</v>
      </c>
      <c r="AC14" s="176">
        <f>SUMIFS('Fleet Calculations'!$K$8:$K$930, 'Fleet Calculations'!$N$8:$N$930, 'Fleet Outputs Internal'!$B14, 'Fleet Calculations'!$H$8:$H$930, 'Fleet Outputs Internal'!AC$3)</f>
        <v>0</v>
      </c>
      <c r="AE14" t="s">
        <v>69</v>
      </c>
    </row>
    <row r="15" spans="2:31" x14ac:dyDescent="0.25">
      <c r="B15" s="172" t="s">
        <v>133</v>
      </c>
      <c r="C15" s="176">
        <f>SUMIFS('Fleet Calculations'!$K$8:$K$930, 'Fleet Calculations'!$N$8:$N$930, 'Fleet Outputs Internal'!$B15, 'Fleet Calculations'!$H$8:$H$930, 'Fleet Outputs Internal'!C$3)</f>
        <v>0</v>
      </c>
      <c r="D15" s="176">
        <f>SUMIFS('Fleet Calculations'!$K$8:$K$930, 'Fleet Calculations'!$N$8:$N$930, 'Fleet Outputs Internal'!$B15, 'Fleet Calculations'!$H$8:$H$930, 'Fleet Outputs Internal'!D$3)</f>
        <v>0</v>
      </c>
      <c r="E15" s="176">
        <f>SUMIFS('Fleet Calculations'!$K$8:$K$930, 'Fleet Calculations'!$N$8:$N$930, 'Fleet Outputs Internal'!$B15, 'Fleet Calculations'!$H$8:$H$930, 'Fleet Outputs Internal'!E$3)</f>
        <v>0</v>
      </c>
      <c r="F15" s="176">
        <f>SUMIFS('Fleet Calculations'!$K$8:$K$930, 'Fleet Calculations'!$N$8:$N$930, 'Fleet Outputs Internal'!$B15, 'Fleet Calculations'!$H$8:$H$930, 'Fleet Outputs Internal'!F$3)</f>
        <v>0</v>
      </c>
      <c r="G15" s="176">
        <f>SUMIFS('Fleet Calculations'!$K$8:$K$930, 'Fleet Calculations'!$N$8:$N$930, 'Fleet Outputs Internal'!$B15, 'Fleet Calculations'!$H$8:$H$930, 'Fleet Outputs Internal'!G$3)</f>
        <v>0</v>
      </c>
      <c r="H15" s="176">
        <f>SUMIFS('Fleet Calculations'!$K$8:$K$930, 'Fleet Calculations'!$N$8:$N$930, 'Fleet Outputs Internal'!$B15, 'Fleet Calculations'!$H$8:$H$930, 'Fleet Outputs Internal'!H$3)</f>
        <v>0</v>
      </c>
      <c r="I15" s="176">
        <f>SUMIFS('Fleet Calculations'!$K$8:$K$930, 'Fleet Calculations'!$N$8:$N$930, 'Fleet Outputs Internal'!$B15, 'Fleet Calculations'!$H$8:$H$930, 'Fleet Outputs Internal'!I$3)</f>
        <v>0</v>
      </c>
      <c r="J15" s="176">
        <f>SUMIFS('Fleet Calculations'!$K$8:$K$930, 'Fleet Calculations'!$N$8:$N$930, 'Fleet Outputs Internal'!$B15, 'Fleet Calculations'!$H$8:$H$930, 'Fleet Outputs Internal'!J$3)</f>
        <v>0</v>
      </c>
      <c r="K15" s="176">
        <f>SUMIFS('Fleet Calculations'!$K$8:$K$930, 'Fleet Calculations'!$N$8:$N$930, 'Fleet Outputs Internal'!$B15, 'Fleet Calculations'!$H$8:$H$930, 'Fleet Outputs Internal'!K$3)</f>
        <v>0</v>
      </c>
      <c r="L15" s="176">
        <f>SUMIFS('Fleet Calculations'!$K$8:$K$930, 'Fleet Calculations'!$N$8:$N$930, 'Fleet Outputs Internal'!$B15, 'Fleet Calculations'!$H$8:$H$930, 'Fleet Outputs Internal'!L$3)</f>
        <v>0</v>
      </c>
      <c r="M15" s="176">
        <f>SUMIFS('Fleet Calculations'!$K$8:$K$930, 'Fleet Calculations'!$N$8:$N$930, 'Fleet Outputs Internal'!$B15, 'Fleet Calculations'!$H$8:$H$930, 'Fleet Outputs Internal'!M$3)</f>
        <v>0</v>
      </c>
      <c r="N15" s="176">
        <f>SUMIFS('Fleet Calculations'!$K$8:$K$930, 'Fleet Calculations'!$N$8:$N$930, 'Fleet Outputs Internal'!$B15, 'Fleet Calculations'!$H$8:$H$930, 'Fleet Outputs Internal'!N$3)</f>
        <v>0</v>
      </c>
      <c r="O15" s="176">
        <f>SUMIFS('Fleet Calculations'!$K$8:$K$930, 'Fleet Calculations'!$N$8:$N$930, 'Fleet Outputs Internal'!$B15, 'Fleet Calculations'!$H$8:$H$930, 'Fleet Outputs Internal'!O$3)</f>
        <v>0</v>
      </c>
      <c r="P15" s="176">
        <f>SUMIFS('Fleet Calculations'!$K$8:$K$930, 'Fleet Calculations'!$N$8:$N$930, 'Fleet Outputs Internal'!$B15, 'Fleet Calculations'!$H$8:$H$930, 'Fleet Outputs Internal'!P$3)</f>
        <v>0</v>
      </c>
      <c r="Q15" s="176">
        <f>SUMIFS('Fleet Calculations'!$K$8:$K$930, 'Fleet Calculations'!$N$8:$N$930, 'Fleet Outputs Internal'!$B15, 'Fleet Calculations'!$H$8:$H$930, 'Fleet Outputs Internal'!Q$3)</f>
        <v>0</v>
      </c>
      <c r="R15" s="176">
        <f>SUMIFS('Fleet Calculations'!$K$8:$K$930, 'Fleet Calculations'!$N$8:$N$930, 'Fleet Outputs Internal'!$B15, 'Fleet Calculations'!$H$8:$H$930, 'Fleet Outputs Internal'!R$3)</f>
        <v>0</v>
      </c>
      <c r="S15" s="176">
        <f>SUMIFS('Fleet Calculations'!$K$8:$K$930, 'Fleet Calculations'!$N$8:$N$930, 'Fleet Outputs Internal'!$B15, 'Fleet Calculations'!$H$8:$H$930, 'Fleet Outputs Internal'!S$3)</f>
        <v>0</v>
      </c>
      <c r="T15" s="176">
        <f>SUMIFS('Fleet Calculations'!$K$8:$K$930, 'Fleet Calculations'!$N$8:$N$930, 'Fleet Outputs Internal'!$B15, 'Fleet Calculations'!$H$8:$H$930, 'Fleet Outputs Internal'!T$3)</f>
        <v>0</v>
      </c>
      <c r="U15" s="176">
        <f>SUMIFS('Fleet Calculations'!$K$8:$K$930, 'Fleet Calculations'!$N$8:$N$930, 'Fleet Outputs Internal'!$B15, 'Fleet Calculations'!$H$8:$H$930, 'Fleet Outputs Internal'!U$3)</f>
        <v>0</v>
      </c>
      <c r="V15" s="176">
        <f>SUMIFS('Fleet Calculations'!$K$8:$K$930, 'Fleet Calculations'!$N$8:$N$930, 'Fleet Outputs Internal'!$B15, 'Fleet Calculations'!$H$8:$H$930, 'Fleet Outputs Internal'!V$3)</f>
        <v>0</v>
      </c>
      <c r="W15" s="176">
        <f>SUMIFS('Fleet Calculations'!$K$8:$K$930, 'Fleet Calculations'!$N$8:$N$930, 'Fleet Outputs Internal'!$B15, 'Fleet Calculations'!$H$8:$H$930, 'Fleet Outputs Internal'!W$3)</f>
        <v>0</v>
      </c>
      <c r="X15" s="176">
        <f>SUMIFS('Fleet Calculations'!$K$8:$K$930, 'Fleet Calculations'!$N$8:$N$930, 'Fleet Outputs Internal'!$B15, 'Fleet Calculations'!$H$8:$H$930, 'Fleet Outputs Internal'!X$3)</f>
        <v>0</v>
      </c>
      <c r="Y15" s="176">
        <f>SUMIFS('Fleet Calculations'!$K$8:$K$930, 'Fleet Calculations'!$N$8:$N$930, 'Fleet Outputs Internal'!$B15, 'Fleet Calculations'!$H$8:$H$930, 'Fleet Outputs Internal'!Y$3)</f>
        <v>0</v>
      </c>
      <c r="Z15" s="176">
        <f>SUMIFS('Fleet Calculations'!$K$8:$K$930, 'Fleet Calculations'!$N$8:$N$930, 'Fleet Outputs Internal'!$B15, 'Fleet Calculations'!$H$8:$H$930, 'Fleet Outputs Internal'!Z$3)</f>
        <v>0</v>
      </c>
      <c r="AA15" s="176">
        <f>SUMIFS('Fleet Calculations'!$K$8:$K$930, 'Fleet Calculations'!$N$8:$N$930, 'Fleet Outputs Internal'!$B15, 'Fleet Calculations'!$H$8:$H$930, 'Fleet Outputs Internal'!AA$3)</f>
        <v>0</v>
      </c>
      <c r="AB15" s="176">
        <f>SUMIFS('Fleet Calculations'!$K$8:$K$930, 'Fleet Calculations'!$N$8:$N$930, 'Fleet Outputs Internal'!$B15, 'Fleet Calculations'!$H$8:$H$930, 'Fleet Outputs Internal'!AB$3)</f>
        <v>0</v>
      </c>
      <c r="AC15" s="176">
        <f>SUMIFS('Fleet Calculations'!$K$8:$K$930, 'Fleet Calculations'!$N$8:$N$930, 'Fleet Outputs Internal'!$B15, 'Fleet Calculations'!$H$8:$H$930, 'Fleet Outputs Internal'!AC$3)</f>
        <v>0</v>
      </c>
      <c r="AE15" t="s">
        <v>69</v>
      </c>
    </row>
    <row r="16" spans="2:31" x14ac:dyDescent="0.25">
      <c r="B16" s="172" t="s">
        <v>134</v>
      </c>
      <c r="C16" s="176">
        <f>SUMIFS('Fleet Calculations'!$K$8:$K$930, 'Fleet Calculations'!$N$8:$N$930, 'Fleet Outputs Internal'!$B16, 'Fleet Calculations'!$H$8:$H$930, 'Fleet Outputs Internal'!C$3)</f>
        <v>0</v>
      </c>
      <c r="D16" s="176">
        <f>SUMIFS('Fleet Calculations'!$K$8:$K$930, 'Fleet Calculations'!$N$8:$N$930, 'Fleet Outputs Internal'!$B16, 'Fleet Calculations'!$H$8:$H$930, 'Fleet Outputs Internal'!D$3)</f>
        <v>0</v>
      </c>
      <c r="E16" s="176">
        <f>SUMIFS('Fleet Calculations'!$K$8:$K$930, 'Fleet Calculations'!$N$8:$N$930, 'Fleet Outputs Internal'!$B16, 'Fleet Calculations'!$H$8:$H$930, 'Fleet Outputs Internal'!E$3)</f>
        <v>0</v>
      </c>
      <c r="F16" s="176">
        <f>SUMIFS('Fleet Calculations'!$K$8:$K$930, 'Fleet Calculations'!$N$8:$N$930, 'Fleet Outputs Internal'!$B16, 'Fleet Calculations'!$H$8:$H$930, 'Fleet Outputs Internal'!F$3)</f>
        <v>0</v>
      </c>
      <c r="G16" s="176">
        <f>SUMIFS('Fleet Calculations'!$K$8:$K$930, 'Fleet Calculations'!$N$8:$N$930, 'Fleet Outputs Internal'!$B16, 'Fleet Calculations'!$H$8:$H$930, 'Fleet Outputs Internal'!G$3)</f>
        <v>0</v>
      </c>
      <c r="H16" s="176">
        <f>SUMIFS('Fleet Calculations'!$K$8:$K$930, 'Fleet Calculations'!$N$8:$N$930, 'Fleet Outputs Internal'!$B16, 'Fleet Calculations'!$H$8:$H$930, 'Fleet Outputs Internal'!H$3)</f>
        <v>0</v>
      </c>
      <c r="I16" s="176">
        <f>SUMIFS('Fleet Calculations'!$K$8:$K$930, 'Fleet Calculations'!$N$8:$N$930, 'Fleet Outputs Internal'!$B16, 'Fleet Calculations'!$H$8:$H$930, 'Fleet Outputs Internal'!I$3)</f>
        <v>0</v>
      </c>
      <c r="J16" s="176">
        <f>SUMIFS('Fleet Calculations'!$K$8:$K$930, 'Fleet Calculations'!$N$8:$N$930, 'Fleet Outputs Internal'!$B16, 'Fleet Calculations'!$H$8:$H$930, 'Fleet Outputs Internal'!J$3)</f>
        <v>0</v>
      </c>
      <c r="K16" s="176">
        <f>SUMIFS('Fleet Calculations'!$K$8:$K$930, 'Fleet Calculations'!$N$8:$N$930, 'Fleet Outputs Internal'!$B16, 'Fleet Calculations'!$H$8:$H$930, 'Fleet Outputs Internal'!K$3)</f>
        <v>0</v>
      </c>
      <c r="L16" s="176">
        <f>SUMIFS('Fleet Calculations'!$K$8:$K$930, 'Fleet Calculations'!$N$8:$N$930, 'Fleet Outputs Internal'!$B16, 'Fleet Calculations'!$H$8:$H$930, 'Fleet Outputs Internal'!L$3)</f>
        <v>0</v>
      </c>
      <c r="M16" s="176">
        <f>SUMIFS('Fleet Calculations'!$K$8:$K$930, 'Fleet Calculations'!$N$8:$N$930, 'Fleet Outputs Internal'!$B16, 'Fleet Calculations'!$H$8:$H$930, 'Fleet Outputs Internal'!M$3)</f>
        <v>0</v>
      </c>
      <c r="N16" s="176">
        <f>SUMIFS('Fleet Calculations'!$K$8:$K$930, 'Fleet Calculations'!$N$8:$N$930, 'Fleet Outputs Internal'!$B16, 'Fleet Calculations'!$H$8:$H$930, 'Fleet Outputs Internal'!N$3)</f>
        <v>0</v>
      </c>
      <c r="O16" s="176">
        <f>SUMIFS('Fleet Calculations'!$K$8:$K$930, 'Fleet Calculations'!$N$8:$N$930, 'Fleet Outputs Internal'!$B16, 'Fleet Calculations'!$H$8:$H$930, 'Fleet Outputs Internal'!O$3)</f>
        <v>0</v>
      </c>
      <c r="P16" s="176">
        <f>SUMIFS('Fleet Calculations'!$K$8:$K$930, 'Fleet Calculations'!$N$8:$N$930, 'Fleet Outputs Internal'!$B16, 'Fleet Calculations'!$H$8:$H$930, 'Fleet Outputs Internal'!P$3)</f>
        <v>0</v>
      </c>
      <c r="Q16" s="176">
        <f>SUMIFS('Fleet Calculations'!$K$8:$K$930, 'Fleet Calculations'!$N$8:$N$930, 'Fleet Outputs Internal'!$B16, 'Fleet Calculations'!$H$8:$H$930, 'Fleet Outputs Internal'!Q$3)</f>
        <v>0</v>
      </c>
      <c r="R16" s="176">
        <f>SUMIFS('Fleet Calculations'!$K$8:$K$930, 'Fleet Calculations'!$N$8:$N$930, 'Fleet Outputs Internal'!$B16, 'Fleet Calculations'!$H$8:$H$930, 'Fleet Outputs Internal'!R$3)</f>
        <v>0</v>
      </c>
      <c r="S16" s="176">
        <f>SUMIFS('Fleet Calculations'!$K$8:$K$930, 'Fleet Calculations'!$N$8:$N$930, 'Fleet Outputs Internal'!$B16, 'Fleet Calculations'!$H$8:$H$930, 'Fleet Outputs Internal'!S$3)</f>
        <v>0</v>
      </c>
      <c r="T16" s="176">
        <f>SUMIFS('Fleet Calculations'!$K$8:$K$930, 'Fleet Calculations'!$N$8:$N$930, 'Fleet Outputs Internal'!$B16, 'Fleet Calculations'!$H$8:$H$930, 'Fleet Outputs Internal'!T$3)</f>
        <v>0</v>
      </c>
      <c r="U16" s="176">
        <f>SUMIFS('Fleet Calculations'!$K$8:$K$930, 'Fleet Calculations'!$N$8:$N$930, 'Fleet Outputs Internal'!$B16, 'Fleet Calculations'!$H$8:$H$930, 'Fleet Outputs Internal'!U$3)</f>
        <v>0</v>
      </c>
      <c r="V16" s="176">
        <f>SUMIFS('Fleet Calculations'!$K$8:$K$930, 'Fleet Calculations'!$N$8:$N$930, 'Fleet Outputs Internal'!$B16, 'Fleet Calculations'!$H$8:$H$930, 'Fleet Outputs Internal'!V$3)</f>
        <v>0</v>
      </c>
      <c r="W16" s="176">
        <f>SUMIFS('Fleet Calculations'!$K$8:$K$930, 'Fleet Calculations'!$N$8:$N$930, 'Fleet Outputs Internal'!$B16, 'Fleet Calculations'!$H$8:$H$930, 'Fleet Outputs Internal'!W$3)</f>
        <v>0</v>
      </c>
      <c r="X16" s="176">
        <f>SUMIFS('Fleet Calculations'!$K$8:$K$930, 'Fleet Calculations'!$N$8:$N$930, 'Fleet Outputs Internal'!$B16, 'Fleet Calculations'!$H$8:$H$930, 'Fleet Outputs Internal'!X$3)</f>
        <v>0</v>
      </c>
      <c r="Y16" s="176">
        <f>SUMIFS('Fleet Calculations'!$K$8:$K$930, 'Fleet Calculations'!$N$8:$N$930, 'Fleet Outputs Internal'!$B16, 'Fleet Calculations'!$H$8:$H$930, 'Fleet Outputs Internal'!Y$3)</f>
        <v>0</v>
      </c>
      <c r="Z16" s="176">
        <f>SUMIFS('Fleet Calculations'!$K$8:$K$930, 'Fleet Calculations'!$N$8:$N$930, 'Fleet Outputs Internal'!$B16, 'Fleet Calculations'!$H$8:$H$930, 'Fleet Outputs Internal'!Z$3)</f>
        <v>0</v>
      </c>
      <c r="AA16" s="176">
        <f>SUMIFS('Fleet Calculations'!$K$8:$K$930, 'Fleet Calculations'!$N$8:$N$930, 'Fleet Outputs Internal'!$B16, 'Fleet Calculations'!$H$8:$H$930, 'Fleet Outputs Internal'!AA$3)</f>
        <v>0</v>
      </c>
      <c r="AB16" s="176">
        <f>SUMIFS('Fleet Calculations'!$K$8:$K$930, 'Fleet Calculations'!$N$8:$N$930, 'Fleet Outputs Internal'!$B16, 'Fleet Calculations'!$H$8:$H$930, 'Fleet Outputs Internal'!AB$3)</f>
        <v>0</v>
      </c>
      <c r="AC16" s="176">
        <f>SUMIFS('Fleet Calculations'!$K$8:$K$930, 'Fleet Calculations'!$N$8:$N$930, 'Fleet Outputs Internal'!$B16, 'Fleet Calculations'!$H$8:$H$930, 'Fleet Outputs Internal'!AC$3)</f>
        <v>0</v>
      </c>
      <c r="AE16" t="s">
        <v>69</v>
      </c>
    </row>
    <row r="17" spans="2:31" x14ac:dyDescent="0.25">
      <c r="B17" s="172" t="s">
        <v>135</v>
      </c>
      <c r="C17" s="176">
        <f>SUMIFS('Fleet Calculations'!$K$8:$K$930, 'Fleet Calculations'!$N$8:$N$930, 'Fleet Outputs Internal'!$B17, 'Fleet Calculations'!$H$8:$H$930, 'Fleet Outputs Internal'!C$3)</f>
        <v>0</v>
      </c>
      <c r="D17" s="176">
        <f>SUMIFS('Fleet Calculations'!$K$8:$K$930, 'Fleet Calculations'!$N$8:$N$930, 'Fleet Outputs Internal'!$B17, 'Fleet Calculations'!$H$8:$H$930, 'Fleet Outputs Internal'!D$3)</f>
        <v>0</v>
      </c>
      <c r="E17" s="176">
        <f>SUMIFS('Fleet Calculations'!$K$8:$K$930, 'Fleet Calculations'!$N$8:$N$930, 'Fleet Outputs Internal'!$B17, 'Fleet Calculations'!$H$8:$H$930, 'Fleet Outputs Internal'!E$3)</f>
        <v>0</v>
      </c>
      <c r="F17" s="176">
        <f>SUMIFS('Fleet Calculations'!$K$8:$K$930, 'Fleet Calculations'!$N$8:$N$930, 'Fleet Outputs Internal'!$B17, 'Fleet Calculations'!$H$8:$H$930, 'Fleet Outputs Internal'!F$3)</f>
        <v>0</v>
      </c>
      <c r="G17" s="176">
        <f>SUMIFS('Fleet Calculations'!$K$8:$K$930, 'Fleet Calculations'!$N$8:$N$930, 'Fleet Outputs Internal'!$B17, 'Fleet Calculations'!$H$8:$H$930, 'Fleet Outputs Internal'!G$3)</f>
        <v>0</v>
      </c>
      <c r="H17" s="176">
        <f>SUMIFS('Fleet Calculations'!$K$8:$K$930, 'Fleet Calculations'!$N$8:$N$930, 'Fleet Outputs Internal'!$B17, 'Fleet Calculations'!$H$8:$H$930, 'Fleet Outputs Internal'!H$3)</f>
        <v>0</v>
      </c>
      <c r="I17" s="176">
        <f>SUMIFS('Fleet Calculations'!$K$8:$K$930, 'Fleet Calculations'!$N$8:$N$930, 'Fleet Outputs Internal'!$B17, 'Fleet Calculations'!$H$8:$H$930, 'Fleet Outputs Internal'!I$3)</f>
        <v>0</v>
      </c>
      <c r="J17" s="176">
        <f>SUMIFS('Fleet Calculations'!$K$8:$K$930, 'Fleet Calculations'!$N$8:$N$930, 'Fleet Outputs Internal'!$B17, 'Fleet Calculations'!$H$8:$H$930, 'Fleet Outputs Internal'!J$3)</f>
        <v>0</v>
      </c>
      <c r="K17" s="176">
        <f>SUMIFS('Fleet Calculations'!$K$8:$K$930, 'Fleet Calculations'!$N$8:$N$930, 'Fleet Outputs Internal'!$B17, 'Fleet Calculations'!$H$8:$H$930, 'Fleet Outputs Internal'!K$3)</f>
        <v>0</v>
      </c>
      <c r="L17" s="176">
        <f>SUMIFS('Fleet Calculations'!$K$8:$K$930, 'Fleet Calculations'!$N$8:$N$930, 'Fleet Outputs Internal'!$B17, 'Fleet Calculations'!$H$8:$H$930, 'Fleet Outputs Internal'!L$3)</f>
        <v>0</v>
      </c>
      <c r="M17" s="176">
        <f>SUMIFS('Fleet Calculations'!$K$8:$K$930, 'Fleet Calculations'!$N$8:$N$930, 'Fleet Outputs Internal'!$B17, 'Fleet Calculations'!$H$8:$H$930, 'Fleet Outputs Internal'!M$3)</f>
        <v>0</v>
      </c>
      <c r="N17" s="176">
        <f>SUMIFS('Fleet Calculations'!$K$8:$K$930, 'Fleet Calculations'!$N$8:$N$930, 'Fleet Outputs Internal'!$B17, 'Fleet Calculations'!$H$8:$H$930, 'Fleet Outputs Internal'!N$3)</f>
        <v>0</v>
      </c>
      <c r="O17" s="176">
        <f>SUMIFS('Fleet Calculations'!$K$8:$K$930, 'Fleet Calculations'!$N$8:$N$930, 'Fleet Outputs Internal'!$B17, 'Fleet Calculations'!$H$8:$H$930, 'Fleet Outputs Internal'!O$3)</f>
        <v>0</v>
      </c>
      <c r="P17" s="176">
        <f>SUMIFS('Fleet Calculations'!$K$8:$K$930, 'Fleet Calculations'!$N$8:$N$930, 'Fleet Outputs Internal'!$B17, 'Fleet Calculations'!$H$8:$H$930, 'Fleet Outputs Internal'!P$3)</f>
        <v>0</v>
      </c>
      <c r="Q17" s="176">
        <f>SUMIFS('Fleet Calculations'!$K$8:$K$930, 'Fleet Calculations'!$N$8:$N$930, 'Fleet Outputs Internal'!$B17, 'Fleet Calculations'!$H$8:$H$930, 'Fleet Outputs Internal'!Q$3)</f>
        <v>0</v>
      </c>
      <c r="R17" s="176">
        <f>SUMIFS('Fleet Calculations'!$K$8:$K$930, 'Fleet Calculations'!$N$8:$N$930, 'Fleet Outputs Internal'!$B17, 'Fleet Calculations'!$H$8:$H$930, 'Fleet Outputs Internal'!R$3)</f>
        <v>0</v>
      </c>
      <c r="S17" s="176">
        <f>SUMIFS('Fleet Calculations'!$K$8:$K$930, 'Fleet Calculations'!$N$8:$N$930, 'Fleet Outputs Internal'!$B17, 'Fleet Calculations'!$H$8:$H$930, 'Fleet Outputs Internal'!S$3)</f>
        <v>0</v>
      </c>
      <c r="T17" s="176">
        <f>SUMIFS('Fleet Calculations'!$K$8:$K$930, 'Fleet Calculations'!$N$8:$N$930, 'Fleet Outputs Internal'!$B17, 'Fleet Calculations'!$H$8:$H$930, 'Fleet Outputs Internal'!T$3)</f>
        <v>0</v>
      </c>
      <c r="U17" s="176">
        <f>SUMIFS('Fleet Calculations'!$K$8:$K$930, 'Fleet Calculations'!$N$8:$N$930, 'Fleet Outputs Internal'!$B17, 'Fleet Calculations'!$H$8:$H$930, 'Fleet Outputs Internal'!U$3)</f>
        <v>0</v>
      </c>
      <c r="V17" s="176">
        <f>SUMIFS('Fleet Calculations'!$K$8:$K$930, 'Fleet Calculations'!$N$8:$N$930, 'Fleet Outputs Internal'!$B17, 'Fleet Calculations'!$H$8:$H$930, 'Fleet Outputs Internal'!V$3)</f>
        <v>0</v>
      </c>
      <c r="W17" s="176">
        <f>SUMIFS('Fleet Calculations'!$K$8:$K$930, 'Fleet Calculations'!$N$8:$N$930, 'Fleet Outputs Internal'!$B17, 'Fleet Calculations'!$H$8:$H$930, 'Fleet Outputs Internal'!W$3)</f>
        <v>0</v>
      </c>
      <c r="X17" s="176">
        <f>SUMIFS('Fleet Calculations'!$K$8:$K$930, 'Fleet Calculations'!$N$8:$N$930, 'Fleet Outputs Internal'!$B17, 'Fleet Calculations'!$H$8:$H$930, 'Fleet Outputs Internal'!X$3)</f>
        <v>0</v>
      </c>
      <c r="Y17" s="176">
        <f>SUMIFS('Fleet Calculations'!$K$8:$K$930, 'Fleet Calculations'!$N$8:$N$930, 'Fleet Outputs Internal'!$B17, 'Fleet Calculations'!$H$8:$H$930, 'Fleet Outputs Internal'!Y$3)</f>
        <v>0</v>
      </c>
      <c r="Z17" s="176">
        <f>SUMIFS('Fleet Calculations'!$K$8:$K$930, 'Fleet Calculations'!$N$8:$N$930, 'Fleet Outputs Internal'!$B17, 'Fleet Calculations'!$H$8:$H$930, 'Fleet Outputs Internal'!Z$3)</f>
        <v>0</v>
      </c>
      <c r="AA17" s="176">
        <f>SUMIFS('Fleet Calculations'!$K$8:$K$930, 'Fleet Calculations'!$N$8:$N$930, 'Fleet Outputs Internal'!$B17, 'Fleet Calculations'!$H$8:$H$930, 'Fleet Outputs Internal'!AA$3)</f>
        <v>0</v>
      </c>
      <c r="AB17" s="176">
        <f>SUMIFS('Fleet Calculations'!$K$8:$K$930, 'Fleet Calculations'!$N$8:$N$930, 'Fleet Outputs Internal'!$B17, 'Fleet Calculations'!$H$8:$H$930, 'Fleet Outputs Internal'!AB$3)</f>
        <v>0</v>
      </c>
      <c r="AC17" s="176">
        <f>SUMIFS('Fleet Calculations'!$K$8:$K$930, 'Fleet Calculations'!$N$8:$N$930, 'Fleet Outputs Internal'!$B17, 'Fleet Calculations'!$H$8:$H$930, 'Fleet Outputs Internal'!AC$3)</f>
        <v>0</v>
      </c>
      <c r="AE17" t="s">
        <v>69</v>
      </c>
    </row>
    <row r="18" spans="2:31" x14ac:dyDescent="0.25">
      <c r="B18" s="172" t="s">
        <v>136</v>
      </c>
      <c r="C18" s="176">
        <f>SUMIFS('Fleet Calculations'!$K$8:$K$930, 'Fleet Calculations'!$N$8:$N$930, 'Fleet Outputs Internal'!$B18, 'Fleet Calculations'!$H$8:$H$930, 'Fleet Outputs Internal'!C$3)</f>
        <v>0</v>
      </c>
      <c r="D18" s="176">
        <f>SUMIFS('Fleet Calculations'!$K$8:$K$930, 'Fleet Calculations'!$N$8:$N$930, 'Fleet Outputs Internal'!$B18, 'Fleet Calculations'!$H$8:$H$930, 'Fleet Outputs Internal'!D$3)</f>
        <v>0</v>
      </c>
      <c r="E18" s="176">
        <f>SUMIFS('Fleet Calculations'!$K$8:$K$930, 'Fleet Calculations'!$N$8:$N$930, 'Fleet Outputs Internal'!$B18, 'Fleet Calculations'!$H$8:$H$930, 'Fleet Outputs Internal'!E$3)</f>
        <v>0</v>
      </c>
      <c r="F18" s="176">
        <f>SUMIFS('Fleet Calculations'!$K$8:$K$930, 'Fleet Calculations'!$N$8:$N$930, 'Fleet Outputs Internal'!$B18, 'Fleet Calculations'!$H$8:$H$930, 'Fleet Outputs Internal'!F$3)</f>
        <v>0</v>
      </c>
      <c r="G18" s="176">
        <f>SUMIFS('Fleet Calculations'!$K$8:$K$930, 'Fleet Calculations'!$N$8:$N$930, 'Fleet Outputs Internal'!$B18, 'Fleet Calculations'!$H$8:$H$930, 'Fleet Outputs Internal'!G$3)</f>
        <v>0</v>
      </c>
      <c r="H18" s="176">
        <f>SUMIFS('Fleet Calculations'!$K$8:$K$930, 'Fleet Calculations'!$N$8:$N$930, 'Fleet Outputs Internal'!$B18, 'Fleet Calculations'!$H$8:$H$930, 'Fleet Outputs Internal'!H$3)</f>
        <v>0</v>
      </c>
      <c r="I18" s="176">
        <f>SUMIFS('Fleet Calculations'!$K$8:$K$930, 'Fleet Calculations'!$N$8:$N$930, 'Fleet Outputs Internal'!$B18, 'Fleet Calculations'!$H$8:$H$930, 'Fleet Outputs Internal'!I$3)</f>
        <v>0</v>
      </c>
      <c r="J18" s="176">
        <f>SUMIFS('Fleet Calculations'!$K$8:$K$930, 'Fleet Calculations'!$N$8:$N$930, 'Fleet Outputs Internal'!$B18, 'Fleet Calculations'!$H$8:$H$930, 'Fleet Outputs Internal'!J$3)</f>
        <v>0</v>
      </c>
      <c r="K18" s="176">
        <f>SUMIFS('Fleet Calculations'!$K$8:$K$930, 'Fleet Calculations'!$N$8:$N$930, 'Fleet Outputs Internal'!$B18, 'Fleet Calculations'!$H$8:$H$930, 'Fleet Outputs Internal'!K$3)</f>
        <v>0</v>
      </c>
      <c r="L18" s="176">
        <f>SUMIFS('Fleet Calculations'!$K$8:$K$930, 'Fleet Calculations'!$N$8:$N$930, 'Fleet Outputs Internal'!$B18, 'Fleet Calculations'!$H$8:$H$930, 'Fleet Outputs Internal'!L$3)</f>
        <v>0</v>
      </c>
      <c r="M18" s="176">
        <f>SUMIFS('Fleet Calculations'!$K$8:$K$930, 'Fleet Calculations'!$N$8:$N$930, 'Fleet Outputs Internal'!$B18, 'Fleet Calculations'!$H$8:$H$930, 'Fleet Outputs Internal'!M$3)</f>
        <v>0</v>
      </c>
      <c r="N18" s="176">
        <f>SUMIFS('Fleet Calculations'!$K$8:$K$930, 'Fleet Calculations'!$N$8:$N$930, 'Fleet Outputs Internal'!$B18, 'Fleet Calculations'!$H$8:$H$930, 'Fleet Outputs Internal'!N$3)</f>
        <v>0</v>
      </c>
      <c r="O18" s="176">
        <f>SUMIFS('Fleet Calculations'!$K$8:$K$930, 'Fleet Calculations'!$N$8:$N$930, 'Fleet Outputs Internal'!$B18, 'Fleet Calculations'!$H$8:$H$930, 'Fleet Outputs Internal'!O$3)</f>
        <v>0</v>
      </c>
      <c r="P18" s="176">
        <f>SUMIFS('Fleet Calculations'!$K$8:$K$930, 'Fleet Calculations'!$N$8:$N$930, 'Fleet Outputs Internal'!$B18, 'Fleet Calculations'!$H$8:$H$930, 'Fleet Outputs Internal'!P$3)</f>
        <v>0</v>
      </c>
      <c r="Q18" s="176">
        <f>SUMIFS('Fleet Calculations'!$K$8:$K$930, 'Fleet Calculations'!$N$8:$N$930, 'Fleet Outputs Internal'!$B18, 'Fleet Calculations'!$H$8:$H$930, 'Fleet Outputs Internal'!Q$3)</f>
        <v>0</v>
      </c>
      <c r="R18" s="176">
        <f>SUMIFS('Fleet Calculations'!$K$8:$K$930, 'Fleet Calculations'!$N$8:$N$930, 'Fleet Outputs Internal'!$B18, 'Fleet Calculations'!$H$8:$H$930, 'Fleet Outputs Internal'!R$3)</f>
        <v>0</v>
      </c>
      <c r="S18" s="176">
        <f>SUMIFS('Fleet Calculations'!$K$8:$K$930, 'Fleet Calculations'!$N$8:$N$930, 'Fleet Outputs Internal'!$B18, 'Fleet Calculations'!$H$8:$H$930, 'Fleet Outputs Internal'!S$3)</f>
        <v>0</v>
      </c>
      <c r="T18" s="176">
        <f>SUMIFS('Fleet Calculations'!$K$8:$K$930, 'Fleet Calculations'!$N$8:$N$930, 'Fleet Outputs Internal'!$B18, 'Fleet Calculations'!$H$8:$H$930, 'Fleet Outputs Internal'!T$3)</f>
        <v>0</v>
      </c>
      <c r="U18" s="176">
        <f>SUMIFS('Fleet Calculations'!$K$8:$K$930, 'Fleet Calculations'!$N$8:$N$930, 'Fleet Outputs Internal'!$B18, 'Fleet Calculations'!$H$8:$H$930, 'Fleet Outputs Internal'!U$3)</f>
        <v>0</v>
      </c>
      <c r="V18" s="176">
        <f>SUMIFS('Fleet Calculations'!$K$8:$K$930, 'Fleet Calculations'!$N$8:$N$930, 'Fleet Outputs Internal'!$B18, 'Fleet Calculations'!$H$8:$H$930, 'Fleet Outputs Internal'!V$3)</f>
        <v>0</v>
      </c>
      <c r="W18" s="176">
        <f>SUMIFS('Fleet Calculations'!$K$8:$K$930, 'Fleet Calculations'!$N$8:$N$930, 'Fleet Outputs Internal'!$B18, 'Fleet Calculations'!$H$8:$H$930, 'Fleet Outputs Internal'!W$3)</f>
        <v>0</v>
      </c>
      <c r="X18" s="176">
        <f>SUMIFS('Fleet Calculations'!$K$8:$K$930, 'Fleet Calculations'!$N$8:$N$930, 'Fleet Outputs Internal'!$B18, 'Fleet Calculations'!$H$8:$H$930, 'Fleet Outputs Internal'!X$3)</f>
        <v>0</v>
      </c>
      <c r="Y18" s="176">
        <f>SUMIFS('Fleet Calculations'!$K$8:$K$930, 'Fleet Calculations'!$N$8:$N$930, 'Fleet Outputs Internal'!$B18, 'Fleet Calculations'!$H$8:$H$930, 'Fleet Outputs Internal'!Y$3)</f>
        <v>0</v>
      </c>
      <c r="Z18" s="176">
        <f>SUMIFS('Fleet Calculations'!$K$8:$K$930, 'Fleet Calculations'!$N$8:$N$930, 'Fleet Outputs Internal'!$B18, 'Fleet Calculations'!$H$8:$H$930, 'Fleet Outputs Internal'!Z$3)</f>
        <v>0</v>
      </c>
      <c r="AA18" s="176">
        <f>SUMIFS('Fleet Calculations'!$K$8:$K$930, 'Fleet Calculations'!$N$8:$N$930, 'Fleet Outputs Internal'!$B18, 'Fleet Calculations'!$H$8:$H$930, 'Fleet Outputs Internal'!AA$3)</f>
        <v>0</v>
      </c>
      <c r="AB18" s="176">
        <f>SUMIFS('Fleet Calculations'!$K$8:$K$930, 'Fleet Calculations'!$N$8:$N$930, 'Fleet Outputs Internal'!$B18, 'Fleet Calculations'!$H$8:$H$930, 'Fleet Outputs Internal'!AB$3)</f>
        <v>0</v>
      </c>
      <c r="AC18" s="176">
        <f>SUMIFS('Fleet Calculations'!$K$8:$K$930, 'Fleet Calculations'!$N$8:$N$930, 'Fleet Outputs Internal'!$B18, 'Fleet Calculations'!$H$8:$H$930, 'Fleet Outputs Internal'!AC$3)</f>
        <v>0</v>
      </c>
      <c r="AE18" t="s">
        <v>71</v>
      </c>
    </row>
    <row r="19" spans="2:31" x14ac:dyDescent="0.25">
      <c r="B19" s="172" t="s">
        <v>137</v>
      </c>
      <c r="C19" s="176">
        <f>SUMIFS('Fleet Calculations'!$K$8:$K$930, 'Fleet Calculations'!$N$8:$N$930, 'Fleet Outputs Internal'!$B19, 'Fleet Calculations'!$H$8:$H$930, 'Fleet Outputs Internal'!C$3)</f>
        <v>0</v>
      </c>
      <c r="D19" s="176">
        <f>SUMIFS('Fleet Calculations'!$K$8:$K$930, 'Fleet Calculations'!$N$8:$N$930, 'Fleet Outputs Internal'!$B19, 'Fleet Calculations'!$H$8:$H$930, 'Fleet Outputs Internal'!D$3)</f>
        <v>0</v>
      </c>
      <c r="E19" s="176">
        <f>SUMIFS('Fleet Calculations'!$K$8:$K$930, 'Fleet Calculations'!$N$8:$N$930, 'Fleet Outputs Internal'!$B19, 'Fleet Calculations'!$H$8:$H$930, 'Fleet Outputs Internal'!E$3)</f>
        <v>0</v>
      </c>
      <c r="F19" s="176">
        <f>SUMIFS('Fleet Calculations'!$K$8:$K$930, 'Fleet Calculations'!$N$8:$N$930, 'Fleet Outputs Internal'!$B19, 'Fleet Calculations'!$H$8:$H$930, 'Fleet Outputs Internal'!F$3)</f>
        <v>0</v>
      </c>
      <c r="G19" s="176">
        <f>SUMIFS('Fleet Calculations'!$K$8:$K$930, 'Fleet Calculations'!$N$8:$N$930, 'Fleet Outputs Internal'!$B19, 'Fleet Calculations'!$H$8:$H$930, 'Fleet Outputs Internal'!G$3)</f>
        <v>0</v>
      </c>
      <c r="H19" s="176">
        <f>SUMIFS('Fleet Calculations'!$K$8:$K$930, 'Fleet Calculations'!$N$8:$N$930, 'Fleet Outputs Internal'!$B19, 'Fleet Calculations'!$H$8:$H$930, 'Fleet Outputs Internal'!H$3)</f>
        <v>0</v>
      </c>
      <c r="I19" s="176">
        <f>SUMIFS('Fleet Calculations'!$K$8:$K$930, 'Fleet Calculations'!$N$8:$N$930, 'Fleet Outputs Internal'!$B19, 'Fleet Calculations'!$H$8:$H$930, 'Fleet Outputs Internal'!I$3)</f>
        <v>0</v>
      </c>
      <c r="J19" s="176">
        <f>SUMIFS('Fleet Calculations'!$K$8:$K$930, 'Fleet Calculations'!$N$8:$N$930, 'Fleet Outputs Internal'!$B19, 'Fleet Calculations'!$H$8:$H$930, 'Fleet Outputs Internal'!J$3)</f>
        <v>0</v>
      </c>
      <c r="K19" s="176">
        <f>SUMIFS('Fleet Calculations'!$K$8:$K$930, 'Fleet Calculations'!$N$8:$N$930, 'Fleet Outputs Internal'!$B19, 'Fleet Calculations'!$H$8:$H$930, 'Fleet Outputs Internal'!K$3)</f>
        <v>0</v>
      </c>
      <c r="L19" s="176">
        <f>SUMIFS('Fleet Calculations'!$K$8:$K$930, 'Fleet Calculations'!$N$8:$N$930, 'Fleet Outputs Internal'!$B19, 'Fleet Calculations'!$H$8:$H$930, 'Fleet Outputs Internal'!L$3)</f>
        <v>0</v>
      </c>
      <c r="M19" s="176">
        <f>SUMIFS('Fleet Calculations'!$K$8:$K$930, 'Fleet Calculations'!$N$8:$N$930, 'Fleet Outputs Internal'!$B19, 'Fleet Calculations'!$H$8:$H$930, 'Fleet Outputs Internal'!M$3)</f>
        <v>0</v>
      </c>
      <c r="N19" s="176">
        <f>SUMIFS('Fleet Calculations'!$K$8:$K$930, 'Fleet Calculations'!$N$8:$N$930, 'Fleet Outputs Internal'!$B19, 'Fleet Calculations'!$H$8:$H$930, 'Fleet Outputs Internal'!N$3)</f>
        <v>0</v>
      </c>
      <c r="O19" s="176">
        <f>SUMIFS('Fleet Calculations'!$K$8:$K$930, 'Fleet Calculations'!$N$8:$N$930, 'Fleet Outputs Internal'!$B19, 'Fleet Calculations'!$H$8:$H$930, 'Fleet Outputs Internal'!O$3)</f>
        <v>0</v>
      </c>
      <c r="P19" s="176">
        <f>SUMIFS('Fleet Calculations'!$K$8:$K$930, 'Fleet Calculations'!$N$8:$N$930, 'Fleet Outputs Internal'!$B19, 'Fleet Calculations'!$H$8:$H$930, 'Fleet Outputs Internal'!P$3)</f>
        <v>0</v>
      </c>
      <c r="Q19" s="176">
        <f>SUMIFS('Fleet Calculations'!$K$8:$K$930, 'Fleet Calculations'!$N$8:$N$930, 'Fleet Outputs Internal'!$B19, 'Fleet Calculations'!$H$8:$H$930, 'Fleet Outputs Internal'!Q$3)</f>
        <v>0</v>
      </c>
      <c r="R19" s="176">
        <f>SUMIFS('Fleet Calculations'!$K$8:$K$930, 'Fleet Calculations'!$N$8:$N$930, 'Fleet Outputs Internal'!$B19, 'Fleet Calculations'!$H$8:$H$930, 'Fleet Outputs Internal'!R$3)</f>
        <v>0</v>
      </c>
      <c r="S19" s="176">
        <f>SUMIFS('Fleet Calculations'!$K$8:$K$930, 'Fleet Calculations'!$N$8:$N$930, 'Fleet Outputs Internal'!$B19, 'Fleet Calculations'!$H$8:$H$930, 'Fleet Outputs Internal'!S$3)</f>
        <v>0</v>
      </c>
      <c r="T19" s="176">
        <f>SUMIFS('Fleet Calculations'!$K$8:$K$930, 'Fleet Calculations'!$N$8:$N$930, 'Fleet Outputs Internal'!$B19, 'Fleet Calculations'!$H$8:$H$930, 'Fleet Outputs Internal'!T$3)</f>
        <v>0</v>
      </c>
      <c r="U19" s="176">
        <f>SUMIFS('Fleet Calculations'!$K$8:$K$930, 'Fleet Calculations'!$N$8:$N$930, 'Fleet Outputs Internal'!$B19, 'Fleet Calculations'!$H$8:$H$930, 'Fleet Outputs Internal'!U$3)</f>
        <v>0</v>
      </c>
      <c r="V19" s="176">
        <f>SUMIFS('Fleet Calculations'!$K$8:$K$930, 'Fleet Calculations'!$N$8:$N$930, 'Fleet Outputs Internal'!$B19, 'Fleet Calculations'!$H$8:$H$930, 'Fleet Outputs Internal'!V$3)</f>
        <v>0</v>
      </c>
      <c r="W19" s="176">
        <f>SUMIFS('Fleet Calculations'!$K$8:$K$930, 'Fleet Calculations'!$N$8:$N$930, 'Fleet Outputs Internal'!$B19, 'Fleet Calculations'!$H$8:$H$930, 'Fleet Outputs Internal'!W$3)</f>
        <v>0</v>
      </c>
      <c r="X19" s="176">
        <f>SUMIFS('Fleet Calculations'!$K$8:$K$930, 'Fleet Calculations'!$N$8:$N$930, 'Fleet Outputs Internal'!$B19, 'Fleet Calculations'!$H$8:$H$930, 'Fleet Outputs Internal'!X$3)</f>
        <v>0</v>
      </c>
      <c r="Y19" s="176">
        <f>SUMIFS('Fleet Calculations'!$K$8:$K$930, 'Fleet Calculations'!$N$8:$N$930, 'Fleet Outputs Internal'!$B19, 'Fleet Calculations'!$H$8:$H$930, 'Fleet Outputs Internal'!Y$3)</f>
        <v>0</v>
      </c>
      <c r="Z19" s="176">
        <f>SUMIFS('Fleet Calculations'!$K$8:$K$930, 'Fleet Calculations'!$N$8:$N$930, 'Fleet Outputs Internal'!$B19, 'Fleet Calculations'!$H$8:$H$930, 'Fleet Outputs Internal'!Z$3)</f>
        <v>0</v>
      </c>
      <c r="AA19" s="176">
        <f>SUMIFS('Fleet Calculations'!$K$8:$K$930, 'Fleet Calculations'!$N$8:$N$930, 'Fleet Outputs Internal'!$B19, 'Fleet Calculations'!$H$8:$H$930, 'Fleet Outputs Internal'!AA$3)</f>
        <v>0</v>
      </c>
      <c r="AB19" s="176">
        <f>SUMIFS('Fleet Calculations'!$K$8:$K$930, 'Fleet Calculations'!$N$8:$N$930, 'Fleet Outputs Internal'!$B19, 'Fleet Calculations'!$H$8:$H$930, 'Fleet Outputs Internal'!AB$3)</f>
        <v>0</v>
      </c>
      <c r="AC19" s="176">
        <f>SUMIFS('Fleet Calculations'!$K$8:$K$930, 'Fleet Calculations'!$N$8:$N$930, 'Fleet Outputs Internal'!$B19, 'Fleet Calculations'!$H$8:$H$930, 'Fleet Outputs Internal'!AC$3)</f>
        <v>0</v>
      </c>
      <c r="AE19" t="s">
        <v>71</v>
      </c>
    </row>
    <row r="20" spans="2:31" x14ac:dyDescent="0.25">
      <c r="B20" s="172" t="s">
        <v>138</v>
      </c>
      <c r="C20" s="176">
        <f>SUMIFS('Fleet Calculations'!$K$8:$K$930, 'Fleet Calculations'!$N$8:$N$930, 'Fleet Outputs Internal'!$B20, 'Fleet Calculations'!$H$8:$H$930, 'Fleet Outputs Internal'!C$3)</f>
        <v>0</v>
      </c>
      <c r="D20" s="176">
        <f>SUMIFS('Fleet Calculations'!$K$8:$K$930, 'Fleet Calculations'!$N$8:$N$930, 'Fleet Outputs Internal'!$B20, 'Fleet Calculations'!$H$8:$H$930, 'Fleet Outputs Internal'!D$3)</f>
        <v>0</v>
      </c>
      <c r="E20" s="176">
        <f>SUMIFS('Fleet Calculations'!$K$8:$K$930, 'Fleet Calculations'!$N$8:$N$930, 'Fleet Outputs Internal'!$B20, 'Fleet Calculations'!$H$8:$H$930, 'Fleet Outputs Internal'!E$3)</f>
        <v>0</v>
      </c>
      <c r="F20" s="176">
        <f>SUMIFS('Fleet Calculations'!$K$8:$K$930, 'Fleet Calculations'!$N$8:$N$930, 'Fleet Outputs Internal'!$B20, 'Fleet Calculations'!$H$8:$H$930, 'Fleet Outputs Internal'!F$3)</f>
        <v>0</v>
      </c>
      <c r="G20" s="176">
        <f>SUMIFS('Fleet Calculations'!$K$8:$K$930, 'Fleet Calculations'!$N$8:$N$930, 'Fleet Outputs Internal'!$B20, 'Fleet Calculations'!$H$8:$H$930, 'Fleet Outputs Internal'!G$3)</f>
        <v>0</v>
      </c>
      <c r="H20" s="176">
        <f>SUMIFS('Fleet Calculations'!$K$8:$K$930, 'Fleet Calculations'!$N$8:$N$930, 'Fleet Outputs Internal'!$B20, 'Fleet Calculations'!$H$8:$H$930, 'Fleet Outputs Internal'!H$3)</f>
        <v>0</v>
      </c>
      <c r="I20" s="176">
        <f>SUMIFS('Fleet Calculations'!$K$8:$K$930, 'Fleet Calculations'!$N$8:$N$930, 'Fleet Outputs Internal'!$B20, 'Fleet Calculations'!$H$8:$H$930, 'Fleet Outputs Internal'!I$3)</f>
        <v>0</v>
      </c>
      <c r="J20" s="176">
        <f>SUMIFS('Fleet Calculations'!$K$8:$K$930, 'Fleet Calculations'!$N$8:$N$930, 'Fleet Outputs Internal'!$B20, 'Fleet Calculations'!$H$8:$H$930, 'Fleet Outputs Internal'!J$3)</f>
        <v>0</v>
      </c>
      <c r="K20" s="176">
        <f>SUMIFS('Fleet Calculations'!$K$8:$K$930, 'Fleet Calculations'!$N$8:$N$930, 'Fleet Outputs Internal'!$B20, 'Fleet Calculations'!$H$8:$H$930, 'Fleet Outputs Internal'!K$3)</f>
        <v>0</v>
      </c>
      <c r="L20" s="176">
        <f>SUMIFS('Fleet Calculations'!$K$8:$K$930, 'Fleet Calculations'!$N$8:$N$930, 'Fleet Outputs Internal'!$B20, 'Fleet Calculations'!$H$8:$H$930, 'Fleet Outputs Internal'!L$3)</f>
        <v>0</v>
      </c>
      <c r="M20" s="176">
        <f>SUMIFS('Fleet Calculations'!$K$8:$K$930, 'Fleet Calculations'!$N$8:$N$930, 'Fleet Outputs Internal'!$B20, 'Fleet Calculations'!$H$8:$H$930, 'Fleet Outputs Internal'!M$3)</f>
        <v>0</v>
      </c>
      <c r="N20" s="176">
        <f>SUMIFS('Fleet Calculations'!$K$8:$K$930, 'Fleet Calculations'!$N$8:$N$930, 'Fleet Outputs Internal'!$B20, 'Fleet Calculations'!$H$8:$H$930, 'Fleet Outputs Internal'!N$3)</f>
        <v>0</v>
      </c>
      <c r="O20" s="176">
        <f>SUMIFS('Fleet Calculations'!$K$8:$K$930, 'Fleet Calculations'!$N$8:$N$930, 'Fleet Outputs Internal'!$B20, 'Fleet Calculations'!$H$8:$H$930, 'Fleet Outputs Internal'!O$3)</f>
        <v>0</v>
      </c>
      <c r="P20" s="176">
        <f>SUMIFS('Fleet Calculations'!$K$8:$K$930, 'Fleet Calculations'!$N$8:$N$930, 'Fleet Outputs Internal'!$B20, 'Fleet Calculations'!$H$8:$H$930, 'Fleet Outputs Internal'!P$3)</f>
        <v>0</v>
      </c>
      <c r="Q20" s="176">
        <f>SUMIFS('Fleet Calculations'!$K$8:$K$930, 'Fleet Calculations'!$N$8:$N$930, 'Fleet Outputs Internal'!$B20, 'Fleet Calculations'!$H$8:$H$930, 'Fleet Outputs Internal'!Q$3)</f>
        <v>0</v>
      </c>
      <c r="R20" s="176">
        <f>SUMIFS('Fleet Calculations'!$K$8:$K$930, 'Fleet Calculations'!$N$8:$N$930, 'Fleet Outputs Internal'!$B20, 'Fleet Calculations'!$H$8:$H$930, 'Fleet Outputs Internal'!R$3)</f>
        <v>0</v>
      </c>
      <c r="S20" s="176">
        <f>SUMIFS('Fleet Calculations'!$K$8:$K$930, 'Fleet Calculations'!$N$8:$N$930, 'Fleet Outputs Internal'!$B20, 'Fleet Calculations'!$H$8:$H$930, 'Fleet Outputs Internal'!S$3)</f>
        <v>0</v>
      </c>
      <c r="T20" s="176">
        <f>SUMIFS('Fleet Calculations'!$K$8:$K$930, 'Fleet Calculations'!$N$8:$N$930, 'Fleet Outputs Internal'!$B20, 'Fleet Calculations'!$H$8:$H$930, 'Fleet Outputs Internal'!T$3)</f>
        <v>0</v>
      </c>
      <c r="U20" s="176">
        <f>SUMIFS('Fleet Calculations'!$K$8:$K$930, 'Fleet Calculations'!$N$8:$N$930, 'Fleet Outputs Internal'!$B20, 'Fleet Calculations'!$H$8:$H$930, 'Fleet Outputs Internal'!U$3)</f>
        <v>0</v>
      </c>
      <c r="V20" s="176">
        <f>SUMIFS('Fleet Calculations'!$K$8:$K$930, 'Fleet Calculations'!$N$8:$N$930, 'Fleet Outputs Internal'!$B20, 'Fleet Calculations'!$H$8:$H$930, 'Fleet Outputs Internal'!V$3)</f>
        <v>0</v>
      </c>
      <c r="W20" s="176">
        <f>SUMIFS('Fleet Calculations'!$K$8:$K$930, 'Fleet Calculations'!$N$8:$N$930, 'Fleet Outputs Internal'!$B20, 'Fleet Calculations'!$H$8:$H$930, 'Fleet Outputs Internal'!W$3)</f>
        <v>0</v>
      </c>
      <c r="X20" s="176">
        <f>SUMIFS('Fleet Calculations'!$K$8:$K$930, 'Fleet Calculations'!$N$8:$N$930, 'Fleet Outputs Internal'!$B20, 'Fleet Calculations'!$H$8:$H$930, 'Fleet Outputs Internal'!X$3)</f>
        <v>0</v>
      </c>
      <c r="Y20" s="176">
        <f>SUMIFS('Fleet Calculations'!$K$8:$K$930, 'Fleet Calculations'!$N$8:$N$930, 'Fleet Outputs Internal'!$B20, 'Fleet Calculations'!$H$8:$H$930, 'Fleet Outputs Internal'!Y$3)</f>
        <v>0</v>
      </c>
      <c r="Z20" s="176">
        <f>SUMIFS('Fleet Calculations'!$K$8:$K$930, 'Fleet Calculations'!$N$8:$N$930, 'Fleet Outputs Internal'!$B20, 'Fleet Calculations'!$H$8:$H$930, 'Fleet Outputs Internal'!Z$3)</f>
        <v>0</v>
      </c>
      <c r="AA20" s="176">
        <f>SUMIFS('Fleet Calculations'!$K$8:$K$930, 'Fleet Calculations'!$N$8:$N$930, 'Fleet Outputs Internal'!$B20, 'Fleet Calculations'!$H$8:$H$930, 'Fleet Outputs Internal'!AA$3)</f>
        <v>0</v>
      </c>
      <c r="AB20" s="176">
        <f>SUMIFS('Fleet Calculations'!$K$8:$K$930, 'Fleet Calculations'!$N$8:$N$930, 'Fleet Outputs Internal'!$B20, 'Fleet Calculations'!$H$8:$H$930, 'Fleet Outputs Internal'!AB$3)</f>
        <v>0</v>
      </c>
      <c r="AC20" s="176">
        <f>SUMIFS('Fleet Calculations'!$K$8:$K$930, 'Fleet Calculations'!$N$8:$N$930, 'Fleet Outputs Internal'!$B20, 'Fleet Calculations'!$H$8:$H$930, 'Fleet Outputs Internal'!AC$3)</f>
        <v>0</v>
      </c>
      <c r="AE20" t="s">
        <v>71</v>
      </c>
    </row>
    <row r="21" spans="2:31" x14ac:dyDescent="0.25">
      <c r="B21" s="172" t="s">
        <v>139</v>
      </c>
      <c r="C21" s="176">
        <f>SUMIFS('Fleet Calculations'!$K$8:$K$930, 'Fleet Calculations'!$N$8:$N$930, 'Fleet Outputs Internal'!$B21, 'Fleet Calculations'!$H$8:$H$930, 'Fleet Outputs Internal'!C$3)</f>
        <v>0</v>
      </c>
      <c r="D21" s="176">
        <f>SUMIFS('Fleet Calculations'!$K$8:$K$930, 'Fleet Calculations'!$N$8:$N$930, 'Fleet Outputs Internal'!$B21, 'Fleet Calculations'!$H$8:$H$930, 'Fleet Outputs Internal'!D$3)</f>
        <v>0</v>
      </c>
      <c r="E21" s="176">
        <f>SUMIFS('Fleet Calculations'!$K$8:$K$930, 'Fleet Calculations'!$N$8:$N$930, 'Fleet Outputs Internal'!$B21, 'Fleet Calculations'!$H$8:$H$930, 'Fleet Outputs Internal'!E$3)</f>
        <v>0</v>
      </c>
      <c r="F21" s="176">
        <f>SUMIFS('Fleet Calculations'!$K$8:$K$930, 'Fleet Calculations'!$N$8:$N$930, 'Fleet Outputs Internal'!$B21, 'Fleet Calculations'!$H$8:$H$930, 'Fleet Outputs Internal'!F$3)</f>
        <v>0</v>
      </c>
      <c r="G21" s="176">
        <f>SUMIFS('Fleet Calculations'!$K$8:$K$930, 'Fleet Calculations'!$N$8:$N$930, 'Fleet Outputs Internal'!$B21, 'Fleet Calculations'!$H$8:$H$930, 'Fleet Outputs Internal'!G$3)</f>
        <v>0</v>
      </c>
      <c r="H21" s="176">
        <f>SUMIFS('Fleet Calculations'!$K$8:$K$930, 'Fleet Calculations'!$N$8:$N$930, 'Fleet Outputs Internal'!$B21, 'Fleet Calculations'!$H$8:$H$930, 'Fleet Outputs Internal'!H$3)</f>
        <v>0</v>
      </c>
      <c r="I21" s="176">
        <f>SUMIFS('Fleet Calculations'!$K$8:$K$930, 'Fleet Calculations'!$N$8:$N$930, 'Fleet Outputs Internal'!$B21, 'Fleet Calculations'!$H$8:$H$930, 'Fleet Outputs Internal'!I$3)</f>
        <v>0</v>
      </c>
      <c r="J21" s="176">
        <f>SUMIFS('Fleet Calculations'!$K$8:$K$930, 'Fleet Calculations'!$N$8:$N$930, 'Fleet Outputs Internal'!$B21, 'Fleet Calculations'!$H$8:$H$930, 'Fleet Outputs Internal'!J$3)</f>
        <v>0</v>
      </c>
      <c r="K21" s="176">
        <f>SUMIFS('Fleet Calculations'!$K$8:$K$930, 'Fleet Calculations'!$N$8:$N$930, 'Fleet Outputs Internal'!$B21, 'Fleet Calculations'!$H$8:$H$930, 'Fleet Outputs Internal'!K$3)</f>
        <v>0</v>
      </c>
      <c r="L21" s="176">
        <f>SUMIFS('Fleet Calculations'!$K$8:$K$930, 'Fleet Calculations'!$N$8:$N$930, 'Fleet Outputs Internal'!$B21, 'Fleet Calculations'!$H$8:$H$930, 'Fleet Outputs Internal'!L$3)</f>
        <v>0</v>
      </c>
      <c r="M21" s="176">
        <f>SUMIFS('Fleet Calculations'!$K$8:$K$930, 'Fleet Calculations'!$N$8:$N$930, 'Fleet Outputs Internal'!$B21, 'Fleet Calculations'!$H$8:$H$930, 'Fleet Outputs Internal'!M$3)</f>
        <v>0</v>
      </c>
      <c r="N21" s="176">
        <f>SUMIFS('Fleet Calculations'!$K$8:$K$930, 'Fleet Calculations'!$N$8:$N$930, 'Fleet Outputs Internal'!$B21, 'Fleet Calculations'!$H$8:$H$930, 'Fleet Outputs Internal'!N$3)</f>
        <v>0</v>
      </c>
      <c r="O21" s="176">
        <f>SUMIFS('Fleet Calculations'!$K$8:$K$930, 'Fleet Calculations'!$N$8:$N$930, 'Fleet Outputs Internal'!$B21, 'Fleet Calculations'!$H$8:$H$930, 'Fleet Outputs Internal'!O$3)</f>
        <v>0</v>
      </c>
      <c r="P21" s="176">
        <f>SUMIFS('Fleet Calculations'!$K$8:$K$930, 'Fleet Calculations'!$N$8:$N$930, 'Fleet Outputs Internal'!$B21, 'Fleet Calculations'!$H$8:$H$930, 'Fleet Outputs Internal'!P$3)</f>
        <v>0</v>
      </c>
      <c r="Q21" s="176">
        <f>SUMIFS('Fleet Calculations'!$K$8:$K$930, 'Fleet Calculations'!$N$8:$N$930, 'Fleet Outputs Internal'!$B21, 'Fleet Calculations'!$H$8:$H$930, 'Fleet Outputs Internal'!Q$3)</f>
        <v>0</v>
      </c>
      <c r="R21" s="176">
        <f>SUMIFS('Fleet Calculations'!$K$8:$K$930, 'Fleet Calculations'!$N$8:$N$930, 'Fleet Outputs Internal'!$B21, 'Fleet Calculations'!$H$8:$H$930, 'Fleet Outputs Internal'!R$3)</f>
        <v>0</v>
      </c>
      <c r="S21" s="176">
        <f>SUMIFS('Fleet Calculations'!$K$8:$K$930, 'Fleet Calculations'!$N$8:$N$930, 'Fleet Outputs Internal'!$B21, 'Fleet Calculations'!$H$8:$H$930, 'Fleet Outputs Internal'!S$3)</f>
        <v>0</v>
      </c>
      <c r="T21" s="176">
        <f>SUMIFS('Fleet Calculations'!$K$8:$K$930, 'Fleet Calculations'!$N$8:$N$930, 'Fleet Outputs Internal'!$B21, 'Fleet Calculations'!$H$8:$H$930, 'Fleet Outputs Internal'!T$3)</f>
        <v>0</v>
      </c>
      <c r="U21" s="176">
        <f>SUMIFS('Fleet Calculations'!$K$8:$K$930, 'Fleet Calculations'!$N$8:$N$930, 'Fleet Outputs Internal'!$B21, 'Fleet Calculations'!$H$8:$H$930, 'Fleet Outputs Internal'!U$3)</f>
        <v>0</v>
      </c>
      <c r="V21" s="176">
        <f>SUMIFS('Fleet Calculations'!$K$8:$K$930, 'Fleet Calculations'!$N$8:$N$930, 'Fleet Outputs Internal'!$B21, 'Fleet Calculations'!$H$8:$H$930, 'Fleet Outputs Internal'!V$3)</f>
        <v>0</v>
      </c>
      <c r="W21" s="176">
        <f>SUMIFS('Fleet Calculations'!$K$8:$K$930, 'Fleet Calculations'!$N$8:$N$930, 'Fleet Outputs Internal'!$B21, 'Fleet Calculations'!$H$8:$H$930, 'Fleet Outputs Internal'!W$3)</f>
        <v>0</v>
      </c>
      <c r="X21" s="176">
        <f>SUMIFS('Fleet Calculations'!$K$8:$K$930, 'Fleet Calculations'!$N$8:$N$930, 'Fleet Outputs Internal'!$B21, 'Fleet Calculations'!$H$8:$H$930, 'Fleet Outputs Internal'!X$3)</f>
        <v>0</v>
      </c>
      <c r="Y21" s="176">
        <f>SUMIFS('Fleet Calculations'!$K$8:$K$930, 'Fleet Calculations'!$N$8:$N$930, 'Fleet Outputs Internal'!$B21, 'Fleet Calculations'!$H$8:$H$930, 'Fleet Outputs Internal'!Y$3)</f>
        <v>0</v>
      </c>
      <c r="Z21" s="176">
        <f>SUMIFS('Fleet Calculations'!$K$8:$K$930, 'Fleet Calculations'!$N$8:$N$930, 'Fleet Outputs Internal'!$B21, 'Fleet Calculations'!$H$8:$H$930, 'Fleet Outputs Internal'!Z$3)</f>
        <v>0</v>
      </c>
      <c r="AA21" s="176">
        <f>SUMIFS('Fleet Calculations'!$K$8:$K$930, 'Fleet Calculations'!$N$8:$N$930, 'Fleet Outputs Internal'!$B21, 'Fleet Calculations'!$H$8:$H$930, 'Fleet Outputs Internal'!AA$3)</f>
        <v>0</v>
      </c>
      <c r="AB21" s="176">
        <f>SUMIFS('Fleet Calculations'!$K$8:$K$930, 'Fleet Calculations'!$N$8:$N$930, 'Fleet Outputs Internal'!$B21, 'Fleet Calculations'!$H$8:$H$930, 'Fleet Outputs Internal'!AB$3)</f>
        <v>0</v>
      </c>
      <c r="AC21" s="176">
        <f>SUMIFS('Fleet Calculations'!$K$8:$K$930, 'Fleet Calculations'!$N$8:$N$930, 'Fleet Outputs Internal'!$B21, 'Fleet Calculations'!$H$8:$H$930, 'Fleet Outputs Internal'!AC$3)</f>
        <v>0</v>
      </c>
      <c r="AE21" t="s">
        <v>71</v>
      </c>
    </row>
    <row r="22" spans="2:31" x14ac:dyDescent="0.25">
      <c r="B22" s="172" t="s">
        <v>140</v>
      </c>
      <c r="C22" s="176">
        <f>SUMIFS('Fleet Calculations'!$K$8:$K$930, 'Fleet Calculations'!$N$8:$N$930, 'Fleet Outputs Internal'!$B22, 'Fleet Calculations'!$H$8:$H$930, 'Fleet Outputs Internal'!C$3)</f>
        <v>0</v>
      </c>
      <c r="D22" s="176">
        <f>SUMIFS('Fleet Calculations'!$K$8:$K$930, 'Fleet Calculations'!$N$8:$N$930, 'Fleet Outputs Internal'!$B22, 'Fleet Calculations'!$H$8:$H$930, 'Fleet Outputs Internal'!D$3)</f>
        <v>0</v>
      </c>
      <c r="E22" s="176">
        <f>SUMIFS('Fleet Calculations'!$K$8:$K$930, 'Fleet Calculations'!$N$8:$N$930, 'Fleet Outputs Internal'!$B22, 'Fleet Calculations'!$H$8:$H$930, 'Fleet Outputs Internal'!E$3)</f>
        <v>0</v>
      </c>
      <c r="F22" s="176">
        <f>SUMIFS('Fleet Calculations'!$K$8:$K$930, 'Fleet Calculations'!$N$8:$N$930, 'Fleet Outputs Internal'!$B22, 'Fleet Calculations'!$H$8:$H$930, 'Fleet Outputs Internal'!F$3)</f>
        <v>0</v>
      </c>
      <c r="G22" s="176">
        <f>SUMIFS('Fleet Calculations'!$K$8:$K$930, 'Fleet Calculations'!$N$8:$N$930, 'Fleet Outputs Internal'!$B22, 'Fleet Calculations'!$H$8:$H$930, 'Fleet Outputs Internal'!G$3)</f>
        <v>0</v>
      </c>
      <c r="H22" s="176">
        <f>SUMIFS('Fleet Calculations'!$K$8:$K$930, 'Fleet Calculations'!$N$8:$N$930, 'Fleet Outputs Internal'!$B22, 'Fleet Calculations'!$H$8:$H$930, 'Fleet Outputs Internal'!H$3)</f>
        <v>0</v>
      </c>
      <c r="I22" s="176">
        <f>SUMIFS('Fleet Calculations'!$K$8:$K$930, 'Fleet Calculations'!$N$8:$N$930, 'Fleet Outputs Internal'!$B22, 'Fleet Calculations'!$H$8:$H$930, 'Fleet Outputs Internal'!I$3)</f>
        <v>0</v>
      </c>
      <c r="J22" s="176">
        <f>SUMIFS('Fleet Calculations'!$K$8:$K$930, 'Fleet Calculations'!$N$8:$N$930, 'Fleet Outputs Internal'!$B22, 'Fleet Calculations'!$H$8:$H$930, 'Fleet Outputs Internal'!J$3)</f>
        <v>0</v>
      </c>
      <c r="K22" s="176">
        <f>SUMIFS('Fleet Calculations'!$K$8:$K$930, 'Fleet Calculations'!$N$8:$N$930, 'Fleet Outputs Internal'!$B22, 'Fleet Calculations'!$H$8:$H$930, 'Fleet Outputs Internal'!K$3)</f>
        <v>0</v>
      </c>
      <c r="L22" s="176">
        <f>SUMIFS('Fleet Calculations'!$K$8:$K$930, 'Fleet Calculations'!$N$8:$N$930, 'Fleet Outputs Internal'!$B22, 'Fleet Calculations'!$H$8:$H$930, 'Fleet Outputs Internal'!L$3)</f>
        <v>0</v>
      </c>
      <c r="M22" s="176">
        <f>SUMIFS('Fleet Calculations'!$K$8:$K$930, 'Fleet Calculations'!$N$8:$N$930, 'Fleet Outputs Internal'!$B22, 'Fleet Calculations'!$H$8:$H$930, 'Fleet Outputs Internal'!M$3)</f>
        <v>0</v>
      </c>
      <c r="N22" s="176">
        <f>SUMIFS('Fleet Calculations'!$K$8:$K$930, 'Fleet Calculations'!$N$8:$N$930, 'Fleet Outputs Internal'!$B22, 'Fleet Calculations'!$H$8:$H$930, 'Fleet Outputs Internal'!N$3)</f>
        <v>0</v>
      </c>
      <c r="O22" s="176">
        <f>SUMIFS('Fleet Calculations'!$K$8:$K$930, 'Fleet Calculations'!$N$8:$N$930, 'Fleet Outputs Internal'!$B22, 'Fleet Calculations'!$H$8:$H$930, 'Fleet Outputs Internal'!O$3)</f>
        <v>0</v>
      </c>
      <c r="P22" s="176">
        <f>SUMIFS('Fleet Calculations'!$K$8:$K$930, 'Fleet Calculations'!$N$8:$N$930, 'Fleet Outputs Internal'!$B22, 'Fleet Calculations'!$H$8:$H$930, 'Fleet Outputs Internal'!P$3)</f>
        <v>0</v>
      </c>
      <c r="Q22" s="176">
        <f>SUMIFS('Fleet Calculations'!$K$8:$K$930, 'Fleet Calculations'!$N$8:$N$930, 'Fleet Outputs Internal'!$B22, 'Fleet Calculations'!$H$8:$H$930, 'Fleet Outputs Internal'!Q$3)</f>
        <v>0</v>
      </c>
      <c r="R22" s="176">
        <f>SUMIFS('Fleet Calculations'!$K$8:$K$930, 'Fleet Calculations'!$N$8:$N$930, 'Fleet Outputs Internal'!$B22, 'Fleet Calculations'!$H$8:$H$930, 'Fleet Outputs Internal'!R$3)</f>
        <v>0</v>
      </c>
      <c r="S22" s="176">
        <f>SUMIFS('Fleet Calculations'!$K$8:$K$930, 'Fleet Calculations'!$N$8:$N$930, 'Fleet Outputs Internal'!$B22, 'Fleet Calculations'!$H$8:$H$930, 'Fleet Outputs Internal'!S$3)</f>
        <v>0</v>
      </c>
      <c r="T22" s="176">
        <f>SUMIFS('Fleet Calculations'!$K$8:$K$930, 'Fleet Calculations'!$N$8:$N$930, 'Fleet Outputs Internal'!$B22, 'Fleet Calculations'!$H$8:$H$930, 'Fleet Outputs Internal'!T$3)</f>
        <v>0</v>
      </c>
      <c r="U22" s="176">
        <f>SUMIFS('Fleet Calculations'!$K$8:$K$930, 'Fleet Calculations'!$N$8:$N$930, 'Fleet Outputs Internal'!$B22, 'Fleet Calculations'!$H$8:$H$930, 'Fleet Outputs Internal'!U$3)</f>
        <v>0</v>
      </c>
      <c r="V22" s="176">
        <f>SUMIFS('Fleet Calculations'!$K$8:$K$930, 'Fleet Calculations'!$N$8:$N$930, 'Fleet Outputs Internal'!$B22, 'Fleet Calculations'!$H$8:$H$930, 'Fleet Outputs Internal'!V$3)</f>
        <v>0</v>
      </c>
      <c r="W22" s="176">
        <f>SUMIFS('Fleet Calculations'!$K$8:$K$930, 'Fleet Calculations'!$N$8:$N$930, 'Fleet Outputs Internal'!$B22, 'Fleet Calculations'!$H$8:$H$930, 'Fleet Outputs Internal'!W$3)</f>
        <v>0</v>
      </c>
      <c r="X22" s="176">
        <f>SUMIFS('Fleet Calculations'!$K$8:$K$930, 'Fleet Calculations'!$N$8:$N$930, 'Fleet Outputs Internal'!$B22, 'Fleet Calculations'!$H$8:$H$930, 'Fleet Outputs Internal'!X$3)</f>
        <v>0</v>
      </c>
      <c r="Y22" s="176">
        <f>SUMIFS('Fleet Calculations'!$K$8:$K$930, 'Fleet Calculations'!$N$8:$N$930, 'Fleet Outputs Internal'!$B22, 'Fleet Calculations'!$H$8:$H$930, 'Fleet Outputs Internal'!Y$3)</f>
        <v>0</v>
      </c>
      <c r="Z22" s="176">
        <f>SUMIFS('Fleet Calculations'!$K$8:$K$930, 'Fleet Calculations'!$N$8:$N$930, 'Fleet Outputs Internal'!$B22, 'Fleet Calculations'!$H$8:$H$930, 'Fleet Outputs Internal'!Z$3)</f>
        <v>0</v>
      </c>
      <c r="AA22" s="176">
        <f>SUMIFS('Fleet Calculations'!$K$8:$K$930, 'Fleet Calculations'!$N$8:$N$930, 'Fleet Outputs Internal'!$B22, 'Fleet Calculations'!$H$8:$H$930, 'Fleet Outputs Internal'!AA$3)</f>
        <v>0</v>
      </c>
      <c r="AB22" s="176">
        <f>SUMIFS('Fleet Calculations'!$K$8:$K$930, 'Fleet Calculations'!$N$8:$N$930, 'Fleet Outputs Internal'!$B22, 'Fleet Calculations'!$H$8:$H$930, 'Fleet Outputs Internal'!AB$3)</f>
        <v>0</v>
      </c>
      <c r="AC22" s="176">
        <f>SUMIFS('Fleet Calculations'!$K$8:$K$930, 'Fleet Calculations'!$N$8:$N$930, 'Fleet Outputs Internal'!$B22, 'Fleet Calculations'!$H$8:$H$930, 'Fleet Outputs Internal'!AC$3)</f>
        <v>0</v>
      </c>
      <c r="AE22" t="s">
        <v>71</v>
      </c>
    </row>
    <row r="23" spans="2:31" x14ac:dyDescent="0.25">
      <c r="B23" s="172" t="s">
        <v>141</v>
      </c>
      <c r="C23" s="176">
        <f>SUMIFS('Fleet Calculations'!$K$8:$K$930, 'Fleet Calculations'!$N$8:$N$930, 'Fleet Outputs Internal'!$B23, 'Fleet Calculations'!$H$8:$H$930, 'Fleet Outputs Internal'!C$3)</f>
        <v>0</v>
      </c>
      <c r="D23" s="176">
        <f>SUMIFS('Fleet Calculations'!$K$8:$K$930, 'Fleet Calculations'!$N$8:$N$930, 'Fleet Outputs Internal'!$B23, 'Fleet Calculations'!$H$8:$H$930, 'Fleet Outputs Internal'!D$3)</f>
        <v>0</v>
      </c>
      <c r="E23" s="176">
        <f>SUMIFS('Fleet Calculations'!$K$8:$K$930, 'Fleet Calculations'!$N$8:$N$930, 'Fleet Outputs Internal'!$B23, 'Fleet Calculations'!$H$8:$H$930, 'Fleet Outputs Internal'!E$3)</f>
        <v>0</v>
      </c>
      <c r="F23" s="176">
        <f>SUMIFS('Fleet Calculations'!$K$8:$K$930, 'Fleet Calculations'!$N$8:$N$930, 'Fleet Outputs Internal'!$B23, 'Fleet Calculations'!$H$8:$H$930, 'Fleet Outputs Internal'!F$3)</f>
        <v>0</v>
      </c>
      <c r="G23" s="176">
        <f>SUMIFS('Fleet Calculations'!$K$8:$K$930, 'Fleet Calculations'!$N$8:$N$930, 'Fleet Outputs Internal'!$B23, 'Fleet Calculations'!$H$8:$H$930, 'Fleet Outputs Internal'!G$3)</f>
        <v>0</v>
      </c>
      <c r="H23" s="176">
        <f>SUMIFS('Fleet Calculations'!$K$8:$K$930, 'Fleet Calculations'!$N$8:$N$930, 'Fleet Outputs Internal'!$B23, 'Fleet Calculations'!$H$8:$H$930, 'Fleet Outputs Internal'!H$3)</f>
        <v>0</v>
      </c>
      <c r="I23" s="176">
        <f>SUMIFS('Fleet Calculations'!$K$8:$K$930, 'Fleet Calculations'!$N$8:$N$930, 'Fleet Outputs Internal'!$B23, 'Fleet Calculations'!$H$8:$H$930, 'Fleet Outputs Internal'!I$3)</f>
        <v>0</v>
      </c>
      <c r="J23" s="176">
        <f>SUMIFS('Fleet Calculations'!$K$8:$K$930, 'Fleet Calculations'!$N$8:$N$930, 'Fleet Outputs Internal'!$B23, 'Fleet Calculations'!$H$8:$H$930, 'Fleet Outputs Internal'!J$3)</f>
        <v>0</v>
      </c>
      <c r="K23" s="176">
        <f>SUMIFS('Fleet Calculations'!$K$8:$K$930, 'Fleet Calculations'!$N$8:$N$930, 'Fleet Outputs Internal'!$B23, 'Fleet Calculations'!$H$8:$H$930, 'Fleet Outputs Internal'!K$3)</f>
        <v>0</v>
      </c>
      <c r="L23" s="176">
        <f>SUMIFS('Fleet Calculations'!$K$8:$K$930, 'Fleet Calculations'!$N$8:$N$930, 'Fleet Outputs Internal'!$B23, 'Fleet Calculations'!$H$8:$H$930, 'Fleet Outputs Internal'!L$3)</f>
        <v>0</v>
      </c>
      <c r="M23" s="176">
        <f>SUMIFS('Fleet Calculations'!$K$8:$K$930, 'Fleet Calculations'!$N$8:$N$930, 'Fleet Outputs Internal'!$B23, 'Fleet Calculations'!$H$8:$H$930, 'Fleet Outputs Internal'!M$3)</f>
        <v>0</v>
      </c>
      <c r="N23" s="176">
        <f>SUMIFS('Fleet Calculations'!$K$8:$K$930, 'Fleet Calculations'!$N$8:$N$930, 'Fleet Outputs Internal'!$B23, 'Fleet Calculations'!$H$8:$H$930, 'Fleet Outputs Internal'!N$3)</f>
        <v>0</v>
      </c>
      <c r="O23" s="176">
        <f>SUMIFS('Fleet Calculations'!$K$8:$K$930, 'Fleet Calculations'!$N$8:$N$930, 'Fleet Outputs Internal'!$B23, 'Fleet Calculations'!$H$8:$H$930, 'Fleet Outputs Internal'!O$3)</f>
        <v>0</v>
      </c>
      <c r="P23" s="176">
        <f>SUMIFS('Fleet Calculations'!$K$8:$K$930, 'Fleet Calculations'!$N$8:$N$930, 'Fleet Outputs Internal'!$B23, 'Fleet Calculations'!$H$8:$H$930, 'Fleet Outputs Internal'!P$3)</f>
        <v>0</v>
      </c>
      <c r="Q23" s="176">
        <f>SUMIFS('Fleet Calculations'!$K$8:$K$930, 'Fleet Calculations'!$N$8:$N$930, 'Fleet Outputs Internal'!$B23, 'Fleet Calculations'!$H$8:$H$930, 'Fleet Outputs Internal'!Q$3)</f>
        <v>0</v>
      </c>
      <c r="R23" s="176">
        <f>SUMIFS('Fleet Calculations'!$K$8:$K$930, 'Fleet Calculations'!$N$8:$N$930, 'Fleet Outputs Internal'!$B23, 'Fleet Calculations'!$H$8:$H$930, 'Fleet Outputs Internal'!R$3)</f>
        <v>0</v>
      </c>
      <c r="S23" s="176">
        <f>SUMIFS('Fleet Calculations'!$K$8:$K$930, 'Fleet Calculations'!$N$8:$N$930, 'Fleet Outputs Internal'!$B23, 'Fleet Calculations'!$H$8:$H$930, 'Fleet Outputs Internal'!S$3)</f>
        <v>0</v>
      </c>
      <c r="T23" s="176">
        <f>SUMIFS('Fleet Calculations'!$K$8:$K$930, 'Fleet Calculations'!$N$8:$N$930, 'Fleet Outputs Internal'!$B23, 'Fleet Calculations'!$H$8:$H$930, 'Fleet Outputs Internal'!T$3)</f>
        <v>0</v>
      </c>
      <c r="U23" s="176">
        <f>SUMIFS('Fleet Calculations'!$K$8:$K$930, 'Fleet Calculations'!$N$8:$N$930, 'Fleet Outputs Internal'!$B23, 'Fleet Calculations'!$H$8:$H$930, 'Fleet Outputs Internal'!U$3)</f>
        <v>0</v>
      </c>
      <c r="V23" s="176">
        <f>SUMIFS('Fleet Calculations'!$K$8:$K$930, 'Fleet Calculations'!$N$8:$N$930, 'Fleet Outputs Internal'!$B23, 'Fleet Calculations'!$H$8:$H$930, 'Fleet Outputs Internal'!V$3)</f>
        <v>0</v>
      </c>
      <c r="W23" s="176">
        <f>SUMIFS('Fleet Calculations'!$K$8:$K$930, 'Fleet Calculations'!$N$8:$N$930, 'Fleet Outputs Internal'!$B23, 'Fleet Calculations'!$H$8:$H$930, 'Fleet Outputs Internal'!W$3)</f>
        <v>0</v>
      </c>
      <c r="X23" s="176">
        <f>SUMIFS('Fleet Calculations'!$K$8:$K$930, 'Fleet Calculations'!$N$8:$N$930, 'Fleet Outputs Internal'!$B23, 'Fleet Calculations'!$H$8:$H$930, 'Fleet Outputs Internal'!X$3)</f>
        <v>0</v>
      </c>
      <c r="Y23" s="176">
        <f>SUMIFS('Fleet Calculations'!$K$8:$K$930, 'Fleet Calculations'!$N$8:$N$930, 'Fleet Outputs Internal'!$B23, 'Fleet Calculations'!$H$8:$H$930, 'Fleet Outputs Internal'!Y$3)</f>
        <v>0</v>
      </c>
      <c r="Z23" s="176">
        <f>SUMIFS('Fleet Calculations'!$K$8:$K$930, 'Fleet Calculations'!$N$8:$N$930, 'Fleet Outputs Internal'!$B23, 'Fleet Calculations'!$H$8:$H$930, 'Fleet Outputs Internal'!Z$3)</f>
        <v>0</v>
      </c>
      <c r="AA23" s="176">
        <f>SUMIFS('Fleet Calculations'!$K$8:$K$930, 'Fleet Calculations'!$N$8:$N$930, 'Fleet Outputs Internal'!$B23, 'Fleet Calculations'!$H$8:$H$930, 'Fleet Outputs Internal'!AA$3)</f>
        <v>0</v>
      </c>
      <c r="AB23" s="176">
        <f>SUMIFS('Fleet Calculations'!$K$8:$K$930, 'Fleet Calculations'!$N$8:$N$930, 'Fleet Outputs Internal'!$B23, 'Fleet Calculations'!$H$8:$H$930, 'Fleet Outputs Internal'!AB$3)</f>
        <v>0</v>
      </c>
      <c r="AC23" s="176">
        <f>SUMIFS('Fleet Calculations'!$K$8:$K$930, 'Fleet Calculations'!$N$8:$N$930, 'Fleet Outputs Internal'!$B23, 'Fleet Calculations'!$H$8:$H$930, 'Fleet Outputs Internal'!AC$3)</f>
        <v>0</v>
      </c>
      <c r="AE23" t="s">
        <v>71</v>
      </c>
    </row>
    <row r="24" spans="2:31" x14ac:dyDescent="0.25">
      <c r="B24" s="172" t="s">
        <v>142</v>
      </c>
      <c r="C24" s="176">
        <f>SUMIFS('Fleet Calculations'!$K$8:$K$930, 'Fleet Calculations'!$N$8:$N$930, 'Fleet Outputs Internal'!$B24, 'Fleet Calculations'!$H$8:$H$930, 'Fleet Outputs Internal'!C$3)</f>
        <v>0</v>
      </c>
      <c r="D24" s="176">
        <f>SUMIFS('Fleet Calculations'!$K$8:$K$930, 'Fleet Calculations'!$N$8:$N$930, 'Fleet Outputs Internal'!$B24, 'Fleet Calculations'!$H$8:$H$930, 'Fleet Outputs Internal'!D$3)</f>
        <v>0</v>
      </c>
      <c r="E24" s="176">
        <f>SUMIFS('Fleet Calculations'!$K$8:$K$930, 'Fleet Calculations'!$N$8:$N$930, 'Fleet Outputs Internal'!$B24, 'Fleet Calculations'!$H$8:$H$930, 'Fleet Outputs Internal'!E$3)</f>
        <v>0</v>
      </c>
      <c r="F24" s="176">
        <f>SUMIFS('Fleet Calculations'!$K$8:$K$930, 'Fleet Calculations'!$N$8:$N$930, 'Fleet Outputs Internal'!$B24, 'Fleet Calculations'!$H$8:$H$930, 'Fleet Outputs Internal'!F$3)</f>
        <v>0</v>
      </c>
      <c r="G24" s="176">
        <f>SUMIFS('Fleet Calculations'!$K$8:$K$930, 'Fleet Calculations'!$N$8:$N$930, 'Fleet Outputs Internal'!$B24, 'Fleet Calculations'!$H$8:$H$930, 'Fleet Outputs Internal'!G$3)</f>
        <v>0</v>
      </c>
      <c r="H24" s="176">
        <f>SUMIFS('Fleet Calculations'!$K$8:$K$930, 'Fleet Calculations'!$N$8:$N$930, 'Fleet Outputs Internal'!$B24, 'Fleet Calculations'!$H$8:$H$930, 'Fleet Outputs Internal'!H$3)</f>
        <v>0</v>
      </c>
      <c r="I24" s="176">
        <f>SUMIFS('Fleet Calculations'!$K$8:$K$930, 'Fleet Calculations'!$N$8:$N$930, 'Fleet Outputs Internal'!$B24, 'Fleet Calculations'!$H$8:$H$930, 'Fleet Outputs Internal'!I$3)</f>
        <v>0</v>
      </c>
      <c r="J24" s="176">
        <f>SUMIFS('Fleet Calculations'!$K$8:$K$930, 'Fleet Calculations'!$N$8:$N$930, 'Fleet Outputs Internal'!$B24, 'Fleet Calculations'!$H$8:$H$930, 'Fleet Outputs Internal'!J$3)</f>
        <v>0</v>
      </c>
      <c r="K24" s="176">
        <f>SUMIFS('Fleet Calculations'!$K$8:$K$930, 'Fleet Calculations'!$N$8:$N$930, 'Fleet Outputs Internal'!$B24, 'Fleet Calculations'!$H$8:$H$930, 'Fleet Outputs Internal'!K$3)</f>
        <v>0</v>
      </c>
      <c r="L24" s="176">
        <f>SUMIFS('Fleet Calculations'!$K$8:$K$930, 'Fleet Calculations'!$N$8:$N$930, 'Fleet Outputs Internal'!$B24, 'Fleet Calculations'!$H$8:$H$930, 'Fleet Outputs Internal'!L$3)</f>
        <v>0</v>
      </c>
      <c r="M24" s="176">
        <f>SUMIFS('Fleet Calculations'!$K$8:$K$930, 'Fleet Calculations'!$N$8:$N$930, 'Fleet Outputs Internal'!$B24, 'Fleet Calculations'!$H$8:$H$930, 'Fleet Outputs Internal'!M$3)</f>
        <v>0</v>
      </c>
      <c r="N24" s="176">
        <f>SUMIFS('Fleet Calculations'!$K$8:$K$930, 'Fleet Calculations'!$N$8:$N$930, 'Fleet Outputs Internal'!$B24, 'Fleet Calculations'!$H$8:$H$930, 'Fleet Outputs Internal'!N$3)</f>
        <v>0</v>
      </c>
      <c r="O24" s="176">
        <f>SUMIFS('Fleet Calculations'!$K$8:$K$930, 'Fleet Calculations'!$N$8:$N$930, 'Fleet Outputs Internal'!$B24, 'Fleet Calculations'!$H$8:$H$930, 'Fleet Outputs Internal'!O$3)</f>
        <v>0</v>
      </c>
      <c r="P24" s="176">
        <f>SUMIFS('Fleet Calculations'!$K$8:$K$930, 'Fleet Calculations'!$N$8:$N$930, 'Fleet Outputs Internal'!$B24, 'Fleet Calculations'!$H$8:$H$930, 'Fleet Outputs Internal'!P$3)</f>
        <v>0</v>
      </c>
      <c r="Q24" s="176">
        <f>SUMIFS('Fleet Calculations'!$K$8:$K$930, 'Fleet Calculations'!$N$8:$N$930, 'Fleet Outputs Internal'!$B24, 'Fleet Calculations'!$H$8:$H$930, 'Fleet Outputs Internal'!Q$3)</f>
        <v>0</v>
      </c>
      <c r="R24" s="176">
        <f>SUMIFS('Fleet Calculations'!$K$8:$K$930, 'Fleet Calculations'!$N$8:$N$930, 'Fleet Outputs Internal'!$B24, 'Fleet Calculations'!$H$8:$H$930, 'Fleet Outputs Internal'!R$3)</f>
        <v>0</v>
      </c>
      <c r="S24" s="176">
        <f>SUMIFS('Fleet Calculations'!$K$8:$K$930, 'Fleet Calculations'!$N$8:$N$930, 'Fleet Outputs Internal'!$B24, 'Fleet Calculations'!$H$8:$H$930, 'Fleet Outputs Internal'!S$3)</f>
        <v>0</v>
      </c>
      <c r="T24" s="176">
        <f>SUMIFS('Fleet Calculations'!$K$8:$K$930, 'Fleet Calculations'!$N$8:$N$930, 'Fleet Outputs Internal'!$B24, 'Fleet Calculations'!$H$8:$H$930, 'Fleet Outputs Internal'!T$3)</f>
        <v>0</v>
      </c>
      <c r="U24" s="176">
        <f>SUMIFS('Fleet Calculations'!$K$8:$K$930, 'Fleet Calculations'!$N$8:$N$930, 'Fleet Outputs Internal'!$B24, 'Fleet Calculations'!$H$8:$H$930, 'Fleet Outputs Internal'!U$3)</f>
        <v>0</v>
      </c>
      <c r="V24" s="176">
        <f>SUMIFS('Fleet Calculations'!$K$8:$K$930, 'Fleet Calculations'!$N$8:$N$930, 'Fleet Outputs Internal'!$B24, 'Fleet Calculations'!$H$8:$H$930, 'Fleet Outputs Internal'!V$3)</f>
        <v>0</v>
      </c>
      <c r="W24" s="176">
        <f>SUMIFS('Fleet Calculations'!$K$8:$K$930, 'Fleet Calculations'!$N$8:$N$930, 'Fleet Outputs Internal'!$B24, 'Fleet Calculations'!$H$8:$H$930, 'Fleet Outputs Internal'!W$3)</f>
        <v>0</v>
      </c>
      <c r="X24" s="176">
        <f>SUMIFS('Fleet Calculations'!$K$8:$K$930, 'Fleet Calculations'!$N$8:$N$930, 'Fleet Outputs Internal'!$B24, 'Fleet Calculations'!$H$8:$H$930, 'Fleet Outputs Internal'!X$3)</f>
        <v>0</v>
      </c>
      <c r="Y24" s="176">
        <f>SUMIFS('Fleet Calculations'!$K$8:$K$930, 'Fleet Calculations'!$N$8:$N$930, 'Fleet Outputs Internal'!$B24, 'Fleet Calculations'!$H$8:$H$930, 'Fleet Outputs Internal'!Y$3)</f>
        <v>0</v>
      </c>
      <c r="Z24" s="176">
        <f>SUMIFS('Fleet Calculations'!$K$8:$K$930, 'Fleet Calculations'!$N$8:$N$930, 'Fleet Outputs Internal'!$B24, 'Fleet Calculations'!$H$8:$H$930, 'Fleet Outputs Internal'!Z$3)</f>
        <v>0</v>
      </c>
      <c r="AA24" s="176">
        <f>SUMIFS('Fleet Calculations'!$K$8:$K$930, 'Fleet Calculations'!$N$8:$N$930, 'Fleet Outputs Internal'!$B24, 'Fleet Calculations'!$H$8:$H$930, 'Fleet Outputs Internal'!AA$3)</f>
        <v>0</v>
      </c>
      <c r="AB24" s="176">
        <f>SUMIFS('Fleet Calculations'!$K$8:$K$930, 'Fleet Calculations'!$N$8:$N$930, 'Fleet Outputs Internal'!$B24, 'Fleet Calculations'!$H$8:$H$930, 'Fleet Outputs Internal'!AB$3)</f>
        <v>0</v>
      </c>
      <c r="AC24" s="176">
        <f>SUMIFS('Fleet Calculations'!$K$8:$K$930, 'Fleet Calculations'!$N$8:$N$930, 'Fleet Outputs Internal'!$B24, 'Fleet Calculations'!$H$8:$H$930, 'Fleet Outputs Internal'!AC$3)</f>
        <v>0</v>
      </c>
      <c r="AE24" t="s">
        <v>71</v>
      </c>
    </row>
    <row r="25" spans="2:31" x14ac:dyDescent="0.25">
      <c r="B25" s="172" t="s">
        <v>233</v>
      </c>
      <c r="C25" s="176">
        <f>SUMIFS('Fleet Calculations'!$K$8:$K$930, 'Fleet Calculations'!$N$8:$N$930, 'Fleet Outputs Internal'!$B25, 'Fleet Calculations'!$H$8:$H$930, 'Fleet Outputs Internal'!C$3)</f>
        <v>0</v>
      </c>
      <c r="D25" s="176">
        <f>SUMIFS('Fleet Calculations'!$K$8:$K$930, 'Fleet Calculations'!$N$8:$N$930, 'Fleet Outputs Internal'!$B25, 'Fleet Calculations'!$H$8:$H$930, 'Fleet Outputs Internal'!D$3)</f>
        <v>0</v>
      </c>
      <c r="E25" s="176">
        <f>SUMIFS('Fleet Calculations'!$K$8:$K$930, 'Fleet Calculations'!$N$8:$N$930, 'Fleet Outputs Internal'!$B25, 'Fleet Calculations'!$H$8:$H$930, 'Fleet Outputs Internal'!E$3)</f>
        <v>0</v>
      </c>
      <c r="F25" s="176">
        <f>SUMIFS('Fleet Calculations'!$K$8:$K$930, 'Fleet Calculations'!$N$8:$N$930, 'Fleet Outputs Internal'!$B25, 'Fleet Calculations'!$H$8:$H$930, 'Fleet Outputs Internal'!F$3)</f>
        <v>0</v>
      </c>
      <c r="G25" s="176">
        <f>SUMIFS('Fleet Calculations'!$K$8:$K$930, 'Fleet Calculations'!$N$8:$N$930, 'Fleet Outputs Internal'!$B25, 'Fleet Calculations'!$H$8:$H$930, 'Fleet Outputs Internal'!G$3)</f>
        <v>0</v>
      </c>
      <c r="H25" s="176">
        <f>SUMIFS('Fleet Calculations'!$K$8:$K$930, 'Fleet Calculations'!$N$8:$N$930, 'Fleet Outputs Internal'!$B25, 'Fleet Calculations'!$H$8:$H$930, 'Fleet Outputs Internal'!H$3)</f>
        <v>0</v>
      </c>
      <c r="I25" s="176">
        <f>SUMIFS('Fleet Calculations'!$K$8:$K$930, 'Fleet Calculations'!$N$8:$N$930, 'Fleet Outputs Internal'!$B25, 'Fleet Calculations'!$H$8:$H$930, 'Fleet Outputs Internal'!I$3)</f>
        <v>0</v>
      </c>
      <c r="J25" s="176">
        <f>SUMIFS('Fleet Calculations'!$K$8:$K$930, 'Fleet Calculations'!$N$8:$N$930, 'Fleet Outputs Internal'!$B25, 'Fleet Calculations'!$H$8:$H$930, 'Fleet Outputs Internal'!J$3)</f>
        <v>0</v>
      </c>
      <c r="K25" s="176">
        <f>SUMIFS('Fleet Calculations'!$K$8:$K$930, 'Fleet Calculations'!$N$8:$N$930, 'Fleet Outputs Internal'!$B25, 'Fleet Calculations'!$H$8:$H$930, 'Fleet Outputs Internal'!K$3)</f>
        <v>0</v>
      </c>
      <c r="L25" s="176">
        <f>SUMIFS('Fleet Calculations'!$K$8:$K$930, 'Fleet Calculations'!$N$8:$N$930, 'Fleet Outputs Internal'!$B25, 'Fleet Calculations'!$H$8:$H$930, 'Fleet Outputs Internal'!L$3)</f>
        <v>0</v>
      </c>
      <c r="M25" s="176">
        <f>SUMIFS('Fleet Calculations'!$K$8:$K$930, 'Fleet Calculations'!$N$8:$N$930, 'Fleet Outputs Internal'!$B25, 'Fleet Calculations'!$H$8:$H$930, 'Fleet Outputs Internal'!M$3)</f>
        <v>0</v>
      </c>
      <c r="N25" s="176">
        <f>SUMIFS('Fleet Calculations'!$K$8:$K$930, 'Fleet Calculations'!$N$8:$N$930, 'Fleet Outputs Internal'!$B25, 'Fleet Calculations'!$H$8:$H$930, 'Fleet Outputs Internal'!N$3)</f>
        <v>0</v>
      </c>
      <c r="O25" s="176">
        <f>SUMIFS('Fleet Calculations'!$K$8:$K$930, 'Fleet Calculations'!$N$8:$N$930, 'Fleet Outputs Internal'!$B25, 'Fleet Calculations'!$H$8:$H$930, 'Fleet Outputs Internal'!O$3)</f>
        <v>0</v>
      </c>
      <c r="P25" s="176">
        <f>SUMIFS('Fleet Calculations'!$K$8:$K$930, 'Fleet Calculations'!$N$8:$N$930, 'Fleet Outputs Internal'!$B25, 'Fleet Calculations'!$H$8:$H$930, 'Fleet Outputs Internal'!P$3)</f>
        <v>0</v>
      </c>
      <c r="Q25" s="176">
        <f>SUMIFS('Fleet Calculations'!$K$8:$K$930, 'Fleet Calculations'!$N$8:$N$930, 'Fleet Outputs Internal'!$B25, 'Fleet Calculations'!$H$8:$H$930, 'Fleet Outputs Internal'!Q$3)</f>
        <v>0</v>
      </c>
      <c r="R25" s="176">
        <f>SUMIFS('Fleet Calculations'!$K$8:$K$930, 'Fleet Calculations'!$N$8:$N$930, 'Fleet Outputs Internal'!$B25, 'Fleet Calculations'!$H$8:$H$930, 'Fleet Outputs Internal'!R$3)</f>
        <v>0</v>
      </c>
      <c r="S25" s="176">
        <f>SUMIFS('Fleet Calculations'!$K$8:$K$930, 'Fleet Calculations'!$N$8:$N$930, 'Fleet Outputs Internal'!$B25, 'Fleet Calculations'!$H$8:$H$930, 'Fleet Outputs Internal'!S$3)</f>
        <v>0</v>
      </c>
      <c r="T25" s="176">
        <f>SUMIFS('Fleet Calculations'!$K$8:$K$930, 'Fleet Calculations'!$N$8:$N$930, 'Fleet Outputs Internal'!$B25, 'Fleet Calculations'!$H$8:$H$930, 'Fleet Outputs Internal'!T$3)</f>
        <v>0</v>
      </c>
      <c r="U25" s="176">
        <f>SUMIFS('Fleet Calculations'!$K$8:$K$930, 'Fleet Calculations'!$N$8:$N$930, 'Fleet Outputs Internal'!$B25, 'Fleet Calculations'!$H$8:$H$930, 'Fleet Outputs Internal'!U$3)</f>
        <v>0</v>
      </c>
      <c r="V25" s="176">
        <f>SUMIFS('Fleet Calculations'!$K$8:$K$930, 'Fleet Calculations'!$N$8:$N$930, 'Fleet Outputs Internal'!$B25, 'Fleet Calculations'!$H$8:$H$930, 'Fleet Outputs Internal'!V$3)</f>
        <v>0</v>
      </c>
      <c r="W25" s="176">
        <f>SUMIFS('Fleet Calculations'!$K$8:$K$930, 'Fleet Calculations'!$N$8:$N$930, 'Fleet Outputs Internal'!$B25, 'Fleet Calculations'!$H$8:$H$930, 'Fleet Outputs Internal'!W$3)</f>
        <v>0</v>
      </c>
      <c r="X25" s="176">
        <f>SUMIFS('Fleet Calculations'!$K$8:$K$930, 'Fleet Calculations'!$N$8:$N$930, 'Fleet Outputs Internal'!$B25, 'Fleet Calculations'!$H$8:$H$930, 'Fleet Outputs Internal'!X$3)</f>
        <v>0</v>
      </c>
      <c r="Y25" s="176">
        <f>SUMIFS('Fleet Calculations'!$K$8:$K$930, 'Fleet Calculations'!$N$8:$N$930, 'Fleet Outputs Internal'!$B25, 'Fleet Calculations'!$H$8:$H$930, 'Fleet Outputs Internal'!Y$3)</f>
        <v>0</v>
      </c>
      <c r="Z25" s="176">
        <f>SUMIFS('Fleet Calculations'!$K$8:$K$930, 'Fleet Calculations'!$N$8:$N$930, 'Fleet Outputs Internal'!$B25, 'Fleet Calculations'!$H$8:$H$930, 'Fleet Outputs Internal'!Z$3)</f>
        <v>0</v>
      </c>
      <c r="AA25" s="176">
        <f>SUMIFS('Fleet Calculations'!$K$8:$K$930, 'Fleet Calculations'!$N$8:$N$930, 'Fleet Outputs Internal'!$B25, 'Fleet Calculations'!$H$8:$H$930, 'Fleet Outputs Internal'!AA$3)</f>
        <v>0</v>
      </c>
      <c r="AB25" s="176">
        <f>SUMIFS('Fleet Calculations'!$K$8:$K$930, 'Fleet Calculations'!$N$8:$N$930, 'Fleet Outputs Internal'!$B25, 'Fleet Calculations'!$H$8:$H$930, 'Fleet Outputs Internal'!AB$3)</f>
        <v>0</v>
      </c>
      <c r="AC25" s="176">
        <f>SUMIFS('Fleet Calculations'!$K$8:$K$930, 'Fleet Calculations'!$N$8:$N$930, 'Fleet Outputs Internal'!$B25, 'Fleet Calculations'!$H$8:$H$930, 'Fleet Outputs Internal'!AC$3)</f>
        <v>0</v>
      </c>
      <c r="AE25" t="s">
        <v>72</v>
      </c>
    </row>
    <row r="26" spans="2:31" x14ac:dyDescent="0.25">
      <c r="B26" s="172" t="s">
        <v>234</v>
      </c>
      <c r="C26" s="176">
        <f>SUMIFS('Fleet Calculations'!$K$8:$K$930, 'Fleet Calculations'!$N$8:$N$930, 'Fleet Outputs Internal'!$B26, 'Fleet Calculations'!$H$8:$H$930, 'Fleet Outputs Internal'!C$3)</f>
        <v>0</v>
      </c>
      <c r="D26" s="176">
        <f>SUMIFS('Fleet Calculations'!$K$8:$K$930, 'Fleet Calculations'!$N$8:$N$930, 'Fleet Outputs Internal'!$B26, 'Fleet Calculations'!$H$8:$H$930, 'Fleet Outputs Internal'!D$3)</f>
        <v>0</v>
      </c>
      <c r="E26" s="176">
        <f>SUMIFS('Fleet Calculations'!$K$8:$K$930, 'Fleet Calculations'!$N$8:$N$930, 'Fleet Outputs Internal'!$B26, 'Fleet Calculations'!$H$8:$H$930, 'Fleet Outputs Internal'!E$3)</f>
        <v>0</v>
      </c>
      <c r="F26" s="176">
        <f>SUMIFS('Fleet Calculations'!$K$8:$K$930, 'Fleet Calculations'!$N$8:$N$930, 'Fleet Outputs Internal'!$B26, 'Fleet Calculations'!$H$8:$H$930, 'Fleet Outputs Internal'!F$3)</f>
        <v>0</v>
      </c>
      <c r="G26" s="176">
        <f>SUMIFS('Fleet Calculations'!$K$8:$K$930, 'Fleet Calculations'!$N$8:$N$930, 'Fleet Outputs Internal'!$B26, 'Fleet Calculations'!$H$8:$H$930, 'Fleet Outputs Internal'!G$3)</f>
        <v>0</v>
      </c>
      <c r="H26" s="176">
        <f>SUMIFS('Fleet Calculations'!$K$8:$K$930, 'Fleet Calculations'!$N$8:$N$930, 'Fleet Outputs Internal'!$B26, 'Fleet Calculations'!$H$8:$H$930, 'Fleet Outputs Internal'!H$3)</f>
        <v>0</v>
      </c>
      <c r="I26" s="176">
        <f>SUMIFS('Fleet Calculations'!$K$8:$K$930, 'Fleet Calculations'!$N$8:$N$930, 'Fleet Outputs Internal'!$B26, 'Fleet Calculations'!$H$8:$H$930, 'Fleet Outputs Internal'!I$3)</f>
        <v>0</v>
      </c>
      <c r="J26" s="176">
        <f>SUMIFS('Fleet Calculations'!$K$8:$K$930, 'Fleet Calculations'!$N$8:$N$930, 'Fleet Outputs Internal'!$B26, 'Fleet Calculations'!$H$8:$H$930, 'Fleet Outputs Internal'!J$3)</f>
        <v>0</v>
      </c>
      <c r="K26" s="176">
        <f>SUMIFS('Fleet Calculations'!$K$8:$K$930, 'Fleet Calculations'!$N$8:$N$930, 'Fleet Outputs Internal'!$B26, 'Fleet Calculations'!$H$8:$H$930, 'Fleet Outputs Internal'!K$3)</f>
        <v>0</v>
      </c>
      <c r="L26" s="176">
        <f>SUMIFS('Fleet Calculations'!$K$8:$K$930, 'Fleet Calculations'!$N$8:$N$930, 'Fleet Outputs Internal'!$B26, 'Fleet Calculations'!$H$8:$H$930, 'Fleet Outputs Internal'!L$3)</f>
        <v>0</v>
      </c>
      <c r="M26" s="176">
        <f>SUMIFS('Fleet Calculations'!$K$8:$K$930, 'Fleet Calculations'!$N$8:$N$930, 'Fleet Outputs Internal'!$B26, 'Fleet Calculations'!$H$8:$H$930, 'Fleet Outputs Internal'!M$3)</f>
        <v>0</v>
      </c>
      <c r="N26" s="176">
        <f>SUMIFS('Fleet Calculations'!$K$8:$K$930, 'Fleet Calculations'!$N$8:$N$930, 'Fleet Outputs Internal'!$B26, 'Fleet Calculations'!$H$8:$H$930, 'Fleet Outputs Internal'!N$3)</f>
        <v>0</v>
      </c>
      <c r="O26" s="176">
        <f>SUMIFS('Fleet Calculations'!$K$8:$K$930, 'Fleet Calculations'!$N$8:$N$930, 'Fleet Outputs Internal'!$B26, 'Fleet Calculations'!$H$8:$H$930, 'Fleet Outputs Internal'!O$3)</f>
        <v>0</v>
      </c>
      <c r="P26" s="176">
        <f>SUMIFS('Fleet Calculations'!$K$8:$K$930, 'Fleet Calculations'!$N$8:$N$930, 'Fleet Outputs Internal'!$B26, 'Fleet Calculations'!$H$8:$H$930, 'Fleet Outputs Internal'!P$3)</f>
        <v>0</v>
      </c>
      <c r="Q26" s="176">
        <f>SUMIFS('Fleet Calculations'!$K$8:$K$930, 'Fleet Calculations'!$N$8:$N$930, 'Fleet Outputs Internal'!$B26, 'Fleet Calculations'!$H$8:$H$930, 'Fleet Outputs Internal'!Q$3)</f>
        <v>0</v>
      </c>
      <c r="R26" s="176">
        <f>SUMIFS('Fleet Calculations'!$K$8:$K$930, 'Fleet Calculations'!$N$8:$N$930, 'Fleet Outputs Internal'!$B26, 'Fleet Calculations'!$H$8:$H$930, 'Fleet Outputs Internal'!R$3)</f>
        <v>0</v>
      </c>
      <c r="S26" s="176">
        <f>SUMIFS('Fleet Calculations'!$K$8:$K$930, 'Fleet Calculations'!$N$8:$N$930, 'Fleet Outputs Internal'!$B26, 'Fleet Calculations'!$H$8:$H$930, 'Fleet Outputs Internal'!S$3)</f>
        <v>0</v>
      </c>
      <c r="T26" s="176">
        <f>SUMIFS('Fleet Calculations'!$K$8:$K$930, 'Fleet Calculations'!$N$8:$N$930, 'Fleet Outputs Internal'!$B26, 'Fleet Calculations'!$H$8:$H$930, 'Fleet Outputs Internal'!T$3)</f>
        <v>0</v>
      </c>
      <c r="U26" s="176">
        <f>SUMIFS('Fleet Calculations'!$K$8:$K$930, 'Fleet Calculations'!$N$8:$N$930, 'Fleet Outputs Internal'!$B26, 'Fleet Calculations'!$H$8:$H$930, 'Fleet Outputs Internal'!U$3)</f>
        <v>0</v>
      </c>
      <c r="V26" s="176">
        <f>SUMIFS('Fleet Calculations'!$K$8:$K$930, 'Fleet Calculations'!$N$8:$N$930, 'Fleet Outputs Internal'!$B26, 'Fleet Calculations'!$H$8:$H$930, 'Fleet Outputs Internal'!V$3)</f>
        <v>0</v>
      </c>
      <c r="W26" s="176">
        <f>SUMIFS('Fleet Calculations'!$K$8:$K$930, 'Fleet Calculations'!$N$8:$N$930, 'Fleet Outputs Internal'!$B26, 'Fleet Calculations'!$H$8:$H$930, 'Fleet Outputs Internal'!W$3)</f>
        <v>0</v>
      </c>
      <c r="X26" s="176">
        <f>SUMIFS('Fleet Calculations'!$K$8:$K$930, 'Fleet Calculations'!$N$8:$N$930, 'Fleet Outputs Internal'!$B26, 'Fleet Calculations'!$H$8:$H$930, 'Fleet Outputs Internal'!X$3)</f>
        <v>0</v>
      </c>
      <c r="Y26" s="176">
        <f>SUMIFS('Fleet Calculations'!$K$8:$K$930, 'Fleet Calculations'!$N$8:$N$930, 'Fleet Outputs Internal'!$B26, 'Fleet Calculations'!$H$8:$H$930, 'Fleet Outputs Internal'!Y$3)</f>
        <v>0</v>
      </c>
      <c r="Z26" s="176">
        <f>SUMIFS('Fleet Calculations'!$K$8:$K$930, 'Fleet Calculations'!$N$8:$N$930, 'Fleet Outputs Internal'!$B26, 'Fleet Calculations'!$H$8:$H$930, 'Fleet Outputs Internal'!Z$3)</f>
        <v>0</v>
      </c>
      <c r="AA26" s="176">
        <f>SUMIFS('Fleet Calculations'!$K$8:$K$930, 'Fleet Calculations'!$N$8:$N$930, 'Fleet Outputs Internal'!$B26, 'Fleet Calculations'!$H$8:$H$930, 'Fleet Outputs Internal'!AA$3)</f>
        <v>0</v>
      </c>
      <c r="AB26" s="176">
        <f>SUMIFS('Fleet Calculations'!$K$8:$K$930, 'Fleet Calculations'!$N$8:$N$930, 'Fleet Outputs Internal'!$B26, 'Fleet Calculations'!$H$8:$H$930, 'Fleet Outputs Internal'!AB$3)</f>
        <v>0</v>
      </c>
      <c r="AC26" s="176">
        <f>SUMIFS('Fleet Calculations'!$K$8:$K$930, 'Fleet Calculations'!$N$8:$N$930, 'Fleet Outputs Internal'!$B26, 'Fleet Calculations'!$H$8:$H$930, 'Fleet Outputs Internal'!AC$3)</f>
        <v>0</v>
      </c>
      <c r="AE26" t="s">
        <v>72</v>
      </c>
    </row>
    <row r="27" spans="2:31" x14ac:dyDescent="0.25">
      <c r="B27" s="172" t="s">
        <v>235</v>
      </c>
      <c r="C27" s="176">
        <f>SUMIFS('Fleet Calculations'!$K$8:$K$930, 'Fleet Calculations'!$N$8:$N$930, 'Fleet Outputs Internal'!$B27, 'Fleet Calculations'!$H$8:$H$930, 'Fleet Outputs Internal'!C$3)</f>
        <v>0</v>
      </c>
      <c r="D27" s="176">
        <f>SUMIFS('Fleet Calculations'!$K$8:$K$930, 'Fleet Calculations'!$N$8:$N$930, 'Fleet Outputs Internal'!$B27, 'Fleet Calculations'!$H$8:$H$930, 'Fleet Outputs Internal'!D$3)</f>
        <v>0</v>
      </c>
      <c r="E27" s="176">
        <f>SUMIFS('Fleet Calculations'!$K$8:$K$930, 'Fleet Calculations'!$N$8:$N$930, 'Fleet Outputs Internal'!$B27, 'Fleet Calculations'!$H$8:$H$930, 'Fleet Outputs Internal'!E$3)</f>
        <v>0</v>
      </c>
      <c r="F27" s="176">
        <f>SUMIFS('Fleet Calculations'!$K$8:$K$930, 'Fleet Calculations'!$N$8:$N$930, 'Fleet Outputs Internal'!$B27, 'Fleet Calculations'!$H$8:$H$930, 'Fleet Outputs Internal'!F$3)</f>
        <v>0</v>
      </c>
      <c r="G27" s="176">
        <f>SUMIFS('Fleet Calculations'!$K$8:$K$930, 'Fleet Calculations'!$N$8:$N$930, 'Fleet Outputs Internal'!$B27, 'Fleet Calculations'!$H$8:$H$930, 'Fleet Outputs Internal'!G$3)</f>
        <v>0</v>
      </c>
      <c r="H27" s="176">
        <f>SUMIFS('Fleet Calculations'!$K$8:$K$930, 'Fleet Calculations'!$N$8:$N$930, 'Fleet Outputs Internal'!$B27, 'Fleet Calculations'!$H$8:$H$930, 'Fleet Outputs Internal'!H$3)</f>
        <v>0</v>
      </c>
      <c r="I27" s="176">
        <f>SUMIFS('Fleet Calculations'!$K$8:$K$930, 'Fleet Calculations'!$N$8:$N$930, 'Fleet Outputs Internal'!$B27, 'Fleet Calculations'!$H$8:$H$930, 'Fleet Outputs Internal'!I$3)</f>
        <v>0</v>
      </c>
      <c r="J27" s="176">
        <f>SUMIFS('Fleet Calculations'!$K$8:$K$930, 'Fleet Calculations'!$N$8:$N$930, 'Fleet Outputs Internal'!$B27, 'Fleet Calculations'!$H$8:$H$930, 'Fleet Outputs Internal'!J$3)</f>
        <v>0</v>
      </c>
      <c r="K27" s="176">
        <f>SUMIFS('Fleet Calculations'!$K$8:$K$930, 'Fleet Calculations'!$N$8:$N$930, 'Fleet Outputs Internal'!$B27, 'Fleet Calculations'!$H$8:$H$930, 'Fleet Outputs Internal'!K$3)</f>
        <v>0</v>
      </c>
      <c r="L27" s="176">
        <f>SUMIFS('Fleet Calculations'!$K$8:$K$930, 'Fleet Calculations'!$N$8:$N$930, 'Fleet Outputs Internal'!$B27, 'Fleet Calculations'!$H$8:$H$930, 'Fleet Outputs Internal'!L$3)</f>
        <v>0</v>
      </c>
      <c r="M27" s="176">
        <f>SUMIFS('Fleet Calculations'!$K$8:$K$930, 'Fleet Calculations'!$N$8:$N$930, 'Fleet Outputs Internal'!$B27, 'Fleet Calculations'!$H$8:$H$930, 'Fleet Outputs Internal'!M$3)</f>
        <v>0</v>
      </c>
      <c r="N27" s="176">
        <f>SUMIFS('Fleet Calculations'!$K$8:$K$930, 'Fleet Calculations'!$N$8:$N$930, 'Fleet Outputs Internal'!$B27, 'Fleet Calculations'!$H$8:$H$930, 'Fleet Outputs Internal'!N$3)</f>
        <v>0</v>
      </c>
      <c r="O27" s="176">
        <f>SUMIFS('Fleet Calculations'!$K$8:$K$930, 'Fleet Calculations'!$N$8:$N$930, 'Fleet Outputs Internal'!$B27, 'Fleet Calculations'!$H$8:$H$930, 'Fleet Outputs Internal'!O$3)</f>
        <v>0</v>
      </c>
      <c r="P27" s="176">
        <f>SUMIFS('Fleet Calculations'!$K$8:$K$930, 'Fleet Calculations'!$N$8:$N$930, 'Fleet Outputs Internal'!$B27, 'Fleet Calculations'!$H$8:$H$930, 'Fleet Outputs Internal'!P$3)</f>
        <v>0</v>
      </c>
      <c r="Q27" s="176">
        <f>SUMIFS('Fleet Calculations'!$K$8:$K$930, 'Fleet Calculations'!$N$8:$N$930, 'Fleet Outputs Internal'!$B27, 'Fleet Calculations'!$H$8:$H$930, 'Fleet Outputs Internal'!Q$3)</f>
        <v>0</v>
      </c>
      <c r="R27" s="176">
        <f>SUMIFS('Fleet Calculations'!$K$8:$K$930, 'Fleet Calculations'!$N$8:$N$930, 'Fleet Outputs Internal'!$B27, 'Fleet Calculations'!$H$8:$H$930, 'Fleet Outputs Internal'!R$3)</f>
        <v>0</v>
      </c>
      <c r="S27" s="176">
        <f>SUMIFS('Fleet Calculations'!$K$8:$K$930, 'Fleet Calculations'!$N$8:$N$930, 'Fleet Outputs Internal'!$B27, 'Fleet Calculations'!$H$8:$H$930, 'Fleet Outputs Internal'!S$3)</f>
        <v>0</v>
      </c>
      <c r="T27" s="176">
        <f>SUMIFS('Fleet Calculations'!$K$8:$K$930, 'Fleet Calculations'!$N$8:$N$930, 'Fleet Outputs Internal'!$B27, 'Fleet Calculations'!$H$8:$H$930, 'Fleet Outputs Internal'!T$3)</f>
        <v>0</v>
      </c>
      <c r="U27" s="176">
        <f>SUMIFS('Fleet Calculations'!$K$8:$K$930, 'Fleet Calculations'!$N$8:$N$930, 'Fleet Outputs Internal'!$B27, 'Fleet Calculations'!$H$8:$H$930, 'Fleet Outputs Internal'!U$3)</f>
        <v>0</v>
      </c>
      <c r="V27" s="176">
        <f>SUMIFS('Fleet Calculations'!$K$8:$K$930, 'Fleet Calculations'!$N$8:$N$930, 'Fleet Outputs Internal'!$B27, 'Fleet Calculations'!$H$8:$H$930, 'Fleet Outputs Internal'!V$3)</f>
        <v>0</v>
      </c>
      <c r="W27" s="176">
        <f>SUMIFS('Fleet Calculations'!$K$8:$K$930, 'Fleet Calculations'!$N$8:$N$930, 'Fleet Outputs Internal'!$B27, 'Fleet Calculations'!$H$8:$H$930, 'Fleet Outputs Internal'!W$3)</f>
        <v>0</v>
      </c>
      <c r="X27" s="176">
        <f>SUMIFS('Fleet Calculations'!$K$8:$K$930, 'Fleet Calculations'!$N$8:$N$930, 'Fleet Outputs Internal'!$B27, 'Fleet Calculations'!$H$8:$H$930, 'Fleet Outputs Internal'!X$3)</f>
        <v>0</v>
      </c>
      <c r="Y27" s="176">
        <f>SUMIFS('Fleet Calculations'!$K$8:$K$930, 'Fleet Calculations'!$N$8:$N$930, 'Fleet Outputs Internal'!$B27, 'Fleet Calculations'!$H$8:$H$930, 'Fleet Outputs Internal'!Y$3)</f>
        <v>0</v>
      </c>
      <c r="Z27" s="176">
        <f>SUMIFS('Fleet Calculations'!$K$8:$K$930, 'Fleet Calculations'!$N$8:$N$930, 'Fleet Outputs Internal'!$B27, 'Fleet Calculations'!$H$8:$H$930, 'Fleet Outputs Internal'!Z$3)</f>
        <v>0</v>
      </c>
      <c r="AA27" s="176">
        <f>SUMIFS('Fleet Calculations'!$K$8:$K$930, 'Fleet Calculations'!$N$8:$N$930, 'Fleet Outputs Internal'!$B27, 'Fleet Calculations'!$H$8:$H$930, 'Fleet Outputs Internal'!AA$3)</f>
        <v>0</v>
      </c>
      <c r="AB27" s="176">
        <f>SUMIFS('Fleet Calculations'!$K$8:$K$930, 'Fleet Calculations'!$N$8:$N$930, 'Fleet Outputs Internal'!$B27, 'Fleet Calculations'!$H$8:$H$930, 'Fleet Outputs Internal'!AB$3)</f>
        <v>0</v>
      </c>
      <c r="AC27" s="176">
        <f>SUMIFS('Fleet Calculations'!$K$8:$K$930, 'Fleet Calculations'!$N$8:$N$930, 'Fleet Outputs Internal'!$B27, 'Fleet Calculations'!$H$8:$H$930, 'Fleet Outputs Internal'!AC$3)</f>
        <v>0</v>
      </c>
      <c r="AE27" t="s">
        <v>72</v>
      </c>
    </row>
    <row r="28" spans="2:31" x14ac:dyDescent="0.25">
      <c r="B28" s="172" t="s">
        <v>236</v>
      </c>
      <c r="C28" s="176">
        <f>SUMIFS('Fleet Calculations'!$K$8:$K$930, 'Fleet Calculations'!$N$8:$N$930, 'Fleet Outputs Internal'!$B28, 'Fleet Calculations'!$H$8:$H$930, 'Fleet Outputs Internal'!C$3)</f>
        <v>0</v>
      </c>
      <c r="D28" s="176">
        <f>SUMIFS('Fleet Calculations'!$K$8:$K$930, 'Fleet Calculations'!$N$8:$N$930, 'Fleet Outputs Internal'!$B28, 'Fleet Calculations'!$H$8:$H$930, 'Fleet Outputs Internal'!D$3)</f>
        <v>0</v>
      </c>
      <c r="E28" s="176">
        <f>SUMIFS('Fleet Calculations'!$K$8:$K$930, 'Fleet Calculations'!$N$8:$N$930, 'Fleet Outputs Internal'!$B28, 'Fleet Calculations'!$H$8:$H$930, 'Fleet Outputs Internal'!E$3)</f>
        <v>0</v>
      </c>
      <c r="F28" s="176">
        <f>SUMIFS('Fleet Calculations'!$K$8:$K$930, 'Fleet Calculations'!$N$8:$N$930, 'Fleet Outputs Internal'!$B28, 'Fleet Calculations'!$H$8:$H$930, 'Fleet Outputs Internal'!F$3)</f>
        <v>0</v>
      </c>
      <c r="G28" s="176">
        <f>SUMIFS('Fleet Calculations'!$K$8:$K$930, 'Fleet Calculations'!$N$8:$N$930, 'Fleet Outputs Internal'!$B28, 'Fleet Calculations'!$H$8:$H$930, 'Fleet Outputs Internal'!G$3)</f>
        <v>0</v>
      </c>
      <c r="H28" s="176">
        <f>SUMIFS('Fleet Calculations'!$K$8:$K$930, 'Fleet Calculations'!$N$8:$N$930, 'Fleet Outputs Internal'!$B28, 'Fleet Calculations'!$H$8:$H$930, 'Fleet Outputs Internal'!H$3)</f>
        <v>0</v>
      </c>
      <c r="I28" s="176">
        <f>SUMIFS('Fleet Calculations'!$K$8:$K$930, 'Fleet Calculations'!$N$8:$N$930, 'Fleet Outputs Internal'!$B28, 'Fleet Calculations'!$H$8:$H$930, 'Fleet Outputs Internal'!I$3)</f>
        <v>0</v>
      </c>
      <c r="J28" s="176">
        <f>SUMIFS('Fleet Calculations'!$K$8:$K$930, 'Fleet Calculations'!$N$8:$N$930, 'Fleet Outputs Internal'!$B28, 'Fleet Calculations'!$H$8:$H$930, 'Fleet Outputs Internal'!J$3)</f>
        <v>0</v>
      </c>
      <c r="K28" s="176">
        <f>SUMIFS('Fleet Calculations'!$K$8:$K$930, 'Fleet Calculations'!$N$8:$N$930, 'Fleet Outputs Internal'!$B28, 'Fleet Calculations'!$H$8:$H$930, 'Fleet Outputs Internal'!K$3)</f>
        <v>0</v>
      </c>
      <c r="L28" s="176">
        <f>SUMIFS('Fleet Calculations'!$K$8:$K$930, 'Fleet Calculations'!$N$8:$N$930, 'Fleet Outputs Internal'!$B28, 'Fleet Calculations'!$H$8:$H$930, 'Fleet Outputs Internal'!L$3)</f>
        <v>0</v>
      </c>
      <c r="M28" s="176">
        <f>SUMIFS('Fleet Calculations'!$K$8:$K$930, 'Fleet Calculations'!$N$8:$N$930, 'Fleet Outputs Internal'!$B28, 'Fleet Calculations'!$H$8:$H$930, 'Fleet Outputs Internal'!M$3)</f>
        <v>0</v>
      </c>
      <c r="N28" s="176">
        <f>SUMIFS('Fleet Calculations'!$K$8:$K$930, 'Fleet Calculations'!$N$8:$N$930, 'Fleet Outputs Internal'!$B28, 'Fleet Calculations'!$H$8:$H$930, 'Fleet Outputs Internal'!N$3)</f>
        <v>0</v>
      </c>
      <c r="O28" s="176">
        <f>SUMIFS('Fleet Calculations'!$K$8:$K$930, 'Fleet Calculations'!$N$8:$N$930, 'Fleet Outputs Internal'!$B28, 'Fleet Calculations'!$H$8:$H$930, 'Fleet Outputs Internal'!O$3)</f>
        <v>0</v>
      </c>
      <c r="P28" s="176">
        <f>SUMIFS('Fleet Calculations'!$K$8:$K$930, 'Fleet Calculations'!$N$8:$N$930, 'Fleet Outputs Internal'!$B28, 'Fleet Calculations'!$H$8:$H$930, 'Fleet Outputs Internal'!P$3)</f>
        <v>0</v>
      </c>
      <c r="Q28" s="176">
        <f>SUMIFS('Fleet Calculations'!$K$8:$K$930, 'Fleet Calculations'!$N$8:$N$930, 'Fleet Outputs Internal'!$B28, 'Fleet Calculations'!$H$8:$H$930, 'Fleet Outputs Internal'!Q$3)</f>
        <v>0</v>
      </c>
      <c r="R28" s="176">
        <f>SUMIFS('Fleet Calculations'!$K$8:$K$930, 'Fleet Calculations'!$N$8:$N$930, 'Fleet Outputs Internal'!$B28, 'Fleet Calculations'!$H$8:$H$930, 'Fleet Outputs Internal'!R$3)</f>
        <v>0</v>
      </c>
      <c r="S28" s="176">
        <f>SUMIFS('Fleet Calculations'!$K$8:$K$930, 'Fleet Calculations'!$N$8:$N$930, 'Fleet Outputs Internal'!$B28, 'Fleet Calculations'!$H$8:$H$930, 'Fleet Outputs Internal'!S$3)</f>
        <v>0</v>
      </c>
      <c r="T28" s="176">
        <f>SUMIFS('Fleet Calculations'!$K$8:$K$930, 'Fleet Calculations'!$N$8:$N$930, 'Fleet Outputs Internal'!$B28, 'Fleet Calculations'!$H$8:$H$930, 'Fleet Outputs Internal'!T$3)</f>
        <v>0</v>
      </c>
      <c r="U28" s="176">
        <f>SUMIFS('Fleet Calculations'!$K$8:$K$930, 'Fleet Calculations'!$N$8:$N$930, 'Fleet Outputs Internal'!$B28, 'Fleet Calculations'!$H$8:$H$930, 'Fleet Outputs Internal'!U$3)</f>
        <v>0</v>
      </c>
      <c r="V28" s="176">
        <f>SUMIFS('Fleet Calculations'!$K$8:$K$930, 'Fleet Calculations'!$N$8:$N$930, 'Fleet Outputs Internal'!$B28, 'Fleet Calculations'!$H$8:$H$930, 'Fleet Outputs Internal'!V$3)</f>
        <v>0</v>
      </c>
      <c r="W28" s="176">
        <f>SUMIFS('Fleet Calculations'!$K$8:$K$930, 'Fleet Calculations'!$N$8:$N$930, 'Fleet Outputs Internal'!$B28, 'Fleet Calculations'!$H$8:$H$930, 'Fleet Outputs Internal'!W$3)</f>
        <v>0</v>
      </c>
      <c r="X28" s="176">
        <f>SUMIFS('Fleet Calculations'!$K$8:$K$930, 'Fleet Calculations'!$N$8:$N$930, 'Fleet Outputs Internal'!$B28, 'Fleet Calculations'!$H$8:$H$930, 'Fleet Outputs Internal'!X$3)</f>
        <v>0</v>
      </c>
      <c r="Y28" s="176">
        <f>SUMIFS('Fleet Calculations'!$K$8:$K$930, 'Fleet Calculations'!$N$8:$N$930, 'Fleet Outputs Internal'!$B28, 'Fleet Calculations'!$H$8:$H$930, 'Fleet Outputs Internal'!Y$3)</f>
        <v>0</v>
      </c>
      <c r="Z28" s="176">
        <f>SUMIFS('Fleet Calculations'!$K$8:$K$930, 'Fleet Calculations'!$N$8:$N$930, 'Fleet Outputs Internal'!$B28, 'Fleet Calculations'!$H$8:$H$930, 'Fleet Outputs Internal'!Z$3)</f>
        <v>0</v>
      </c>
      <c r="AA28" s="176">
        <f>SUMIFS('Fleet Calculations'!$K$8:$K$930, 'Fleet Calculations'!$N$8:$N$930, 'Fleet Outputs Internal'!$B28, 'Fleet Calculations'!$H$8:$H$930, 'Fleet Outputs Internal'!AA$3)</f>
        <v>0</v>
      </c>
      <c r="AB28" s="176">
        <f>SUMIFS('Fleet Calculations'!$K$8:$K$930, 'Fleet Calculations'!$N$8:$N$930, 'Fleet Outputs Internal'!$B28, 'Fleet Calculations'!$H$8:$H$930, 'Fleet Outputs Internal'!AB$3)</f>
        <v>0</v>
      </c>
      <c r="AC28" s="176">
        <f>SUMIFS('Fleet Calculations'!$K$8:$K$930, 'Fleet Calculations'!$N$8:$N$930, 'Fleet Outputs Internal'!$B28, 'Fleet Calculations'!$H$8:$H$930, 'Fleet Outputs Internal'!AC$3)</f>
        <v>0</v>
      </c>
      <c r="AE28" t="s">
        <v>72</v>
      </c>
    </row>
    <row r="29" spans="2:31" x14ac:dyDescent="0.25">
      <c r="B29" s="172" t="s">
        <v>237</v>
      </c>
      <c r="C29" s="176">
        <f>SUMIFS('Fleet Calculations'!$K$8:$K$930, 'Fleet Calculations'!$N$8:$N$930, 'Fleet Outputs Internal'!$B29, 'Fleet Calculations'!$H$8:$H$930, 'Fleet Outputs Internal'!C$3)</f>
        <v>0</v>
      </c>
      <c r="D29" s="176">
        <f>SUMIFS('Fleet Calculations'!$K$8:$K$930, 'Fleet Calculations'!$N$8:$N$930, 'Fleet Outputs Internal'!$B29, 'Fleet Calculations'!$H$8:$H$930, 'Fleet Outputs Internal'!D$3)</f>
        <v>0</v>
      </c>
      <c r="E29" s="176">
        <f>SUMIFS('Fleet Calculations'!$K$8:$K$930, 'Fleet Calculations'!$N$8:$N$930, 'Fleet Outputs Internal'!$B29, 'Fleet Calculations'!$H$8:$H$930, 'Fleet Outputs Internal'!E$3)</f>
        <v>0</v>
      </c>
      <c r="F29" s="176">
        <f>SUMIFS('Fleet Calculations'!$K$8:$K$930, 'Fleet Calculations'!$N$8:$N$930, 'Fleet Outputs Internal'!$B29, 'Fleet Calculations'!$H$8:$H$930, 'Fleet Outputs Internal'!F$3)</f>
        <v>0</v>
      </c>
      <c r="G29" s="176">
        <f>SUMIFS('Fleet Calculations'!$K$8:$K$930, 'Fleet Calculations'!$N$8:$N$930, 'Fleet Outputs Internal'!$B29, 'Fleet Calculations'!$H$8:$H$930, 'Fleet Outputs Internal'!G$3)</f>
        <v>0</v>
      </c>
      <c r="H29" s="176">
        <f>SUMIFS('Fleet Calculations'!$K$8:$K$930, 'Fleet Calculations'!$N$8:$N$930, 'Fleet Outputs Internal'!$B29, 'Fleet Calculations'!$H$8:$H$930, 'Fleet Outputs Internal'!H$3)</f>
        <v>0</v>
      </c>
      <c r="I29" s="176">
        <f>SUMIFS('Fleet Calculations'!$K$8:$K$930, 'Fleet Calculations'!$N$8:$N$930, 'Fleet Outputs Internal'!$B29, 'Fleet Calculations'!$H$8:$H$930, 'Fleet Outputs Internal'!I$3)</f>
        <v>0</v>
      </c>
      <c r="J29" s="176">
        <f>SUMIFS('Fleet Calculations'!$K$8:$K$930, 'Fleet Calculations'!$N$8:$N$930, 'Fleet Outputs Internal'!$B29, 'Fleet Calculations'!$H$8:$H$930, 'Fleet Outputs Internal'!J$3)</f>
        <v>0</v>
      </c>
      <c r="K29" s="176">
        <f>SUMIFS('Fleet Calculations'!$K$8:$K$930, 'Fleet Calculations'!$N$8:$N$930, 'Fleet Outputs Internal'!$B29, 'Fleet Calculations'!$H$8:$H$930, 'Fleet Outputs Internal'!K$3)</f>
        <v>0</v>
      </c>
      <c r="L29" s="176">
        <f>SUMIFS('Fleet Calculations'!$K$8:$K$930, 'Fleet Calculations'!$N$8:$N$930, 'Fleet Outputs Internal'!$B29, 'Fleet Calculations'!$H$8:$H$930, 'Fleet Outputs Internal'!L$3)</f>
        <v>0</v>
      </c>
      <c r="M29" s="176">
        <f>SUMIFS('Fleet Calculations'!$K$8:$K$930, 'Fleet Calculations'!$N$8:$N$930, 'Fleet Outputs Internal'!$B29, 'Fleet Calculations'!$H$8:$H$930, 'Fleet Outputs Internal'!M$3)</f>
        <v>0</v>
      </c>
      <c r="N29" s="176">
        <f>SUMIFS('Fleet Calculations'!$K$8:$K$930, 'Fleet Calculations'!$N$8:$N$930, 'Fleet Outputs Internal'!$B29, 'Fleet Calculations'!$H$8:$H$930, 'Fleet Outputs Internal'!N$3)</f>
        <v>0</v>
      </c>
      <c r="O29" s="176">
        <f>SUMIFS('Fleet Calculations'!$K$8:$K$930, 'Fleet Calculations'!$N$8:$N$930, 'Fleet Outputs Internal'!$B29, 'Fleet Calculations'!$H$8:$H$930, 'Fleet Outputs Internal'!O$3)</f>
        <v>0</v>
      </c>
      <c r="P29" s="176">
        <f>SUMIFS('Fleet Calculations'!$K$8:$K$930, 'Fleet Calculations'!$N$8:$N$930, 'Fleet Outputs Internal'!$B29, 'Fleet Calculations'!$H$8:$H$930, 'Fleet Outputs Internal'!P$3)</f>
        <v>0</v>
      </c>
      <c r="Q29" s="176">
        <f>SUMIFS('Fleet Calculations'!$K$8:$K$930, 'Fleet Calculations'!$N$8:$N$930, 'Fleet Outputs Internal'!$B29, 'Fleet Calculations'!$H$8:$H$930, 'Fleet Outputs Internal'!Q$3)</f>
        <v>0</v>
      </c>
      <c r="R29" s="176">
        <f>SUMIFS('Fleet Calculations'!$K$8:$K$930, 'Fleet Calculations'!$N$8:$N$930, 'Fleet Outputs Internal'!$B29, 'Fleet Calculations'!$H$8:$H$930, 'Fleet Outputs Internal'!R$3)</f>
        <v>0</v>
      </c>
      <c r="S29" s="176">
        <f>SUMIFS('Fleet Calculations'!$K$8:$K$930, 'Fleet Calculations'!$N$8:$N$930, 'Fleet Outputs Internal'!$B29, 'Fleet Calculations'!$H$8:$H$930, 'Fleet Outputs Internal'!S$3)</f>
        <v>0</v>
      </c>
      <c r="T29" s="176">
        <f>SUMIFS('Fleet Calculations'!$K$8:$K$930, 'Fleet Calculations'!$N$8:$N$930, 'Fleet Outputs Internal'!$B29, 'Fleet Calculations'!$H$8:$H$930, 'Fleet Outputs Internal'!T$3)</f>
        <v>0</v>
      </c>
      <c r="U29" s="176">
        <f>SUMIFS('Fleet Calculations'!$K$8:$K$930, 'Fleet Calculations'!$N$8:$N$930, 'Fleet Outputs Internal'!$B29, 'Fleet Calculations'!$H$8:$H$930, 'Fleet Outputs Internal'!U$3)</f>
        <v>0</v>
      </c>
      <c r="V29" s="176">
        <f>SUMIFS('Fleet Calculations'!$K$8:$K$930, 'Fleet Calculations'!$N$8:$N$930, 'Fleet Outputs Internal'!$B29, 'Fleet Calculations'!$H$8:$H$930, 'Fleet Outputs Internal'!V$3)</f>
        <v>0</v>
      </c>
      <c r="W29" s="176">
        <f>SUMIFS('Fleet Calculations'!$K$8:$K$930, 'Fleet Calculations'!$N$8:$N$930, 'Fleet Outputs Internal'!$B29, 'Fleet Calculations'!$H$8:$H$930, 'Fleet Outputs Internal'!W$3)</f>
        <v>0</v>
      </c>
      <c r="X29" s="176">
        <f>SUMIFS('Fleet Calculations'!$K$8:$K$930, 'Fleet Calculations'!$N$8:$N$930, 'Fleet Outputs Internal'!$B29, 'Fleet Calculations'!$H$8:$H$930, 'Fleet Outputs Internal'!X$3)</f>
        <v>0</v>
      </c>
      <c r="Y29" s="176">
        <f>SUMIFS('Fleet Calculations'!$K$8:$K$930, 'Fleet Calculations'!$N$8:$N$930, 'Fleet Outputs Internal'!$B29, 'Fleet Calculations'!$H$8:$H$930, 'Fleet Outputs Internal'!Y$3)</f>
        <v>0</v>
      </c>
      <c r="Z29" s="176">
        <f>SUMIFS('Fleet Calculations'!$K$8:$K$930, 'Fleet Calculations'!$N$8:$N$930, 'Fleet Outputs Internal'!$B29, 'Fleet Calculations'!$H$8:$H$930, 'Fleet Outputs Internal'!Z$3)</f>
        <v>0</v>
      </c>
      <c r="AA29" s="176">
        <f>SUMIFS('Fleet Calculations'!$K$8:$K$930, 'Fleet Calculations'!$N$8:$N$930, 'Fleet Outputs Internal'!$B29, 'Fleet Calculations'!$H$8:$H$930, 'Fleet Outputs Internal'!AA$3)</f>
        <v>0</v>
      </c>
      <c r="AB29" s="176">
        <f>SUMIFS('Fleet Calculations'!$K$8:$K$930, 'Fleet Calculations'!$N$8:$N$930, 'Fleet Outputs Internal'!$B29, 'Fleet Calculations'!$H$8:$H$930, 'Fleet Outputs Internal'!AB$3)</f>
        <v>0</v>
      </c>
      <c r="AC29" s="176">
        <f>SUMIFS('Fleet Calculations'!$K$8:$K$930, 'Fleet Calculations'!$N$8:$N$930, 'Fleet Outputs Internal'!$B29, 'Fleet Calculations'!$H$8:$H$930, 'Fleet Outputs Internal'!AC$3)</f>
        <v>0</v>
      </c>
      <c r="AE29" t="s">
        <v>72</v>
      </c>
    </row>
    <row r="30" spans="2:31" x14ac:dyDescent="0.25">
      <c r="B30" s="172" t="s">
        <v>238</v>
      </c>
      <c r="C30" s="176">
        <f>SUMIFS('Fleet Calculations'!$K$8:$K$930, 'Fleet Calculations'!$N$8:$N$930, 'Fleet Outputs Internal'!$B30, 'Fleet Calculations'!$H$8:$H$930, 'Fleet Outputs Internal'!C$3)</f>
        <v>0</v>
      </c>
      <c r="D30" s="176">
        <f>SUMIFS('Fleet Calculations'!$K$8:$K$930, 'Fleet Calculations'!$N$8:$N$930, 'Fleet Outputs Internal'!$B30, 'Fleet Calculations'!$H$8:$H$930, 'Fleet Outputs Internal'!D$3)</f>
        <v>0</v>
      </c>
      <c r="E30" s="176">
        <f>SUMIFS('Fleet Calculations'!$K$8:$K$930, 'Fleet Calculations'!$N$8:$N$930, 'Fleet Outputs Internal'!$B30, 'Fleet Calculations'!$H$8:$H$930, 'Fleet Outputs Internal'!E$3)</f>
        <v>0</v>
      </c>
      <c r="F30" s="176">
        <f>SUMIFS('Fleet Calculations'!$K$8:$K$930, 'Fleet Calculations'!$N$8:$N$930, 'Fleet Outputs Internal'!$B30, 'Fleet Calculations'!$H$8:$H$930, 'Fleet Outputs Internal'!F$3)</f>
        <v>0</v>
      </c>
      <c r="G30" s="176">
        <f>SUMIFS('Fleet Calculations'!$K$8:$K$930, 'Fleet Calculations'!$N$8:$N$930, 'Fleet Outputs Internal'!$B30, 'Fleet Calculations'!$H$8:$H$930, 'Fleet Outputs Internal'!G$3)</f>
        <v>0</v>
      </c>
      <c r="H30" s="176">
        <f>SUMIFS('Fleet Calculations'!$K$8:$K$930, 'Fleet Calculations'!$N$8:$N$930, 'Fleet Outputs Internal'!$B30, 'Fleet Calculations'!$H$8:$H$930, 'Fleet Outputs Internal'!H$3)</f>
        <v>0</v>
      </c>
      <c r="I30" s="176">
        <f>SUMIFS('Fleet Calculations'!$K$8:$K$930, 'Fleet Calculations'!$N$8:$N$930, 'Fleet Outputs Internal'!$B30, 'Fleet Calculations'!$H$8:$H$930, 'Fleet Outputs Internal'!I$3)</f>
        <v>0</v>
      </c>
      <c r="J30" s="176">
        <f>SUMIFS('Fleet Calculations'!$K$8:$K$930, 'Fleet Calculations'!$N$8:$N$930, 'Fleet Outputs Internal'!$B30, 'Fleet Calculations'!$H$8:$H$930, 'Fleet Outputs Internal'!J$3)</f>
        <v>0</v>
      </c>
      <c r="K30" s="176">
        <f>SUMIFS('Fleet Calculations'!$K$8:$K$930, 'Fleet Calculations'!$N$8:$N$930, 'Fleet Outputs Internal'!$B30, 'Fleet Calculations'!$H$8:$H$930, 'Fleet Outputs Internal'!K$3)</f>
        <v>0</v>
      </c>
      <c r="L30" s="176">
        <f>SUMIFS('Fleet Calculations'!$K$8:$K$930, 'Fleet Calculations'!$N$8:$N$930, 'Fleet Outputs Internal'!$B30, 'Fleet Calculations'!$H$8:$H$930, 'Fleet Outputs Internal'!L$3)</f>
        <v>0</v>
      </c>
      <c r="M30" s="176">
        <f>SUMIFS('Fleet Calculations'!$K$8:$K$930, 'Fleet Calculations'!$N$8:$N$930, 'Fleet Outputs Internal'!$B30, 'Fleet Calculations'!$H$8:$H$930, 'Fleet Outputs Internal'!M$3)</f>
        <v>0</v>
      </c>
      <c r="N30" s="176">
        <f>SUMIFS('Fleet Calculations'!$K$8:$K$930, 'Fleet Calculations'!$N$8:$N$930, 'Fleet Outputs Internal'!$B30, 'Fleet Calculations'!$H$8:$H$930, 'Fleet Outputs Internal'!N$3)</f>
        <v>0</v>
      </c>
      <c r="O30" s="176">
        <f>SUMIFS('Fleet Calculations'!$K$8:$K$930, 'Fleet Calculations'!$N$8:$N$930, 'Fleet Outputs Internal'!$B30, 'Fleet Calculations'!$H$8:$H$930, 'Fleet Outputs Internal'!O$3)</f>
        <v>0</v>
      </c>
      <c r="P30" s="176">
        <f>SUMIFS('Fleet Calculations'!$K$8:$K$930, 'Fleet Calculations'!$N$8:$N$930, 'Fleet Outputs Internal'!$B30, 'Fleet Calculations'!$H$8:$H$930, 'Fleet Outputs Internal'!P$3)</f>
        <v>0</v>
      </c>
      <c r="Q30" s="176">
        <f>SUMIFS('Fleet Calculations'!$K$8:$K$930, 'Fleet Calculations'!$N$8:$N$930, 'Fleet Outputs Internal'!$B30, 'Fleet Calculations'!$H$8:$H$930, 'Fleet Outputs Internal'!Q$3)</f>
        <v>0</v>
      </c>
      <c r="R30" s="176">
        <f>SUMIFS('Fleet Calculations'!$K$8:$K$930, 'Fleet Calculations'!$N$8:$N$930, 'Fleet Outputs Internal'!$B30, 'Fleet Calculations'!$H$8:$H$930, 'Fleet Outputs Internal'!R$3)</f>
        <v>0</v>
      </c>
      <c r="S30" s="176">
        <f>SUMIFS('Fleet Calculations'!$K$8:$K$930, 'Fleet Calculations'!$N$8:$N$930, 'Fleet Outputs Internal'!$B30, 'Fleet Calculations'!$H$8:$H$930, 'Fleet Outputs Internal'!S$3)</f>
        <v>0</v>
      </c>
      <c r="T30" s="176">
        <f>SUMIFS('Fleet Calculations'!$K$8:$K$930, 'Fleet Calculations'!$N$8:$N$930, 'Fleet Outputs Internal'!$B30, 'Fleet Calculations'!$H$8:$H$930, 'Fleet Outputs Internal'!T$3)</f>
        <v>0</v>
      </c>
      <c r="U30" s="176">
        <f>SUMIFS('Fleet Calculations'!$K$8:$K$930, 'Fleet Calculations'!$N$8:$N$930, 'Fleet Outputs Internal'!$B30, 'Fleet Calculations'!$H$8:$H$930, 'Fleet Outputs Internal'!U$3)</f>
        <v>0</v>
      </c>
      <c r="V30" s="176">
        <f>SUMIFS('Fleet Calculations'!$K$8:$K$930, 'Fleet Calculations'!$N$8:$N$930, 'Fleet Outputs Internal'!$B30, 'Fleet Calculations'!$H$8:$H$930, 'Fleet Outputs Internal'!V$3)</f>
        <v>0</v>
      </c>
      <c r="W30" s="176">
        <f>SUMIFS('Fleet Calculations'!$K$8:$K$930, 'Fleet Calculations'!$N$8:$N$930, 'Fleet Outputs Internal'!$B30, 'Fleet Calculations'!$H$8:$H$930, 'Fleet Outputs Internal'!W$3)</f>
        <v>0</v>
      </c>
      <c r="X30" s="176">
        <f>SUMIFS('Fleet Calculations'!$K$8:$K$930, 'Fleet Calculations'!$N$8:$N$930, 'Fleet Outputs Internal'!$B30, 'Fleet Calculations'!$H$8:$H$930, 'Fleet Outputs Internal'!X$3)</f>
        <v>0</v>
      </c>
      <c r="Y30" s="176">
        <f>SUMIFS('Fleet Calculations'!$K$8:$K$930, 'Fleet Calculations'!$N$8:$N$930, 'Fleet Outputs Internal'!$B30, 'Fleet Calculations'!$H$8:$H$930, 'Fleet Outputs Internal'!Y$3)</f>
        <v>0</v>
      </c>
      <c r="Z30" s="176">
        <f>SUMIFS('Fleet Calculations'!$K$8:$K$930, 'Fleet Calculations'!$N$8:$N$930, 'Fleet Outputs Internal'!$B30, 'Fleet Calculations'!$H$8:$H$930, 'Fleet Outputs Internal'!Z$3)</f>
        <v>0</v>
      </c>
      <c r="AA30" s="176">
        <f>SUMIFS('Fleet Calculations'!$K$8:$K$930, 'Fleet Calculations'!$N$8:$N$930, 'Fleet Outputs Internal'!$B30, 'Fleet Calculations'!$H$8:$H$930, 'Fleet Outputs Internal'!AA$3)</f>
        <v>0</v>
      </c>
      <c r="AB30" s="176">
        <f>SUMIFS('Fleet Calculations'!$K$8:$K$930, 'Fleet Calculations'!$N$8:$N$930, 'Fleet Outputs Internal'!$B30, 'Fleet Calculations'!$H$8:$H$930, 'Fleet Outputs Internal'!AB$3)</f>
        <v>0</v>
      </c>
      <c r="AC30" s="176">
        <f>SUMIFS('Fleet Calculations'!$K$8:$K$930, 'Fleet Calculations'!$N$8:$N$930, 'Fleet Outputs Internal'!$B30, 'Fleet Calculations'!$H$8:$H$930, 'Fleet Outputs Internal'!AC$3)</f>
        <v>0</v>
      </c>
      <c r="AE30" t="s">
        <v>72</v>
      </c>
    </row>
    <row r="31" spans="2:31" x14ac:dyDescent="0.25">
      <c r="B31" s="172" t="s">
        <v>239</v>
      </c>
      <c r="C31" s="176">
        <f>SUMIFS('Fleet Calculations'!$K$8:$K$930, 'Fleet Calculations'!$N$8:$N$930, 'Fleet Outputs Internal'!$B31, 'Fleet Calculations'!$H$8:$H$930, 'Fleet Outputs Internal'!C$3)</f>
        <v>0</v>
      </c>
      <c r="D31" s="176">
        <f>SUMIFS('Fleet Calculations'!$K$8:$K$930, 'Fleet Calculations'!$N$8:$N$930, 'Fleet Outputs Internal'!$B31, 'Fleet Calculations'!$H$8:$H$930, 'Fleet Outputs Internal'!D$3)</f>
        <v>0</v>
      </c>
      <c r="E31" s="176">
        <f>SUMIFS('Fleet Calculations'!$K$8:$K$930, 'Fleet Calculations'!$N$8:$N$930, 'Fleet Outputs Internal'!$B31, 'Fleet Calculations'!$H$8:$H$930, 'Fleet Outputs Internal'!E$3)</f>
        <v>0</v>
      </c>
      <c r="F31" s="176">
        <f>SUMIFS('Fleet Calculations'!$K$8:$K$930, 'Fleet Calculations'!$N$8:$N$930, 'Fleet Outputs Internal'!$B31, 'Fleet Calculations'!$H$8:$H$930, 'Fleet Outputs Internal'!F$3)</f>
        <v>0</v>
      </c>
      <c r="G31" s="176">
        <f>SUMIFS('Fleet Calculations'!$K$8:$K$930, 'Fleet Calculations'!$N$8:$N$930, 'Fleet Outputs Internal'!$B31, 'Fleet Calculations'!$H$8:$H$930, 'Fleet Outputs Internal'!G$3)</f>
        <v>0</v>
      </c>
      <c r="H31" s="176">
        <f>SUMIFS('Fleet Calculations'!$K$8:$K$930, 'Fleet Calculations'!$N$8:$N$930, 'Fleet Outputs Internal'!$B31, 'Fleet Calculations'!$H$8:$H$930, 'Fleet Outputs Internal'!H$3)</f>
        <v>0</v>
      </c>
      <c r="I31" s="176">
        <f>SUMIFS('Fleet Calculations'!$K$8:$K$930, 'Fleet Calculations'!$N$8:$N$930, 'Fleet Outputs Internal'!$B31, 'Fleet Calculations'!$H$8:$H$930, 'Fleet Outputs Internal'!I$3)</f>
        <v>0</v>
      </c>
      <c r="J31" s="176">
        <f>SUMIFS('Fleet Calculations'!$K$8:$K$930, 'Fleet Calculations'!$N$8:$N$930, 'Fleet Outputs Internal'!$B31, 'Fleet Calculations'!$H$8:$H$930, 'Fleet Outputs Internal'!J$3)</f>
        <v>0</v>
      </c>
      <c r="K31" s="176">
        <f>SUMIFS('Fleet Calculations'!$K$8:$K$930, 'Fleet Calculations'!$N$8:$N$930, 'Fleet Outputs Internal'!$B31, 'Fleet Calculations'!$H$8:$H$930, 'Fleet Outputs Internal'!K$3)</f>
        <v>0</v>
      </c>
      <c r="L31" s="176">
        <f>SUMIFS('Fleet Calculations'!$K$8:$K$930, 'Fleet Calculations'!$N$8:$N$930, 'Fleet Outputs Internal'!$B31, 'Fleet Calculations'!$H$8:$H$930, 'Fleet Outputs Internal'!L$3)</f>
        <v>0</v>
      </c>
      <c r="M31" s="176">
        <f>SUMIFS('Fleet Calculations'!$K$8:$K$930, 'Fleet Calculations'!$N$8:$N$930, 'Fleet Outputs Internal'!$B31, 'Fleet Calculations'!$H$8:$H$930, 'Fleet Outputs Internal'!M$3)</f>
        <v>0</v>
      </c>
      <c r="N31" s="176">
        <f>SUMIFS('Fleet Calculations'!$K$8:$K$930, 'Fleet Calculations'!$N$8:$N$930, 'Fleet Outputs Internal'!$B31, 'Fleet Calculations'!$H$8:$H$930, 'Fleet Outputs Internal'!N$3)</f>
        <v>0</v>
      </c>
      <c r="O31" s="176">
        <f>SUMIFS('Fleet Calculations'!$K$8:$K$930, 'Fleet Calculations'!$N$8:$N$930, 'Fleet Outputs Internal'!$B31, 'Fleet Calculations'!$H$8:$H$930, 'Fleet Outputs Internal'!O$3)</f>
        <v>0</v>
      </c>
      <c r="P31" s="176">
        <f>SUMIFS('Fleet Calculations'!$K$8:$K$930, 'Fleet Calculations'!$N$8:$N$930, 'Fleet Outputs Internal'!$B31, 'Fleet Calculations'!$H$8:$H$930, 'Fleet Outputs Internal'!P$3)</f>
        <v>0</v>
      </c>
      <c r="Q31" s="176">
        <f>SUMIFS('Fleet Calculations'!$K$8:$K$930, 'Fleet Calculations'!$N$8:$N$930, 'Fleet Outputs Internal'!$B31, 'Fleet Calculations'!$H$8:$H$930, 'Fleet Outputs Internal'!Q$3)</f>
        <v>0</v>
      </c>
      <c r="R31" s="176">
        <f>SUMIFS('Fleet Calculations'!$K$8:$K$930, 'Fleet Calculations'!$N$8:$N$930, 'Fleet Outputs Internal'!$B31, 'Fleet Calculations'!$H$8:$H$930, 'Fleet Outputs Internal'!R$3)</f>
        <v>0</v>
      </c>
      <c r="S31" s="176">
        <f>SUMIFS('Fleet Calculations'!$K$8:$K$930, 'Fleet Calculations'!$N$8:$N$930, 'Fleet Outputs Internal'!$B31, 'Fleet Calculations'!$H$8:$H$930, 'Fleet Outputs Internal'!S$3)</f>
        <v>0</v>
      </c>
      <c r="T31" s="176">
        <f>SUMIFS('Fleet Calculations'!$K$8:$K$930, 'Fleet Calculations'!$N$8:$N$930, 'Fleet Outputs Internal'!$B31, 'Fleet Calculations'!$H$8:$H$930, 'Fleet Outputs Internal'!T$3)</f>
        <v>0</v>
      </c>
      <c r="U31" s="176">
        <f>SUMIFS('Fleet Calculations'!$K$8:$K$930, 'Fleet Calculations'!$N$8:$N$930, 'Fleet Outputs Internal'!$B31, 'Fleet Calculations'!$H$8:$H$930, 'Fleet Outputs Internal'!U$3)</f>
        <v>0</v>
      </c>
      <c r="V31" s="176">
        <f>SUMIFS('Fleet Calculations'!$K$8:$K$930, 'Fleet Calculations'!$N$8:$N$930, 'Fleet Outputs Internal'!$B31, 'Fleet Calculations'!$H$8:$H$930, 'Fleet Outputs Internal'!V$3)</f>
        <v>0</v>
      </c>
      <c r="W31" s="176">
        <f>SUMIFS('Fleet Calculations'!$K$8:$K$930, 'Fleet Calculations'!$N$8:$N$930, 'Fleet Outputs Internal'!$B31, 'Fleet Calculations'!$H$8:$H$930, 'Fleet Outputs Internal'!W$3)</f>
        <v>0</v>
      </c>
      <c r="X31" s="176">
        <f>SUMIFS('Fleet Calculations'!$K$8:$K$930, 'Fleet Calculations'!$N$8:$N$930, 'Fleet Outputs Internal'!$B31, 'Fleet Calculations'!$H$8:$H$930, 'Fleet Outputs Internal'!X$3)</f>
        <v>0</v>
      </c>
      <c r="Y31" s="176">
        <f>SUMIFS('Fleet Calculations'!$K$8:$K$930, 'Fleet Calculations'!$N$8:$N$930, 'Fleet Outputs Internal'!$B31, 'Fleet Calculations'!$H$8:$H$930, 'Fleet Outputs Internal'!Y$3)</f>
        <v>0</v>
      </c>
      <c r="Z31" s="176">
        <f>SUMIFS('Fleet Calculations'!$K$8:$K$930, 'Fleet Calculations'!$N$8:$N$930, 'Fleet Outputs Internal'!$B31, 'Fleet Calculations'!$H$8:$H$930, 'Fleet Outputs Internal'!Z$3)</f>
        <v>0</v>
      </c>
      <c r="AA31" s="176">
        <f>SUMIFS('Fleet Calculations'!$K$8:$K$930, 'Fleet Calculations'!$N$8:$N$930, 'Fleet Outputs Internal'!$B31, 'Fleet Calculations'!$H$8:$H$930, 'Fleet Outputs Internal'!AA$3)</f>
        <v>0</v>
      </c>
      <c r="AB31" s="176">
        <f>SUMIFS('Fleet Calculations'!$K$8:$K$930, 'Fleet Calculations'!$N$8:$N$930, 'Fleet Outputs Internal'!$B31, 'Fleet Calculations'!$H$8:$H$930, 'Fleet Outputs Internal'!AB$3)</f>
        <v>0</v>
      </c>
      <c r="AC31" s="176">
        <f>SUMIFS('Fleet Calculations'!$K$8:$K$930, 'Fleet Calculations'!$N$8:$N$930, 'Fleet Outputs Internal'!$B31, 'Fleet Calculations'!$H$8:$H$930, 'Fleet Outputs Internal'!AC$3)</f>
        <v>0</v>
      </c>
      <c r="AE31" t="s">
        <v>72</v>
      </c>
    </row>
    <row r="32" spans="2:31" x14ac:dyDescent="0.25">
      <c r="B32" s="172" t="s">
        <v>240</v>
      </c>
      <c r="C32" s="176">
        <f>SUMIFS('Fleet Calculations'!$K$8:$K$930, 'Fleet Calculations'!$N$8:$N$930, 'Fleet Outputs Internal'!$B32, 'Fleet Calculations'!$H$8:$H$930, 'Fleet Outputs Internal'!C$3)</f>
        <v>0</v>
      </c>
      <c r="D32" s="176">
        <f>SUMIFS('Fleet Calculations'!$K$8:$K$930, 'Fleet Calculations'!$N$8:$N$930, 'Fleet Outputs Internal'!$B32, 'Fleet Calculations'!$H$8:$H$930, 'Fleet Outputs Internal'!D$3)</f>
        <v>0</v>
      </c>
      <c r="E32" s="176">
        <f>SUMIFS('Fleet Calculations'!$K$8:$K$930, 'Fleet Calculations'!$N$8:$N$930, 'Fleet Outputs Internal'!$B32, 'Fleet Calculations'!$H$8:$H$930, 'Fleet Outputs Internal'!E$3)</f>
        <v>0</v>
      </c>
      <c r="F32" s="176">
        <f>SUMIFS('Fleet Calculations'!$K$8:$K$930, 'Fleet Calculations'!$N$8:$N$930, 'Fleet Outputs Internal'!$B32, 'Fleet Calculations'!$H$8:$H$930, 'Fleet Outputs Internal'!F$3)</f>
        <v>0</v>
      </c>
      <c r="G32" s="176">
        <f>SUMIFS('Fleet Calculations'!$K$8:$K$930, 'Fleet Calculations'!$N$8:$N$930, 'Fleet Outputs Internal'!$B32, 'Fleet Calculations'!$H$8:$H$930, 'Fleet Outputs Internal'!G$3)</f>
        <v>0</v>
      </c>
      <c r="H32" s="176">
        <f>SUMIFS('Fleet Calculations'!$K$8:$K$930, 'Fleet Calculations'!$N$8:$N$930, 'Fleet Outputs Internal'!$B32, 'Fleet Calculations'!$H$8:$H$930, 'Fleet Outputs Internal'!H$3)</f>
        <v>0</v>
      </c>
      <c r="I32" s="176">
        <f>SUMIFS('Fleet Calculations'!$K$8:$K$930, 'Fleet Calculations'!$N$8:$N$930, 'Fleet Outputs Internal'!$B32, 'Fleet Calculations'!$H$8:$H$930, 'Fleet Outputs Internal'!I$3)</f>
        <v>0</v>
      </c>
      <c r="J32" s="176">
        <f>SUMIFS('Fleet Calculations'!$K$8:$K$930, 'Fleet Calculations'!$N$8:$N$930, 'Fleet Outputs Internal'!$B32, 'Fleet Calculations'!$H$8:$H$930, 'Fleet Outputs Internal'!J$3)</f>
        <v>0</v>
      </c>
      <c r="K32" s="176">
        <f>SUMIFS('Fleet Calculations'!$K$8:$K$930, 'Fleet Calculations'!$N$8:$N$930, 'Fleet Outputs Internal'!$B32, 'Fleet Calculations'!$H$8:$H$930, 'Fleet Outputs Internal'!K$3)</f>
        <v>0</v>
      </c>
      <c r="L32" s="176">
        <f>SUMIFS('Fleet Calculations'!$K$8:$K$930, 'Fleet Calculations'!$N$8:$N$930, 'Fleet Outputs Internal'!$B32, 'Fleet Calculations'!$H$8:$H$930, 'Fleet Outputs Internal'!L$3)</f>
        <v>0</v>
      </c>
      <c r="M32" s="176">
        <f>SUMIFS('Fleet Calculations'!$K$8:$K$930, 'Fleet Calculations'!$N$8:$N$930, 'Fleet Outputs Internal'!$B32, 'Fleet Calculations'!$H$8:$H$930, 'Fleet Outputs Internal'!M$3)</f>
        <v>0</v>
      </c>
      <c r="N32" s="176">
        <f>SUMIFS('Fleet Calculations'!$K$8:$K$930, 'Fleet Calculations'!$N$8:$N$930, 'Fleet Outputs Internal'!$B32, 'Fleet Calculations'!$H$8:$H$930, 'Fleet Outputs Internal'!N$3)</f>
        <v>0</v>
      </c>
      <c r="O32" s="176">
        <f>SUMIFS('Fleet Calculations'!$K$8:$K$930, 'Fleet Calculations'!$N$8:$N$930, 'Fleet Outputs Internal'!$B32, 'Fleet Calculations'!$H$8:$H$930, 'Fleet Outputs Internal'!O$3)</f>
        <v>0</v>
      </c>
      <c r="P32" s="176">
        <f>SUMIFS('Fleet Calculations'!$K$8:$K$930, 'Fleet Calculations'!$N$8:$N$930, 'Fleet Outputs Internal'!$B32, 'Fleet Calculations'!$H$8:$H$930, 'Fleet Outputs Internal'!P$3)</f>
        <v>0</v>
      </c>
      <c r="Q32" s="176">
        <f>SUMIFS('Fleet Calculations'!$K$8:$K$930, 'Fleet Calculations'!$N$8:$N$930, 'Fleet Outputs Internal'!$B32, 'Fleet Calculations'!$H$8:$H$930, 'Fleet Outputs Internal'!Q$3)</f>
        <v>0</v>
      </c>
      <c r="R32" s="176">
        <f>SUMIFS('Fleet Calculations'!$K$8:$K$930, 'Fleet Calculations'!$N$8:$N$930, 'Fleet Outputs Internal'!$B32, 'Fleet Calculations'!$H$8:$H$930, 'Fleet Outputs Internal'!R$3)</f>
        <v>0</v>
      </c>
      <c r="S32" s="176">
        <f>SUMIFS('Fleet Calculations'!$K$8:$K$930, 'Fleet Calculations'!$N$8:$N$930, 'Fleet Outputs Internal'!$B32, 'Fleet Calculations'!$H$8:$H$930, 'Fleet Outputs Internal'!S$3)</f>
        <v>0</v>
      </c>
      <c r="T32" s="176">
        <f>SUMIFS('Fleet Calculations'!$K$8:$K$930, 'Fleet Calculations'!$N$8:$N$930, 'Fleet Outputs Internal'!$B32, 'Fleet Calculations'!$H$8:$H$930, 'Fleet Outputs Internal'!T$3)</f>
        <v>0</v>
      </c>
      <c r="U32" s="176">
        <f>SUMIFS('Fleet Calculations'!$K$8:$K$930, 'Fleet Calculations'!$N$8:$N$930, 'Fleet Outputs Internal'!$B32, 'Fleet Calculations'!$H$8:$H$930, 'Fleet Outputs Internal'!U$3)</f>
        <v>0</v>
      </c>
      <c r="V32" s="176">
        <f>SUMIFS('Fleet Calculations'!$K$8:$K$930, 'Fleet Calculations'!$N$8:$N$930, 'Fleet Outputs Internal'!$B32, 'Fleet Calculations'!$H$8:$H$930, 'Fleet Outputs Internal'!V$3)</f>
        <v>0</v>
      </c>
      <c r="W32" s="176">
        <f>SUMIFS('Fleet Calculations'!$K$8:$K$930, 'Fleet Calculations'!$N$8:$N$930, 'Fleet Outputs Internal'!$B32, 'Fleet Calculations'!$H$8:$H$930, 'Fleet Outputs Internal'!W$3)</f>
        <v>0</v>
      </c>
      <c r="X32" s="176">
        <f>SUMIFS('Fleet Calculations'!$K$8:$K$930, 'Fleet Calculations'!$N$8:$N$930, 'Fleet Outputs Internal'!$B32, 'Fleet Calculations'!$H$8:$H$930, 'Fleet Outputs Internal'!X$3)</f>
        <v>0</v>
      </c>
      <c r="Y32" s="176">
        <f>SUMIFS('Fleet Calculations'!$K$8:$K$930, 'Fleet Calculations'!$N$8:$N$930, 'Fleet Outputs Internal'!$B32, 'Fleet Calculations'!$H$8:$H$930, 'Fleet Outputs Internal'!Y$3)</f>
        <v>0</v>
      </c>
      <c r="Z32" s="176">
        <f>SUMIFS('Fleet Calculations'!$K$8:$K$930, 'Fleet Calculations'!$N$8:$N$930, 'Fleet Outputs Internal'!$B32, 'Fleet Calculations'!$H$8:$H$930, 'Fleet Outputs Internal'!Z$3)</f>
        <v>0</v>
      </c>
      <c r="AA32" s="176">
        <f>SUMIFS('Fleet Calculations'!$K$8:$K$930, 'Fleet Calculations'!$N$8:$N$930, 'Fleet Outputs Internal'!$B32, 'Fleet Calculations'!$H$8:$H$930, 'Fleet Outputs Internal'!AA$3)</f>
        <v>0</v>
      </c>
      <c r="AB32" s="176">
        <f>SUMIFS('Fleet Calculations'!$K$8:$K$930, 'Fleet Calculations'!$N$8:$N$930, 'Fleet Outputs Internal'!$B32, 'Fleet Calculations'!$H$8:$H$930, 'Fleet Outputs Internal'!AB$3)</f>
        <v>0</v>
      </c>
      <c r="AC32" s="176">
        <f>SUMIFS('Fleet Calculations'!$K$8:$K$930, 'Fleet Calculations'!$N$8:$N$930, 'Fleet Outputs Internal'!$B32, 'Fleet Calculations'!$H$8:$H$930, 'Fleet Outputs Internal'!AC$3)</f>
        <v>0</v>
      </c>
      <c r="AE32" t="s">
        <v>73</v>
      </c>
    </row>
    <row r="33" spans="2:31" x14ac:dyDescent="0.25">
      <c r="B33" s="172" t="s">
        <v>241</v>
      </c>
      <c r="C33" s="176">
        <f>SUMIFS('Fleet Calculations'!$K$8:$K$930, 'Fleet Calculations'!$N$8:$N$930, 'Fleet Outputs Internal'!$B33, 'Fleet Calculations'!$H$8:$H$930, 'Fleet Outputs Internal'!C$3)</f>
        <v>0</v>
      </c>
      <c r="D33" s="176">
        <f>SUMIFS('Fleet Calculations'!$K$8:$K$930, 'Fleet Calculations'!$N$8:$N$930, 'Fleet Outputs Internal'!$B33, 'Fleet Calculations'!$H$8:$H$930, 'Fleet Outputs Internal'!D$3)</f>
        <v>0</v>
      </c>
      <c r="E33" s="176">
        <f>SUMIFS('Fleet Calculations'!$K$8:$K$930, 'Fleet Calculations'!$N$8:$N$930, 'Fleet Outputs Internal'!$B33, 'Fleet Calculations'!$H$8:$H$930, 'Fleet Outputs Internal'!E$3)</f>
        <v>0</v>
      </c>
      <c r="F33" s="176">
        <f>SUMIFS('Fleet Calculations'!$K$8:$K$930, 'Fleet Calculations'!$N$8:$N$930, 'Fleet Outputs Internal'!$B33, 'Fleet Calculations'!$H$8:$H$930, 'Fleet Outputs Internal'!F$3)</f>
        <v>0</v>
      </c>
      <c r="G33" s="176">
        <f>SUMIFS('Fleet Calculations'!$K$8:$K$930, 'Fleet Calculations'!$N$8:$N$930, 'Fleet Outputs Internal'!$B33, 'Fleet Calculations'!$H$8:$H$930, 'Fleet Outputs Internal'!G$3)</f>
        <v>0</v>
      </c>
      <c r="H33" s="176">
        <f>SUMIFS('Fleet Calculations'!$K$8:$K$930, 'Fleet Calculations'!$N$8:$N$930, 'Fleet Outputs Internal'!$B33, 'Fleet Calculations'!$H$8:$H$930, 'Fleet Outputs Internal'!H$3)</f>
        <v>0</v>
      </c>
      <c r="I33" s="176">
        <f>SUMIFS('Fleet Calculations'!$K$8:$K$930, 'Fleet Calculations'!$N$8:$N$930, 'Fleet Outputs Internal'!$B33, 'Fleet Calculations'!$H$8:$H$930, 'Fleet Outputs Internal'!I$3)</f>
        <v>0</v>
      </c>
      <c r="J33" s="176">
        <f>SUMIFS('Fleet Calculations'!$K$8:$K$930, 'Fleet Calculations'!$N$8:$N$930, 'Fleet Outputs Internal'!$B33, 'Fleet Calculations'!$H$8:$H$930, 'Fleet Outputs Internal'!J$3)</f>
        <v>0</v>
      </c>
      <c r="K33" s="176">
        <f>SUMIFS('Fleet Calculations'!$K$8:$K$930, 'Fleet Calculations'!$N$8:$N$930, 'Fleet Outputs Internal'!$B33, 'Fleet Calculations'!$H$8:$H$930, 'Fleet Outputs Internal'!K$3)</f>
        <v>0</v>
      </c>
      <c r="L33" s="176">
        <f>SUMIFS('Fleet Calculations'!$K$8:$K$930, 'Fleet Calculations'!$N$8:$N$930, 'Fleet Outputs Internal'!$B33, 'Fleet Calculations'!$H$8:$H$930, 'Fleet Outputs Internal'!L$3)</f>
        <v>0</v>
      </c>
      <c r="M33" s="176">
        <f>SUMIFS('Fleet Calculations'!$K$8:$K$930, 'Fleet Calculations'!$N$8:$N$930, 'Fleet Outputs Internal'!$B33, 'Fleet Calculations'!$H$8:$H$930, 'Fleet Outputs Internal'!M$3)</f>
        <v>0</v>
      </c>
      <c r="N33" s="176">
        <f>SUMIFS('Fleet Calculations'!$K$8:$K$930, 'Fleet Calculations'!$N$8:$N$930, 'Fleet Outputs Internal'!$B33, 'Fleet Calculations'!$H$8:$H$930, 'Fleet Outputs Internal'!N$3)</f>
        <v>0</v>
      </c>
      <c r="O33" s="176">
        <f>SUMIFS('Fleet Calculations'!$K$8:$K$930, 'Fleet Calculations'!$N$8:$N$930, 'Fleet Outputs Internal'!$B33, 'Fleet Calculations'!$H$8:$H$930, 'Fleet Outputs Internal'!O$3)</f>
        <v>0</v>
      </c>
      <c r="P33" s="176">
        <f>SUMIFS('Fleet Calculations'!$K$8:$K$930, 'Fleet Calculations'!$N$8:$N$930, 'Fleet Outputs Internal'!$B33, 'Fleet Calculations'!$H$8:$H$930, 'Fleet Outputs Internal'!P$3)</f>
        <v>0</v>
      </c>
      <c r="Q33" s="176">
        <f>SUMIFS('Fleet Calculations'!$K$8:$K$930, 'Fleet Calculations'!$N$8:$N$930, 'Fleet Outputs Internal'!$B33, 'Fleet Calculations'!$H$8:$H$930, 'Fleet Outputs Internal'!Q$3)</f>
        <v>0</v>
      </c>
      <c r="R33" s="176">
        <f>SUMIFS('Fleet Calculations'!$K$8:$K$930, 'Fleet Calculations'!$N$8:$N$930, 'Fleet Outputs Internal'!$B33, 'Fleet Calculations'!$H$8:$H$930, 'Fleet Outputs Internal'!R$3)</f>
        <v>0</v>
      </c>
      <c r="S33" s="176">
        <f>SUMIFS('Fleet Calculations'!$K$8:$K$930, 'Fleet Calculations'!$N$8:$N$930, 'Fleet Outputs Internal'!$B33, 'Fleet Calculations'!$H$8:$H$930, 'Fleet Outputs Internal'!S$3)</f>
        <v>0</v>
      </c>
      <c r="T33" s="176">
        <f>SUMIFS('Fleet Calculations'!$K$8:$K$930, 'Fleet Calculations'!$N$8:$N$930, 'Fleet Outputs Internal'!$B33, 'Fleet Calculations'!$H$8:$H$930, 'Fleet Outputs Internal'!T$3)</f>
        <v>0</v>
      </c>
      <c r="U33" s="176">
        <f>SUMIFS('Fleet Calculations'!$K$8:$K$930, 'Fleet Calculations'!$N$8:$N$930, 'Fleet Outputs Internal'!$B33, 'Fleet Calculations'!$H$8:$H$930, 'Fleet Outputs Internal'!U$3)</f>
        <v>0</v>
      </c>
      <c r="V33" s="176">
        <f>SUMIFS('Fleet Calculations'!$K$8:$K$930, 'Fleet Calculations'!$N$8:$N$930, 'Fleet Outputs Internal'!$B33, 'Fleet Calculations'!$H$8:$H$930, 'Fleet Outputs Internal'!V$3)</f>
        <v>0</v>
      </c>
      <c r="W33" s="176">
        <f>SUMIFS('Fleet Calculations'!$K$8:$K$930, 'Fleet Calculations'!$N$8:$N$930, 'Fleet Outputs Internal'!$B33, 'Fleet Calculations'!$H$8:$H$930, 'Fleet Outputs Internal'!W$3)</f>
        <v>0</v>
      </c>
      <c r="X33" s="176">
        <f>SUMIFS('Fleet Calculations'!$K$8:$K$930, 'Fleet Calculations'!$N$8:$N$930, 'Fleet Outputs Internal'!$B33, 'Fleet Calculations'!$H$8:$H$930, 'Fleet Outputs Internal'!X$3)</f>
        <v>0</v>
      </c>
      <c r="Y33" s="176">
        <f>SUMIFS('Fleet Calculations'!$K$8:$K$930, 'Fleet Calculations'!$N$8:$N$930, 'Fleet Outputs Internal'!$B33, 'Fleet Calculations'!$H$8:$H$930, 'Fleet Outputs Internal'!Y$3)</f>
        <v>0</v>
      </c>
      <c r="Z33" s="176">
        <f>SUMIFS('Fleet Calculations'!$K$8:$K$930, 'Fleet Calculations'!$N$8:$N$930, 'Fleet Outputs Internal'!$B33, 'Fleet Calculations'!$H$8:$H$930, 'Fleet Outputs Internal'!Z$3)</f>
        <v>0</v>
      </c>
      <c r="AA33" s="176">
        <f>SUMIFS('Fleet Calculations'!$K$8:$K$930, 'Fleet Calculations'!$N$8:$N$930, 'Fleet Outputs Internal'!$B33, 'Fleet Calculations'!$H$8:$H$930, 'Fleet Outputs Internal'!AA$3)</f>
        <v>0</v>
      </c>
      <c r="AB33" s="176">
        <f>SUMIFS('Fleet Calculations'!$K$8:$K$930, 'Fleet Calculations'!$N$8:$N$930, 'Fleet Outputs Internal'!$B33, 'Fleet Calculations'!$H$8:$H$930, 'Fleet Outputs Internal'!AB$3)</f>
        <v>0</v>
      </c>
      <c r="AC33" s="176">
        <f>SUMIFS('Fleet Calculations'!$K$8:$K$930, 'Fleet Calculations'!$N$8:$N$930, 'Fleet Outputs Internal'!$B33, 'Fleet Calculations'!$H$8:$H$930, 'Fleet Outputs Internal'!AC$3)</f>
        <v>0</v>
      </c>
      <c r="AE33" t="s">
        <v>73</v>
      </c>
    </row>
    <row r="34" spans="2:31" x14ac:dyDescent="0.25">
      <c r="B34" s="172" t="s">
        <v>242</v>
      </c>
      <c r="C34" s="176">
        <f>SUMIFS('Fleet Calculations'!$K$8:$K$930, 'Fleet Calculations'!$N$8:$N$930, 'Fleet Outputs Internal'!$B34, 'Fleet Calculations'!$H$8:$H$930, 'Fleet Outputs Internal'!C$3)</f>
        <v>0</v>
      </c>
      <c r="D34" s="176">
        <f>SUMIFS('Fleet Calculations'!$K$8:$K$930, 'Fleet Calculations'!$N$8:$N$930, 'Fleet Outputs Internal'!$B34, 'Fleet Calculations'!$H$8:$H$930, 'Fleet Outputs Internal'!D$3)</f>
        <v>0</v>
      </c>
      <c r="E34" s="176">
        <f>SUMIFS('Fleet Calculations'!$K$8:$K$930, 'Fleet Calculations'!$N$8:$N$930, 'Fleet Outputs Internal'!$B34, 'Fleet Calculations'!$H$8:$H$930, 'Fleet Outputs Internal'!E$3)</f>
        <v>0</v>
      </c>
      <c r="F34" s="176">
        <f>SUMIFS('Fleet Calculations'!$K$8:$K$930, 'Fleet Calculations'!$N$8:$N$930, 'Fleet Outputs Internal'!$B34, 'Fleet Calculations'!$H$8:$H$930, 'Fleet Outputs Internal'!F$3)</f>
        <v>0</v>
      </c>
      <c r="G34" s="176">
        <f>SUMIFS('Fleet Calculations'!$K$8:$K$930, 'Fleet Calculations'!$N$8:$N$930, 'Fleet Outputs Internal'!$B34, 'Fleet Calculations'!$H$8:$H$930, 'Fleet Outputs Internal'!G$3)</f>
        <v>0</v>
      </c>
      <c r="H34" s="176">
        <f>SUMIFS('Fleet Calculations'!$K$8:$K$930, 'Fleet Calculations'!$N$8:$N$930, 'Fleet Outputs Internal'!$B34, 'Fleet Calculations'!$H$8:$H$930, 'Fleet Outputs Internal'!H$3)</f>
        <v>0</v>
      </c>
      <c r="I34" s="176">
        <f>SUMIFS('Fleet Calculations'!$K$8:$K$930, 'Fleet Calculations'!$N$8:$N$930, 'Fleet Outputs Internal'!$B34, 'Fleet Calculations'!$H$8:$H$930, 'Fleet Outputs Internal'!I$3)</f>
        <v>0</v>
      </c>
      <c r="J34" s="176">
        <f>SUMIFS('Fleet Calculations'!$K$8:$K$930, 'Fleet Calculations'!$N$8:$N$930, 'Fleet Outputs Internal'!$B34, 'Fleet Calculations'!$H$8:$H$930, 'Fleet Outputs Internal'!J$3)</f>
        <v>0</v>
      </c>
      <c r="K34" s="176">
        <f>SUMIFS('Fleet Calculations'!$K$8:$K$930, 'Fleet Calculations'!$N$8:$N$930, 'Fleet Outputs Internal'!$B34, 'Fleet Calculations'!$H$8:$H$930, 'Fleet Outputs Internal'!K$3)</f>
        <v>0</v>
      </c>
      <c r="L34" s="176">
        <f>SUMIFS('Fleet Calculations'!$K$8:$K$930, 'Fleet Calculations'!$N$8:$N$930, 'Fleet Outputs Internal'!$B34, 'Fleet Calculations'!$H$8:$H$930, 'Fleet Outputs Internal'!L$3)</f>
        <v>0</v>
      </c>
      <c r="M34" s="176">
        <f>SUMIFS('Fleet Calculations'!$K$8:$K$930, 'Fleet Calculations'!$N$8:$N$930, 'Fleet Outputs Internal'!$B34, 'Fleet Calculations'!$H$8:$H$930, 'Fleet Outputs Internal'!M$3)</f>
        <v>0</v>
      </c>
      <c r="N34" s="176">
        <f>SUMIFS('Fleet Calculations'!$K$8:$K$930, 'Fleet Calculations'!$N$8:$N$930, 'Fleet Outputs Internal'!$B34, 'Fleet Calculations'!$H$8:$H$930, 'Fleet Outputs Internal'!N$3)</f>
        <v>0</v>
      </c>
      <c r="O34" s="176">
        <f>SUMIFS('Fleet Calculations'!$K$8:$K$930, 'Fleet Calculations'!$N$8:$N$930, 'Fleet Outputs Internal'!$B34, 'Fleet Calculations'!$H$8:$H$930, 'Fleet Outputs Internal'!O$3)</f>
        <v>0</v>
      </c>
      <c r="P34" s="176">
        <f>SUMIFS('Fleet Calculations'!$K$8:$K$930, 'Fleet Calculations'!$N$8:$N$930, 'Fleet Outputs Internal'!$B34, 'Fleet Calculations'!$H$8:$H$930, 'Fleet Outputs Internal'!P$3)</f>
        <v>0</v>
      </c>
      <c r="Q34" s="176">
        <f>SUMIFS('Fleet Calculations'!$K$8:$K$930, 'Fleet Calculations'!$N$8:$N$930, 'Fleet Outputs Internal'!$B34, 'Fleet Calculations'!$H$8:$H$930, 'Fleet Outputs Internal'!Q$3)</f>
        <v>0</v>
      </c>
      <c r="R34" s="176">
        <f>SUMIFS('Fleet Calculations'!$K$8:$K$930, 'Fleet Calculations'!$N$8:$N$930, 'Fleet Outputs Internal'!$B34, 'Fleet Calculations'!$H$8:$H$930, 'Fleet Outputs Internal'!R$3)</f>
        <v>0</v>
      </c>
      <c r="S34" s="176">
        <f>SUMIFS('Fleet Calculations'!$K$8:$K$930, 'Fleet Calculations'!$N$8:$N$930, 'Fleet Outputs Internal'!$B34, 'Fleet Calculations'!$H$8:$H$930, 'Fleet Outputs Internal'!S$3)</f>
        <v>0</v>
      </c>
      <c r="T34" s="176">
        <f>SUMIFS('Fleet Calculations'!$K$8:$K$930, 'Fleet Calculations'!$N$8:$N$930, 'Fleet Outputs Internal'!$B34, 'Fleet Calculations'!$H$8:$H$930, 'Fleet Outputs Internal'!T$3)</f>
        <v>0</v>
      </c>
      <c r="U34" s="176">
        <f>SUMIFS('Fleet Calculations'!$K$8:$K$930, 'Fleet Calculations'!$N$8:$N$930, 'Fleet Outputs Internal'!$B34, 'Fleet Calculations'!$H$8:$H$930, 'Fleet Outputs Internal'!U$3)</f>
        <v>0</v>
      </c>
      <c r="V34" s="176">
        <f>SUMIFS('Fleet Calculations'!$K$8:$K$930, 'Fleet Calculations'!$N$8:$N$930, 'Fleet Outputs Internal'!$B34, 'Fleet Calculations'!$H$8:$H$930, 'Fleet Outputs Internal'!V$3)</f>
        <v>0</v>
      </c>
      <c r="W34" s="176">
        <f>SUMIFS('Fleet Calculations'!$K$8:$K$930, 'Fleet Calculations'!$N$8:$N$930, 'Fleet Outputs Internal'!$B34, 'Fleet Calculations'!$H$8:$H$930, 'Fleet Outputs Internal'!W$3)</f>
        <v>0</v>
      </c>
      <c r="X34" s="176">
        <f>SUMIFS('Fleet Calculations'!$K$8:$K$930, 'Fleet Calculations'!$N$8:$N$930, 'Fleet Outputs Internal'!$B34, 'Fleet Calculations'!$H$8:$H$930, 'Fleet Outputs Internal'!X$3)</f>
        <v>0</v>
      </c>
      <c r="Y34" s="176">
        <f>SUMIFS('Fleet Calculations'!$K$8:$K$930, 'Fleet Calculations'!$N$8:$N$930, 'Fleet Outputs Internal'!$B34, 'Fleet Calculations'!$H$8:$H$930, 'Fleet Outputs Internal'!Y$3)</f>
        <v>0</v>
      </c>
      <c r="Z34" s="176">
        <f>SUMIFS('Fleet Calculations'!$K$8:$K$930, 'Fleet Calculations'!$N$8:$N$930, 'Fleet Outputs Internal'!$B34, 'Fleet Calculations'!$H$8:$H$930, 'Fleet Outputs Internal'!Z$3)</f>
        <v>0</v>
      </c>
      <c r="AA34" s="176">
        <f>SUMIFS('Fleet Calculations'!$K$8:$K$930, 'Fleet Calculations'!$N$8:$N$930, 'Fleet Outputs Internal'!$B34, 'Fleet Calculations'!$H$8:$H$930, 'Fleet Outputs Internal'!AA$3)</f>
        <v>0</v>
      </c>
      <c r="AB34" s="176">
        <f>SUMIFS('Fleet Calculations'!$K$8:$K$930, 'Fleet Calculations'!$N$8:$N$930, 'Fleet Outputs Internal'!$B34, 'Fleet Calculations'!$H$8:$H$930, 'Fleet Outputs Internal'!AB$3)</f>
        <v>0</v>
      </c>
      <c r="AC34" s="176">
        <f>SUMIFS('Fleet Calculations'!$K$8:$K$930, 'Fleet Calculations'!$N$8:$N$930, 'Fleet Outputs Internal'!$B34, 'Fleet Calculations'!$H$8:$H$930, 'Fleet Outputs Internal'!AC$3)</f>
        <v>0</v>
      </c>
      <c r="AE34" t="s">
        <v>73</v>
      </c>
    </row>
    <row r="35" spans="2:31" x14ac:dyDescent="0.25">
      <c r="B35" s="172" t="s">
        <v>243</v>
      </c>
      <c r="C35" s="176">
        <f>SUMIFS('Fleet Calculations'!$K$8:$K$930, 'Fleet Calculations'!$N$8:$N$930, 'Fleet Outputs Internal'!$B35, 'Fleet Calculations'!$H$8:$H$930, 'Fleet Outputs Internal'!C$3)</f>
        <v>0</v>
      </c>
      <c r="D35" s="176">
        <f>SUMIFS('Fleet Calculations'!$K$8:$K$930, 'Fleet Calculations'!$N$8:$N$930, 'Fleet Outputs Internal'!$B35, 'Fleet Calculations'!$H$8:$H$930, 'Fleet Outputs Internal'!D$3)</f>
        <v>0</v>
      </c>
      <c r="E35" s="176">
        <f>SUMIFS('Fleet Calculations'!$K$8:$K$930, 'Fleet Calculations'!$N$8:$N$930, 'Fleet Outputs Internal'!$B35, 'Fleet Calculations'!$H$8:$H$930, 'Fleet Outputs Internal'!E$3)</f>
        <v>0</v>
      </c>
      <c r="F35" s="176">
        <f>SUMIFS('Fleet Calculations'!$K$8:$K$930, 'Fleet Calculations'!$N$8:$N$930, 'Fleet Outputs Internal'!$B35, 'Fleet Calculations'!$H$8:$H$930, 'Fleet Outputs Internal'!F$3)</f>
        <v>0</v>
      </c>
      <c r="G35" s="176">
        <f>SUMIFS('Fleet Calculations'!$K$8:$K$930, 'Fleet Calculations'!$N$8:$N$930, 'Fleet Outputs Internal'!$B35, 'Fleet Calculations'!$H$8:$H$930, 'Fleet Outputs Internal'!G$3)</f>
        <v>0</v>
      </c>
      <c r="H35" s="176">
        <f>SUMIFS('Fleet Calculations'!$K$8:$K$930, 'Fleet Calculations'!$N$8:$N$930, 'Fleet Outputs Internal'!$B35, 'Fleet Calculations'!$H$8:$H$930, 'Fleet Outputs Internal'!H$3)</f>
        <v>0</v>
      </c>
      <c r="I35" s="176">
        <f>SUMIFS('Fleet Calculations'!$K$8:$K$930, 'Fleet Calculations'!$N$8:$N$930, 'Fleet Outputs Internal'!$B35, 'Fleet Calculations'!$H$8:$H$930, 'Fleet Outputs Internal'!I$3)</f>
        <v>0</v>
      </c>
      <c r="J35" s="176">
        <f>SUMIFS('Fleet Calculations'!$K$8:$K$930, 'Fleet Calculations'!$N$8:$N$930, 'Fleet Outputs Internal'!$B35, 'Fleet Calculations'!$H$8:$H$930, 'Fleet Outputs Internal'!J$3)</f>
        <v>0</v>
      </c>
      <c r="K35" s="176">
        <f>SUMIFS('Fleet Calculations'!$K$8:$K$930, 'Fleet Calculations'!$N$8:$N$930, 'Fleet Outputs Internal'!$B35, 'Fleet Calculations'!$H$8:$H$930, 'Fleet Outputs Internal'!K$3)</f>
        <v>0</v>
      </c>
      <c r="L35" s="176">
        <f>SUMIFS('Fleet Calculations'!$K$8:$K$930, 'Fleet Calculations'!$N$8:$N$930, 'Fleet Outputs Internal'!$B35, 'Fleet Calculations'!$H$8:$H$930, 'Fleet Outputs Internal'!L$3)</f>
        <v>0</v>
      </c>
      <c r="M35" s="176">
        <f>SUMIFS('Fleet Calculations'!$K$8:$K$930, 'Fleet Calculations'!$N$8:$N$930, 'Fleet Outputs Internal'!$B35, 'Fleet Calculations'!$H$8:$H$930, 'Fleet Outputs Internal'!M$3)</f>
        <v>0</v>
      </c>
      <c r="N35" s="176">
        <f>SUMIFS('Fleet Calculations'!$K$8:$K$930, 'Fleet Calculations'!$N$8:$N$930, 'Fleet Outputs Internal'!$B35, 'Fleet Calculations'!$H$8:$H$930, 'Fleet Outputs Internal'!N$3)</f>
        <v>0</v>
      </c>
      <c r="O35" s="176">
        <f>SUMIFS('Fleet Calculations'!$K$8:$K$930, 'Fleet Calculations'!$N$8:$N$930, 'Fleet Outputs Internal'!$B35, 'Fleet Calculations'!$H$8:$H$930, 'Fleet Outputs Internal'!O$3)</f>
        <v>0</v>
      </c>
      <c r="P35" s="176">
        <f>SUMIFS('Fleet Calculations'!$K$8:$K$930, 'Fleet Calculations'!$N$8:$N$930, 'Fleet Outputs Internal'!$B35, 'Fleet Calculations'!$H$8:$H$930, 'Fleet Outputs Internal'!P$3)</f>
        <v>0</v>
      </c>
      <c r="Q35" s="176">
        <f>SUMIFS('Fleet Calculations'!$K$8:$K$930, 'Fleet Calculations'!$N$8:$N$930, 'Fleet Outputs Internal'!$B35, 'Fleet Calculations'!$H$8:$H$930, 'Fleet Outputs Internal'!Q$3)</f>
        <v>0</v>
      </c>
      <c r="R35" s="176">
        <f>SUMIFS('Fleet Calculations'!$K$8:$K$930, 'Fleet Calculations'!$N$8:$N$930, 'Fleet Outputs Internal'!$B35, 'Fleet Calculations'!$H$8:$H$930, 'Fleet Outputs Internal'!R$3)</f>
        <v>0</v>
      </c>
      <c r="S35" s="176">
        <f>SUMIFS('Fleet Calculations'!$K$8:$K$930, 'Fleet Calculations'!$N$8:$N$930, 'Fleet Outputs Internal'!$B35, 'Fleet Calculations'!$H$8:$H$930, 'Fleet Outputs Internal'!S$3)</f>
        <v>0</v>
      </c>
      <c r="T35" s="176">
        <f>SUMIFS('Fleet Calculations'!$K$8:$K$930, 'Fleet Calculations'!$N$8:$N$930, 'Fleet Outputs Internal'!$B35, 'Fleet Calculations'!$H$8:$H$930, 'Fleet Outputs Internal'!T$3)</f>
        <v>0</v>
      </c>
      <c r="U35" s="176">
        <f>SUMIFS('Fleet Calculations'!$K$8:$K$930, 'Fleet Calculations'!$N$8:$N$930, 'Fleet Outputs Internal'!$B35, 'Fleet Calculations'!$H$8:$H$930, 'Fleet Outputs Internal'!U$3)</f>
        <v>0</v>
      </c>
      <c r="V35" s="176">
        <f>SUMIFS('Fleet Calculations'!$K$8:$K$930, 'Fleet Calculations'!$N$8:$N$930, 'Fleet Outputs Internal'!$B35, 'Fleet Calculations'!$H$8:$H$930, 'Fleet Outputs Internal'!V$3)</f>
        <v>0</v>
      </c>
      <c r="W35" s="176">
        <f>SUMIFS('Fleet Calculations'!$K$8:$K$930, 'Fleet Calculations'!$N$8:$N$930, 'Fleet Outputs Internal'!$B35, 'Fleet Calculations'!$H$8:$H$930, 'Fleet Outputs Internal'!W$3)</f>
        <v>0</v>
      </c>
      <c r="X35" s="176">
        <f>SUMIFS('Fleet Calculations'!$K$8:$K$930, 'Fleet Calculations'!$N$8:$N$930, 'Fleet Outputs Internal'!$B35, 'Fleet Calculations'!$H$8:$H$930, 'Fleet Outputs Internal'!X$3)</f>
        <v>0</v>
      </c>
      <c r="Y35" s="176">
        <f>SUMIFS('Fleet Calculations'!$K$8:$K$930, 'Fleet Calculations'!$N$8:$N$930, 'Fleet Outputs Internal'!$B35, 'Fleet Calculations'!$H$8:$H$930, 'Fleet Outputs Internal'!Y$3)</f>
        <v>0</v>
      </c>
      <c r="Z35" s="176">
        <f>SUMIFS('Fleet Calculations'!$K$8:$K$930, 'Fleet Calculations'!$N$8:$N$930, 'Fleet Outputs Internal'!$B35, 'Fleet Calculations'!$H$8:$H$930, 'Fleet Outputs Internal'!Z$3)</f>
        <v>0</v>
      </c>
      <c r="AA35" s="176">
        <f>SUMIFS('Fleet Calculations'!$K$8:$K$930, 'Fleet Calculations'!$N$8:$N$930, 'Fleet Outputs Internal'!$B35, 'Fleet Calculations'!$H$8:$H$930, 'Fleet Outputs Internal'!AA$3)</f>
        <v>0</v>
      </c>
      <c r="AB35" s="176">
        <f>SUMIFS('Fleet Calculations'!$K$8:$K$930, 'Fleet Calculations'!$N$8:$N$930, 'Fleet Outputs Internal'!$B35, 'Fleet Calculations'!$H$8:$H$930, 'Fleet Outputs Internal'!AB$3)</f>
        <v>0</v>
      </c>
      <c r="AC35" s="176">
        <f>SUMIFS('Fleet Calculations'!$K$8:$K$930, 'Fleet Calculations'!$N$8:$N$930, 'Fleet Outputs Internal'!$B35, 'Fleet Calculations'!$H$8:$H$930, 'Fleet Outputs Internal'!AC$3)</f>
        <v>0</v>
      </c>
      <c r="AE35" t="s">
        <v>73</v>
      </c>
    </row>
    <row r="36" spans="2:31" x14ac:dyDescent="0.25">
      <c r="B36" s="172" t="s">
        <v>244</v>
      </c>
      <c r="C36" s="176">
        <f>SUMIFS('Fleet Calculations'!$K$8:$K$930, 'Fleet Calculations'!$N$8:$N$930, 'Fleet Outputs Internal'!$B36, 'Fleet Calculations'!$H$8:$H$930, 'Fleet Outputs Internal'!C$3)</f>
        <v>0</v>
      </c>
      <c r="D36" s="176">
        <f>SUMIFS('Fleet Calculations'!$K$8:$K$930, 'Fleet Calculations'!$N$8:$N$930, 'Fleet Outputs Internal'!$B36, 'Fleet Calculations'!$H$8:$H$930, 'Fleet Outputs Internal'!D$3)</f>
        <v>0</v>
      </c>
      <c r="E36" s="176">
        <f>SUMIFS('Fleet Calculations'!$K$8:$K$930, 'Fleet Calculations'!$N$8:$N$930, 'Fleet Outputs Internal'!$B36, 'Fleet Calculations'!$H$8:$H$930, 'Fleet Outputs Internal'!E$3)</f>
        <v>0</v>
      </c>
      <c r="F36" s="176">
        <f>SUMIFS('Fleet Calculations'!$K$8:$K$930, 'Fleet Calculations'!$N$8:$N$930, 'Fleet Outputs Internal'!$B36, 'Fleet Calculations'!$H$8:$H$930, 'Fleet Outputs Internal'!F$3)</f>
        <v>0</v>
      </c>
      <c r="G36" s="176">
        <f>SUMIFS('Fleet Calculations'!$K$8:$K$930, 'Fleet Calculations'!$N$8:$N$930, 'Fleet Outputs Internal'!$B36, 'Fleet Calculations'!$H$8:$H$930, 'Fleet Outputs Internal'!G$3)</f>
        <v>0</v>
      </c>
      <c r="H36" s="176">
        <f>SUMIFS('Fleet Calculations'!$K$8:$K$930, 'Fleet Calculations'!$N$8:$N$930, 'Fleet Outputs Internal'!$B36, 'Fleet Calculations'!$H$8:$H$930, 'Fleet Outputs Internal'!H$3)</f>
        <v>0</v>
      </c>
      <c r="I36" s="176">
        <f>SUMIFS('Fleet Calculations'!$K$8:$K$930, 'Fleet Calculations'!$N$8:$N$930, 'Fleet Outputs Internal'!$B36, 'Fleet Calculations'!$H$8:$H$930, 'Fleet Outputs Internal'!I$3)</f>
        <v>0</v>
      </c>
      <c r="J36" s="176">
        <f>SUMIFS('Fleet Calculations'!$K$8:$K$930, 'Fleet Calculations'!$N$8:$N$930, 'Fleet Outputs Internal'!$B36, 'Fleet Calculations'!$H$8:$H$930, 'Fleet Outputs Internal'!J$3)</f>
        <v>0</v>
      </c>
      <c r="K36" s="176">
        <f>SUMIFS('Fleet Calculations'!$K$8:$K$930, 'Fleet Calculations'!$N$8:$N$930, 'Fleet Outputs Internal'!$B36, 'Fleet Calculations'!$H$8:$H$930, 'Fleet Outputs Internal'!K$3)</f>
        <v>0</v>
      </c>
      <c r="L36" s="176">
        <f>SUMIFS('Fleet Calculations'!$K$8:$K$930, 'Fleet Calculations'!$N$8:$N$930, 'Fleet Outputs Internal'!$B36, 'Fleet Calculations'!$H$8:$H$930, 'Fleet Outputs Internal'!L$3)</f>
        <v>0</v>
      </c>
      <c r="M36" s="176">
        <f>SUMIFS('Fleet Calculations'!$K$8:$K$930, 'Fleet Calculations'!$N$8:$N$930, 'Fleet Outputs Internal'!$B36, 'Fleet Calculations'!$H$8:$H$930, 'Fleet Outputs Internal'!M$3)</f>
        <v>0</v>
      </c>
      <c r="N36" s="176">
        <f>SUMIFS('Fleet Calculations'!$K$8:$K$930, 'Fleet Calculations'!$N$8:$N$930, 'Fleet Outputs Internal'!$B36, 'Fleet Calculations'!$H$8:$H$930, 'Fleet Outputs Internal'!N$3)</f>
        <v>0</v>
      </c>
      <c r="O36" s="176">
        <f>SUMIFS('Fleet Calculations'!$K$8:$K$930, 'Fleet Calculations'!$N$8:$N$930, 'Fleet Outputs Internal'!$B36, 'Fleet Calculations'!$H$8:$H$930, 'Fleet Outputs Internal'!O$3)</f>
        <v>0</v>
      </c>
      <c r="P36" s="176">
        <f>SUMIFS('Fleet Calculations'!$K$8:$K$930, 'Fleet Calculations'!$N$8:$N$930, 'Fleet Outputs Internal'!$B36, 'Fleet Calculations'!$H$8:$H$930, 'Fleet Outputs Internal'!P$3)</f>
        <v>0</v>
      </c>
      <c r="Q36" s="176">
        <f>SUMIFS('Fleet Calculations'!$K$8:$K$930, 'Fleet Calculations'!$N$8:$N$930, 'Fleet Outputs Internal'!$B36, 'Fleet Calculations'!$H$8:$H$930, 'Fleet Outputs Internal'!Q$3)</f>
        <v>0</v>
      </c>
      <c r="R36" s="176">
        <f>SUMIFS('Fleet Calculations'!$K$8:$K$930, 'Fleet Calculations'!$N$8:$N$930, 'Fleet Outputs Internal'!$B36, 'Fleet Calculations'!$H$8:$H$930, 'Fleet Outputs Internal'!R$3)</f>
        <v>0</v>
      </c>
      <c r="S36" s="176">
        <f>SUMIFS('Fleet Calculations'!$K$8:$K$930, 'Fleet Calculations'!$N$8:$N$930, 'Fleet Outputs Internal'!$B36, 'Fleet Calculations'!$H$8:$H$930, 'Fleet Outputs Internal'!S$3)</f>
        <v>0</v>
      </c>
      <c r="T36" s="176">
        <f>SUMIFS('Fleet Calculations'!$K$8:$K$930, 'Fleet Calculations'!$N$8:$N$930, 'Fleet Outputs Internal'!$B36, 'Fleet Calculations'!$H$8:$H$930, 'Fleet Outputs Internal'!T$3)</f>
        <v>0</v>
      </c>
      <c r="U36" s="176">
        <f>SUMIFS('Fleet Calculations'!$K$8:$K$930, 'Fleet Calculations'!$N$8:$N$930, 'Fleet Outputs Internal'!$B36, 'Fleet Calculations'!$H$8:$H$930, 'Fleet Outputs Internal'!U$3)</f>
        <v>0</v>
      </c>
      <c r="V36" s="176">
        <f>SUMIFS('Fleet Calculations'!$K$8:$K$930, 'Fleet Calculations'!$N$8:$N$930, 'Fleet Outputs Internal'!$B36, 'Fleet Calculations'!$H$8:$H$930, 'Fleet Outputs Internal'!V$3)</f>
        <v>0</v>
      </c>
      <c r="W36" s="176">
        <f>SUMIFS('Fleet Calculations'!$K$8:$K$930, 'Fleet Calculations'!$N$8:$N$930, 'Fleet Outputs Internal'!$B36, 'Fleet Calculations'!$H$8:$H$930, 'Fleet Outputs Internal'!W$3)</f>
        <v>0</v>
      </c>
      <c r="X36" s="176">
        <f>SUMIFS('Fleet Calculations'!$K$8:$K$930, 'Fleet Calculations'!$N$8:$N$930, 'Fleet Outputs Internal'!$B36, 'Fleet Calculations'!$H$8:$H$930, 'Fleet Outputs Internal'!X$3)</f>
        <v>0</v>
      </c>
      <c r="Y36" s="176">
        <f>SUMIFS('Fleet Calculations'!$K$8:$K$930, 'Fleet Calculations'!$N$8:$N$930, 'Fleet Outputs Internal'!$B36, 'Fleet Calculations'!$H$8:$H$930, 'Fleet Outputs Internal'!Y$3)</f>
        <v>0</v>
      </c>
      <c r="Z36" s="176">
        <f>SUMIFS('Fleet Calculations'!$K$8:$K$930, 'Fleet Calculations'!$N$8:$N$930, 'Fleet Outputs Internal'!$B36, 'Fleet Calculations'!$H$8:$H$930, 'Fleet Outputs Internal'!Z$3)</f>
        <v>0</v>
      </c>
      <c r="AA36" s="176">
        <f>SUMIFS('Fleet Calculations'!$K$8:$K$930, 'Fleet Calculations'!$N$8:$N$930, 'Fleet Outputs Internal'!$B36, 'Fleet Calculations'!$H$8:$H$930, 'Fleet Outputs Internal'!AA$3)</f>
        <v>0</v>
      </c>
      <c r="AB36" s="176">
        <f>SUMIFS('Fleet Calculations'!$K$8:$K$930, 'Fleet Calculations'!$N$8:$N$930, 'Fleet Outputs Internal'!$B36, 'Fleet Calculations'!$H$8:$H$930, 'Fleet Outputs Internal'!AB$3)</f>
        <v>0</v>
      </c>
      <c r="AC36" s="176">
        <f>SUMIFS('Fleet Calculations'!$K$8:$K$930, 'Fleet Calculations'!$N$8:$N$930, 'Fleet Outputs Internal'!$B36, 'Fleet Calculations'!$H$8:$H$930, 'Fleet Outputs Internal'!AC$3)</f>
        <v>0</v>
      </c>
      <c r="AE36" t="s">
        <v>73</v>
      </c>
    </row>
    <row r="37" spans="2:31" x14ac:dyDescent="0.25">
      <c r="B37" s="172" t="s">
        <v>245</v>
      </c>
      <c r="C37" s="176">
        <f>SUMIFS('Fleet Calculations'!$K$8:$K$930, 'Fleet Calculations'!$N$8:$N$930, 'Fleet Outputs Internal'!$B37, 'Fleet Calculations'!$H$8:$H$930, 'Fleet Outputs Internal'!C$3)</f>
        <v>0</v>
      </c>
      <c r="D37" s="176">
        <f>SUMIFS('Fleet Calculations'!$K$8:$K$930, 'Fleet Calculations'!$N$8:$N$930, 'Fleet Outputs Internal'!$B37, 'Fleet Calculations'!$H$8:$H$930, 'Fleet Outputs Internal'!D$3)</f>
        <v>0</v>
      </c>
      <c r="E37" s="176">
        <f>SUMIFS('Fleet Calculations'!$K$8:$K$930, 'Fleet Calculations'!$N$8:$N$930, 'Fleet Outputs Internal'!$B37, 'Fleet Calculations'!$H$8:$H$930, 'Fleet Outputs Internal'!E$3)</f>
        <v>0</v>
      </c>
      <c r="F37" s="176">
        <f>SUMIFS('Fleet Calculations'!$K$8:$K$930, 'Fleet Calculations'!$N$8:$N$930, 'Fleet Outputs Internal'!$B37, 'Fleet Calculations'!$H$8:$H$930, 'Fleet Outputs Internal'!F$3)</f>
        <v>0</v>
      </c>
      <c r="G37" s="176">
        <f>SUMIFS('Fleet Calculations'!$K$8:$K$930, 'Fleet Calculations'!$N$8:$N$930, 'Fleet Outputs Internal'!$B37, 'Fleet Calculations'!$H$8:$H$930, 'Fleet Outputs Internal'!G$3)</f>
        <v>0</v>
      </c>
      <c r="H37" s="176">
        <f>SUMIFS('Fleet Calculations'!$K$8:$K$930, 'Fleet Calculations'!$N$8:$N$930, 'Fleet Outputs Internal'!$B37, 'Fleet Calculations'!$H$8:$H$930, 'Fleet Outputs Internal'!H$3)</f>
        <v>0</v>
      </c>
      <c r="I37" s="176">
        <f>SUMIFS('Fleet Calculations'!$K$8:$K$930, 'Fleet Calculations'!$N$8:$N$930, 'Fleet Outputs Internal'!$B37, 'Fleet Calculations'!$H$8:$H$930, 'Fleet Outputs Internal'!I$3)</f>
        <v>0</v>
      </c>
      <c r="J37" s="176">
        <f>SUMIFS('Fleet Calculations'!$K$8:$K$930, 'Fleet Calculations'!$N$8:$N$930, 'Fleet Outputs Internal'!$B37, 'Fleet Calculations'!$H$8:$H$930, 'Fleet Outputs Internal'!J$3)</f>
        <v>0</v>
      </c>
      <c r="K37" s="176">
        <f>SUMIFS('Fleet Calculations'!$K$8:$K$930, 'Fleet Calculations'!$N$8:$N$930, 'Fleet Outputs Internal'!$B37, 'Fleet Calculations'!$H$8:$H$930, 'Fleet Outputs Internal'!K$3)</f>
        <v>0</v>
      </c>
      <c r="L37" s="176">
        <f>SUMIFS('Fleet Calculations'!$K$8:$K$930, 'Fleet Calculations'!$N$8:$N$930, 'Fleet Outputs Internal'!$B37, 'Fleet Calculations'!$H$8:$H$930, 'Fleet Outputs Internal'!L$3)</f>
        <v>0</v>
      </c>
      <c r="M37" s="176">
        <f>SUMIFS('Fleet Calculations'!$K$8:$K$930, 'Fleet Calculations'!$N$8:$N$930, 'Fleet Outputs Internal'!$B37, 'Fleet Calculations'!$H$8:$H$930, 'Fleet Outputs Internal'!M$3)</f>
        <v>0</v>
      </c>
      <c r="N37" s="176">
        <f>SUMIFS('Fleet Calculations'!$K$8:$K$930, 'Fleet Calculations'!$N$8:$N$930, 'Fleet Outputs Internal'!$B37, 'Fleet Calculations'!$H$8:$H$930, 'Fleet Outputs Internal'!N$3)</f>
        <v>0</v>
      </c>
      <c r="O37" s="176">
        <f>SUMIFS('Fleet Calculations'!$K$8:$K$930, 'Fleet Calculations'!$N$8:$N$930, 'Fleet Outputs Internal'!$B37, 'Fleet Calculations'!$H$8:$H$930, 'Fleet Outputs Internal'!O$3)</f>
        <v>0</v>
      </c>
      <c r="P37" s="176">
        <f>SUMIFS('Fleet Calculations'!$K$8:$K$930, 'Fleet Calculations'!$N$8:$N$930, 'Fleet Outputs Internal'!$B37, 'Fleet Calculations'!$H$8:$H$930, 'Fleet Outputs Internal'!P$3)</f>
        <v>0</v>
      </c>
      <c r="Q37" s="176">
        <f>SUMIFS('Fleet Calculations'!$K$8:$K$930, 'Fleet Calculations'!$N$8:$N$930, 'Fleet Outputs Internal'!$B37, 'Fleet Calculations'!$H$8:$H$930, 'Fleet Outputs Internal'!Q$3)</f>
        <v>0</v>
      </c>
      <c r="R37" s="176">
        <f>SUMIFS('Fleet Calculations'!$K$8:$K$930, 'Fleet Calculations'!$N$8:$N$930, 'Fleet Outputs Internal'!$B37, 'Fleet Calculations'!$H$8:$H$930, 'Fleet Outputs Internal'!R$3)</f>
        <v>0</v>
      </c>
      <c r="S37" s="176">
        <f>SUMIFS('Fleet Calculations'!$K$8:$K$930, 'Fleet Calculations'!$N$8:$N$930, 'Fleet Outputs Internal'!$B37, 'Fleet Calculations'!$H$8:$H$930, 'Fleet Outputs Internal'!S$3)</f>
        <v>0</v>
      </c>
      <c r="T37" s="176">
        <f>SUMIFS('Fleet Calculations'!$K$8:$K$930, 'Fleet Calculations'!$N$8:$N$930, 'Fleet Outputs Internal'!$B37, 'Fleet Calculations'!$H$8:$H$930, 'Fleet Outputs Internal'!T$3)</f>
        <v>0</v>
      </c>
      <c r="U37" s="176">
        <f>SUMIFS('Fleet Calculations'!$K$8:$K$930, 'Fleet Calculations'!$N$8:$N$930, 'Fleet Outputs Internal'!$B37, 'Fleet Calculations'!$H$8:$H$930, 'Fleet Outputs Internal'!U$3)</f>
        <v>0</v>
      </c>
      <c r="V37" s="176">
        <f>SUMIFS('Fleet Calculations'!$K$8:$K$930, 'Fleet Calculations'!$N$8:$N$930, 'Fleet Outputs Internal'!$B37, 'Fleet Calculations'!$H$8:$H$930, 'Fleet Outputs Internal'!V$3)</f>
        <v>0</v>
      </c>
      <c r="W37" s="176">
        <f>SUMIFS('Fleet Calculations'!$K$8:$K$930, 'Fleet Calculations'!$N$8:$N$930, 'Fleet Outputs Internal'!$B37, 'Fleet Calculations'!$H$8:$H$930, 'Fleet Outputs Internal'!W$3)</f>
        <v>0</v>
      </c>
      <c r="X37" s="176">
        <f>SUMIFS('Fleet Calculations'!$K$8:$K$930, 'Fleet Calculations'!$N$8:$N$930, 'Fleet Outputs Internal'!$B37, 'Fleet Calculations'!$H$8:$H$930, 'Fleet Outputs Internal'!X$3)</f>
        <v>0</v>
      </c>
      <c r="Y37" s="176">
        <f>SUMIFS('Fleet Calculations'!$K$8:$K$930, 'Fleet Calculations'!$N$8:$N$930, 'Fleet Outputs Internal'!$B37, 'Fleet Calculations'!$H$8:$H$930, 'Fleet Outputs Internal'!Y$3)</f>
        <v>0</v>
      </c>
      <c r="Z37" s="176">
        <f>SUMIFS('Fleet Calculations'!$K$8:$K$930, 'Fleet Calculations'!$N$8:$N$930, 'Fleet Outputs Internal'!$B37, 'Fleet Calculations'!$H$8:$H$930, 'Fleet Outputs Internal'!Z$3)</f>
        <v>0</v>
      </c>
      <c r="AA37" s="176">
        <f>SUMIFS('Fleet Calculations'!$K$8:$K$930, 'Fleet Calculations'!$N$8:$N$930, 'Fleet Outputs Internal'!$B37, 'Fleet Calculations'!$H$8:$H$930, 'Fleet Outputs Internal'!AA$3)</f>
        <v>0</v>
      </c>
      <c r="AB37" s="176">
        <f>SUMIFS('Fleet Calculations'!$K$8:$K$930, 'Fleet Calculations'!$N$8:$N$930, 'Fleet Outputs Internal'!$B37, 'Fleet Calculations'!$H$8:$H$930, 'Fleet Outputs Internal'!AB$3)</f>
        <v>0</v>
      </c>
      <c r="AC37" s="176">
        <f>SUMIFS('Fleet Calculations'!$K$8:$K$930, 'Fleet Calculations'!$N$8:$N$930, 'Fleet Outputs Internal'!$B37, 'Fleet Calculations'!$H$8:$H$930, 'Fleet Outputs Internal'!AC$3)</f>
        <v>0</v>
      </c>
      <c r="AE37" t="s">
        <v>73</v>
      </c>
    </row>
    <row r="38" spans="2:31" x14ac:dyDescent="0.25">
      <c r="B38" s="172" t="s">
        <v>246</v>
      </c>
      <c r="C38" s="176">
        <f>SUMIFS('Fleet Calculations'!$K$8:$K$930, 'Fleet Calculations'!$N$8:$N$930, 'Fleet Outputs Internal'!$B38, 'Fleet Calculations'!$H$8:$H$930, 'Fleet Outputs Internal'!C$3)</f>
        <v>0</v>
      </c>
      <c r="D38" s="176">
        <f>SUMIFS('Fleet Calculations'!$K$8:$K$930, 'Fleet Calculations'!$N$8:$N$930, 'Fleet Outputs Internal'!$B38, 'Fleet Calculations'!$H$8:$H$930, 'Fleet Outputs Internal'!D$3)</f>
        <v>0</v>
      </c>
      <c r="E38" s="176">
        <f>SUMIFS('Fleet Calculations'!$K$8:$K$930, 'Fleet Calculations'!$N$8:$N$930, 'Fleet Outputs Internal'!$B38, 'Fleet Calculations'!$H$8:$H$930, 'Fleet Outputs Internal'!E$3)</f>
        <v>0</v>
      </c>
      <c r="F38" s="176">
        <f>SUMIFS('Fleet Calculations'!$K$8:$K$930, 'Fleet Calculations'!$N$8:$N$930, 'Fleet Outputs Internal'!$B38, 'Fleet Calculations'!$H$8:$H$930, 'Fleet Outputs Internal'!F$3)</f>
        <v>0</v>
      </c>
      <c r="G38" s="176">
        <f>SUMIFS('Fleet Calculations'!$K$8:$K$930, 'Fleet Calculations'!$N$8:$N$930, 'Fleet Outputs Internal'!$B38, 'Fleet Calculations'!$H$8:$H$930, 'Fleet Outputs Internal'!G$3)</f>
        <v>0</v>
      </c>
      <c r="H38" s="176">
        <f>SUMIFS('Fleet Calculations'!$K$8:$K$930, 'Fleet Calculations'!$N$8:$N$930, 'Fleet Outputs Internal'!$B38, 'Fleet Calculations'!$H$8:$H$930, 'Fleet Outputs Internal'!H$3)</f>
        <v>0</v>
      </c>
      <c r="I38" s="176">
        <f>SUMIFS('Fleet Calculations'!$K$8:$K$930, 'Fleet Calculations'!$N$8:$N$930, 'Fleet Outputs Internal'!$B38, 'Fleet Calculations'!$H$8:$H$930, 'Fleet Outputs Internal'!I$3)</f>
        <v>0</v>
      </c>
      <c r="J38" s="176">
        <f>SUMIFS('Fleet Calculations'!$K$8:$K$930, 'Fleet Calculations'!$N$8:$N$930, 'Fleet Outputs Internal'!$B38, 'Fleet Calculations'!$H$8:$H$930, 'Fleet Outputs Internal'!J$3)</f>
        <v>0</v>
      </c>
      <c r="K38" s="176">
        <f>SUMIFS('Fleet Calculations'!$K$8:$K$930, 'Fleet Calculations'!$N$8:$N$930, 'Fleet Outputs Internal'!$B38, 'Fleet Calculations'!$H$8:$H$930, 'Fleet Outputs Internal'!K$3)</f>
        <v>0</v>
      </c>
      <c r="L38" s="176">
        <f>SUMIFS('Fleet Calculations'!$K$8:$K$930, 'Fleet Calculations'!$N$8:$N$930, 'Fleet Outputs Internal'!$B38, 'Fleet Calculations'!$H$8:$H$930, 'Fleet Outputs Internal'!L$3)</f>
        <v>0</v>
      </c>
      <c r="M38" s="176">
        <f>SUMIFS('Fleet Calculations'!$K$8:$K$930, 'Fleet Calculations'!$N$8:$N$930, 'Fleet Outputs Internal'!$B38, 'Fleet Calculations'!$H$8:$H$930, 'Fleet Outputs Internal'!M$3)</f>
        <v>0</v>
      </c>
      <c r="N38" s="176">
        <f>SUMIFS('Fleet Calculations'!$K$8:$K$930, 'Fleet Calculations'!$N$8:$N$930, 'Fleet Outputs Internal'!$B38, 'Fleet Calculations'!$H$8:$H$930, 'Fleet Outputs Internal'!N$3)</f>
        <v>0</v>
      </c>
      <c r="O38" s="176">
        <f>SUMIFS('Fleet Calculations'!$K$8:$K$930, 'Fleet Calculations'!$N$8:$N$930, 'Fleet Outputs Internal'!$B38, 'Fleet Calculations'!$H$8:$H$930, 'Fleet Outputs Internal'!O$3)</f>
        <v>0</v>
      </c>
      <c r="P38" s="176">
        <f>SUMIFS('Fleet Calculations'!$K$8:$K$930, 'Fleet Calculations'!$N$8:$N$930, 'Fleet Outputs Internal'!$B38, 'Fleet Calculations'!$H$8:$H$930, 'Fleet Outputs Internal'!P$3)</f>
        <v>0</v>
      </c>
      <c r="Q38" s="176">
        <f>SUMIFS('Fleet Calculations'!$K$8:$K$930, 'Fleet Calculations'!$N$8:$N$930, 'Fleet Outputs Internal'!$B38, 'Fleet Calculations'!$H$8:$H$930, 'Fleet Outputs Internal'!Q$3)</f>
        <v>0</v>
      </c>
      <c r="R38" s="176">
        <f>SUMIFS('Fleet Calculations'!$K$8:$K$930, 'Fleet Calculations'!$N$8:$N$930, 'Fleet Outputs Internal'!$B38, 'Fleet Calculations'!$H$8:$H$930, 'Fleet Outputs Internal'!R$3)</f>
        <v>0</v>
      </c>
      <c r="S38" s="176">
        <f>SUMIFS('Fleet Calculations'!$K$8:$K$930, 'Fleet Calculations'!$N$8:$N$930, 'Fleet Outputs Internal'!$B38, 'Fleet Calculations'!$H$8:$H$930, 'Fleet Outputs Internal'!S$3)</f>
        <v>0</v>
      </c>
      <c r="T38" s="176">
        <f>SUMIFS('Fleet Calculations'!$K$8:$K$930, 'Fleet Calculations'!$N$8:$N$930, 'Fleet Outputs Internal'!$B38, 'Fleet Calculations'!$H$8:$H$930, 'Fleet Outputs Internal'!T$3)</f>
        <v>0</v>
      </c>
      <c r="U38" s="176">
        <f>SUMIFS('Fleet Calculations'!$K$8:$K$930, 'Fleet Calculations'!$N$8:$N$930, 'Fleet Outputs Internal'!$B38, 'Fleet Calculations'!$H$8:$H$930, 'Fleet Outputs Internal'!U$3)</f>
        <v>0</v>
      </c>
      <c r="V38" s="176">
        <f>SUMIFS('Fleet Calculations'!$K$8:$K$930, 'Fleet Calculations'!$N$8:$N$930, 'Fleet Outputs Internal'!$B38, 'Fleet Calculations'!$H$8:$H$930, 'Fleet Outputs Internal'!V$3)</f>
        <v>0</v>
      </c>
      <c r="W38" s="176">
        <f>SUMIFS('Fleet Calculations'!$K$8:$K$930, 'Fleet Calculations'!$N$8:$N$930, 'Fleet Outputs Internal'!$B38, 'Fleet Calculations'!$H$8:$H$930, 'Fleet Outputs Internal'!W$3)</f>
        <v>0</v>
      </c>
      <c r="X38" s="176">
        <f>SUMIFS('Fleet Calculations'!$K$8:$K$930, 'Fleet Calculations'!$N$8:$N$930, 'Fleet Outputs Internal'!$B38, 'Fleet Calculations'!$H$8:$H$930, 'Fleet Outputs Internal'!X$3)</f>
        <v>0</v>
      </c>
      <c r="Y38" s="176">
        <f>SUMIFS('Fleet Calculations'!$K$8:$K$930, 'Fleet Calculations'!$N$8:$N$930, 'Fleet Outputs Internal'!$B38, 'Fleet Calculations'!$H$8:$H$930, 'Fleet Outputs Internal'!Y$3)</f>
        <v>0</v>
      </c>
      <c r="Z38" s="176">
        <f>SUMIFS('Fleet Calculations'!$K$8:$K$930, 'Fleet Calculations'!$N$8:$N$930, 'Fleet Outputs Internal'!$B38, 'Fleet Calculations'!$H$8:$H$930, 'Fleet Outputs Internal'!Z$3)</f>
        <v>0</v>
      </c>
      <c r="AA38" s="176">
        <f>SUMIFS('Fleet Calculations'!$K$8:$K$930, 'Fleet Calculations'!$N$8:$N$930, 'Fleet Outputs Internal'!$B38, 'Fleet Calculations'!$H$8:$H$930, 'Fleet Outputs Internal'!AA$3)</f>
        <v>0</v>
      </c>
      <c r="AB38" s="176">
        <f>SUMIFS('Fleet Calculations'!$K$8:$K$930, 'Fleet Calculations'!$N$8:$N$930, 'Fleet Outputs Internal'!$B38, 'Fleet Calculations'!$H$8:$H$930, 'Fleet Outputs Internal'!AB$3)</f>
        <v>0</v>
      </c>
      <c r="AC38" s="176">
        <f>SUMIFS('Fleet Calculations'!$K$8:$K$930, 'Fleet Calculations'!$N$8:$N$930, 'Fleet Outputs Internal'!$B38, 'Fleet Calculations'!$H$8:$H$930, 'Fleet Outputs Internal'!AC$3)</f>
        <v>0</v>
      </c>
      <c r="AE38" t="s">
        <v>73</v>
      </c>
    </row>
    <row r="39" spans="2:31" x14ac:dyDescent="0.25">
      <c r="B39" s="172" t="s">
        <v>158</v>
      </c>
      <c r="C39" s="176">
        <f>SUMIFS('Fleet Calculations'!$K$8:$K$930, 'Fleet Calculations'!$N$8:$N$930, 'Fleet Outputs Internal'!$B39, 'Fleet Calculations'!$H$8:$H$930, 'Fleet Outputs Internal'!C$3)</f>
        <v>0</v>
      </c>
      <c r="D39" s="176">
        <f>SUMIFS('Fleet Calculations'!$K$8:$K$930, 'Fleet Calculations'!$N$8:$N$930, 'Fleet Outputs Internal'!$B39, 'Fleet Calculations'!$H$8:$H$930, 'Fleet Outputs Internal'!D$3)</f>
        <v>0</v>
      </c>
      <c r="E39" s="176">
        <f>SUMIFS('Fleet Calculations'!$K$8:$K$930, 'Fleet Calculations'!$N$8:$N$930, 'Fleet Outputs Internal'!$B39, 'Fleet Calculations'!$H$8:$H$930, 'Fleet Outputs Internal'!E$3)</f>
        <v>0</v>
      </c>
      <c r="F39" s="176">
        <f>SUMIFS('Fleet Calculations'!$K$8:$K$930, 'Fleet Calculations'!$N$8:$N$930, 'Fleet Outputs Internal'!$B39, 'Fleet Calculations'!$H$8:$H$930, 'Fleet Outputs Internal'!F$3)</f>
        <v>0</v>
      </c>
      <c r="G39" s="176">
        <f>SUMIFS('Fleet Calculations'!$K$8:$K$930, 'Fleet Calculations'!$N$8:$N$930, 'Fleet Outputs Internal'!$B39, 'Fleet Calculations'!$H$8:$H$930, 'Fleet Outputs Internal'!G$3)</f>
        <v>0</v>
      </c>
      <c r="H39" s="176">
        <f>SUMIFS('Fleet Calculations'!$K$8:$K$930, 'Fleet Calculations'!$N$8:$N$930, 'Fleet Outputs Internal'!$B39, 'Fleet Calculations'!$H$8:$H$930, 'Fleet Outputs Internal'!H$3)</f>
        <v>0</v>
      </c>
      <c r="I39" s="176">
        <f>SUMIFS('Fleet Calculations'!$K$8:$K$930, 'Fleet Calculations'!$N$8:$N$930, 'Fleet Outputs Internal'!$B39, 'Fleet Calculations'!$H$8:$H$930, 'Fleet Outputs Internal'!I$3)</f>
        <v>0</v>
      </c>
      <c r="J39" s="176">
        <f>SUMIFS('Fleet Calculations'!$K$8:$K$930, 'Fleet Calculations'!$N$8:$N$930, 'Fleet Outputs Internal'!$B39, 'Fleet Calculations'!$H$8:$H$930, 'Fleet Outputs Internal'!J$3)</f>
        <v>0</v>
      </c>
      <c r="K39" s="176">
        <f>SUMIFS('Fleet Calculations'!$K$8:$K$930, 'Fleet Calculations'!$N$8:$N$930, 'Fleet Outputs Internal'!$B39, 'Fleet Calculations'!$H$8:$H$930, 'Fleet Outputs Internal'!K$3)</f>
        <v>0</v>
      </c>
      <c r="L39" s="176">
        <f>SUMIFS('Fleet Calculations'!$K$8:$K$930, 'Fleet Calculations'!$N$8:$N$930, 'Fleet Outputs Internal'!$B39, 'Fleet Calculations'!$H$8:$H$930, 'Fleet Outputs Internal'!L$3)</f>
        <v>0</v>
      </c>
      <c r="M39" s="176">
        <f>SUMIFS('Fleet Calculations'!$K$8:$K$930, 'Fleet Calculations'!$N$8:$N$930, 'Fleet Outputs Internal'!$B39, 'Fleet Calculations'!$H$8:$H$930, 'Fleet Outputs Internal'!M$3)</f>
        <v>0</v>
      </c>
      <c r="N39" s="176">
        <f>SUMIFS('Fleet Calculations'!$K$8:$K$930, 'Fleet Calculations'!$N$8:$N$930, 'Fleet Outputs Internal'!$B39, 'Fleet Calculations'!$H$8:$H$930, 'Fleet Outputs Internal'!N$3)</f>
        <v>0</v>
      </c>
      <c r="O39" s="176">
        <f>SUMIFS('Fleet Calculations'!$K$8:$K$930, 'Fleet Calculations'!$N$8:$N$930, 'Fleet Outputs Internal'!$B39, 'Fleet Calculations'!$H$8:$H$930, 'Fleet Outputs Internal'!O$3)</f>
        <v>0</v>
      </c>
      <c r="P39" s="176">
        <f>SUMIFS('Fleet Calculations'!$K$8:$K$930, 'Fleet Calculations'!$N$8:$N$930, 'Fleet Outputs Internal'!$B39, 'Fleet Calculations'!$H$8:$H$930, 'Fleet Outputs Internal'!P$3)</f>
        <v>0</v>
      </c>
      <c r="Q39" s="176">
        <f>SUMIFS('Fleet Calculations'!$K$8:$K$930, 'Fleet Calculations'!$N$8:$N$930, 'Fleet Outputs Internal'!$B39, 'Fleet Calculations'!$H$8:$H$930, 'Fleet Outputs Internal'!Q$3)</f>
        <v>0</v>
      </c>
      <c r="R39" s="176">
        <f>SUMIFS('Fleet Calculations'!$K$8:$K$930, 'Fleet Calculations'!$N$8:$N$930, 'Fleet Outputs Internal'!$B39, 'Fleet Calculations'!$H$8:$H$930, 'Fleet Outputs Internal'!R$3)</f>
        <v>0</v>
      </c>
      <c r="S39" s="176">
        <f>SUMIFS('Fleet Calculations'!$K$8:$K$930, 'Fleet Calculations'!$N$8:$N$930, 'Fleet Outputs Internal'!$B39, 'Fleet Calculations'!$H$8:$H$930, 'Fleet Outputs Internal'!S$3)</f>
        <v>0</v>
      </c>
      <c r="T39" s="176">
        <f>SUMIFS('Fleet Calculations'!$K$8:$K$930, 'Fleet Calculations'!$N$8:$N$930, 'Fleet Outputs Internal'!$B39, 'Fleet Calculations'!$H$8:$H$930, 'Fleet Outputs Internal'!T$3)</f>
        <v>0</v>
      </c>
      <c r="U39" s="176">
        <f>SUMIFS('Fleet Calculations'!$K$8:$K$930, 'Fleet Calculations'!$N$8:$N$930, 'Fleet Outputs Internal'!$B39, 'Fleet Calculations'!$H$8:$H$930, 'Fleet Outputs Internal'!U$3)</f>
        <v>0</v>
      </c>
      <c r="V39" s="176">
        <f>SUMIFS('Fleet Calculations'!$K$8:$K$930, 'Fleet Calculations'!$N$8:$N$930, 'Fleet Outputs Internal'!$B39, 'Fleet Calculations'!$H$8:$H$930, 'Fleet Outputs Internal'!V$3)</f>
        <v>0</v>
      </c>
      <c r="W39" s="176">
        <f>SUMIFS('Fleet Calculations'!$K$8:$K$930, 'Fleet Calculations'!$N$8:$N$930, 'Fleet Outputs Internal'!$B39, 'Fleet Calculations'!$H$8:$H$930, 'Fleet Outputs Internal'!W$3)</f>
        <v>0</v>
      </c>
      <c r="X39" s="176">
        <f>SUMIFS('Fleet Calculations'!$K$8:$K$930, 'Fleet Calculations'!$N$8:$N$930, 'Fleet Outputs Internal'!$B39, 'Fleet Calculations'!$H$8:$H$930, 'Fleet Outputs Internal'!X$3)</f>
        <v>0</v>
      </c>
      <c r="Y39" s="176">
        <f>SUMIFS('Fleet Calculations'!$K$8:$K$930, 'Fleet Calculations'!$N$8:$N$930, 'Fleet Outputs Internal'!$B39, 'Fleet Calculations'!$H$8:$H$930, 'Fleet Outputs Internal'!Y$3)</f>
        <v>0</v>
      </c>
      <c r="Z39" s="176">
        <f>SUMIFS('Fleet Calculations'!$K$8:$K$930, 'Fleet Calculations'!$N$8:$N$930, 'Fleet Outputs Internal'!$B39, 'Fleet Calculations'!$H$8:$H$930, 'Fleet Outputs Internal'!Z$3)</f>
        <v>0</v>
      </c>
      <c r="AA39" s="176">
        <f>SUMIFS('Fleet Calculations'!$K$8:$K$930, 'Fleet Calculations'!$N$8:$N$930, 'Fleet Outputs Internal'!$B39, 'Fleet Calculations'!$H$8:$H$930, 'Fleet Outputs Internal'!AA$3)</f>
        <v>0</v>
      </c>
      <c r="AB39" s="176">
        <f>SUMIFS('Fleet Calculations'!$K$8:$K$930, 'Fleet Calculations'!$N$8:$N$930, 'Fleet Outputs Internal'!$B39, 'Fleet Calculations'!$H$8:$H$930, 'Fleet Outputs Internal'!AB$3)</f>
        <v>0</v>
      </c>
      <c r="AC39" s="176">
        <f>SUMIFS('Fleet Calculations'!$K$8:$K$930, 'Fleet Calculations'!$N$8:$N$930, 'Fleet Outputs Internal'!$B39, 'Fleet Calculations'!$H$8:$H$930, 'Fleet Outputs Internal'!AC$3)</f>
        <v>0</v>
      </c>
      <c r="AE39" t="s">
        <v>75</v>
      </c>
    </row>
    <row r="40" spans="2:31" x14ac:dyDescent="0.25">
      <c r="B40" s="172" t="s">
        <v>159</v>
      </c>
      <c r="C40" s="176">
        <f>SUMIFS('Fleet Calculations'!$K$8:$K$930, 'Fleet Calculations'!$N$8:$N$930, 'Fleet Outputs Internal'!$B40, 'Fleet Calculations'!$H$8:$H$930, 'Fleet Outputs Internal'!C$3)</f>
        <v>0</v>
      </c>
      <c r="D40" s="176">
        <f>SUMIFS('Fleet Calculations'!$K$8:$K$930, 'Fleet Calculations'!$N$8:$N$930, 'Fleet Outputs Internal'!$B40, 'Fleet Calculations'!$H$8:$H$930, 'Fleet Outputs Internal'!D$3)</f>
        <v>0</v>
      </c>
      <c r="E40" s="176">
        <f>SUMIFS('Fleet Calculations'!$K$8:$K$930, 'Fleet Calculations'!$N$8:$N$930, 'Fleet Outputs Internal'!$B40, 'Fleet Calculations'!$H$8:$H$930, 'Fleet Outputs Internal'!E$3)</f>
        <v>0</v>
      </c>
      <c r="F40" s="176">
        <f>SUMIFS('Fleet Calculations'!$K$8:$K$930, 'Fleet Calculations'!$N$8:$N$930, 'Fleet Outputs Internal'!$B40, 'Fleet Calculations'!$H$8:$H$930, 'Fleet Outputs Internal'!F$3)</f>
        <v>0</v>
      </c>
      <c r="G40" s="176">
        <f>SUMIFS('Fleet Calculations'!$K$8:$K$930, 'Fleet Calculations'!$N$8:$N$930, 'Fleet Outputs Internal'!$B40, 'Fleet Calculations'!$H$8:$H$930, 'Fleet Outputs Internal'!G$3)</f>
        <v>0</v>
      </c>
      <c r="H40" s="176">
        <f>SUMIFS('Fleet Calculations'!$K$8:$K$930, 'Fleet Calculations'!$N$8:$N$930, 'Fleet Outputs Internal'!$B40, 'Fleet Calculations'!$H$8:$H$930, 'Fleet Outputs Internal'!H$3)</f>
        <v>0</v>
      </c>
      <c r="I40" s="176">
        <f>SUMIFS('Fleet Calculations'!$K$8:$K$930, 'Fleet Calculations'!$N$8:$N$930, 'Fleet Outputs Internal'!$B40, 'Fleet Calculations'!$H$8:$H$930, 'Fleet Outputs Internal'!I$3)</f>
        <v>0</v>
      </c>
      <c r="J40" s="176">
        <f>SUMIFS('Fleet Calculations'!$K$8:$K$930, 'Fleet Calculations'!$N$8:$N$930, 'Fleet Outputs Internal'!$B40, 'Fleet Calculations'!$H$8:$H$930, 'Fleet Outputs Internal'!J$3)</f>
        <v>0</v>
      </c>
      <c r="K40" s="176">
        <f>SUMIFS('Fleet Calculations'!$K$8:$K$930, 'Fleet Calculations'!$N$8:$N$930, 'Fleet Outputs Internal'!$B40, 'Fleet Calculations'!$H$8:$H$930, 'Fleet Outputs Internal'!K$3)</f>
        <v>0</v>
      </c>
      <c r="L40" s="176">
        <f>SUMIFS('Fleet Calculations'!$K$8:$K$930, 'Fleet Calculations'!$N$8:$N$930, 'Fleet Outputs Internal'!$B40, 'Fleet Calculations'!$H$8:$H$930, 'Fleet Outputs Internal'!L$3)</f>
        <v>0</v>
      </c>
      <c r="M40" s="176">
        <f>SUMIFS('Fleet Calculations'!$K$8:$K$930, 'Fleet Calculations'!$N$8:$N$930, 'Fleet Outputs Internal'!$B40, 'Fleet Calculations'!$H$8:$H$930, 'Fleet Outputs Internal'!M$3)</f>
        <v>0</v>
      </c>
      <c r="N40" s="176">
        <f>SUMIFS('Fleet Calculations'!$K$8:$K$930, 'Fleet Calculations'!$N$8:$N$930, 'Fleet Outputs Internal'!$B40, 'Fleet Calculations'!$H$8:$H$930, 'Fleet Outputs Internal'!N$3)</f>
        <v>0</v>
      </c>
      <c r="O40" s="176">
        <f>SUMIFS('Fleet Calculations'!$K$8:$K$930, 'Fleet Calculations'!$N$8:$N$930, 'Fleet Outputs Internal'!$B40, 'Fleet Calculations'!$H$8:$H$930, 'Fleet Outputs Internal'!O$3)</f>
        <v>0</v>
      </c>
      <c r="P40" s="176">
        <f>SUMIFS('Fleet Calculations'!$K$8:$K$930, 'Fleet Calculations'!$N$8:$N$930, 'Fleet Outputs Internal'!$B40, 'Fleet Calculations'!$H$8:$H$930, 'Fleet Outputs Internal'!P$3)</f>
        <v>0</v>
      </c>
      <c r="Q40" s="176">
        <f>SUMIFS('Fleet Calculations'!$K$8:$K$930, 'Fleet Calculations'!$N$8:$N$930, 'Fleet Outputs Internal'!$B40, 'Fleet Calculations'!$H$8:$H$930, 'Fleet Outputs Internal'!Q$3)</f>
        <v>0</v>
      </c>
      <c r="R40" s="176">
        <f>SUMIFS('Fleet Calculations'!$K$8:$K$930, 'Fleet Calculations'!$N$8:$N$930, 'Fleet Outputs Internal'!$B40, 'Fleet Calculations'!$H$8:$H$930, 'Fleet Outputs Internal'!R$3)</f>
        <v>0</v>
      </c>
      <c r="S40" s="176">
        <f>SUMIFS('Fleet Calculations'!$K$8:$K$930, 'Fleet Calculations'!$N$8:$N$930, 'Fleet Outputs Internal'!$B40, 'Fleet Calculations'!$H$8:$H$930, 'Fleet Outputs Internal'!S$3)</f>
        <v>0</v>
      </c>
      <c r="T40" s="176">
        <f>SUMIFS('Fleet Calculations'!$K$8:$K$930, 'Fleet Calculations'!$N$8:$N$930, 'Fleet Outputs Internal'!$B40, 'Fleet Calculations'!$H$8:$H$930, 'Fleet Outputs Internal'!T$3)</f>
        <v>0</v>
      </c>
      <c r="U40" s="176">
        <f>SUMIFS('Fleet Calculations'!$K$8:$K$930, 'Fleet Calculations'!$N$8:$N$930, 'Fleet Outputs Internal'!$B40, 'Fleet Calculations'!$H$8:$H$930, 'Fleet Outputs Internal'!U$3)</f>
        <v>0</v>
      </c>
      <c r="V40" s="176">
        <f>SUMIFS('Fleet Calculations'!$K$8:$K$930, 'Fleet Calculations'!$N$8:$N$930, 'Fleet Outputs Internal'!$B40, 'Fleet Calculations'!$H$8:$H$930, 'Fleet Outputs Internal'!V$3)</f>
        <v>0</v>
      </c>
      <c r="W40" s="176">
        <f>SUMIFS('Fleet Calculations'!$K$8:$K$930, 'Fleet Calculations'!$N$8:$N$930, 'Fleet Outputs Internal'!$B40, 'Fleet Calculations'!$H$8:$H$930, 'Fleet Outputs Internal'!W$3)</f>
        <v>0</v>
      </c>
      <c r="X40" s="176">
        <f>SUMIFS('Fleet Calculations'!$K$8:$K$930, 'Fleet Calculations'!$N$8:$N$930, 'Fleet Outputs Internal'!$B40, 'Fleet Calculations'!$H$8:$H$930, 'Fleet Outputs Internal'!X$3)</f>
        <v>0</v>
      </c>
      <c r="Y40" s="176">
        <f>SUMIFS('Fleet Calculations'!$K$8:$K$930, 'Fleet Calculations'!$N$8:$N$930, 'Fleet Outputs Internal'!$B40, 'Fleet Calculations'!$H$8:$H$930, 'Fleet Outputs Internal'!Y$3)</f>
        <v>0</v>
      </c>
      <c r="Z40" s="176">
        <f>SUMIFS('Fleet Calculations'!$K$8:$K$930, 'Fleet Calculations'!$N$8:$N$930, 'Fleet Outputs Internal'!$B40, 'Fleet Calculations'!$H$8:$H$930, 'Fleet Outputs Internal'!Z$3)</f>
        <v>0</v>
      </c>
      <c r="AA40" s="176">
        <f>SUMIFS('Fleet Calculations'!$K$8:$K$930, 'Fleet Calculations'!$N$8:$N$930, 'Fleet Outputs Internal'!$B40, 'Fleet Calculations'!$H$8:$H$930, 'Fleet Outputs Internal'!AA$3)</f>
        <v>0</v>
      </c>
      <c r="AB40" s="176">
        <f>SUMIFS('Fleet Calculations'!$K$8:$K$930, 'Fleet Calculations'!$N$8:$N$930, 'Fleet Outputs Internal'!$B40, 'Fleet Calculations'!$H$8:$H$930, 'Fleet Outputs Internal'!AB$3)</f>
        <v>0</v>
      </c>
      <c r="AC40" s="176">
        <f>SUMIFS('Fleet Calculations'!$K$8:$K$930, 'Fleet Calculations'!$N$8:$N$930, 'Fleet Outputs Internal'!$B40, 'Fleet Calculations'!$H$8:$H$930, 'Fleet Outputs Internal'!AC$3)</f>
        <v>0</v>
      </c>
      <c r="AE40" t="s">
        <v>75</v>
      </c>
    </row>
    <row r="41" spans="2:31" x14ac:dyDescent="0.25">
      <c r="B41" s="172" t="s">
        <v>160</v>
      </c>
      <c r="C41" s="176">
        <f>SUMIFS('Fleet Calculations'!$K$8:$K$930, 'Fleet Calculations'!$N$8:$N$930, 'Fleet Outputs Internal'!$B41, 'Fleet Calculations'!$H$8:$H$930, 'Fleet Outputs Internal'!C$3)</f>
        <v>0</v>
      </c>
      <c r="D41" s="176">
        <f>SUMIFS('Fleet Calculations'!$K$8:$K$930, 'Fleet Calculations'!$N$8:$N$930, 'Fleet Outputs Internal'!$B41, 'Fleet Calculations'!$H$8:$H$930, 'Fleet Outputs Internal'!D$3)</f>
        <v>0</v>
      </c>
      <c r="E41" s="176">
        <f>SUMIFS('Fleet Calculations'!$K$8:$K$930, 'Fleet Calculations'!$N$8:$N$930, 'Fleet Outputs Internal'!$B41, 'Fleet Calculations'!$H$8:$H$930, 'Fleet Outputs Internal'!E$3)</f>
        <v>0</v>
      </c>
      <c r="F41" s="176">
        <f>SUMIFS('Fleet Calculations'!$K$8:$K$930, 'Fleet Calculations'!$N$8:$N$930, 'Fleet Outputs Internal'!$B41, 'Fleet Calculations'!$H$8:$H$930, 'Fleet Outputs Internal'!F$3)</f>
        <v>0</v>
      </c>
      <c r="G41" s="176">
        <f>SUMIFS('Fleet Calculations'!$K$8:$K$930, 'Fleet Calculations'!$N$8:$N$930, 'Fleet Outputs Internal'!$B41, 'Fleet Calculations'!$H$8:$H$930, 'Fleet Outputs Internal'!G$3)</f>
        <v>0</v>
      </c>
      <c r="H41" s="176">
        <f>SUMIFS('Fleet Calculations'!$K$8:$K$930, 'Fleet Calculations'!$N$8:$N$930, 'Fleet Outputs Internal'!$B41, 'Fleet Calculations'!$H$8:$H$930, 'Fleet Outputs Internal'!H$3)</f>
        <v>0</v>
      </c>
      <c r="I41" s="176">
        <f>SUMIFS('Fleet Calculations'!$K$8:$K$930, 'Fleet Calculations'!$N$8:$N$930, 'Fleet Outputs Internal'!$B41, 'Fleet Calculations'!$H$8:$H$930, 'Fleet Outputs Internal'!I$3)</f>
        <v>0</v>
      </c>
      <c r="J41" s="176">
        <f>SUMIFS('Fleet Calculations'!$K$8:$K$930, 'Fleet Calculations'!$N$8:$N$930, 'Fleet Outputs Internal'!$B41, 'Fleet Calculations'!$H$8:$H$930, 'Fleet Outputs Internal'!J$3)</f>
        <v>0</v>
      </c>
      <c r="K41" s="176">
        <f>SUMIFS('Fleet Calculations'!$K$8:$K$930, 'Fleet Calculations'!$N$8:$N$930, 'Fleet Outputs Internal'!$B41, 'Fleet Calculations'!$H$8:$H$930, 'Fleet Outputs Internal'!K$3)</f>
        <v>0</v>
      </c>
      <c r="L41" s="176">
        <f>SUMIFS('Fleet Calculations'!$K$8:$K$930, 'Fleet Calculations'!$N$8:$N$930, 'Fleet Outputs Internal'!$B41, 'Fleet Calculations'!$H$8:$H$930, 'Fleet Outputs Internal'!L$3)</f>
        <v>0</v>
      </c>
      <c r="M41" s="176">
        <f>SUMIFS('Fleet Calculations'!$K$8:$K$930, 'Fleet Calculations'!$N$8:$N$930, 'Fleet Outputs Internal'!$B41, 'Fleet Calculations'!$H$8:$H$930, 'Fleet Outputs Internal'!M$3)</f>
        <v>0</v>
      </c>
      <c r="N41" s="176">
        <f>SUMIFS('Fleet Calculations'!$K$8:$K$930, 'Fleet Calculations'!$N$8:$N$930, 'Fleet Outputs Internal'!$B41, 'Fleet Calculations'!$H$8:$H$930, 'Fleet Outputs Internal'!N$3)</f>
        <v>0</v>
      </c>
      <c r="O41" s="176">
        <f>SUMIFS('Fleet Calculations'!$K$8:$K$930, 'Fleet Calculations'!$N$8:$N$930, 'Fleet Outputs Internal'!$B41, 'Fleet Calculations'!$H$8:$H$930, 'Fleet Outputs Internal'!O$3)</f>
        <v>0</v>
      </c>
      <c r="P41" s="176">
        <f>SUMIFS('Fleet Calculations'!$K$8:$K$930, 'Fleet Calculations'!$N$8:$N$930, 'Fleet Outputs Internal'!$B41, 'Fleet Calculations'!$H$8:$H$930, 'Fleet Outputs Internal'!P$3)</f>
        <v>0</v>
      </c>
      <c r="Q41" s="176">
        <f>SUMIFS('Fleet Calculations'!$K$8:$K$930, 'Fleet Calculations'!$N$8:$N$930, 'Fleet Outputs Internal'!$B41, 'Fleet Calculations'!$H$8:$H$930, 'Fleet Outputs Internal'!Q$3)</f>
        <v>0</v>
      </c>
      <c r="R41" s="176">
        <f>SUMIFS('Fleet Calculations'!$K$8:$K$930, 'Fleet Calculations'!$N$8:$N$930, 'Fleet Outputs Internal'!$B41, 'Fleet Calculations'!$H$8:$H$930, 'Fleet Outputs Internal'!R$3)</f>
        <v>0</v>
      </c>
      <c r="S41" s="176">
        <f>SUMIFS('Fleet Calculations'!$K$8:$K$930, 'Fleet Calculations'!$N$8:$N$930, 'Fleet Outputs Internal'!$B41, 'Fleet Calculations'!$H$8:$H$930, 'Fleet Outputs Internal'!S$3)</f>
        <v>0</v>
      </c>
      <c r="T41" s="176">
        <f>SUMIFS('Fleet Calculations'!$K$8:$K$930, 'Fleet Calculations'!$N$8:$N$930, 'Fleet Outputs Internal'!$B41, 'Fleet Calculations'!$H$8:$H$930, 'Fleet Outputs Internal'!T$3)</f>
        <v>0</v>
      </c>
      <c r="U41" s="176">
        <f>SUMIFS('Fleet Calculations'!$K$8:$K$930, 'Fleet Calculations'!$N$8:$N$930, 'Fleet Outputs Internal'!$B41, 'Fleet Calculations'!$H$8:$H$930, 'Fleet Outputs Internal'!U$3)</f>
        <v>0</v>
      </c>
      <c r="V41" s="176">
        <f>SUMIFS('Fleet Calculations'!$K$8:$K$930, 'Fleet Calculations'!$N$8:$N$930, 'Fleet Outputs Internal'!$B41, 'Fleet Calculations'!$H$8:$H$930, 'Fleet Outputs Internal'!V$3)</f>
        <v>0</v>
      </c>
      <c r="W41" s="176">
        <f>SUMIFS('Fleet Calculations'!$K$8:$K$930, 'Fleet Calculations'!$N$8:$N$930, 'Fleet Outputs Internal'!$B41, 'Fleet Calculations'!$H$8:$H$930, 'Fleet Outputs Internal'!W$3)</f>
        <v>0</v>
      </c>
      <c r="X41" s="176">
        <f>SUMIFS('Fleet Calculations'!$K$8:$K$930, 'Fleet Calculations'!$N$8:$N$930, 'Fleet Outputs Internal'!$B41, 'Fleet Calculations'!$H$8:$H$930, 'Fleet Outputs Internal'!X$3)</f>
        <v>0</v>
      </c>
      <c r="Y41" s="176">
        <f>SUMIFS('Fleet Calculations'!$K$8:$K$930, 'Fleet Calculations'!$N$8:$N$930, 'Fleet Outputs Internal'!$B41, 'Fleet Calculations'!$H$8:$H$930, 'Fleet Outputs Internal'!Y$3)</f>
        <v>0</v>
      </c>
      <c r="Z41" s="176">
        <f>SUMIFS('Fleet Calculations'!$K$8:$K$930, 'Fleet Calculations'!$N$8:$N$930, 'Fleet Outputs Internal'!$B41, 'Fleet Calculations'!$H$8:$H$930, 'Fleet Outputs Internal'!Z$3)</f>
        <v>0</v>
      </c>
      <c r="AA41" s="176">
        <f>SUMIFS('Fleet Calculations'!$K$8:$K$930, 'Fleet Calculations'!$N$8:$N$930, 'Fleet Outputs Internal'!$B41, 'Fleet Calculations'!$H$8:$H$930, 'Fleet Outputs Internal'!AA$3)</f>
        <v>0</v>
      </c>
      <c r="AB41" s="176">
        <f>SUMIFS('Fleet Calculations'!$K$8:$K$930, 'Fleet Calculations'!$N$8:$N$930, 'Fleet Outputs Internal'!$B41, 'Fleet Calculations'!$H$8:$H$930, 'Fleet Outputs Internal'!AB$3)</f>
        <v>0</v>
      </c>
      <c r="AC41" s="176">
        <f>SUMIFS('Fleet Calculations'!$K$8:$K$930, 'Fleet Calculations'!$N$8:$N$930, 'Fleet Outputs Internal'!$B41, 'Fleet Calculations'!$H$8:$H$930, 'Fleet Outputs Internal'!AC$3)</f>
        <v>0</v>
      </c>
      <c r="AE41" t="s">
        <v>75</v>
      </c>
    </row>
    <row r="42" spans="2:31" x14ac:dyDescent="0.25">
      <c r="B42" s="172" t="s">
        <v>161</v>
      </c>
      <c r="C42" s="176">
        <f>SUMIFS('Fleet Calculations'!$K$8:$K$930, 'Fleet Calculations'!$N$8:$N$930, 'Fleet Outputs Internal'!$B42, 'Fleet Calculations'!$H$8:$H$930, 'Fleet Outputs Internal'!C$3)</f>
        <v>0</v>
      </c>
      <c r="D42" s="176">
        <f>SUMIFS('Fleet Calculations'!$K$8:$K$930, 'Fleet Calculations'!$N$8:$N$930, 'Fleet Outputs Internal'!$B42, 'Fleet Calculations'!$H$8:$H$930, 'Fleet Outputs Internal'!D$3)</f>
        <v>0</v>
      </c>
      <c r="E42" s="176">
        <f>SUMIFS('Fleet Calculations'!$K$8:$K$930, 'Fleet Calculations'!$N$8:$N$930, 'Fleet Outputs Internal'!$B42, 'Fleet Calculations'!$H$8:$H$930, 'Fleet Outputs Internal'!E$3)</f>
        <v>0</v>
      </c>
      <c r="F42" s="176">
        <f>SUMIFS('Fleet Calculations'!$K$8:$K$930, 'Fleet Calculations'!$N$8:$N$930, 'Fleet Outputs Internal'!$B42, 'Fleet Calculations'!$H$8:$H$930, 'Fleet Outputs Internal'!F$3)</f>
        <v>0</v>
      </c>
      <c r="G42" s="176">
        <f>SUMIFS('Fleet Calculations'!$K$8:$K$930, 'Fleet Calculations'!$N$8:$N$930, 'Fleet Outputs Internal'!$B42, 'Fleet Calculations'!$H$8:$H$930, 'Fleet Outputs Internal'!G$3)</f>
        <v>0</v>
      </c>
      <c r="H42" s="176">
        <f>SUMIFS('Fleet Calculations'!$K$8:$K$930, 'Fleet Calculations'!$N$8:$N$930, 'Fleet Outputs Internal'!$B42, 'Fleet Calculations'!$H$8:$H$930, 'Fleet Outputs Internal'!H$3)</f>
        <v>0</v>
      </c>
      <c r="I42" s="176">
        <f>SUMIFS('Fleet Calculations'!$K$8:$K$930, 'Fleet Calculations'!$N$8:$N$930, 'Fleet Outputs Internal'!$B42, 'Fleet Calculations'!$H$8:$H$930, 'Fleet Outputs Internal'!I$3)</f>
        <v>0</v>
      </c>
      <c r="J42" s="176">
        <f>SUMIFS('Fleet Calculations'!$K$8:$K$930, 'Fleet Calculations'!$N$8:$N$930, 'Fleet Outputs Internal'!$B42, 'Fleet Calculations'!$H$8:$H$930, 'Fleet Outputs Internal'!J$3)</f>
        <v>0</v>
      </c>
      <c r="K42" s="176">
        <f>SUMIFS('Fleet Calculations'!$K$8:$K$930, 'Fleet Calculations'!$N$8:$N$930, 'Fleet Outputs Internal'!$B42, 'Fleet Calculations'!$H$8:$H$930, 'Fleet Outputs Internal'!K$3)</f>
        <v>0</v>
      </c>
      <c r="L42" s="176">
        <f>SUMIFS('Fleet Calculations'!$K$8:$K$930, 'Fleet Calculations'!$N$8:$N$930, 'Fleet Outputs Internal'!$B42, 'Fleet Calculations'!$H$8:$H$930, 'Fleet Outputs Internal'!L$3)</f>
        <v>0</v>
      </c>
      <c r="M42" s="176">
        <f>SUMIFS('Fleet Calculations'!$K$8:$K$930, 'Fleet Calculations'!$N$8:$N$930, 'Fleet Outputs Internal'!$B42, 'Fleet Calculations'!$H$8:$H$930, 'Fleet Outputs Internal'!M$3)</f>
        <v>0</v>
      </c>
      <c r="N42" s="176">
        <f>SUMIFS('Fleet Calculations'!$K$8:$K$930, 'Fleet Calculations'!$N$8:$N$930, 'Fleet Outputs Internal'!$B42, 'Fleet Calculations'!$H$8:$H$930, 'Fleet Outputs Internal'!N$3)</f>
        <v>0</v>
      </c>
      <c r="O42" s="176">
        <f>SUMIFS('Fleet Calculations'!$K$8:$K$930, 'Fleet Calculations'!$N$8:$N$930, 'Fleet Outputs Internal'!$B42, 'Fleet Calculations'!$H$8:$H$930, 'Fleet Outputs Internal'!O$3)</f>
        <v>0</v>
      </c>
      <c r="P42" s="176">
        <f>SUMIFS('Fleet Calculations'!$K$8:$K$930, 'Fleet Calculations'!$N$8:$N$930, 'Fleet Outputs Internal'!$B42, 'Fleet Calculations'!$H$8:$H$930, 'Fleet Outputs Internal'!P$3)</f>
        <v>0</v>
      </c>
      <c r="Q42" s="176">
        <f>SUMIFS('Fleet Calculations'!$K$8:$K$930, 'Fleet Calculations'!$N$8:$N$930, 'Fleet Outputs Internal'!$B42, 'Fleet Calculations'!$H$8:$H$930, 'Fleet Outputs Internal'!Q$3)</f>
        <v>0</v>
      </c>
      <c r="R42" s="176">
        <f>SUMIFS('Fleet Calculations'!$K$8:$K$930, 'Fleet Calculations'!$N$8:$N$930, 'Fleet Outputs Internal'!$B42, 'Fleet Calculations'!$H$8:$H$930, 'Fleet Outputs Internal'!R$3)</f>
        <v>0</v>
      </c>
      <c r="S42" s="176">
        <f>SUMIFS('Fleet Calculations'!$K$8:$K$930, 'Fleet Calculations'!$N$8:$N$930, 'Fleet Outputs Internal'!$B42, 'Fleet Calculations'!$H$8:$H$930, 'Fleet Outputs Internal'!S$3)</f>
        <v>0</v>
      </c>
      <c r="T42" s="176">
        <f>SUMIFS('Fleet Calculations'!$K$8:$K$930, 'Fleet Calculations'!$N$8:$N$930, 'Fleet Outputs Internal'!$B42, 'Fleet Calculations'!$H$8:$H$930, 'Fleet Outputs Internal'!T$3)</f>
        <v>0</v>
      </c>
      <c r="U42" s="176">
        <f>SUMIFS('Fleet Calculations'!$K$8:$K$930, 'Fleet Calculations'!$N$8:$N$930, 'Fleet Outputs Internal'!$B42, 'Fleet Calculations'!$H$8:$H$930, 'Fleet Outputs Internal'!U$3)</f>
        <v>0</v>
      </c>
      <c r="V42" s="176">
        <f>SUMIFS('Fleet Calculations'!$K$8:$K$930, 'Fleet Calculations'!$N$8:$N$930, 'Fleet Outputs Internal'!$B42, 'Fleet Calculations'!$H$8:$H$930, 'Fleet Outputs Internal'!V$3)</f>
        <v>0</v>
      </c>
      <c r="W42" s="176">
        <f>SUMIFS('Fleet Calculations'!$K$8:$K$930, 'Fleet Calculations'!$N$8:$N$930, 'Fleet Outputs Internal'!$B42, 'Fleet Calculations'!$H$8:$H$930, 'Fleet Outputs Internal'!W$3)</f>
        <v>0</v>
      </c>
      <c r="X42" s="176">
        <f>SUMIFS('Fleet Calculations'!$K$8:$K$930, 'Fleet Calculations'!$N$8:$N$930, 'Fleet Outputs Internal'!$B42, 'Fleet Calculations'!$H$8:$H$930, 'Fleet Outputs Internal'!X$3)</f>
        <v>0</v>
      </c>
      <c r="Y42" s="176">
        <f>SUMIFS('Fleet Calculations'!$K$8:$K$930, 'Fleet Calculations'!$N$8:$N$930, 'Fleet Outputs Internal'!$B42, 'Fleet Calculations'!$H$8:$H$930, 'Fleet Outputs Internal'!Y$3)</f>
        <v>0</v>
      </c>
      <c r="Z42" s="176">
        <f>SUMIFS('Fleet Calculations'!$K$8:$K$930, 'Fleet Calculations'!$N$8:$N$930, 'Fleet Outputs Internal'!$B42, 'Fleet Calculations'!$H$8:$H$930, 'Fleet Outputs Internal'!Z$3)</f>
        <v>0</v>
      </c>
      <c r="AA42" s="176">
        <f>SUMIFS('Fleet Calculations'!$K$8:$K$930, 'Fleet Calculations'!$N$8:$N$930, 'Fleet Outputs Internal'!$B42, 'Fleet Calculations'!$H$8:$H$930, 'Fleet Outputs Internal'!AA$3)</f>
        <v>0</v>
      </c>
      <c r="AB42" s="176">
        <f>SUMIFS('Fleet Calculations'!$K$8:$K$930, 'Fleet Calculations'!$N$8:$N$930, 'Fleet Outputs Internal'!$B42, 'Fleet Calculations'!$H$8:$H$930, 'Fleet Outputs Internal'!AB$3)</f>
        <v>0</v>
      </c>
      <c r="AC42" s="176">
        <f>SUMIFS('Fleet Calculations'!$K$8:$K$930, 'Fleet Calculations'!$N$8:$N$930, 'Fleet Outputs Internal'!$B42, 'Fleet Calculations'!$H$8:$H$930, 'Fleet Outputs Internal'!AC$3)</f>
        <v>0</v>
      </c>
      <c r="AE42" t="s">
        <v>75</v>
      </c>
    </row>
    <row r="43" spans="2:31" x14ac:dyDescent="0.25">
      <c r="B43" s="172" t="s">
        <v>162</v>
      </c>
      <c r="C43" s="176">
        <f>SUMIFS('Fleet Calculations'!$K$8:$K$930, 'Fleet Calculations'!$N$8:$N$930, 'Fleet Outputs Internal'!$B43, 'Fleet Calculations'!$H$8:$H$930, 'Fleet Outputs Internal'!C$3)</f>
        <v>0</v>
      </c>
      <c r="D43" s="176">
        <f>SUMIFS('Fleet Calculations'!$K$8:$K$930, 'Fleet Calculations'!$N$8:$N$930, 'Fleet Outputs Internal'!$B43, 'Fleet Calculations'!$H$8:$H$930, 'Fleet Outputs Internal'!D$3)</f>
        <v>0</v>
      </c>
      <c r="E43" s="176">
        <f>SUMIFS('Fleet Calculations'!$K$8:$K$930, 'Fleet Calculations'!$N$8:$N$930, 'Fleet Outputs Internal'!$B43, 'Fleet Calculations'!$H$8:$H$930, 'Fleet Outputs Internal'!E$3)</f>
        <v>0</v>
      </c>
      <c r="F43" s="176">
        <f>SUMIFS('Fleet Calculations'!$K$8:$K$930, 'Fleet Calculations'!$N$8:$N$930, 'Fleet Outputs Internal'!$B43, 'Fleet Calculations'!$H$8:$H$930, 'Fleet Outputs Internal'!F$3)</f>
        <v>0</v>
      </c>
      <c r="G43" s="176">
        <f>SUMIFS('Fleet Calculations'!$K$8:$K$930, 'Fleet Calculations'!$N$8:$N$930, 'Fleet Outputs Internal'!$B43, 'Fleet Calculations'!$H$8:$H$930, 'Fleet Outputs Internal'!G$3)</f>
        <v>0</v>
      </c>
      <c r="H43" s="176">
        <f>SUMIFS('Fleet Calculations'!$K$8:$K$930, 'Fleet Calculations'!$N$8:$N$930, 'Fleet Outputs Internal'!$B43, 'Fleet Calculations'!$H$8:$H$930, 'Fleet Outputs Internal'!H$3)</f>
        <v>0</v>
      </c>
      <c r="I43" s="176">
        <f>SUMIFS('Fleet Calculations'!$K$8:$K$930, 'Fleet Calculations'!$N$8:$N$930, 'Fleet Outputs Internal'!$B43, 'Fleet Calculations'!$H$8:$H$930, 'Fleet Outputs Internal'!I$3)</f>
        <v>0</v>
      </c>
      <c r="J43" s="176">
        <f>SUMIFS('Fleet Calculations'!$K$8:$K$930, 'Fleet Calculations'!$N$8:$N$930, 'Fleet Outputs Internal'!$B43, 'Fleet Calculations'!$H$8:$H$930, 'Fleet Outputs Internal'!J$3)</f>
        <v>0</v>
      </c>
      <c r="K43" s="176">
        <f>SUMIFS('Fleet Calculations'!$K$8:$K$930, 'Fleet Calculations'!$N$8:$N$930, 'Fleet Outputs Internal'!$B43, 'Fleet Calculations'!$H$8:$H$930, 'Fleet Outputs Internal'!K$3)</f>
        <v>0</v>
      </c>
      <c r="L43" s="176">
        <f>SUMIFS('Fleet Calculations'!$K$8:$K$930, 'Fleet Calculations'!$N$8:$N$930, 'Fleet Outputs Internal'!$B43, 'Fleet Calculations'!$H$8:$H$930, 'Fleet Outputs Internal'!L$3)</f>
        <v>0</v>
      </c>
      <c r="M43" s="176">
        <f>SUMIFS('Fleet Calculations'!$K$8:$K$930, 'Fleet Calculations'!$N$8:$N$930, 'Fleet Outputs Internal'!$B43, 'Fleet Calculations'!$H$8:$H$930, 'Fleet Outputs Internal'!M$3)</f>
        <v>0</v>
      </c>
      <c r="N43" s="176">
        <f>SUMIFS('Fleet Calculations'!$K$8:$K$930, 'Fleet Calculations'!$N$8:$N$930, 'Fleet Outputs Internal'!$B43, 'Fleet Calculations'!$H$8:$H$930, 'Fleet Outputs Internal'!N$3)</f>
        <v>0</v>
      </c>
      <c r="O43" s="176">
        <f>SUMIFS('Fleet Calculations'!$K$8:$K$930, 'Fleet Calculations'!$N$8:$N$930, 'Fleet Outputs Internal'!$B43, 'Fleet Calculations'!$H$8:$H$930, 'Fleet Outputs Internal'!O$3)</f>
        <v>0</v>
      </c>
      <c r="P43" s="176">
        <f>SUMIFS('Fleet Calculations'!$K$8:$K$930, 'Fleet Calculations'!$N$8:$N$930, 'Fleet Outputs Internal'!$B43, 'Fleet Calculations'!$H$8:$H$930, 'Fleet Outputs Internal'!P$3)</f>
        <v>0</v>
      </c>
      <c r="Q43" s="176">
        <f>SUMIFS('Fleet Calculations'!$K$8:$K$930, 'Fleet Calculations'!$N$8:$N$930, 'Fleet Outputs Internal'!$B43, 'Fleet Calculations'!$H$8:$H$930, 'Fleet Outputs Internal'!Q$3)</f>
        <v>0</v>
      </c>
      <c r="R43" s="176">
        <f>SUMIFS('Fleet Calculations'!$K$8:$K$930, 'Fleet Calculations'!$N$8:$N$930, 'Fleet Outputs Internal'!$B43, 'Fleet Calculations'!$H$8:$H$930, 'Fleet Outputs Internal'!R$3)</f>
        <v>0</v>
      </c>
      <c r="S43" s="176">
        <f>SUMIFS('Fleet Calculations'!$K$8:$K$930, 'Fleet Calculations'!$N$8:$N$930, 'Fleet Outputs Internal'!$B43, 'Fleet Calculations'!$H$8:$H$930, 'Fleet Outputs Internal'!S$3)</f>
        <v>0</v>
      </c>
      <c r="T43" s="176">
        <f>SUMIFS('Fleet Calculations'!$K$8:$K$930, 'Fleet Calculations'!$N$8:$N$930, 'Fleet Outputs Internal'!$B43, 'Fleet Calculations'!$H$8:$H$930, 'Fleet Outputs Internal'!T$3)</f>
        <v>0</v>
      </c>
      <c r="U43" s="176">
        <f>SUMIFS('Fleet Calculations'!$K$8:$K$930, 'Fleet Calculations'!$N$8:$N$930, 'Fleet Outputs Internal'!$B43, 'Fleet Calculations'!$H$8:$H$930, 'Fleet Outputs Internal'!U$3)</f>
        <v>0</v>
      </c>
      <c r="V43" s="176">
        <f>SUMIFS('Fleet Calculations'!$K$8:$K$930, 'Fleet Calculations'!$N$8:$N$930, 'Fleet Outputs Internal'!$B43, 'Fleet Calculations'!$H$8:$H$930, 'Fleet Outputs Internal'!V$3)</f>
        <v>0</v>
      </c>
      <c r="W43" s="176">
        <f>SUMIFS('Fleet Calculations'!$K$8:$K$930, 'Fleet Calculations'!$N$8:$N$930, 'Fleet Outputs Internal'!$B43, 'Fleet Calculations'!$H$8:$H$930, 'Fleet Outputs Internal'!W$3)</f>
        <v>0</v>
      </c>
      <c r="X43" s="176">
        <f>SUMIFS('Fleet Calculations'!$K$8:$K$930, 'Fleet Calculations'!$N$8:$N$930, 'Fleet Outputs Internal'!$B43, 'Fleet Calculations'!$H$8:$H$930, 'Fleet Outputs Internal'!X$3)</f>
        <v>0</v>
      </c>
      <c r="Y43" s="176">
        <f>SUMIFS('Fleet Calculations'!$K$8:$K$930, 'Fleet Calculations'!$N$8:$N$930, 'Fleet Outputs Internal'!$B43, 'Fleet Calculations'!$H$8:$H$930, 'Fleet Outputs Internal'!Y$3)</f>
        <v>0</v>
      </c>
      <c r="Z43" s="176">
        <f>SUMIFS('Fleet Calculations'!$K$8:$K$930, 'Fleet Calculations'!$N$8:$N$930, 'Fleet Outputs Internal'!$B43, 'Fleet Calculations'!$H$8:$H$930, 'Fleet Outputs Internal'!Z$3)</f>
        <v>0</v>
      </c>
      <c r="AA43" s="176">
        <f>SUMIFS('Fleet Calculations'!$K$8:$K$930, 'Fleet Calculations'!$N$8:$N$930, 'Fleet Outputs Internal'!$B43, 'Fleet Calculations'!$H$8:$H$930, 'Fleet Outputs Internal'!AA$3)</f>
        <v>0</v>
      </c>
      <c r="AB43" s="176">
        <f>SUMIFS('Fleet Calculations'!$K$8:$K$930, 'Fleet Calculations'!$N$8:$N$930, 'Fleet Outputs Internal'!$B43, 'Fleet Calculations'!$H$8:$H$930, 'Fleet Outputs Internal'!AB$3)</f>
        <v>0</v>
      </c>
      <c r="AC43" s="176">
        <f>SUMIFS('Fleet Calculations'!$K$8:$K$930, 'Fleet Calculations'!$N$8:$N$930, 'Fleet Outputs Internal'!$B43, 'Fleet Calculations'!$H$8:$H$930, 'Fleet Outputs Internal'!AC$3)</f>
        <v>0</v>
      </c>
      <c r="AE43" t="s">
        <v>75</v>
      </c>
    </row>
    <row r="44" spans="2:31" x14ac:dyDescent="0.25">
      <c r="B44" s="172" t="s">
        <v>163</v>
      </c>
      <c r="C44" s="176">
        <f>SUMIFS('Fleet Calculations'!$K$8:$K$930, 'Fleet Calculations'!$N$8:$N$930, 'Fleet Outputs Internal'!$B44, 'Fleet Calculations'!$H$8:$H$930, 'Fleet Outputs Internal'!C$3)</f>
        <v>0</v>
      </c>
      <c r="D44" s="176">
        <f>SUMIFS('Fleet Calculations'!$K$8:$K$930, 'Fleet Calculations'!$N$8:$N$930, 'Fleet Outputs Internal'!$B44, 'Fleet Calculations'!$H$8:$H$930, 'Fleet Outputs Internal'!D$3)</f>
        <v>0</v>
      </c>
      <c r="E44" s="176">
        <f>SUMIFS('Fleet Calculations'!$K$8:$K$930, 'Fleet Calculations'!$N$8:$N$930, 'Fleet Outputs Internal'!$B44, 'Fleet Calculations'!$H$8:$H$930, 'Fleet Outputs Internal'!E$3)</f>
        <v>0</v>
      </c>
      <c r="F44" s="176">
        <f>SUMIFS('Fleet Calculations'!$K$8:$K$930, 'Fleet Calculations'!$N$8:$N$930, 'Fleet Outputs Internal'!$B44, 'Fleet Calculations'!$H$8:$H$930, 'Fleet Outputs Internal'!F$3)</f>
        <v>0</v>
      </c>
      <c r="G44" s="176">
        <f>SUMIFS('Fleet Calculations'!$K$8:$K$930, 'Fleet Calculations'!$N$8:$N$930, 'Fleet Outputs Internal'!$B44, 'Fleet Calculations'!$H$8:$H$930, 'Fleet Outputs Internal'!G$3)</f>
        <v>0</v>
      </c>
      <c r="H44" s="176">
        <f>SUMIFS('Fleet Calculations'!$K$8:$K$930, 'Fleet Calculations'!$N$8:$N$930, 'Fleet Outputs Internal'!$B44, 'Fleet Calculations'!$H$8:$H$930, 'Fleet Outputs Internal'!H$3)</f>
        <v>0</v>
      </c>
      <c r="I44" s="176">
        <f>SUMIFS('Fleet Calculations'!$K$8:$K$930, 'Fleet Calculations'!$N$8:$N$930, 'Fleet Outputs Internal'!$B44, 'Fleet Calculations'!$H$8:$H$930, 'Fleet Outputs Internal'!I$3)</f>
        <v>0</v>
      </c>
      <c r="J44" s="176">
        <f>SUMIFS('Fleet Calculations'!$K$8:$K$930, 'Fleet Calculations'!$N$8:$N$930, 'Fleet Outputs Internal'!$B44, 'Fleet Calculations'!$H$8:$H$930, 'Fleet Outputs Internal'!J$3)</f>
        <v>0</v>
      </c>
      <c r="K44" s="176">
        <f>SUMIFS('Fleet Calculations'!$K$8:$K$930, 'Fleet Calculations'!$N$8:$N$930, 'Fleet Outputs Internal'!$B44, 'Fleet Calculations'!$H$8:$H$930, 'Fleet Outputs Internal'!K$3)</f>
        <v>0</v>
      </c>
      <c r="L44" s="176">
        <f>SUMIFS('Fleet Calculations'!$K$8:$K$930, 'Fleet Calculations'!$N$8:$N$930, 'Fleet Outputs Internal'!$B44, 'Fleet Calculations'!$H$8:$H$930, 'Fleet Outputs Internal'!L$3)</f>
        <v>0</v>
      </c>
      <c r="M44" s="176">
        <f>SUMIFS('Fleet Calculations'!$K$8:$K$930, 'Fleet Calculations'!$N$8:$N$930, 'Fleet Outputs Internal'!$B44, 'Fleet Calculations'!$H$8:$H$930, 'Fleet Outputs Internal'!M$3)</f>
        <v>0</v>
      </c>
      <c r="N44" s="176">
        <f>SUMIFS('Fleet Calculations'!$K$8:$K$930, 'Fleet Calculations'!$N$8:$N$930, 'Fleet Outputs Internal'!$B44, 'Fleet Calculations'!$H$8:$H$930, 'Fleet Outputs Internal'!N$3)</f>
        <v>0</v>
      </c>
      <c r="O44" s="176">
        <f>SUMIFS('Fleet Calculations'!$K$8:$K$930, 'Fleet Calculations'!$N$8:$N$930, 'Fleet Outputs Internal'!$B44, 'Fleet Calculations'!$H$8:$H$930, 'Fleet Outputs Internal'!O$3)</f>
        <v>0</v>
      </c>
      <c r="P44" s="176">
        <f>SUMIFS('Fleet Calculations'!$K$8:$K$930, 'Fleet Calculations'!$N$8:$N$930, 'Fleet Outputs Internal'!$B44, 'Fleet Calculations'!$H$8:$H$930, 'Fleet Outputs Internal'!P$3)</f>
        <v>0</v>
      </c>
      <c r="Q44" s="176">
        <f>SUMIFS('Fleet Calculations'!$K$8:$K$930, 'Fleet Calculations'!$N$8:$N$930, 'Fleet Outputs Internal'!$B44, 'Fleet Calculations'!$H$8:$H$930, 'Fleet Outputs Internal'!Q$3)</f>
        <v>0</v>
      </c>
      <c r="R44" s="176">
        <f>SUMIFS('Fleet Calculations'!$K$8:$K$930, 'Fleet Calculations'!$N$8:$N$930, 'Fleet Outputs Internal'!$B44, 'Fleet Calculations'!$H$8:$H$930, 'Fleet Outputs Internal'!R$3)</f>
        <v>0</v>
      </c>
      <c r="S44" s="176">
        <f>SUMIFS('Fleet Calculations'!$K$8:$K$930, 'Fleet Calculations'!$N$8:$N$930, 'Fleet Outputs Internal'!$B44, 'Fleet Calculations'!$H$8:$H$930, 'Fleet Outputs Internal'!S$3)</f>
        <v>0</v>
      </c>
      <c r="T44" s="176">
        <f>SUMIFS('Fleet Calculations'!$K$8:$K$930, 'Fleet Calculations'!$N$8:$N$930, 'Fleet Outputs Internal'!$B44, 'Fleet Calculations'!$H$8:$H$930, 'Fleet Outputs Internal'!T$3)</f>
        <v>0</v>
      </c>
      <c r="U44" s="176">
        <f>SUMIFS('Fleet Calculations'!$K$8:$K$930, 'Fleet Calculations'!$N$8:$N$930, 'Fleet Outputs Internal'!$B44, 'Fleet Calculations'!$H$8:$H$930, 'Fleet Outputs Internal'!U$3)</f>
        <v>0</v>
      </c>
      <c r="V44" s="176">
        <f>SUMIFS('Fleet Calculations'!$K$8:$K$930, 'Fleet Calculations'!$N$8:$N$930, 'Fleet Outputs Internal'!$B44, 'Fleet Calculations'!$H$8:$H$930, 'Fleet Outputs Internal'!V$3)</f>
        <v>0</v>
      </c>
      <c r="W44" s="176">
        <f>SUMIFS('Fleet Calculations'!$K$8:$K$930, 'Fleet Calculations'!$N$8:$N$930, 'Fleet Outputs Internal'!$B44, 'Fleet Calculations'!$H$8:$H$930, 'Fleet Outputs Internal'!W$3)</f>
        <v>0</v>
      </c>
      <c r="X44" s="176">
        <f>SUMIFS('Fleet Calculations'!$K$8:$K$930, 'Fleet Calculations'!$N$8:$N$930, 'Fleet Outputs Internal'!$B44, 'Fleet Calculations'!$H$8:$H$930, 'Fleet Outputs Internal'!X$3)</f>
        <v>0</v>
      </c>
      <c r="Y44" s="176">
        <f>SUMIFS('Fleet Calculations'!$K$8:$K$930, 'Fleet Calculations'!$N$8:$N$930, 'Fleet Outputs Internal'!$B44, 'Fleet Calculations'!$H$8:$H$930, 'Fleet Outputs Internal'!Y$3)</f>
        <v>0</v>
      </c>
      <c r="Z44" s="176">
        <f>SUMIFS('Fleet Calculations'!$K$8:$K$930, 'Fleet Calculations'!$N$8:$N$930, 'Fleet Outputs Internal'!$B44, 'Fleet Calculations'!$H$8:$H$930, 'Fleet Outputs Internal'!Z$3)</f>
        <v>0</v>
      </c>
      <c r="AA44" s="176">
        <f>SUMIFS('Fleet Calculations'!$K$8:$K$930, 'Fleet Calculations'!$N$8:$N$930, 'Fleet Outputs Internal'!$B44, 'Fleet Calculations'!$H$8:$H$930, 'Fleet Outputs Internal'!AA$3)</f>
        <v>0</v>
      </c>
      <c r="AB44" s="176">
        <f>SUMIFS('Fleet Calculations'!$K$8:$K$930, 'Fleet Calculations'!$N$8:$N$930, 'Fleet Outputs Internal'!$B44, 'Fleet Calculations'!$H$8:$H$930, 'Fleet Outputs Internal'!AB$3)</f>
        <v>0</v>
      </c>
      <c r="AC44" s="176">
        <f>SUMIFS('Fleet Calculations'!$K$8:$K$930, 'Fleet Calculations'!$N$8:$N$930, 'Fleet Outputs Internal'!$B44, 'Fleet Calculations'!$H$8:$H$930, 'Fleet Outputs Internal'!AC$3)</f>
        <v>0</v>
      </c>
      <c r="AE44" t="s">
        <v>75</v>
      </c>
    </row>
    <row r="45" spans="2:31" x14ac:dyDescent="0.25">
      <c r="B45" s="172" t="s">
        <v>165</v>
      </c>
      <c r="C45" s="176">
        <f>SUMIFS('Fleet Calculations'!$K$8:$K$930, 'Fleet Calculations'!$N$8:$N$930, 'Fleet Outputs Internal'!$B45, 'Fleet Calculations'!$H$8:$H$930, 'Fleet Outputs Internal'!C$3)</f>
        <v>0</v>
      </c>
      <c r="D45" s="176">
        <f>SUMIFS('Fleet Calculations'!$K$8:$K$930, 'Fleet Calculations'!$N$8:$N$930, 'Fleet Outputs Internal'!$B45, 'Fleet Calculations'!$H$8:$H$930, 'Fleet Outputs Internal'!D$3)</f>
        <v>0</v>
      </c>
      <c r="E45" s="176">
        <f>SUMIFS('Fleet Calculations'!$K$8:$K$930, 'Fleet Calculations'!$N$8:$N$930, 'Fleet Outputs Internal'!$B45, 'Fleet Calculations'!$H$8:$H$930, 'Fleet Outputs Internal'!E$3)</f>
        <v>0</v>
      </c>
      <c r="F45" s="176">
        <f>SUMIFS('Fleet Calculations'!$K$8:$K$930, 'Fleet Calculations'!$N$8:$N$930, 'Fleet Outputs Internal'!$B45, 'Fleet Calculations'!$H$8:$H$930, 'Fleet Outputs Internal'!F$3)</f>
        <v>0</v>
      </c>
      <c r="G45" s="176">
        <f>SUMIFS('Fleet Calculations'!$K$8:$K$930, 'Fleet Calculations'!$N$8:$N$930, 'Fleet Outputs Internal'!$B45, 'Fleet Calculations'!$H$8:$H$930, 'Fleet Outputs Internal'!G$3)</f>
        <v>0</v>
      </c>
      <c r="H45" s="176">
        <f>SUMIFS('Fleet Calculations'!$K$8:$K$930, 'Fleet Calculations'!$N$8:$N$930, 'Fleet Outputs Internal'!$B45, 'Fleet Calculations'!$H$8:$H$930, 'Fleet Outputs Internal'!H$3)</f>
        <v>0</v>
      </c>
      <c r="I45" s="176">
        <f>SUMIFS('Fleet Calculations'!$K$8:$K$930, 'Fleet Calculations'!$N$8:$N$930, 'Fleet Outputs Internal'!$B45, 'Fleet Calculations'!$H$8:$H$930, 'Fleet Outputs Internal'!I$3)</f>
        <v>0</v>
      </c>
      <c r="J45" s="176">
        <f>SUMIFS('Fleet Calculations'!$K$8:$K$930, 'Fleet Calculations'!$N$8:$N$930, 'Fleet Outputs Internal'!$B45, 'Fleet Calculations'!$H$8:$H$930, 'Fleet Outputs Internal'!J$3)</f>
        <v>0</v>
      </c>
      <c r="K45" s="176">
        <f>SUMIFS('Fleet Calculations'!$K$8:$K$930, 'Fleet Calculations'!$N$8:$N$930, 'Fleet Outputs Internal'!$B45, 'Fleet Calculations'!$H$8:$H$930, 'Fleet Outputs Internal'!K$3)</f>
        <v>0</v>
      </c>
      <c r="L45" s="176">
        <f>SUMIFS('Fleet Calculations'!$K$8:$K$930, 'Fleet Calculations'!$N$8:$N$930, 'Fleet Outputs Internal'!$B45, 'Fleet Calculations'!$H$8:$H$930, 'Fleet Outputs Internal'!L$3)</f>
        <v>0</v>
      </c>
      <c r="M45" s="176">
        <f>SUMIFS('Fleet Calculations'!$K$8:$K$930, 'Fleet Calculations'!$N$8:$N$930, 'Fleet Outputs Internal'!$B45, 'Fleet Calculations'!$H$8:$H$930, 'Fleet Outputs Internal'!M$3)</f>
        <v>0</v>
      </c>
      <c r="N45" s="176">
        <f>SUMIFS('Fleet Calculations'!$K$8:$K$930, 'Fleet Calculations'!$N$8:$N$930, 'Fleet Outputs Internal'!$B45, 'Fleet Calculations'!$H$8:$H$930, 'Fleet Outputs Internal'!N$3)</f>
        <v>0</v>
      </c>
      <c r="O45" s="176">
        <f>SUMIFS('Fleet Calculations'!$K$8:$K$930, 'Fleet Calculations'!$N$8:$N$930, 'Fleet Outputs Internal'!$B45, 'Fleet Calculations'!$H$8:$H$930, 'Fleet Outputs Internal'!O$3)</f>
        <v>0</v>
      </c>
      <c r="P45" s="176">
        <f>SUMIFS('Fleet Calculations'!$K$8:$K$930, 'Fleet Calculations'!$N$8:$N$930, 'Fleet Outputs Internal'!$B45, 'Fleet Calculations'!$H$8:$H$930, 'Fleet Outputs Internal'!P$3)</f>
        <v>0</v>
      </c>
      <c r="Q45" s="176">
        <f>SUMIFS('Fleet Calculations'!$K$8:$K$930, 'Fleet Calculations'!$N$8:$N$930, 'Fleet Outputs Internal'!$B45, 'Fleet Calculations'!$H$8:$H$930, 'Fleet Outputs Internal'!Q$3)</f>
        <v>0</v>
      </c>
      <c r="R45" s="176">
        <f>SUMIFS('Fleet Calculations'!$K$8:$K$930, 'Fleet Calculations'!$N$8:$N$930, 'Fleet Outputs Internal'!$B45, 'Fleet Calculations'!$H$8:$H$930, 'Fleet Outputs Internal'!R$3)</f>
        <v>0</v>
      </c>
      <c r="S45" s="176">
        <f>SUMIFS('Fleet Calculations'!$K$8:$K$930, 'Fleet Calculations'!$N$8:$N$930, 'Fleet Outputs Internal'!$B45, 'Fleet Calculations'!$H$8:$H$930, 'Fleet Outputs Internal'!S$3)</f>
        <v>0</v>
      </c>
      <c r="T45" s="176">
        <f>SUMIFS('Fleet Calculations'!$K$8:$K$930, 'Fleet Calculations'!$N$8:$N$930, 'Fleet Outputs Internal'!$B45, 'Fleet Calculations'!$H$8:$H$930, 'Fleet Outputs Internal'!T$3)</f>
        <v>0</v>
      </c>
      <c r="U45" s="176">
        <f>SUMIFS('Fleet Calculations'!$K$8:$K$930, 'Fleet Calculations'!$N$8:$N$930, 'Fleet Outputs Internal'!$B45, 'Fleet Calculations'!$H$8:$H$930, 'Fleet Outputs Internal'!U$3)</f>
        <v>0</v>
      </c>
      <c r="V45" s="176">
        <f>SUMIFS('Fleet Calculations'!$K$8:$K$930, 'Fleet Calculations'!$N$8:$N$930, 'Fleet Outputs Internal'!$B45, 'Fleet Calculations'!$H$8:$H$930, 'Fleet Outputs Internal'!V$3)</f>
        <v>0</v>
      </c>
      <c r="W45" s="176">
        <f>SUMIFS('Fleet Calculations'!$K$8:$K$930, 'Fleet Calculations'!$N$8:$N$930, 'Fleet Outputs Internal'!$B45, 'Fleet Calculations'!$H$8:$H$930, 'Fleet Outputs Internal'!W$3)</f>
        <v>0</v>
      </c>
      <c r="X45" s="176">
        <f>SUMIFS('Fleet Calculations'!$K$8:$K$930, 'Fleet Calculations'!$N$8:$N$930, 'Fleet Outputs Internal'!$B45, 'Fleet Calculations'!$H$8:$H$930, 'Fleet Outputs Internal'!X$3)</f>
        <v>0</v>
      </c>
      <c r="Y45" s="176">
        <f>SUMIFS('Fleet Calculations'!$K$8:$K$930, 'Fleet Calculations'!$N$8:$N$930, 'Fleet Outputs Internal'!$B45, 'Fleet Calculations'!$H$8:$H$930, 'Fleet Outputs Internal'!Y$3)</f>
        <v>0</v>
      </c>
      <c r="Z45" s="176">
        <f>SUMIFS('Fleet Calculations'!$K$8:$K$930, 'Fleet Calculations'!$N$8:$N$930, 'Fleet Outputs Internal'!$B45, 'Fleet Calculations'!$H$8:$H$930, 'Fleet Outputs Internal'!Z$3)</f>
        <v>0</v>
      </c>
      <c r="AA45" s="176">
        <f>SUMIFS('Fleet Calculations'!$K$8:$K$930, 'Fleet Calculations'!$N$8:$N$930, 'Fleet Outputs Internal'!$B45, 'Fleet Calculations'!$H$8:$H$930, 'Fleet Outputs Internal'!AA$3)</f>
        <v>0</v>
      </c>
      <c r="AB45" s="176">
        <f>SUMIFS('Fleet Calculations'!$K$8:$K$930, 'Fleet Calculations'!$N$8:$N$930, 'Fleet Outputs Internal'!$B45, 'Fleet Calculations'!$H$8:$H$930, 'Fleet Outputs Internal'!AB$3)</f>
        <v>0</v>
      </c>
      <c r="AC45" s="176">
        <f>SUMIFS('Fleet Calculations'!$K$8:$K$930, 'Fleet Calculations'!$N$8:$N$930, 'Fleet Outputs Internal'!$B45, 'Fleet Calculations'!$H$8:$H$930, 'Fleet Outputs Internal'!AC$3)</f>
        <v>0</v>
      </c>
      <c r="AE45" t="s">
        <v>75</v>
      </c>
    </row>
    <row r="46" spans="2:31" x14ac:dyDescent="0.25">
      <c r="B46" s="172" t="s">
        <v>168</v>
      </c>
      <c r="C46" s="176">
        <f>SUMIFS('Fleet Calculations'!$K$8:$K$930, 'Fleet Calculations'!$N$8:$N$930, 'Fleet Outputs Internal'!$B46, 'Fleet Calculations'!$H$8:$H$930, 'Fleet Outputs Internal'!C$3)</f>
        <v>0</v>
      </c>
      <c r="D46" s="176">
        <f>SUMIFS('Fleet Calculations'!$K$8:$K$930, 'Fleet Calculations'!$N$8:$N$930, 'Fleet Outputs Internal'!$B46, 'Fleet Calculations'!$H$8:$H$930, 'Fleet Outputs Internal'!D$3)</f>
        <v>0</v>
      </c>
      <c r="E46" s="176">
        <f>SUMIFS('Fleet Calculations'!$K$8:$K$930, 'Fleet Calculations'!$N$8:$N$930, 'Fleet Outputs Internal'!$B46, 'Fleet Calculations'!$H$8:$H$930, 'Fleet Outputs Internal'!E$3)</f>
        <v>0</v>
      </c>
      <c r="F46" s="176">
        <f>SUMIFS('Fleet Calculations'!$K$8:$K$930, 'Fleet Calculations'!$N$8:$N$930, 'Fleet Outputs Internal'!$B46, 'Fleet Calculations'!$H$8:$H$930, 'Fleet Outputs Internal'!F$3)</f>
        <v>0</v>
      </c>
      <c r="G46" s="176">
        <f>SUMIFS('Fleet Calculations'!$K$8:$K$930, 'Fleet Calculations'!$N$8:$N$930, 'Fleet Outputs Internal'!$B46, 'Fleet Calculations'!$H$8:$H$930, 'Fleet Outputs Internal'!G$3)</f>
        <v>0</v>
      </c>
      <c r="H46" s="176">
        <f>SUMIFS('Fleet Calculations'!$K$8:$K$930, 'Fleet Calculations'!$N$8:$N$930, 'Fleet Outputs Internal'!$B46, 'Fleet Calculations'!$H$8:$H$930, 'Fleet Outputs Internal'!H$3)</f>
        <v>0</v>
      </c>
      <c r="I46" s="176">
        <f>SUMIFS('Fleet Calculations'!$K$8:$K$930, 'Fleet Calculations'!$N$8:$N$930, 'Fleet Outputs Internal'!$B46, 'Fleet Calculations'!$H$8:$H$930, 'Fleet Outputs Internal'!I$3)</f>
        <v>0</v>
      </c>
      <c r="J46" s="176">
        <f>SUMIFS('Fleet Calculations'!$K$8:$K$930, 'Fleet Calculations'!$N$8:$N$930, 'Fleet Outputs Internal'!$B46, 'Fleet Calculations'!$H$8:$H$930, 'Fleet Outputs Internal'!J$3)</f>
        <v>0</v>
      </c>
      <c r="K46" s="176">
        <f>SUMIFS('Fleet Calculations'!$K$8:$K$930, 'Fleet Calculations'!$N$8:$N$930, 'Fleet Outputs Internal'!$B46, 'Fleet Calculations'!$H$8:$H$930, 'Fleet Outputs Internal'!K$3)</f>
        <v>0</v>
      </c>
      <c r="L46" s="176">
        <f>SUMIFS('Fleet Calculations'!$K$8:$K$930, 'Fleet Calculations'!$N$8:$N$930, 'Fleet Outputs Internal'!$B46, 'Fleet Calculations'!$H$8:$H$930, 'Fleet Outputs Internal'!L$3)</f>
        <v>0</v>
      </c>
      <c r="M46" s="176">
        <f>SUMIFS('Fleet Calculations'!$K$8:$K$930, 'Fleet Calculations'!$N$8:$N$930, 'Fleet Outputs Internal'!$B46, 'Fleet Calculations'!$H$8:$H$930, 'Fleet Outputs Internal'!M$3)</f>
        <v>0</v>
      </c>
      <c r="N46" s="176">
        <f>SUMIFS('Fleet Calculations'!$K$8:$K$930, 'Fleet Calculations'!$N$8:$N$930, 'Fleet Outputs Internal'!$B46, 'Fleet Calculations'!$H$8:$H$930, 'Fleet Outputs Internal'!N$3)</f>
        <v>0</v>
      </c>
      <c r="O46" s="176">
        <f>SUMIFS('Fleet Calculations'!$K$8:$K$930, 'Fleet Calculations'!$N$8:$N$930, 'Fleet Outputs Internal'!$B46, 'Fleet Calculations'!$H$8:$H$930, 'Fleet Outputs Internal'!O$3)</f>
        <v>0</v>
      </c>
      <c r="P46" s="176">
        <f>SUMIFS('Fleet Calculations'!$K$8:$K$930, 'Fleet Calculations'!$N$8:$N$930, 'Fleet Outputs Internal'!$B46, 'Fleet Calculations'!$H$8:$H$930, 'Fleet Outputs Internal'!P$3)</f>
        <v>0</v>
      </c>
      <c r="Q46" s="176">
        <f>SUMIFS('Fleet Calculations'!$K$8:$K$930, 'Fleet Calculations'!$N$8:$N$930, 'Fleet Outputs Internal'!$B46, 'Fleet Calculations'!$H$8:$H$930, 'Fleet Outputs Internal'!Q$3)</f>
        <v>0</v>
      </c>
      <c r="R46" s="176">
        <f>SUMIFS('Fleet Calculations'!$K$8:$K$930, 'Fleet Calculations'!$N$8:$N$930, 'Fleet Outputs Internal'!$B46, 'Fleet Calculations'!$H$8:$H$930, 'Fleet Outputs Internal'!R$3)</f>
        <v>0</v>
      </c>
      <c r="S46" s="176">
        <f>SUMIFS('Fleet Calculations'!$K$8:$K$930, 'Fleet Calculations'!$N$8:$N$930, 'Fleet Outputs Internal'!$B46, 'Fleet Calculations'!$H$8:$H$930, 'Fleet Outputs Internal'!S$3)</f>
        <v>0</v>
      </c>
      <c r="T46" s="176">
        <f>SUMIFS('Fleet Calculations'!$K$8:$K$930, 'Fleet Calculations'!$N$8:$N$930, 'Fleet Outputs Internal'!$B46, 'Fleet Calculations'!$H$8:$H$930, 'Fleet Outputs Internal'!T$3)</f>
        <v>0</v>
      </c>
      <c r="U46" s="176">
        <f>SUMIFS('Fleet Calculations'!$K$8:$K$930, 'Fleet Calculations'!$N$8:$N$930, 'Fleet Outputs Internal'!$B46, 'Fleet Calculations'!$H$8:$H$930, 'Fleet Outputs Internal'!U$3)</f>
        <v>0</v>
      </c>
      <c r="V46" s="176">
        <f>SUMIFS('Fleet Calculations'!$K$8:$K$930, 'Fleet Calculations'!$N$8:$N$930, 'Fleet Outputs Internal'!$B46, 'Fleet Calculations'!$H$8:$H$930, 'Fleet Outputs Internal'!V$3)</f>
        <v>0</v>
      </c>
      <c r="W46" s="176">
        <f>SUMIFS('Fleet Calculations'!$K$8:$K$930, 'Fleet Calculations'!$N$8:$N$930, 'Fleet Outputs Internal'!$B46, 'Fleet Calculations'!$H$8:$H$930, 'Fleet Outputs Internal'!W$3)</f>
        <v>0</v>
      </c>
      <c r="X46" s="176">
        <f>SUMIFS('Fleet Calculations'!$K$8:$K$930, 'Fleet Calculations'!$N$8:$N$930, 'Fleet Outputs Internal'!$B46, 'Fleet Calculations'!$H$8:$H$930, 'Fleet Outputs Internal'!X$3)</f>
        <v>0</v>
      </c>
      <c r="Y46" s="176">
        <f>SUMIFS('Fleet Calculations'!$K$8:$K$930, 'Fleet Calculations'!$N$8:$N$930, 'Fleet Outputs Internal'!$B46, 'Fleet Calculations'!$H$8:$H$930, 'Fleet Outputs Internal'!Y$3)</f>
        <v>0</v>
      </c>
      <c r="Z46" s="176">
        <f>SUMIFS('Fleet Calculations'!$K$8:$K$930, 'Fleet Calculations'!$N$8:$N$930, 'Fleet Outputs Internal'!$B46, 'Fleet Calculations'!$H$8:$H$930, 'Fleet Outputs Internal'!Z$3)</f>
        <v>0</v>
      </c>
      <c r="AA46" s="176">
        <f>SUMIFS('Fleet Calculations'!$K$8:$K$930, 'Fleet Calculations'!$N$8:$N$930, 'Fleet Outputs Internal'!$B46, 'Fleet Calculations'!$H$8:$H$930, 'Fleet Outputs Internal'!AA$3)</f>
        <v>0</v>
      </c>
      <c r="AB46" s="176">
        <f>SUMIFS('Fleet Calculations'!$K$8:$K$930, 'Fleet Calculations'!$N$8:$N$930, 'Fleet Outputs Internal'!$B46, 'Fleet Calculations'!$H$8:$H$930, 'Fleet Outputs Internal'!AB$3)</f>
        <v>0</v>
      </c>
      <c r="AC46" s="176">
        <f>SUMIFS('Fleet Calculations'!$K$8:$K$930, 'Fleet Calculations'!$N$8:$N$930, 'Fleet Outputs Internal'!$B46, 'Fleet Calculations'!$H$8:$H$930, 'Fleet Outputs Internal'!AC$3)</f>
        <v>0</v>
      </c>
      <c r="AE46" t="s">
        <v>76</v>
      </c>
    </row>
    <row r="47" spans="2:31" x14ac:dyDescent="0.25">
      <c r="B47" s="172" t="s">
        <v>169</v>
      </c>
      <c r="C47" s="176">
        <f>SUMIFS('Fleet Calculations'!$K$8:$K$930, 'Fleet Calculations'!$N$8:$N$930, 'Fleet Outputs Internal'!$B47, 'Fleet Calculations'!$H$8:$H$930, 'Fleet Outputs Internal'!C$3)</f>
        <v>0</v>
      </c>
      <c r="D47" s="176">
        <f>SUMIFS('Fleet Calculations'!$K$8:$K$930, 'Fleet Calculations'!$N$8:$N$930, 'Fleet Outputs Internal'!$B47, 'Fleet Calculations'!$H$8:$H$930, 'Fleet Outputs Internal'!D$3)</f>
        <v>0</v>
      </c>
      <c r="E47" s="176">
        <f>SUMIFS('Fleet Calculations'!$K$8:$K$930, 'Fleet Calculations'!$N$8:$N$930, 'Fleet Outputs Internal'!$B47, 'Fleet Calculations'!$H$8:$H$930, 'Fleet Outputs Internal'!E$3)</f>
        <v>0</v>
      </c>
      <c r="F47" s="176">
        <f>SUMIFS('Fleet Calculations'!$K$8:$K$930, 'Fleet Calculations'!$N$8:$N$930, 'Fleet Outputs Internal'!$B47, 'Fleet Calculations'!$H$8:$H$930, 'Fleet Outputs Internal'!F$3)</f>
        <v>0</v>
      </c>
      <c r="G47" s="176">
        <f>SUMIFS('Fleet Calculations'!$K$8:$K$930, 'Fleet Calculations'!$N$8:$N$930, 'Fleet Outputs Internal'!$B47, 'Fleet Calculations'!$H$8:$H$930, 'Fleet Outputs Internal'!G$3)</f>
        <v>0</v>
      </c>
      <c r="H47" s="176">
        <f>SUMIFS('Fleet Calculations'!$K$8:$K$930, 'Fleet Calculations'!$N$8:$N$930, 'Fleet Outputs Internal'!$B47, 'Fleet Calculations'!$H$8:$H$930, 'Fleet Outputs Internal'!H$3)</f>
        <v>0</v>
      </c>
      <c r="I47" s="176">
        <f>SUMIFS('Fleet Calculations'!$K$8:$K$930, 'Fleet Calculations'!$N$8:$N$930, 'Fleet Outputs Internal'!$B47, 'Fleet Calculations'!$H$8:$H$930, 'Fleet Outputs Internal'!I$3)</f>
        <v>0</v>
      </c>
      <c r="J47" s="176">
        <f>SUMIFS('Fleet Calculations'!$K$8:$K$930, 'Fleet Calculations'!$N$8:$N$930, 'Fleet Outputs Internal'!$B47, 'Fleet Calculations'!$H$8:$H$930, 'Fleet Outputs Internal'!J$3)</f>
        <v>0</v>
      </c>
      <c r="K47" s="176">
        <f>SUMIFS('Fleet Calculations'!$K$8:$K$930, 'Fleet Calculations'!$N$8:$N$930, 'Fleet Outputs Internal'!$B47, 'Fleet Calculations'!$H$8:$H$930, 'Fleet Outputs Internal'!K$3)</f>
        <v>0</v>
      </c>
      <c r="L47" s="176">
        <f>SUMIFS('Fleet Calculations'!$K$8:$K$930, 'Fleet Calculations'!$N$8:$N$930, 'Fleet Outputs Internal'!$B47, 'Fleet Calculations'!$H$8:$H$930, 'Fleet Outputs Internal'!L$3)</f>
        <v>0</v>
      </c>
      <c r="M47" s="176">
        <f>SUMIFS('Fleet Calculations'!$K$8:$K$930, 'Fleet Calculations'!$N$8:$N$930, 'Fleet Outputs Internal'!$B47, 'Fleet Calculations'!$H$8:$H$930, 'Fleet Outputs Internal'!M$3)</f>
        <v>0</v>
      </c>
      <c r="N47" s="176">
        <f>SUMIFS('Fleet Calculations'!$K$8:$K$930, 'Fleet Calculations'!$N$8:$N$930, 'Fleet Outputs Internal'!$B47, 'Fleet Calculations'!$H$8:$H$930, 'Fleet Outputs Internal'!N$3)</f>
        <v>0</v>
      </c>
      <c r="O47" s="176">
        <f>SUMIFS('Fleet Calculations'!$K$8:$K$930, 'Fleet Calculations'!$N$8:$N$930, 'Fleet Outputs Internal'!$B47, 'Fleet Calculations'!$H$8:$H$930, 'Fleet Outputs Internal'!O$3)</f>
        <v>0</v>
      </c>
      <c r="P47" s="176">
        <f>SUMIFS('Fleet Calculations'!$K$8:$K$930, 'Fleet Calculations'!$N$8:$N$930, 'Fleet Outputs Internal'!$B47, 'Fleet Calculations'!$H$8:$H$930, 'Fleet Outputs Internal'!P$3)</f>
        <v>0</v>
      </c>
      <c r="Q47" s="176">
        <f>SUMIFS('Fleet Calculations'!$K$8:$K$930, 'Fleet Calculations'!$N$8:$N$930, 'Fleet Outputs Internal'!$B47, 'Fleet Calculations'!$H$8:$H$930, 'Fleet Outputs Internal'!Q$3)</f>
        <v>0</v>
      </c>
      <c r="R47" s="176">
        <f>SUMIFS('Fleet Calculations'!$K$8:$K$930, 'Fleet Calculations'!$N$8:$N$930, 'Fleet Outputs Internal'!$B47, 'Fleet Calculations'!$H$8:$H$930, 'Fleet Outputs Internal'!R$3)</f>
        <v>0</v>
      </c>
      <c r="S47" s="176">
        <f>SUMIFS('Fleet Calculations'!$K$8:$K$930, 'Fleet Calculations'!$N$8:$N$930, 'Fleet Outputs Internal'!$B47, 'Fleet Calculations'!$H$8:$H$930, 'Fleet Outputs Internal'!S$3)</f>
        <v>0</v>
      </c>
      <c r="T47" s="176">
        <f>SUMIFS('Fleet Calculations'!$K$8:$K$930, 'Fleet Calculations'!$N$8:$N$930, 'Fleet Outputs Internal'!$B47, 'Fleet Calculations'!$H$8:$H$930, 'Fleet Outputs Internal'!T$3)</f>
        <v>0</v>
      </c>
      <c r="U47" s="176">
        <f>SUMIFS('Fleet Calculations'!$K$8:$K$930, 'Fleet Calculations'!$N$8:$N$930, 'Fleet Outputs Internal'!$B47, 'Fleet Calculations'!$H$8:$H$930, 'Fleet Outputs Internal'!U$3)</f>
        <v>0</v>
      </c>
      <c r="V47" s="176">
        <f>SUMIFS('Fleet Calculations'!$K$8:$K$930, 'Fleet Calculations'!$N$8:$N$930, 'Fleet Outputs Internal'!$B47, 'Fleet Calculations'!$H$8:$H$930, 'Fleet Outputs Internal'!V$3)</f>
        <v>0</v>
      </c>
      <c r="W47" s="176">
        <f>SUMIFS('Fleet Calculations'!$K$8:$K$930, 'Fleet Calculations'!$N$8:$N$930, 'Fleet Outputs Internal'!$B47, 'Fleet Calculations'!$H$8:$H$930, 'Fleet Outputs Internal'!W$3)</f>
        <v>0</v>
      </c>
      <c r="X47" s="176">
        <f>SUMIFS('Fleet Calculations'!$K$8:$K$930, 'Fleet Calculations'!$N$8:$N$930, 'Fleet Outputs Internal'!$B47, 'Fleet Calculations'!$H$8:$H$930, 'Fleet Outputs Internal'!X$3)</f>
        <v>0</v>
      </c>
      <c r="Y47" s="176">
        <f>SUMIFS('Fleet Calculations'!$K$8:$K$930, 'Fleet Calculations'!$N$8:$N$930, 'Fleet Outputs Internal'!$B47, 'Fleet Calculations'!$H$8:$H$930, 'Fleet Outputs Internal'!Y$3)</f>
        <v>0</v>
      </c>
      <c r="Z47" s="176">
        <f>SUMIFS('Fleet Calculations'!$K$8:$K$930, 'Fleet Calculations'!$N$8:$N$930, 'Fleet Outputs Internal'!$B47, 'Fleet Calculations'!$H$8:$H$930, 'Fleet Outputs Internal'!Z$3)</f>
        <v>0</v>
      </c>
      <c r="AA47" s="176">
        <f>SUMIFS('Fleet Calculations'!$K$8:$K$930, 'Fleet Calculations'!$N$8:$N$930, 'Fleet Outputs Internal'!$B47, 'Fleet Calculations'!$H$8:$H$930, 'Fleet Outputs Internal'!AA$3)</f>
        <v>0</v>
      </c>
      <c r="AB47" s="176">
        <f>SUMIFS('Fleet Calculations'!$K$8:$K$930, 'Fleet Calculations'!$N$8:$N$930, 'Fleet Outputs Internal'!$B47, 'Fleet Calculations'!$H$8:$H$930, 'Fleet Outputs Internal'!AB$3)</f>
        <v>0</v>
      </c>
      <c r="AC47" s="176">
        <f>SUMIFS('Fleet Calculations'!$K$8:$K$930, 'Fleet Calculations'!$N$8:$N$930, 'Fleet Outputs Internal'!$B47, 'Fleet Calculations'!$H$8:$H$930, 'Fleet Outputs Internal'!AC$3)</f>
        <v>0</v>
      </c>
      <c r="AE47" t="s">
        <v>76</v>
      </c>
    </row>
    <row r="48" spans="2:31" x14ac:dyDescent="0.25">
      <c r="B48" s="172" t="s">
        <v>170</v>
      </c>
      <c r="C48" s="176">
        <f>SUMIFS('Fleet Calculations'!$K$8:$K$930, 'Fleet Calculations'!$N$8:$N$930, 'Fleet Outputs Internal'!$B48, 'Fleet Calculations'!$H$8:$H$930, 'Fleet Outputs Internal'!C$3)</f>
        <v>0</v>
      </c>
      <c r="D48" s="176">
        <f>SUMIFS('Fleet Calculations'!$K$8:$K$930, 'Fleet Calculations'!$N$8:$N$930, 'Fleet Outputs Internal'!$B48, 'Fleet Calculations'!$H$8:$H$930, 'Fleet Outputs Internal'!D$3)</f>
        <v>0</v>
      </c>
      <c r="E48" s="176">
        <f>SUMIFS('Fleet Calculations'!$K$8:$K$930, 'Fleet Calculations'!$N$8:$N$930, 'Fleet Outputs Internal'!$B48, 'Fleet Calculations'!$H$8:$H$930, 'Fleet Outputs Internal'!E$3)</f>
        <v>0</v>
      </c>
      <c r="F48" s="176">
        <f>SUMIFS('Fleet Calculations'!$K$8:$K$930, 'Fleet Calculations'!$N$8:$N$930, 'Fleet Outputs Internal'!$B48, 'Fleet Calculations'!$H$8:$H$930, 'Fleet Outputs Internal'!F$3)</f>
        <v>0</v>
      </c>
      <c r="G48" s="176">
        <f>SUMIFS('Fleet Calculations'!$K$8:$K$930, 'Fleet Calculations'!$N$8:$N$930, 'Fleet Outputs Internal'!$B48, 'Fleet Calculations'!$H$8:$H$930, 'Fleet Outputs Internal'!G$3)</f>
        <v>0</v>
      </c>
      <c r="H48" s="176">
        <f>SUMIFS('Fleet Calculations'!$K$8:$K$930, 'Fleet Calculations'!$N$8:$N$930, 'Fleet Outputs Internal'!$B48, 'Fleet Calculations'!$H$8:$H$930, 'Fleet Outputs Internal'!H$3)</f>
        <v>0</v>
      </c>
      <c r="I48" s="176">
        <f>SUMIFS('Fleet Calculations'!$K$8:$K$930, 'Fleet Calculations'!$N$8:$N$930, 'Fleet Outputs Internal'!$B48, 'Fleet Calculations'!$H$8:$H$930, 'Fleet Outputs Internal'!I$3)</f>
        <v>0</v>
      </c>
      <c r="J48" s="176">
        <f>SUMIFS('Fleet Calculations'!$K$8:$K$930, 'Fleet Calculations'!$N$8:$N$930, 'Fleet Outputs Internal'!$B48, 'Fleet Calculations'!$H$8:$H$930, 'Fleet Outputs Internal'!J$3)</f>
        <v>0</v>
      </c>
      <c r="K48" s="176">
        <f>SUMIFS('Fleet Calculations'!$K$8:$K$930, 'Fleet Calculations'!$N$8:$N$930, 'Fleet Outputs Internal'!$B48, 'Fleet Calculations'!$H$8:$H$930, 'Fleet Outputs Internal'!K$3)</f>
        <v>0</v>
      </c>
      <c r="L48" s="176">
        <f>SUMIFS('Fleet Calculations'!$K$8:$K$930, 'Fleet Calculations'!$N$8:$N$930, 'Fleet Outputs Internal'!$B48, 'Fleet Calculations'!$H$8:$H$930, 'Fleet Outputs Internal'!L$3)</f>
        <v>0</v>
      </c>
      <c r="M48" s="176">
        <f>SUMIFS('Fleet Calculations'!$K$8:$K$930, 'Fleet Calculations'!$N$8:$N$930, 'Fleet Outputs Internal'!$B48, 'Fleet Calculations'!$H$8:$H$930, 'Fleet Outputs Internal'!M$3)</f>
        <v>0</v>
      </c>
      <c r="N48" s="176">
        <f>SUMIFS('Fleet Calculations'!$K$8:$K$930, 'Fleet Calculations'!$N$8:$N$930, 'Fleet Outputs Internal'!$B48, 'Fleet Calculations'!$H$8:$H$930, 'Fleet Outputs Internal'!N$3)</f>
        <v>0</v>
      </c>
      <c r="O48" s="176">
        <f>SUMIFS('Fleet Calculations'!$K$8:$K$930, 'Fleet Calculations'!$N$8:$N$930, 'Fleet Outputs Internal'!$B48, 'Fleet Calculations'!$H$8:$H$930, 'Fleet Outputs Internal'!O$3)</f>
        <v>0</v>
      </c>
      <c r="P48" s="176">
        <f>SUMIFS('Fleet Calculations'!$K$8:$K$930, 'Fleet Calculations'!$N$8:$N$930, 'Fleet Outputs Internal'!$B48, 'Fleet Calculations'!$H$8:$H$930, 'Fleet Outputs Internal'!P$3)</f>
        <v>0</v>
      </c>
      <c r="Q48" s="176">
        <f>SUMIFS('Fleet Calculations'!$K$8:$K$930, 'Fleet Calculations'!$N$8:$N$930, 'Fleet Outputs Internal'!$B48, 'Fleet Calculations'!$H$8:$H$930, 'Fleet Outputs Internal'!Q$3)</f>
        <v>0</v>
      </c>
      <c r="R48" s="176">
        <f>SUMIFS('Fleet Calculations'!$K$8:$K$930, 'Fleet Calculations'!$N$8:$N$930, 'Fleet Outputs Internal'!$B48, 'Fleet Calculations'!$H$8:$H$930, 'Fleet Outputs Internal'!R$3)</f>
        <v>0</v>
      </c>
      <c r="S48" s="176">
        <f>SUMIFS('Fleet Calculations'!$K$8:$K$930, 'Fleet Calculations'!$N$8:$N$930, 'Fleet Outputs Internal'!$B48, 'Fleet Calculations'!$H$8:$H$930, 'Fleet Outputs Internal'!S$3)</f>
        <v>0</v>
      </c>
      <c r="T48" s="176">
        <f>SUMIFS('Fleet Calculations'!$K$8:$K$930, 'Fleet Calculations'!$N$8:$N$930, 'Fleet Outputs Internal'!$B48, 'Fleet Calculations'!$H$8:$H$930, 'Fleet Outputs Internal'!T$3)</f>
        <v>0</v>
      </c>
      <c r="U48" s="176">
        <f>SUMIFS('Fleet Calculations'!$K$8:$K$930, 'Fleet Calculations'!$N$8:$N$930, 'Fleet Outputs Internal'!$B48, 'Fleet Calculations'!$H$8:$H$930, 'Fleet Outputs Internal'!U$3)</f>
        <v>0</v>
      </c>
      <c r="V48" s="176">
        <f>SUMIFS('Fleet Calculations'!$K$8:$K$930, 'Fleet Calculations'!$N$8:$N$930, 'Fleet Outputs Internal'!$B48, 'Fleet Calculations'!$H$8:$H$930, 'Fleet Outputs Internal'!V$3)</f>
        <v>0</v>
      </c>
      <c r="W48" s="176">
        <f>SUMIFS('Fleet Calculations'!$K$8:$K$930, 'Fleet Calculations'!$N$8:$N$930, 'Fleet Outputs Internal'!$B48, 'Fleet Calculations'!$H$8:$H$930, 'Fleet Outputs Internal'!W$3)</f>
        <v>0</v>
      </c>
      <c r="X48" s="176">
        <f>SUMIFS('Fleet Calculations'!$K$8:$K$930, 'Fleet Calculations'!$N$8:$N$930, 'Fleet Outputs Internal'!$B48, 'Fleet Calculations'!$H$8:$H$930, 'Fleet Outputs Internal'!X$3)</f>
        <v>0</v>
      </c>
      <c r="Y48" s="176">
        <f>SUMIFS('Fleet Calculations'!$K$8:$K$930, 'Fleet Calculations'!$N$8:$N$930, 'Fleet Outputs Internal'!$B48, 'Fleet Calculations'!$H$8:$H$930, 'Fleet Outputs Internal'!Y$3)</f>
        <v>0</v>
      </c>
      <c r="Z48" s="176">
        <f>SUMIFS('Fleet Calculations'!$K$8:$K$930, 'Fleet Calculations'!$N$8:$N$930, 'Fleet Outputs Internal'!$B48, 'Fleet Calculations'!$H$8:$H$930, 'Fleet Outputs Internal'!Z$3)</f>
        <v>0</v>
      </c>
      <c r="AA48" s="176">
        <f>SUMIFS('Fleet Calculations'!$K$8:$K$930, 'Fleet Calculations'!$N$8:$N$930, 'Fleet Outputs Internal'!$B48, 'Fleet Calculations'!$H$8:$H$930, 'Fleet Outputs Internal'!AA$3)</f>
        <v>0</v>
      </c>
      <c r="AB48" s="176">
        <f>SUMIFS('Fleet Calculations'!$K$8:$K$930, 'Fleet Calculations'!$N$8:$N$930, 'Fleet Outputs Internal'!$B48, 'Fleet Calculations'!$H$8:$H$930, 'Fleet Outputs Internal'!AB$3)</f>
        <v>0</v>
      </c>
      <c r="AC48" s="176">
        <f>SUMIFS('Fleet Calculations'!$K$8:$K$930, 'Fleet Calculations'!$N$8:$N$930, 'Fleet Outputs Internal'!$B48, 'Fleet Calculations'!$H$8:$H$930, 'Fleet Outputs Internal'!AC$3)</f>
        <v>0</v>
      </c>
      <c r="AE48" t="s">
        <v>76</v>
      </c>
    </row>
    <row r="49" spans="2:31" x14ac:dyDescent="0.25">
      <c r="B49" s="172" t="s">
        <v>171</v>
      </c>
      <c r="C49" s="176">
        <f>SUMIFS('Fleet Calculations'!$K$8:$K$930, 'Fleet Calculations'!$N$8:$N$930, 'Fleet Outputs Internal'!$B49, 'Fleet Calculations'!$H$8:$H$930, 'Fleet Outputs Internal'!C$3)</f>
        <v>0</v>
      </c>
      <c r="D49" s="176">
        <f>SUMIFS('Fleet Calculations'!$K$8:$K$930, 'Fleet Calculations'!$N$8:$N$930, 'Fleet Outputs Internal'!$B49, 'Fleet Calculations'!$H$8:$H$930, 'Fleet Outputs Internal'!D$3)</f>
        <v>0</v>
      </c>
      <c r="E49" s="176">
        <f>SUMIFS('Fleet Calculations'!$K$8:$K$930, 'Fleet Calculations'!$N$8:$N$930, 'Fleet Outputs Internal'!$B49, 'Fleet Calculations'!$H$8:$H$930, 'Fleet Outputs Internal'!E$3)</f>
        <v>0</v>
      </c>
      <c r="F49" s="176">
        <f>SUMIFS('Fleet Calculations'!$K$8:$K$930, 'Fleet Calculations'!$N$8:$N$930, 'Fleet Outputs Internal'!$B49, 'Fleet Calculations'!$H$8:$H$930, 'Fleet Outputs Internal'!F$3)</f>
        <v>0</v>
      </c>
      <c r="G49" s="176">
        <f>SUMIFS('Fleet Calculations'!$K$8:$K$930, 'Fleet Calculations'!$N$8:$N$930, 'Fleet Outputs Internal'!$B49, 'Fleet Calculations'!$H$8:$H$930, 'Fleet Outputs Internal'!G$3)</f>
        <v>0</v>
      </c>
      <c r="H49" s="176">
        <f>SUMIFS('Fleet Calculations'!$K$8:$K$930, 'Fleet Calculations'!$N$8:$N$930, 'Fleet Outputs Internal'!$B49, 'Fleet Calculations'!$H$8:$H$930, 'Fleet Outputs Internal'!H$3)</f>
        <v>0</v>
      </c>
      <c r="I49" s="176">
        <f>SUMIFS('Fleet Calculations'!$K$8:$K$930, 'Fleet Calculations'!$N$8:$N$930, 'Fleet Outputs Internal'!$B49, 'Fleet Calculations'!$H$8:$H$930, 'Fleet Outputs Internal'!I$3)</f>
        <v>0</v>
      </c>
      <c r="J49" s="176">
        <f>SUMIFS('Fleet Calculations'!$K$8:$K$930, 'Fleet Calculations'!$N$8:$N$930, 'Fleet Outputs Internal'!$B49, 'Fleet Calculations'!$H$8:$H$930, 'Fleet Outputs Internal'!J$3)</f>
        <v>0</v>
      </c>
      <c r="K49" s="176">
        <f>SUMIFS('Fleet Calculations'!$K$8:$K$930, 'Fleet Calculations'!$N$8:$N$930, 'Fleet Outputs Internal'!$B49, 'Fleet Calculations'!$H$8:$H$930, 'Fleet Outputs Internal'!K$3)</f>
        <v>0</v>
      </c>
      <c r="L49" s="176">
        <f>SUMIFS('Fleet Calculations'!$K$8:$K$930, 'Fleet Calculations'!$N$8:$N$930, 'Fleet Outputs Internal'!$B49, 'Fleet Calculations'!$H$8:$H$930, 'Fleet Outputs Internal'!L$3)</f>
        <v>0</v>
      </c>
      <c r="M49" s="176">
        <f>SUMIFS('Fleet Calculations'!$K$8:$K$930, 'Fleet Calculations'!$N$8:$N$930, 'Fleet Outputs Internal'!$B49, 'Fleet Calculations'!$H$8:$H$930, 'Fleet Outputs Internal'!M$3)</f>
        <v>0</v>
      </c>
      <c r="N49" s="176">
        <f>SUMIFS('Fleet Calculations'!$K$8:$K$930, 'Fleet Calculations'!$N$8:$N$930, 'Fleet Outputs Internal'!$B49, 'Fleet Calculations'!$H$8:$H$930, 'Fleet Outputs Internal'!N$3)</f>
        <v>0</v>
      </c>
      <c r="O49" s="176">
        <f>SUMIFS('Fleet Calculations'!$K$8:$K$930, 'Fleet Calculations'!$N$8:$N$930, 'Fleet Outputs Internal'!$B49, 'Fleet Calculations'!$H$8:$H$930, 'Fleet Outputs Internal'!O$3)</f>
        <v>0</v>
      </c>
      <c r="P49" s="176">
        <f>SUMIFS('Fleet Calculations'!$K$8:$K$930, 'Fleet Calculations'!$N$8:$N$930, 'Fleet Outputs Internal'!$B49, 'Fleet Calculations'!$H$8:$H$930, 'Fleet Outputs Internal'!P$3)</f>
        <v>0</v>
      </c>
      <c r="Q49" s="176">
        <f>SUMIFS('Fleet Calculations'!$K$8:$K$930, 'Fleet Calculations'!$N$8:$N$930, 'Fleet Outputs Internal'!$B49, 'Fleet Calculations'!$H$8:$H$930, 'Fleet Outputs Internal'!Q$3)</f>
        <v>0</v>
      </c>
      <c r="R49" s="176">
        <f>SUMIFS('Fleet Calculations'!$K$8:$K$930, 'Fleet Calculations'!$N$8:$N$930, 'Fleet Outputs Internal'!$B49, 'Fleet Calculations'!$H$8:$H$930, 'Fleet Outputs Internal'!R$3)</f>
        <v>0</v>
      </c>
      <c r="S49" s="176">
        <f>SUMIFS('Fleet Calculations'!$K$8:$K$930, 'Fleet Calculations'!$N$8:$N$930, 'Fleet Outputs Internal'!$B49, 'Fleet Calculations'!$H$8:$H$930, 'Fleet Outputs Internal'!S$3)</f>
        <v>0</v>
      </c>
      <c r="T49" s="176">
        <f>SUMIFS('Fleet Calculations'!$K$8:$K$930, 'Fleet Calculations'!$N$8:$N$930, 'Fleet Outputs Internal'!$B49, 'Fleet Calculations'!$H$8:$H$930, 'Fleet Outputs Internal'!T$3)</f>
        <v>0</v>
      </c>
      <c r="U49" s="176">
        <f>SUMIFS('Fleet Calculations'!$K$8:$K$930, 'Fleet Calculations'!$N$8:$N$930, 'Fleet Outputs Internal'!$B49, 'Fleet Calculations'!$H$8:$H$930, 'Fleet Outputs Internal'!U$3)</f>
        <v>0</v>
      </c>
      <c r="V49" s="176">
        <f>SUMIFS('Fleet Calculations'!$K$8:$K$930, 'Fleet Calculations'!$N$8:$N$930, 'Fleet Outputs Internal'!$B49, 'Fleet Calculations'!$H$8:$H$930, 'Fleet Outputs Internal'!V$3)</f>
        <v>0</v>
      </c>
      <c r="W49" s="176">
        <f>SUMIFS('Fleet Calculations'!$K$8:$K$930, 'Fleet Calculations'!$N$8:$N$930, 'Fleet Outputs Internal'!$B49, 'Fleet Calculations'!$H$8:$H$930, 'Fleet Outputs Internal'!W$3)</f>
        <v>0</v>
      </c>
      <c r="X49" s="176">
        <f>SUMIFS('Fleet Calculations'!$K$8:$K$930, 'Fleet Calculations'!$N$8:$N$930, 'Fleet Outputs Internal'!$B49, 'Fleet Calculations'!$H$8:$H$930, 'Fleet Outputs Internal'!X$3)</f>
        <v>0</v>
      </c>
      <c r="Y49" s="176">
        <f>SUMIFS('Fleet Calculations'!$K$8:$K$930, 'Fleet Calculations'!$N$8:$N$930, 'Fleet Outputs Internal'!$B49, 'Fleet Calculations'!$H$8:$H$930, 'Fleet Outputs Internal'!Y$3)</f>
        <v>0</v>
      </c>
      <c r="Z49" s="176">
        <f>SUMIFS('Fleet Calculations'!$K$8:$K$930, 'Fleet Calculations'!$N$8:$N$930, 'Fleet Outputs Internal'!$B49, 'Fleet Calculations'!$H$8:$H$930, 'Fleet Outputs Internal'!Z$3)</f>
        <v>0</v>
      </c>
      <c r="AA49" s="176">
        <f>SUMIFS('Fleet Calculations'!$K$8:$K$930, 'Fleet Calculations'!$N$8:$N$930, 'Fleet Outputs Internal'!$B49, 'Fleet Calculations'!$H$8:$H$930, 'Fleet Outputs Internal'!AA$3)</f>
        <v>0</v>
      </c>
      <c r="AB49" s="176">
        <f>SUMIFS('Fleet Calculations'!$K$8:$K$930, 'Fleet Calculations'!$N$8:$N$930, 'Fleet Outputs Internal'!$B49, 'Fleet Calculations'!$H$8:$H$930, 'Fleet Outputs Internal'!AB$3)</f>
        <v>0</v>
      </c>
      <c r="AC49" s="176">
        <f>SUMIFS('Fleet Calculations'!$K$8:$K$930, 'Fleet Calculations'!$N$8:$N$930, 'Fleet Outputs Internal'!$B49, 'Fleet Calculations'!$H$8:$H$930, 'Fleet Outputs Internal'!AC$3)</f>
        <v>0</v>
      </c>
      <c r="AE49" t="s">
        <v>76</v>
      </c>
    </row>
    <row r="50" spans="2:31" x14ac:dyDescent="0.25">
      <c r="B50" s="172" t="s">
        <v>172</v>
      </c>
      <c r="C50" s="176">
        <f>SUMIFS('Fleet Calculations'!$K$8:$K$930, 'Fleet Calculations'!$N$8:$N$930, 'Fleet Outputs Internal'!$B50, 'Fleet Calculations'!$H$8:$H$930, 'Fleet Outputs Internal'!C$3)</f>
        <v>0</v>
      </c>
      <c r="D50" s="176">
        <f>SUMIFS('Fleet Calculations'!$K$8:$K$930, 'Fleet Calculations'!$N$8:$N$930, 'Fleet Outputs Internal'!$B50, 'Fleet Calculations'!$H$8:$H$930, 'Fleet Outputs Internal'!D$3)</f>
        <v>0</v>
      </c>
      <c r="E50" s="176">
        <f>SUMIFS('Fleet Calculations'!$K$8:$K$930, 'Fleet Calculations'!$N$8:$N$930, 'Fleet Outputs Internal'!$B50, 'Fleet Calculations'!$H$8:$H$930, 'Fleet Outputs Internal'!E$3)</f>
        <v>0</v>
      </c>
      <c r="F50" s="176">
        <f>SUMIFS('Fleet Calculations'!$K$8:$K$930, 'Fleet Calculations'!$N$8:$N$930, 'Fleet Outputs Internal'!$B50, 'Fleet Calculations'!$H$8:$H$930, 'Fleet Outputs Internal'!F$3)</f>
        <v>0</v>
      </c>
      <c r="G50" s="176">
        <f>SUMIFS('Fleet Calculations'!$K$8:$K$930, 'Fleet Calculations'!$N$8:$N$930, 'Fleet Outputs Internal'!$B50, 'Fleet Calculations'!$H$8:$H$930, 'Fleet Outputs Internal'!G$3)</f>
        <v>0</v>
      </c>
      <c r="H50" s="176">
        <f>SUMIFS('Fleet Calculations'!$K$8:$K$930, 'Fleet Calculations'!$N$8:$N$930, 'Fleet Outputs Internal'!$B50, 'Fleet Calculations'!$H$8:$H$930, 'Fleet Outputs Internal'!H$3)</f>
        <v>0</v>
      </c>
      <c r="I50" s="176">
        <f>SUMIFS('Fleet Calculations'!$K$8:$K$930, 'Fleet Calculations'!$N$8:$N$930, 'Fleet Outputs Internal'!$B50, 'Fleet Calculations'!$H$8:$H$930, 'Fleet Outputs Internal'!I$3)</f>
        <v>0</v>
      </c>
      <c r="J50" s="176">
        <f>SUMIFS('Fleet Calculations'!$K$8:$K$930, 'Fleet Calculations'!$N$8:$N$930, 'Fleet Outputs Internal'!$B50, 'Fleet Calculations'!$H$8:$H$930, 'Fleet Outputs Internal'!J$3)</f>
        <v>0</v>
      </c>
      <c r="K50" s="176">
        <f>SUMIFS('Fleet Calculations'!$K$8:$K$930, 'Fleet Calculations'!$N$8:$N$930, 'Fleet Outputs Internal'!$B50, 'Fleet Calculations'!$H$8:$H$930, 'Fleet Outputs Internal'!K$3)</f>
        <v>0</v>
      </c>
      <c r="L50" s="176">
        <f>SUMIFS('Fleet Calculations'!$K$8:$K$930, 'Fleet Calculations'!$N$8:$N$930, 'Fleet Outputs Internal'!$B50, 'Fleet Calculations'!$H$8:$H$930, 'Fleet Outputs Internal'!L$3)</f>
        <v>0</v>
      </c>
      <c r="M50" s="176">
        <f>SUMIFS('Fleet Calculations'!$K$8:$K$930, 'Fleet Calculations'!$N$8:$N$930, 'Fleet Outputs Internal'!$B50, 'Fleet Calculations'!$H$8:$H$930, 'Fleet Outputs Internal'!M$3)</f>
        <v>0</v>
      </c>
      <c r="N50" s="176">
        <f>SUMIFS('Fleet Calculations'!$K$8:$K$930, 'Fleet Calculations'!$N$8:$N$930, 'Fleet Outputs Internal'!$B50, 'Fleet Calculations'!$H$8:$H$930, 'Fleet Outputs Internal'!N$3)</f>
        <v>0</v>
      </c>
      <c r="O50" s="176">
        <f>SUMIFS('Fleet Calculations'!$K$8:$K$930, 'Fleet Calculations'!$N$8:$N$930, 'Fleet Outputs Internal'!$B50, 'Fleet Calculations'!$H$8:$H$930, 'Fleet Outputs Internal'!O$3)</f>
        <v>0</v>
      </c>
      <c r="P50" s="176">
        <f>SUMIFS('Fleet Calculations'!$K$8:$K$930, 'Fleet Calculations'!$N$8:$N$930, 'Fleet Outputs Internal'!$B50, 'Fleet Calculations'!$H$8:$H$930, 'Fleet Outputs Internal'!P$3)</f>
        <v>0</v>
      </c>
      <c r="Q50" s="176">
        <f>SUMIFS('Fleet Calculations'!$K$8:$K$930, 'Fleet Calculations'!$N$8:$N$930, 'Fleet Outputs Internal'!$B50, 'Fleet Calculations'!$H$8:$H$930, 'Fleet Outputs Internal'!Q$3)</f>
        <v>0</v>
      </c>
      <c r="R50" s="176">
        <f>SUMIFS('Fleet Calculations'!$K$8:$K$930, 'Fleet Calculations'!$N$8:$N$930, 'Fleet Outputs Internal'!$B50, 'Fleet Calculations'!$H$8:$H$930, 'Fleet Outputs Internal'!R$3)</f>
        <v>0</v>
      </c>
      <c r="S50" s="176">
        <f>SUMIFS('Fleet Calculations'!$K$8:$K$930, 'Fleet Calculations'!$N$8:$N$930, 'Fleet Outputs Internal'!$B50, 'Fleet Calculations'!$H$8:$H$930, 'Fleet Outputs Internal'!S$3)</f>
        <v>0</v>
      </c>
      <c r="T50" s="176">
        <f>SUMIFS('Fleet Calculations'!$K$8:$K$930, 'Fleet Calculations'!$N$8:$N$930, 'Fleet Outputs Internal'!$B50, 'Fleet Calculations'!$H$8:$H$930, 'Fleet Outputs Internal'!T$3)</f>
        <v>0</v>
      </c>
      <c r="U50" s="176">
        <f>SUMIFS('Fleet Calculations'!$K$8:$K$930, 'Fleet Calculations'!$N$8:$N$930, 'Fleet Outputs Internal'!$B50, 'Fleet Calculations'!$H$8:$H$930, 'Fleet Outputs Internal'!U$3)</f>
        <v>0</v>
      </c>
      <c r="V50" s="176">
        <f>SUMIFS('Fleet Calculations'!$K$8:$K$930, 'Fleet Calculations'!$N$8:$N$930, 'Fleet Outputs Internal'!$B50, 'Fleet Calculations'!$H$8:$H$930, 'Fleet Outputs Internal'!V$3)</f>
        <v>0</v>
      </c>
      <c r="W50" s="176">
        <f>SUMIFS('Fleet Calculations'!$K$8:$K$930, 'Fleet Calculations'!$N$8:$N$930, 'Fleet Outputs Internal'!$B50, 'Fleet Calculations'!$H$8:$H$930, 'Fleet Outputs Internal'!W$3)</f>
        <v>0</v>
      </c>
      <c r="X50" s="176">
        <f>SUMIFS('Fleet Calculations'!$K$8:$K$930, 'Fleet Calculations'!$N$8:$N$930, 'Fleet Outputs Internal'!$B50, 'Fleet Calculations'!$H$8:$H$930, 'Fleet Outputs Internal'!X$3)</f>
        <v>0</v>
      </c>
      <c r="Y50" s="176">
        <f>SUMIFS('Fleet Calculations'!$K$8:$K$930, 'Fleet Calculations'!$N$8:$N$930, 'Fleet Outputs Internal'!$B50, 'Fleet Calculations'!$H$8:$H$930, 'Fleet Outputs Internal'!Y$3)</f>
        <v>0</v>
      </c>
      <c r="Z50" s="176">
        <f>SUMIFS('Fleet Calculations'!$K$8:$K$930, 'Fleet Calculations'!$N$8:$N$930, 'Fleet Outputs Internal'!$B50, 'Fleet Calculations'!$H$8:$H$930, 'Fleet Outputs Internal'!Z$3)</f>
        <v>0</v>
      </c>
      <c r="AA50" s="176">
        <f>SUMIFS('Fleet Calculations'!$K$8:$K$930, 'Fleet Calculations'!$N$8:$N$930, 'Fleet Outputs Internal'!$B50, 'Fleet Calculations'!$H$8:$H$930, 'Fleet Outputs Internal'!AA$3)</f>
        <v>0</v>
      </c>
      <c r="AB50" s="176">
        <f>SUMIFS('Fleet Calculations'!$K$8:$K$930, 'Fleet Calculations'!$N$8:$N$930, 'Fleet Outputs Internal'!$B50, 'Fleet Calculations'!$H$8:$H$930, 'Fleet Outputs Internal'!AB$3)</f>
        <v>0</v>
      </c>
      <c r="AC50" s="176">
        <f>SUMIFS('Fleet Calculations'!$K$8:$K$930, 'Fleet Calculations'!$N$8:$N$930, 'Fleet Outputs Internal'!$B50, 'Fleet Calculations'!$H$8:$H$930, 'Fleet Outputs Internal'!AC$3)</f>
        <v>0</v>
      </c>
      <c r="AE50" t="s">
        <v>76</v>
      </c>
    </row>
    <row r="51" spans="2:31" x14ac:dyDescent="0.25">
      <c r="B51" s="172" t="s">
        <v>173</v>
      </c>
      <c r="C51" s="176">
        <f>SUMIFS('Fleet Calculations'!$K$8:$K$930, 'Fleet Calculations'!$N$8:$N$930, 'Fleet Outputs Internal'!$B51, 'Fleet Calculations'!$H$8:$H$930, 'Fleet Outputs Internal'!C$3)</f>
        <v>0</v>
      </c>
      <c r="D51" s="176">
        <f>SUMIFS('Fleet Calculations'!$K$8:$K$930, 'Fleet Calculations'!$N$8:$N$930, 'Fleet Outputs Internal'!$B51, 'Fleet Calculations'!$H$8:$H$930, 'Fleet Outputs Internal'!D$3)</f>
        <v>0</v>
      </c>
      <c r="E51" s="176">
        <f>SUMIFS('Fleet Calculations'!$K$8:$K$930, 'Fleet Calculations'!$N$8:$N$930, 'Fleet Outputs Internal'!$B51, 'Fleet Calculations'!$H$8:$H$930, 'Fleet Outputs Internal'!E$3)</f>
        <v>0</v>
      </c>
      <c r="F51" s="176">
        <f>SUMIFS('Fleet Calculations'!$K$8:$K$930, 'Fleet Calculations'!$N$8:$N$930, 'Fleet Outputs Internal'!$B51, 'Fleet Calculations'!$H$8:$H$930, 'Fleet Outputs Internal'!F$3)</f>
        <v>0</v>
      </c>
      <c r="G51" s="176">
        <f>SUMIFS('Fleet Calculations'!$K$8:$K$930, 'Fleet Calculations'!$N$8:$N$930, 'Fleet Outputs Internal'!$B51, 'Fleet Calculations'!$H$8:$H$930, 'Fleet Outputs Internal'!G$3)</f>
        <v>0</v>
      </c>
      <c r="H51" s="176">
        <f>SUMIFS('Fleet Calculations'!$K$8:$K$930, 'Fleet Calculations'!$N$8:$N$930, 'Fleet Outputs Internal'!$B51, 'Fleet Calculations'!$H$8:$H$930, 'Fleet Outputs Internal'!H$3)</f>
        <v>0</v>
      </c>
      <c r="I51" s="176">
        <f>SUMIFS('Fleet Calculations'!$K$8:$K$930, 'Fleet Calculations'!$N$8:$N$930, 'Fleet Outputs Internal'!$B51, 'Fleet Calculations'!$H$8:$H$930, 'Fleet Outputs Internal'!I$3)</f>
        <v>0</v>
      </c>
      <c r="J51" s="176">
        <f>SUMIFS('Fleet Calculations'!$K$8:$K$930, 'Fleet Calculations'!$N$8:$N$930, 'Fleet Outputs Internal'!$B51, 'Fleet Calculations'!$H$8:$H$930, 'Fleet Outputs Internal'!J$3)</f>
        <v>0</v>
      </c>
      <c r="K51" s="176">
        <f>SUMIFS('Fleet Calculations'!$K$8:$K$930, 'Fleet Calculations'!$N$8:$N$930, 'Fleet Outputs Internal'!$B51, 'Fleet Calculations'!$H$8:$H$930, 'Fleet Outputs Internal'!K$3)</f>
        <v>0</v>
      </c>
      <c r="L51" s="176">
        <f>SUMIFS('Fleet Calculations'!$K$8:$K$930, 'Fleet Calculations'!$N$8:$N$930, 'Fleet Outputs Internal'!$B51, 'Fleet Calculations'!$H$8:$H$930, 'Fleet Outputs Internal'!L$3)</f>
        <v>0</v>
      </c>
      <c r="M51" s="176">
        <f>SUMIFS('Fleet Calculations'!$K$8:$K$930, 'Fleet Calculations'!$N$8:$N$930, 'Fleet Outputs Internal'!$B51, 'Fleet Calculations'!$H$8:$H$930, 'Fleet Outputs Internal'!M$3)</f>
        <v>0</v>
      </c>
      <c r="N51" s="176">
        <f>SUMIFS('Fleet Calculations'!$K$8:$K$930, 'Fleet Calculations'!$N$8:$N$930, 'Fleet Outputs Internal'!$B51, 'Fleet Calculations'!$H$8:$H$930, 'Fleet Outputs Internal'!N$3)</f>
        <v>0</v>
      </c>
      <c r="O51" s="176">
        <f>SUMIFS('Fleet Calculations'!$K$8:$K$930, 'Fleet Calculations'!$N$8:$N$930, 'Fleet Outputs Internal'!$B51, 'Fleet Calculations'!$H$8:$H$930, 'Fleet Outputs Internal'!O$3)</f>
        <v>0</v>
      </c>
      <c r="P51" s="176">
        <f>SUMIFS('Fleet Calculations'!$K$8:$K$930, 'Fleet Calculations'!$N$8:$N$930, 'Fleet Outputs Internal'!$B51, 'Fleet Calculations'!$H$8:$H$930, 'Fleet Outputs Internal'!P$3)</f>
        <v>0</v>
      </c>
      <c r="Q51" s="176">
        <f>SUMIFS('Fleet Calculations'!$K$8:$K$930, 'Fleet Calculations'!$N$8:$N$930, 'Fleet Outputs Internal'!$B51, 'Fleet Calculations'!$H$8:$H$930, 'Fleet Outputs Internal'!Q$3)</f>
        <v>0</v>
      </c>
      <c r="R51" s="176">
        <f>SUMIFS('Fleet Calculations'!$K$8:$K$930, 'Fleet Calculations'!$N$8:$N$930, 'Fleet Outputs Internal'!$B51, 'Fleet Calculations'!$H$8:$H$930, 'Fleet Outputs Internal'!R$3)</f>
        <v>0</v>
      </c>
      <c r="S51" s="176">
        <f>SUMIFS('Fleet Calculations'!$K$8:$K$930, 'Fleet Calculations'!$N$8:$N$930, 'Fleet Outputs Internal'!$B51, 'Fleet Calculations'!$H$8:$H$930, 'Fleet Outputs Internal'!S$3)</f>
        <v>0</v>
      </c>
      <c r="T51" s="176">
        <f>SUMIFS('Fleet Calculations'!$K$8:$K$930, 'Fleet Calculations'!$N$8:$N$930, 'Fleet Outputs Internal'!$B51, 'Fleet Calculations'!$H$8:$H$930, 'Fleet Outputs Internal'!T$3)</f>
        <v>0</v>
      </c>
      <c r="U51" s="176">
        <f>SUMIFS('Fleet Calculations'!$K$8:$K$930, 'Fleet Calculations'!$N$8:$N$930, 'Fleet Outputs Internal'!$B51, 'Fleet Calculations'!$H$8:$H$930, 'Fleet Outputs Internal'!U$3)</f>
        <v>0</v>
      </c>
      <c r="V51" s="176">
        <f>SUMIFS('Fleet Calculations'!$K$8:$K$930, 'Fleet Calculations'!$N$8:$N$930, 'Fleet Outputs Internal'!$B51, 'Fleet Calculations'!$H$8:$H$930, 'Fleet Outputs Internal'!V$3)</f>
        <v>0</v>
      </c>
      <c r="W51" s="176">
        <f>SUMIFS('Fleet Calculations'!$K$8:$K$930, 'Fleet Calculations'!$N$8:$N$930, 'Fleet Outputs Internal'!$B51, 'Fleet Calculations'!$H$8:$H$930, 'Fleet Outputs Internal'!W$3)</f>
        <v>0</v>
      </c>
      <c r="X51" s="176">
        <f>SUMIFS('Fleet Calculations'!$K$8:$K$930, 'Fleet Calculations'!$N$8:$N$930, 'Fleet Outputs Internal'!$B51, 'Fleet Calculations'!$H$8:$H$930, 'Fleet Outputs Internal'!X$3)</f>
        <v>0</v>
      </c>
      <c r="Y51" s="176">
        <f>SUMIFS('Fleet Calculations'!$K$8:$K$930, 'Fleet Calculations'!$N$8:$N$930, 'Fleet Outputs Internal'!$B51, 'Fleet Calculations'!$H$8:$H$930, 'Fleet Outputs Internal'!Y$3)</f>
        <v>0</v>
      </c>
      <c r="Z51" s="176">
        <f>SUMIFS('Fleet Calculations'!$K$8:$K$930, 'Fleet Calculations'!$N$8:$N$930, 'Fleet Outputs Internal'!$B51, 'Fleet Calculations'!$H$8:$H$930, 'Fleet Outputs Internal'!Z$3)</f>
        <v>0</v>
      </c>
      <c r="AA51" s="176">
        <f>SUMIFS('Fleet Calculations'!$K$8:$K$930, 'Fleet Calculations'!$N$8:$N$930, 'Fleet Outputs Internal'!$B51, 'Fleet Calculations'!$H$8:$H$930, 'Fleet Outputs Internal'!AA$3)</f>
        <v>0</v>
      </c>
      <c r="AB51" s="176">
        <f>SUMIFS('Fleet Calculations'!$K$8:$K$930, 'Fleet Calculations'!$N$8:$N$930, 'Fleet Outputs Internal'!$B51, 'Fleet Calculations'!$H$8:$H$930, 'Fleet Outputs Internal'!AB$3)</f>
        <v>0</v>
      </c>
      <c r="AC51" s="176">
        <f>SUMIFS('Fleet Calculations'!$K$8:$K$930, 'Fleet Calculations'!$N$8:$N$930, 'Fleet Outputs Internal'!$B51, 'Fleet Calculations'!$H$8:$H$930, 'Fleet Outputs Internal'!AC$3)</f>
        <v>0</v>
      </c>
      <c r="AE51" t="s">
        <v>76</v>
      </c>
    </row>
    <row r="52" spans="2:31" x14ac:dyDescent="0.25">
      <c r="B52" s="172" t="s">
        <v>174</v>
      </c>
      <c r="C52" s="176">
        <f>SUMIFS('Fleet Calculations'!$K$8:$K$930, 'Fleet Calculations'!$N$8:$N$930, 'Fleet Outputs Internal'!$B52, 'Fleet Calculations'!$H$8:$H$930, 'Fleet Outputs Internal'!C$3)</f>
        <v>0</v>
      </c>
      <c r="D52" s="176">
        <f>SUMIFS('Fleet Calculations'!$K$8:$K$930, 'Fleet Calculations'!$N$8:$N$930, 'Fleet Outputs Internal'!$B52, 'Fleet Calculations'!$H$8:$H$930, 'Fleet Outputs Internal'!D$3)</f>
        <v>0</v>
      </c>
      <c r="E52" s="176">
        <f>SUMIFS('Fleet Calculations'!$K$8:$K$930, 'Fleet Calculations'!$N$8:$N$930, 'Fleet Outputs Internal'!$B52, 'Fleet Calculations'!$H$8:$H$930, 'Fleet Outputs Internal'!E$3)</f>
        <v>0</v>
      </c>
      <c r="F52" s="176">
        <f>SUMIFS('Fleet Calculations'!$K$8:$K$930, 'Fleet Calculations'!$N$8:$N$930, 'Fleet Outputs Internal'!$B52, 'Fleet Calculations'!$H$8:$H$930, 'Fleet Outputs Internal'!F$3)</f>
        <v>0</v>
      </c>
      <c r="G52" s="176">
        <f>SUMIFS('Fleet Calculations'!$K$8:$K$930, 'Fleet Calculations'!$N$8:$N$930, 'Fleet Outputs Internal'!$B52, 'Fleet Calculations'!$H$8:$H$930, 'Fleet Outputs Internal'!G$3)</f>
        <v>0</v>
      </c>
      <c r="H52" s="176">
        <f>SUMIFS('Fleet Calculations'!$K$8:$K$930, 'Fleet Calculations'!$N$8:$N$930, 'Fleet Outputs Internal'!$B52, 'Fleet Calculations'!$H$8:$H$930, 'Fleet Outputs Internal'!H$3)</f>
        <v>0</v>
      </c>
      <c r="I52" s="176">
        <f>SUMIFS('Fleet Calculations'!$K$8:$K$930, 'Fleet Calculations'!$N$8:$N$930, 'Fleet Outputs Internal'!$B52, 'Fleet Calculations'!$H$8:$H$930, 'Fleet Outputs Internal'!I$3)</f>
        <v>0</v>
      </c>
      <c r="J52" s="176">
        <f>SUMIFS('Fleet Calculations'!$K$8:$K$930, 'Fleet Calculations'!$N$8:$N$930, 'Fleet Outputs Internal'!$B52, 'Fleet Calculations'!$H$8:$H$930, 'Fleet Outputs Internal'!J$3)</f>
        <v>0</v>
      </c>
      <c r="K52" s="176">
        <f>SUMIFS('Fleet Calculations'!$K$8:$K$930, 'Fleet Calculations'!$N$8:$N$930, 'Fleet Outputs Internal'!$B52, 'Fleet Calculations'!$H$8:$H$930, 'Fleet Outputs Internal'!K$3)</f>
        <v>0</v>
      </c>
      <c r="L52" s="176">
        <f>SUMIFS('Fleet Calculations'!$K$8:$K$930, 'Fleet Calculations'!$N$8:$N$930, 'Fleet Outputs Internal'!$B52, 'Fleet Calculations'!$H$8:$H$930, 'Fleet Outputs Internal'!L$3)</f>
        <v>0</v>
      </c>
      <c r="M52" s="176">
        <f>SUMIFS('Fleet Calculations'!$K$8:$K$930, 'Fleet Calculations'!$N$8:$N$930, 'Fleet Outputs Internal'!$B52, 'Fleet Calculations'!$H$8:$H$930, 'Fleet Outputs Internal'!M$3)</f>
        <v>0</v>
      </c>
      <c r="N52" s="176">
        <f>SUMIFS('Fleet Calculations'!$K$8:$K$930, 'Fleet Calculations'!$N$8:$N$930, 'Fleet Outputs Internal'!$B52, 'Fleet Calculations'!$H$8:$H$930, 'Fleet Outputs Internal'!N$3)</f>
        <v>0</v>
      </c>
      <c r="O52" s="176">
        <f>SUMIFS('Fleet Calculations'!$K$8:$K$930, 'Fleet Calculations'!$N$8:$N$930, 'Fleet Outputs Internal'!$B52, 'Fleet Calculations'!$H$8:$H$930, 'Fleet Outputs Internal'!O$3)</f>
        <v>0</v>
      </c>
      <c r="P52" s="176">
        <f>SUMIFS('Fleet Calculations'!$K$8:$K$930, 'Fleet Calculations'!$N$8:$N$930, 'Fleet Outputs Internal'!$B52, 'Fleet Calculations'!$H$8:$H$930, 'Fleet Outputs Internal'!P$3)</f>
        <v>0</v>
      </c>
      <c r="Q52" s="176">
        <f>SUMIFS('Fleet Calculations'!$K$8:$K$930, 'Fleet Calculations'!$N$8:$N$930, 'Fleet Outputs Internal'!$B52, 'Fleet Calculations'!$H$8:$H$930, 'Fleet Outputs Internal'!Q$3)</f>
        <v>0</v>
      </c>
      <c r="R52" s="176">
        <f>SUMIFS('Fleet Calculations'!$K$8:$K$930, 'Fleet Calculations'!$N$8:$N$930, 'Fleet Outputs Internal'!$B52, 'Fleet Calculations'!$H$8:$H$930, 'Fleet Outputs Internal'!R$3)</f>
        <v>0</v>
      </c>
      <c r="S52" s="176">
        <f>SUMIFS('Fleet Calculations'!$K$8:$K$930, 'Fleet Calculations'!$N$8:$N$930, 'Fleet Outputs Internal'!$B52, 'Fleet Calculations'!$H$8:$H$930, 'Fleet Outputs Internal'!S$3)</f>
        <v>0</v>
      </c>
      <c r="T52" s="176">
        <f>SUMIFS('Fleet Calculations'!$K$8:$K$930, 'Fleet Calculations'!$N$8:$N$930, 'Fleet Outputs Internal'!$B52, 'Fleet Calculations'!$H$8:$H$930, 'Fleet Outputs Internal'!T$3)</f>
        <v>0</v>
      </c>
      <c r="U52" s="176">
        <f>SUMIFS('Fleet Calculations'!$K$8:$K$930, 'Fleet Calculations'!$N$8:$N$930, 'Fleet Outputs Internal'!$B52, 'Fleet Calculations'!$H$8:$H$930, 'Fleet Outputs Internal'!U$3)</f>
        <v>0</v>
      </c>
      <c r="V52" s="176">
        <f>SUMIFS('Fleet Calculations'!$K$8:$K$930, 'Fleet Calculations'!$N$8:$N$930, 'Fleet Outputs Internal'!$B52, 'Fleet Calculations'!$H$8:$H$930, 'Fleet Outputs Internal'!V$3)</f>
        <v>0</v>
      </c>
      <c r="W52" s="176">
        <f>SUMIFS('Fleet Calculations'!$K$8:$K$930, 'Fleet Calculations'!$N$8:$N$930, 'Fleet Outputs Internal'!$B52, 'Fleet Calculations'!$H$8:$H$930, 'Fleet Outputs Internal'!W$3)</f>
        <v>0</v>
      </c>
      <c r="X52" s="176">
        <f>SUMIFS('Fleet Calculations'!$K$8:$K$930, 'Fleet Calculations'!$N$8:$N$930, 'Fleet Outputs Internal'!$B52, 'Fleet Calculations'!$H$8:$H$930, 'Fleet Outputs Internal'!X$3)</f>
        <v>0</v>
      </c>
      <c r="Y52" s="176">
        <f>SUMIFS('Fleet Calculations'!$K$8:$K$930, 'Fleet Calculations'!$N$8:$N$930, 'Fleet Outputs Internal'!$B52, 'Fleet Calculations'!$H$8:$H$930, 'Fleet Outputs Internal'!Y$3)</f>
        <v>0</v>
      </c>
      <c r="Z52" s="176">
        <f>SUMIFS('Fleet Calculations'!$K$8:$K$930, 'Fleet Calculations'!$N$8:$N$930, 'Fleet Outputs Internal'!$B52, 'Fleet Calculations'!$H$8:$H$930, 'Fleet Outputs Internal'!Z$3)</f>
        <v>0</v>
      </c>
      <c r="AA52" s="176">
        <f>SUMIFS('Fleet Calculations'!$K$8:$K$930, 'Fleet Calculations'!$N$8:$N$930, 'Fleet Outputs Internal'!$B52, 'Fleet Calculations'!$H$8:$H$930, 'Fleet Outputs Internal'!AA$3)</f>
        <v>0</v>
      </c>
      <c r="AB52" s="176">
        <f>SUMIFS('Fleet Calculations'!$K$8:$K$930, 'Fleet Calculations'!$N$8:$N$930, 'Fleet Outputs Internal'!$B52, 'Fleet Calculations'!$H$8:$H$930, 'Fleet Outputs Internal'!AB$3)</f>
        <v>0</v>
      </c>
      <c r="AC52" s="176">
        <f>SUMIFS('Fleet Calculations'!$K$8:$K$930, 'Fleet Calculations'!$N$8:$N$930, 'Fleet Outputs Internal'!$B52, 'Fleet Calculations'!$H$8:$H$930, 'Fleet Outputs Internal'!AC$3)</f>
        <v>0</v>
      </c>
      <c r="AE52" t="s">
        <v>76</v>
      </c>
    </row>
    <row r="53" spans="2:31" x14ac:dyDescent="0.25">
      <c r="B53" s="172" t="s">
        <v>175</v>
      </c>
      <c r="C53" s="176">
        <f>SUMIFS('Fleet Calculations'!$K$8:$K$930, 'Fleet Calculations'!$N$8:$N$930, 'Fleet Outputs Internal'!$B53, 'Fleet Calculations'!$H$8:$H$930, 'Fleet Outputs Internal'!C$3)</f>
        <v>0</v>
      </c>
      <c r="D53" s="176">
        <f>SUMIFS('Fleet Calculations'!$K$8:$K$930, 'Fleet Calculations'!$N$8:$N$930, 'Fleet Outputs Internal'!$B53, 'Fleet Calculations'!$H$8:$H$930, 'Fleet Outputs Internal'!D$3)</f>
        <v>0</v>
      </c>
      <c r="E53" s="176">
        <f>SUMIFS('Fleet Calculations'!$K$8:$K$930, 'Fleet Calculations'!$N$8:$N$930, 'Fleet Outputs Internal'!$B53, 'Fleet Calculations'!$H$8:$H$930, 'Fleet Outputs Internal'!E$3)</f>
        <v>0</v>
      </c>
      <c r="F53" s="176">
        <f>SUMIFS('Fleet Calculations'!$K$8:$K$930, 'Fleet Calculations'!$N$8:$N$930, 'Fleet Outputs Internal'!$B53, 'Fleet Calculations'!$H$8:$H$930, 'Fleet Outputs Internal'!F$3)</f>
        <v>0</v>
      </c>
      <c r="G53" s="176">
        <f>SUMIFS('Fleet Calculations'!$K$8:$K$930, 'Fleet Calculations'!$N$8:$N$930, 'Fleet Outputs Internal'!$B53, 'Fleet Calculations'!$H$8:$H$930, 'Fleet Outputs Internal'!G$3)</f>
        <v>0</v>
      </c>
      <c r="H53" s="176">
        <f>SUMIFS('Fleet Calculations'!$K$8:$K$930, 'Fleet Calculations'!$N$8:$N$930, 'Fleet Outputs Internal'!$B53, 'Fleet Calculations'!$H$8:$H$930, 'Fleet Outputs Internal'!H$3)</f>
        <v>0</v>
      </c>
      <c r="I53" s="176">
        <f>SUMIFS('Fleet Calculations'!$K$8:$K$930, 'Fleet Calculations'!$N$8:$N$930, 'Fleet Outputs Internal'!$B53, 'Fleet Calculations'!$H$8:$H$930, 'Fleet Outputs Internal'!I$3)</f>
        <v>0</v>
      </c>
      <c r="J53" s="176">
        <f>SUMIFS('Fleet Calculations'!$K$8:$K$930, 'Fleet Calculations'!$N$8:$N$930, 'Fleet Outputs Internal'!$B53, 'Fleet Calculations'!$H$8:$H$930, 'Fleet Outputs Internal'!J$3)</f>
        <v>0</v>
      </c>
      <c r="K53" s="176">
        <f>SUMIFS('Fleet Calculations'!$K$8:$K$930, 'Fleet Calculations'!$N$8:$N$930, 'Fleet Outputs Internal'!$B53, 'Fleet Calculations'!$H$8:$H$930, 'Fleet Outputs Internal'!K$3)</f>
        <v>0</v>
      </c>
      <c r="L53" s="176">
        <f>SUMIFS('Fleet Calculations'!$K$8:$K$930, 'Fleet Calculations'!$N$8:$N$930, 'Fleet Outputs Internal'!$B53, 'Fleet Calculations'!$H$8:$H$930, 'Fleet Outputs Internal'!L$3)</f>
        <v>0</v>
      </c>
      <c r="M53" s="176">
        <f>SUMIFS('Fleet Calculations'!$K$8:$K$930, 'Fleet Calculations'!$N$8:$N$930, 'Fleet Outputs Internal'!$B53, 'Fleet Calculations'!$H$8:$H$930, 'Fleet Outputs Internal'!M$3)</f>
        <v>0</v>
      </c>
      <c r="N53" s="176">
        <f>SUMIFS('Fleet Calculations'!$K$8:$K$930, 'Fleet Calculations'!$N$8:$N$930, 'Fleet Outputs Internal'!$B53, 'Fleet Calculations'!$H$8:$H$930, 'Fleet Outputs Internal'!N$3)</f>
        <v>0</v>
      </c>
      <c r="O53" s="176">
        <f>SUMIFS('Fleet Calculations'!$K$8:$K$930, 'Fleet Calculations'!$N$8:$N$930, 'Fleet Outputs Internal'!$B53, 'Fleet Calculations'!$H$8:$H$930, 'Fleet Outputs Internal'!O$3)</f>
        <v>0</v>
      </c>
      <c r="P53" s="176">
        <f>SUMIFS('Fleet Calculations'!$K$8:$K$930, 'Fleet Calculations'!$N$8:$N$930, 'Fleet Outputs Internal'!$B53, 'Fleet Calculations'!$H$8:$H$930, 'Fleet Outputs Internal'!P$3)</f>
        <v>0</v>
      </c>
      <c r="Q53" s="176">
        <f>SUMIFS('Fleet Calculations'!$K$8:$K$930, 'Fleet Calculations'!$N$8:$N$930, 'Fleet Outputs Internal'!$B53, 'Fleet Calculations'!$H$8:$H$930, 'Fleet Outputs Internal'!Q$3)</f>
        <v>0</v>
      </c>
      <c r="R53" s="176">
        <f>SUMIFS('Fleet Calculations'!$K$8:$K$930, 'Fleet Calculations'!$N$8:$N$930, 'Fleet Outputs Internal'!$B53, 'Fleet Calculations'!$H$8:$H$930, 'Fleet Outputs Internal'!R$3)</f>
        <v>0</v>
      </c>
      <c r="S53" s="176">
        <f>SUMIFS('Fleet Calculations'!$K$8:$K$930, 'Fleet Calculations'!$N$8:$N$930, 'Fleet Outputs Internal'!$B53, 'Fleet Calculations'!$H$8:$H$930, 'Fleet Outputs Internal'!S$3)</f>
        <v>0</v>
      </c>
      <c r="T53" s="176">
        <f>SUMIFS('Fleet Calculations'!$K$8:$K$930, 'Fleet Calculations'!$N$8:$N$930, 'Fleet Outputs Internal'!$B53, 'Fleet Calculations'!$H$8:$H$930, 'Fleet Outputs Internal'!T$3)</f>
        <v>0</v>
      </c>
      <c r="U53" s="176">
        <f>SUMIFS('Fleet Calculations'!$K$8:$K$930, 'Fleet Calculations'!$N$8:$N$930, 'Fleet Outputs Internal'!$B53, 'Fleet Calculations'!$H$8:$H$930, 'Fleet Outputs Internal'!U$3)</f>
        <v>0</v>
      </c>
      <c r="V53" s="176">
        <f>SUMIFS('Fleet Calculations'!$K$8:$K$930, 'Fleet Calculations'!$N$8:$N$930, 'Fleet Outputs Internal'!$B53, 'Fleet Calculations'!$H$8:$H$930, 'Fleet Outputs Internal'!V$3)</f>
        <v>0</v>
      </c>
      <c r="W53" s="176">
        <f>SUMIFS('Fleet Calculations'!$K$8:$K$930, 'Fleet Calculations'!$N$8:$N$930, 'Fleet Outputs Internal'!$B53, 'Fleet Calculations'!$H$8:$H$930, 'Fleet Outputs Internal'!W$3)</f>
        <v>0</v>
      </c>
      <c r="X53" s="176">
        <f>SUMIFS('Fleet Calculations'!$K$8:$K$930, 'Fleet Calculations'!$N$8:$N$930, 'Fleet Outputs Internal'!$B53, 'Fleet Calculations'!$H$8:$H$930, 'Fleet Outputs Internal'!X$3)</f>
        <v>0</v>
      </c>
      <c r="Y53" s="176">
        <f>SUMIFS('Fleet Calculations'!$K$8:$K$930, 'Fleet Calculations'!$N$8:$N$930, 'Fleet Outputs Internal'!$B53, 'Fleet Calculations'!$H$8:$H$930, 'Fleet Outputs Internal'!Y$3)</f>
        <v>0</v>
      </c>
      <c r="Z53" s="176">
        <f>SUMIFS('Fleet Calculations'!$K$8:$K$930, 'Fleet Calculations'!$N$8:$N$930, 'Fleet Outputs Internal'!$B53, 'Fleet Calculations'!$H$8:$H$930, 'Fleet Outputs Internal'!Z$3)</f>
        <v>0</v>
      </c>
      <c r="AA53" s="176">
        <f>SUMIFS('Fleet Calculations'!$K$8:$K$930, 'Fleet Calculations'!$N$8:$N$930, 'Fleet Outputs Internal'!$B53, 'Fleet Calculations'!$H$8:$H$930, 'Fleet Outputs Internal'!AA$3)</f>
        <v>0</v>
      </c>
      <c r="AB53" s="176">
        <f>SUMIFS('Fleet Calculations'!$K$8:$K$930, 'Fleet Calculations'!$N$8:$N$930, 'Fleet Outputs Internal'!$B53, 'Fleet Calculations'!$H$8:$H$930, 'Fleet Outputs Internal'!AB$3)</f>
        <v>0</v>
      </c>
      <c r="AC53" s="176">
        <f>SUMIFS('Fleet Calculations'!$K$8:$K$930, 'Fleet Calculations'!$N$8:$N$930, 'Fleet Outputs Internal'!$B53, 'Fleet Calculations'!$H$8:$H$930, 'Fleet Outputs Internal'!AC$3)</f>
        <v>0</v>
      </c>
      <c r="AE53" t="s">
        <v>79</v>
      </c>
    </row>
    <row r="54" spans="2:31" x14ac:dyDescent="0.25">
      <c r="B54" s="172" t="s">
        <v>176</v>
      </c>
      <c r="C54" s="176">
        <f>SUMIFS('Fleet Calculations'!$K$8:$K$930, 'Fleet Calculations'!$N$8:$N$930, 'Fleet Outputs Internal'!$B54, 'Fleet Calculations'!$H$8:$H$930, 'Fleet Outputs Internal'!C$3)</f>
        <v>0</v>
      </c>
      <c r="D54" s="176">
        <f>SUMIFS('Fleet Calculations'!$K$8:$K$930, 'Fleet Calculations'!$N$8:$N$930, 'Fleet Outputs Internal'!$B54, 'Fleet Calculations'!$H$8:$H$930, 'Fleet Outputs Internal'!D$3)</f>
        <v>0</v>
      </c>
      <c r="E54" s="176">
        <f>SUMIFS('Fleet Calculations'!$K$8:$K$930, 'Fleet Calculations'!$N$8:$N$930, 'Fleet Outputs Internal'!$B54, 'Fleet Calculations'!$H$8:$H$930, 'Fleet Outputs Internal'!E$3)</f>
        <v>0</v>
      </c>
      <c r="F54" s="176">
        <f>SUMIFS('Fleet Calculations'!$K$8:$K$930, 'Fleet Calculations'!$N$8:$N$930, 'Fleet Outputs Internal'!$B54, 'Fleet Calculations'!$H$8:$H$930, 'Fleet Outputs Internal'!F$3)</f>
        <v>0</v>
      </c>
      <c r="G54" s="176">
        <f>SUMIFS('Fleet Calculations'!$K$8:$K$930, 'Fleet Calculations'!$N$8:$N$930, 'Fleet Outputs Internal'!$B54, 'Fleet Calculations'!$H$8:$H$930, 'Fleet Outputs Internal'!G$3)</f>
        <v>0</v>
      </c>
      <c r="H54" s="176">
        <f>SUMIFS('Fleet Calculations'!$K$8:$K$930, 'Fleet Calculations'!$N$8:$N$930, 'Fleet Outputs Internal'!$B54, 'Fleet Calculations'!$H$8:$H$930, 'Fleet Outputs Internal'!H$3)</f>
        <v>0</v>
      </c>
      <c r="I54" s="176">
        <f>SUMIFS('Fleet Calculations'!$K$8:$K$930, 'Fleet Calculations'!$N$8:$N$930, 'Fleet Outputs Internal'!$B54, 'Fleet Calculations'!$H$8:$H$930, 'Fleet Outputs Internal'!I$3)</f>
        <v>0</v>
      </c>
      <c r="J54" s="176">
        <f>SUMIFS('Fleet Calculations'!$K$8:$K$930, 'Fleet Calculations'!$N$8:$N$930, 'Fleet Outputs Internal'!$B54, 'Fleet Calculations'!$H$8:$H$930, 'Fleet Outputs Internal'!J$3)</f>
        <v>0</v>
      </c>
      <c r="K54" s="176">
        <f>SUMIFS('Fleet Calculations'!$K$8:$K$930, 'Fleet Calculations'!$N$8:$N$930, 'Fleet Outputs Internal'!$B54, 'Fleet Calculations'!$H$8:$H$930, 'Fleet Outputs Internal'!K$3)</f>
        <v>0</v>
      </c>
      <c r="L54" s="176">
        <f>SUMIFS('Fleet Calculations'!$K$8:$K$930, 'Fleet Calculations'!$N$8:$N$930, 'Fleet Outputs Internal'!$B54, 'Fleet Calculations'!$H$8:$H$930, 'Fleet Outputs Internal'!L$3)</f>
        <v>0</v>
      </c>
      <c r="M54" s="176">
        <f>SUMIFS('Fleet Calculations'!$K$8:$K$930, 'Fleet Calculations'!$N$8:$N$930, 'Fleet Outputs Internal'!$B54, 'Fleet Calculations'!$H$8:$H$930, 'Fleet Outputs Internal'!M$3)</f>
        <v>0</v>
      </c>
      <c r="N54" s="176">
        <f>SUMIFS('Fleet Calculations'!$K$8:$K$930, 'Fleet Calculations'!$N$8:$N$930, 'Fleet Outputs Internal'!$B54, 'Fleet Calculations'!$H$8:$H$930, 'Fleet Outputs Internal'!N$3)</f>
        <v>0</v>
      </c>
      <c r="O54" s="176">
        <f>SUMIFS('Fleet Calculations'!$K$8:$K$930, 'Fleet Calculations'!$N$8:$N$930, 'Fleet Outputs Internal'!$B54, 'Fleet Calculations'!$H$8:$H$930, 'Fleet Outputs Internal'!O$3)</f>
        <v>0</v>
      </c>
      <c r="P54" s="176">
        <f>SUMIFS('Fleet Calculations'!$K$8:$K$930, 'Fleet Calculations'!$N$8:$N$930, 'Fleet Outputs Internal'!$B54, 'Fleet Calculations'!$H$8:$H$930, 'Fleet Outputs Internal'!P$3)</f>
        <v>0</v>
      </c>
      <c r="Q54" s="176">
        <f>SUMIFS('Fleet Calculations'!$K$8:$K$930, 'Fleet Calculations'!$N$8:$N$930, 'Fleet Outputs Internal'!$B54, 'Fleet Calculations'!$H$8:$H$930, 'Fleet Outputs Internal'!Q$3)</f>
        <v>0</v>
      </c>
      <c r="R54" s="176">
        <f>SUMIFS('Fleet Calculations'!$K$8:$K$930, 'Fleet Calculations'!$N$8:$N$930, 'Fleet Outputs Internal'!$B54, 'Fleet Calculations'!$H$8:$H$930, 'Fleet Outputs Internal'!R$3)</f>
        <v>0</v>
      </c>
      <c r="S54" s="176">
        <f>SUMIFS('Fleet Calculations'!$K$8:$K$930, 'Fleet Calculations'!$N$8:$N$930, 'Fleet Outputs Internal'!$B54, 'Fleet Calculations'!$H$8:$H$930, 'Fleet Outputs Internal'!S$3)</f>
        <v>0</v>
      </c>
      <c r="T54" s="176">
        <f>SUMIFS('Fleet Calculations'!$K$8:$K$930, 'Fleet Calculations'!$N$8:$N$930, 'Fleet Outputs Internal'!$B54, 'Fleet Calculations'!$H$8:$H$930, 'Fleet Outputs Internal'!T$3)</f>
        <v>0</v>
      </c>
      <c r="U54" s="176">
        <f>SUMIFS('Fleet Calculations'!$K$8:$K$930, 'Fleet Calculations'!$N$8:$N$930, 'Fleet Outputs Internal'!$B54, 'Fleet Calculations'!$H$8:$H$930, 'Fleet Outputs Internal'!U$3)</f>
        <v>0</v>
      </c>
      <c r="V54" s="176">
        <f>SUMIFS('Fleet Calculations'!$K$8:$K$930, 'Fleet Calculations'!$N$8:$N$930, 'Fleet Outputs Internal'!$B54, 'Fleet Calculations'!$H$8:$H$930, 'Fleet Outputs Internal'!V$3)</f>
        <v>0</v>
      </c>
      <c r="W54" s="176">
        <f>SUMIFS('Fleet Calculations'!$K$8:$K$930, 'Fleet Calculations'!$N$8:$N$930, 'Fleet Outputs Internal'!$B54, 'Fleet Calculations'!$H$8:$H$930, 'Fleet Outputs Internal'!W$3)</f>
        <v>0</v>
      </c>
      <c r="X54" s="176">
        <f>SUMIFS('Fleet Calculations'!$K$8:$K$930, 'Fleet Calculations'!$N$8:$N$930, 'Fleet Outputs Internal'!$B54, 'Fleet Calculations'!$H$8:$H$930, 'Fleet Outputs Internal'!X$3)</f>
        <v>0</v>
      </c>
      <c r="Y54" s="176">
        <f>SUMIFS('Fleet Calculations'!$K$8:$K$930, 'Fleet Calculations'!$N$8:$N$930, 'Fleet Outputs Internal'!$B54, 'Fleet Calculations'!$H$8:$H$930, 'Fleet Outputs Internal'!Y$3)</f>
        <v>0</v>
      </c>
      <c r="Z54" s="176">
        <f>SUMIFS('Fleet Calculations'!$K$8:$K$930, 'Fleet Calculations'!$N$8:$N$930, 'Fleet Outputs Internal'!$B54, 'Fleet Calculations'!$H$8:$H$930, 'Fleet Outputs Internal'!Z$3)</f>
        <v>0</v>
      </c>
      <c r="AA54" s="176">
        <f>SUMIFS('Fleet Calculations'!$K$8:$K$930, 'Fleet Calculations'!$N$8:$N$930, 'Fleet Outputs Internal'!$B54, 'Fleet Calculations'!$H$8:$H$930, 'Fleet Outputs Internal'!AA$3)</f>
        <v>0</v>
      </c>
      <c r="AB54" s="176">
        <f>SUMIFS('Fleet Calculations'!$K$8:$K$930, 'Fleet Calculations'!$N$8:$N$930, 'Fleet Outputs Internal'!$B54, 'Fleet Calculations'!$H$8:$H$930, 'Fleet Outputs Internal'!AB$3)</f>
        <v>0</v>
      </c>
      <c r="AC54" s="176">
        <f>SUMIFS('Fleet Calculations'!$K$8:$K$930, 'Fleet Calculations'!$N$8:$N$930, 'Fleet Outputs Internal'!$B54, 'Fleet Calculations'!$H$8:$H$930, 'Fleet Outputs Internal'!AC$3)</f>
        <v>0</v>
      </c>
      <c r="AE54" t="s">
        <v>79</v>
      </c>
    </row>
    <row r="55" spans="2:31" x14ac:dyDescent="0.25">
      <c r="B55" s="172" t="s">
        <v>177</v>
      </c>
      <c r="C55" s="176">
        <f>SUMIFS('Fleet Calculations'!$K$8:$K$930, 'Fleet Calculations'!$N$8:$N$930, 'Fleet Outputs Internal'!$B55, 'Fleet Calculations'!$H$8:$H$930, 'Fleet Outputs Internal'!C$3)</f>
        <v>0</v>
      </c>
      <c r="D55" s="176">
        <f>SUMIFS('Fleet Calculations'!$K$8:$K$930, 'Fleet Calculations'!$N$8:$N$930, 'Fleet Outputs Internal'!$B55, 'Fleet Calculations'!$H$8:$H$930, 'Fleet Outputs Internal'!D$3)</f>
        <v>0</v>
      </c>
      <c r="E55" s="176">
        <f>SUMIFS('Fleet Calculations'!$K$8:$K$930, 'Fleet Calculations'!$N$8:$N$930, 'Fleet Outputs Internal'!$B55, 'Fleet Calculations'!$H$8:$H$930, 'Fleet Outputs Internal'!E$3)</f>
        <v>0</v>
      </c>
      <c r="F55" s="176">
        <f>SUMIFS('Fleet Calculations'!$K$8:$K$930, 'Fleet Calculations'!$N$8:$N$930, 'Fleet Outputs Internal'!$B55, 'Fleet Calculations'!$H$8:$H$930, 'Fleet Outputs Internal'!F$3)</f>
        <v>0</v>
      </c>
      <c r="G55" s="176">
        <f>SUMIFS('Fleet Calculations'!$K$8:$K$930, 'Fleet Calculations'!$N$8:$N$930, 'Fleet Outputs Internal'!$B55, 'Fleet Calculations'!$H$8:$H$930, 'Fleet Outputs Internal'!G$3)</f>
        <v>0</v>
      </c>
      <c r="H55" s="176">
        <f>SUMIFS('Fleet Calculations'!$K$8:$K$930, 'Fleet Calculations'!$N$8:$N$930, 'Fleet Outputs Internal'!$B55, 'Fleet Calculations'!$H$8:$H$930, 'Fleet Outputs Internal'!H$3)</f>
        <v>0</v>
      </c>
      <c r="I55" s="176">
        <f>SUMIFS('Fleet Calculations'!$K$8:$K$930, 'Fleet Calculations'!$N$8:$N$930, 'Fleet Outputs Internal'!$B55, 'Fleet Calculations'!$H$8:$H$930, 'Fleet Outputs Internal'!I$3)</f>
        <v>0</v>
      </c>
      <c r="J55" s="176">
        <f>SUMIFS('Fleet Calculations'!$K$8:$K$930, 'Fleet Calculations'!$N$8:$N$930, 'Fleet Outputs Internal'!$B55, 'Fleet Calculations'!$H$8:$H$930, 'Fleet Outputs Internal'!J$3)</f>
        <v>0</v>
      </c>
      <c r="K55" s="176">
        <f>SUMIFS('Fleet Calculations'!$K$8:$K$930, 'Fleet Calculations'!$N$8:$N$930, 'Fleet Outputs Internal'!$B55, 'Fleet Calculations'!$H$8:$H$930, 'Fleet Outputs Internal'!K$3)</f>
        <v>0</v>
      </c>
      <c r="L55" s="176">
        <f>SUMIFS('Fleet Calculations'!$K$8:$K$930, 'Fleet Calculations'!$N$8:$N$930, 'Fleet Outputs Internal'!$B55, 'Fleet Calculations'!$H$8:$H$930, 'Fleet Outputs Internal'!L$3)</f>
        <v>0</v>
      </c>
      <c r="M55" s="176">
        <f>SUMIFS('Fleet Calculations'!$K$8:$K$930, 'Fleet Calculations'!$N$8:$N$930, 'Fleet Outputs Internal'!$B55, 'Fleet Calculations'!$H$8:$H$930, 'Fleet Outputs Internal'!M$3)</f>
        <v>0</v>
      </c>
      <c r="N55" s="176">
        <f>SUMIFS('Fleet Calculations'!$K$8:$K$930, 'Fleet Calculations'!$N$8:$N$930, 'Fleet Outputs Internal'!$B55, 'Fleet Calculations'!$H$8:$H$930, 'Fleet Outputs Internal'!N$3)</f>
        <v>0</v>
      </c>
      <c r="O55" s="176">
        <f>SUMIFS('Fleet Calculations'!$K$8:$K$930, 'Fleet Calculations'!$N$8:$N$930, 'Fleet Outputs Internal'!$B55, 'Fleet Calculations'!$H$8:$H$930, 'Fleet Outputs Internal'!O$3)</f>
        <v>0</v>
      </c>
      <c r="P55" s="176">
        <f>SUMIFS('Fleet Calculations'!$K$8:$K$930, 'Fleet Calculations'!$N$8:$N$930, 'Fleet Outputs Internal'!$B55, 'Fleet Calculations'!$H$8:$H$930, 'Fleet Outputs Internal'!P$3)</f>
        <v>0</v>
      </c>
      <c r="Q55" s="176">
        <f>SUMIFS('Fleet Calculations'!$K$8:$K$930, 'Fleet Calculations'!$N$8:$N$930, 'Fleet Outputs Internal'!$B55, 'Fleet Calculations'!$H$8:$H$930, 'Fleet Outputs Internal'!Q$3)</f>
        <v>0</v>
      </c>
      <c r="R55" s="176">
        <f>SUMIFS('Fleet Calculations'!$K$8:$K$930, 'Fleet Calculations'!$N$8:$N$930, 'Fleet Outputs Internal'!$B55, 'Fleet Calculations'!$H$8:$H$930, 'Fleet Outputs Internal'!R$3)</f>
        <v>0</v>
      </c>
      <c r="S55" s="176">
        <f>SUMIFS('Fleet Calculations'!$K$8:$K$930, 'Fleet Calculations'!$N$8:$N$930, 'Fleet Outputs Internal'!$B55, 'Fleet Calculations'!$H$8:$H$930, 'Fleet Outputs Internal'!S$3)</f>
        <v>0</v>
      </c>
      <c r="T55" s="176">
        <f>SUMIFS('Fleet Calculations'!$K$8:$K$930, 'Fleet Calculations'!$N$8:$N$930, 'Fleet Outputs Internal'!$B55, 'Fleet Calculations'!$H$8:$H$930, 'Fleet Outputs Internal'!T$3)</f>
        <v>0</v>
      </c>
      <c r="U55" s="176">
        <f>SUMIFS('Fleet Calculations'!$K$8:$K$930, 'Fleet Calculations'!$N$8:$N$930, 'Fleet Outputs Internal'!$B55, 'Fleet Calculations'!$H$8:$H$930, 'Fleet Outputs Internal'!U$3)</f>
        <v>0</v>
      </c>
      <c r="V55" s="176">
        <f>SUMIFS('Fleet Calculations'!$K$8:$K$930, 'Fleet Calculations'!$N$8:$N$930, 'Fleet Outputs Internal'!$B55, 'Fleet Calculations'!$H$8:$H$930, 'Fleet Outputs Internal'!V$3)</f>
        <v>0</v>
      </c>
      <c r="W55" s="176">
        <f>SUMIFS('Fleet Calculations'!$K$8:$K$930, 'Fleet Calculations'!$N$8:$N$930, 'Fleet Outputs Internal'!$B55, 'Fleet Calculations'!$H$8:$H$930, 'Fleet Outputs Internal'!W$3)</f>
        <v>0</v>
      </c>
      <c r="X55" s="176">
        <f>SUMIFS('Fleet Calculations'!$K$8:$K$930, 'Fleet Calculations'!$N$8:$N$930, 'Fleet Outputs Internal'!$B55, 'Fleet Calculations'!$H$8:$H$930, 'Fleet Outputs Internal'!X$3)</f>
        <v>0</v>
      </c>
      <c r="Y55" s="176">
        <f>SUMIFS('Fleet Calculations'!$K$8:$K$930, 'Fleet Calculations'!$N$8:$N$930, 'Fleet Outputs Internal'!$B55, 'Fleet Calculations'!$H$8:$H$930, 'Fleet Outputs Internal'!Y$3)</f>
        <v>0</v>
      </c>
      <c r="Z55" s="176">
        <f>SUMIFS('Fleet Calculations'!$K$8:$K$930, 'Fleet Calculations'!$N$8:$N$930, 'Fleet Outputs Internal'!$B55, 'Fleet Calculations'!$H$8:$H$930, 'Fleet Outputs Internal'!Z$3)</f>
        <v>0</v>
      </c>
      <c r="AA55" s="176">
        <f>SUMIFS('Fleet Calculations'!$K$8:$K$930, 'Fleet Calculations'!$N$8:$N$930, 'Fleet Outputs Internal'!$B55, 'Fleet Calculations'!$H$8:$H$930, 'Fleet Outputs Internal'!AA$3)</f>
        <v>0</v>
      </c>
      <c r="AB55" s="176">
        <f>SUMIFS('Fleet Calculations'!$K$8:$K$930, 'Fleet Calculations'!$N$8:$N$930, 'Fleet Outputs Internal'!$B55, 'Fleet Calculations'!$H$8:$H$930, 'Fleet Outputs Internal'!AB$3)</f>
        <v>0</v>
      </c>
      <c r="AC55" s="176">
        <f>SUMIFS('Fleet Calculations'!$K$8:$K$930, 'Fleet Calculations'!$N$8:$N$930, 'Fleet Outputs Internal'!$B55, 'Fleet Calculations'!$H$8:$H$930, 'Fleet Outputs Internal'!AC$3)</f>
        <v>0</v>
      </c>
      <c r="AE55" t="s">
        <v>79</v>
      </c>
    </row>
    <row r="56" spans="2:31" x14ac:dyDescent="0.25">
      <c r="B56" s="172" t="s">
        <v>178</v>
      </c>
      <c r="C56" s="176">
        <f>SUMIFS('Fleet Calculations'!$K$8:$K$930, 'Fleet Calculations'!$N$8:$N$930, 'Fleet Outputs Internal'!$B56, 'Fleet Calculations'!$H$8:$H$930, 'Fleet Outputs Internal'!C$3)</f>
        <v>0</v>
      </c>
      <c r="D56" s="176">
        <f>SUMIFS('Fleet Calculations'!$K$8:$K$930, 'Fleet Calculations'!$N$8:$N$930, 'Fleet Outputs Internal'!$B56, 'Fleet Calculations'!$H$8:$H$930, 'Fleet Outputs Internal'!D$3)</f>
        <v>0</v>
      </c>
      <c r="E56" s="176">
        <f>SUMIFS('Fleet Calculations'!$K$8:$K$930, 'Fleet Calculations'!$N$8:$N$930, 'Fleet Outputs Internal'!$B56, 'Fleet Calculations'!$H$8:$H$930, 'Fleet Outputs Internal'!E$3)</f>
        <v>0</v>
      </c>
      <c r="F56" s="176">
        <f>SUMIFS('Fleet Calculations'!$K$8:$K$930, 'Fleet Calculations'!$N$8:$N$930, 'Fleet Outputs Internal'!$B56, 'Fleet Calculations'!$H$8:$H$930, 'Fleet Outputs Internal'!F$3)</f>
        <v>0</v>
      </c>
      <c r="G56" s="176">
        <f>SUMIFS('Fleet Calculations'!$K$8:$K$930, 'Fleet Calculations'!$N$8:$N$930, 'Fleet Outputs Internal'!$B56, 'Fleet Calculations'!$H$8:$H$930, 'Fleet Outputs Internal'!G$3)</f>
        <v>0</v>
      </c>
      <c r="H56" s="176">
        <f>SUMIFS('Fleet Calculations'!$K$8:$K$930, 'Fleet Calculations'!$N$8:$N$930, 'Fleet Outputs Internal'!$B56, 'Fleet Calculations'!$H$8:$H$930, 'Fleet Outputs Internal'!H$3)</f>
        <v>0</v>
      </c>
      <c r="I56" s="176">
        <f>SUMIFS('Fleet Calculations'!$K$8:$K$930, 'Fleet Calculations'!$N$8:$N$930, 'Fleet Outputs Internal'!$B56, 'Fleet Calculations'!$H$8:$H$930, 'Fleet Outputs Internal'!I$3)</f>
        <v>0</v>
      </c>
      <c r="J56" s="176">
        <f>SUMIFS('Fleet Calculations'!$K$8:$K$930, 'Fleet Calculations'!$N$8:$N$930, 'Fleet Outputs Internal'!$B56, 'Fleet Calculations'!$H$8:$H$930, 'Fleet Outputs Internal'!J$3)</f>
        <v>0</v>
      </c>
      <c r="K56" s="176">
        <f>SUMIFS('Fleet Calculations'!$K$8:$K$930, 'Fleet Calculations'!$N$8:$N$930, 'Fleet Outputs Internal'!$B56, 'Fleet Calculations'!$H$8:$H$930, 'Fleet Outputs Internal'!K$3)</f>
        <v>0</v>
      </c>
      <c r="L56" s="176">
        <f>SUMIFS('Fleet Calculations'!$K$8:$K$930, 'Fleet Calculations'!$N$8:$N$930, 'Fleet Outputs Internal'!$B56, 'Fleet Calculations'!$H$8:$H$930, 'Fleet Outputs Internal'!L$3)</f>
        <v>0</v>
      </c>
      <c r="M56" s="176">
        <f>SUMIFS('Fleet Calculations'!$K$8:$K$930, 'Fleet Calculations'!$N$8:$N$930, 'Fleet Outputs Internal'!$B56, 'Fleet Calculations'!$H$8:$H$930, 'Fleet Outputs Internal'!M$3)</f>
        <v>0</v>
      </c>
      <c r="N56" s="176">
        <f>SUMIFS('Fleet Calculations'!$K$8:$K$930, 'Fleet Calculations'!$N$8:$N$930, 'Fleet Outputs Internal'!$B56, 'Fleet Calculations'!$H$8:$H$930, 'Fleet Outputs Internal'!N$3)</f>
        <v>0</v>
      </c>
      <c r="O56" s="176">
        <f>SUMIFS('Fleet Calculations'!$K$8:$K$930, 'Fleet Calculations'!$N$8:$N$930, 'Fleet Outputs Internal'!$B56, 'Fleet Calculations'!$H$8:$H$930, 'Fleet Outputs Internal'!O$3)</f>
        <v>0</v>
      </c>
      <c r="P56" s="176">
        <f>SUMIFS('Fleet Calculations'!$K$8:$K$930, 'Fleet Calculations'!$N$8:$N$930, 'Fleet Outputs Internal'!$B56, 'Fleet Calculations'!$H$8:$H$930, 'Fleet Outputs Internal'!P$3)</f>
        <v>0</v>
      </c>
      <c r="Q56" s="176">
        <f>SUMIFS('Fleet Calculations'!$K$8:$K$930, 'Fleet Calculations'!$N$8:$N$930, 'Fleet Outputs Internal'!$B56, 'Fleet Calculations'!$H$8:$H$930, 'Fleet Outputs Internal'!Q$3)</f>
        <v>0</v>
      </c>
      <c r="R56" s="176">
        <f>SUMIFS('Fleet Calculations'!$K$8:$K$930, 'Fleet Calculations'!$N$8:$N$930, 'Fleet Outputs Internal'!$B56, 'Fleet Calculations'!$H$8:$H$930, 'Fleet Outputs Internal'!R$3)</f>
        <v>0</v>
      </c>
      <c r="S56" s="176">
        <f>SUMIFS('Fleet Calculations'!$K$8:$K$930, 'Fleet Calculations'!$N$8:$N$930, 'Fleet Outputs Internal'!$B56, 'Fleet Calculations'!$H$8:$H$930, 'Fleet Outputs Internal'!S$3)</f>
        <v>0</v>
      </c>
      <c r="T56" s="176">
        <f>SUMIFS('Fleet Calculations'!$K$8:$K$930, 'Fleet Calculations'!$N$8:$N$930, 'Fleet Outputs Internal'!$B56, 'Fleet Calculations'!$H$8:$H$930, 'Fleet Outputs Internal'!T$3)</f>
        <v>0</v>
      </c>
      <c r="U56" s="176">
        <f>SUMIFS('Fleet Calculations'!$K$8:$K$930, 'Fleet Calculations'!$N$8:$N$930, 'Fleet Outputs Internal'!$B56, 'Fleet Calculations'!$H$8:$H$930, 'Fleet Outputs Internal'!U$3)</f>
        <v>0</v>
      </c>
      <c r="V56" s="176">
        <f>SUMIFS('Fleet Calculations'!$K$8:$K$930, 'Fleet Calculations'!$N$8:$N$930, 'Fleet Outputs Internal'!$B56, 'Fleet Calculations'!$H$8:$H$930, 'Fleet Outputs Internal'!V$3)</f>
        <v>0</v>
      </c>
      <c r="W56" s="176">
        <f>SUMIFS('Fleet Calculations'!$K$8:$K$930, 'Fleet Calculations'!$N$8:$N$930, 'Fleet Outputs Internal'!$B56, 'Fleet Calculations'!$H$8:$H$930, 'Fleet Outputs Internal'!W$3)</f>
        <v>0</v>
      </c>
      <c r="X56" s="176">
        <f>SUMIFS('Fleet Calculations'!$K$8:$K$930, 'Fleet Calculations'!$N$8:$N$930, 'Fleet Outputs Internal'!$B56, 'Fleet Calculations'!$H$8:$H$930, 'Fleet Outputs Internal'!X$3)</f>
        <v>0</v>
      </c>
      <c r="Y56" s="176">
        <f>SUMIFS('Fleet Calculations'!$K$8:$K$930, 'Fleet Calculations'!$N$8:$N$930, 'Fleet Outputs Internal'!$B56, 'Fleet Calculations'!$H$8:$H$930, 'Fleet Outputs Internal'!Y$3)</f>
        <v>0</v>
      </c>
      <c r="Z56" s="176">
        <f>SUMIFS('Fleet Calculations'!$K$8:$K$930, 'Fleet Calculations'!$N$8:$N$930, 'Fleet Outputs Internal'!$B56, 'Fleet Calculations'!$H$8:$H$930, 'Fleet Outputs Internal'!Z$3)</f>
        <v>0</v>
      </c>
      <c r="AA56" s="176">
        <f>SUMIFS('Fleet Calculations'!$K$8:$K$930, 'Fleet Calculations'!$N$8:$N$930, 'Fleet Outputs Internal'!$B56, 'Fleet Calculations'!$H$8:$H$930, 'Fleet Outputs Internal'!AA$3)</f>
        <v>0</v>
      </c>
      <c r="AB56" s="176">
        <f>SUMIFS('Fleet Calculations'!$K$8:$K$930, 'Fleet Calculations'!$N$8:$N$930, 'Fleet Outputs Internal'!$B56, 'Fleet Calculations'!$H$8:$H$930, 'Fleet Outputs Internal'!AB$3)</f>
        <v>0</v>
      </c>
      <c r="AC56" s="176">
        <f>SUMIFS('Fleet Calculations'!$K$8:$K$930, 'Fleet Calculations'!$N$8:$N$930, 'Fleet Outputs Internal'!$B56, 'Fleet Calculations'!$H$8:$H$930, 'Fleet Outputs Internal'!AC$3)</f>
        <v>0</v>
      </c>
      <c r="AE56" t="s">
        <v>79</v>
      </c>
    </row>
    <row r="57" spans="2:31" x14ac:dyDescent="0.25">
      <c r="B57" s="172" t="s">
        <v>179</v>
      </c>
      <c r="C57" s="176">
        <f>SUMIFS('Fleet Calculations'!$K$8:$K$930, 'Fleet Calculations'!$N$8:$N$930, 'Fleet Outputs Internal'!$B57, 'Fleet Calculations'!$H$8:$H$930, 'Fleet Outputs Internal'!C$3)</f>
        <v>0</v>
      </c>
      <c r="D57" s="176">
        <f>SUMIFS('Fleet Calculations'!$K$8:$K$930, 'Fleet Calculations'!$N$8:$N$930, 'Fleet Outputs Internal'!$B57, 'Fleet Calculations'!$H$8:$H$930, 'Fleet Outputs Internal'!D$3)</f>
        <v>0</v>
      </c>
      <c r="E57" s="176">
        <f>SUMIFS('Fleet Calculations'!$K$8:$K$930, 'Fleet Calculations'!$N$8:$N$930, 'Fleet Outputs Internal'!$B57, 'Fleet Calculations'!$H$8:$H$930, 'Fleet Outputs Internal'!E$3)</f>
        <v>0</v>
      </c>
      <c r="F57" s="176">
        <f>SUMIFS('Fleet Calculations'!$K$8:$K$930, 'Fleet Calculations'!$N$8:$N$930, 'Fleet Outputs Internal'!$B57, 'Fleet Calculations'!$H$8:$H$930, 'Fleet Outputs Internal'!F$3)</f>
        <v>0</v>
      </c>
      <c r="G57" s="176">
        <f>SUMIFS('Fleet Calculations'!$K$8:$K$930, 'Fleet Calculations'!$N$8:$N$930, 'Fleet Outputs Internal'!$B57, 'Fleet Calculations'!$H$8:$H$930, 'Fleet Outputs Internal'!G$3)</f>
        <v>0</v>
      </c>
      <c r="H57" s="176">
        <f>SUMIFS('Fleet Calculations'!$K$8:$K$930, 'Fleet Calculations'!$N$8:$N$930, 'Fleet Outputs Internal'!$B57, 'Fleet Calculations'!$H$8:$H$930, 'Fleet Outputs Internal'!H$3)</f>
        <v>0</v>
      </c>
      <c r="I57" s="176">
        <f>SUMIFS('Fleet Calculations'!$K$8:$K$930, 'Fleet Calculations'!$N$8:$N$930, 'Fleet Outputs Internal'!$B57, 'Fleet Calculations'!$H$8:$H$930, 'Fleet Outputs Internal'!I$3)</f>
        <v>0</v>
      </c>
      <c r="J57" s="176">
        <f>SUMIFS('Fleet Calculations'!$K$8:$K$930, 'Fleet Calculations'!$N$8:$N$930, 'Fleet Outputs Internal'!$B57, 'Fleet Calculations'!$H$8:$H$930, 'Fleet Outputs Internal'!J$3)</f>
        <v>0</v>
      </c>
      <c r="K57" s="176">
        <f>SUMIFS('Fleet Calculations'!$K$8:$K$930, 'Fleet Calculations'!$N$8:$N$930, 'Fleet Outputs Internal'!$B57, 'Fleet Calculations'!$H$8:$H$930, 'Fleet Outputs Internal'!K$3)</f>
        <v>0</v>
      </c>
      <c r="L57" s="176">
        <f>SUMIFS('Fleet Calculations'!$K$8:$K$930, 'Fleet Calculations'!$N$8:$N$930, 'Fleet Outputs Internal'!$B57, 'Fleet Calculations'!$H$8:$H$930, 'Fleet Outputs Internal'!L$3)</f>
        <v>0</v>
      </c>
      <c r="M57" s="176">
        <f>SUMIFS('Fleet Calculations'!$K$8:$K$930, 'Fleet Calculations'!$N$8:$N$930, 'Fleet Outputs Internal'!$B57, 'Fleet Calculations'!$H$8:$H$930, 'Fleet Outputs Internal'!M$3)</f>
        <v>0</v>
      </c>
      <c r="N57" s="176">
        <f>SUMIFS('Fleet Calculations'!$K$8:$K$930, 'Fleet Calculations'!$N$8:$N$930, 'Fleet Outputs Internal'!$B57, 'Fleet Calculations'!$H$8:$H$930, 'Fleet Outputs Internal'!N$3)</f>
        <v>0</v>
      </c>
      <c r="O57" s="176">
        <f>SUMIFS('Fleet Calculations'!$K$8:$K$930, 'Fleet Calculations'!$N$8:$N$930, 'Fleet Outputs Internal'!$B57, 'Fleet Calculations'!$H$8:$H$930, 'Fleet Outputs Internal'!O$3)</f>
        <v>0</v>
      </c>
      <c r="P57" s="176">
        <f>SUMIFS('Fleet Calculations'!$K$8:$K$930, 'Fleet Calculations'!$N$8:$N$930, 'Fleet Outputs Internal'!$B57, 'Fleet Calculations'!$H$8:$H$930, 'Fleet Outputs Internal'!P$3)</f>
        <v>0</v>
      </c>
      <c r="Q57" s="176">
        <f>SUMIFS('Fleet Calculations'!$K$8:$K$930, 'Fleet Calculations'!$N$8:$N$930, 'Fleet Outputs Internal'!$B57, 'Fleet Calculations'!$H$8:$H$930, 'Fleet Outputs Internal'!Q$3)</f>
        <v>0</v>
      </c>
      <c r="R57" s="176">
        <f>SUMIFS('Fleet Calculations'!$K$8:$K$930, 'Fleet Calculations'!$N$8:$N$930, 'Fleet Outputs Internal'!$B57, 'Fleet Calculations'!$H$8:$H$930, 'Fleet Outputs Internal'!R$3)</f>
        <v>0</v>
      </c>
      <c r="S57" s="176">
        <f>SUMIFS('Fleet Calculations'!$K$8:$K$930, 'Fleet Calculations'!$N$8:$N$930, 'Fleet Outputs Internal'!$B57, 'Fleet Calculations'!$H$8:$H$930, 'Fleet Outputs Internal'!S$3)</f>
        <v>0</v>
      </c>
      <c r="T57" s="176">
        <f>SUMIFS('Fleet Calculations'!$K$8:$K$930, 'Fleet Calculations'!$N$8:$N$930, 'Fleet Outputs Internal'!$B57, 'Fleet Calculations'!$H$8:$H$930, 'Fleet Outputs Internal'!T$3)</f>
        <v>0</v>
      </c>
      <c r="U57" s="176">
        <f>SUMIFS('Fleet Calculations'!$K$8:$K$930, 'Fleet Calculations'!$N$8:$N$930, 'Fleet Outputs Internal'!$B57, 'Fleet Calculations'!$H$8:$H$930, 'Fleet Outputs Internal'!U$3)</f>
        <v>0</v>
      </c>
      <c r="V57" s="176">
        <f>SUMIFS('Fleet Calculations'!$K$8:$K$930, 'Fleet Calculations'!$N$8:$N$930, 'Fleet Outputs Internal'!$B57, 'Fleet Calculations'!$H$8:$H$930, 'Fleet Outputs Internal'!V$3)</f>
        <v>0</v>
      </c>
      <c r="W57" s="176">
        <f>SUMIFS('Fleet Calculations'!$K$8:$K$930, 'Fleet Calculations'!$N$8:$N$930, 'Fleet Outputs Internal'!$B57, 'Fleet Calculations'!$H$8:$H$930, 'Fleet Outputs Internal'!W$3)</f>
        <v>0</v>
      </c>
      <c r="X57" s="176">
        <f>SUMIFS('Fleet Calculations'!$K$8:$K$930, 'Fleet Calculations'!$N$8:$N$930, 'Fleet Outputs Internal'!$B57, 'Fleet Calculations'!$H$8:$H$930, 'Fleet Outputs Internal'!X$3)</f>
        <v>0</v>
      </c>
      <c r="Y57" s="176">
        <f>SUMIFS('Fleet Calculations'!$K$8:$K$930, 'Fleet Calculations'!$N$8:$N$930, 'Fleet Outputs Internal'!$B57, 'Fleet Calculations'!$H$8:$H$930, 'Fleet Outputs Internal'!Y$3)</f>
        <v>0</v>
      </c>
      <c r="Z57" s="176">
        <f>SUMIFS('Fleet Calculations'!$K$8:$K$930, 'Fleet Calculations'!$N$8:$N$930, 'Fleet Outputs Internal'!$B57, 'Fleet Calculations'!$H$8:$H$930, 'Fleet Outputs Internal'!Z$3)</f>
        <v>0</v>
      </c>
      <c r="AA57" s="176">
        <f>SUMIFS('Fleet Calculations'!$K$8:$K$930, 'Fleet Calculations'!$N$8:$N$930, 'Fleet Outputs Internal'!$B57, 'Fleet Calculations'!$H$8:$H$930, 'Fleet Outputs Internal'!AA$3)</f>
        <v>0</v>
      </c>
      <c r="AB57" s="176">
        <f>SUMIFS('Fleet Calculations'!$K$8:$K$930, 'Fleet Calculations'!$N$8:$N$930, 'Fleet Outputs Internal'!$B57, 'Fleet Calculations'!$H$8:$H$930, 'Fleet Outputs Internal'!AB$3)</f>
        <v>0</v>
      </c>
      <c r="AC57" s="176">
        <f>SUMIFS('Fleet Calculations'!$K$8:$K$930, 'Fleet Calculations'!$N$8:$N$930, 'Fleet Outputs Internal'!$B57, 'Fleet Calculations'!$H$8:$H$930, 'Fleet Outputs Internal'!AC$3)</f>
        <v>0</v>
      </c>
      <c r="AE57" t="s">
        <v>79</v>
      </c>
    </row>
    <row r="58" spans="2:31" x14ac:dyDescent="0.25">
      <c r="B58" s="172" t="s">
        <v>180</v>
      </c>
      <c r="C58" s="176">
        <f>SUMIFS('Fleet Calculations'!$K$8:$K$930, 'Fleet Calculations'!$N$8:$N$930, 'Fleet Outputs Internal'!$B58, 'Fleet Calculations'!$H$8:$H$930, 'Fleet Outputs Internal'!C$3)</f>
        <v>0</v>
      </c>
      <c r="D58" s="176">
        <f>SUMIFS('Fleet Calculations'!$K$8:$K$930, 'Fleet Calculations'!$N$8:$N$930, 'Fleet Outputs Internal'!$B58, 'Fleet Calculations'!$H$8:$H$930, 'Fleet Outputs Internal'!D$3)</f>
        <v>0</v>
      </c>
      <c r="E58" s="176">
        <f>SUMIFS('Fleet Calculations'!$K$8:$K$930, 'Fleet Calculations'!$N$8:$N$930, 'Fleet Outputs Internal'!$B58, 'Fleet Calculations'!$H$8:$H$930, 'Fleet Outputs Internal'!E$3)</f>
        <v>0</v>
      </c>
      <c r="F58" s="176">
        <f>SUMIFS('Fleet Calculations'!$K$8:$K$930, 'Fleet Calculations'!$N$8:$N$930, 'Fleet Outputs Internal'!$B58, 'Fleet Calculations'!$H$8:$H$930, 'Fleet Outputs Internal'!F$3)</f>
        <v>0</v>
      </c>
      <c r="G58" s="176">
        <f>SUMIFS('Fleet Calculations'!$K$8:$K$930, 'Fleet Calculations'!$N$8:$N$930, 'Fleet Outputs Internal'!$B58, 'Fleet Calculations'!$H$8:$H$930, 'Fleet Outputs Internal'!G$3)</f>
        <v>0</v>
      </c>
      <c r="H58" s="176">
        <f>SUMIFS('Fleet Calculations'!$K$8:$K$930, 'Fleet Calculations'!$N$8:$N$930, 'Fleet Outputs Internal'!$B58, 'Fleet Calculations'!$H$8:$H$930, 'Fleet Outputs Internal'!H$3)</f>
        <v>0</v>
      </c>
      <c r="I58" s="176">
        <f>SUMIFS('Fleet Calculations'!$K$8:$K$930, 'Fleet Calculations'!$N$8:$N$930, 'Fleet Outputs Internal'!$B58, 'Fleet Calculations'!$H$8:$H$930, 'Fleet Outputs Internal'!I$3)</f>
        <v>0</v>
      </c>
      <c r="J58" s="176">
        <f>SUMIFS('Fleet Calculations'!$K$8:$K$930, 'Fleet Calculations'!$N$8:$N$930, 'Fleet Outputs Internal'!$B58, 'Fleet Calculations'!$H$8:$H$930, 'Fleet Outputs Internal'!J$3)</f>
        <v>0</v>
      </c>
      <c r="K58" s="176">
        <f>SUMIFS('Fleet Calculations'!$K$8:$K$930, 'Fleet Calculations'!$N$8:$N$930, 'Fleet Outputs Internal'!$B58, 'Fleet Calculations'!$H$8:$H$930, 'Fleet Outputs Internal'!K$3)</f>
        <v>0</v>
      </c>
      <c r="L58" s="176">
        <f>SUMIFS('Fleet Calculations'!$K$8:$K$930, 'Fleet Calculations'!$N$8:$N$930, 'Fleet Outputs Internal'!$B58, 'Fleet Calculations'!$H$8:$H$930, 'Fleet Outputs Internal'!L$3)</f>
        <v>0</v>
      </c>
      <c r="M58" s="176">
        <f>SUMIFS('Fleet Calculations'!$K$8:$K$930, 'Fleet Calculations'!$N$8:$N$930, 'Fleet Outputs Internal'!$B58, 'Fleet Calculations'!$H$8:$H$930, 'Fleet Outputs Internal'!M$3)</f>
        <v>0</v>
      </c>
      <c r="N58" s="176">
        <f>SUMIFS('Fleet Calculations'!$K$8:$K$930, 'Fleet Calculations'!$N$8:$N$930, 'Fleet Outputs Internal'!$B58, 'Fleet Calculations'!$H$8:$H$930, 'Fleet Outputs Internal'!N$3)</f>
        <v>0</v>
      </c>
      <c r="O58" s="176">
        <f>SUMIFS('Fleet Calculations'!$K$8:$K$930, 'Fleet Calculations'!$N$8:$N$930, 'Fleet Outputs Internal'!$B58, 'Fleet Calculations'!$H$8:$H$930, 'Fleet Outputs Internal'!O$3)</f>
        <v>0</v>
      </c>
      <c r="P58" s="176">
        <f>SUMIFS('Fleet Calculations'!$K$8:$K$930, 'Fleet Calculations'!$N$8:$N$930, 'Fleet Outputs Internal'!$B58, 'Fleet Calculations'!$H$8:$H$930, 'Fleet Outputs Internal'!P$3)</f>
        <v>0</v>
      </c>
      <c r="Q58" s="176">
        <f>SUMIFS('Fleet Calculations'!$K$8:$K$930, 'Fleet Calculations'!$N$8:$N$930, 'Fleet Outputs Internal'!$B58, 'Fleet Calculations'!$H$8:$H$930, 'Fleet Outputs Internal'!Q$3)</f>
        <v>0</v>
      </c>
      <c r="R58" s="176">
        <f>SUMIFS('Fleet Calculations'!$K$8:$K$930, 'Fleet Calculations'!$N$8:$N$930, 'Fleet Outputs Internal'!$B58, 'Fleet Calculations'!$H$8:$H$930, 'Fleet Outputs Internal'!R$3)</f>
        <v>0</v>
      </c>
      <c r="S58" s="176">
        <f>SUMIFS('Fleet Calculations'!$K$8:$K$930, 'Fleet Calculations'!$N$8:$N$930, 'Fleet Outputs Internal'!$B58, 'Fleet Calculations'!$H$8:$H$930, 'Fleet Outputs Internal'!S$3)</f>
        <v>0</v>
      </c>
      <c r="T58" s="176">
        <f>SUMIFS('Fleet Calculations'!$K$8:$K$930, 'Fleet Calculations'!$N$8:$N$930, 'Fleet Outputs Internal'!$B58, 'Fleet Calculations'!$H$8:$H$930, 'Fleet Outputs Internal'!T$3)</f>
        <v>0</v>
      </c>
      <c r="U58" s="176">
        <f>SUMIFS('Fleet Calculations'!$K$8:$K$930, 'Fleet Calculations'!$N$8:$N$930, 'Fleet Outputs Internal'!$B58, 'Fleet Calculations'!$H$8:$H$930, 'Fleet Outputs Internal'!U$3)</f>
        <v>0</v>
      </c>
      <c r="V58" s="176">
        <f>SUMIFS('Fleet Calculations'!$K$8:$K$930, 'Fleet Calculations'!$N$8:$N$930, 'Fleet Outputs Internal'!$B58, 'Fleet Calculations'!$H$8:$H$930, 'Fleet Outputs Internal'!V$3)</f>
        <v>0</v>
      </c>
      <c r="W58" s="176">
        <f>SUMIFS('Fleet Calculations'!$K$8:$K$930, 'Fleet Calculations'!$N$8:$N$930, 'Fleet Outputs Internal'!$B58, 'Fleet Calculations'!$H$8:$H$930, 'Fleet Outputs Internal'!W$3)</f>
        <v>0</v>
      </c>
      <c r="X58" s="176">
        <f>SUMIFS('Fleet Calculations'!$K$8:$K$930, 'Fleet Calculations'!$N$8:$N$930, 'Fleet Outputs Internal'!$B58, 'Fleet Calculations'!$H$8:$H$930, 'Fleet Outputs Internal'!X$3)</f>
        <v>0</v>
      </c>
      <c r="Y58" s="176">
        <f>SUMIFS('Fleet Calculations'!$K$8:$K$930, 'Fleet Calculations'!$N$8:$N$930, 'Fleet Outputs Internal'!$B58, 'Fleet Calculations'!$H$8:$H$930, 'Fleet Outputs Internal'!Y$3)</f>
        <v>0</v>
      </c>
      <c r="Z58" s="176">
        <f>SUMIFS('Fleet Calculations'!$K$8:$K$930, 'Fleet Calculations'!$N$8:$N$930, 'Fleet Outputs Internal'!$B58, 'Fleet Calculations'!$H$8:$H$930, 'Fleet Outputs Internal'!Z$3)</f>
        <v>0</v>
      </c>
      <c r="AA58" s="176">
        <f>SUMIFS('Fleet Calculations'!$K$8:$K$930, 'Fleet Calculations'!$N$8:$N$930, 'Fleet Outputs Internal'!$B58, 'Fleet Calculations'!$H$8:$H$930, 'Fleet Outputs Internal'!AA$3)</f>
        <v>0</v>
      </c>
      <c r="AB58" s="176">
        <f>SUMIFS('Fleet Calculations'!$K$8:$K$930, 'Fleet Calculations'!$N$8:$N$930, 'Fleet Outputs Internal'!$B58, 'Fleet Calculations'!$H$8:$H$930, 'Fleet Outputs Internal'!AB$3)</f>
        <v>0</v>
      </c>
      <c r="AC58" s="176">
        <f>SUMIFS('Fleet Calculations'!$K$8:$K$930, 'Fleet Calculations'!$N$8:$N$930, 'Fleet Outputs Internal'!$B58, 'Fleet Calculations'!$H$8:$H$930, 'Fleet Outputs Internal'!AC$3)</f>
        <v>0</v>
      </c>
      <c r="AE58" t="s">
        <v>79</v>
      </c>
    </row>
    <row r="59" spans="2:31" x14ac:dyDescent="0.25">
      <c r="B59" s="172" t="s">
        <v>181</v>
      </c>
      <c r="C59" s="176">
        <f>SUMIFS('Fleet Calculations'!$K$8:$K$930, 'Fleet Calculations'!$N$8:$N$930, 'Fleet Outputs Internal'!$B59, 'Fleet Calculations'!$H$8:$H$930, 'Fleet Outputs Internal'!C$3)</f>
        <v>0</v>
      </c>
      <c r="D59" s="176">
        <f>SUMIFS('Fleet Calculations'!$K$8:$K$930, 'Fleet Calculations'!$N$8:$N$930, 'Fleet Outputs Internal'!$B59, 'Fleet Calculations'!$H$8:$H$930, 'Fleet Outputs Internal'!D$3)</f>
        <v>0</v>
      </c>
      <c r="E59" s="176">
        <f>SUMIFS('Fleet Calculations'!$K$8:$K$930, 'Fleet Calculations'!$N$8:$N$930, 'Fleet Outputs Internal'!$B59, 'Fleet Calculations'!$H$8:$H$930, 'Fleet Outputs Internal'!E$3)</f>
        <v>0</v>
      </c>
      <c r="F59" s="176">
        <f>SUMIFS('Fleet Calculations'!$K$8:$K$930, 'Fleet Calculations'!$N$8:$N$930, 'Fleet Outputs Internal'!$B59, 'Fleet Calculations'!$H$8:$H$930, 'Fleet Outputs Internal'!F$3)</f>
        <v>0</v>
      </c>
      <c r="G59" s="176">
        <f>SUMIFS('Fleet Calculations'!$K$8:$K$930, 'Fleet Calculations'!$N$8:$N$930, 'Fleet Outputs Internal'!$B59, 'Fleet Calculations'!$H$8:$H$930, 'Fleet Outputs Internal'!G$3)</f>
        <v>0</v>
      </c>
      <c r="H59" s="176">
        <f>SUMIFS('Fleet Calculations'!$K$8:$K$930, 'Fleet Calculations'!$N$8:$N$930, 'Fleet Outputs Internal'!$B59, 'Fleet Calculations'!$H$8:$H$930, 'Fleet Outputs Internal'!H$3)</f>
        <v>0</v>
      </c>
      <c r="I59" s="176">
        <f>SUMIFS('Fleet Calculations'!$K$8:$K$930, 'Fleet Calculations'!$N$8:$N$930, 'Fleet Outputs Internal'!$B59, 'Fleet Calculations'!$H$8:$H$930, 'Fleet Outputs Internal'!I$3)</f>
        <v>0</v>
      </c>
      <c r="J59" s="176">
        <f>SUMIFS('Fleet Calculations'!$K$8:$K$930, 'Fleet Calculations'!$N$8:$N$930, 'Fleet Outputs Internal'!$B59, 'Fleet Calculations'!$H$8:$H$930, 'Fleet Outputs Internal'!J$3)</f>
        <v>0</v>
      </c>
      <c r="K59" s="176">
        <f>SUMIFS('Fleet Calculations'!$K$8:$K$930, 'Fleet Calculations'!$N$8:$N$930, 'Fleet Outputs Internal'!$B59, 'Fleet Calculations'!$H$8:$H$930, 'Fleet Outputs Internal'!K$3)</f>
        <v>0</v>
      </c>
      <c r="L59" s="176">
        <f>SUMIFS('Fleet Calculations'!$K$8:$K$930, 'Fleet Calculations'!$N$8:$N$930, 'Fleet Outputs Internal'!$B59, 'Fleet Calculations'!$H$8:$H$930, 'Fleet Outputs Internal'!L$3)</f>
        <v>0</v>
      </c>
      <c r="M59" s="176">
        <f>SUMIFS('Fleet Calculations'!$K$8:$K$930, 'Fleet Calculations'!$N$8:$N$930, 'Fleet Outputs Internal'!$B59, 'Fleet Calculations'!$H$8:$H$930, 'Fleet Outputs Internal'!M$3)</f>
        <v>0</v>
      </c>
      <c r="N59" s="176">
        <f>SUMIFS('Fleet Calculations'!$K$8:$K$930, 'Fleet Calculations'!$N$8:$N$930, 'Fleet Outputs Internal'!$B59, 'Fleet Calculations'!$H$8:$H$930, 'Fleet Outputs Internal'!N$3)</f>
        <v>0</v>
      </c>
      <c r="O59" s="176">
        <f>SUMIFS('Fleet Calculations'!$K$8:$K$930, 'Fleet Calculations'!$N$8:$N$930, 'Fleet Outputs Internal'!$B59, 'Fleet Calculations'!$H$8:$H$930, 'Fleet Outputs Internal'!O$3)</f>
        <v>0</v>
      </c>
      <c r="P59" s="176">
        <f>SUMIFS('Fleet Calculations'!$K$8:$K$930, 'Fleet Calculations'!$N$8:$N$930, 'Fleet Outputs Internal'!$B59, 'Fleet Calculations'!$H$8:$H$930, 'Fleet Outputs Internal'!P$3)</f>
        <v>0</v>
      </c>
      <c r="Q59" s="176">
        <f>SUMIFS('Fleet Calculations'!$K$8:$K$930, 'Fleet Calculations'!$N$8:$N$930, 'Fleet Outputs Internal'!$B59, 'Fleet Calculations'!$H$8:$H$930, 'Fleet Outputs Internal'!Q$3)</f>
        <v>0</v>
      </c>
      <c r="R59" s="176">
        <f>SUMIFS('Fleet Calculations'!$K$8:$K$930, 'Fleet Calculations'!$N$8:$N$930, 'Fleet Outputs Internal'!$B59, 'Fleet Calculations'!$H$8:$H$930, 'Fleet Outputs Internal'!R$3)</f>
        <v>0</v>
      </c>
      <c r="S59" s="176">
        <f>SUMIFS('Fleet Calculations'!$K$8:$K$930, 'Fleet Calculations'!$N$8:$N$930, 'Fleet Outputs Internal'!$B59, 'Fleet Calculations'!$H$8:$H$930, 'Fleet Outputs Internal'!S$3)</f>
        <v>0</v>
      </c>
      <c r="T59" s="176">
        <f>SUMIFS('Fleet Calculations'!$K$8:$K$930, 'Fleet Calculations'!$N$8:$N$930, 'Fleet Outputs Internal'!$B59, 'Fleet Calculations'!$H$8:$H$930, 'Fleet Outputs Internal'!T$3)</f>
        <v>0</v>
      </c>
      <c r="U59" s="176">
        <f>SUMIFS('Fleet Calculations'!$K$8:$K$930, 'Fleet Calculations'!$N$8:$N$930, 'Fleet Outputs Internal'!$B59, 'Fleet Calculations'!$H$8:$H$930, 'Fleet Outputs Internal'!U$3)</f>
        <v>0</v>
      </c>
      <c r="V59" s="176">
        <f>SUMIFS('Fleet Calculations'!$K$8:$K$930, 'Fleet Calculations'!$N$8:$N$930, 'Fleet Outputs Internal'!$B59, 'Fleet Calculations'!$H$8:$H$930, 'Fleet Outputs Internal'!V$3)</f>
        <v>0</v>
      </c>
      <c r="W59" s="176">
        <f>SUMIFS('Fleet Calculations'!$K$8:$K$930, 'Fleet Calculations'!$N$8:$N$930, 'Fleet Outputs Internal'!$B59, 'Fleet Calculations'!$H$8:$H$930, 'Fleet Outputs Internal'!W$3)</f>
        <v>0</v>
      </c>
      <c r="X59" s="176">
        <f>SUMIFS('Fleet Calculations'!$K$8:$K$930, 'Fleet Calculations'!$N$8:$N$930, 'Fleet Outputs Internal'!$B59, 'Fleet Calculations'!$H$8:$H$930, 'Fleet Outputs Internal'!X$3)</f>
        <v>0</v>
      </c>
      <c r="Y59" s="176">
        <f>SUMIFS('Fleet Calculations'!$K$8:$K$930, 'Fleet Calculations'!$N$8:$N$930, 'Fleet Outputs Internal'!$B59, 'Fleet Calculations'!$H$8:$H$930, 'Fleet Outputs Internal'!Y$3)</f>
        <v>0</v>
      </c>
      <c r="Z59" s="176">
        <f>SUMIFS('Fleet Calculations'!$K$8:$K$930, 'Fleet Calculations'!$N$8:$N$930, 'Fleet Outputs Internal'!$B59, 'Fleet Calculations'!$H$8:$H$930, 'Fleet Outputs Internal'!Z$3)</f>
        <v>0</v>
      </c>
      <c r="AA59" s="176">
        <f>SUMIFS('Fleet Calculations'!$K$8:$K$930, 'Fleet Calculations'!$N$8:$N$930, 'Fleet Outputs Internal'!$B59, 'Fleet Calculations'!$H$8:$H$930, 'Fleet Outputs Internal'!AA$3)</f>
        <v>0</v>
      </c>
      <c r="AB59" s="176">
        <f>SUMIFS('Fleet Calculations'!$K$8:$K$930, 'Fleet Calculations'!$N$8:$N$930, 'Fleet Outputs Internal'!$B59, 'Fleet Calculations'!$H$8:$H$930, 'Fleet Outputs Internal'!AB$3)</f>
        <v>0</v>
      </c>
      <c r="AC59" s="176">
        <f>SUMIFS('Fleet Calculations'!$K$8:$K$930, 'Fleet Calculations'!$N$8:$N$930, 'Fleet Outputs Internal'!$B59, 'Fleet Calculations'!$H$8:$H$930, 'Fleet Outputs Internal'!AC$3)</f>
        <v>0</v>
      </c>
      <c r="AE59" t="s">
        <v>79</v>
      </c>
    </row>
    <row r="60" spans="2:31" x14ac:dyDescent="0.25">
      <c r="B60" s="172" t="s">
        <v>182</v>
      </c>
      <c r="C60" s="176">
        <f>SUMIFS('Fleet Calculations'!$K$8:$K$930, 'Fleet Calculations'!$N$8:$N$930, 'Fleet Outputs Internal'!$B60, 'Fleet Calculations'!$H$8:$H$930, 'Fleet Outputs Internal'!C$3)</f>
        <v>0</v>
      </c>
      <c r="D60" s="176">
        <f>SUMIFS('Fleet Calculations'!$K$8:$K$930, 'Fleet Calculations'!$N$8:$N$930, 'Fleet Outputs Internal'!$B60, 'Fleet Calculations'!$H$8:$H$930, 'Fleet Outputs Internal'!D$3)</f>
        <v>0</v>
      </c>
      <c r="E60" s="176">
        <f>SUMIFS('Fleet Calculations'!$K$8:$K$930, 'Fleet Calculations'!$N$8:$N$930, 'Fleet Outputs Internal'!$B60, 'Fleet Calculations'!$H$8:$H$930, 'Fleet Outputs Internal'!E$3)</f>
        <v>0</v>
      </c>
      <c r="F60" s="176">
        <f>SUMIFS('Fleet Calculations'!$K$8:$K$930, 'Fleet Calculations'!$N$8:$N$930, 'Fleet Outputs Internal'!$B60, 'Fleet Calculations'!$H$8:$H$930, 'Fleet Outputs Internal'!F$3)</f>
        <v>0</v>
      </c>
      <c r="G60" s="176">
        <f>SUMIFS('Fleet Calculations'!$K$8:$K$930, 'Fleet Calculations'!$N$8:$N$930, 'Fleet Outputs Internal'!$B60, 'Fleet Calculations'!$H$8:$H$930, 'Fleet Outputs Internal'!G$3)</f>
        <v>0</v>
      </c>
      <c r="H60" s="176">
        <f>SUMIFS('Fleet Calculations'!$K$8:$K$930, 'Fleet Calculations'!$N$8:$N$930, 'Fleet Outputs Internal'!$B60, 'Fleet Calculations'!$H$8:$H$930, 'Fleet Outputs Internal'!H$3)</f>
        <v>0</v>
      </c>
      <c r="I60" s="176">
        <f>SUMIFS('Fleet Calculations'!$K$8:$K$930, 'Fleet Calculations'!$N$8:$N$930, 'Fleet Outputs Internal'!$B60, 'Fleet Calculations'!$H$8:$H$930, 'Fleet Outputs Internal'!I$3)</f>
        <v>0</v>
      </c>
      <c r="J60" s="176">
        <f>SUMIFS('Fleet Calculations'!$K$8:$K$930, 'Fleet Calculations'!$N$8:$N$930, 'Fleet Outputs Internal'!$B60, 'Fleet Calculations'!$H$8:$H$930, 'Fleet Outputs Internal'!J$3)</f>
        <v>0</v>
      </c>
      <c r="K60" s="176">
        <f>SUMIFS('Fleet Calculations'!$K$8:$K$930, 'Fleet Calculations'!$N$8:$N$930, 'Fleet Outputs Internal'!$B60, 'Fleet Calculations'!$H$8:$H$930, 'Fleet Outputs Internal'!K$3)</f>
        <v>0</v>
      </c>
      <c r="L60" s="176">
        <f>SUMIFS('Fleet Calculations'!$K$8:$K$930, 'Fleet Calculations'!$N$8:$N$930, 'Fleet Outputs Internal'!$B60, 'Fleet Calculations'!$H$8:$H$930, 'Fleet Outputs Internal'!L$3)</f>
        <v>0</v>
      </c>
      <c r="M60" s="176">
        <f>SUMIFS('Fleet Calculations'!$K$8:$K$930, 'Fleet Calculations'!$N$8:$N$930, 'Fleet Outputs Internal'!$B60, 'Fleet Calculations'!$H$8:$H$930, 'Fleet Outputs Internal'!M$3)</f>
        <v>0</v>
      </c>
      <c r="N60" s="176">
        <f>SUMIFS('Fleet Calculations'!$K$8:$K$930, 'Fleet Calculations'!$N$8:$N$930, 'Fleet Outputs Internal'!$B60, 'Fleet Calculations'!$H$8:$H$930, 'Fleet Outputs Internal'!N$3)</f>
        <v>0</v>
      </c>
      <c r="O60" s="176">
        <f>SUMIFS('Fleet Calculations'!$K$8:$K$930, 'Fleet Calculations'!$N$8:$N$930, 'Fleet Outputs Internal'!$B60, 'Fleet Calculations'!$H$8:$H$930, 'Fleet Outputs Internal'!O$3)</f>
        <v>0</v>
      </c>
      <c r="P60" s="176">
        <f>SUMIFS('Fleet Calculations'!$K$8:$K$930, 'Fleet Calculations'!$N$8:$N$930, 'Fleet Outputs Internal'!$B60, 'Fleet Calculations'!$H$8:$H$930, 'Fleet Outputs Internal'!P$3)</f>
        <v>0</v>
      </c>
      <c r="Q60" s="176">
        <f>SUMIFS('Fleet Calculations'!$K$8:$K$930, 'Fleet Calculations'!$N$8:$N$930, 'Fleet Outputs Internal'!$B60, 'Fleet Calculations'!$H$8:$H$930, 'Fleet Outputs Internal'!Q$3)</f>
        <v>0</v>
      </c>
      <c r="R60" s="176">
        <f>SUMIFS('Fleet Calculations'!$K$8:$K$930, 'Fleet Calculations'!$N$8:$N$930, 'Fleet Outputs Internal'!$B60, 'Fleet Calculations'!$H$8:$H$930, 'Fleet Outputs Internal'!R$3)</f>
        <v>0</v>
      </c>
      <c r="S60" s="176">
        <f>SUMIFS('Fleet Calculations'!$K$8:$K$930, 'Fleet Calculations'!$N$8:$N$930, 'Fleet Outputs Internal'!$B60, 'Fleet Calculations'!$H$8:$H$930, 'Fleet Outputs Internal'!S$3)</f>
        <v>0</v>
      </c>
      <c r="T60" s="176">
        <f>SUMIFS('Fleet Calculations'!$K$8:$K$930, 'Fleet Calculations'!$N$8:$N$930, 'Fleet Outputs Internal'!$B60, 'Fleet Calculations'!$H$8:$H$930, 'Fleet Outputs Internal'!T$3)</f>
        <v>0</v>
      </c>
      <c r="U60" s="176">
        <f>SUMIFS('Fleet Calculations'!$K$8:$K$930, 'Fleet Calculations'!$N$8:$N$930, 'Fleet Outputs Internal'!$B60, 'Fleet Calculations'!$H$8:$H$930, 'Fleet Outputs Internal'!U$3)</f>
        <v>0</v>
      </c>
      <c r="V60" s="176">
        <f>SUMIFS('Fleet Calculations'!$K$8:$K$930, 'Fleet Calculations'!$N$8:$N$930, 'Fleet Outputs Internal'!$B60, 'Fleet Calculations'!$H$8:$H$930, 'Fleet Outputs Internal'!V$3)</f>
        <v>0</v>
      </c>
      <c r="W60" s="176">
        <f>SUMIFS('Fleet Calculations'!$K$8:$K$930, 'Fleet Calculations'!$N$8:$N$930, 'Fleet Outputs Internal'!$B60, 'Fleet Calculations'!$H$8:$H$930, 'Fleet Outputs Internal'!W$3)</f>
        <v>0</v>
      </c>
      <c r="X60" s="176">
        <f>SUMIFS('Fleet Calculations'!$K$8:$K$930, 'Fleet Calculations'!$N$8:$N$930, 'Fleet Outputs Internal'!$B60, 'Fleet Calculations'!$H$8:$H$930, 'Fleet Outputs Internal'!X$3)</f>
        <v>0</v>
      </c>
      <c r="Y60" s="176">
        <f>SUMIFS('Fleet Calculations'!$K$8:$K$930, 'Fleet Calculations'!$N$8:$N$930, 'Fleet Outputs Internal'!$B60, 'Fleet Calculations'!$H$8:$H$930, 'Fleet Outputs Internal'!Y$3)</f>
        <v>0</v>
      </c>
      <c r="Z60" s="176">
        <f>SUMIFS('Fleet Calculations'!$K$8:$K$930, 'Fleet Calculations'!$N$8:$N$930, 'Fleet Outputs Internal'!$B60, 'Fleet Calculations'!$H$8:$H$930, 'Fleet Outputs Internal'!Z$3)</f>
        <v>0</v>
      </c>
      <c r="AA60" s="176">
        <f>SUMIFS('Fleet Calculations'!$K$8:$K$930, 'Fleet Calculations'!$N$8:$N$930, 'Fleet Outputs Internal'!$B60, 'Fleet Calculations'!$H$8:$H$930, 'Fleet Outputs Internal'!AA$3)</f>
        <v>0</v>
      </c>
      <c r="AB60" s="176">
        <f>SUMIFS('Fleet Calculations'!$K$8:$K$930, 'Fleet Calculations'!$N$8:$N$930, 'Fleet Outputs Internal'!$B60, 'Fleet Calculations'!$H$8:$H$930, 'Fleet Outputs Internal'!AB$3)</f>
        <v>0</v>
      </c>
      <c r="AC60" s="176">
        <f>SUMIFS('Fleet Calculations'!$K$8:$K$930, 'Fleet Calculations'!$N$8:$N$930, 'Fleet Outputs Internal'!$B60, 'Fleet Calculations'!$H$8:$H$930, 'Fleet Outputs Internal'!AC$3)</f>
        <v>0</v>
      </c>
      <c r="AE60" t="s">
        <v>81</v>
      </c>
    </row>
    <row r="61" spans="2:31" x14ac:dyDescent="0.25">
      <c r="B61" s="172" t="s">
        <v>184</v>
      </c>
      <c r="C61" s="176">
        <f>SUMIFS('Fleet Calculations'!$K$8:$K$930, 'Fleet Calculations'!$N$8:$N$930, 'Fleet Outputs Internal'!$B61, 'Fleet Calculations'!$H$8:$H$930, 'Fleet Outputs Internal'!C$3)</f>
        <v>0</v>
      </c>
      <c r="D61" s="176">
        <f>SUMIFS('Fleet Calculations'!$K$8:$K$930, 'Fleet Calculations'!$N$8:$N$930, 'Fleet Outputs Internal'!$B61, 'Fleet Calculations'!$H$8:$H$930, 'Fleet Outputs Internal'!D$3)</f>
        <v>0</v>
      </c>
      <c r="E61" s="176">
        <f>SUMIFS('Fleet Calculations'!$K$8:$K$930, 'Fleet Calculations'!$N$8:$N$930, 'Fleet Outputs Internal'!$B61, 'Fleet Calculations'!$H$8:$H$930, 'Fleet Outputs Internal'!E$3)</f>
        <v>0</v>
      </c>
      <c r="F61" s="176">
        <f>SUMIFS('Fleet Calculations'!$K$8:$K$930, 'Fleet Calculations'!$N$8:$N$930, 'Fleet Outputs Internal'!$B61, 'Fleet Calculations'!$H$8:$H$930, 'Fleet Outputs Internal'!F$3)</f>
        <v>0</v>
      </c>
      <c r="G61" s="176">
        <f>SUMIFS('Fleet Calculations'!$K$8:$K$930, 'Fleet Calculations'!$N$8:$N$930, 'Fleet Outputs Internal'!$B61, 'Fleet Calculations'!$H$8:$H$930, 'Fleet Outputs Internal'!G$3)</f>
        <v>0</v>
      </c>
      <c r="H61" s="176">
        <f>SUMIFS('Fleet Calculations'!$K$8:$K$930, 'Fleet Calculations'!$N$8:$N$930, 'Fleet Outputs Internal'!$B61, 'Fleet Calculations'!$H$8:$H$930, 'Fleet Outputs Internal'!H$3)</f>
        <v>0</v>
      </c>
      <c r="I61" s="176">
        <f>SUMIFS('Fleet Calculations'!$K$8:$K$930, 'Fleet Calculations'!$N$8:$N$930, 'Fleet Outputs Internal'!$B61, 'Fleet Calculations'!$H$8:$H$930, 'Fleet Outputs Internal'!I$3)</f>
        <v>0</v>
      </c>
      <c r="J61" s="176">
        <f>SUMIFS('Fleet Calculations'!$K$8:$K$930, 'Fleet Calculations'!$N$8:$N$930, 'Fleet Outputs Internal'!$B61, 'Fleet Calculations'!$H$8:$H$930, 'Fleet Outputs Internal'!J$3)</f>
        <v>0</v>
      </c>
      <c r="K61" s="176">
        <f>SUMIFS('Fleet Calculations'!$K$8:$K$930, 'Fleet Calculations'!$N$8:$N$930, 'Fleet Outputs Internal'!$B61, 'Fleet Calculations'!$H$8:$H$930, 'Fleet Outputs Internal'!K$3)</f>
        <v>0</v>
      </c>
      <c r="L61" s="176">
        <f>SUMIFS('Fleet Calculations'!$K$8:$K$930, 'Fleet Calculations'!$N$8:$N$930, 'Fleet Outputs Internal'!$B61, 'Fleet Calculations'!$H$8:$H$930, 'Fleet Outputs Internal'!L$3)</f>
        <v>0</v>
      </c>
      <c r="M61" s="176">
        <f>SUMIFS('Fleet Calculations'!$K$8:$K$930, 'Fleet Calculations'!$N$8:$N$930, 'Fleet Outputs Internal'!$B61, 'Fleet Calculations'!$H$8:$H$930, 'Fleet Outputs Internal'!M$3)</f>
        <v>0</v>
      </c>
      <c r="N61" s="176">
        <f>SUMIFS('Fleet Calculations'!$K$8:$K$930, 'Fleet Calculations'!$N$8:$N$930, 'Fleet Outputs Internal'!$B61, 'Fleet Calculations'!$H$8:$H$930, 'Fleet Outputs Internal'!N$3)</f>
        <v>0</v>
      </c>
      <c r="O61" s="176">
        <f>SUMIFS('Fleet Calculations'!$K$8:$K$930, 'Fleet Calculations'!$N$8:$N$930, 'Fleet Outputs Internal'!$B61, 'Fleet Calculations'!$H$8:$H$930, 'Fleet Outputs Internal'!O$3)</f>
        <v>0</v>
      </c>
      <c r="P61" s="176">
        <f>SUMIFS('Fleet Calculations'!$K$8:$K$930, 'Fleet Calculations'!$N$8:$N$930, 'Fleet Outputs Internal'!$B61, 'Fleet Calculations'!$H$8:$H$930, 'Fleet Outputs Internal'!P$3)</f>
        <v>0</v>
      </c>
      <c r="Q61" s="176">
        <f>SUMIFS('Fleet Calculations'!$K$8:$K$930, 'Fleet Calculations'!$N$8:$N$930, 'Fleet Outputs Internal'!$B61, 'Fleet Calculations'!$H$8:$H$930, 'Fleet Outputs Internal'!Q$3)</f>
        <v>0</v>
      </c>
      <c r="R61" s="176">
        <f>SUMIFS('Fleet Calculations'!$K$8:$K$930, 'Fleet Calculations'!$N$8:$N$930, 'Fleet Outputs Internal'!$B61, 'Fleet Calculations'!$H$8:$H$930, 'Fleet Outputs Internal'!R$3)</f>
        <v>0</v>
      </c>
      <c r="S61" s="176">
        <f>SUMIFS('Fleet Calculations'!$K$8:$K$930, 'Fleet Calculations'!$N$8:$N$930, 'Fleet Outputs Internal'!$B61, 'Fleet Calculations'!$H$8:$H$930, 'Fleet Outputs Internal'!S$3)</f>
        <v>0</v>
      </c>
      <c r="T61" s="176">
        <f>SUMIFS('Fleet Calculations'!$K$8:$K$930, 'Fleet Calculations'!$N$8:$N$930, 'Fleet Outputs Internal'!$B61, 'Fleet Calculations'!$H$8:$H$930, 'Fleet Outputs Internal'!T$3)</f>
        <v>0</v>
      </c>
      <c r="U61" s="176">
        <f>SUMIFS('Fleet Calculations'!$K$8:$K$930, 'Fleet Calculations'!$N$8:$N$930, 'Fleet Outputs Internal'!$B61, 'Fleet Calculations'!$H$8:$H$930, 'Fleet Outputs Internal'!U$3)</f>
        <v>0</v>
      </c>
      <c r="V61" s="176">
        <f>SUMIFS('Fleet Calculations'!$K$8:$K$930, 'Fleet Calculations'!$N$8:$N$930, 'Fleet Outputs Internal'!$B61, 'Fleet Calculations'!$H$8:$H$930, 'Fleet Outputs Internal'!V$3)</f>
        <v>0</v>
      </c>
      <c r="W61" s="176">
        <f>SUMIFS('Fleet Calculations'!$K$8:$K$930, 'Fleet Calculations'!$N$8:$N$930, 'Fleet Outputs Internal'!$B61, 'Fleet Calculations'!$H$8:$H$930, 'Fleet Outputs Internal'!W$3)</f>
        <v>0</v>
      </c>
      <c r="X61" s="176">
        <f>SUMIFS('Fleet Calculations'!$K$8:$K$930, 'Fleet Calculations'!$N$8:$N$930, 'Fleet Outputs Internal'!$B61, 'Fleet Calculations'!$H$8:$H$930, 'Fleet Outputs Internal'!X$3)</f>
        <v>0</v>
      </c>
      <c r="Y61" s="176">
        <f>SUMIFS('Fleet Calculations'!$K$8:$K$930, 'Fleet Calculations'!$N$8:$N$930, 'Fleet Outputs Internal'!$B61, 'Fleet Calculations'!$H$8:$H$930, 'Fleet Outputs Internal'!Y$3)</f>
        <v>0</v>
      </c>
      <c r="Z61" s="176">
        <f>SUMIFS('Fleet Calculations'!$K$8:$K$930, 'Fleet Calculations'!$N$8:$N$930, 'Fleet Outputs Internal'!$B61, 'Fleet Calculations'!$H$8:$H$930, 'Fleet Outputs Internal'!Z$3)</f>
        <v>0</v>
      </c>
      <c r="AA61" s="176">
        <f>SUMIFS('Fleet Calculations'!$K$8:$K$930, 'Fleet Calculations'!$N$8:$N$930, 'Fleet Outputs Internal'!$B61, 'Fleet Calculations'!$H$8:$H$930, 'Fleet Outputs Internal'!AA$3)</f>
        <v>0</v>
      </c>
      <c r="AB61" s="176">
        <f>SUMIFS('Fleet Calculations'!$K$8:$K$930, 'Fleet Calculations'!$N$8:$N$930, 'Fleet Outputs Internal'!$B61, 'Fleet Calculations'!$H$8:$H$930, 'Fleet Outputs Internal'!AB$3)</f>
        <v>0</v>
      </c>
      <c r="AC61" s="176">
        <f>SUMIFS('Fleet Calculations'!$K$8:$K$930, 'Fleet Calculations'!$N$8:$N$930, 'Fleet Outputs Internal'!$B61, 'Fleet Calculations'!$H$8:$H$930, 'Fleet Outputs Internal'!AC$3)</f>
        <v>0</v>
      </c>
      <c r="AE61" t="s">
        <v>81</v>
      </c>
    </row>
    <row r="62" spans="2:31" x14ac:dyDescent="0.25">
      <c r="B62" s="172" t="s">
        <v>185</v>
      </c>
      <c r="C62" s="176">
        <f>SUMIFS('Fleet Calculations'!$K$8:$K$930, 'Fleet Calculations'!$N$8:$N$930, 'Fleet Outputs Internal'!$B62, 'Fleet Calculations'!$H$8:$H$930, 'Fleet Outputs Internal'!C$3)</f>
        <v>0</v>
      </c>
      <c r="D62" s="176">
        <f>SUMIFS('Fleet Calculations'!$K$8:$K$930, 'Fleet Calculations'!$N$8:$N$930, 'Fleet Outputs Internal'!$B62, 'Fleet Calculations'!$H$8:$H$930, 'Fleet Outputs Internal'!D$3)</f>
        <v>0</v>
      </c>
      <c r="E62" s="176">
        <f>SUMIFS('Fleet Calculations'!$K$8:$K$930, 'Fleet Calculations'!$N$8:$N$930, 'Fleet Outputs Internal'!$B62, 'Fleet Calculations'!$H$8:$H$930, 'Fleet Outputs Internal'!E$3)</f>
        <v>0</v>
      </c>
      <c r="F62" s="176">
        <f>SUMIFS('Fleet Calculations'!$K$8:$K$930, 'Fleet Calculations'!$N$8:$N$930, 'Fleet Outputs Internal'!$B62, 'Fleet Calculations'!$H$8:$H$930, 'Fleet Outputs Internal'!F$3)</f>
        <v>0</v>
      </c>
      <c r="G62" s="176">
        <f>SUMIFS('Fleet Calculations'!$K$8:$K$930, 'Fleet Calculations'!$N$8:$N$930, 'Fleet Outputs Internal'!$B62, 'Fleet Calculations'!$H$8:$H$930, 'Fleet Outputs Internal'!G$3)</f>
        <v>0</v>
      </c>
      <c r="H62" s="176">
        <f>SUMIFS('Fleet Calculations'!$K$8:$K$930, 'Fleet Calculations'!$N$8:$N$930, 'Fleet Outputs Internal'!$B62, 'Fleet Calculations'!$H$8:$H$930, 'Fleet Outputs Internal'!H$3)</f>
        <v>0</v>
      </c>
      <c r="I62" s="176">
        <f>SUMIFS('Fleet Calculations'!$K$8:$K$930, 'Fleet Calculations'!$N$8:$N$930, 'Fleet Outputs Internal'!$B62, 'Fleet Calculations'!$H$8:$H$930, 'Fleet Outputs Internal'!I$3)</f>
        <v>0</v>
      </c>
      <c r="J62" s="176">
        <f>SUMIFS('Fleet Calculations'!$K$8:$K$930, 'Fleet Calculations'!$N$8:$N$930, 'Fleet Outputs Internal'!$B62, 'Fleet Calculations'!$H$8:$H$930, 'Fleet Outputs Internal'!J$3)</f>
        <v>0</v>
      </c>
      <c r="K62" s="176">
        <f>SUMIFS('Fleet Calculations'!$K$8:$K$930, 'Fleet Calculations'!$N$8:$N$930, 'Fleet Outputs Internal'!$B62, 'Fleet Calculations'!$H$8:$H$930, 'Fleet Outputs Internal'!K$3)</f>
        <v>0</v>
      </c>
      <c r="L62" s="176">
        <f>SUMIFS('Fleet Calculations'!$K$8:$K$930, 'Fleet Calculations'!$N$8:$N$930, 'Fleet Outputs Internal'!$B62, 'Fleet Calculations'!$H$8:$H$930, 'Fleet Outputs Internal'!L$3)</f>
        <v>0</v>
      </c>
      <c r="M62" s="176">
        <f>SUMIFS('Fleet Calculations'!$K$8:$K$930, 'Fleet Calculations'!$N$8:$N$930, 'Fleet Outputs Internal'!$B62, 'Fleet Calculations'!$H$8:$H$930, 'Fleet Outputs Internal'!M$3)</f>
        <v>0</v>
      </c>
      <c r="N62" s="176">
        <f>SUMIFS('Fleet Calculations'!$K$8:$K$930, 'Fleet Calculations'!$N$8:$N$930, 'Fleet Outputs Internal'!$B62, 'Fleet Calculations'!$H$8:$H$930, 'Fleet Outputs Internal'!N$3)</f>
        <v>0</v>
      </c>
      <c r="O62" s="176">
        <f>SUMIFS('Fleet Calculations'!$K$8:$K$930, 'Fleet Calculations'!$N$8:$N$930, 'Fleet Outputs Internal'!$B62, 'Fleet Calculations'!$H$8:$H$930, 'Fleet Outputs Internal'!O$3)</f>
        <v>0</v>
      </c>
      <c r="P62" s="176">
        <f>SUMIFS('Fleet Calculations'!$K$8:$K$930, 'Fleet Calculations'!$N$8:$N$930, 'Fleet Outputs Internal'!$B62, 'Fleet Calculations'!$H$8:$H$930, 'Fleet Outputs Internal'!P$3)</f>
        <v>0</v>
      </c>
      <c r="Q62" s="176">
        <f>SUMIFS('Fleet Calculations'!$K$8:$K$930, 'Fleet Calculations'!$N$8:$N$930, 'Fleet Outputs Internal'!$B62, 'Fleet Calculations'!$H$8:$H$930, 'Fleet Outputs Internal'!Q$3)</f>
        <v>0</v>
      </c>
      <c r="R62" s="176">
        <f>SUMIFS('Fleet Calculations'!$K$8:$K$930, 'Fleet Calculations'!$N$8:$N$930, 'Fleet Outputs Internal'!$B62, 'Fleet Calculations'!$H$8:$H$930, 'Fleet Outputs Internal'!R$3)</f>
        <v>0</v>
      </c>
      <c r="S62" s="176">
        <f>SUMIFS('Fleet Calculations'!$K$8:$K$930, 'Fleet Calculations'!$N$8:$N$930, 'Fleet Outputs Internal'!$B62, 'Fleet Calculations'!$H$8:$H$930, 'Fleet Outputs Internal'!S$3)</f>
        <v>0</v>
      </c>
      <c r="T62" s="176">
        <f>SUMIFS('Fleet Calculations'!$K$8:$K$930, 'Fleet Calculations'!$N$8:$N$930, 'Fleet Outputs Internal'!$B62, 'Fleet Calculations'!$H$8:$H$930, 'Fleet Outputs Internal'!T$3)</f>
        <v>0</v>
      </c>
      <c r="U62" s="176">
        <f>SUMIFS('Fleet Calculations'!$K$8:$K$930, 'Fleet Calculations'!$N$8:$N$930, 'Fleet Outputs Internal'!$B62, 'Fleet Calculations'!$H$8:$H$930, 'Fleet Outputs Internal'!U$3)</f>
        <v>0</v>
      </c>
      <c r="V62" s="176">
        <f>SUMIFS('Fleet Calculations'!$K$8:$K$930, 'Fleet Calculations'!$N$8:$N$930, 'Fleet Outputs Internal'!$B62, 'Fleet Calculations'!$H$8:$H$930, 'Fleet Outputs Internal'!V$3)</f>
        <v>0</v>
      </c>
      <c r="W62" s="176">
        <f>SUMIFS('Fleet Calculations'!$K$8:$K$930, 'Fleet Calculations'!$N$8:$N$930, 'Fleet Outputs Internal'!$B62, 'Fleet Calculations'!$H$8:$H$930, 'Fleet Outputs Internal'!W$3)</f>
        <v>0</v>
      </c>
      <c r="X62" s="176">
        <f>SUMIFS('Fleet Calculations'!$K$8:$K$930, 'Fleet Calculations'!$N$8:$N$930, 'Fleet Outputs Internal'!$B62, 'Fleet Calculations'!$H$8:$H$930, 'Fleet Outputs Internal'!X$3)</f>
        <v>0</v>
      </c>
      <c r="Y62" s="176">
        <f>SUMIFS('Fleet Calculations'!$K$8:$K$930, 'Fleet Calculations'!$N$8:$N$930, 'Fleet Outputs Internal'!$B62, 'Fleet Calculations'!$H$8:$H$930, 'Fleet Outputs Internal'!Y$3)</f>
        <v>0</v>
      </c>
      <c r="Z62" s="176">
        <f>SUMIFS('Fleet Calculations'!$K$8:$K$930, 'Fleet Calculations'!$N$8:$N$930, 'Fleet Outputs Internal'!$B62, 'Fleet Calculations'!$H$8:$H$930, 'Fleet Outputs Internal'!Z$3)</f>
        <v>0</v>
      </c>
      <c r="AA62" s="176">
        <f>SUMIFS('Fleet Calculations'!$K$8:$K$930, 'Fleet Calculations'!$N$8:$N$930, 'Fleet Outputs Internal'!$B62, 'Fleet Calculations'!$H$8:$H$930, 'Fleet Outputs Internal'!AA$3)</f>
        <v>0</v>
      </c>
      <c r="AB62" s="176">
        <f>SUMIFS('Fleet Calculations'!$K$8:$K$930, 'Fleet Calculations'!$N$8:$N$930, 'Fleet Outputs Internal'!$B62, 'Fleet Calculations'!$H$8:$H$930, 'Fleet Outputs Internal'!AB$3)</f>
        <v>0</v>
      </c>
      <c r="AC62" s="176">
        <f>SUMIFS('Fleet Calculations'!$K$8:$K$930, 'Fleet Calculations'!$N$8:$N$930, 'Fleet Outputs Internal'!$B62, 'Fleet Calculations'!$H$8:$H$930, 'Fleet Outputs Internal'!AC$3)</f>
        <v>0</v>
      </c>
      <c r="AE62" t="s">
        <v>81</v>
      </c>
    </row>
    <row r="63" spans="2:31" x14ac:dyDescent="0.25">
      <c r="B63" s="172" t="s">
        <v>186</v>
      </c>
      <c r="C63" s="176">
        <f>SUMIFS('Fleet Calculations'!$K$8:$K$930, 'Fleet Calculations'!$N$8:$N$930, 'Fleet Outputs Internal'!$B63, 'Fleet Calculations'!$H$8:$H$930, 'Fleet Outputs Internal'!C$3)</f>
        <v>0</v>
      </c>
      <c r="D63" s="176">
        <f>SUMIFS('Fleet Calculations'!$K$8:$K$930, 'Fleet Calculations'!$N$8:$N$930, 'Fleet Outputs Internal'!$B63, 'Fleet Calculations'!$H$8:$H$930, 'Fleet Outputs Internal'!D$3)</f>
        <v>0</v>
      </c>
      <c r="E63" s="176">
        <f>SUMIFS('Fleet Calculations'!$K$8:$K$930, 'Fleet Calculations'!$N$8:$N$930, 'Fleet Outputs Internal'!$B63, 'Fleet Calculations'!$H$8:$H$930, 'Fleet Outputs Internal'!E$3)</f>
        <v>0</v>
      </c>
      <c r="F63" s="176">
        <f>SUMIFS('Fleet Calculations'!$K$8:$K$930, 'Fleet Calculations'!$N$8:$N$930, 'Fleet Outputs Internal'!$B63, 'Fleet Calculations'!$H$8:$H$930, 'Fleet Outputs Internal'!F$3)</f>
        <v>0</v>
      </c>
      <c r="G63" s="176">
        <f>SUMIFS('Fleet Calculations'!$K$8:$K$930, 'Fleet Calculations'!$N$8:$N$930, 'Fleet Outputs Internal'!$B63, 'Fleet Calculations'!$H$8:$H$930, 'Fleet Outputs Internal'!G$3)</f>
        <v>0</v>
      </c>
      <c r="H63" s="176">
        <f>SUMIFS('Fleet Calculations'!$K$8:$K$930, 'Fleet Calculations'!$N$8:$N$930, 'Fleet Outputs Internal'!$B63, 'Fleet Calculations'!$H$8:$H$930, 'Fleet Outputs Internal'!H$3)</f>
        <v>0</v>
      </c>
      <c r="I63" s="176">
        <f>SUMIFS('Fleet Calculations'!$K$8:$K$930, 'Fleet Calculations'!$N$8:$N$930, 'Fleet Outputs Internal'!$B63, 'Fleet Calculations'!$H$8:$H$930, 'Fleet Outputs Internal'!I$3)</f>
        <v>0</v>
      </c>
      <c r="J63" s="176">
        <f>SUMIFS('Fleet Calculations'!$K$8:$K$930, 'Fleet Calculations'!$N$8:$N$930, 'Fleet Outputs Internal'!$B63, 'Fleet Calculations'!$H$8:$H$930, 'Fleet Outputs Internal'!J$3)</f>
        <v>0</v>
      </c>
      <c r="K63" s="176">
        <f>SUMIFS('Fleet Calculations'!$K$8:$K$930, 'Fleet Calculations'!$N$8:$N$930, 'Fleet Outputs Internal'!$B63, 'Fleet Calculations'!$H$8:$H$930, 'Fleet Outputs Internal'!K$3)</f>
        <v>0</v>
      </c>
      <c r="L63" s="176">
        <f>SUMIFS('Fleet Calculations'!$K$8:$K$930, 'Fleet Calculations'!$N$8:$N$930, 'Fleet Outputs Internal'!$B63, 'Fleet Calculations'!$H$8:$H$930, 'Fleet Outputs Internal'!L$3)</f>
        <v>0</v>
      </c>
      <c r="M63" s="176">
        <f>SUMIFS('Fleet Calculations'!$K$8:$K$930, 'Fleet Calculations'!$N$8:$N$930, 'Fleet Outputs Internal'!$B63, 'Fleet Calculations'!$H$8:$H$930, 'Fleet Outputs Internal'!M$3)</f>
        <v>0</v>
      </c>
      <c r="N63" s="176">
        <f>SUMIFS('Fleet Calculations'!$K$8:$K$930, 'Fleet Calculations'!$N$8:$N$930, 'Fleet Outputs Internal'!$B63, 'Fleet Calculations'!$H$8:$H$930, 'Fleet Outputs Internal'!N$3)</f>
        <v>0</v>
      </c>
      <c r="O63" s="176">
        <f>SUMIFS('Fleet Calculations'!$K$8:$K$930, 'Fleet Calculations'!$N$8:$N$930, 'Fleet Outputs Internal'!$B63, 'Fleet Calculations'!$H$8:$H$930, 'Fleet Outputs Internal'!O$3)</f>
        <v>0</v>
      </c>
      <c r="P63" s="176">
        <f>SUMIFS('Fleet Calculations'!$K$8:$K$930, 'Fleet Calculations'!$N$8:$N$930, 'Fleet Outputs Internal'!$B63, 'Fleet Calculations'!$H$8:$H$930, 'Fleet Outputs Internal'!P$3)</f>
        <v>0</v>
      </c>
      <c r="Q63" s="176">
        <f>SUMIFS('Fleet Calculations'!$K$8:$K$930, 'Fleet Calculations'!$N$8:$N$930, 'Fleet Outputs Internal'!$B63, 'Fleet Calculations'!$H$8:$H$930, 'Fleet Outputs Internal'!Q$3)</f>
        <v>0</v>
      </c>
      <c r="R63" s="176">
        <f>SUMIFS('Fleet Calculations'!$K$8:$K$930, 'Fleet Calculations'!$N$8:$N$930, 'Fleet Outputs Internal'!$B63, 'Fleet Calculations'!$H$8:$H$930, 'Fleet Outputs Internal'!R$3)</f>
        <v>0</v>
      </c>
      <c r="S63" s="176">
        <f>SUMIFS('Fleet Calculations'!$K$8:$K$930, 'Fleet Calculations'!$N$8:$N$930, 'Fleet Outputs Internal'!$B63, 'Fleet Calculations'!$H$8:$H$930, 'Fleet Outputs Internal'!S$3)</f>
        <v>0</v>
      </c>
      <c r="T63" s="176">
        <f>SUMIFS('Fleet Calculations'!$K$8:$K$930, 'Fleet Calculations'!$N$8:$N$930, 'Fleet Outputs Internal'!$B63, 'Fleet Calculations'!$H$8:$H$930, 'Fleet Outputs Internal'!T$3)</f>
        <v>0</v>
      </c>
      <c r="U63" s="176">
        <f>SUMIFS('Fleet Calculations'!$K$8:$K$930, 'Fleet Calculations'!$N$8:$N$930, 'Fleet Outputs Internal'!$B63, 'Fleet Calculations'!$H$8:$H$930, 'Fleet Outputs Internal'!U$3)</f>
        <v>0</v>
      </c>
      <c r="V63" s="176">
        <f>SUMIFS('Fleet Calculations'!$K$8:$K$930, 'Fleet Calculations'!$N$8:$N$930, 'Fleet Outputs Internal'!$B63, 'Fleet Calculations'!$H$8:$H$930, 'Fleet Outputs Internal'!V$3)</f>
        <v>0</v>
      </c>
      <c r="W63" s="176">
        <f>SUMIFS('Fleet Calculations'!$K$8:$K$930, 'Fleet Calculations'!$N$8:$N$930, 'Fleet Outputs Internal'!$B63, 'Fleet Calculations'!$H$8:$H$930, 'Fleet Outputs Internal'!W$3)</f>
        <v>0</v>
      </c>
      <c r="X63" s="176">
        <f>SUMIFS('Fleet Calculations'!$K$8:$K$930, 'Fleet Calculations'!$N$8:$N$930, 'Fleet Outputs Internal'!$B63, 'Fleet Calculations'!$H$8:$H$930, 'Fleet Outputs Internal'!X$3)</f>
        <v>0</v>
      </c>
      <c r="Y63" s="176">
        <f>SUMIFS('Fleet Calculations'!$K$8:$K$930, 'Fleet Calculations'!$N$8:$N$930, 'Fleet Outputs Internal'!$B63, 'Fleet Calculations'!$H$8:$H$930, 'Fleet Outputs Internal'!Y$3)</f>
        <v>0</v>
      </c>
      <c r="Z63" s="176">
        <f>SUMIFS('Fleet Calculations'!$K$8:$K$930, 'Fleet Calculations'!$N$8:$N$930, 'Fleet Outputs Internal'!$B63, 'Fleet Calculations'!$H$8:$H$930, 'Fleet Outputs Internal'!Z$3)</f>
        <v>0</v>
      </c>
      <c r="AA63" s="176">
        <f>SUMIFS('Fleet Calculations'!$K$8:$K$930, 'Fleet Calculations'!$N$8:$N$930, 'Fleet Outputs Internal'!$B63, 'Fleet Calculations'!$H$8:$H$930, 'Fleet Outputs Internal'!AA$3)</f>
        <v>0</v>
      </c>
      <c r="AB63" s="176">
        <f>SUMIFS('Fleet Calculations'!$K$8:$K$930, 'Fleet Calculations'!$N$8:$N$930, 'Fleet Outputs Internal'!$B63, 'Fleet Calculations'!$H$8:$H$930, 'Fleet Outputs Internal'!AB$3)</f>
        <v>0</v>
      </c>
      <c r="AC63" s="176">
        <f>SUMIFS('Fleet Calculations'!$K$8:$K$930, 'Fleet Calculations'!$N$8:$N$930, 'Fleet Outputs Internal'!$B63, 'Fleet Calculations'!$H$8:$H$930, 'Fleet Outputs Internal'!AC$3)</f>
        <v>0</v>
      </c>
      <c r="AE63" t="s">
        <v>81</v>
      </c>
    </row>
    <row r="64" spans="2:31" x14ac:dyDescent="0.25">
      <c r="B64" s="172" t="s">
        <v>187</v>
      </c>
      <c r="C64" s="176">
        <f>SUMIFS('Fleet Calculations'!$K$8:$K$930, 'Fleet Calculations'!$N$8:$N$930, 'Fleet Outputs Internal'!$B64, 'Fleet Calculations'!$H$8:$H$930, 'Fleet Outputs Internal'!C$3)</f>
        <v>0</v>
      </c>
      <c r="D64" s="176">
        <f>SUMIFS('Fleet Calculations'!$K$8:$K$930, 'Fleet Calculations'!$N$8:$N$930, 'Fleet Outputs Internal'!$B64, 'Fleet Calculations'!$H$8:$H$930, 'Fleet Outputs Internal'!D$3)</f>
        <v>0</v>
      </c>
      <c r="E64" s="176">
        <f>SUMIFS('Fleet Calculations'!$K$8:$K$930, 'Fleet Calculations'!$N$8:$N$930, 'Fleet Outputs Internal'!$B64, 'Fleet Calculations'!$H$8:$H$930, 'Fleet Outputs Internal'!E$3)</f>
        <v>0</v>
      </c>
      <c r="F64" s="176">
        <f>SUMIFS('Fleet Calculations'!$K$8:$K$930, 'Fleet Calculations'!$N$8:$N$930, 'Fleet Outputs Internal'!$B64, 'Fleet Calculations'!$H$8:$H$930, 'Fleet Outputs Internal'!F$3)</f>
        <v>0</v>
      </c>
      <c r="G64" s="176">
        <f>SUMIFS('Fleet Calculations'!$K$8:$K$930, 'Fleet Calculations'!$N$8:$N$930, 'Fleet Outputs Internal'!$B64, 'Fleet Calculations'!$H$8:$H$930, 'Fleet Outputs Internal'!G$3)</f>
        <v>0</v>
      </c>
      <c r="H64" s="176">
        <f>SUMIFS('Fleet Calculations'!$K$8:$K$930, 'Fleet Calculations'!$N$8:$N$930, 'Fleet Outputs Internal'!$B64, 'Fleet Calculations'!$H$8:$H$930, 'Fleet Outputs Internal'!H$3)</f>
        <v>0</v>
      </c>
      <c r="I64" s="176">
        <f>SUMIFS('Fleet Calculations'!$K$8:$K$930, 'Fleet Calculations'!$N$8:$N$930, 'Fleet Outputs Internal'!$B64, 'Fleet Calculations'!$H$8:$H$930, 'Fleet Outputs Internal'!I$3)</f>
        <v>0</v>
      </c>
      <c r="J64" s="176">
        <f>SUMIFS('Fleet Calculations'!$K$8:$K$930, 'Fleet Calculations'!$N$8:$N$930, 'Fleet Outputs Internal'!$B64, 'Fleet Calculations'!$H$8:$H$930, 'Fleet Outputs Internal'!J$3)</f>
        <v>0</v>
      </c>
      <c r="K64" s="176">
        <f>SUMIFS('Fleet Calculations'!$K$8:$K$930, 'Fleet Calculations'!$N$8:$N$930, 'Fleet Outputs Internal'!$B64, 'Fleet Calculations'!$H$8:$H$930, 'Fleet Outputs Internal'!K$3)</f>
        <v>0</v>
      </c>
      <c r="L64" s="176">
        <f>SUMIFS('Fleet Calculations'!$K$8:$K$930, 'Fleet Calculations'!$N$8:$N$930, 'Fleet Outputs Internal'!$B64, 'Fleet Calculations'!$H$8:$H$930, 'Fleet Outputs Internal'!L$3)</f>
        <v>0</v>
      </c>
      <c r="M64" s="176">
        <f>SUMIFS('Fleet Calculations'!$K$8:$K$930, 'Fleet Calculations'!$N$8:$N$930, 'Fleet Outputs Internal'!$B64, 'Fleet Calculations'!$H$8:$H$930, 'Fleet Outputs Internal'!M$3)</f>
        <v>0</v>
      </c>
      <c r="N64" s="176">
        <f>SUMIFS('Fleet Calculations'!$K$8:$K$930, 'Fleet Calculations'!$N$8:$N$930, 'Fleet Outputs Internal'!$B64, 'Fleet Calculations'!$H$8:$H$930, 'Fleet Outputs Internal'!N$3)</f>
        <v>0</v>
      </c>
      <c r="O64" s="176">
        <f>SUMIFS('Fleet Calculations'!$K$8:$K$930, 'Fleet Calculations'!$N$8:$N$930, 'Fleet Outputs Internal'!$B64, 'Fleet Calculations'!$H$8:$H$930, 'Fleet Outputs Internal'!O$3)</f>
        <v>0</v>
      </c>
      <c r="P64" s="176">
        <f>SUMIFS('Fleet Calculations'!$K$8:$K$930, 'Fleet Calculations'!$N$8:$N$930, 'Fleet Outputs Internal'!$B64, 'Fleet Calculations'!$H$8:$H$930, 'Fleet Outputs Internal'!P$3)</f>
        <v>0</v>
      </c>
      <c r="Q64" s="176">
        <f>SUMIFS('Fleet Calculations'!$K$8:$K$930, 'Fleet Calculations'!$N$8:$N$930, 'Fleet Outputs Internal'!$B64, 'Fleet Calculations'!$H$8:$H$930, 'Fleet Outputs Internal'!Q$3)</f>
        <v>0</v>
      </c>
      <c r="R64" s="176">
        <f>SUMIFS('Fleet Calculations'!$K$8:$K$930, 'Fleet Calculations'!$N$8:$N$930, 'Fleet Outputs Internal'!$B64, 'Fleet Calculations'!$H$8:$H$930, 'Fleet Outputs Internal'!R$3)</f>
        <v>0</v>
      </c>
      <c r="S64" s="176">
        <f>SUMIFS('Fleet Calculations'!$K$8:$K$930, 'Fleet Calculations'!$N$8:$N$930, 'Fleet Outputs Internal'!$B64, 'Fleet Calculations'!$H$8:$H$930, 'Fleet Outputs Internal'!S$3)</f>
        <v>0</v>
      </c>
      <c r="T64" s="176">
        <f>SUMIFS('Fleet Calculations'!$K$8:$K$930, 'Fleet Calculations'!$N$8:$N$930, 'Fleet Outputs Internal'!$B64, 'Fleet Calculations'!$H$8:$H$930, 'Fleet Outputs Internal'!T$3)</f>
        <v>0</v>
      </c>
      <c r="U64" s="176">
        <f>SUMIFS('Fleet Calculations'!$K$8:$K$930, 'Fleet Calculations'!$N$8:$N$930, 'Fleet Outputs Internal'!$B64, 'Fleet Calculations'!$H$8:$H$930, 'Fleet Outputs Internal'!U$3)</f>
        <v>0</v>
      </c>
      <c r="V64" s="176">
        <f>SUMIFS('Fleet Calculations'!$K$8:$K$930, 'Fleet Calculations'!$N$8:$N$930, 'Fleet Outputs Internal'!$B64, 'Fleet Calculations'!$H$8:$H$930, 'Fleet Outputs Internal'!V$3)</f>
        <v>0</v>
      </c>
      <c r="W64" s="176">
        <f>SUMIFS('Fleet Calculations'!$K$8:$K$930, 'Fleet Calculations'!$N$8:$N$930, 'Fleet Outputs Internal'!$B64, 'Fleet Calculations'!$H$8:$H$930, 'Fleet Outputs Internal'!W$3)</f>
        <v>0</v>
      </c>
      <c r="X64" s="176">
        <f>SUMIFS('Fleet Calculations'!$K$8:$K$930, 'Fleet Calculations'!$N$8:$N$930, 'Fleet Outputs Internal'!$B64, 'Fleet Calculations'!$H$8:$H$930, 'Fleet Outputs Internal'!X$3)</f>
        <v>0</v>
      </c>
      <c r="Y64" s="176">
        <f>SUMIFS('Fleet Calculations'!$K$8:$K$930, 'Fleet Calculations'!$N$8:$N$930, 'Fleet Outputs Internal'!$B64, 'Fleet Calculations'!$H$8:$H$930, 'Fleet Outputs Internal'!Y$3)</f>
        <v>0</v>
      </c>
      <c r="Z64" s="176">
        <f>SUMIFS('Fleet Calculations'!$K$8:$K$930, 'Fleet Calculations'!$N$8:$N$930, 'Fleet Outputs Internal'!$B64, 'Fleet Calculations'!$H$8:$H$930, 'Fleet Outputs Internal'!Z$3)</f>
        <v>0</v>
      </c>
      <c r="AA64" s="176">
        <f>SUMIFS('Fleet Calculations'!$K$8:$K$930, 'Fleet Calculations'!$N$8:$N$930, 'Fleet Outputs Internal'!$B64, 'Fleet Calculations'!$H$8:$H$930, 'Fleet Outputs Internal'!AA$3)</f>
        <v>0</v>
      </c>
      <c r="AB64" s="176">
        <f>SUMIFS('Fleet Calculations'!$K$8:$K$930, 'Fleet Calculations'!$N$8:$N$930, 'Fleet Outputs Internal'!$B64, 'Fleet Calculations'!$H$8:$H$930, 'Fleet Outputs Internal'!AB$3)</f>
        <v>0</v>
      </c>
      <c r="AC64" s="176">
        <f>SUMIFS('Fleet Calculations'!$K$8:$K$930, 'Fleet Calculations'!$N$8:$N$930, 'Fleet Outputs Internal'!$B64, 'Fleet Calculations'!$H$8:$H$930, 'Fleet Outputs Internal'!AC$3)</f>
        <v>0</v>
      </c>
      <c r="AE64" t="s">
        <v>81</v>
      </c>
    </row>
    <row r="65" spans="2:31" x14ac:dyDescent="0.25">
      <c r="B65" s="172" t="s">
        <v>188</v>
      </c>
      <c r="C65" s="176">
        <f>SUMIFS('Fleet Calculations'!$K$8:$K$930, 'Fleet Calculations'!$N$8:$N$930, 'Fleet Outputs Internal'!$B65, 'Fleet Calculations'!$H$8:$H$930, 'Fleet Outputs Internal'!C$3)</f>
        <v>0</v>
      </c>
      <c r="D65" s="176">
        <f>SUMIFS('Fleet Calculations'!$K$8:$K$930, 'Fleet Calculations'!$N$8:$N$930, 'Fleet Outputs Internal'!$B65, 'Fleet Calculations'!$H$8:$H$930, 'Fleet Outputs Internal'!D$3)</f>
        <v>0</v>
      </c>
      <c r="E65" s="176">
        <f>SUMIFS('Fleet Calculations'!$K$8:$K$930, 'Fleet Calculations'!$N$8:$N$930, 'Fleet Outputs Internal'!$B65, 'Fleet Calculations'!$H$8:$H$930, 'Fleet Outputs Internal'!E$3)</f>
        <v>0</v>
      </c>
      <c r="F65" s="176">
        <f>SUMIFS('Fleet Calculations'!$K$8:$K$930, 'Fleet Calculations'!$N$8:$N$930, 'Fleet Outputs Internal'!$B65, 'Fleet Calculations'!$H$8:$H$930, 'Fleet Outputs Internal'!F$3)</f>
        <v>0</v>
      </c>
      <c r="G65" s="176">
        <f>SUMIFS('Fleet Calculations'!$K$8:$K$930, 'Fleet Calculations'!$N$8:$N$930, 'Fleet Outputs Internal'!$B65, 'Fleet Calculations'!$H$8:$H$930, 'Fleet Outputs Internal'!G$3)</f>
        <v>0</v>
      </c>
      <c r="H65" s="176">
        <f>SUMIFS('Fleet Calculations'!$K$8:$K$930, 'Fleet Calculations'!$N$8:$N$930, 'Fleet Outputs Internal'!$B65, 'Fleet Calculations'!$H$8:$H$930, 'Fleet Outputs Internal'!H$3)</f>
        <v>0</v>
      </c>
      <c r="I65" s="176">
        <f>SUMIFS('Fleet Calculations'!$K$8:$K$930, 'Fleet Calculations'!$N$8:$N$930, 'Fleet Outputs Internal'!$B65, 'Fleet Calculations'!$H$8:$H$930, 'Fleet Outputs Internal'!I$3)</f>
        <v>0</v>
      </c>
      <c r="J65" s="176">
        <f>SUMIFS('Fleet Calculations'!$K$8:$K$930, 'Fleet Calculations'!$N$8:$N$930, 'Fleet Outputs Internal'!$B65, 'Fleet Calculations'!$H$8:$H$930, 'Fleet Outputs Internal'!J$3)</f>
        <v>0</v>
      </c>
      <c r="K65" s="176">
        <f>SUMIFS('Fleet Calculations'!$K$8:$K$930, 'Fleet Calculations'!$N$8:$N$930, 'Fleet Outputs Internal'!$B65, 'Fleet Calculations'!$H$8:$H$930, 'Fleet Outputs Internal'!K$3)</f>
        <v>0</v>
      </c>
      <c r="L65" s="176">
        <f>SUMIFS('Fleet Calculations'!$K$8:$K$930, 'Fleet Calculations'!$N$8:$N$930, 'Fleet Outputs Internal'!$B65, 'Fleet Calculations'!$H$8:$H$930, 'Fleet Outputs Internal'!L$3)</f>
        <v>0</v>
      </c>
      <c r="M65" s="176">
        <f>SUMIFS('Fleet Calculations'!$K$8:$K$930, 'Fleet Calculations'!$N$8:$N$930, 'Fleet Outputs Internal'!$B65, 'Fleet Calculations'!$H$8:$H$930, 'Fleet Outputs Internal'!M$3)</f>
        <v>0</v>
      </c>
      <c r="N65" s="176">
        <f>SUMIFS('Fleet Calculations'!$K$8:$K$930, 'Fleet Calculations'!$N$8:$N$930, 'Fleet Outputs Internal'!$B65, 'Fleet Calculations'!$H$8:$H$930, 'Fleet Outputs Internal'!N$3)</f>
        <v>0</v>
      </c>
      <c r="O65" s="176">
        <f>SUMIFS('Fleet Calculations'!$K$8:$K$930, 'Fleet Calculations'!$N$8:$N$930, 'Fleet Outputs Internal'!$B65, 'Fleet Calculations'!$H$8:$H$930, 'Fleet Outputs Internal'!O$3)</f>
        <v>0</v>
      </c>
      <c r="P65" s="176">
        <f>SUMIFS('Fleet Calculations'!$K$8:$K$930, 'Fleet Calculations'!$N$8:$N$930, 'Fleet Outputs Internal'!$B65, 'Fleet Calculations'!$H$8:$H$930, 'Fleet Outputs Internal'!P$3)</f>
        <v>0</v>
      </c>
      <c r="Q65" s="176">
        <f>SUMIFS('Fleet Calculations'!$K$8:$K$930, 'Fleet Calculations'!$N$8:$N$930, 'Fleet Outputs Internal'!$B65, 'Fleet Calculations'!$H$8:$H$930, 'Fleet Outputs Internal'!Q$3)</f>
        <v>0</v>
      </c>
      <c r="R65" s="176">
        <f>SUMIFS('Fleet Calculations'!$K$8:$K$930, 'Fleet Calculations'!$N$8:$N$930, 'Fleet Outputs Internal'!$B65, 'Fleet Calculations'!$H$8:$H$930, 'Fleet Outputs Internal'!R$3)</f>
        <v>0</v>
      </c>
      <c r="S65" s="176">
        <f>SUMIFS('Fleet Calculations'!$K$8:$K$930, 'Fleet Calculations'!$N$8:$N$930, 'Fleet Outputs Internal'!$B65, 'Fleet Calculations'!$H$8:$H$930, 'Fleet Outputs Internal'!S$3)</f>
        <v>0</v>
      </c>
      <c r="T65" s="176">
        <f>SUMIFS('Fleet Calculations'!$K$8:$K$930, 'Fleet Calculations'!$N$8:$N$930, 'Fleet Outputs Internal'!$B65, 'Fleet Calculations'!$H$8:$H$930, 'Fleet Outputs Internal'!T$3)</f>
        <v>0</v>
      </c>
      <c r="U65" s="176">
        <f>SUMIFS('Fleet Calculations'!$K$8:$K$930, 'Fleet Calculations'!$N$8:$N$930, 'Fleet Outputs Internal'!$B65, 'Fleet Calculations'!$H$8:$H$930, 'Fleet Outputs Internal'!U$3)</f>
        <v>0</v>
      </c>
      <c r="V65" s="176">
        <f>SUMIFS('Fleet Calculations'!$K$8:$K$930, 'Fleet Calculations'!$N$8:$N$930, 'Fleet Outputs Internal'!$B65, 'Fleet Calculations'!$H$8:$H$930, 'Fleet Outputs Internal'!V$3)</f>
        <v>0</v>
      </c>
      <c r="W65" s="176">
        <f>SUMIFS('Fleet Calculations'!$K$8:$K$930, 'Fleet Calculations'!$N$8:$N$930, 'Fleet Outputs Internal'!$B65, 'Fleet Calculations'!$H$8:$H$930, 'Fleet Outputs Internal'!W$3)</f>
        <v>0</v>
      </c>
      <c r="X65" s="176">
        <f>SUMIFS('Fleet Calculations'!$K$8:$K$930, 'Fleet Calculations'!$N$8:$N$930, 'Fleet Outputs Internal'!$B65, 'Fleet Calculations'!$H$8:$H$930, 'Fleet Outputs Internal'!X$3)</f>
        <v>0</v>
      </c>
      <c r="Y65" s="176">
        <f>SUMIFS('Fleet Calculations'!$K$8:$K$930, 'Fleet Calculations'!$N$8:$N$930, 'Fleet Outputs Internal'!$B65, 'Fleet Calculations'!$H$8:$H$930, 'Fleet Outputs Internal'!Y$3)</f>
        <v>0</v>
      </c>
      <c r="Z65" s="176">
        <f>SUMIFS('Fleet Calculations'!$K$8:$K$930, 'Fleet Calculations'!$N$8:$N$930, 'Fleet Outputs Internal'!$B65, 'Fleet Calculations'!$H$8:$H$930, 'Fleet Outputs Internal'!Z$3)</f>
        <v>0</v>
      </c>
      <c r="AA65" s="176">
        <f>SUMIFS('Fleet Calculations'!$K$8:$K$930, 'Fleet Calculations'!$N$8:$N$930, 'Fleet Outputs Internal'!$B65, 'Fleet Calculations'!$H$8:$H$930, 'Fleet Outputs Internal'!AA$3)</f>
        <v>0</v>
      </c>
      <c r="AB65" s="176">
        <f>SUMIFS('Fleet Calculations'!$K$8:$K$930, 'Fleet Calculations'!$N$8:$N$930, 'Fleet Outputs Internal'!$B65, 'Fleet Calculations'!$H$8:$H$930, 'Fleet Outputs Internal'!AB$3)</f>
        <v>0</v>
      </c>
      <c r="AC65" s="176">
        <f>SUMIFS('Fleet Calculations'!$K$8:$K$930, 'Fleet Calculations'!$N$8:$N$930, 'Fleet Outputs Internal'!$B65, 'Fleet Calculations'!$H$8:$H$930, 'Fleet Outputs Internal'!AC$3)</f>
        <v>0</v>
      </c>
      <c r="AE65" t="s">
        <v>81</v>
      </c>
    </row>
    <row r="66" spans="2:31" x14ac:dyDescent="0.25">
      <c r="B66" s="172" t="s">
        <v>189</v>
      </c>
      <c r="C66" s="176">
        <f>SUMIFS('Fleet Calculations'!$K$8:$K$930, 'Fleet Calculations'!$N$8:$N$930, 'Fleet Outputs Internal'!$B66, 'Fleet Calculations'!$H$8:$H$930, 'Fleet Outputs Internal'!C$3)</f>
        <v>0</v>
      </c>
      <c r="D66" s="176">
        <f>SUMIFS('Fleet Calculations'!$K$8:$K$930, 'Fleet Calculations'!$N$8:$N$930, 'Fleet Outputs Internal'!$B66, 'Fleet Calculations'!$H$8:$H$930, 'Fleet Outputs Internal'!D$3)</f>
        <v>0</v>
      </c>
      <c r="E66" s="176">
        <f>SUMIFS('Fleet Calculations'!$K$8:$K$930, 'Fleet Calculations'!$N$8:$N$930, 'Fleet Outputs Internal'!$B66, 'Fleet Calculations'!$H$8:$H$930, 'Fleet Outputs Internal'!E$3)</f>
        <v>0</v>
      </c>
      <c r="F66" s="176">
        <f>SUMIFS('Fleet Calculations'!$K$8:$K$930, 'Fleet Calculations'!$N$8:$N$930, 'Fleet Outputs Internal'!$B66, 'Fleet Calculations'!$H$8:$H$930, 'Fleet Outputs Internal'!F$3)</f>
        <v>0</v>
      </c>
      <c r="G66" s="176">
        <f>SUMIFS('Fleet Calculations'!$K$8:$K$930, 'Fleet Calculations'!$N$8:$N$930, 'Fleet Outputs Internal'!$B66, 'Fleet Calculations'!$H$8:$H$930, 'Fleet Outputs Internal'!G$3)</f>
        <v>0</v>
      </c>
      <c r="H66" s="176">
        <f>SUMIFS('Fleet Calculations'!$K$8:$K$930, 'Fleet Calculations'!$N$8:$N$930, 'Fleet Outputs Internal'!$B66, 'Fleet Calculations'!$H$8:$H$930, 'Fleet Outputs Internal'!H$3)</f>
        <v>0</v>
      </c>
      <c r="I66" s="176">
        <f>SUMIFS('Fleet Calculations'!$K$8:$K$930, 'Fleet Calculations'!$N$8:$N$930, 'Fleet Outputs Internal'!$B66, 'Fleet Calculations'!$H$8:$H$930, 'Fleet Outputs Internal'!I$3)</f>
        <v>0</v>
      </c>
      <c r="J66" s="176">
        <f>SUMIFS('Fleet Calculations'!$K$8:$K$930, 'Fleet Calculations'!$N$8:$N$930, 'Fleet Outputs Internal'!$B66, 'Fleet Calculations'!$H$8:$H$930, 'Fleet Outputs Internal'!J$3)</f>
        <v>0</v>
      </c>
      <c r="K66" s="176">
        <f>SUMIFS('Fleet Calculations'!$K$8:$K$930, 'Fleet Calculations'!$N$8:$N$930, 'Fleet Outputs Internal'!$B66, 'Fleet Calculations'!$H$8:$H$930, 'Fleet Outputs Internal'!K$3)</f>
        <v>0</v>
      </c>
      <c r="L66" s="176">
        <f>SUMIFS('Fleet Calculations'!$K$8:$K$930, 'Fleet Calculations'!$N$8:$N$930, 'Fleet Outputs Internal'!$B66, 'Fleet Calculations'!$H$8:$H$930, 'Fleet Outputs Internal'!L$3)</f>
        <v>0</v>
      </c>
      <c r="M66" s="176">
        <f>SUMIFS('Fleet Calculations'!$K$8:$K$930, 'Fleet Calculations'!$N$8:$N$930, 'Fleet Outputs Internal'!$B66, 'Fleet Calculations'!$H$8:$H$930, 'Fleet Outputs Internal'!M$3)</f>
        <v>0</v>
      </c>
      <c r="N66" s="176">
        <f>SUMIFS('Fleet Calculations'!$K$8:$K$930, 'Fleet Calculations'!$N$8:$N$930, 'Fleet Outputs Internal'!$B66, 'Fleet Calculations'!$H$8:$H$930, 'Fleet Outputs Internal'!N$3)</f>
        <v>0</v>
      </c>
      <c r="O66" s="176">
        <f>SUMIFS('Fleet Calculations'!$K$8:$K$930, 'Fleet Calculations'!$N$8:$N$930, 'Fleet Outputs Internal'!$B66, 'Fleet Calculations'!$H$8:$H$930, 'Fleet Outputs Internal'!O$3)</f>
        <v>0</v>
      </c>
      <c r="P66" s="176">
        <f>SUMIFS('Fleet Calculations'!$K$8:$K$930, 'Fleet Calculations'!$N$8:$N$930, 'Fleet Outputs Internal'!$B66, 'Fleet Calculations'!$H$8:$H$930, 'Fleet Outputs Internal'!P$3)</f>
        <v>0</v>
      </c>
      <c r="Q66" s="176">
        <f>SUMIFS('Fleet Calculations'!$K$8:$K$930, 'Fleet Calculations'!$N$8:$N$930, 'Fleet Outputs Internal'!$B66, 'Fleet Calculations'!$H$8:$H$930, 'Fleet Outputs Internal'!Q$3)</f>
        <v>0</v>
      </c>
      <c r="R66" s="176">
        <f>SUMIFS('Fleet Calculations'!$K$8:$K$930, 'Fleet Calculations'!$N$8:$N$930, 'Fleet Outputs Internal'!$B66, 'Fleet Calculations'!$H$8:$H$930, 'Fleet Outputs Internal'!R$3)</f>
        <v>0</v>
      </c>
      <c r="S66" s="176">
        <f>SUMIFS('Fleet Calculations'!$K$8:$K$930, 'Fleet Calculations'!$N$8:$N$930, 'Fleet Outputs Internal'!$B66, 'Fleet Calculations'!$H$8:$H$930, 'Fleet Outputs Internal'!S$3)</f>
        <v>0</v>
      </c>
      <c r="T66" s="176">
        <f>SUMIFS('Fleet Calculations'!$K$8:$K$930, 'Fleet Calculations'!$N$8:$N$930, 'Fleet Outputs Internal'!$B66, 'Fleet Calculations'!$H$8:$H$930, 'Fleet Outputs Internal'!T$3)</f>
        <v>0</v>
      </c>
      <c r="U66" s="176">
        <f>SUMIFS('Fleet Calculations'!$K$8:$K$930, 'Fleet Calculations'!$N$8:$N$930, 'Fleet Outputs Internal'!$B66, 'Fleet Calculations'!$H$8:$H$930, 'Fleet Outputs Internal'!U$3)</f>
        <v>0</v>
      </c>
      <c r="V66" s="176">
        <f>SUMIFS('Fleet Calculations'!$K$8:$K$930, 'Fleet Calculations'!$N$8:$N$930, 'Fleet Outputs Internal'!$B66, 'Fleet Calculations'!$H$8:$H$930, 'Fleet Outputs Internal'!V$3)</f>
        <v>0</v>
      </c>
      <c r="W66" s="176">
        <f>SUMIFS('Fleet Calculations'!$K$8:$K$930, 'Fleet Calculations'!$N$8:$N$930, 'Fleet Outputs Internal'!$B66, 'Fleet Calculations'!$H$8:$H$930, 'Fleet Outputs Internal'!W$3)</f>
        <v>0</v>
      </c>
      <c r="X66" s="176">
        <f>SUMIFS('Fleet Calculations'!$K$8:$K$930, 'Fleet Calculations'!$N$8:$N$930, 'Fleet Outputs Internal'!$B66, 'Fleet Calculations'!$H$8:$H$930, 'Fleet Outputs Internal'!X$3)</f>
        <v>0</v>
      </c>
      <c r="Y66" s="176">
        <f>SUMIFS('Fleet Calculations'!$K$8:$K$930, 'Fleet Calculations'!$N$8:$N$930, 'Fleet Outputs Internal'!$B66, 'Fleet Calculations'!$H$8:$H$930, 'Fleet Outputs Internal'!Y$3)</f>
        <v>0</v>
      </c>
      <c r="Z66" s="176">
        <f>SUMIFS('Fleet Calculations'!$K$8:$K$930, 'Fleet Calculations'!$N$8:$N$930, 'Fleet Outputs Internal'!$B66, 'Fleet Calculations'!$H$8:$H$930, 'Fleet Outputs Internal'!Z$3)</f>
        <v>0</v>
      </c>
      <c r="AA66" s="176">
        <f>SUMIFS('Fleet Calculations'!$K$8:$K$930, 'Fleet Calculations'!$N$8:$N$930, 'Fleet Outputs Internal'!$B66, 'Fleet Calculations'!$H$8:$H$930, 'Fleet Outputs Internal'!AA$3)</f>
        <v>0</v>
      </c>
      <c r="AB66" s="176">
        <f>SUMIFS('Fleet Calculations'!$K$8:$K$930, 'Fleet Calculations'!$N$8:$N$930, 'Fleet Outputs Internal'!$B66, 'Fleet Calculations'!$H$8:$H$930, 'Fleet Outputs Internal'!AB$3)</f>
        <v>0</v>
      </c>
      <c r="AC66" s="176">
        <f>SUMIFS('Fleet Calculations'!$K$8:$K$930, 'Fleet Calculations'!$N$8:$N$930, 'Fleet Outputs Internal'!$B66, 'Fleet Calculations'!$H$8:$H$930, 'Fleet Outputs Internal'!AC$3)</f>
        <v>0</v>
      </c>
      <c r="AE66" t="s">
        <v>81</v>
      </c>
    </row>
    <row r="69" spans="2:31" ht="21" x14ac:dyDescent="0.25">
      <c r="B69" s="193" t="s">
        <v>247</v>
      </c>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row>
    <row r="70" spans="2:31" x14ac:dyDescent="0.25">
      <c r="B70" s="2"/>
      <c r="C70" s="1">
        <v>2024</v>
      </c>
      <c r="D70" s="1">
        <v>2025</v>
      </c>
      <c r="E70" s="1">
        <v>2026</v>
      </c>
      <c r="F70" s="1">
        <v>2027</v>
      </c>
      <c r="G70" s="1">
        <v>2028</v>
      </c>
      <c r="H70" s="1">
        <v>2029</v>
      </c>
      <c r="I70" s="1">
        <v>2030</v>
      </c>
      <c r="J70" s="1">
        <v>2031</v>
      </c>
      <c r="K70" s="1">
        <v>2032</v>
      </c>
      <c r="L70" s="1">
        <v>2033</v>
      </c>
      <c r="M70" s="1">
        <v>2034</v>
      </c>
      <c r="N70" s="1">
        <v>2035</v>
      </c>
      <c r="O70" s="1">
        <v>2036</v>
      </c>
      <c r="P70" s="1">
        <v>2037</v>
      </c>
      <c r="Q70" s="1">
        <v>2038</v>
      </c>
      <c r="R70" s="1">
        <v>2039</v>
      </c>
      <c r="S70" s="1">
        <v>2040</v>
      </c>
      <c r="T70" s="2">
        <v>2041</v>
      </c>
      <c r="U70" s="1">
        <v>2042</v>
      </c>
      <c r="V70" s="1">
        <v>2043</v>
      </c>
      <c r="W70" s="1">
        <v>2044</v>
      </c>
      <c r="X70" s="1">
        <v>2045</v>
      </c>
      <c r="Y70" s="1">
        <v>2046</v>
      </c>
      <c r="Z70" s="1">
        <v>2047</v>
      </c>
      <c r="AA70" s="1">
        <v>2048</v>
      </c>
      <c r="AB70" s="1">
        <v>2049</v>
      </c>
      <c r="AC70" s="1">
        <v>2050</v>
      </c>
    </row>
    <row r="71" spans="2:31" x14ac:dyDescent="0.25">
      <c r="B71" s="172" t="s">
        <v>122</v>
      </c>
      <c r="C71" s="176">
        <f>SUMIFS('Fleet Calculations'!P$8:P$930, 'Fleet Calculations'!$N$8:$N$930, 'Fleet Outputs Internal'!$B71)</f>
        <v>0</v>
      </c>
      <c r="D71" s="176">
        <f>SUMIFS('Fleet Calculations'!Q$8:Q$930, 'Fleet Calculations'!$N$8:$N$930, 'Fleet Outputs Internal'!$B71)</f>
        <v>0</v>
      </c>
      <c r="E71" s="176">
        <f>SUMIFS('Fleet Calculations'!R$8:R$930, 'Fleet Calculations'!$N$8:$N$930, 'Fleet Outputs Internal'!$B71)</f>
        <v>0</v>
      </c>
      <c r="F71" s="176">
        <f>SUMIFS('Fleet Calculations'!S$8:S$930, 'Fleet Calculations'!$N$8:$N$930, 'Fleet Outputs Internal'!$B71)</f>
        <v>0</v>
      </c>
      <c r="G71" s="176">
        <f>SUMIFS('Fleet Calculations'!T$8:T$930, 'Fleet Calculations'!$N$8:$N$930, 'Fleet Outputs Internal'!$B71)</f>
        <v>0</v>
      </c>
      <c r="H71" s="176">
        <f>SUMIFS('Fleet Calculations'!U$8:U$930, 'Fleet Calculations'!$N$8:$N$930, 'Fleet Outputs Internal'!$B71)</f>
        <v>0</v>
      </c>
      <c r="I71" s="176">
        <f>SUMIFS('Fleet Calculations'!V$8:V$930, 'Fleet Calculations'!$N$8:$N$930, 'Fleet Outputs Internal'!$B71)</f>
        <v>0</v>
      </c>
      <c r="J71" s="176">
        <f>SUMIFS('Fleet Calculations'!W$8:W$930, 'Fleet Calculations'!$N$8:$N$930, 'Fleet Outputs Internal'!$B71)</f>
        <v>0</v>
      </c>
      <c r="K71" s="176">
        <f>SUMIFS('Fleet Calculations'!X$8:X$930, 'Fleet Calculations'!$N$8:$N$930, 'Fleet Outputs Internal'!$B71)</f>
        <v>0</v>
      </c>
      <c r="L71" s="176">
        <f>SUMIFS('Fleet Calculations'!Y$8:Y$930, 'Fleet Calculations'!$N$8:$N$930, 'Fleet Outputs Internal'!$B71)</f>
        <v>0</v>
      </c>
      <c r="M71" s="176">
        <f>SUMIFS('Fleet Calculations'!Z$8:Z$930, 'Fleet Calculations'!$N$8:$N$930, 'Fleet Outputs Internal'!$B71)</f>
        <v>0</v>
      </c>
      <c r="N71" s="176">
        <f>SUMIFS('Fleet Calculations'!AA$8:AA$930, 'Fleet Calculations'!$N$8:$N$930, 'Fleet Outputs Internal'!$B71)</f>
        <v>0</v>
      </c>
      <c r="O71" s="176">
        <f>SUMIFS('Fleet Calculations'!AB$8:AB$930, 'Fleet Calculations'!$N$8:$N$930, 'Fleet Outputs Internal'!$B71)</f>
        <v>0</v>
      </c>
      <c r="P71" s="176">
        <f>SUMIFS('Fleet Calculations'!AC$8:AC$930, 'Fleet Calculations'!$N$8:$N$930, 'Fleet Outputs Internal'!$B71)</f>
        <v>0</v>
      </c>
      <c r="Q71" s="176">
        <f>SUMIFS('Fleet Calculations'!AD$8:AD$930, 'Fleet Calculations'!$N$8:$N$930, 'Fleet Outputs Internal'!$B71)</f>
        <v>0</v>
      </c>
      <c r="R71" s="176">
        <f>SUMIFS('Fleet Calculations'!AE$8:AE$930, 'Fleet Calculations'!$N$8:$N$930, 'Fleet Outputs Internal'!$B71)</f>
        <v>0</v>
      </c>
      <c r="S71" s="176">
        <f>SUMIFS('Fleet Calculations'!AF$8:AF$930, 'Fleet Calculations'!$N$8:$N$930, 'Fleet Outputs Internal'!$B71)</f>
        <v>0</v>
      </c>
      <c r="T71" s="176">
        <f>SUMIFS('Fleet Calculations'!AG$8:AG$930, 'Fleet Calculations'!$N$8:$N$930, 'Fleet Outputs Internal'!$B71)</f>
        <v>0</v>
      </c>
      <c r="U71" s="176">
        <f>SUMIFS('Fleet Calculations'!AH$8:AH$930, 'Fleet Calculations'!$N$8:$N$930, 'Fleet Outputs Internal'!$B71)</f>
        <v>0</v>
      </c>
      <c r="V71" s="176">
        <f>SUMIFS('Fleet Calculations'!AI$8:AI$930, 'Fleet Calculations'!$N$8:$N$930, 'Fleet Outputs Internal'!$B71)</f>
        <v>0</v>
      </c>
      <c r="W71" s="176">
        <f>SUMIFS('Fleet Calculations'!AJ$8:AJ$930, 'Fleet Calculations'!$N$8:$N$930, 'Fleet Outputs Internal'!$B71)</f>
        <v>0</v>
      </c>
      <c r="X71" s="176">
        <f>SUMIFS('Fleet Calculations'!AK$8:AK$930, 'Fleet Calculations'!$N$8:$N$930, 'Fleet Outputs Internal'!$B71)</f>
        <v>0</v>
      </c>
      <c r="Y71" s="176">
        <f>SUMIFS('Fleet Calculations'!AL$8:AL$930, 'Fleet Calculations'!$N$8:$N$930, 'Fleet Outputs Internal'!$B71)</f>
        <v>0</v>
      </c>
      <c r="Z71" s="176">
        <f>SUMIFS('Fleet Calculations'!AM$8:AM$930, 'Fleet Calculations'!$N$8:$N$930, 'Fleet Outputs Internal'!$B71)</f>
        <v>0</v>
      </c>
      <c r="AA71" s="176">
        <f>SUMIFS('Fleet Calculations'!AN$8:AN$930, 'Fleet Calculations'!$N$8:$N$930, 'Fleet Outputs Internal'!$B71)</f>
        <v>0</v>
      </c>
      <c r="AB71" s="176">
        <f>SUMIFS('Fleet Calculations'!AO$8:AO$930, 'Fleet Calculations'!$N$8:$N$930, 'Fleet Outputs Internal'!$B71)</f>
        <v>0</v>
      </c>
      <c r="AC71" s="176">
        <f>SUMIFS('Fleet Calculations'!AP$8:AP$930, 'Fleet Calculations'!$N$8:$N$930, 'Fleet Outputs Internal'!$B71)</f>
        <v>0</v>
      </c>
      <c r="AE71" t="s">
        <v>63</v>
      </c>
    </row>
    <row r="72" spans="2:31" x14ac:dyDescent="0.25">
      <c r="B72" s="172" t="s">
        <v>123</v>
      </c>
      <c r="C72" s="176">
        <f>SUMIFS('Fleet Calculations'!P$8:P$930, 'Fleet Calculations'!$N$8:$N$930, 'Fleet Outputs Internal'!$B72)</f>
        <v>0</v>
      </c>
      <c r="D72" s="176">
        <f>SUMIFS('Fleet Calculations'!Q$8:Q$930, 'Fleet Calculations'!$N$8:$N$930, 'Fleet Outputs Internal'!$B72)</f>
        <v>0</v>
      </c>
      <c r="E72" s="176">
        <f>SUMIFS('Fleet Calculations'!R$8:R$930, 'Fleet Calculations'!$N$8:$N$930, 'Fleet Outputs Internal'!$B72)</f>
        <v>0</v>
      </c>
      <c r="F72" s="176">
        <f>SUMIFS('Fleet Calculations'!S$8:S$930, 'Fleet Calculations'!$N$8:$N$930, 'Fleet Outputs Internal'!$B72)</f>
        <v>0</v>
      </c>
      <c r="G72" s="176">
        <f>SUMIFS('Fleet Calculations'!T$8:T$930, 'Fleet Calculations'!$N$8:$N$930, 'Fleet Outputs Internal'!$B72)</f>
        <v>0</v>
      </c>
      <c r="H72" s="176">
        <f>SUMIFS('Fleet Calculations'!U$8:U$930, 'Fleet Calculations'!$N$8:$N$930, 'Fleet Outputs Internal'!$B72)</f>
        <v>0</v>
      </c>
      <c r="I72" s="176">
        <f>SUMIFS('Fleet Calculations'!V$8:V$930, 'Fleet Calculations'!$N$8:$N$930, 'Fleet Outputs Internal'!$B72)</f>
        <v>0</v>
      </c>
      <c r="J72" s="176">
        <f>SUMIFS('Fleet Calculations'!W$8:W$930, 'Fleet Calculations'!$N$8:$N$930, 'Fleet Outputs Internal'!$B72)</f>
        <v>0</v>
      </c>
      <c r="K72" s="176">
        <f>SUMIFS('Fleet Calculations'!X$8:X$930, 'Fleet Calculations'!$N$8:$N$930, 'Fleet Outputs Internal'!$B72)</f>
        <v>0</v>
      </c>
      <c r="L72" s="176">
        <f>SUMIFS('Fleet Calculations'!Y$8:Y$930, 'Fleet Calculations'!$N$8:$N$930, 'Fleet Outputs Internal'!$B72)</f>
        <v>0</v>
      </c>
      <c r="M72" s="176">
        <f>SUMIFS('Fleet Calculations'!Z$8:Z$930, 'Fleet Calculations'!$N$8:$N$930, 'Fleet Outputs Internal'!$B72)</f>
        <v>0</v>
      </c>
      <c r="N72" s="176">
        <f>SUMIFS('Fleet Calculations'!AA$8:AA$930, 'Fleet Calculations'!$N$8:$N$930, 'Fleet Outputs Internal'!$B72)</f>
        <v>0</v>
      </c>
      <c r="O72" s="176">
        <f>SUMIFS('Fleet Calculations'!AB$8:AB$930, 'Fleet Calculations'!$N$8:$N$930, 'Fleet Outputs Internal'!$B72)</f>
        <v>0</v>
      </c>
      <c r="P72" s="176">
        <f>SUMIFS('Fleet Calculations'!AC$8:AC$930, 'Fleet Calculations'!$N$8:$N$930, 'Fleet Outputs Internal'!$B72)</f>
        <v>0</v>
      </c>
      <c r="Q72" s="176">
        <f>SUMIFS('Fleet Calculations'!AD$8:AD$930, 'Fleet Calculations'!$N$8:$N$930, 'Fleet Outputs Internal'!$B72)</f>
        <v>0</v>
      </c>
      <c r="R72" s="176">
        <f>SUMIFS('Fleet Calculations'!AE$8:AE$930, 'Fleet Calculations'!$N$8:$N$930, 'Fleet Outputs Internal'!$B72)</f>
        <v>0</v>
      </c>
      <c r="S72" s="176">
        <f>SUMIFS('Fleet Calculations'!AF$8:AF$930, 'Fleet Calculations'!$N$8:$N$930, 'Fleet Outputs Internal'!$B72)</f>
        <v>0</v>
      </c>
      <c r="T72" s="176">
        <f>SUMIFS('Fleet Calculations'!AG$8:AG$930, 'Fleet Calculations'!$N$8:$N$930, 'Fleet Outputs Internal'!$B72)</f>
        <v>0</v>
      </c>
      <c r="U72" s="176">
        <f>SUMIFS('Fleet Calculations'!AH$8:AH$930, 'Fleet Calculations'!$N$8:$N$930, 'Fleet Outputs Internal'!$B72)</f>
        <v>0</v>
      </c>
      <c r="V72" s="176">
        <f>SUMIFS('Fleet Calculations'!AI$8:AI$930, 'Fleet Calculations'!$N$8:$N$930, 'Fleet Outputs Internal'!$B72)</f>
        <v>0</v>
      </c>
      <c r="W72" s="176">
        <f>SUMIFS('Fleet Calculations'!AJ$8:AJ$930, 'Fleet Calculations'!$N$8:$N$930, 'Fleet Outputs Internal'!$B72)</f>
        <v>0</v>
      </c>
      <c r="X72" s="176">
        <f>SUMIFS('Fleet Calculations'!AK$8:AK$930, 'Fleet Calculations'!$N$8:$N$930, 'Fleet Outputs Internal'!$B72)</f>
        <v>0</v>
      </c>
      <c r="Y72" s="176">
        <f>SUMIFS('Fleet Calculations'!AL$8:AL$930, 'Fleet Calculations'!$N$8:$N$930, 'Fleet Outputs Internal'!$B72)</f>
        <v>0</v>
      </c>
      <c r="Z72" s="176">
        <f>SUMIFS('Fleet Calculations'!AM$8:AM$930, 'Fleet Calculations'!$N$8:$N$930, 'Fleet Outputs Internal'!$B72)</f>
        <v>0</v>
      </c>
      <c r="AA72" s="176">
        <f>SUMIFS('Fleet Calculations'!AN$8:AN$930, 'Fleet Calculations'!$N$8:$N$930, 'Fleet Outputs Internal'!$B72)</f>
        <v>0</v>
      </c>
      <c r="AB72" s="176">
        <f>SUMIFS('Fleet Calculations'!AO$8:AO$930, 'Fleet Calculations'!$N$8:$N$930, 'Fleet Outputs Internal'!$B72)</f>
        <v>0</v>
      </c>
      <c r="AC72" s="176">
        <f>SUMIFS('Fleet Calculations'!AP$8:AP$930, 'Fleet Calculations'!$N$8:$N$930, 'Fleet Outputs Internal'!$B72)</f>
        <v>0</v>
      </c>
      <c r="AE72" t="s">
        <v>63</v>
      </c>
    </row>
    <row r="73" spans="2:31" x14ac:dyDescent="0.25">
      <c r="B73" s="172" t="s">
        <v>124</v>
      </c>
      <c r="C73" s="176">
        <f>SUMIFS('Fleet Calculations'!P$8:P$930, 'Fleet Calculations'!$N$8:$N$930, 'Fleet Outputs Internal'!$B73)</f>
        <v>0</v>
      </c>
      <c r="D73" s="176">
        <f>SUMIFS('Fleet Calculations'!Q$8:Q$930, 'Fleet Calculations'!$N$8:$N$930, 'Fleet Outputs Internal'!$B73)</f>
        <v>0</v>
      </c>
      <c r="E73" s="176">
        <f>SUMIFS('Fleet Calculations'!R$8:R$930, 'Fleet Calculations'!$N$8:$N$930, 'Fleet Outputs Internal'!$B73)</f>
        <v>0</v>
      </c>
      <c r="F73" s="176">
        <f>SUMIFS('Fleet Calculations'!S$8:S$930, 'Fleet Calculations'!$N$8:$N$930, 'Fleet Outputs Internal'!$B73)</f>
        <v>0</v>
      </c>
      <c r="G73" s="176">
        <f>SUMIFS('Fleet Calculations'!T$8:T$930, 'Fleet Calculations'!$N$8:$N$930, 'Fleet Outputs Internal'!$B73)</f>
        <v>0</v>
      </c>
      <c r="H73" s="176">
        <f>SUMIFS('Fleet Calculations'!U$8:U$930, 'Fleet Calculations'!$N$8:$N$930, 'Fleet Outputs Internal'!$B73)</f>
        <v>0</v>
      </c>
      <c r="I73" s="176">
        <f>SUMIFS('Fleet Calculations'!V$8:V$930, 'Fleet Calculations'!$N$8:$N$930, 'Fleet Outputs Internal'!$B73)</f>
        <v>0</v>
      </c>
      <c r="J73" s="176">
        <f>SUMIFS('Fleet Calculations'!W$8:W$930, 'Fleet Calculations'!$N$8:$N$930, 'Fleet Outputs Internal'!$B73)</f>
        <v>0</v>
      </c>
      <c r="K73" s="176">
        <f>SUMIFS('Fleet Calculations'!X$8:X$930, 'Fleet Calculations'!$N$8:$N$930, 'Fleet Outputs Internal'!$B73)</f>
        <v>0</v>
      </c>
      <c r="L73" s="176">
        <f>SUMIFS('Fleet Calculations'!Y$8:Y$930, 'Fleet Calculations'!$N$8:$N$930, 'Fleet Outputs Internal'!$B73)</f>
        <v>0</v>
      </c>
      <c r="M73" s="176">
        <f>SUMIFS('Fleet Calculations'!Z$8:Z$930, 'Fleet Calculations'!$N$8:$N$930, 'Fleet Outputs Internal'!$B73)</f>
        <v>0</v>
      </c>
      <c r="N73" s="176">
        <f>SUMIFS('Fleet Calculations'!AA$8:AA$930, 'Fleet Calculations'!$N$8:$N$930, 'Fleet Outputs Internal'!$B73)</f>
        <v>0</v>
      </c>
      <c r="O73" s="176">
        <f>SUMIFS('Fleet Calculations'!AB$8:AB$930, 'Fleet Calculations'!$N$8:$N$930, 'Fleet Outputs Internal'!$B73)</f>
        <v>0</v>
      </c>
      <c r="P73" s="176">
        <f>SUMIFS('Fleet Calculations'!AC$8:AC$930, 'Fleet Calculations'!$N$8:$N$930, 'Fleet Outputs Internal'!$B73)</f>
        <v>0</v>
      </c>
      <c r="Q73" s="176">
        <f>SUMIFS('Fleet Calculations'!AD$8:AD$930, 'Fleet Calculations'!$N$8:$N$930, 'Fleet Outputs Internal'!$B73)</f>
        <v>0</v>
      </c>
      <c r="R73" s="176">
        <f>SUMIFS('Fleet Calculations'!AE$8:AE$930, 'Fleet Calculations'!$N$8:$N$930, 'Fleet Outputs Internal'!$B73)</f>
        <v>0</v>
      </c>
      <c r="S73" s="176">
        <f>SUMIFS('Fleet Calculations'!AF$8:AF$930, 'Fleet Calculations'!$N$8:$N$930, 'Fleet Outputs Internal'!$B73)</f>
        <v>0</v>
      </c>
      <c r="T73" s="176">
        <f>SUMIFS('Fleet Calculations'!AG$8:AG$930, 'Fleet Calculations'!$N$8:$N$930, 'Fleet Outputs Internal'!$B73)</f>
        <v>0</v>
      </c>
      <c r="U73" s="176">
        <f>SUMIFS('Fleet Calculations'!AH$8:AH$930, 'Fleet Calculations'!$N$8:$N$930, 'Fleet Outputs Internal'!$B73)</f>
        <v>0</v>
      </c>
      <c r="V73" s="176">
        <f>SUMIFS('Fleet Calculations'!AI$8:AI$930, 'Fleet Calculations'!$N$8:$N$930, 'Fleet Outputs Internal'!$B73)</f>
        <v>0</v>
      </c>
      <c r="W73" s="176">
        <f>SUMIFS('Fleet Calculations'!AJ$8:AJ$930, 'Fleet Calculations'!$N$8:$N$930, 'Fleet Outputs Internal'!$B73)</f>
        <v>0</v>
      </c>
      <c r="X73" s="176">
        <f>SUMIFS('Fleet Calculations'!AK$8:AK$930, 'Fleet Calculations'!$N$8:$N$930, 'Fleet Outputs Internal'!$B73)</f>
        <v>0</v>
      </c>
      <c r="Y73" s="176">
        <f>SUMIFS('Fleet Calculations'!AL$8:AL$930, 'Fleet Calculations'!$N$8:$N$930, 'Fleet Outputs Internal'!$B73)</f>
        <v>0</v>
      </c>
      <c r="Z73" s="176">
        <f>SUMIFS('Fleet Calculations'!AM$8:AM$930, 'Fleet Calculations'!$N$8:$N$930, 'Fleet Outputs Internal'!$B73)</f>
        <v>0</v>
      </c>
      <c r="AA73" s="176">
        <f>SUMIFS('Fleet Calculations'!AN$8:AN$930, 'Fleet Calculations'!$N$8:$N$930, 'Fleet Outputs Internal'!$B73)</f>
        <v>0</v>
      </c>
      <c r="AB73" s="176">
        <f>SUMIFS('Fleet Calculations'!AO$8:AO$930, 'Fleet Calculations'!$N$8:$N$930, 'Fleet Outputs Internal'!$B73)</f>
        <v>0</v>
      </c>
      <c r="AC73" s="176">
        <f>SUMIFS('Fleet Calculations'!AP$8:AP$930, 'Fleet Calculations'!$N$8:$N$930, 'Fleet Outputs Internal'!$B73)</f>
        <v>0</v>
      </c>
      <c r="AE73" t="s">
        <v>63</v>
      </c>
    </row>
    <row r="74" spans="2:31" x14ac:dyDescent="0.25">
      <c r="B74" s="172" t="s">
        <v>125</v>
      </c>
      <c r="C74" s="176">
        <f>SUMIFS('Fleet Calculations'!P$8:P$930, 'Fleet Calculations'!$N$8:$N$930, 'Fleet Outputs Internal'!$B74)</f>
        <v>0</v>
      </c>
      <c r="D74" s="176">
        <f>SUMIFS('Fleet Calculations'!Q$8:Q$930, 'Fleet Calculations'!$N$8:$N$930, 'Fleet Outputs Internal'!$B74)</f>
        <v>0</v>
      </c>
      <c r="E74" s="176">
        <f>SUMIFS('Fleet Calculations'!R$8:R$930, 'Fleet Calculations'!$N$8:$N$930, 'Fleet Outputs Internal'!$B74)</f>
        <v>0</v>
      </c>
      <c r="F74" s="176">
        <f>SUMIFS('Fleet Calculations'!S$8:S$930, 'Fleet Calculations'!$N$8:$N$930, 'Fleet Outputs Internal'!$B74)</f>
        <v>0</v>
      </c>
      <c r="G74" s="176">
        <f>SUMIFS('Fleet Calculations'!T$8:T$930, 'Fleet Calculations'!$N$8:$N$930, 'Fleet Outputs Internal'!$B74)</f>
        <v>0</v>
      </c>
      <c r="H74" s="176">
        <f>SUMIFS('Fleet Calculations'!U$8:U$930, 'Fleet Calculations'!$N$8:$N$930, 'Fleet Outputs Internal'!$B74)</f>
        <v>0</v>
      </c>
      <c r="I74" s="176">
        <f>SUMIFS('Fleet Calculations'!V$8:V$930, 'Fleet Calculations'!$N$8:$N$930, 'Fleet Outputs Internal'!$B74)</f>
        <v>0</v>
      </c>
      <c r="J74" s="176">
        <f>SUMIFS('Fleet Calculations'!W$8:W$930, 'Fleet Calculations'!$N$8:$N$930, 'Fleet Outputs Internal'!$B74)</f>
        <v>0</v>
      </c>
      <c r="K74" s="176">
        <f>SUMIFS('Fleet Calculations'!X$8:X$930, 'Fleet Calculations'!$N$8:$N$930, 'Fleet Outputs Internal'!$B74)</f>
        <v>0</v>
      </c>
      <c r="L74" s="176">
        <f>SUMIFS('Fleet Calculations'!Y$8:Y$930, 'Fleet Calculations'!$N$8:$N$930, 'Fleet Outputs Internal'!$B74)</f>
        <v>0</v>
      </c>
      <c r="M74" s="176">
        <f>SUMIFS('Fleet Calculations'!Z$8:Z$930, 'Fleet Calculations'!$N$8:$N$930, 'Fleet Outputs Internal'!$B74)</f>
        <v>0</v>
      </c>
      <c r="N74" s="176">
        <f>SUMIFS('Fleet Calculations'!AA$8:AA$930, 'Fleet Calculations'!$N$8:$N$930, 'Fleet Outputs Internal'!$B74)</f>
        <v>0</v>
      </c>
      <c r="O74" s="176">
        <f>SUMIFS('Fleet Calculations'!AB$8:AB$930, 'Fleet Calculations'!$N$8:$N$930, 'Fleet Outputs Internal'!$B74)</f>
        <v>0</v>
      </c>
      <c r="P74" s="176">
        <f>SUMIFS('Fleet Calculations'!AC$8:AC$930, 'Fleet Calculations'!$N$8:$N$930, 'Fleet Outputs Internal'!$B74)</f>
        <v>0</v>
      </c>
      <c r="Q74" s="176">
        <f>SUMIFS('Fleet Calculations'!AD$8:AD$930, 'Fleet Calculations'!$N$8:$N$930, 'Fleet Outputs Internal'!$B74)</f>
        <v>0</v>
      </c>
      <c r="R74" s="176">
        <f>SUMIFS('Fleet Calculations'!AE$8:AE$930, 'Fleet Calculations'!$N$8:$N$930, 'Fleet Outputs Internal'!$B74)</f>
        <v>0</v>
      </c>
      <c r="S74" s="176">
        <f>SUMIFS('Fleet Calculations'!AF$8:AF$930, 'Fleet Calculations'!$N$8:$N$930, 'Fleet Outputs Internal'!$B74)</f>
        <v>0</v>
      </c>
      <c r="T74" s="176">
        <f>SUMIFS('Fleet Calculations'!AG$8:AG$930, 'Fleet Calculations'!$N$8:$N$930, 'Fleet Outputs Internal'!$B74)</f>
        <v>0</v>
      </c>
      <c r="U74" s="176">
        <f>SUMIFS('Fleet Calculations'!AH$8:AH$930, 'Fleet Calculations'!$N$8:$N$930, 'Fleet Outputs Internal'!$B74)</f>
        <v>0</v>
      </c>
      <c r="V74" s="176">
        <f>SUMIFS('Fleet Calculations'!AI$8:AI$930, 'Fleet Calculations'!$N$8:$N$930, 'Fleet Outputs Internal'!$B74)</f>
        <v>0</v>
      </c>
      <c r="W74" s="176">
        <f>SUMIFS('Fleet Calculations'!AJ$8:AJ$930, 'Fleet Calculations'!$N$8:$N$930, 'Fleet Outputs Internal'!$B74)</f>
        <v>0</v>
      </c>
      <c r="X74" s="176">
        <f>SUMIFS('Fleet Calculations'!AK$8:AK$930, 'Fleet Calculations'!$N$8:$N$930, 'Fleet Outputs Internal'!$B74)</f>
        <v>0</v>
      </c>
      <c r="Y74" s="176">
        <f>SUMIFS('Fleet Calculations'!AL$8:AL$930, 'Fleet Calculations'!$N$8:$N$930, 'Fleet Outputs Internal'!$B74)</f>
        <v>0</v>
      </c>
      <c r="Z74" s="176">
        <f>SUMIFS('Fleet Calculations'!AM$8:AM$930, 'Fleet Calculations'!$N$8:$N$930, 'Fleet Outputs Internal'!$B74)</f>
        <v>0</v>
      </c>
      <c r="AA74" s="176">
        <f>SUMIFS('Fleet Calculations'!AN$8:AN$930, 'Fleet Calculations'!$N$8:$N$930, 'Fleet Outputs Internal'!$B74)</f>
        <v>0</v>
      </c>
      <c r="AB74" s="176">
        <f>SUMIFS('Fleet Calculations'!AO$8:AO$930, 'Fleet Calculations'!$N$8:$N$930, 'Fleet Outputs Internal'!$B74)</f>
        <v>0</v>
      </c>
      <c r="AC74" s="176">
        <f>SUMIFS('Fleet Calculations'!AP$8:AP$930, 'Fleet Calculations'!$N$8:$N$930, 'Fleet Outputs Internal'!$B74)</f>
        <v>0</v>
      </c>
      <c r="AE74" t="s">
        <v>63</v>
      </c>
    </row>
    <row r="75" spans="2:31" x14ac:dyDescent="0.25">
      <c r="B75" s="172" t="s">
        <v>126</v>
      </c>
      <c r="C75" s="176">
        <f>SUMIFS('Fleet Calculations'!P$8:P$930, 'Fleet Calculations'!$N$8:$N$930, 'Fleet Outputs Internal'!$B75)</f>
        <v>0</v>
      </c>
      <c r="D75" s="176">
        <f>SUMIFS('Fleet Calculations'!Q$8:Q$930, 'Fleet Calculations'!$N$8:$N$930, 'Fleet Outputs Internal'!$B75)</f>
        <v>0</v>
      </c>
      <c r="E75" s="176">
        <f>SUMIFS('Fleet Calculations'!R$8:R$930, 'Fleet Calculations'!$N$8:$N$930, 'Fleet Outputs Internal'!$B75)</f>
        <v>0</v>
      </c>
      <c r="F75" s="176">
        <f>SUMIFS('Fleet Calculations'!S$8:S$930, 'Fleet Calculations'!$N$8:$N$930, 'Fleet Outputs Internal'!$B75)</f>
        <v>0</v>
      </c>
      <c r="G75" s="176">
        <f>SUMIFS('Fleet Calculations'!T$8:T$930, 'Fleet Calculations'!$N$8:$N$930, 'Fleet Outputs Internal'!$B75)</f>
        <v>0</v>
      </c>
      <c r="H75" s="176">
        <f>SUMIFS('Fleet Calculations'!U$8:U$930, 'Fleet Calculations'!$N$8:$N$930, 'Fleet Outputs Internal'!$B75)</f>
        <v>0</v>
      </c>
      <c r="I75" s="176">
        <f>SUMIFS('Fleet Calculations'!V$8:V$930, 'Fleet Calculations'!$N$8:$N$930, 'Fleet Outputs Internal'!$B75)</f>
        <v>0</v>
      </c>
      <c r="J75" s="176">
        <f>SUMIFS('Fleet Calculations'!W$8:W$930, 'Fleet Calculations'!$N$8:$N$930, 'Fleet Outputs Internal'!$B75)</f>
        <v>0</v>
      </c>
      <c r="K75" s="176">
        <f>SUMIFS('Fleet Calculations'!X$8:X$930, 'Fleet Calculations'!$N$8:$N$930, 'Fleet Outputs Internal'!$B75)</f>
        <v>0</v>
      </c>
      <c r="L75" s="176">
        <f>SUMIFS('Fleet Calculations'!Y$8:Y$930, 'Fleet Calculations'!$N$8:$N$930, 'Fleet Outputs Internal'!$B75)</f>
        <v>0</v>
      </c>
      <c r="M75" s="176">
        <f>SUMIFS('Fleet Calculations'!Z$8:Z$930, 'Fleet Calculations'!$N$8:$N$930, 'Fleet Outputs Internal'!$B75)</f>
        <v>0</v>
      </c>
      <c r="N75" s="176">
        <f>SUMIFS('Fleet Calculations'!AA$8:AA$930, 'Fleet Calculations'!$N$8:$N$930, 'Fleet Outputs Internal'!$B75)</f>
        <v>0</v>
      </c>
      <c r="O75" s="176">
        <f>SUMIFS('Fleet Calculations'!AB$8:AB$930, 'Fleet Calculations'!$N$8:$N$930, 'Fleet Outputs Internal'!$B75)</f>
        <v>0</v>
      </c>
      <c r="P75" s="176">
        <f>SUMIFS('Fleet Calculations'!AC$8:AC$930, 'Fleet Calculations'!$N$8:$N$930, 'Fleet Outputs Internal'!$B75)</f>
        <v>0</v>
      </c>
      <c r="Q75" s="176">
        <f>SUMIFS('Fleet Calculations'!AD$8:AD$930, 'Fleet Calculations'!$N$8:$N$930, 'Fleet Outputs Internal'!$B75)</f>
        <v>0</v>
      </c>
      <c r="R75" s="176">
        <f>SUMIFS('Fleet Calculations'!AE$8:AE$930, 'Fleet Calculations'!$N$8:$N$930, 'Fleet Outputs Internal'!$B75)</f>
        <v>0</v>
      </c>
      <c r="S75" s="176">
        <f>SUMIFS('Fleet Calculations'!AF$8:AF$930, 'Fleet Calculations'!$N$8:$N$930, 'Fleet Outputs Internal'!$B75)</f>
        <v>0</v>
      </c>
      <c r="T75" s="176">
        <f>SUMIFS('Fleet Calculations'!AG$8:AG$930, 'Fleet Calculations'!$N$8:$N$930, 'Fleet Outputs Internal'!$B75)</f>
        <v>0</v>
      </c>
      <c r="U75" s="176">
        <f>SUMIFS('Fleet Calculations'!AH$8:AH$930, 'Fleet Calculations'!$N$8:$N$930, 'Fleet Outputs Internal'!$B75)</f>
        <v>0</v>
      </c>
      <c r="V75" s="176">
        <f>SUMIFS('Fleet Calculations'!AI$8:AI$930, 'Fleet Calculations'!$N$8:$N$930, 'Fleet Outputs Internal'!$B75)</f>
        <v>0</v>
      </c>
      <c r="W75" s="176">
        <f>SUMIFS('Fleet Calculations'!AJ$8:AJ$930, 'Fleet Calculations'!$N$8:$N$930, 'Fleet Outputs Internal'!$B75)</f>
        <v>0</v>
      </c>
      <c r="X75" s="176">
        <f>SUMIFS('Fleet Calculations'!AK$8:AK$930, 'Fleet Calculations'!$N$8:$N$930, 'Fleet Outputs Internal'!$B75)</f>
        <v>0</v>
      </c>
      <c r="Y75" s="176">
        <f>SUMIFS('Fleet Calculations'!AL$8:AL$930, 'Fleet Calculations'!$N$8:$N$930, 'Fleet Outputs Internal'!$B75)</f>
        <v>0</v>
      </c>
      <c r="Z75" s="176">
        <f>SUMIFS('Fleet Calculations'!AM$8:AM$930, 'Fleet Calculations'!$N$8:$N$930, 'Fleet Outputs Internal'!$B75)</f>
        <v>0</v>
      </c>
      <c r="AA75" s="176">
        <f>SUMIFS('Fleet Calculations'!AN$8:AN$930, 'Fleet Calculations'!$N$8:$N$930, 'Fleet Outputs Internal'!$B75)</f>
        <v>0</v>
      </c>
      <c r="AB75" s="176">
        <f>SUMIFS('Fleet Calculations'!AO$8:AO$930, 'Fleet Calculations'!$N$8:$N$930, 'Fleet Outputs Internal'!$B75)</f>
        <v>0</v>
      </c>
      <c r="AC75" s="176">
        <f>SUMIFS('Fleet Calculations'!AP$8:AP$930, 'Fleet Calculations'!$N$8:$N$930, 'Fleet Outputs Internal'!$B75)</f>
        <v>0</v>
      </c>
      <c r="AE75" t="s">
        <v>63</v>
      </c>
    </row>
    <row r="76" spans="2:31" x14ac:dyDescent="0.25">
      <c r="B76" s="172" t="s">
        <v>127</v>
      </c>
      <c r="C76" s="176">
        <f>SUMIFS('Fleet Calculations'!P$8:P$930, 'Fleet Calculations'!$N$8:$N$930, 'Fleet Outputs Internal'!$B76)</f>
        <v>0</v>
      </c>
      <c r="D76" s="176">
        <f>SUMIFS('Fleet Calculations'!Q$8:Q$930, 'Fleet Calculations'!$N$8:$N$930, 'Fleet Outputs Internal'!$B76)</f>
        <v>0</v>
      </c>
      <c r="E76" s="176">
        <f>SUMIFS('Fleet Calculations'!R$8:R$930, 'Fleet Calculations'!$N$8:$N$930, 'Fleet Outputs Internal'!$B76)</f>
        <v>0</v>
      </c>
      <c r="F76" s="176">
        <f>SUMIFS('Fleet Calculations'!S$8:S$930, 'Fleet Calculations'!$N$8:$N$930, 'Fleet Outputs Internal'!$B76)</f>
        <v>0</v>
      </c>
      <c r="G76" s="176">
        <f>SUMIFS('Fleet Calculations'!T$8:T$930, 'Fleet Calculations'!$N$8:$N$930, 'Fleet Outputs Internal'!$B76)</f>
        <v>0</v>
      </c>
      <c r="H76" s="176">
        <f>SUMIFS('Fleet Calculations'!U$8:U$930, 'Fleet Calculations'!$N$8:$N$930, 'Fleet Outputs Internal'!$B76)</f>
        <v>0</v>
      </c>
      <c r="I76" s="176">
        <f>SUMIFS('Fleet Calculations'!V$8:V$930, 'Fleet Calculations'!$N$8:$N$930, 'Fleet Outputs Internal'!$B76)</f>
        <v>0</v>
      </c>
      <c r="J76" s="176">
        <f>SUMIFS('Fleet Calculations'!W$8:W$930, 'Fleet Calculations'!$N$8:$N$930, 'Fleet Outputs Internal'!$B76)</f>
        <v>0</v>
      </c>
      <c r="K76" s="176">
        <f>SUMIFS('Fleet Calculations'!X$8:X$930, 'Fleet Calculations'!$N$8:$N$930, 'Fleet Outputs Internal'!$B76)</f>
        <v>0</v>
      </c>
      <c r="L76" s="176">
        <f>SUMIFS('Fleet Calculations'!Y$8:Y$930, 'Fleet Calculations'!$N$8:$N$930, 'Fleet Outputs Internal'!$B76)</f>
        <v>0</v>
      </c>
      <c r="M76" s="176">
        <f>SUMIFS('Fleet Calculations'!Z$8:Z$930, 'Fleet Calculations'!$N$8:$N$930, 'Fleet Outputs Internal'!$B76)</f>
        <v>0</v>
      </c>
      <c r="N76" s="176">
        <f>SUMIFS('Fleet Calculations'!AA$8:AA$930, 'Fleet Calculations'!$N$8:$N$930, 'Fleet Outputs Internal'!$B76)</f>
        <v>0</v>
      </c>
      <c r="O76" s="176">
        <f>SUMIFS('Fleet Calculations'!AB$8:AB$930, 'Fleet Calculations'!$N$8:$N$930, 'Fleet Outputs Internal'!$B76)</f>
        <v>0</v>
      </c>
      <c r="P76" s="176">
        <f>SUMIFS('Fleet Calculations'!AC$8:AC$930, 'Fleet Calculations'!$N$8:$N$930, 'Fleet Outputs Internal'!$B76)</f>
        <v>0</v>
      </c>
      <c r="Q76" s="176">
        <f>SUMIFS('Fleet Calculations'!AD$8:AD$930, 'Fleet Calculations'!$N$8:$N$930, 'Fleet Outputs Internal'!$B76)</f>
        <v>0</v>
      </c>
      <c r="R76" s="176">
        <f>SUMIFS('Fleet Calculations'!AE$8:AE$930, 'Fleet Calculations'!$N$8:$N$930, 'Fleet Outputs Internal'!$B76)</f>
        <v>0</v>
      </c>
      <c r="S76" s="176">
        <f>SUMIFS('Fleet Calculations'!AF$8:AF$930, 'Fleet Calculations'!$N$8:$N$930, 'Fleet Outputs Internal'!$B76)</f>
        <v>0</v>
      </c>
      <c r="T76" s="176">
        <f>SUMIFS('Fleet Calculations'!AG$8:AG$930, 'Fleet Calculations'!$N$8:$N$930, 'Fleet Outputs Internal'!$B76)</f>
        <v>0</v>
      </c>
      <c r="U76" s="176">
        <f>SUMIFS('Fleet Calculations'!AH$8:AH$930, 'Fleet Calculations'!$N$8:$N$930, 'Fleet Outputs Internal'!$B76)</f>
        <v>0</v>
      </c>
      <c r="V76" s="176">
        <f>SUMIFS('Fleet Calculations'!AI$8:AI$930, 'Fleet Calculations'!$N$8:$N$930, 'Fleet Outputs Internal'!$B76)</f>
        <v>0</v>
      </c>
      <c r="W76" s="176">
        <f>SUMIFS('Fleet Calculations'!AJ$8:AJ$930, 'Fleet Calculations'!$N$8:$N$930, 'Fleet Outputs Internal'!$B76)</f>
        <v>0</v>
      </c>
      <c r="X76" s="176">
        <f>SUMIFS('Fleet Calculations'!AK$8:AK$930, 'Fleet Calculations'!$N$8:$N$930, 'Fleet Outputs Internal'!$B76)</f>
        <v>0</v>
      </c>
      <c r="Y76" s="176">
        <f>SUMIFS('Fleet Calculations'!AL$8:AL$930, 'Fleet Calculations'!$N$8:$N$930, 'Fleet Outputs Internal'!$B76)</f>
        <v>0</v>
      </c>
      <c r="Z76" s="176">
        <f>SUMIFS('Fleet Calculations'!AM$8:AM$930, 'Fleet Calculations'!$N$8:$N$930, 'Fleet Outputs Internal'!$B76)</f>
        <v>0</v>
      </c>
      <c r="AA76" s="176">
        <f>SUMIFS('Fleet Calculations'!AN$8:AN$930, 'Fleet Calculations'!$N$8:$N$930, 'Fleet Outputs Internal'!$B76)</f>
        <v>0</v>
      </c>
      <c r="AB76" s="176">
        <f>SUMIFS('Fleet Calculations'!AO$8:AO$930, 'Fleet Calculations'!$N$8:$N$930, 'Fleet Outputs Internal'!$B76)</f>
        <v>0</v>
      </c>
      <c r="AC76" s="176">
        <f>SUMIFS('Fleet Calculations'!AP$8:AP$930, 'Fleet Calculations'!$N$8:$N$930, 'Fleet Outputs Internal'!$B76)</f>
        <v>0</v>
      </c>
      <c r="AE76" t="s">
        <v>63</v>
      </c>
    </row>
    <row r="77" spans="2:31" x14ac:dyDescent="0.25">
      <c r="B77" s="172" t="s">
        <v>128</v>
      </c>
      <c r="C77" s="176">
        <f>SUMIFS('Fleet Calculations'!P$8:P$930, 'Fleet Calculations'!$N$8:$N$930, 'Fleet Outputs Internal'!$B77)</f>
        <v>0</v>
      </c>
      <c r="D77" s="176">
        <f>SUMIFS('Fleet Calculations'!Q$8:Q$930, 'Fleet Calculations'!$N$8:$N$930, 'Fleet Outputs Internal'!$B77)</f>
        <v>0</v>
      </c>
      <c r="E77" s="176">
        <f>SUMIFS('Fleet Calculations'!R$8:R$930, 'Fleet Calculations'!$N$8:$N$930, 'Fleet Outputs Internal'!$B77)</f>
        <v>0</v>
      </c>
      <c r="F77" s="176">
        <f>SUMIFS('Fleet Calculations'!S$8:S$930, 'Fleet Calculations'!$N$8:$N$930, 'Fleet Outputs Internal'!$B77)</f>
        <v>0</v>
      </c>
      <c r="G77" s="176">
        <f>SUMIFS('Fleet Calculations'!T$8:T$930, 'Fleet Calculations'!$N$8:$N$930, 'Fleet Outputs Internal'!$B77)</f>
        <v>0</v>
      </c>
      <c r="H77" s="176">
        <f>SUMIFS('Fleet Calculations'!U$8:U$930, 'Fleet Calculations'!$N$8:$N$930, 'Fleet Outputs Internal'!$B77)</f>
        <v>0</v>
      </c>
      <c r="I77" s="176">
        <f>SUMIFS('Fleet Calculations'!V$8:V$930, 'Fleet Calculations'!$N$8:$N$930, 'Fleet Outputs Internal'!$B77)</f>
        <v>0</v>
      </c>
      <c r="J77" s="176">
        <f>SUMIFS('Fleet Calculations'!W$8:W$930, 'Fleet Calculations'!$N$8:$N$930, 'Fleet Outputs Internal'!$B77)</f>
        <v>0</v>
      </c>
      <c r="K77" s="176">
        <f>SUMIFS('Fleet Calculations'!X$8:X$930, 'Fleet Calculations'!$N$8:$N$930, 'Fleet Outputs Internal'!$B77)</f>
        <v>0</v>
      </c>
      <c r="L77" s="176">
        <f>SUMIFS('Fleet Calculations'!Y$8:Y$930, 'Fleet Calculations'!$N$8:$N$930, 'Fleet Outputs Internal'!$B77)</f>
        <v>0</v>
      </c>
      <c r="M77" s="176">
        <f>SUMIFS('Fleet Calculations'!Z$8:Z$930, 'Fleet Calculations'!$N$8:$N$930, 'Fleet Outputs Internal'!$B77)</f>
        <v>0</v>
      </c>
      <c r="N77" s="176">
        <f>SUMIFS('Fleet Calculations'!AA$8:AA$930, 'Fleet Calculations'!$N$8:$N$930, 'Fleet Outputs Internal'!$B77)</f>
        <v>0</v>
      </c>
      <c r="O77" s="176">
        <f>SUMIFS('Fleet Calculations'!AB$8:AB$930, 'Fleet Calculations'!$N$8:$N$930, 'Fleet Outputs Internal'!$B77)</f>
        <v>0</v>
      </c>
      <c r="P77" s="176">
        <f>SUMIFS('Fleet Calculations'!AC$8:AC$930, 'Fleet Calculations'!$N$8:$N$930, 'Fleet Outputs Internal'!$B77)</f>
        <v>0</v>
      </c>
      <c r="Q77" s="176">
        <f>SUMIFS('Fleet Calculations'!AD$8:AD$930, 'Fleet Calculations'!$N$8:$N$930, 'Fleet Outputs Internal'!$B77)</f>
        <v>0</v>
      </c>
      <c r="R77" s="176">
        <f>SUMIFS('Fleet Calculations'!AE$8:AE$930, 'Fleet Calculations'!$N$8:$N$930, 'Fleet Outputs Internal'!$B77)</f>
        <v>0</v>
      </c>
      <c r="S77" s="176">
        <f>SUMIFS('Fleet Calculations'!AF$8:AF$930, 'Fleet Calculations'!$N$8:$N$930, 'Fleet Outputs Internal'!$B77)</f>
        <v>0</v>
      </c>
      <c r="T77" s="176">
        <f>SUMIFS('Fleet Calculations'!AG$8:AG$930, 'Fleet Calculations'!$N$8:$N$930, 'Fleet Outputs Internal'!$B77)</f>
        <v>0</v>
      </c>
      <c r="U77" s="176">
        <f>SUMIFS('Fleet Calculations'!AH$8:AH$930, 'Fleet Calculations'!$N$8:$N$930, 'Fleet Outputs Internal'!$B77)</f>
        <v>0</v>
      </c>
      <c r="V77" s="176">
        <f>SUMIFS('Fleet Calculations'!AI$8:AI$930, 'Fleet Calculations'!$N$8:$N$930, 'Fleet Outputs Internal'!$B77)</f>
        <v>0</v>
      </c>
      <c r="W77" s="176">
        <f>SUMIFS('Fleet Calculations'!AJ$8:AJ$930, 'Fleet Calculations'!$N$8:$N$930, 'Fleet Outputs Internal'!$B77)</f>
        <v>0</v>
      </c>
      <c r="X77" s="176">
        <f>SUMIFS('Fleet Calculations'!AK$8:AK$930, 'Fleet Calculations'!$N$8:$N$930, 'Fleet Outputs Internal'!$B77)</f>
        <v>0</v>
      </c>
      <c r="Y77" s="176">
        <f>SUMIFS('Fleet Calculations'!AL$8:AL$930, 'Fleet Calculations'!$N$8:$N$930, 'Fleet Outputs Internal'!$B77)</f>
        <v>0</v>
      </c>
      <c r="Z77" s="176">
        <f>SUMIFS('Fleet Calculations'!AM$8:AM$930, 'Fleet Calculations'!$N$8:$N$930, 'Fleet Outputs Internal'!$B77)</f>
        <v>0</v>
      </c>
      <c r="AA77" s="176">
        <f>SUMIFS('Fleet Calculations'!AN$8:AN$930, 'Fleet Calculations'!$N$8:$N$930, 'Fleet Outputs Internal'!$B77)</f>
        <v>0</v>
      </c>
      <c r="AB77" s="176">
        <f>SUMIFS('Fleet Calculations'!AO$8:AO$930, 'Fleet Calculations'!$N$8:$N$930, 'Fleet Outputs Internal'!$B77)</f>
        <v>0</v>
      </c>
      <c r="AC77" s="176">
        <f>SUMIFS('Fleet Calculations'!AP$8:AP$930, 'Fleet Calculations'!$N$8:$N$930, 'Fleet Outputs Internal'!$B77)</f>
        <v>0</v>
      </c>
      <c r="AE77" t="s">
        <v>63</v>
      </c>
    </row>
    <row r="78" spans="2:31" x14ac:dyDescent="0.25">
      <c r="B78" s="172" t="s">
        <v>129</v>
      </c>
      <c r="C78" s="176">
        <f>SUMIFS('Fleet Calculations'!P$8:P$930, 'Fleet Calculations'!$N$8:$N$930, 'Fleet Outputs Internal'!$B78)</f>
        <v>0</v>
      </c>
      <c r="D78" s="176">
        <f>SUMIFS('Fleet Calculations'!Q$8:Q$930, 'Fleet Calculations'!$N$8:$N$930, 'Fleet Outputs Internal'!$B78)</f>
        <v>0</v>
      </c>
      <c r="E78" s="176">
        <f>SUMIFS('Fleet Calculations'!R$8:R$930, 'Fleet Calculations'!$N$8:$N$930, 'Fleet Outputs Internal'!$B78)</f>
        <v>0</v>
      </c>
      <c r="F78" s="176">
        <f>SUMIFS('Fleet Calculations'!S$8:S$930, 'Fleet Calculations'!$N$8:$N$930, 'Fleet Outputs Internal'!$B78)</f>
        <v>0</v>
      </c>
      <c r="G78" s="176">
        <f>SUMIFS('Fleet Calculations'!T$8:T$930, 'Fleet Calculations'!$N$8:$N$930, 'Fleet Outputs Internal'!$B78)</f>
        <v>0</v>
      </c>
      <c r="H78" s="176">
        <f>SUMIFS('Fleet Calculations'!U$8:U$930, 'Fleet Calculations'!$N$8:$N$930, 'Fleet Outputs Internal'!$B78)</f>
        <v>0</v>
      </c>
      <c r="I78" s="176">
        <f>SUMIFS('Fleet Calculations'!V$8:V$930, 'Fleet Calculations'!$N$8:$N$930, 'Fleet Outputs Internal'!$B78)</f>
        <v>0</v>
      </c>
      <c r="J78" s="176">
        <f>SUMIFS('Fleet Calculations'!W$8:W$930, 'Fleet Calculations'!$N$8:$N$930, 'Fleet Outputs Internal'!$B78)</f>
        <v>0</v>
      </c>
      <c r="K78" s="176">
        <f>SUMIFS('Fleet Calculations'!X$8:X$930, 'Fleet Calculations'!$N$8:$N$930, 'Fleet Outputs Internal'!$B78)</f>
        <v>0</v>
      </c>
      <c r="L78" s="176">
        <f>SUMIFS('Fleet Calculations'!Y$8:Y$930, 'Fleet Calculations'!$N$8:$N$930, 'Fleet Outputs Internal'!$B78)</f>
        <v>0</v>
      </c>
      <c r="M78" s="176">
        <f>SUMIFS('Fleet Calculations'!Z$8:Z$930, 'Fleet Calculations'!$N$8:$N$930, 'Fleet Outputs Internal'!$B78)</f>
        <v>0</v>
      </c>
      <c r="N78" s="176">
        <f>SUMIFS('Fleet Calculations'!AA$8:AA$930, 'Fleet Calculations'!$N$8:$N$930, 'Fleet Outputs Internal'!$B78)</f>
        <v>0</v>
      </c>
      <c r="O78" s="176">
        <f>SUMIFS('Fleet Calculations'!AB$8:AB$930, 'Fleet Calculations'!$N$8:$N$930, 'Fleet Outputs Internal'!$B78)</f>
        <v>0</v>
      </c>
      <c r="P78" s="176">
        <f>SUMIFS('Fleet Calculations'!AC$8:AC$930, 'Fleet Calculations'!$N$8:$N$930, 'Fleet Outputs Internal'!$B78)</f>
        <v>0</v>
      </c>
      <c r="Q78" s="176">
        <f>SUMIFS('Fleet Calculations'!AD$8:AD$930, 'Fleet Calculations'!$N$8:$N$930, 'Fleet Outputs Internal'!$B78)</f>
        <v>0</v>
      </c>
      <c r="R78" s="176">
        <f>SUMIFS('Fleet Calculations'!AE$8:AE$930, 'Fleet Calculations'!$N$8:$N$930, 'Fleet Outputs Internal'!$B78)</f>
        <v>0</v>
      </c>
      <c r="S78" s="176">
        <f>SUMIFS('Fleet Calculations'!AF$8:AF$930, 'Fleet Calculations'!$N$8:$N$930, 'Fleet Outputs Internal'!$B78)</f>
        <v>0</v>
      </c>
      <c r="T78" s="176">
        <f>SUMIFS('Fleet Calculations'!AG$8:AG$930, 'Fleet Calculations'!$N$8:$N$930, 'Fleet Outputs Internal'!$B78)</f>
        <v>0</v>
      </c>
      <c r="U78" s="176">
        <f>SUMIFS('Fleet Calculations'!AH$8:AH$930, 'Fleet Calculations'!$N$8:$N$930, 'Fleet Outputs Internal'!$B78)</f>
        <v>0</v>
      </c>
      <c r="V78" s="176">
        <f>SUMIFS('Fleet Calculations'!AI$8:AI$930, 'Fleet Calculations'!$N$8:$N$930, 'Fleet Outputs Internal'!$B78)</f>
        <v>0</v>
      </c>
      <c r="W78" s="176">
        <f>SUMIFS('Fleet Calculations'!AJ$8:AJ$930, 'Fleet Calculations'!$N$8:$N$930, 'Fleet Outputs Internal'!$B78)</f>
        <v>0</v>
      </c>
      <c r="X78" s="176">
        <f>SUMIFS('Fleet Calculations'!AK$8:AK$930, 'Fleet Calculations'!$N$8:$N$930, 'Fleet Outputs Internal'!$B78)</f>
        <v>0</v>
      </c>
      <c r="Y78" s="176">
        <f>SUMIFS('Fleet Calculations'!AL$8:AL$930, 'Fleet Calculations'!$N$8:$N$930, 'Fleet Outputs Internal'!$B78)</f>
        <v>0</v>
      </c>
      <c r="Z78" s="176">
        <f>SUMIFS('Fleet Calculations'!AM$8:AM$930, 'Fleet Calculations'!$N$8:$N$930, 'Fleet Outputs Internal'!$B78)</f>
        <v>0</v>
      </c>
      <c r="AA78" s="176">
        <f>SUMIFS('Fleet Calculations'!AN$8:AN$930, 'Fleet Calculations'!$N$8:$N$930, 'Fleet Outputs Internal'!$B78)</f>
        <v>0</v>
      </c>
      <c r="AB78" s="176">
        <f>SUMIFS('Fleet Calculations'!AO$8:AO$930, 'Fleet Calculations'!$N$8:$N$930, 'Fleet Outputs Internal'!$B78)</f>
        <v>0</v>
      </c>
      <c r="AC78" s="176">
        <f>SUMIFS('Fleet Calculations'!AP$8:AP$930, 'Fleet Calculations'!$N$8:$N$930, 'Fleet Outputs Internal'!$B78)</f>
        <v>0</v>
      </c>
      <c r="AE78" t="s">
        <v>69</v>
      </c>
    </row>
    <row r="79" spans="2:31" x14ac:dyDescent="0.25">
      <c r="B79" s="172" t="s">
        <v>130</v>
      </c>
      <c r="C79" s="176">
        <f>SUMIFS('Fleet Calculations'!P$8:P$930, 'Fleet Calculations'!$N$8:$N$930, 'Fleet Outputs Internal'!$B79)</f>
        <v>0</v>
      </c>
      <c r="D79" s="176">
        <f>SUMIFS('Fleet Calculations'!Q$8:Q$930, 'Fleet Calculations'!$N$8:$N$930, 'Fleet Outputs Internal'!$B79)</f>
        <v>0</v>
      </c>
      <c r="E79" s="176">
        <f>SUMIFS('Fleet Calculations'!R$8:R$930, 'Fleet Calculations'!$N$8:$N$930, 'Fleet Outputs Internal'!$B79)</f>
        <v>0</v>
      </c>
      <c r="F79" s="176">
        <f>SUMIFS('Fleet Calculations'!S$8:S$930, 'Fleet Calculations'!$N$8:$N$930, 'Fleet Outputs Internal'!$B79)</f>
        <v>0</v>
      </c>
      <c r="G79" s="176">
        <f>SUMIFS('Fleet Calculations'!T$8:T$930, 'Fleet Calculations'!$N$8:$N$930, 'Fleet Outputs Internal'!$B79)</f>
        <v>0</v>
      </c>
      <c r="H79" s="176">
        <f>SUMIFS('Fleet Calculations'!U$8:U$930, 'Fleet Calculations'!$N$8:$N$930, 'Fleet Outputs Internal'!$B79)</f>
        <v>0</v>
      </c>
      <c r="I79" s="176">
        <f>SUMIFS('Fleet Calculations'!V$8:V$930, 'Fleet Calculations'!$N$8:$N$930, 'Fleet Outputs Internal'!$B79)</f>
        <v>0</v>
      </c>
      <c r="J79" s="176">
        <f>SUMIFS('Fleet Calculations'!W$8:W$930, 'Fleet Calculations'!$N$8:$N$930, 'Fleet Outputs Internal'!$B79)</f>
        <v>0</v>
      </c>
      <c r="K79" s="176">
        <f>SUMIFS('Fleet Calculations'!X$8:X$930, 'Fleet Calculations'!$N$8:$N$930, 'Fleet Outputs Internal'!$B79)</f>
        <v>0</v>
      </c>
      <c r="L79" s="176">
        <f>SUMIFS('Fleet Calculations'!Y$8:Y$930, 'Fleet Calculations'!$N$8:$N$930, 'Fleet Outputs Internal'!$B79)</f>
        <v>0</v>
      </c>
      <c r="M79" s="176">
        <f>SUMIFS('Fleet Calculations'!Z$8:Z$930, 'Fleet Calculations'!$N$8:$N$930, 'Fleet Outputs Internal'!$B79)</f>
        <v>0</v>
      </c>
      <c r="N79" s="176">
        <f>SUMIFS('Fleet Calculations'!AA$8:AA$930, 'Fleet Calculations'!$N$8:$N$930, 'Fleet Outputs Internal'!$B79)</f>
        <v>0</v>
      </c>
      <c r="O79" s="176">
        <f>SUMIFS('Fleet Calculations'!AB$8:AB$930, 'Fleet Calculations'!$N$8:$N$930, 'Fleet Outputs Internal'!$B79)</f>
        <v>0</v>
      </c>
      <c r="P79" s="176">
        <f>SUMIFS('Fleet Calculations'!AC$8:AC$930, 'Fleet Calculations'!$N$8:$N$930, 'Fleet Outputs Internal'!$B79)</f>
        <v>0</v>
      </c>
      <c r="Q79" s="176">
        <f>SUMIFS('Fleet Calculations'!AD$8:AD$930, 'Fleet Calculations'!$N$8:$N$930, 'Fleet Outputs Internal'!$B79)</f>
        <v>0</v>
      </c>
      <c r="R79" s="176">
        <f>SUMIFS('Fleet Calculations'!AE$8:AE$930, 'Fleet Calculations'!$N$8:$N$930, 'Fleet Outputs Internal'!$B79)</f>
        <v>0</v>
      </c>
      <c r="S79" s="176">
        <f>SUMIFS('Fleet Calculations'!AF$8:AF$930, 'Fleet Calculations'!$N$8:$N$930, 'Fleet Outputs Internal'!$B79)</f>
        <v>0</v>
      </c>
      <c r="T79" s="176">
        <f>SUMIFS('Fleet Calculations'!AG$8:AG$930, 'Fleet Calculations'!$N$8:$N$930, 'Fleet Outputs Internal'!$B79)</f>
        <v>0</v>
      </c>
      <c r="U79" s="176">
        <f>SUMIFS('Fleet Calculations'!AH$8:AH$930, 'Fleet Calculations'!$N$8:$N$930, 'Fleet Outputs Internal'!$B79)</f>
        <v>0</v>
      </c>
      <c r="V79" s="176">
        <f>SUMIFS('Fleet Calculations'!AI$8:AI$930, 'Fleet Calculations'!$N$8:$N$930, 'Fleet Outputs Internal'!$B79)</f>
        <v>0</v>
      </c>
      <c r="W79" s="176">
        <f>SUMIFS('Fleet Calculations'!AJ$8:AJ$930, 'Fleet Calculations'!$N$8:$N$930, 'Fleet Outputs Internal'!$B79)</f>
        <v>0</v>
      </c>
      <c r="X79" s="176">
        <f>SUMIFS('Fleet Calculations'!AK$8:AK$930, 'Fleet Calculations'!$N$8:$N$930, 'Fleet Outputs Internal'!$B79)</f>
        <v>0</v>
      </c>
      <c r="Y79" s="176">
        <f>SUMIFS('Fleet Calculations'!AL$8:AL$930, 'Fleet Calculations'!$N$8:$N$930, 'Fleet Outputs Internal'!$B79)</f>
        <v>0</v>
      </c>
      <c r="Z79" s="176">
        <f>SUMIFS('Fleet Calculations'!AM$8:AM$930, 'Fleet Calculations'!$N$8:$N$930, 'Fleet Outputs Internal'!$B79)</f>
        <v>0</v>
      </c>
      <c r="AA79" s="176">
        <f>SUMIFS('Fleet Calculations'!AN$8:AN$930, 'Fleet Calculations'!$N$8:$N$930, 'Fleet Outputs Internal'!$B79)</f>
        <v>0</v>
      </c>
      <c r="AB79" s="176">
        <f>SUMIFS('Fleet Calculations'!AO$8:AO$930, 'Fleet Calculations'!$N$8:$N$930, 'Fleet Outputs Internal'!$B79)</f>
        <v>0</v>
      </c>
      <c r="AC79" s="176">
        <f>SUMIFS('Fleet Calculations'!AP$8:AP$930, 'Fleet Calculations'!$N$8:$N$930, 'Fleet Outputs Internal'!$B79)</f>
        <v>0</v>
      </c>
      <c r="AE79" t="s">
        <v>69</v>
      </c>
    </row>
    <row r="80" spans="2:31" x14ac:dyDescent="0.25">
      <c r="B80" s="172" t="s">
        <v>131</v>
      </c>
      <c r="C80" s="176">
        <f>SUMIFS('Fleet Calculations'!P$8:P$930, 'Fleet Calculations'!$N$8:$N$930, 'Fleet Outputs Internal'!$B80)</f>
        <v>0</v>
      </c>
      <c r="D80" s="176">
        <f>SUMIFS('Fleet Calculations'!Q$8:Q$930, 'Fleet Calculations'!$N$8:$N$930, 'Fleet Outputs Internal'!$B80)</f>
        <v>0</v>
      </c>
      <c r="E80" s="176">
        <f>SUMIFS('Fleet Calculations'!R$8:R$930, 'Fleet Calculations'!$N$8:$N$930, 'Fleet Outputs Internal'!$B80)</f>
        <v>0</v>
      </c>
      <c r="F80" s="176">
        <f>SUMIFS('Fleet Calculations'!S$8:S$930, 'Fleet Calculations'!$N$8:$N$930, 'Fleet Outputs Internal'!$B80)</f>
        <v>0</v>
      </c>
      <c r="G80" s="176">
        <f>SUMIFS('Fleet Calculations'!T$8:T$930, 'Fleet Calculations'!$N$8:$N$930, 'Fleet Outputs Internal'!$B80)</f>
        <v>0</v>
      </c>
      <c r="H80" s="176">
        <f>SUMIFS('Fleet Calculations'!U$8:U$930, 'Fleet Calculations'!$N$8:$N$930, 'Fleet Outputs Internal'!$B80)</f>
        <v>0</v>
      </c>
      <c r="I80" s="176">
        <f>SUMIFS('Fleet Calculations'!V$8:V$930, 'Fleet Calculations'!$N$8:$N$930, 'Fleet Outputs Internal'!$B80)</f>
        <v>0</v>
      </c>
      <c r="J80" s="176">
        <f>SUMIFS('Fleet Calculations'!W$8:W$930, 'Fleet Calculations'!$N$8:$N$930, 'Fleet Outputs Internal'!$B80)</f>
        <v>0</v>
      </c>
      <c r="K80" s="176">
        <f>SUMIFS('Fleet Calculations'!X$8:X$930, 'Fleet Calculations'!$N$8:$N$930, 'Fleet Outputs Internal'!$B80)</f>
        <v>0</v>
      </c>
      <c r="L80" s="176">
        <f>SUMIFS('Fleet Calculations'!Y$8:Y$930, 'Fleet Calculations'!$N$8:$N$930, 'Fleet Outputs Internal'!$B80)</f>
        <v>0</v>
      </c>
      <c r="M80" s="176">
        <f>SUMIFS('Fleet Calculations'!Z$8:Z$930, 'Fleet Calculations'!$N$8:$N$930, 'Fleet Outputs Internal'!$B80)</f>
        <v>0</v>
      </c>
      <c r="N80" s="176">
        <f>SUMIFS('Fleet Calculations'!AA$8:AA$930, 'Fleet Calculations'!$N$8:$N$930, 'Fleet Outputs Internal'!$B80)</f>
        <v>0</v>
      </c>
      <c r="O80" s="176">
        <f>SUMIFS('Fleet Calculations'!AB$8:AB$930, 'Fleet Calculations'!$N$8:$N$930, 'Fleet Outputs Internal'!$B80)</f>
        <v>0</v>
      </c>
      <c r="P80" s="176">
        <f>SUMIFS('Fleet Calculations'!AC$8:AC$930, 'Fleet Calculations'!$N$8:$N$930, 'Fleet Outputs Internal'!$B80)</f>
        <v>0</v>
      </c>
      <c r="Q80" s="176">
        <f>SUMIFS('Fleet Calculations'!AD$8:AD$930, 'Fleet Calculations'!$N$8:$N$930, 'Fleet Outputs Internal'!$B80)</f>
        <v>0</v>
      </c>
      <c r="R80" s="176">
        <f>SUMIFS('Fleet Calculations'!AE$8:AE$930, 'Fleet Calculations'!$N$8:$N$930, 'Fleet Outputs Internal'!$B80)</f>
        <v>0</v>
      </c>
      <c r="S80" s="176">
        <f>SUMIFS('Fleet Calculations'!AF$8:AF$930, 'Fleet Calculations'!$N$8:$N$930, 'Fleet Outputs Internal'!$B80)</f>
        <v>0</v>
      </c>
      <c r="T80" s="176">
        <f>SUMIFS('Fleet Calculations'!AG$8:AG$930, 'Fleet Calculations'!$N$8:$N$930, 'Fleet Outputs Internal'!$B80)</f>
        <v>0</v>
      </c>
      <c r="U80" s="176">
        <f>SUMIFS('Fleet Calculations'!AH$8:AH$930, 'Fleet Calculations'!$N$8:$N$930, 'Fleet Outputs Internal'!$B80)</f>
        <v>0</v>
      </c>
      <c r="V80" s="176">
        <f>SUMIFS('Fleet Calculations'!AI$8:AI$930, 'Fleet Calculations'!$N$8:$N$930, 'Fleet Outputs Internal'!$B80)</f>
        <v>0</v>
      </c>
      <c r="W80" s="176">
        <f>SUMIFS('Fleet Calculations'!AJ$8:AJ$930, 'Fleet Calculations'!$N$8:$N$930, 'Fleet Outputs Internal'!$B80)</f>
        <v>0</v>
      </c>
      <c r="X80" s="176">
        <f>SUMIFS('Fleet Calculations'!AK$8:AK$930, 'Fleet Calculations'!$N$8:$N$930, 'Fleet Outputs Internal'!$B80)</f>
        <v>0</v>
      </c>
      <c r="Y80" s="176">
        <f>SUMIFS('Fleet Calculations'!AL$8:AL$930, 'Fleet Calculations'!$N$8:$N$930, 'Fleet Outputs Internal'!$B80)</f>
        <v>0</v>
      </c>
      <c r="Z80" s="176">
        <f>SUMIFS('Fleet Calculations'!AM$8:AM$930, 'Fleet Calculations'!$N$8:$N$930, 'Fleet Outputs Internal'!$B80)</f>
        <v>0</v>
      </c>
      <c r="AA80" s="176">
        <f>SUMIFS('Fleet Calculations'!AN$8:AN$930, 'Fleet Calculations'!$N$8:$N$930, 'Fleet Outputs Internal'!$B80)</f>
        <v>0</v>
      </c>
      <c r="AB80" s="176">
        <f>SUMIFS('Fleet Calculations'!AO$8:AO$930, 'Fleet Calculations'!$N$8:$N$930, 'Fleet Outputs Internal'!$B80)</f>
        <v>0</v>
      </c>
      <c r="AC80" s="176">
        <f>SUMIFS('Fleet Calculations'!AP$8:AP$930, 'Fleet Calculations'!$N$8:$N$930, 'Fleet Outputs Internal'!$B80)</f>
        <v>0</v>
      </c>
      <c r="AE80" t="s">
        <v>69</v>
      </c>
    </row>
    <row r="81" spans="2:31" x14ac:dyDescent="0.25">
      <c r="B81" s="172" t="s">
        <v>132</v>
      </c>
      <c r="C81" s="176">
        <f>SUMIFS('Fleet Calculations'!P$8:P$930, 'Fleet Calculations'!$N$8:$N$930, 'Fleet Outputs Internal'!$B81)</f>
        <v>0</v>
      </c>
      <c r="D81" s="176">
        <f>SUMIFS('Fleet Calculations'!Q$8:Q$930, 'Fleet Calculations'!$N$8:$N$930, 'Fleet Outputs Internal'!$B81)</f>
        <v>0</v>
      </c>
      <c r="E81" s="176">
        <f>SUMIFS('Fleet Calculations'!R$8:R$930, 'Fleet Calculations'!$N$8:$N$930, 'Fleet Outputs Internal'!$B81)</f>
        <v>0</v>
      </c>
      <c r="F81" s="176">
        <f>SUMIFS('Fleet Calculations'!S$8:S$930, 'Fleet Calculations'!$N$8:$N$930, 'Fleet Outputs Internal'!$B81)</f>
        <v>0</v>
      </c>
      <c r="G81" s="176">
        <f>SUMIFS('Fleet Calculations'!T$8:T$930, 'Fleet Calculations'!$N$8:$N$930, 'Fleet Outputs Internal'!$B81)</f>
        <v>0</v>
      </c>
      <c r="H81" s="176">
        <f>SUMIFS('Fleet Calculations'!U$8:U$930, 'Fleet Calculations'!$N$8:$N$930, 'Fleet Outputs Internal'!$B81)</f>
        <v>0</v>
      </c>
      <c r="I81" s="176">
        <f>SUMIFS('Fleet Calculations'!V$8:V$930, 'Fleet Calculations'!$N$8:$N$930, 'Fleet Outputs Internal'!$B81)</f>
        <v>0</v>
      </c>
      <c r="J81" s="176">
        <f>SUMIFS('Fleet Calculations'!W$8:W$930, 'Fleet Calculations'!$N$8:$N$930, 'Fleet Outputs Internal'!$B81)</f>
        <v>0</v>
      </c>
      <c r="K81" s="176">
        <f>SUMIFS('Fleet Calculations'!X$8:X$930, 'Fleet Calculations'!$N$8:$N$930, 'Fleet Outputs Internal'!$B81)</f>
        <v>0</v>
      </c>
      <c r="L81" s="176">
        <f>SUMIFS('Fleet Calculations'!Y$8:Y$930, 'Fleet Calculations'!$N$8:$N$930, 'Fleet Outputs Internal'!$B81)</f>
        <v>0</v>
      </c>
      <c r="M81" s="176">
        <f>SUMIFS('Fleet Calculations'!Z$8:Z$930, 'Fleet Calculations'!$N$8:$N$930, 'Fleet Outputs Internal'!$B81)</f>
        <v>0</v>
      </c>
      <c r="N81" s="176">
        <f>SUMIFS('Fleet Calculations'!AA$8:AA$930, 'Fleet Calculations'!$N$8:$N$930, 'Fleet Outputs Internal'!$B81)</f>
        <v>0</v>
      </c>
      <c r="O81" s="176">
        <f>SUMIFS('Fleet Calculations'!AB$8:AB$930, 'Fleet Calculations'!$N$8:$N$930, 'Fleet Outputs Internal'!$B81)</f>
        <v>0</v>
      </c>
      <c r="P81" s="176">
        <f>SUMIFS('Fleet Calculations'!AC$8:AC$930, 'Fleet Calculations'!$N$8:$N$930, 'Fleet Outputs Internal'!$B81)</f>
        <v>0</v>
      </c>
      <c r="Q81" s="176">
        <f>SUMIFS('Fleet Calculations'!AD$8:AD$930, 'Fleet Calculations'!$N$8:$N$930, 'Fleet Outputs Internal'!$B81)</f>
        <v>0</v>
      </c>
      <c r="R81" s="176">
        <f>SUMIFS('Fleet Calculations'!AE$8:AE$930, 'Fleet Calculations'!$N$8:$N$930, 'Fleet Outputs Internal'!$B81)</f>
        <v>0</v>
      </c>
      <c r="S81" s="176">
        <f>SUMIFS('Fleet Calculations'!AF$8:AF$930, 'Fleet Calculations'!$N$8:$N$930, 'Fleet Outputs Internal'!$B81)</f>
        <v>0</v>
      </c>
      <c r="T81" s="176">
        <f>SUMIFS('Fleet Calculations'!AG$8:AG$930, 'Fleet Calculations'!$N$8:$N$930, 'Fleet Outputs Internal'!$B81)</f>
        <v>0</v>
      </c>
      <c r="U81" s="176">
        <f>SUMIFS('Fleet Calculations'!AH$8:AH$930, 'Fleet Calculations'!$N$8:$N$930, 'Fleet Outputs Internal'!$B81)</f>
        <v>0</v>
      </c>
      <c r="V81" s="176">
        <f>SUMIFS('Fleet Calculations'!AI$8:AI$930, 'Fleet Calculations'!$N$8:$N$930, 'Fleet Outputs Internal'!$B81)</f>
        <v>0</v>
      </c>
      <c r="W81" s="176">
        <f>SUMIFS('Fleet Calculations'!AJ$8:AJ$930, 'Fleet Calculations'!$N$8:$N$930, 'Fleet Outputs Internal'!$B81)</f>
        <v>0</v>
      </c>
      <c r="X81" s="176">
        <f>SUMIFS('Fleet Calculations'!AK$8:AK$930, 'Fleet Calculations'!$N$8:$N$930, 'Fleet Outputs Internal'!$B81)</f>
        <v>0</v>
      </c>
      <c r="Y81" s="176">
        <f>SUMIFS('Fleet Calculations'!AL$8:AL$930, 'Fleet Calculations'!$N$8:$N$930, 'Fleet Outputs Internal'!$B81)</f>
        <v>0</v>
      </c>
      <c r="Z81" s="176">
        <f>SUMIFS('Fleet Calculations'!AM$8:AM$930, 'Fleet Calculations'!$N$8:$N$930, 'Fleet Outputs Internal'!$B81)</f>
        <v>0</v>
      </c>
      <c r="AA81" s="176">
        <f>SUMIFS('Fleet Calculations'!AN$8:AN$930, 'Fleet Calculations'!$N$8:$N$930, 'Fleet Outputs Internal'!$B81)</f>
        <v>0</v>
      </c>
      <c r="AB81" s="176">
        <f>SUMIFS('Fleet Calculations'!AO$8:AO$930, 'Fleet Calculations'!$N$8:$N$930, 'Fleet Outputs Internal'!$B81)</f>
        <v>0</v>
      </c>
      <c r="AC81" s="176">
        <f>SUMIFS('Fleet Calculations'!AP$8:AP$930, 'Fleet Calculations'!$N$8:$N$930, 'Fleet Outputs Internal'!$B81)</f>
        <v>0</v>
      </c>
      <c r="AE81" t="s">
        <v>69</v>
      </c>
    </row>
    <row r="82" spans="2:31" x14ac:dyDescent="0.25">
      <c r="B82" s="172" t="s">
        <v>133</v>
      </c>
      <c r="C82" s="176">
        <f>SUMIFS('Fleet Calculations'!P$8:P$930, 'Fleet Calculations'!$N$8:$N$930, 'Fleet Outputs Internal'!$B82)</f>
        <v>0</v>
      </c>
      <c r="D82" s="176">
        <f>SUMIFS('Fleet Calculations'!Q$8:Q$930, 'Fleet Calculations'!$N$8:$N$930, 'Fleet Outputs Internal'!$B82)</f>
        <v>0</v>
      </c>
      <c r="E82" s="176">
        <f>SUMIFS('Fleet Calculations'!R$8:R$930, 'Fleet Calculations'!$N$8:$N$930, 'Fleet Outputs Internal'!$B82)</f>
        <v>0</v>
      </c>
      <c r="F82" s="176">
        <f>SUMIFS('Fleet Calculations'!S$8:S$930, 'Fleet Calculations'!$N$8:$N$930, 'Fleet Outputs Internal'!$B82)</f>
        <v>0</v>
      </c>
      <c r="G82" s="176">
        <f>SUMIFS('Fleet Calculations'!T$8:T$930, 'Fleet Calculations'!$N$8:$N$930, 'Fleet Outputs Internal'!$B82)</f>
        <v>0</v>
      </c>
      <c r="H82" s="176">
        <f>SUMIFS('Fleet Calculations'!U$8:U$930, 'Fleet Calculations'!$N$8:$N$930, 'Fleet Outputs Internal'!$B82)</f>
        <v>0</v>
      </c>
      <c r="I82" s="176">
        <f>SUMIFS('Fleet Calculations'!V$8:V$930, 'Fleet Calculations'!$N$8:$N$930, 'Fleet Outputs Internal'!$B82)</f>
        <v>0</v>
      </c>
      <c r="J82" s="176">
        <f>SUMIFS('Fleet Calculations'!W$8:W$930, 'Fleet Calculations'!$N$8:$N$930, 'Fleet Outputs Internal'!$B82)</f>
        <v>0</v>
      </c>
      <c r="K82" s="176">
        <f>SUMIFS('Fleet Calculations'!X$8:X$930, 'Fleet Calculations'!$N$8:$N$930, 'Fleet Outputs Internal'!$B82)</f>
        <v>0</v>
      </c>
      <c r="L82" s="176">
        <f>SUMIFS('Fleet Calculations'!Y$8:Y$930, 'Fleet Calculations'!$N$8:$N$930, 'Fleet Outputs Internal'!$B82)</f>
        <v>0</v>
      </c>
      <c r="M82" s="176">
        <f>SUMIFS('Fleet Calculations'!Z$8:Z$930, 'Fleet Calculations'!$N$8:$N$930, 'Fleet Outputs Internal'!$B82)</f>
        <v>0</v>
      </c>
      <c r="N82" s="176">
        <f>SUMIFS('Fleet Calculations'!AA$8:AA$930, 'Fleet Calculations'!$N$8:$N$930, 'Fleet Outputs Internal'!$B82)</f>
        <v>0</v>
      </c>
      <c r="O82" s="176">
        <f>SUMIFS('Fleet Calculations'!AB$8:AB$930, 'Fleet Calculations'!$N$8:$N$930, 'Fleet Outputs Internal'!$B82)</f>
        <v>0</v>
      </c>
      <c r="P82" s="176">
        <f>SUMIFS('Fleet Calculations'!AC$8:AC$930, 'Fleet Calculations'!$N$8:$N$930, 'Fleet Outputs Internal'!$B82)</f>
        <v>0</v>
      </c>
      <c r="Q82" s="176">
        <f>SUMIFS('Fleet Calculations'!AD$8:AD$930, 'Fleet Calculations'!$N$8:$N$930, 'Fleet Outputs Internal'!$B82)</f>
        <v>0</v>
      </c>
      <c r="R82" s="176">
        <f>SUMIFS('Fleet Calculations'!AE$8:AE$930, 'Fleet Calculations'!$N$8:$N$930, 'Fleet Outputs Internal'!$B82)</f>
        <v>0</v>
      </c>
      <c r="S82" s="176">
        <f>SUMIFS('Fleet Calculations'!AF$8:AF$930, 'Fleet Calculations'!$N$8:$N$930, 'Fleet Outputs Internal'!$B82)</f>
        <v>0</v>
      </c>
      <c r="T82" s="176">
        <f>SUMIFS('Fleet Calculations'!AG$8:AG$930, 'Fleet Calculations'!$N$8:$N$930, 'Fleet Outputs Internal'!$B82)</f>
        <v>0</v>
      </c>
      <c r="U82" s="176">
        <f>SUMIFS('Fleet Calculations'!AH$8:AH$930, 'Fleet Calculations'!$N$8:$N$930, 'Fleet Outputs Internal'!$B82)</f>
        <v>0</v>
      </c>
      <c r="V82" s="176">
        <f>SUMIFS('Fleet Calculations'!AI$8:AI$930, 'Fleet Calculations'!$N$8:$N$930, 'Fleet Outputs Internal'!$B82)</f>
        <v>0</v>
      </c>
      <c r="W82" s="176">
        <f>SUMIFS('Fleet Calculations'!AJ$8:AJ$930, 'Fleet Calculations'!$N$8:$N$930, 'Fleet Outputs Internal'!$B82)</f>
        <v>0</v>
      </c>
      <c r="X82" s="176">
        <f>SUMIFS('Fleet Calculations'!AK$8:AK$930, 'Fleet Calculations'!$N$8:$N$930, 'Fleet Outputs Internal'!$B82)</f>
        <v>0</v>
      </c>
      <c r="Y82" s="176">
        <f>SUMIFS('Fleet Calculations'!AL$8:AL$930, 'Fleet Calculations'!$N$8:$N$930, 'Fleet Outputs Internal'!$B82)</f>
        <v>0</v>
      </c>
      <c r="Z82" s="176">
        <f>SUMIFS('Fleet Calculations'!AM$8:AM$930, 'Fleet Calculations'!$N$8:$N$930, 'Fleet Outputs Internal'!$B82)</f>
        <v>0</v>
      </c>
      <c r="AA82" s="176">
        <f>SUMIFS('Fleet Calculations'!AN$8:AN$930, 'Fleet Calculations'!$N$8:$N$930, 'Fleet Outputs Internal'!$B82)</f>
        <v>0</v>
      </c>
      <c r="AB82" s="176">
        <f>SUMIFS('Fleet Calculations'!AO$8:AO$930, 'Fleet Calculations'!$N$8:$N$930, 'Fleet Outputs Internal'!$B82)</f>
        <v>0</v>
      </c>
      <c r="AC82" s="176">
        <f>SUMIFS('Fleet Calculations'!AP$8:AP$930, 'Fleet Calculations'!$N$8:$N$930, 'Fleet Outputs Internal'!$B82)</f>
        <v>0</v>
      </c>
      <c r="AE82" t="s">
        <v>69</v>
      </c>
    </row>
    <row r="83" spans="2:31" x14ac:dyDescent="0.25">
      <c r="B83" s="172" t="s">
        <v>134</v>
      </c>
      <c r="C83" s="176">
        <f>SUMIFS('Fleet Calculations'!P$8:P$930, 'Fleet Calculations'!$N$8:$N$930, 'Fleet Outputs Internal'!$B83)</f>
        <v>0</v>
      </c>
      <c r="D83" s="176">
        <f>SUMIFS('Fleet Calculations'!Q$8:Q$930, 'Fleet Calculations'!$N$8:$N$930, 'Fleet Outputs Internal'!$B83)</f>
        <v>0</v>
      </c>
      <c r="E83" s="176">
        <f>SUMIFS('Fleet Calculations'!R$8:R$930, 'Fleet Calculations'!$N$8:$N$930, 'Fleet Outputs Internal'!$B83)</f>
        <v>0</v>
      </c>
      <c r="F83" s="176">
        <f>SUMIFS('Fleet Calculations'!S$8:S$930, 'Fleet Calculations'!$N$8:$N$930, 'Fleet Outputs Internal'!$B83)</f>
        <v>0</v>
      </c>
      <c r="G83" s="176">
        <f>SUMIFS('Fleet Calculations'!T$8:T$930, 'Fleet Calculations'!$N$8:$N$930, 'Fleet Outputs Internal'!$B83)</f>
        <v>0</v>
      </c>
      <c r="H83" s="176">
        <f>SUMIFS('Fleet Calculations'!U$8:U$930, 'Fleet Calculations'!$N$8:$N$930, 'Fleet Outputs Internal'!$B83)</f>
        <v>0</v>
      </c>
      <c r="I83" s="176">
        <f>SUMIFS('Fleet Calculations'!V$8:V$930, 'Fleet Calculations'!$N$8:$N$930, 'Fleet Outputs Internal'!$B83)</f>
        <v>0</v>
      </c>
      <c r="J83" s="176">
        <f>SUMIFS('Fleet Calculations'!W$8:W$930, 'Fleet Calculations'!$N$8:$N$930, 'Fleet Outputs Internal'!$B83)</f>
        <v>0</v>
      </c>
      <c r="K83" s="176">
        <f>SUMIFS('Fleet Calculations'!X$8:X$930, 'Fleet Calculations'!$N$8:$N$930, 'Fleet Outputs Internal'!$B83)</f>
        <v>0</v>
      </c>
      <c r="L83" s="176">
        <f>SUMIFS('Fleet Calculations'!Y$8:Y$930, 'Fleet Calculations'!$N$8:$N$930, 'Fleet Outputs Internal'!$B83)</f>
        <v>0</v>
      </c>
      <c r="M83" s="176">
        <f>SUMIFS('Fleet Calculations'!Z$8:Z$930, 'Fleet Calculations'!$N$8:$N$930, 'Fleet Outputs Internal'!$B83)</f>
        <v>0</v>
      </c>
      <c r="N83" s="176">
        <f>SUMIFS('Fleet Calculations'!AA$8:AA$930, 'Fleet Calculations'!$N$8:$N$930, 'Fleet Outputs Internal'!$B83)</f>
        <v>0</v>
      </c>
      <c r="O83" s="176">
        <f>SUMIFS('Fleet Calculations'!AB$8:AB$930, 'Fleet Calculations'!$N$8:$N$930, 'Fleet Outputs Internal'!$B83)</f>
        <v>0</v>
      </c>
      <c r="P83" s="176">
        <f>SUMIFS('Fleet Calculations'!AC$8:AC$930, 'Fleet Calculations'!$N$8:$N$930, 'Fleet Outputs Internal'!$B83)</f>
        <v>0</v>
      </c>
      <c r="Q83" s="176">
        <f>SUMIFS('Fleet Calculations'!AD$8:AD$930, 'Fleet Calculations'!$N$8:$N$930, 'Fleet Outputs Internal'!$B83)</f>
        <v>0</v>
      </c>
      <c r="R83" s="176">
        <f>SUMIFS('Fleet Calculations'!AE$8:AE$930, 'Fleet Calculations'!$N$8:$N$930, 'Fleet Outputs Internal'!$B83)</f>
        <v>0</v>
      </c>
      <c r="S83" s="176">
        <f>SUMIFS('Fleet Calculations'!AF$8:AF$930, 'Fleet Calculations'!$N$8:$N$930, 'Fleet Outputs Internal'!$B83)</f>
        <v>0</v>
      </c>
      <c r="T83" s="176">
        <f>SUMIFS('Fleet Calculations'!AG$8:AG$930, 'Fleet Calculations'!$N$8:$N$930, 'Fleet Outputs Internal'!$B83)</f>
        <v>0</v>
      </c>
      <c r="U83" s="176">
        <f>SUMIFS('Fleet Calculations'!AH$8:AH$930, 'Fleet Calculations'!$N$8:$N$930, 'Fleet Outputs Internal'!$B83)</f>
        <v>0</v>
      </c>
      <c r="V83" s="176">
        <f>SUMIFS('Fleet Calculations'!AI$8:AI$930, 'Fleet Calculations'!$N$8:$N$930, 'Fleet Outputs Internal'!$B83)</f>
        <v>0</v>
      </c>
      <c r="W83" s="176">
        <f>SUMIFS('Fleet Calculations'!AJ$8:AJ$930, 'Fleet Calculations'!$N$8:$N$930, 'Fleet Outputs Internal'!$B83)</f>
        <v>0</v>
      </c>
      <c r="X83" s="176">
        <f>SUMIFS('Fleet Calculations'!AK$8:AK$930, 'Fleet Calculations'!$N$8:$N$930, 'Fleet Outputs Internal'!$B83)</f>
        <v>0</v>
      </c>
      <c r="Y83" s="176">
        <f>SUMIFS('Fleet Calculations'!AL$8:AL$930, 'Fleet Calculations'!$N$8:$N$930, 'Fleet Outputs Internal'!$B83)</f>
        <v>0</v>
      </c>
      <c r="Z83" s="176">
        <f>SUMIFS('Fleet Calculations'!AM$8:AM$930, 'Fleet Calculations'!$N$8:$N$930, 'Fleet Outputs Internal'!$B83)</f>
        <v>0</v>
      </c>
      <c r="AA83" s="176">
        <f>SUMIFS('Fleet Calculations'!AN$8:AN$930, 'Fleet Calculations'!$N$8:$N$930, 'Fleet Outputs Internal'!$B83)</f>
        <v>0</v>
      </c>
      <c r="AB83" s="176">
        <f>SUMIFS('Fleet Calculations'!AO$8:AO$930, 'Fleet Calculations'!$N$8:$N$930, 'Fleet Outputs Internal'!$B83)</f>
        <v>0</v>
      </c>
      <c r="AC83" s="176">
        <f>SUMIFS('Fleet Calculations'!AP$8:AP$930, 'Fleet Calculations'!$N$8:$N$930, 'Fleet Outputs Internal'!$B83)</f>
        <v>0</v>
      </c>
      <c r="AE83" t="s">
        <v>69</v>
      </c>
    </row>
    <row r="84" spans="2:31" x14ac:dyDescent="0.25">
      <c r="B84" s="172" t="s">
        <v>135</v>
      </c>
      <c r="C84" s="176">
        <f>SUMIFS('Fleet Calculations'!P$8:P$930, 'Fleet Calculations'!$N$8:$N$930, 'Fleet Outputs Internal'!$B84)</f>
        <v>0</v>
      </c>
      <c r="D84" s="176">
        <f>SUMIFS('Fleet Calculations'!Q$8:Q$930, 'Fleet Calculations'!$N$8:$N$930, 'Fleet Outputs Internal'!$B84)</f>
        <v>0</v>
      </c>
      <c r="E84" s="176">
        <f>SUMIFS('Fleet Calculations'!R$8:R$930, 'Fleet Calculations'!$N$8:$N$930, 'Fleet Outputs Internal'!$B84)</f>
        <v>0</v>
      </c>
      <c r="F84" s="176">
        <f>SUMIFS('Fleet Calculations'!S$8:S$930, 'Fleet Calculations'!$N$8:$N$930, 'Fleet Outputs Internal'!$B84)</f>
        <v>0</v>
      </c>
      <c r="G84" s="176">
        <f>SUMIFS('Fleet Calculations'!T$8:T$930, 'Fleet Calculations'!$N$8:$N$930, 'Fleet Outputs Internal'!$B84)</f>
        <v>0</v>
      </c>
      <c r="H84" s="176">
        <f>SUMIFS('Fleet Calculations'!U$8:U$930, 'Fleet Calculations'!$N$8:$N$930, 'Fleet Outputs Internal'!$B84)</f>
        <v>0</v>
      </c>
      <c r="I84" s="176">
        <f>SUMIFS('Fleet Calculations'!V$8:V$930, 'Fleet Calculations'!$N$8:$N$930, 'Fleet Outputs Internal'!$B84)</f>
        <v>0</v>
      </c>
      <c r="J84" s="176">
        <f>SUMIFS('Fleet Calculations'!W$8:W$930, 'Fleet Calculations'!$N$8:$N$930, 'Fleet Outputs Internal'!$B84)</f>
        <v>0</v>
      </c>
      <c r="K84" s="176">
        <f>SUMIFS('Fleet Calculations'!X$8:X$930, 'Fleet Calculations'!$N$8:$N$930, 'Fleet Outputs Internal'!$B84)</f>
        <v>0</v>
      </c>
      <c r="L84" s="176">
        <f>SUMIFS('Fleet Calculations'!Y$8:Y$930, 'Fleet Calculations'!$N$8:$N$930, 'Fleet Outputs Internal'!$B84)</f>
        <v>0</v>
      </c>
      <c r="M84" s="176">
        <f>SUMIFS('Fleet Calculations'!Z$8:Z$930, 'Fleet Calculations'!$N$8:$N$930, 'Fleet Outputs Internal'!$B84)</f>
        <v>0</v>
      </c>
      <c r="N84" s="176">
        <f>SUMIFS('Fleet Calculations'!AA$8:AA$930, 'Fleet Calculations'!$N$8:$N$930, 'Fleet Outputs Internal'!$B84)</f>
        <v>0</v>
      </c>
      <c r="O84" s="176">
        <f>SUMIFS('Fleet Calculations'!AB$8:AB$930, 'Fleet Calculations'!$N$8:$N$930, 'Fleet Outputs Internal'!$B84)</f>
        <v>0</v>
      </c>
      <c r="P84" s="176">
        <f>SUMIFS('Fleet Calculations'!AC$8:AC$930, 'Fleet Calculations'!$N$8:$N$930, 'Fleet Outputs Internal'!$B84)</f>
        <v>0</v>
      </c>
      <c r="Q84" s="176">
        <f>SUMIFS('Fleet Calculations'!AD$8:AD$930, 'Fleet Calculations'!$N$8:$N$930, 'Fleet Outputs Internal'!$B84)</f>
        <v>0</v>
      </c>
      <c r="R84" s="176">
        <f>SUMIFS('Fleet Calculations'!AE$8:AE$930, 'Fleet Calculations'!$N$8:$N$930, 'Fleet Outputs Internal'!$B84)</f>
        <v>0</v>
      </c>
      <c r="S84" s="176">
        <f>SUMIFS('Fleet Calculations'!AF$8:AF$930, 'Fleet Calculations'!$N$8:$N$930, 'Fleet Outputs Internal'!$B84)</f>
        <v>0</v>
      </c>
      <c r="T84" s="176">
        <f>SUMIFS('Fleet Calculations'!AG$8:AG$930, 'Fleet Calculations'!$N$8:$N$930, 'Fleet Outputs Internal'!$B84)</f>
        <v>0</v>
      </c>
      <c r="U84" s="176">
        <f>SUMIFS('Fleet Calculations'!AH$8:AH$930, 'Fleet Calculations'!$N$8:$N$930, 'Fleet Outputs Internal'!$B84)</f>
        <v>0</v>
      </c>
      <c r="V84" s="176">
        <f>SUMIFS('Fleet Calculations'!AI$8:AI$930, 'Fleet Calculations'!$N$8:$N$930, 'Fleet Outputs Internal'!$B84)</f>
        <v>0</v>
      </c>
      <c r="W84" s="176">
        <f>SUMIFS('Fleet Calculations'!AJ$8:AJ$930, 'Fleet Calculations'!$N$8:$N$930, 'Fleet Outputs Internal'!$B84)</f>
        <v>0</v>
      </c>
      <c r="X84" s="176">
        <f>SUMIFS('Fleet Calculations'!AK$8:AK$930, 'Fleet Calculations'!$N$8:$N$930, 'Fleet Outputs Internal'!$B84)</f>
        <v>0</v>
      </c>
      <c r="Y84" s="176">
        <f>SUMIFS('Fleet Calculations'!AL$8:AL$930, 'Fleet Calculations'!$N$8:$N$930, 'Fleet Outputs Internal'!$B84)</f>
        <v>0</v>
      </c>
      <c r="Z84" s="176">
        <f>SUMIFS('Fleet Calculations'!AM$8:AM$930, 'Fleet Calculations'!$N$8:$N$930, 'Fleet Outputs Internal'!$B84)</f>
        <v>0</v>
      </c>
      <c r="AA84" s="176">
        <f>SUMIFS('Fleet Calculations'!AN$8:AN$930, 'Fleet Calculations'!$N$8:$N$930, 'Fleet Outputs Internal'!$B84)</f>
        <v>0</v>
      </c>
      <c r="AB84" s="176">
        <f>SUMIFS('Fleet Calculations'!AO$8:AO$930, 'Fleet Calculations'!$N$8:$N$930, 'Fleet Outputs Internal'!$B84)</f>
        <v>0</v>
      </c>
      <c r="AC84" s="176">
        <f>SUMIFS('Fleet Calculations'!AP$8:AP$930, 'Fleet Calculations'!$N$8:$N$930, 'Fleet Outputs Internal'!$B84)</f>
        <v>0</v>
      </c>
      <c r="AE84" t="s">
        <v>69</v>
      </c>
    </row>
    <row r="85" spans="2:31" x14ac:dyDescent="0.25">
      <c r="B85" s="172" t="s">
        <v>136</v>
      </c>
      <c r="C85" s="176">
        <f>SUMIFS('Fleet Calculations'!P$8:P$930, 'Fleet Calculations'!$N$8:$N$930, 'Fleet Outputs Internal'!$B85)</f>
        <v>0</v>
      </c>
      <c r="D85" s="176">
        <f>SUMIFS('Fleet Calculations'!Q$8:Q$930, 'Fleet Calculations'!$N$8:$N$930, 'Fleet Outputs Internal'!$B85)</f>
        <v>0</v>
      </c>
      <c r="E85" s="176">
        <f>SUMIFS('Fleet Calculations'!R$8:R$930, 'Fleet Calculations'!$N$8:$N$930, 'Fleet Outputs Internal'!$B85)</f>
        <v>0</v>
      </c>
      <c r="F85" s="176">
        <f>SUMIFS('Fleet Calculations'!S$8:S$930, 'Fleet Calculations'!$N$8:$N$930, 'Fleet Outputs Internal'!$B85)</f>
        <v>0</v>
      </c>
      <c r="G85" s="176">
        <f>SUMIFS('Fleet Calculations'!T$8:T$930, 'Fleet Calculations'!$N$8:$N$930, 'Fleet Outputs Internal'!$B85)</f>
        <v>0</v>
      </c>
      <c r="H85" s="176">
        <f>SUMIFS('Fleet Calculations'!U$8:U$930, 'Fleet Calculations'!$N$8:$N$930, 'Fleet Outputs Internal'!$B85)</f>
        <v>0</v>
      </c>
      <c r="I85" s="176">
        <f>SUMIFS('Fleet Calculations'!V$8:V$930, 'Fleet Calculations'!$N$8:$N$930, 'Fleet Outputs Internal'!$B85)</f>
        <v>0</v>
      </c>
      <c r="J85" s="176">
        <f>SUMIFS('Fleet Calculations'!W$8:W$930, 'Fleet Calculations'!$N$8:$N$930, 'Fleet Outputs Internal'!$B85)</f>
        <v>0</v>
      </c>
      <c r="K85" s="176">
        <f>SUMIFS('Fleet Calculations'!X$8:X$930, 'Fleet Calculations'!$N$8:$N$930, 'Fleet Outputs Internal'!$B85)</f>
        <v>0</v>
      </c>
      <c r="L85" s="176">
        <f>SUMIFS('Fleet Calculations'!Y$8:Y$930, 'Fleet Calculations'!$N$8:$N$930, 'Fleet Outputs Internal'!$B85)</f>
        <v>0</v>
      </c>
      <c r="M85" s="176">
        <f>SUMIFS('Fleet Calculations'!Z$8:Z$930, 'Fleet Calculations'!$N$8:$N$930, 'Fleet Outputs Internal'!$B85)</f>
        <v>0</v>
      </c>
      <c r="N85" s="176">
        <f>SUMIFS('Fleet Calculations'!AA$8:AA$930, 'Fleet Calculations'!$N$8:$N$930, 'Fleet Outputs Internal'!$B85)</f>
        <v>0</v>
      </c>
      <c r="O85" s="176">
        <f>SUMIFS('Fleet Calculations'!AB$8:AB$930, 'Fleet Calculations'!$N$8:$N$930, 'Fleet Outputs Internal'!$B85)</f>
        <v>0</v>
      </c>
      <c r="P85" s="176">
        <f>SUMIFS('Fleet Calculations'!AC$8:AC$930, 'Fleet Calculations'!$N$8:$N$930, 'Fleet Outputs Internal'!$B85)</f>
        <v>0</v>
      </c>
      <c r="Q85" s="176">
        <f>SUMIFS('Fleet Calculations'!AD$8:AD$930, 'Fleet Calculations'!$N$8:$N$930, 'Fleet Outputs Internal'!$B85)</f>
        <v>0</v>
      </c>
      <c r="R85" s="176">
        <f>SUMIFS('Fleet Calculations'!AE$8:AE$930, 'Fleet Calculations'!$N$8:$N$930, 'Fleet Outputs Internal'!$B85)</f>
        <v>0</v>
      </c>
      <c r="S85" s="176">
        <f>SUMIFS('Fleet Calculations'!AF$8:AF$930, 'Fleet Calculations'!$N$8:$N$930, 'Fleet Outputs Internal'!$B85)</f>
        <v>0</v>
      </c>
      <c r="T85" s="176">
        <f>SUMIFS('Fleet Calculations'!AG$8:AG$930, 'Fleet Calculations'!$N$8:$N$930, 'Fleet Outputs Internal'!$B85)</f>
        <v>0</v>
      </c>
      <c r="U85" s="176">
        <f>SUMIFS('Fleet Calculations'!AH$8:AH$930, 'Fleet Calculations'!$N$8:$N$930, 'Fleet Outputs Internal'!$B85)</f>
        <v>0</v>
      </c>
      <c r="V85" s="176">
        <f>SUMIFS('Fleet Calculations'!AI$8:AI$930, 'Fleet Calculations'!$N$8:$N$930, 'Fleet Outputs Internal'!$B85)</f>
        <v>0</v>
      </c>
      <c r="W85" s="176">
        <f>SUMIFS('Fleet Calculations'!AJ$8:AJ$930, 'Fleet Calculations'!$N$8:$N$930, 'Fleet Outputs Internal'!$B85)</f>
        <v>0</v>
      </c>
      <c r="X85" s="176">
        <f>SUMIFS('Fleet Calculations'!AK$8:AK$930, 'Fleet Calculations'!$N$8:$N$930, 'Fleet Outputs Internal'!$B85)</f>
        <v>0</v>
      </c>
      <c r="Y85" s="176">
        <f>SUMIFS('Fleet Calculations'!AL$8:AL$930, 'Fleet Calculations'!$N$8:$N$930, 'Fleet Outputs Internal'!$B85)</f>
        <v>0</v>
      </c>
      <c r="Z85" s="176">
        <f>SUMIFS('Fleet Calculations'!AM$8:AM$930, 'Fleet Calculations'!$N$8:$N$930, 'Fleet Outputs Internal'!$B85)</f>
        <v>0</v>
      </c>
      <c r="AA85" s="176">
        <f>SUMIFS('Fleet Calculations'!AN$8:AN$930, 'Fleet Calculations'!$N$8:$N$930, 'Fleet Outputs Internal'!$B85)</f>
        <v>0</v>
      </c>
      <c r="AB85" s="176">
        <f>SUMIFS('Fleet Calculations'!AO$8:AO$930, 'Fleet Calculations'!$N$8:$N$930, 'Fleet Outputs Internal'!$B85)</f>
        <v>0</v>
      </c>
      <c r="AC85" s="176">
        <f>SUMIFS('Fleet Calculations'!AP$8:AP$930, 'Fleet Calculations'!$N$8:$N$930, 'Fleet Outputs Internal'!$B85)</f>
        <v>0</v>
      </c>
      <c r="AE85" t="s">
        <v>71</v>
      </c>
    </row>
    <row r="86" spans="2:31" x14ac:dyDescent="0.25">
      <c r="B86" s="172" t="s">
        <v>137</v>
      </c>
      <c r="C86" s="176">
        <f>SUMIFS('Fleet Calculations'!P$8:P$930, 'Fleet Calculations'!$N$8:$N$930, 'Fleet Outputs Internal'!$B86)</f>
        <v>0</v>
      </c>
      <c r="D86" s="176">
        <f>SUMIFS('Fleet Calculations'!Q$8:Q$930, 'Fleet Calculations'!$N$8:$N$930, 'Fleet Outputs Internal'!$B86)</f>
        <v>0</v>
      </c>
      <c r="E86" s="176">
        <f>SUMIFS('Fleet Calculations'!R$8:R$930, 'Fleet Calculations'!$N$8:$N$930, 'Fleet Outputs Internal'!$B86)</f>
        <v>0</v>
      </c>
      <c r="F86" s="176">
        <f>SUMIFS('Fleet Calculations'!S$8:S$930, 'Fleet Calculations'!$N$8:$N$930, 'Fleet Outputs Internal'!$B86)</f>
        <v>0</v>
      </c>
      <c r="G86" s="176">
        <f>SUMIFS('Fleet Calculations'!T$8:T$930, 'Fleet Calculations'!$N$8:$N$930, 'Fleet Outputs Internal'!$B86)</f>
        <v>0</v>
      </c>
      <c r="H86" s="176">
        <f>SUMIFS('Fleet Calculations'!U$8:U$930, 'Fleet Calculations'!$N$8:$N$930, 'Fleet Outputs Internal'!$B86)</f>
        <v>0</v>
      </c>
      <c r="I86" s="176">
        <f>SUMIFS('Fleet Calculations'!V$8:V$930, 'Fleet Calculations'!$N$8:$N$930, 'Fleet Outputs Internal'!$B86)</f>
        <v>0</v>
      </c>
      <c r="J86" s="176">
        <f>SUMIFS('Fleet Calculations'!W$8:W$930, 'Fleet Calculations'!$N$8:$N$930, 'Fleet Outputs Internal'!$B86)</f>
        <v>0</v>
      </c>
      <c r="K86" s="176">
        <f>SUMIFS('Fleet Calculations'!X$8:X$930, 'Fleet Calculations'!$N$8:$N$930, 'Fleet Outputs Internal'!$B86)</f>
        <v>0</v>
      </c>
      <c r="L86" s="176">
        <f>SUMIFS('Fleet Calculations'!Y$8:Y$930, 'Fleet Calculations'!$N$8:$N$930, 'Fleet Outputs Internal'!$B86)</f>
        <v>0</v>
      </c>
      <c r="M86" s="176">
        <f>SUMIFS('Fleet Calculations'!Z$8:Z$930, 'Fleet Calculations'!$N$8:$N$930, 'Fleet Outputs Internal'!$B86)</f>
        <v>0</v>
      </c>
      <c r="N86" s="176">
        <f>SUMIFS('Fleet Calculations'!AA$8:AA$930, 'Fleet Calculations'!$N$8:$N$930, 'Fleet Outputs Internal'!$B86)</f>
        <v>0</v>
      </c>
      <c r="O86" s="176">
        <f>SUMIFS('Fleet Calculations'!AB$8:AB$930, 'Fleet Calculations'!$N$8:$N$930, 'Fleet Outputs Internal'!$B86)</f>
        <v>0</v>
      </c>
      <c r="P86" s="176">
        <f>SUMIFS('Fleet Calculations'!AC$8:AC$930, 'Fleet Calculations'!$N$8:$N$930, 'Fleet Outputs Internal'!$B86)</f>
        <v>0</v>
      </c>
      <c r="Q86" s="176">
        <f>SUMIFS('Fleet Calculations'!AD$8:AD$930, 'Fleet Calculations'!$N$8:$N$930, 'Fleet Outputs Internal'!$B86)</f>
        <v>0</v>
      </c>
      <c r="R86" s="176">
        <f>SUMIFS('Fleet Calculations'!AE$8:AE$930, 'Fleet Calculations'!$N$8:$N$930, 'Fleet Outputs Internal'!$B86)</f>
        <v>0</v>
      </c>
      <c r="S86" s="176">
        <f>SUMIFS('Fleet Calculations'!AF$8:AF$930, 'Fleet Calculations'!$N$8:$N$930, 'Fleet Outputs Internal'!$B86)</f>
        <v>0</v>
      </c>
      <c r="T86" s="176">
        <f>SUMIFS('Fleet Calculations'!AG$8:AG$930, 'Fleet Calculations'!$N$8:$N$930, 'Fleet Outputs Internal'!$B86)</f>
        <v>0</v>
      </c>
      <c r="U86" s="176">
        <f>SUMIFS('Fleet Calculations'!AH$8:AH$930, 'Fleet Calculations'!$N$8:$N$930, 'Fleet Outputs Internal'!$B86)</f>
        <v>0</v>
      </c>
      <c r="V86" s="176">
        <f>SUMIFS('Fleet Calculations'!AI$8:AI$930, 'Fleet Calculations'!$N$8:$N$930, 'Fleet Outputs Internal'!$B86)</f>
        <v>0</v>
      </c>
      <c r="W86" s="176">
        <f>SUMIFS('Fleet Calculations'!AJ$8:AJ$930, 'Fleet Calculations'!$N$8:$N$930, 'Fleet Outputs Internal'!$B86)</f>
        <v>0</v>
      </c>
      <c r="X86" s="176">
        <f>SUMIFS('Fleet Calculations'!AK$8:AK$930, 'Fleet Calculations'!$N$8:$N$930, 'Fleet Outputs Internal'!$B86)</f>
        <v>0</v>
      </c>
      <c r="Y86" s="176">
        <f>SUMIFS('Fleet Calculations'!AL$8:AL$930, 'Fleet Calculations'!$N$8:$N$930, 'Fleet Outputs Internal'!$B86)</f>
        <v>0</v>
      </c>
      <c r="Z86" s="176">
        <f>SUMIFS('Fleet Calculations'!AM$8:AM$930, 'Fleet Calculations'!$N$8:$N$930, 'Fleet Outputs Internal'!$B86)</f>
        <v>0</v>
      </c>
      <c r="AA86" s="176">
        <f>SUMIFS('Fleet Calculations'!AN$8:AN$930, 'Fleet Calculations'!$N$8:$N$930, 'Fleet Outputs Internal'!$B86)</f>
        <v>0</v>
      </c>
      <c r="AB86" s="176">
        <f>SUMIFS('Fleet Calculations'!AO$8:AO$930, 'Fleet Calculations'!$N$8:$N$930, 'Fleet Outputs Internal'!$B86)</f>
        <v>0</v>
      </c>
      <c r="AC86" s="176">
        <f>SUMIFS('Fleet Calculations'!AP$8:AP$930, 'Fleet Calculations'!$N$8:$N$930, 'Fleet Outputs Internal'!$B86)</f>
        <v>0</v>
      </c>
      <c r="AE86" t="s">
        <v>71</v>
      </c>
    </row>
    <row r="87" spans="2:31" x14ac:dyDescent="0.25">
      <c r="B87" s="172" t="s">
        <v>138</v>
      </c>
      <c r="C87" s="176">
        <f>SUMIFS('Fleet Calculations'!P$8:P$930, 'Fleet Calculations'!$N$8:$N$930, 'Fleet Outputs Internal'!$B87)</f>
        <v>0</v>
      </c>
      <c r="D87" s="176">
        <f>SUMIFS('Fleet Calculations'!Q$8:Q$930, 'Fleet Calculations'!$N$8:$N$930, 'Fleet Outputs Internal'!$B87)</f>
        <v>0</v>
      </c>
      <c r="E87" s="176">
        <f>SUMIFS('Fleet Calculations'!R$8:R$930, 'Fleet Calculations'!$N$8:$N$930, 'Fleet Outputs Internal'!$B87)</f>
        <v>0</v>
      </c>
      <c r="F87" s="176">
        <f>SUMIFS('Fleet Calculations'!S$8:S$930, 'Fleet Calculations'!$N$8:$N$930, 'Fleet Outputs Internal'!$B87)</f>
        <v>0</v>
      </c>
      <c r="G87" s="176">
        <f>SUMIFS('Fleet Calculations'!T$8:T$930, 'Fleet Calculations'!$N$8:$N$930, 'Fleet Outputs Internal'!$B87)</f>
        <v>0</v>
      </c>
      <c r="H87" s="176">
        <f>SUMIFS('Fleet Calculations'!U$8:U$930, 'Fleet Calculations'!$N$8:$N$930, 'Fleet Outputs Internal'!$B87)</f>
        <v>0</v>
      </c>
      <c r="I87" s="176">
        <f>SUMIFS('Fleet Calculations'!V$8:V$930, 'Fleet Calculations'!$N$8:$N$930, 'Fleet Outputs Internal'!$B87)</f>
        <v>0</v>
      </c>
      <c r="J87" s="176">
        <f>SUMIFS('Fleet Calculations'!W$8:W$930, 'Fleet Calculations'!$N$8:$N$930, 'Fleet Outputs Internal'!$B87)</f>
        <v>0</v>
      </c>
      <c r="K87" s="176">
        <f>SUMIFS('Fleet Calculations'!X$8:X$930, 'Fleet Calculations'!$N$8:$N$930, 'Fleet Outputs Internal'!$B87)</f>
        <v>0</v>
      </c>
      <c r="L87" s="176">
        <f>SUMIFS('Fleet Calculations'!Y$8:Y$930, 'Fleet Calculations'!$N$8:$N$930, 'Fleet Outputs Internal'!$B87)</f>
        <v>0</v>
      </c>
      <c r="M87" s="176">
        <f>SUMIFS('Fleet Calculations'!Z$8:Z$930, 'Fleet Calculations'!$N$8:$N$930, 'Fleet Outputs Internal'!$B87)</f>
        <v>0</v>
      </c>
      <c r="N87" s="176">
        <f>SUMIFS('Fleet Calculations'!AA$8:AA$930, 'Fleet Calculations'!$N$8:$N$930, 'Fleet Outputs Internal'!$B87)</f>
        <v>0</v>
      </c>
      <c r="O87" s="176">
        <f>SUMIFS('Fleet Calculations'!AB$8:AB$930, 'Fleet Calculations'!$N$8:$N$930, 'Fleet Outputs Internal'!$B87)</f>
        <v>0</v>
      </c>
      <c r="P87" s="176">
        <f>SUMIFS('Fleet Calculations'!AC$8:AC$930, 'Fleet Calculations'!$N$8:$N$930, 'Fleet Outputs Internal'!$B87)</f>
        <v>0</v>
      </c>
      <c r="Q87" s="176">
        <f>SUMIFS('Fleet Calculations'!AD$8:AD$930, 'Fleet Calculations'!$N$8:$N$930, 'Fleet Outputs Internal'!$B87)</f>
        <v>0</v>
      </c>
      <c r="R87" s="176">
        <f>SUMIFS('Fleet Calculations'!AE$8:AE$930, 'Fleet Calculations'!$N$8:$N$930, 'Fleet Outputs Internal'!$B87)</f>
        <v>0</v>
      </c>
      <c r="S87" s="176">
        <f>SUMIFS('Fleet Calculations'!AF$8:AF$930, 'Fleet Calculations'!$N$8:$N$930, 'Fleet Outputs Internal'!$B87)</f>
        <v>0</v>
      </c>
      <c r="T87" s="176">
        <f>SUMIFS('Fleet Calculations'!AG$8:AG$930, 'Fleet Calculations'!$N$8:$N$930, 'Fleet Outputs Internal'!$B87)</f>
        <v>0</v>
      </c>
      <c r="U87" s="176">
        <f>SUMIFS('Fleet Calculations'!AH$8:AH$930, 'Fleet Calculations'!$N$8:$N$930, 'Fleet Outputs Internal'!$B87)</f>
        <v>0</v>
      </c>
      <c r="V87" s="176">
        <f>SUMIFS('Fleet Calculations'!AI$8:AI$930, 'Fleet Calculations'!$N$8:$N$930, 'Fleet Outputs Internal'!$B87)</f>
        <v>0</v>
      </c>
      <c r="W87" s="176">
        <f>SUMIFS('Fleet Calculations'!AJ$8:AJ$930, 'Fleet Calculations'!$N$8:$N$930, 'Fleet Outputs Internal'!$B87)</f>
        <v>0</v>
      </c>
      <c r="X87" s="176">
        <f>SUMIFS('Fleet Calculations'!AK$8:AK$930, 'Fleet Calculations'!$N$8:$N$930, 'Fleet Outputs Internal'!$B87)</f>
        <v>0</v>
      </c>
      <c r="Y87" s="176">
        <f>SUMIFS('Fleet Calculations'!AL$8:AL$930, 'Fleet Calculations'!$N$8:$N$930, 'Fleet Outputs Internal'!$B87)</f>
        <v>0</v>
      </c>
      <c r="Z87" s="176">
        <f>SUMIFS('Fleet Calculations'!AM$8:AM$930, 'Fleet Calculations'!$N$8:$N$930, 'Fleet Outputs Internal'!$B87)</f>
        <v>0</v>
      </c>
      <c r="AA87" s="176">
        <f>SUMIFS('Fleet Calculations'!AN$8:AN$930, 'Fleet Calculations'!$N$8:$N$930, 'Fleet Outputs Internal'!$B87)</f>
        <v>0</v>
      </c>
      <c r="AB87" s="176">
        <f>SUMIFS('Fleet Calculations'!AO$8:AO$930, 'Fleet Calculations'!$N$8:$N$930, 'Fleet Outputs Internal'!$B87)</f>
        <v>0</v>
      </c>
      <c r="AC87" s="176">
        <f>SUMIFS('Fleet Calculations'!AP$8:AP$930, 'Fleet Calculations'!$N$8:$N$930, 'Fleet Outputs Internal'!$B87)</f>
        <v>0</v>
      </c>
      <c r="AE87" t="s">
        <v>71</v>
      </c>
    </row>
    <row r="88" spans="2:31" x14ac:dyDescent="0.25">
      <c r="B88" s="172" t="s">
        <v>139</v>
      </c>
      <c r="C88" s="176">
        <f>SUMIFS('Fleet Calculations'!P$8:P$930, 'Fleet Calculations'!$N$8:$N$930, 'Fleet Outputs Internal'!$B88)</f>
        <v>0</v>
      </c>
      <c r="D88" s="176">
        <f>SUMIFS('Fleet Calculations'!Q$8:Q$930, 'Fleet Calculations'!$N$8:$N$930, 'Fleet Outputs Internal'!$B88)</f>
        <v>0</v>
      </c>
      <c r="E88" s="176">
        <f>SUMIFS('Fleet Calculations'!R$8:R$930, 'Fleet Calculations'!$N$8:$N$930, 'Fleet Outputs Internal'!$B88)</f>
        <v>0</v>
      </c>
      <c r="F88" s="176">
        <f>SUMIFS('Fleet Calculations'!S$8:S$930, 'Fleet Calculations'!$N$8:$N$930, 'Fleet Outputs Internal'!$B88)</f>
        <v>0</v>
      </c>
      <c r="G88" s="176">
        <f>SUMIFS('Fleet Calculations'!T$8:T$930, 'Fleet Calculations'!$N$8:$N$930, 'Fleet Outputs Internal'!$B88)</f>
        <v>0</v>
      </c>
      <c r="H88" s="176">
        <f>SUMIFS('Fleet Calculations'!U$8:U$930, 'Fleet Calculations'!$N$8:$N$930, 'Fleet Outputs Internal'!$B88)</f>
        <v>0</v>
      </c>
      <c r="I88" s="176">
        <f>SUMIFS('Fleet Calculations'!V$8:V$930, 'Fleet Calculations'!$N$8:$N$930, 'Fleet Outputs Internal'!$B88)</f>
        <v>0</v>
      </c>
      <c r="J88" s="176">
        <f>SUMIFS('Fleet Calculations'!W$8:W$930, 'Fleet Calculations'!$N$8:$N$930, 'Fleet Outputs Internal'!$B88)</f>
        <v>0</v>
      </c>
      <c r="K88" s="176">
        <f>SUMIFS('Fleet Calculations'!X$8:X$930, 'Fleet Calculations'!$N$8:$N$930, 'Fleet Outputs Internal'!$B88)</f>
        <v>0</v>
      </c>
      <c r="L88" s="176">
        <f>SUMIFS('Fleet Calculations'!Y$8:Y$930, 'Fleet Calculations'!$N$8:$N$930, 'Fleet Outputs Internal'!$B88)</f>
        <v>0</v>
      </c>
      <c r="M88" s="176">
        <f>SUMIFS('Fleet Calculations'!Z$8:Z$930, 'Fleet Calculations'!$N$8:$N$930, 'Fleet Outputs Internal'!$B88)</f>
        <v>0</v>
      </c>
      <c r="N88" s="176">
        <f>SUMIFS('Fleet Calculations'!AA$8:AA$930, 'Fleet Calculations'!$N$8:$N$930, 'Fleet Outputs Internal'!$B88)</f>
        <v>0</v>
      </c>
      <c r="O88" s="176">
        <f>SUMIFS('Fleet Calculations'!AB$8:AB$930, 'Fleet Calculations'!$N$8:$N$930, 'Fleet Outputs Internal'!$B88)</f>
        <v>0</v>
      </c>
      <c r="P88" s="176">
        <f>SUMIFS('Fleet Calculations'!AC$8:AC$930, 'Fleet Calculations'!$N$8:$N$930, 'Fleet Outputs Internal'!$B88)</f>
        <v>0</v>
      </c>
      <c r="Q88" s="176">
        <f>SUMIFS('Fleet Calculations'!AD$8:AD$930, 'Fleet Calculations'!$N$8:$N$930, 'Fleet Outputs Internal'!$B88)</f>
        <v>0</v>
      </c>
      <c r="R88" s="176">
        <f>SUMIFS('Fleet Calculations'!AE$8:AE$930, 'Fleet Calculations'!$N$8:$N$930, 'Fleet Outputs Internal'!$B88)</f>
        <v>0</v>
      </c>
      <c r="S88" s="176">
        <f>SUMIFS('Fleet Calculations'!AF$8:AF$930, 'Fleet Calculations'!$N$8:$N$930, 'Fleet Outputs Internal'!$B88)</f>
        <v>0</v>
      </c>
      <c r="T88" s="176">
        <f>SUMIFS('Fleet Calculations'!AG$8:AG$930, 'Fleet Calculations'!$N$8:$N$930, 'Fleet Outputs Internal'!$B88)</f>
        <v>0</v>
      </c>
      <c r="U88" s="176">
        <f>SUMIFS('Fleet Calculations'!AH$8:AH$930, 'Fleet Calculations'!$N$8:$N$930, 'Fleet Outputs Internal'!$B88)</f>
        <v>0</v>
      </c>
      <c r="V88" s="176">
        <f>SUMIFS('Fleet Calculations'!AI$8:AI$930, 'Fleet Calculations'!$N$8:$N$930, 'Fleet Outputs Internal'!$B88)</f>
        <v>0</v>
      </c>
      <c r="W88" s="176">
        <f>SUMIFS('Fleet Calculations'!AJ$8:AJ$930, 'Fleet Calculations'!$N$8:$N$930, 'Fleet Outputs Internal'!$B88)</f>
        <v>0</v>
      </c>
      <c r="X88" s="176">
        <f>SUMIFS('Fleet Calculations'!AK$8:AK$930, 'Fleet Calculations'!$N$8:$N$930, 'Fleet Outputs Internal'!$B88)</f>
        <v>0</v>
      </c>
      <c r="Y88" s="176">
        <f>SUMIFS('Fleet Calculations'!AL$8:AL$930, 'Fleet Calculations'!$N$8:$N$930, 'Fleet Outputs Internal'!$B88)</f>
        <v>0</v>
      </c>
      <c r="Z88" s="176">
        <f>SUMIFS('Fleet Calculations'!AM$8:AM$930, 'Fleet Calculations'!$N$8:$N$930, 'Fleet Outputs Internal'!$B88)</f>
        <v>0</v>
      </c>
      <c r="AA88" s="176">
        <f>SUMIFS('Fleet Calculations'!AN$8:AN$930, 'Fleet Calculations'!$N$8:$N$930, 'Fleet Outputs Internal'!$B88)</f>
        <v>0</v>
      </c>
      <c r="AB88" s="176">
        <f>SUMIFS('Fleet Calculations'!AO$8:AO$930, 'Fleet Calculations'!$N$8:$N$930, 'Fleet Outputs Internal'!$B88)</f>
        <v>0</v>
      </c>
      <c r="AC88" s="176">
        <f>SUMIFS('Fleet Calculations'!AP$8:AP$930, 'Fleet Calculations'!$N$8:$N$930, 'Fleet Outputs Internal'!$B88)</f>
        <v>0</v>
      </c>
      <c r="AE88" t="s">
        <v>71</v>
      </c>
    </row>
    <row r="89" spans="2:31" x14ac:dyDescent="0.25">
      <c r="B89" s="172" t="s">
        <v>140</v>
      </c>
      <c r="C89" s="176">
        <f>SUMIFS('Fleet Calculations'!P$8:P$930, 'Fleet Calculations'!$N$8:$N$930, 'Fleet Outputs Internal'!$B89)</f>
        <v>0</v>
      </c>
      <c r="D89" s="176">
        <f>SUMIFS('Fleet Calculations'!Q$8:Q$930, 'Fleet Calculations'!$N$8:$N$930, 'Fleet Outputs Internal'!$B89)</f>
        <v>0</v>
      </c>
      <c r="E89" s="176">
        <f>SUMIFS('Fleet Calculations'!R$8:R$930, 'Fleet Calculations'!$N$8:$N$930, 'Fleet Outputs Internal'!$B89)</f>
        <v>0</v>
      </c>
      <c r="F89" s="176">
        <f>SUMIFS('Fleet Calculations'!S$8:S$930, 'Fleet Calculations'!$N$8:$N$930, 'Fleet Outputs Internal'!$B89)</f>
        <v>0</v>
      </c>
      <c r="G89" s="176">
        <f>SUMIFS('Fleet Calculations'!T$8:T$930, 'Fleet Calculations'!$N$8:$N$930, 'Fleet Outputs Internal'!$B89)</f>
        <v>0</v>
      </c>
      <c r="H89" s="176">
        <f>SUMIFS('Fleet Calculations'!U$8:U$930, 'Fleet Calculations'!$N$8:$N$930, 'Fleet Outputs Internal'!$B89)</f>
        <v>0</v>
      </c>
      <c r="I89" s="176">
        <f>SUMIFS('Fleet Calculations'!V$8:V$930, 'Fleet Calculations'!$N$8:$N$930, 'Fleet Outputs Internal'!$B89)</f>
        <v>0</v>
      </c>
      <c r="J89" s="176">
        <f>SUMIFS('Fleet Calculations'!W$8:W$930, 'Fleet Calculations'!$N$8:$N$930, 'Fleet Outputs Internal'!$B89)</f>
        <v>0</v>
      </c>
      <c r="K89" s="176">
        <f>SUMIFS('Fleet Calculations'!X$8:X$930, 'Fleet Calculations'!$N$8:$N$930, 'Fleet Outputs Internal'!$B89)</f>
        <v>0</v>
      </c>
      <c r="L89" s="176">
        <f>SUMIFS('Fleet Calculations'!Y$8:Y$930, 'Fleet Calculations'!$N$8:$N$930, 'Fleet Outputs Internal'!$B89)</f>
        <v>0</v>
      </c>
      <c r="M89" s="176">
        <f>SUMIFS('Fleet Calculations'!Z$8:Z$930, 'Fleet Calculations'!$N$8:$N$930, 'Fleet Outputs Internal'!$B89)</f>
        <v>0</v>
      </c>
      <c r="N89" s="176">
        <f>SUMIFS('Fleet Calculations'!AA$8:AA$930, 'Fleet Calculations'!$N$8:$N$930, 'Fleet Outputs Internal'!$B89)</f>
        <v>0</v>
      </c>
      <c r="O89" s="176">
        <f>SUMIFS('Fleet Calculations'!AB$8:AB$930, 'Fleet Calculations'!$N$8:$N$930, 'Fleet Outputs Internal'!$B89)</f>
        <v>0</v>
      </c>
      <c r="P89" s="176">
        <f>SUMIFS('Fleet Calculations'!AC$8:AC$930, 'Fleet Calculations'!$N$8:$N$930, 'Fleet Outputs Internal'!$B89)</f>
        <v>0</v>
      </c>
      <c r="Q89" s="176">
        <f>SUMIFS('Fleet Calculations'!AD$8:AD$930, 'Fleet Calculations'!$N$8:$N$930, 'Fleet Outputs Internal'!$B89)</f>
        <v>0</v>
      </c>
      <c r="R89" s="176">
        <f>SUMIFS('Fleet Calculations'!AE$8:AE$930, 'Fleet Calculations'!$N$8:$N$930, 'Fleet Outputs Internal'!$B89)</f>
        <v>0</v>
      </c>
      <c r="S89" s="176">
        <f>SUMIFS('Fleet Calculations'!AF$8:AF$930, 'Fleet Calculations'!$N$8:$N$930, 'Fleet Outputs Internal'!$B89)</f>
        <v>0</v>
      </c>
      <c r="T89" s="176">
        <f>SUMIFS('Fleet Calculations'!AG$8:AG$930, 'Fleet Calculations'!$N$8:$N$930, 'Fleet Outputs Internal'!$B89)</f>
        <v>0</v>
      </c>
      <c r="U89" s="176">
        <f>SUMIFS('Fleet Calculations'!AH$8:AH$930, 'Fleet Calculations'!$N$8:$N$930, 'Fleet Outputs Internal'!$B89)</f>
        <v>0</v>
      </c>
      <c r="V89" s="176">
        <f>SUMIFS('Fleet Calculations'!AI$8:AI$930, 'Fleet Calculations'!$N$8:$N$930, 'Fleet Outputs Internal'!$B89)</f>
        <v>0</v>
      </c>
      <c r="W89" s="176">
        <f>SUMIFS('Fleet Calculations'!AJ$8:AJ$930, 'Fleet Calculations'!$N$8:$N$930, 'Fleet Outputs Internal'!$B89)</f>
        <v>0</v>
      </c>
      <c r="X89" s="176">
        <f>SUMIFS('Fleet Calculations'!AK$8:AK$930, 'Fleet Calculations'!$N$8:$N$930, 'Fleet Outputs Internal'!$B89)</f>
        <v>0</v>
      </c>
      <c r="Y89" s="176">
        <f>SUMIFS('Fleet Calculations'!AL$8:AL$930, 'Fleet Calculations'!$N$8:$N$930, 'Fleet Outputs Internal'!$B89)</f>
        <v>0</v>
      </c>
      <c r="Z89" s="176">
        <f>SUMIFS('Fleet Calculations'!AM$8:AM$930, 'Fleet Calculations'!$N$8:$N$930, 'Fleet Outputs Internal'!$B89)</f>
        <v>0</v>
      </c>
      <c r="AA89" s="176">
        <f>SUMIFS('Fleet Calculations'!AN$8:AN$930, 'Fleet Calculations'!$N$8:$N$930, 'Fleet Outputs Internal'!$B89)</f>
        <v>0</v>
      </c>
      <c r="AB89" s="176">
        <f>SUMIFS('Fleet Calculations'!AO$8:AO$930, 'Fleet Calculations'!$N$8:$N$930, 'Fleet Outputs Internal'!$B89)</f>
        <v>0</v>
      </c>
      <c r="AC89" s="176">
        <f>SUMIFS('Fleet Calculations'!AP$8:AP$930, 'Fleet Calculations'!$N$8:$N$930, 'Fleet Outputs Internal'!$B89)</f>
        <v>0</v>
      </c>
      <c r="AE89" t="s">
        <v>71</v>
      </c>
    </row>
    <row r="90" spans="2:31" x14ac:dyDescent="0.25">
      <c r="B90" s="172" t="s">
        <v>141</v>
      </c>
      <c r="C90" s="176">
        <f>SUMIFS('Fleet Calculations'!P$8:P$930, 'Fleet Calculations'!$N$8:$N$930, 'Fleet Outputs Internal'!$B90)</f>
        <v>0</v>
      </c>
      <c r="D90" s="176">
        <f>SUMIFS('Fleet Calculations'!Q$8:Q$930, 'Fleet Calculations'!$N$8:$N$930, 'Fleet Outputs Internal'!$B90)</f>
        <v>0</v>
      </c>
      <c r="E90" s="176">
        <f>SUMIFS('Fleet Calculations'!R$8:R$930, 'Fleet Calculations'!$N$8:$N$930, 'Fleet Outputs Internal'!$B90)</f>
        <v>0</v>
      </c>
      <c r="F90" s="176">
        <f>SUMIFS('Fleet Calculations'!S$8:S$930, 'Fleet Calculations'!$N$8:$N$930, 'Fleet Outputs Internal'!$B90)</f>
        <v>0</v>
      </c>
      <c r="G90" s="176">
        <f>SUMIFS('Fleet Calculations'!T$8:T$930, 'Fleet Calculations'!$N$8:$N$930, 'Fleet Outputs Internal'!$B90)</f>
        <v>0</v>
      </c>
      <c r="H90" s="176">
        <f>SUMIFS('Fleet Calculations'!U$8:U$930, 'Fleet Calculations'!$N$8:$N$930, 'Fleet Outputs Internal'!$B90)</f>
        <v>0</v>
      </c>
      <c r="I90" s="176">
        <f>SUMIFS('Fleet Calculations'!V$8:V$930, 'Fleet Calculations'!$N$8:$N$930, 'Fleet Outputs Internal'!$B90)</f>
        <v>0</v>
      </c>
      <c r="J90" s="176">
        <f>SUMIFS('Fleet Calculations'!W$8:W$930, 'Fleet Calculations'!$N$8:$N$930, 'Fleet Outputs Internal'!$B90)</f>
        <v>0</v>
      </c>
      <c r="K90" s="176">
        <f>SUMIFS('Fleet Calculations'!X$8:X$930, 'Fleet Calculations'!$N$8:$N$930, 'Fleet Outputs Internal'!$B90)</f>
        <v>0</v>
      </c>
      <c r="L90" s="176">
        <f>SUMIFS('Fleet Calculations'!Y$8:Y$930, 'Fleet Calculations'!$N$8:$N$930, 'Fleet Outputs Internal'!$B90)</f>
        <v>0</v>
      </c>
      <c r="M90" s="176">
        <f>SUMIFS('Fleet Calculations'!Z$8:Z$930, 'Fleet Calculations'!$N$8:$N$930, 'Fleet Outputs Internal'!$B90)</f>
        <v>0</v>
      </c>
      <c r="N90" s="176">
        <f>SUMIFS('Fleet Calculations'!AA$8:AA$930, 'Fleet Calculations'!$N$8:$N$930, 'Fleet Outputs Internal'!$B90)</f>
        <v>0</v>
      </c>
      <c r="O90" s="176">
        <f>SUMIFS('Fleet Calculations'!AB$8:AB$930, 'Fleet Calculations'!$N$8:$N$930, 'Fleet Outputs Internal'!$B90)</f>
        <v>0</v>
      </c>
      <c r="P90" s="176">
        <f>SUMIFS('Fleet Calculations'!AC$8:AC$930, 'Fleet Calculations'!$N$8:$N$930, 'Fleet Outputs Internal'!$B90)</f>
        <v>0</v>
      </c>
      <c r="Q90" s="176">
        <f>SUMIFS('Fleet Calculations'!AD$8:AD$930, 'Fleet Calculations'!$N$8:$N$930, 'Fleet Outputs Internal'!$B90)</f>
        <v>0</v>
      </c>
      <c r="R90" s="176">
        <f>SUMIFS('Fleet Calculations'!AE$8:AE$930, 'Fleet Calculations'!$N$8:$N$930, 'Fleet Outputs Internal'!$B90)</f>
        <v>0</v>
      </c>
      <c r="S90" s="176">
        <f>SUMIFS('Fleet Calculations'!AF$8:AF$930, 'Fleet Calculations'!$N$8:$N$930, 'Fleet Outputs Internal'!$B90)</f>
        <v>0</v>
      </c>
      <c r="T90" s="176">
        <f>SUMIFS('Fleet Calculations'!AG$8:AG$930, 'Fleet Calculations'!$N$8:$N$930, 'Fleet Outputs Internal'!$B90)</f>
        <v>0</v>
      </c>
      <c r="U90" s="176">
        <f>SUMIFS('Fleet Calculations'!AH$8:AH$930, 'Fleet Calculations'!$N$8:$N$930, 'Fleet Outputs Internal'!$B90)</f>
        <v>0</v>
      </c>
      <c r="V90" s="176">
        <f>SUMIFS('Fleet Calculations'!AI$8:AI$930, 'Fleet Calculations'!$N$8:$N$930, 'Fleet Outputs Internal'!$B90)</f>
        <v>0</v>
      </c>
      <c r="W90" s="176">
        <f>SUMIFS('Fleet Calculations'!AJ$8:AJ$930, 'Fleet Calculations'!$N$8:$N$930, 'Fleet Outputs Internal'!$B90)</f>
        <v>0</v>
      </c>
      <c r="X90" s="176">
        <f>SUMIFS('Fleet Calculations'!AK$8:AK$930, 'Fleet Calculations'!$N$8:$N$930, 'Fleet Outputs Internal'!$B90)</f>
        <v>0</v>
      </c>
      <c r="Y90" s="176">
        <f>SUMIFS('Fleet Calculations'!AL$8:AL$930, 'Fleet Calculations'!$N$8:$N$930, 'Fleet Outputs Internal'!$B90)</f>
        <v>0</v>
      </c>
      <c r="Z90" s="176">
        <f>SUMIFS('Fleet Calculations'!AM$8:AM$930, 'Fleet Calculations'!$N$8:$N$930, 'Fleet Outputs Internal'!$B90)</f>
        <v>0</v>
      </c>
      <c r="AA90" s="176">
        <f>SUMIFS('Fleet Calculations'!AN$8:AN$930, 'Fleet Calculations'!$N$8:$N$930, 'Fleet Outputs Internal'!$B90)</f>
        <v>0</v>
      </c>
      <c r="AB90" s="176">
        <f>SUMIFS('Fleet Calculations'!AO$8:AO$930, 'Fleet Calculations'!$N$8:$N$930, 'Fleet Outputs Internal'!$B90)</f>
        <v>0</v>
      </c>
      <c r="AC90" s="176">
        <f>SUMIFS('Fleet Calculations'!AP$8:AP$930, 'Fleet Calculations'!$N$8:$N$930, 'Fleet Outputs Internal'!$B90)</f>
        <v>0</v>
      </c>
      <c r="AE90" t="s">
        <v>71</v>
      </c>
    </row>
    <row r="91" spans="2:31" x14ac:dyDescent="0.25">
      <c r="B91" s="172" t="s">
        <v>142</v>
      </c>
      <c r="C91" s="176">
        <f>SUMIFS('Fleet Calculations'!P$8:P$930, 'Fleet Calculations'!$N$8:$N$930, 'Fleet Outputs Internal'!$B91)</f>
        <v>0</v>
      </c>
      <c r="D91" s="176">
        <f>SUMIFS('Fleet Calculations'!Q$8:Q$930, 'Fleet Calculations'!$N$8:$N$930, 'Fleet Outputs Internal'!$B91)</f>
        <v>0</v>
      </c>
      <c r="E91" s="176">
        <f>SUMIFS('Fleet Calculations'!R$8:R$930, 'Fleet Calculations'!$N$8:$N$930, 'Fleet Outputs Internal'!$B91)</f>
        <v>0</v>
      </c>
      <c r="F91" s="176">
        <f>SUMIFS('Fleet Calculations'!S$8:S$930, 'Fleet Calculations'!$N$8:$N$930, 'Fleet Outputs Internal'!$B91)</f>
        <v>0</v>
      </c>
      <c r="G91" s="176">
        <f>SUMIFS('Fleet Calculations'!T$8:T$930, 'Fleet Calculations'!$N$8:$N$930, 'Fleet Outputs Internal'!$B91)</f>
        <v>0</v>
      </c>
      <c r="H91" s="176">
        <f>SUMIFS('Fleet Calculations'!U$8:U$930, 'Fleet Calculations'!$N$8:$N$930, 'Fleet Outputs Internal'!$B91)</f>
        <v>0</v>
      </c>
      <c r="I91" s="176">
        <f>SUMIFS('Fleet Calculations'!V$8:V$930, 'Fleet Calculations'!$N$8:$N$930, 'Fleet Outputs Internal'!$B91)</f>
        <v>0</v>
      </c>
      <c r="J91" s="176">
        <f>SUMIFS('Fleet Calculations'!W$8:W$930, 'Fleet Calculations'!$N$8:$N$930, 'Fleet Outputs Internal'!$B91)</f>
        <v>0</v>
      </c>
      <c r="K91" s="176">
        <f>SUMIFS('Fleet Calculations'!X$8:X$930, 'Fleet Calculations'!$N$8:$N$930, 'Fleet Outputs Internal'!$B91)</f>
        <v>0</v>
      </c>
      <c r="L91" s="176">
        <f>SUMIFS('Fleet Calculations'!Y$8:Y$930, 'Fleet Calculations'!$N$8:$N$930, 'Fleet Outputs Internal'!$B91)</f>
        <v>0</v>
      </c>
      <c r="M91" s="176">
        <f>SUMIFS('Fleet Calculations'!Z$8:Z$930, 'Fleet Calculations'!$N$8:$N$930, 'Fleet Outputs Internal'!$B91)</f>
        <v>0</v>
      </c>
      <c r="N91" s="176">
        <f>SUMIFS('Fleet Calculations'!AA$8:AA$930, 'Fleet Calculations'!$N$8:$N$930, 'Fleet Outputs Internal'!$B91)</f>
        <v>0</v>
      </c>
      <c r="O91" s="176">
        <f>SUMIFS('Fleet Calculations'!AB$8:AB$930, 'Fleet Calculations'!$N$8:$N$930, 'Fleet Outputs Internal'!$B91)</f>
        <v>0</v>
      </c>
      <c r="P91" s="176">
        <f>SUMIFS('Fleet Calculations'!AC$8:AC$930, 'Fleet Calculations'!$N$8:$N$930, 'Fleet Outputs Internal'!$B91)</f>
        <v>0</v>
      </c>
      <c r="Q91" s="176">
        <f>SUMIFS('Fleet Calculations'!AD$8:AD$930, 'Fleet Calculations'!$N$8:$N$930, 'Fleet Outputs Internal'!$B91)</f>
        <v>0</v>
      </c>
      <c r="R91" s="176">
        <f>SUMIFS('Fleet Calculations'!AE$8:AE$930, 'Fleet Calculations'!$N$8:$N$930, 'Fleet Outputs Internal'!$B91)</f>
        <v>0</v>
      </c>
      <c r="S91" s="176">
        <f>SUMIFS('Fleet Calculations'!AF$8:AF$930, 'Fleet Calculations'!$N$8:$N$930, 'Fleet Outputs Internal'!$B91)</f>
        <v>0</v>
      </c>
      <c r="T91" s="176">
        <f>SUMIFS('Fleet Calculations'!AG$8:AG$930, 'Fleet Calculations'!$N$8:$N$930, 'Fleet Outputs Internal'!$B91)</f>
        <v>0</v>
      </c>
      <c r="U91" s="176">
        <f>SUMIFS('Fleet Calculations'!AH$8:AH$930, 'Fleet Calculations'!$N$8:$N$930, 'Fleet Outputs Internal'!$B91)</f>
        <v>0</v>
      </c>
      <c r="V91" s="176">
        <f>SUMIFS('Fleet Calculations'!AI$8:AI$930, 'Fleet Calculations'!$N$8:$N$930, 'Fleet Outputs Internal'!$B91)</f>
        <v>0</v>
      </c>
      <c r="W91" s="176">
        <f>SUMIFS('Fleet Calculations'!AJ$8:AJ$930, 'Fleet Calculations'!$N$8:$N$930, 'Fleet Outputs Internal'!$B91)</f>
        <v>0</v>
      </c>
      <c r="X91" s="176">
        <f>SUMIFS('Fleet Calculations'!AK$8:AK$930, 'Fleet Calculations'!$N$8:$N$930, 'Fleet Outputs Internal'!$B91)</f>
        <v>0</v>
      </c>
      <c r="Y91" s="176">
        <f>SUMIFS('Fleet Calculations'!AL$8:AL$930, 'Fleet Calculations'!$N$8:$N$930, 'Fleet Outputs Internal'!$B91)</f>
        <v>0</v>
      </c>
      <c r="Z91" s="176">
        <f>SUMIFS('Fleet Calculations'!AM$8:AM$930, 'Fleet Calculations'!$N$8:$N$930, 'Fleet Outputs Internal'!$B91)</f>
        <v>0</v>
      </c>
      <c r="AA91" s="176">
        <f>SUMIFS('Fleet Calculations'!AN$8:AN$930, 'Fleet Calculations'!$N$8:$N$930, 'Fleet Outputs Internal'!$B91)</f>
        <v>0</v>
      </c>
      <c r="AB91" s="176">
        <f>SUMIFS('Fleet Calculations'!AO$8:AO$930, 'Fleet Calculations'!$N$8:$N$930, 'Fleet Outputs Internal'!$B91)</f>
        <v>0</v>
      </c>
      <c r="AC91" s="176">
        <f>SUMIFS('Fleet Calculations'!AP$8:AP$930, 'Fleet Calculations'!$N$8:$N$930, 'Fleet Outputs Internal'!$B91)</f>
        <v>0</v>
      </c>
      <c r="AE91" t="s">
        <v>71</v>
      </c>
    </row>
    <row r="92" spans="2:31" x14ac:dyDescent="0.25">
      <c r="B92" s="172" t="s">
        <v>233</v>
      </c>
      <c r="C92" s="176">
        <f>SUMIFS('Fleet Calculations'!P$8:P$930, 'Fleet Calculations'!$N$8:$N$930, 'Fleet Outputs Internal'!$B92)</f>
        <v>0</v>
      </c>
      <c r="D92" s="176">
        <f>SUMIFS('Fleet Calculations'!Q$8:Q$930, 'Fleet Calculations'!$N$8:$N$930, 'Fleet Outputs Internal'!$B92)</f>
        <v>0</v>
      </c>
      <c r="E92" s="176">
        <f>SUMIFS('Fleet Calculations'!R$8:R$930, 'Fleet Calculations'!$N$8:$N$930, 'Fleet Outputs Internal'!$B92)</f>
        <v>0</v>
      </c>
      <c r="F92" s="176">
        <f>SUMIFS('Fleet Calculations'!S$8:S$930, 'Fleet Calculations'!$N$8:$N$930, 'Fleet Outputs Internal'!$B92)</f>
        <v>0</v>
      </c>
      <c r="G92" s="176">
        <f>SUMIFS('Fleet Calculations'!T$8:T$930, 'Fleet Calculations'!$N$8:$N$930, 'Fleet Outputs Internal'!$B92)</f>
        <v>0</v>
      </c>
      <c r="H92" s="176">
        <f>SUMIFS('Fleet Calculations'!U$8:U$930, 'Fleet Calculations'!$N$8:$N$930, 'Fleet Outputs Internal'!$B92)</f>
        <v>0</v>
      </c>
      <c r="I92" s="176">
        <f>SUMIFS('Fleet Calculations'!V$8:V$930, 'Fleet Calculations'!$N$8:$N$930, 'Fleet Outputs Internal'!$B92)</f>
        <v>0</v>
      </c>
      <c r="J92" s="176">
        <f>SUMIFS('Fleet Calculations'!W$8:W$930, 'Fleet Calculations'!$N$8:$N$930, 'Fleet Outputs Internal'!$B92)</f>
        <v>0</v>
      </c>
      <c r="K92" s="176">
        <f>SUMIFS('Fleet Calculations'!X$8:X$930, 'Fleet Calculations'!$N$8:$N$930, 'Fleet Outputs Internal'!$B92)</f>
        <v>0</v>
      </c>
      <c r="L92" s="176">
        <f>SUMIFS('Fleet Calculations'!Y$8:Y$930, 'Fleet Calculations'!$N$8:$N$930, 'Fleet Outputs Internal'!$B92)</f>
        <v>0</v>
      </c>
      <c r="M92" s="176">
        <f>SUMIFS('Fleet Calculations'!Z$8:Z$930, 'Fleet Calculations'!$N$8:$N$930, 'Fleet Outputs Internal'!$B92)</f>
        <v>0</v>
      </c>
      <c r="N92" s="176">
        <f>SUMIFS('Fleet Calculations'!AA$8:AA$930, 'Fleet Calculations'!$N$8:$N$930, 'Fleet Outputs Internal'!$B92)</f>
        <v>0</v>
      </c>
      <c r="O92" s="176">
        <f>SUMIFS('Fleet Calculations'!AB$8:AB$930, 'Fleet Calculations'!$N$8:$N$930, 'Fleet Outputs Internal'!$B92)</f>
        <v>0</v>
      </c>
      <c r="P92" s="176">
        <f>SUMIFS('Fleet Calculations'!AC$8:AC$930, 'Fleet Calculations'!$N$8:$N$930, 'Fleet Outputs Internal'!$B92)</f>
        <v>0</v>
      </c>
      <c r="Q92" s="176">
        <f>SUMIFS('Fleet Calculations'!AD$8:AD$930, 'Fleet Calculations'!$N$8:$N$930, 'Fleet Outputs Internal'!$B92)</f>
        <v>0</v>
      </c>
      <c r="R92" s="176">
        <f>SUMIFS('Fleet Calculations'!AE$8:AE$930, 'Fleet Calculations'!$N$8:$N$930, 'Fleet Outputs Internal'!$B92)</f>
        <v>0</v>
      </c>
      <c r="S92" s="176">
        <f>SUMIFS('Fleet Calculations'!AF$8:AF$930, 'Fleet Calculations'!$N$8:$N$930, 'Fleet Outputs Internal'!$B92)</f>
        <v>0</v>
      </c>
      <c r="T92" s="176">
        <f>SUMIFS('Fleet Calculations'!AG$8:AG$930, 'Fleet Calculations'!$N$8:$N$930, 'Fleet Outputs Internal'!$B92)</f>
        <v>0</v>
      </c>
      <c r="U92" s="176">
        <f>SUMIFS('Fleet Calculations'!AH$8:AH$930, 'Fleet Calculations'!$N$8:$N$930, 'Fleet Outputs Internal'!$B92)</f>
        <v>0</v>
      </c>
      <c r="V92" s="176">
        <f>SUMIFS('Fleet Calculations'!AI$8:AI$930, 'Fleet Calculations'!$N$8:$N$930, 'Fleet Outputs Internal'!$B92)</f>
        <v>0</v>
      </c>
      <c r="W92" s="176">
        <f>SUMIFS('Fleet Calculations'!AJ$8:AJ$930, 'Fleet Calculations'!$N$8:$N$930, 'Fleet Outputs Internal'!$B92)</f>
        <v>0</v>
      </c>
      <c r="X92" s="176">
        <f>SUMIFS('Fleet Calculations'!AK$8:AK$930, 'Fleet Calculations'!$N$8:$N$930, 'Fleet Outputs Internal'!$B92)</f>
        <v>0</v>
      </c>
      <c r="Y92" s="176">
        <f>SUMIFS('Fleet Calculations'!AL$8:AL$930, 'Fleet Calculations'!$N$8:$N$930, 'Fleet Outputs Internal'!$B92)</f>
        <v>0</v>
      </c>
      <c r="Z92" s="176">
        <f>SUMIFS('Fleet Calculations'!AM$8:AM$930, 'Fleet Calculations'!$N$8:$N$930, 'Fleet Outputs Internal'!$B92)</f>
        <v>0</v>
      </c>
      <c r="AA92" s="176">
        <f>SUMIFS('Fleet Calculations'!AN$8:AN$930, 'Fleet Calculations'!$N$8:$N$930, 'Fleet Outputs Internal'!$B92)</f>
        <v>0</v>
      </c>
      <c r="AB92" s="176">
        <f>SUMIFS('Fleet Calculations'!AO$8:AO$930, 'Fleet Calculations'!$N$8:$N$930, 'Fleet Outputs Internal'!$B92)</f>
        <v>0</v>
      </c>
      <c r="AC92" s="176">
        <f>SUMIFS('Fleet Calculations'!AP$8:AP$930, 'Fleet Calculations'!$N$8:$N$930, 'Fleet Outputs Internal'!$B92)</f>
        <v>0</v>
      </c>
      <c r="AE92" t="s">
        <v>72</v>
      </c>
    </row>
    <row r="93" spans="2:31" x14ac:dyDescent="0.25">
      <c r="B93" s="172" t="s">
        <v>234</v>
      </c>
      <c r="C93" s="176">
        <f>SUMIFS('Fleet Calculations'!P$8:P$930, 'Fleet Calculations'!$N$8:$N$930, 'Fleet Outputs Internal'!$B93)</f>
        <v>0</v>
      </c>
      <c r="D93" s="176">
        <f>SUMIFS('Fleet Calculations'!Q$8:Q$930, 'Fleet Calculations'!$N$8:$N$930, 'Fleet Outputs Internal'!$B93)</f>
        <v>0</v>
      </c>
      <c r="E93" s="176">
        <f>SUMIFS('Fleet Calculations'!R$8:R$930, 'Fleet Calculations'!$N$8:$N$930, 'Fleet Outputs Internal'!$B93)</f>
        <v>0</v>
      </c>
      <c r="F93" s="176">
        <f>SUMIFS('Fleet Calculations'!S$8:S$930, 'Fleet Calculations'!$N$8:$N$930, 'Fleet Outputs Internal'!$B93)</f>
        <v>0</v>
      </c>
      <c r="G93" s="176">
        <f>SUMIFS('Fleet Calculations'!T$8:T$930, 'Fleet Calculations'!$N$8:$N$930, 'Fleet Outputs Internal'!$B93)</f>
        <v>0</v>
      </c>
      <c r="H93" s="176">
        <f>SUMIFS('Fleet Calculations'!U$8:U$930, 'Fleet Calculations'!$N$8:$N$930, 'Fleet Outputs Internal'!$B93)</f>
        <v>0</v>
      </c>
      <c r="I93" s="176">
        <f>SUMIFS('Fleet Calculations'!V$8:V$930, 'Fleet Calculations'!$N$8:$N$930, 'Fleet Outputs Internal'!$B93)</f>
        <v>0</v>
      </c>
      <c r="J93" s="176">
        <f>SUMIFS('Fleet Calculations'!W$8:W$930, 'Fleet Calculations'!$N$8:$N$930, 'Fleet Outputs Internal'!$B93)</f>
        <v>0</v>
      </c>
      <c r="K93" s="176">
        <f>SUMIFS('Fleet Calculations'!X$8:X$930, 'Fleet Calculations'!$N$8:$N$930, 'Fleet Outputs Internal'!$B93)</f>
        <v>0</v>
      </c>
      <c r="L93" s="176">
        <f>SUMIFS('Fleet Calculations'!Y$8:Y$930, 'Fleet Calculations'!$N$8:$N$930, 'Fleet Outputs Internal'!$B93)</f>
        <v>0</v>
      </c>
      <c r="M93" s="176">
        <f>SUMIFS('Fleet Calculations'!Z$8:Z$930, 'Fleet Calculations'!$N$8:$N$930, 'Fleet Outputs Internal'!$B93)</f>
        <v>0</v>
      </c>
      <c r="N93" s="176">
        <f>SUMIFS('Fleet Calculations'!AA$8:AA$930, 'Fleet Calculations'!$N$8:$N$930, 'Fleet Outputs Internal'!$B93)</f>
        <v>0</v>
      </c>
      <c r="O93" s="176">
        <f>SUMIFS('Fleet Calculations'!AB$8:AB$930, 'Fleet Calculations'!$N$8:$N$930, 'Fleet Outputs Internal'!$B93)</f>
        <v>0</v>
      </c>
      <c r="P93" s="176">
        <f>SUMIFS('Fleet Calculations'!AC$8:AC$930, 'Fleet Calculations'!$N$8:$N$930, 'Fleet Outputs Internal'!$B93)</f>
        <v>0</v>
      </c>
      <c r="Q93" s="176">
        <f>SUMIFS('Fleet Calculations'!AD$8:AD$930, 'Fleet Calculations'!$N$8:$N$930, 'Fleet Outputs Internal'!$B93)</f>
        <v>0</v>
      </c>
      <c r="R93" s="176">
        <f>SUMIFS('Fleet Calculations'!AE$8:AE$930, 'Fleet Calculations'!$N$8:$N$930, 'Fleet Outputs Internal'!$B93)</f>
        <v>0</v>
      </c>
      <c r="S93" s="176">
        <f>SUMIFS('Fleet Calculations'!AF$8:AF$930, 'Fleet Calculations'!$N$8:$N$930, 'Fleet Outputs Internal'!$B93)</f>
        <v>0</v>
      </c>
      <c r="T93" s="176">
        <f>SUMIFS('Fleet Calculations'!AG$8:AG$930, 'Fleet Calculations'!$N$8:$N$930, 'Fleet Outputs Internal'!$B93)</f>
        <v>0</v>
      </c>
      <c r="U93" s="176">
        <f>SUMIFS('Fleet Calculations'!AH$8:AH$930, 'Fleet Calculations'!$N$8:$N$930, 'Fleet Outputs Internal'!$B93)</f>
        <v>0</v>
      </c>
      <c r="V93" s="176">
        <f>SUMIFS('Fleet Calculations'!AI$8:AI$930, 'Fleet Calculations'!$N$8:$N$930, 'Fleet Outputs Internal'!$B93)</f>
        <v>0</v>
      </c>
      <c r="W93" s="176">
        <f>SUMIFS('Fleet Calculations'!AJ$8:AJ$930, 'Fleet Calculations'!$N$8:$N$930, 'Fleet Outputs Internal'!$B93)</f>
        <v>0</v>
      </c>
      <c r="X93" s="176">
        <f>SUMIFS('Fleet Calculations'!AK$8:AK$930, 'Fleet Calculations'!$N$8:$N$930, 'Fleet Outputs Internal'!$B93)</f>
        <v>0</v>
      </c>
      <c r="Y93" s="176">
        <f>SUMIFS('Fleet Calculations'!AL$8:AL$930, 'Fleet Calculations'!$N$8:$N$930, 'Fleet Outputs Internal'!$B93)</f>
        <v>0</v>
      </c>
      <c r="Z93" s="176">
        <f>SUMIFS('Fleet Calculations'!AM$8:AM$930, 'Fleet Calculations'!$N$8:$N$930, 'Fleet Outputs Internal'!$B93)</f>
        <v>0</v>
      </c>
      <c r="AA93" s="176">
        <f>SUMIFS('Fleet Calculations'!AN$8:AN$930, 'Fleet Calculations'!$N$8:$N$930, 'Fleet Outputs Internal'!$B93)</f>
        <v>0</v>
      </c>
      <c r="AB93" s="176">
        <f>SUMIFS('Fleet Calculations'!AO$8:AO$930, 'Fleet Calculations'!$N$8:$N$930, 'Fleet Outputs Internal'!$B93)</f>
        <v>0</v>
      </c>
      <c r="AC93" s="176">
        <f>SUMIFS('Fleet Calculations'!AP$8:AP$930, 'Fleet Calculations'!$N$8:$N$930, 'Fleet Outputs Internal'!$B93)</f>
        <v>0</v>
      </c>
      <c r="AE93" t="s">
        <v>72</v>
      </c>
    </row>
    <row r="94" spans="2:31" x14ac:dyDescent="0.25">
      <c r="B94" s="172" t="s">
        <v>235</v>
      </c>
      <c r="C94" s="176">
        <f>SUMIFS('Fleet Calculations'!P$8:P$930, 'Fleet Calculations'!$N$8:$N$930, 'Fleet Outputs Internal'!$B94)</f>
        <v>0</v>
      </c>
      <c r="D94" s="176">
        <f>SUMIFS('Fleet Calculations'!Q$8:Q$930, 'Fleet Calculations'!$N$8:$N$930, 'Fleet Outputs Internal'!$B94)</f>
        <v>0</v>
      </c>
      <c r="E94" s="176">
        <f>SUMIFS('Fleet Calculations'!R$8:R$930, 'Fleet Calculations'!$N$8:$N$930, 'Fleet Outputs Internal'!$B94)</f>
        <v>0</v>
      </c>
      <c r="F94" s="176">
        <f>SUMIFS('Fleet Calculations'!S$8:S$930, 'Fleet Calculations'!$N$8:$N$930, 'Fleet Outputs Internal'!$B94)</f>
        <v>0</v>
      </c>
      <c r="G94" s="176">
        <f>SUMIFS('Fleet Calculations'!T$8:T$930, 'Fleet Calculations'!$N$8:$N$930, 'Fleet Outputs Internal'!$B94)</f>
        <v>0</v>
      </c>
      <c r="H94" s="176">
        <f>SUMIFS('Fleet Calculations'!U$8:U$930, 'Fleet Calculations'!$N$8:$N$930, 'Fleet Outputs Internal'!$B94)</f>
        <v>0</v>
      </c>
      <c r="I94" s="176">
        <f>SUMIFS('Fleet Calculations'!V$8:V$930, 'Fleet Calculations'!$N$8:$N$930, 'Fleet Outputs Internal'!$B94)</f>
        <v>0</v>
      </c>
      <c r="J94" s="176">
        <f>SUMIFS('Fleet Calculations'!W$8:W$930, 'Fleet Calculations'!$N$8:$N$930, 'Fleet Outputs Internal'!$B94)</f>
        <v>0</v>
      </c>
      <c r="K94" s="176">
        <f>SUMIFS('Fleet Calculations'!X$8:X$930, 'Fleet Calculations'!$N$8:$N$930, 'Fleet Outputs Internal'!$B94)</f>
        <v>0</v>
      </c>
      <c r="L94" s="176">
        <f>SUMIFS('Fleet Calculations'!Y$8:Y$930, 'Fleet Calculations'!$N$8:$N$930, 'Fleet Outputs Internal'!$B94)</f>
        <v>0</v>
      </c>
      <c r="M94" s="176">
        <f>SUMIFS('Fleet Calculations'!Z$8:Z$930, 'Fleet Calculations'!$N$8:$N$930, 'Fleet Outputs Internal'!$B94)</f>
        <v>0</v>
      </c>
      <c r="N94" s="176">
        <f>SUMIFS('Fleet Calculations'!AA$8:AA$930, 'Fleet Calculations'!$N$8:$N$930, 'Fleet Outputs Internal'!$B94)</f>
        <v>0</v>
      </c>
      <c r="O94" s="176">
        <f>SUMIFS('Fleet Calculations'!AB$8:AB$930, 'Fleet Calculations'!$N$8:$N$930, 'Fleet Outputs Internal'!$B94)</f>
        <v>0</v>
      </c>
      <c r="P94" s="176">
        <f>SUMIFS('Fleet Calculations'!AC$8:AC$930, 'Fleet Calculations'!$N$8:$N$930, 'Fleet Outputs Internal'!$B94)</f>
        <v>0</v>
      </c>
      <c r="Q94" s="176">
        <f>SUMIFS('Fleet Calculations'!AD$8:AD$930, 'Fleet Calculations'!$N$8:$N$930, 'Fleet Outputs Internal'!$B94)</f>
        <v>0</v>
      </c>
      <c r="R94" s="176">
        <f>SUMIFS('Fleet Calculations'!AE$8:AE$930, 'Fleet Calculations'!$N$8:$N$930, 'Fleet Outputs Internal'!$B94)</f>
        <v>0</v>
      </c>
      <c r="S94" s="176">
        <f>SUMIFS('Fleet Calculations'!AF$8:AF$930, 'Fleet Calculations'!$N$8:$N$930, 'Fleet Outputs Internal'!$B94)</f>
        <v>0</v>
      </c>
      <c r="T94" s="176">
        <f>SUMIFS('Fleet Calculations'!AG$8:AG$930, 'Fleet Calculations'!$N$8:$N$930, 'Fleet Outputs Internal'!$B94)</f>
        <v>0</v>
      </c>
      <c r="U94" s="176">
        <f>SUMIFS('Fleet Calculations'!AH$8:AH$930, 'Fleet Calculations'!$N$8:$N$930, 'Fleet Outputs Internal'!$B94)</f>
        <v>0</v>
      </c>
      <c r="V94" s="176">
        <f>SUMIFS('Fleet Calculations'!AI$8:AI$930, 'Fleet Calculations'!$N$8:$N$930, 'Fleet Outputs Internal'!$B94)</f>
        <v>0</v>
      </c>
      <c r="W94" s="176">
        <f>SUMIFS('Fleet Calculations'!AJ$8:AJ$930, 'Fleet Calculations'!$N$8:$N$930, 'Fleet Outputs Internal'!$B94)</f>
        <v>0</v>
      </c>
      <c r="X94" s="176">
        <f>SUMIFS('Fleet Calculations'!AK$8:AK$930, 'Fleet Calculations'!$N$8:$N$930, 'Fleet Outputs Internal'!$B94)</f>
        <v>0</v>
      </c>
      <c r="Y94" s="176">
        <f>SUMIFS('Fleet Calculations'!AL$8:AL$930, 'Fleet Calculations'!$N$8:$N$930, 'Fleet Outputs Internal'!$B94)</f>
        <v>0</v>
      </c>
      <c r="Z94" s="176">
        <f>SUMIFS('Fleet Calculations'!AM$8:AM$930, 'Fleet Calculations'!$N$8:$N$930, 'Fleet Outputs Internal'!$B94)</f>
        <v>0</v>
      </c>
      <c r="AA94" s="176">
        <f>SUMIFS('Fleet Calculations'!AN$8:AN$930, 'Fleet Calculations'!$N$8:$N$930, 'Fleet Outputs Internal'!$B94)</f>
        <v>0</v>
      </c>
      <c r="AB94" s="176">
        <f>SUMIFS('Fleet Calculations'!AO$8:AO$930, 'Fleet Calculations'!$N$8:$N$930, 'Fleet Outputs Internal'!$B94)</f>
        <v>0</v>
      </c>
      <c r="AC94" s="176">
        <f>SUMIFS('Fleet Calculations'!AP$8:AP$930, 'Fleet Calculations'!$N$8:$N$930, 'Fleet Outputs Internal'!$B94)</f>
        <v>0</v>
      </c>
      <c r="AE94" t="s">
        <v>72</v>
      </c>
    </row>
    <row r="95" spans="2:31" x14ac:dyDescent="0.25">
      <c r="B95" s="172" t="s">
        <v>236</v>
      </c>
      <c r="C95" s="176">
        <f>SUMIFS('Fleet Calculations'!P$8:P$930, 'Fleet Calculations'!$N$8:$N$930, 'Fleet Outputs Internal'!$B95)</f>
        <v>0</v>
      </c>
      <c r="D95" s="176">
        <f>SUMIFS('Fleet Calculations'!Q$8:Q$930, 'Fleet Calculations'!$N$8:$N$930, 'Fleet Outputs Internal'!$B95)</f>
        <v>0</v>
      </c>
      <c r="E95" s="176">
        <f>SUMIFS('Fleet Calculations'!R$8:R$930, 'Fleet Calculations'!$N$8:$N$930, 'Fleet Outputs Internal'!$B95)</f>
        <v>0</v>
      </c>
      <c r="F95" s="176">
        <f>SUMIFS('Fleet Calculations'!S$8:S$930, 'Fleet Calculations'!$N$8:$N$930, 'Fleet Outputs Internal'!$B95)</f>
        <v>0</v>
      </c>
      <c r="G95" s="176">
        <f>SUMIFS('Fleet Calculations'!T$8:T$930, 'Fleet Calculations'!$N$8:$N$930, 'Fleet Outputs Internal'!$B95)</f>
        <v>0</v>
      </c>
      <c r="H95" s="176">
        <f>SUMIFS('Fleet Calculations'!U$8:U$930, 'Fleet Calculations'!$N$8:$N$930, 'Fleet Outputs Internal'!$B95)</f>
        <v>0</v>
      </c>
      <c r="I95" s="176">
        <f>SUMIFS('Fleet Calculations'!V$8:V$930, 'Fleet Calculations'!$N$8:$N$930, 'Fleet Outputs Internal'!$B95)</f>
        <v>0</v>
      </c>
      <c r="J95" s="176">
        <f>SUMIFS('Fleet Calculations'!W$8:W$930, 'Fleet Calculations'!$N$8:$N$930, 'Fleet Outputs Internal'!$B95)</f>
        <v>0</v>
      </c>
      <c r="K95" s="176">
        <f>SUMIFS('Fleet Calculations'!X$8:X$930, 'Fleet Calculations'!$N$8:$N$930, 'Fleet Outputs Internal'!$B95)</f>
        <v>0</v>
      </c>
      <c r="L95" s="176">
        <f>SUMIFS('Fleet Calculations'!Y$8:Y$930, 'Fleet Calculations'!$N$8:$N$930, 'Fleet Outputs Internal'!$B95)</f>
        <v>0</v>
      </c>
      <c r="M95" s="176">
        <f>SUMIFS('Fleet Calculations'!Z$8:Z$930, 'Fleet Calculations'!$N$8:$N$930, 'Fleet Outputs Internal'!$B95)</f>
        <v>0</v>
      </c>
      <c r="N95" s="176">
        <f>SUMIFS('Fleet Calculations'!AA$8:AA$930, 'Fleet Calculations'!$N$8:$N$930, 'Fleet Outputs Internal'!$B95)</f>
        <v>0</v>
      </c>
      <c r="O95" s="176">
        <f>SUMIFS('Fleet Calculations'!AB$8:AB$930, 'Fleet Calculations'!$N$8:$N$930, 'Fleet Outputs Internal'!$B95)</f>
        <v>0</v>
      </c>
      <c r="P95" s="176">
        <f>SUMIFS('Fleet Calculations'!AC$8:AC$930, 'Fleet Calculations'!$N$8:$N$930, 'Fleet Outputs Internal'!$B95)</f>
        <v>0</v>
      </c>
      <c r="Q95" s="176">
        <f>SUMIFS('Fleet Calculations'!AD$8:AD$930, 'Fleet Calculations'!$N$8:$N$930, 'Fleet Outputs Internal'!$B95)</f>
        <v>0</v>
      </c>
      <c r="R95" s="176">
        <f>SUMIFS('Fleet Calculations'!AE$8:AE$930, 'Fleet Calculations'!$N$8:$N$930, 'Fleet Outputs Internal'!$B95)</f>
        <v>0</v>
      </c>
      <c r="S95" s="176">
        <f>SUMIFS('Fleet Calculations'!AF$8:AF$930, 'Fleet Calculations'!$N$8:$N$930, 'Fleet Outputs Internal'!$B95)</f>
        <v>0</v>
      </c>
      <c r="T95" s="176">
        <f>SUMIFS('Fleet Calculations'!AG$8:AG$930, 'Fleet Calculations'!$N$8:$N$930, 'Fleet Outputs Internal'!$B95)</f>
        <v>0</v>
      </c>
      <c r="U95" s="176">
        <f>SUMIFS('Fleet Calculations'!AH$8:AH$930, 'Fleet Calculations'!$N$8:$N$930, 'Fleet Outputs Internal'!$B95)</f>
        <v>0</v>
      </c>
      <c r="V95" s="176">
        <f>SUMIFS('Fleet Calculations'!AI$8:AI$930, 'Fleet Calculations'!$N$8:$N$930, 'Fleet Outputs Internal'!$B95)</f>
        <v>0</v>
      </c>
      <c r="W95" s="176">
        <f>SUMIFS('Fleet Calculations'!AJ$8:AJ$930, 'Fleet Calculations'!$N$8:$N$930, 'Fleet Outputs Internal'!$B95)</f>
        <v>0</v>
      </c>
      <c r="X95" s="176">
        <f>SUMIFS('Fleet Calculations'!AK$8:AK$930, 'Fleet Calculations'!$N$8:$N$930, 'Fleet Outputs Internal'!$B95)</f>
        <v>0</v>
      </c>
      <c r="Y95" s="176">
        <f>SUMIFS('Fleet Calculations'!AL$8:AL$930, 'Fleet Calculations'!$N$8:$N$930, 'Fleet Outputs Internal'!$B95)</f>
        <v>0</v>
      </c>
      <c r="Z95" s="176">
        <f>SUMIFS('Fleet Calculations'!AM$8:AM$930, 'Fleet Calculations'!$N$8:$N$930, 'Fleet Outputs Internal'!$B95)</f>
        <v>0</v>
      </c>
      <c r="AA95" s="176">
        <f>SUMIFS('Fleet Calculations'!AN$8:AN$930, 'Fleet Calculations'!$N$8:$N$930, 'Fleet Outputs Internal'!$B95)</f>
        <v>0</v>
      </c>
      <c r="AB95" s="176">
        <f>SUMIFS('Fleet Calculations'!AO$8:AO$930, 'Fleet Calculations'!$N$8:$N$930, 'Fleet Outputs Internal'!$B95)</f>
        <v>0</v>
      </c>
      <c r="AC95" s="176">
        <f>SUMIFS('Fleet Calculations'!AP$8:AP$930, 'Fleet Calculations'!$N$8:$N$930, 'Fleet Outputs Internal'!$B95)</f>
        <v>0</v>
      </c>
      <c r="AE95" t="s">
        <v>72</v>
      </c>
    </row>
    <row r="96" spans="2:31" x14ac:dyDescent="0.25">
      <c r="B96" s="172" t="s">
        <v>237</v>
      </c>
      <c r="C96" s="176">
        <f>SUMIFS('Fleet Calculations'!P$8:P$930, 'Fleet Calculations'!$N$8:$N$930, 'Fleet Outputs Internal'!$B96)</f>
        <v>0</v>
      </c>
      <c r="D96" s="176">
        <f>SUMIFS('Fleet Calculations'!Q$8:Q$930, 'Fleet Calculations'!$N$8:$N$930, 'Fleet Outputs Internal'!$B96)</f>
        <v>0</v>
      </c>
      <c r="E96" s="176">
        <f>SUMIFS('Fleet Calculations'!R$8:R$930, 'Fleet Calculations'!$N$8:$N$930, 'Fleet Outputs Internal'!$B96)</f>
        <v>0</v>
      </c>
      <c r="F96" s="176">
        <f>SUMIFS('Fleet Calculations'!S$8:S$930, 'Fleet Calculations'!$N$8:$N$930, 'Fleet Outputs Internal'!$B96)</f>
        <v>0</v>
      </c>
      <c r="G96" s="176">
        <f>SUMIFS('Fleet Calculations'!T$8:T$930, 'Fleet Calculations'!$N$8:$N$930, 'Fleet Outputs Internal'!$B96)</f>
        <v>0</v>
      </c>
      <c r="H96" s="176">
        <f>SUMIFS('Fleet Calculations'!U$8:U$930, 'Fleet Calculations'!$N$8:$N$930, 'Fleet Outputs Internal'!$B96)</f>
        <v>0</v>
      </c>
      <c r="I96" s="176">
        <f>SUMIFS('Fleet Calculations'!V$8:V$930, 'Fleet Calculations'!$N$8:$N$930, 'Fleet Outputs Internal'!$B96)</f>
        <v>0</v>
      </c>
      <c r="J96" s="176">
        <f>SUMIFS('Fleet Calculations'!W$8:W$930, 'Fleet Calculations'!$N$8:$N$930, 'Fleet Outputs Internal'!$B96)</f>
        <v>0</v>
      </c>
      <c r="K96" s="176">
        <f>SUMIFS('Fleet Calculations'!X$8:X$930, 'Fleet Calculations'!$N$8:$N$930, 'Fleet Outputs Internal'!$B96)</f>
        <v>0</v>
      </c>
      <c r="L96" s="176">
        <f>SUMIFS('Fleet Calculations'!Y$8:Y$930, 'Fleet Calculations'!$N$8:$N$930, 'Fleet Outputs Internal'!$B96)</f>
        <v>0</v>
      </c>
      <c r="M96" s="176">
        <f>SUMIFS('Fleet Calculations'!Z$8:Z$930, 'Fleet Calculations'!$N$8:$N$930, 'Fleet Outputs Internal'!$B96)</f>
        <v>0</v>
      </c>
      <c r="N96" s="176">
        <f>SUMIFS('Fleet Calculations'!AA$8:AA$930, 'Fleet Calculations'!$N$8:$N$930, 'Fleet Outputs Internal'!$B96)</f>
        <v>0</v>
      </c>
      <c r="O96" s="176">
        <f>SUMIFS('Fleet Calculations'!AB$8:AB$930, 'Fleet Calculations'!$N$8:$N$930, 'Fleet Outputs Internal'!$B96)</f>
        <v>0</v>
      </c>
      <c r="P96" s="176">
        <f>SUMIFS('Fleet Calculations'!AC$8:AC$930, 'Fleet Calculations'!$N$8:$N$930, 'Fleet Outputs Internal'!$B96)</f>
        <v>0</v>
      </c>
      <c r="Q96" s="176">
        <f>SUMIFS('Fleet Calculations'!AD$8:AD$930, 'Fleet Calculations'!$N$8:$N$930, 'Fleet Outputs Internal'!$B96)</f>
        <v>0</v>
      </c>
      <c r="R96" s="176">
        <f>SUMIFS('Fleet Calculations'!AE$8:AE$930, 'Fleet Calculations'!$N$8:$N$930, 'Fleet Outputs Internal'!$B96)</f>
        <v>0</v>
      </c>
      <c r="S96" s="176">
        <f>SUMIFS('Fleet Calculations'!AF$8:AF$930, 'Fleet Calculations'!$N$8:$N$930, 'Fleet Outputs Internal'!$B96)</f>
        <v>0</v>
      </c>
      <c r="T96" s="176">
        <f>SUMIFS('Fleet Calculations'!AG$8:AG$930, 'Fleet Calculations'!$N$8:$N$930, 'Fleet Outputs Internal'!$B96)</f>
        <v>0</v>
      </c>
      <c r="U96" s="176">
        <f>SUMIFS('Fleet Calculations'!AH$8:AH$930, 'Fleet Calculations'!$N$8:$N$930, 'Fleet Outputs Internal'!$B96)</f>
        <v>0</v>
      </c>
      <c r="V96" s="176">
        <f>SUMIFS('Fleet Calculations'!AI$8:AI$930, 'Fleet Calculations'!$N$8:$N$930, 'Fleet Outputs Internal'!$B96)</f>
        <v>0</v>
      </c>
      <c r="W96" s="176">
        <f>SUMIFS('Fleet Calculations'!AJ$8:AJ$930, 'Fleet Calculations'!$N$8:$N$930, 'Fleet Outputs Internal'!$B96)</f>
        <v>0</v>
      </c>
      <c r="X96" s="176">
        <f>SUMIFS('Fleet Calculations'!AK$8:AK$930, 'Fleet Calculations'!$N$8:$N$930, 'Fleet Outputs Internal'!$B96)</f>
        <v>0</v>
      </c>
      <c r="Y96" s="176">
        <f>SUMIFS('Fleet Calculations'!AL$8:AL$930, 'Fleet Calculations'!$N$8:$N$930, 'Fleet Outputs Internal'!$B96)</f>
        <v>0</v>
      </c>
      <c r="Z96" s="176">
        <f>SUMIFS('Fleet Calculations'!AM$8:AM$930, 'Fleet Calculations'!$N$8:$N$930, 'Fleet Outputs Internal'!$B96)</f>
        <v>0</v>
      </c>
      <c r="AA96" s="176">
        <f>SUMIFS('Fleet Calculations'!AN$8:AN$930, 'Fleet Calculations'!$N$8:$N$930, 'Fleet Outputs Internal'!$B96)</f>
        <v>0</v>
      </c>
      <c r="AB96" s="176">
        <f>SUMIFS('Fleet Calculations'!AO$8:AO$930, 'Fleet Calculations'!$N$8:$N$930, 'Fleet Outputs Internal'!$B96)</f>
        <v>0</v>
      </c>
      <c r="AC96" s="176">
        <f>SUMIFS('Fleet Calculations'!AP$8:AP$930, 'Fleet Calculations'!$N$8:$N$930, 'Fleet Outputs Internal'!$B96)</f>
        <v>0</v>
      </c>
      <c r="AE96" t="s">
        <v>72</v>
      </c>
    </row>
    <row r="97" spans="2:31" x14ac:dyDescent="0.25">
      <c r="B97" s="172" t="s">
        <v>238</v>
      </c>
      <c r="C97" s="176">
        <f>SUMIFS('Fleet Calculations'!P$8:P$930, 'Fleet Calculations'!$N$8:$N$930, 'Fleet Outputs Internal'!$B97)</f>
        <v>0</v>
      </c>
      <c r="D97" s="176">
        <f>SUMIFS('Fleet Calculations'!Q$8:Q$930, 'Fleet Calculations'!$N$8:$N$930, 'Fleet Outputs Internal'!$B97)</f>
        <v>0</v>
      </c>
      <c r="E97" s="176">
        <f>SUMIFS('Fleet Calculations'!R$8:R$930, 'Fleet Calculations'!$N$8:$N$930, 'Fleet Outputs Internal'!$B97)</f>
        <v>0</v>
      </c>
      <c r="F97" s="176">
        <f>SUMIFS('Fleet Calculations'!S$8:S$930, 'Fleet Calculations'!$N$8:$N$930, 'Fleet Outputs Internal'!$B97)</f>
        <v>0</v>
      </c>
      <c r="G97" s="176">
        <f>SUMIFS('Fleet Calculations'!T$8:T$930, 'Fleet Calculations'!$N$8:$N$930, 'Fleet Outputs Internal'!$B97)</f>
        <v>0</v>
      </c>
      <c r="H97" s="176">
        <f>SUMIFS('Fleet Calculations'!U$8:U$930, 'Fleet Calculations'!$N$8:$N$930, 'Fleet Outputs Internal'!$B97)</f>
        <v>0</v>
      </c>
      <c r="I97" s="176">
        <f>SUMIFS('Fleet Calculations'!V$8:V$930, 'Fleet Calculations'!$N$8:$N$930, 'Fleet Outputs Internal'!$B97)</f>
        <v>0</v>
      </c>
      <c r="J97" s="176">
        <f>SUMIFS('Fleet Calculations'!W$8:W$930, 'Fleet Calculations'!$N$8:$N$930, 'Fleet Outputs Internal'!$B97)</f>
        <v>0</v>
      </c>
      <c r="K97" s="176">
        <f>SUMIFS('Fleet Calculations'!X$8:X$930, 'Fleet Calculations'!$N$8:$N$930, 'Fleet Outputs Internal'!$B97)</f>
        <v>0</v>
      </c>
      <c r="L97" s="176">
        <f>SUMIFS('Fleet Calculations'!Y$8:Y$930, 'Fleet Calculations'!$N$8:$N$930, 'Fleet Outputs Internal'!$B97)</f>
        <v>0</v>
      </c>
      <c r="M97" s="176">
        <f>SUMIFS('Fleet Calculations'!Z$8:Z$930, 'Fleet Calculations'!$N$8:$N$930, 'Fleet Outputs Internal'!$B97)</f>
        <v>0</v>
      </c>
      <c r="N97" s="176">
        <f>SUMIFS('Fleet Calculations'!AA$8:AA$930, 'Fleet Calculations'!$N$8:$N$930, 'Fleet Outputs Internal'!$B97)</f>
        <v>0</v>
      </c>
      <c r="O97" s="176">
        <f>SUMIFS('Fleet Calculations'!AB$8:AB$930, 'Fleet Calculations'!$N$8:$N$930, 'Fleet Outputs Internal'!$B97)</f>
        <v>0</v>
      </c>
      <c r="P97" s="176">
        <f>SUMIFS('Fleet Calculations'!AC$8:AC$930, 'Fleet Calculations'!$N$8:$N$930, 'Fleet Outputs Internal'!$B97)</f>
        <v>0</v>
      </c>
      <c r="Q97" s="176">
        <f>SUMIFS('Fleet Calculations'!AD$8:AD$930, 'Fleet Calculations'!$N$8:$N$930, 'Fleet Outputs Internal'!$B97)</f>
        <v>0</v>
      </c>
      <c r="R97" s="176">
        <f>SUMIFS('Fleet Calculations'!AE$8:AE$930, 'Fleet Calculations'!$N$8:$N$930, 'Fleet Outputs Internal'!$B97)</f>
        <v>0</v>
      </c>
      <c r="S97" s="176">
        <f>SUMIFS('Fleet Calculations'!AF$8:AF$930, 'Fleet Calculations'!$N$8:$N$930, 'Fleet Outputs Internal'!$B97)</f>
        <v>0</v>
      </c>
      <c r="T97" s="176">
        <f>SUMIFS('Fleet Calculations'!AG$8:AG$930, 'Fleet Calculations'!$N$8:$N$930, 'Fleet Outputs Internal'!$B97)</f>
        <v>0</v>
      </c>
      <c r="U97" s="176">
        <f>SUMIFS('Fleet Calculations'!AH$8:AH$930, 'Fleet Calculations'!$N$8:$N$930, 'Fleet Outputs Internal'!$B97)</f>
        <v>0</v>
      </c>
      <c r="V97" s="176">
        <f>SUMIFS('Fleet Calculations'!AI$8:AI$930, 'Fleet Calculations'!$N$8:$N$930, 'Fleet Outputs Internal'!$B97)</f>
        <v>0</v>
      </c>
      <c r="W97" s="176">
        <f>SUMIFS('Fleet Calculations'!AJ$8:AJ$930, 'Fleet Calculations'!$N$8:$N$930, 'Fleet Outputs Internal'!$B97)</f>
        <v>0</v>
      </c>
      <c r="X97" s="176">
        <f>SUMIFS('Fleet Calculations'!AK$8:AK$930, 'Fleet Calculations'!$N$8:$N$930, 'Fleet Outputs Internal'!$B97)</f>
        <v>0</v>
      </c>
      <c r="Y97" s="176">
        <f>SUMIFS('Fleet Calculations'!AL$8:AL$930, 'Fleet Calculations'!$N$8:$N$930, 'Fleet Outputs Internal'!$B97)</f>
        <v>0</v>
      </c>
      <c r="Z97" s="176">
        <f>SUMIFS('Fleet Calculations'!AM$8:AM$930, 'Fleet Calculations'!$N$8:$N$930, 'Fleet Outputs Internal'!$B97)</f>
        <v>0</v>
      </c>
      <c r="AA97" s="176">
        <f>SUMIFS('Fleet Calculations'!AN$8:AN$930, 'Fleet Calculations'!$N$8:$N$930, 'Fleet Outputs Internal'!$B97)</f>
        <v>0</v>
      </c>
      <c r="AB97" s="176">
        <f>SUMIFS('Fleet Calculations'!AO$8:AO$930, 'Fleet Calculations'!$N$8:$N$930, 'Fleet Outputs Internal'!$B97)</f>
        <v>0</v>
      </c>
      <c r="AC97" s="176">
        <f>SUMIFS('Fleet Calculations'!AP$8:AP$930, 'Fleet Calculations'!$N$8:$N$930, 'Fleet Outputs Internal'!$B97)</f>
        <v>0</v>
      </c>
      <c r="AE97" t="s">
        <v>72</v>
      </c>
    </row>
    <row r="98" spans="2:31" x14ac:dyDescent="0.25">
      <c r="B98" s="172" t="s">
        <v>239</v>
      </c>
      <c r="C98" s="176">
        <f>SUMIFS('Fleet Calculations'!P$8:P$930, 'Fleet Calculations'!$N$8:$N$930, 'Fleet Outputs Internal'!$B98)</f>
        <v>0</v>
      </c>
      <c r="D98" s="176">
        <f>SUMIFS('Fleet Calculations'!Q$8:Q$930, 'Fleet Calculations'!$N$8:$N$930, 'Fleet Outputs Internal'!$B98)</f>
        <v>0</v>
      </c>
      <c r="E98" s="176">
        <f>SUMIFS('Fleet Calculations'!R$8:R$930, 'Fleet Calculations'!$N$8:$N$930, 'Fleet Outputs Internal'!$B98)</f>
        <v>0</v>
      </c>
      <c r="F98" s="176">
        <f>SUMIFS('Fleet Calculations'!S$8:S$930, 'Fleet Calculations'!$N$8:$N$930, 'Fleet Outputs Internal'!$B98)</f>
        <v>0</v>
      </c>
      <c r="G98" s="176">
        <f>SUMIFS('Fleet Calculations'!T$8:T$930, 'Fleet Calculations'!$N$8:$N$930, 'Fleet Outputs Internal'!$B98)</f>
        <v>0</v>
      </c>
      <c r="H98" s="176">
        <f>SUMIFS('Fleet Calculations'!U$8:U$930, 'Fleet Calculations'!$N$8:$N$930, 'Fleet Outputs Internal'!$B98)</f>
        <v>0</v>
      </c>
      <c r="I98" s="176">
        <f>SUMIFS('Fleet Calculations'!V$8:V$930, 'Fleet Calculations'!$N$8:$N$930, 'Fleet Outputs Internal'!$B98)</f>
        <v>0</v>
      </c>
      <c r="J98" s="176">
        <f>SUMIFS('Fleet Calculations'!W$8:W$930, 'Fleet Calculations'!$N$8:$N$930, 'Fleet Outputs Internal'!$B98)</f>
        <v>0</v>
      </c>
      <c r="K98" s="176">
        <f>SUMIFS('Fleet Calculations'!X$8:X$930, 'Fleet Calculations'!$N$8:$N$930, 'Fleet Outputs Internal'!$B98)</f>
        <v>0</v>
      </c>
      <c r="L98" s="176">
        <f>SUMIFS('Fleet Calculations'!Y$8:Y$930, 'Fleet Calculations'!$N$8:$N$930, 'Fleet Outputs Internal'!$B98)</f>
        <v>0</v>
      </c>
      <c r="M98" s="176">
        <f>SUMIFS('Fleet Calculations'!Z$8:Z$930, 'Fleet Calculations'!$N$8:$N$930, 'Fleet Outputs Internal'!$B98)</f>
        <v>0</v>
      </c>
      <c r="N98" s="176">
        <f>SUMIFS('Fleet Calculations'!AA$8:AA$930, 'Fleet Calculations'!$N$8:$N$930, 'Fleet Outputs Internal'!$B98)</f>
        <v>0</v>
      </c>
      <c r="O98" s="176">
        <f>SUMIFS('Fleet Calculations'!AB$8:AB$930, 'Fleet Calculations'!$N$8:$N$930, 'Fleet Outputs Internal'!$B98)</f>
        <v>0</v>
      </c>
      <c r="P98" s="176">
        <f>SUMIFS('Fleet Calculations'!AC$8:AC$930, 'Fleet Calculations'!$N$8:$N$930, 'Fleet Outputs Internal'!$B98)</f>
        <v>0</v>
      </c>
      <c r="Q98" s="176">
        <f>SUMIFS('Fleet Calculations'!AD$8:AD$930, 'Fleet Calculations'!$N$8:$N$930, 'Fleet Outputs Internal'!$B98)</f>
        <v>0</v>
      </c>
      <c r="R98" s="176">
        <f>SUMIFS('Fleet Calculations'!AE$8:AE$930, 'Fleet Calculations'!$N$8:$N$930, 'Fleet Outputs Internal'!$B98)</f>
        <v>0</v>
      </c>
      <c r="S98" s="176">
        <f>SUMIFS('Fleet Calculations'!AF$8:AF$930, 'Fleet Calculations'!$N$8:$N$930, 'Fleet Outputs Internal'!$B98)</f>
        <v>0</v>
      </c>
      <c r="T98" s="176">
        <f>SUMIFS('Fleet Calculations'!AG$8:AG$930, 'Fleet Calculations'!$N$8:$N$930, 'Fleet Outputs Internal'!$B98)</f>
        <v>0</v>
      </c>
      <c r="U98" s="176">
        <f>SUMIFS('Fleet Calculations'!AH$8:AH$930, 'Fleet Calculations'!$N$8:$N$930, 'Fleet Outputs Internal'!$B98)</f>
        <v>0</v>
      </c>
      <c r="V98" s="176">
        <f>SUMIFS('Fleet Calculations'!AI$8:AI$930, 'Fleet Calculations'!$N$8:$N$930, 'Fleet Outputs Internal'!$B98)</f>
        <v>0</v>
      </c>
      <c r="W98" s="176">
        <f>SUMIFS('Fleet Calculations'!AJ$8:AJ$930, 'Fleet Calculations'!$N$8:$N$930, 'Fleet Outputs Internal'!$B98)</f>
        <v>0</v>
      </c>
      <c r="X98" s="176">
        <f>SUMIFS('Fleet Calculations'!AK$8:AK$930, 'Fleet Calculations'!$N$8:$N$930, 'Fleet Outputs Internal'!$B98)</f>
        <v>0</v>
      </c>
      <c r="Y98" s="176">
        <f>SUMIFS('Fleet Calculations'!AL$8:AL$930, 'Fleet Calculations'!$N$8:$N$930, 'Fleet Outputs Internal'!$B98)</f>
        <v>0</v>
      </c>
      <c r="Z98" s="176">
        <f>SUMIFS('Fleet Calculations'!AM$8:AM$930, 'Fleet Calculations'!$N$8:$N$930, 'Fleet Outputs Internal'!$B98)</f>
        <v>0</v>
      </c>
      <c r="AA98" s="176">
        <f>SUMIFS('Fleet Calculations'!AN$8:AN$930, 'Fleet Calculations'!$N$8:$N$930, 'Fleet Outputs Internal'!$B98)</f>
        <v>0</v>
      </c>
      <c r="AB98" s="176">
        <f>SUMIFS('Fleet Calculations'!AO$8:AO$930, 'Fleet Calculations'!$N$8:$N$930, 'Fleet Outputs Internal'!$B98)</f>
        <v>0</v>
      </c>
      <c r="AC98" s="176">
        <f>SUMIFS('Fleet Calculations'!AP$8:AP$930, 'Fleet Calculations'!$N$8:$N$930, 'Fleet Outputs Internal'!$B98)</f>
        <v>0</v>
      </c>
      <c r="AE98" t="s">
        <v>72</v>
      </c>
    </row>
    <row r="99" spans="2:31" x14ac:dyDescent="0.25">
      <c r="B99" s="172" t="s">
        <v>240</v>
      </c>
      <c r="C99" s="176">
        <f>SUMIFS('Fleet Calculations'!P$8:P$930, 'Fleet Calculations'!$N$8:$N$930, 'Fleet Outputs Internal'!$B99)</f>
        <v>0</v>
      </c>
      <c r="D99" s="176">
        <f>SUMIFS('Fleet Calculations'!Q$8:Q$930, 'Fleet Calculations'!$N$8:$N$930, 'Fleet Outputs Internal'!$B99)</f>
        <v>0</v>
      </c>
      <c r="E99" s="176">
        <f>SUMIFS('Fleet Calculations'!R$8:R$930, 'Fleet Calculations'!$N$8:$N$930, 'Fleet Outputs Internal'!$B99)</f>
        <v>0</v>
      </c>
      <c r="F99" s="176">
        <f>SUMIFS('Fleet Calculations'!S$8:S$930, 'Fleet Calculations'!$N$8:$N$930, 'Fleet Outputs Internal'!$B99)</f>
        <v>0</v>
      </c>
      <c r="G99" s="176">
        <f>SUMIFS('Fleet Calculations'!T$8:T$930, 'Fleet Calculations'!$N$8:$N$930, 'Fleet Outputs Internal'!$B99)</f>
        <v>0</v>
      </c>
      <c r="H99" s="176">
        <f>SUMIFS('Fleet Calculations'!U$8:U$930, 'Fleet Calculations'!$N$8:$N$930, 'Fleet Outputs Internal'!$B99)</f>
        <v>0</v>
      </c>
      <c r="I99" s="176">
        <f>SUMIFS('Fleet Calculations'!V$8:V$930, 'Fleet Calculations'!$N$8:$N$930, 'Fleet Outputs Internal'!$B99)</f>
        <v>0</v>
      </c>
      <c r="J99" s="176">
        <f>SUMIFS('Fleet Calculations'!W$8:W$930, 'Fleet Calculations'!$N$8:$N$930, 'Fleet Outputs Internal'!$B99)</f>
        <v>0</v>
      </c>
      <c r="K99" s="176">
        <f>SUMIFS('Fleet Calculations'!X$8:X$930, 'Fleet Calculations'!$N$8:$N$930, 'Fleet Outputs Internal'!$B99)</f>
        <v>0</v>
      </c>
      <c r="L99" s="176">
        <f>SUMIFS('Fleet Calculations'!Y$8:Y$930, 'Fleet Calculations'!$N$8:$N$930, 'Fleet Outputs Internal'!$B99)</f>
        <v>0</v>
      </c>
      <c r="M99" s="176">
        <f>SUMIFS('Fleet Calculations'!Z$8:Z$930, 'Fleet Calculations'!$N$8:$N$930, 'Fleet Outputs Internal'!$B99)</f>
        <v>0</v>
      </c>
      <c r="N99" s="176">
        <f>SUMIFS('Fleet Calculations'!AA$8:AA$930, 'Fleet Calculations'!$N$8:$N$930, 'Fleet Outputs Internal'!$B99)</f>
        <v>0</v>
      </c>
      <c r="O99" s="176">
        <f>SUMIFS('Fleet Calculations'!AB$8:AB$930, 'Fleet Calculations'!$N$8:$N$930, 'Fleet Outputs Internal'!$B99)</f>
        <v>0</v>
      </c>
      <c r="P99" s="176">
        <f>SUMIFS('Fleet Calculations'!AC$8:AC$930, 'Fleet Calculations'!$N$8:$N$930, 'Fleet Outputs Internal'!$B99)</f>
        <v>0</v>
      </c>
      <c r="Q99" s="176">
        <f>SUMIFS('Fleet Calculations'!AD$8:AD$930, 'Fleet Calculations'!$N$8:$N$930, 'Fleet Outputs Internal'!$B99)</f>
        <v>0</v>
      </c>
      <c r="R99" s="176">
        <f>SUMIFS('Fleet Calculations'!AE$8:AE$930, 'Fleet Calculations'!$N$8:$N$930, 'Fleet Outputs Internal'!$B99)</f>
        <v>0</v>
      </c>
      <c r="S99" s="176">
        <f>SUMIFS('Fleet Calculations'!AF$8:AF$930, 'Fleet Calculations'!$N$8:$N$930, 'Fleet Outputs Internal'!$B99)</f>
        <v>0</v>
      </c>
      <c r="T99" s="176">
        <f>SUMIFS('Fleet Calculations'!AG$8:AG$930, 'Fleet Calculations'!$N$8:$N$930, 'Fleet Outputs Internal'!$B99)</f>
        <v>0</v>
      </c>
      <c r="U99" s="176">
        <f>SUMIFS('Fleet Calculations'!AH$8:AH$930, 'Fleet Calculations'!$N$8:$N$930, 'Fleet Outputs Internal'!$B99)</f>
        <v>0</v>
      </c>
      <c r="V99" s="176">
        <f>SUMIFS('Fleet Calculations'!AI$8:AI$930, 'Fleet Calculations'!$N$8:$N$930, 'Fleet Outputs Internal'!$B99)</f>
        <v>0</v>
      </c>
      <c r="W99" s="176">
        <f>SUMIFS('Fleet Calculations'!AJ$8:AJ$930, 'Fleet Calculations'!$N$8:$N$930, 'Fleet Outputs Internal'!$B99)</f>
        <v>0</v>
      </c>
      <c r="X99" s="176">
        <f>SUMIFS('Fleet Calculations'!AK$8:AK$930, 'Fleet Calculations'!$N$8:$N$930, 'Fleet Outputs Internal'!$B99)</f>
        <v>0</v>
      </c>
      <c r="Y99" s="176">
        <f>SUMIFS('Fleet Calculations'!AL$8:AL$930, 'Fleet Calculations'!$N$8:$N$930, 'Fleet Outputs Internal'!$B99)</f>
        <v>0</v>
      </c>
      <c r="Z99" s="176">
        <f>SUMIFS('Fleet Calculations'!AM$8:AM$930, 'Fleet Calculations'!$N$8:$N$930, 'Fleet Outputs Internal'!$B99)</f>
        <v>0</v>
      </c>
      <c r="AA99" s="176">
        <f>SUMIFS('Fleet Calculations'!AN$8:AN$930, 'Fleet Calculations'!$N$8:$N$930, 'Fleet Outputs Internal'!$B99)</f>
        <v>0</v>
      </c>
      <c r="AB99" s="176">
        <f>SUMIFS('Fleet Calculations'!AO$8:AO$930, 'Fleet Calculations'!$N$8:$N$930, 'Fleet Outputs Internal'!$B99)</f>
        <v>0</v>
      </c>
      <c r="AC99" s="176">
        <f>SUMIFS('Fleet Calculations'!AP$8:AP$930, 'Fleet Calculations'!$N$8:$N$930, 'Fleet Outputs Internal'!$B99)</f>
        <v>0</v>
      </c>
      <c r="AE99" t="s">
        <v>73</v>
      </c>
    </row>
    <row r="100" spans="2:31" x14ac:dyDescent="0.25">
      <c r="B100" s="172" t="s">
        <v>241</v>
      </c>
      <c r="C100" s="176">
        <f>SUMIFS('Fleet Calculations'!P$8:P$930, 'Fleet Calculations'!$N$8:$N$930, 'Fleet Outputs Internal'!$B100)</f>
        <v>0</v>
      </c>
      <c r="D100" s="176">
        <f>SUMIFS('Fleet Calculations'!Q$8:Q$930, 'Fleet Calculations'!$N$8:$N$930, 'Fleet Outputs Internal'!$B100)</f>
        <v>0</v>
      </c>
      <c r="E100" s="176">
        <f>SUMIFS('Fleet Calculations'!R$8:R$930, 'Fleet Calculations'!$N$8:$N$930, 'Fleet Outputs Internal'!$B100)</f>
        <v>0</v>
      </c>
      <c r="F100" s="176">
        <f>SUMIFS('Fleet Calculations'!S$8:S$930, 'Fleet Calculations'!$N$8:$N$930, 'Fleet Outputs Internal'!$B100)</f>
        <v>0</v>
      </c>
      <c r="G100" s="176">
        <f>SUMIFS('Fleet Calculations'!T$8:T$930, 'Fleet Calculations'!$N$8:$N$930, 'Fleet Outputs Internal'!$B100)</f>
        <v>0</v>
      </c>
      <c r="H100" s="176">
        <f>SUMIFS('Fleet Calculations'!U$8:U$930, 'Fleet Calculations'!$N$8:$N$930, 'Fleet Outputs Internal'!$B100)</f>
        <v>0</v>
      </c>
      <c r="I100" s="176">
        <f>SUMIFS('Fleet Calculations'!V$8:V$930, 'Fleet Calculations'!$N$8:$N$930, 'Fleet Outputs Internal'!$B100)</f>
        <v>0</v>
      </c>
      <c r="J100" s="176">
        <f>SUMIFS('Fleet Calculations'!W$8:W$930, 'Fleet Calculations'!$N$8:$N$930, 'Fleet Outputs Internal'!$B100)</f>
        <v>0</v>
      </c>
      <c r="K100" s="176">
        <f>SUMIFS('Fleet Calculations'!X$8:X$930, 'Fleet Calculations'!$N$8:$N$930, 'Fleet Outputs Internal'!$B100)</f>
        <v>0</v>
      </c>
      <c r="L100" s="176">
        <f>SUMIFS('Fleet Calculations'!Y$8:Y$930, 'Fleet Calculations'!$N$8:$N$930, 'Fleet Outputs Internal'!$B100)</f>
        <v>0</v>
      </c>
      <c r="M100" s="176">
        <f>SUMIFS('Fleet Calculations'!Z$8:Z$930, 'Fleet Calculations'!$N$8:$N$930, 'Fleet Outputs Internal'!$B100)</f>
        <v>0</v>
      </c>
      <c r="N100" s="176">
        <f>SUMIFS('Fleet Calculations'!AA$8:AA$930, 'Fleet Calculations'!$N$8:$N$930, 'Fleet Outputs Internal'!$B100)</f>
        <v>0</v>
      </c>
      <c r="O100" s="176">
        <f>SUMIFS('Fleet Calculations'!AB$8:AB$930, 'Fleet Calculations'!$N$8:$N$930, 'Fleet Outputs Internal'!$B100)</f>
        <v>0</v>
      </c>
      <c r="P100" s="176">
        <f>SUMIFS('Fleet Calculations'!AC$8:AC$930, 'Fleet Calculations'!$N$8:$N$930, 'Fleet Outputs Internal'!$B100)</f>
        <v>0</v>
      </c>
      <c r="Q100" s="176">
        <f>SUMIFS('Fleet Calculations'!AD$8:AD$930, 'Fleet Calculations'!$N$8:$N$930, 'Fleet Outputs Internal'!$B100)</f>
        <v>0</v>
      </c>
      <c r="R100" s="176">
        <f>SUMIFS('Fleet Calculations'!AE$8:AE$930, 'Fleet Calculations'!$N$8:$N$930, 'Fleet Outputs Internal'!$B100)</f>
        <v>0</v>
      </c>
      <c r="S100" s="176">
        <f>SUMIFS('Fleet Calculations'!AF$8:AF$930, 'Fleet Calculations'!$N$8:$N$930, 'Fleet Outputs Internal'!$B100)</f>
        <v>0</v>
      </c>
      <c r="T100" s="176">
        <f>SUMIFS('Fleet Calculations'!AG$8:AG$930, 'Fleet Calculations'!$N$8:$N$930, 'Fleet Outputs Internal'!$B100)</f>
        <v>0</v>
      </c>
      <c r="U100" s="176">
        <f>SUMIFS('Fleet Calculations'!AH$8:AH$930, 'Fleet Calculations'!$N$8:$N$930, 'Fleet Outputs Internal'!$B100)</f>
        <v>0</v>
      </c>
      <c r="V100" s="176">
        <f>SUMIFS('Fleet Calculations'!AI$8:AI$930, 'Fleet Calculations'!$N$8:$N$930, 'Fleet Outputs Internal'!$B100)</f>
        <v>0</v>
      </c>
      <c r="W100" s="176">
        <f>SUMIFS('Fleet Calculations'!AJ$8:AJ$930, 'Fleet Calculations'!$N$8:$N$930, 'Fleet Outputs Internal'!$B100)</f>
        <v>0</v>
      </c>
      <c r="X100" s="176">
        <f>SUMIFS('Fleet Calculations'!AK$8:AK$930, 'Fleet Calculations'!$N$8:$N$930, 'Fleet Outputs Internal'!$B100)</f>
        <v>0</v>
      </c>
      <c r="Y100" s="176">
        <f>SUMIFS('Fleet Calculations'!AL$8:AL$930, 'Fleet Calculations'!$N$8:$N$930, 'Fleet Outputs Internal'!$B100)</f>
        <v>0</v>
      </c>
      <c r="Z100" s="176">
        <f>SUMIFS('Fleet Calculations'!AM$8:AM$930, 'Fleet Calculations'!$N$8:$N$930, 'Fleet Outputs Internal'!$B100)</f>
        <v>0</v>
      </c>
      <c r="AA100" s="176">
        <f>SUMIFS('Fleet Calculations'!AN$8:AN$930, 'Fleet Calculations'!$N$8:$N$930, 'Fleet Outputs Internal'!$B100)</f>
        <v>0</v>
      </c>
      <c r="AB100" s="176">
        <f>SUMIFS('Fleet Calculations'!AO$8:AO$930, 'Fleet Calculations'!$N$8:$N$930, 'Fleet Outputs Internal'!$B100)</f>
        <v>0</v>
      </c>
      <c r="AC100" s="176">
        <f>SUMIFS('Fleet Calculations'!AP$8:AP$930, 'Fleet Calculations'!$N$8:$N$930, 'Fleet Outputs Internal'!$B100)</f>
        <v>0</v>
      </c>
      <c r="AE100" t="s">
        <v>73</v>
      </c>
    </row>
    <row r="101" spans="2:31" x14ac:dyDescent="0.25">
      <c r="B101" s="172" t="s">
        <v>242</v>
      </c>
      <c r="C101" s="176">
        <f>SUMIFS('Fleet Calculations'!P$8:P$930, 'Fleet Calculations'!$N$8:$N$930, 'Fleet Outputs Internal'!$B101)</f>
        <v>0</v>
      </c>
      <c r="D101" s="176">
        <f>SUMIFS('Fleet Calculations'!Q$8:Q$930, 'Fleet Calculations'!$N$8:$N$930, 'Fleet Outputs Internal'!$B101)</f>
        <v>0</v>
      </c>
      <c r="E101" s="176">
        <f>SUMIFS('Fleet Calculations'!R$8:R$930, 'Fleet Calculations'!$N$8:$N$930, 'Fleet Outputs Internal'!$B101)</f>
        <v>0</v>
      </c>
      <c r="F101" s="176">
        <f>SUMIFS('Fleet Calculations'!S$8:S$930, 'Fleet Calculations'!$N$8:$N$930, 'Fleet Outputs Internal'!$B101)</f>
        <v>0</v>
      </c>
      <c r="G101" s="176">
        <f>SUMIFS('Fleet Calculations'!T$8:T$930, 'Fleet Calculations'!$N$8:$N$930, 'Fleet Outputs Internal'!$B101)</f>
        <v>0</v>
      </c>
      <c r="H101" s="176">
        <f>SUMIFS('Fleet Calculations'!U$8:U$930, 'Fleet Calculations'!$N$8:$N$930, 'Fleet Outputs Internal'!$B101)</f>
        <v>0</v>
      </c>
      <c r="I101" s="176">
        <f>SUMIFS('Fleet Calculations'!V$8:V$930, 'Fleet Calculations'!$N$8:$N$930, 'Fleet Outputs Internal'!$B101)</f>
        <v>0</v>
      </c>
      <c r="J101" s="176">
        <f>SUMIFS('Fleet Calculations'!W$8:W$930, 'Fleet Calculations'!$N$8:$N$930, 'Fleet Outputs Internal'!$B101)</f>
        <v>0</v>
      </c>
      <c r="K101" s="176">
        <f>SUMIFS('Fleet Calculations'!X$8:X$930, 'Fleet Calculations'!$N$8:$N$930, 'Fleet Outputs Internal'!$B101)</f>
        <v>0</v>
      </c>
      <c r="L101" s="176">
        <f>SUMIFS('Fleet Calculations'!Y$8:Y$930, 'Fleet Calculations'!$N$8:$N$930, 'Fleet Outputs Internal'!$B101)</f>
        <v>0</v>
      </c>
      <c r="M101" s="176">
        <f>SUMIFS('Fleet Calculations'!Z$8:Z$930, 'Fleet Calculations'!$N$8:$N$930, 'Fleet Outputs Internal'!$B101)</f>
        <v>0</v>
      </c>
      <c r="N101" s="176">
        <f>SUMIFS('Fleet Calculations'!AA$8:AA$930, 'Fleet Calculations'!$N$8:$N$930, 'Fleet Outputs Internal'!$B101)</f>
        <v>0</v>
      </c>
      <c r="O101" s="176">
        <f>SUMIFS('Fleet Calculations'!AB$8:AB$930, 'Fleet Calculations'!$N$8:$N$930, 'Fleet Outputs Internal'!$B101)</f>
        <v>0</v>
      </c>
      <c r="P101" s="176">
        <f>SUMIFS('Fleet Calculations'!AC$8:AC$930, 'Fleet Calculations'!$N$8:$N$930, 'Fleet Outputs Internal'!$B101)</f>
        <v>0</v>
      </c>
      <c r="Q101" s="176">
        <f>SUMIFS('Fleet Calculations'!AD$8:AD$930, 'Fleet Calculations'!$N$8:$N$930, 'Fleet Outputs Internal'!$B101)</f>
        <v>0</v>
      </c>
      <c r="R101" s="176">
        <f>SUMIFS('Fleet Calculations'!AE$8:AE$930, 'Fleet Calculations'!$N$8:$N$930, 'Fleet Outputs Internal'!$B101)</f>
        <v>0</v>
      </c>
      <c r="S101" s="176">
        <f>SUMIFS('Fleet Calculations'!AF$8:AF$930, 'Fleet Calculations'!$N$8:$N$930, 'Fleet Outputs Internal'!$B101)</f>
        <v>0</v>
      </c>
      <c r="T101" s="176">
        <f>SUMIFS('Fleet Calculations'!AG$8:AG$930, 'Fleet Calculations'!$N$8:$N$930, 'Fleet Outputs Internal'!$B101)</f>
        <v>0</v>
      </c>
      <c r="U101" s="176">
        <f>SUMIFS('Fleet Calculations'!AH$8:AH$930, 'Fleet Calculations'!$N$8:$N$930, 'Fleet Outputs Internal'!$B101)</f>
        <v>0</v>
      </c>
      <c r="V101" s="176">
        <f>SUMIFS('Fleet Calculations'!AI$8:AI$930, 'Fleet Calculations'!$N$8:$N$930, 'Fleet Outputs Internal'!$B101)</f>
        <v>0</v>
      </c>
      <c r="W101" s="176">
        <f>SUMIFS('Fleet Calculations'!AJ$8:AJ$930, 'Fleet Calculations'!$N$8:$N$930, 'Fleet Outputs Internal'!$B101)</f>
        <v>0</v>
      </c>
      <c r="X101" s="176">
        <f>SUMIFS('Fleet Calculations'!AK$8:AK$930, 'Fleet Calculations'!$N$8:$N$930, 'Fleet Outputs Internal'!$B101)</f>
        <v>0</v>
      </c>
      <c r="Y101" s="176">
        <f>SUMIFS('Fleet Calculations'!AL$8:AL$930, 'Fleet Calculations'!$N$8:$N$930, 'Fleet Outputs Internal'!$B101)</f>
        <v>0</v>
      </c>
      <c r="Z101" s="176">
        <f>SUMIFS('Fleet Calculations'!AM$8:AM$930, 'Fleet Calculations'!$N$8:$N$930, 'Fleet Outputs Internal'!$B101)</f>
        <v>0</v>
      </c>
      <c r="AA101" s="176">
        <f>SUMIFS('Fleet Calculations'!AN$8:AN$930, 'Fleet Calculations'!$N$8:$N$930, 'Fleet Outputs Internal'!$B101)</f>
        <v>0</v>
      </c>
      <c r="AB101" s="176">
        <f>SUMIFS('Fleet Calculations'!AO$8:AO$930, 'Fleet Calculations'!$N$8:$N$930, 'Fleet Outputs Internal'!$B101)</f>
        <v>0</v>
      </c>
      <c r="AC101" s="176">
        <f>SUMIFS('Fleet Calculations'!AP$8:AP$930, 'Fleet Calculations'!$N$8:$N$930, 'Fleet Outputs Internal'!$B101)</f>
        <v>0</v>
      </c>
      <c r="AE101" t="s">
        <v>73</v>
      </c>
    </row>
    <row r="102" spans="2:31" x14ac:dyDescent="0.25">
      <c r="B102" s="172" t="s">
        <v>243</v>
      </c>
      <c r="C102" s="176">
        <f>SUMIFS('Fleet Calculations'!P$8:P$930, 'Fleet Calculations'!$N$8:$N$930, 'Fleet Outputs Internal'!$B102)</f>
        <v>0</v>
      </c>
      <c r="D102" s="176">
        <f>SUMIFS('Fleet Calculations'!Q$8:Q$930, 'Fleet Calculations'!$N$8:$N$930, 'Fleet Outputs Internal'!$B102)</f>
        <v>0</v>
      </c>
      <c r="E102" s="176">
        <f>SUMIFS('Fleet Calculations'!R$8:R$930, 'Fleet Calculations'!$N$8:$N$930, 'Fleet Outputs Internal'!$B102)</f>
        <v>0</v>
      </c>
      <c r="F102" s="176">
        <f>SUMIFS('Fleet Calculations'!S$8:S$930, 'Fleet Calculations'!$N$8:$N$930, 'Fleet Outputs Internal'!$B102)</f>
        <v>0</v>
      </c>
      <c r="G102" s="176">
        <f>SUMIFS('Fleet Calculations'!T$8:T$930, 'Fleet Calculations'!$N$8:$N$930, 'Fleet Outputs Internal'!$B102)</f>
        <v>0</v>
      </c>
      <c r="H102" s="176">
        <f>SUMIFS('Fleet Calculations'!U$8:U$930, 'Fleet Calculations'!$N$8:$N$930, 'Fleet Outputs Internal'!$B102)</f>
        <v>0</v>
      </c>
      <c r="I102" s="176">
        <f>SUMIFS('Fleet Calculations'!V$8:V$930, 'Fleet Calculations'!$N$8:$N$930, 'Fleet Outputs Internal'!$B102)</f>
        <v>0</v>
      </c>
      <c r="J102" s="176">
        <f>SUMIFS('Fleet Calculations'!W$8:W$930, 'Fleet Calculations'!$N$8:$N$930, 'Fleet Outputs Internal'!$B102)</f>
        <v>0</v>
      </c>
      <c r="K102" s="176">
        <f>SUMIFS('Fleet Calculations'!X$8:X$930, 'Fleet Calculations'!$N$8:$N$930, 'Fleet Outputs Internal'!$B102)</f>
        <v>0</v>
      </c>
      <c r="L102" s="176">
        <f>SUMIFS('Fleet Calculations'!Y$8:Y$930, 'Fleet Calculations'!$N$8:$N$930, 'Fleet Outputs Internal'!$B102)</f>
        <v>0</v>
      </c>
      <c r="M102" s="176">
        <f>SUMIFS('Fleet Calculations'!Z$8:Z$930, 'Fleet Calculations'!$N$8:$N$930, 'Fleet Outputs Internal'!$B102)</f>
        <v>0</v>
      </c>
      <c r="N102" s="176">
        <f>SUMIFS('Fleet Calculations'!AA$8:AA$930, 'Fleet Calculations'!$N$8:$N$930, 'Fleet Outputs Internal'!$B102)</f>
        <v>0</v>
      </c>
      <c r="O102" s="176">
        <f>SUMIFS('Fleet Calculations'!AB$8:AB$930, 'Fleet Calculations'!$N$8:$N$930, 'Fleet Outputs Internal'!$B102)</f>
        <v>0</v>
      </c>
      <c r="P102" s="176">
        <f>SUMIFS('Fleet Calculations'!AC$8:AC$930, 'Fleet Calculations'!$N$8:$N$930, 'Fleet Outputs Internal'!$B102)</f>
        <v>0</v>
      </c>
      <c r="Q102" s="176">
        <f>SUMIFS('Fleet Calculations'!AD$8:AD$930, 'Fleet Calculations'!$N$8:$N$930, 'Fleet Outputs Internal'!$B102)</f>
        <v>0</v>
      </c>
      <c r="R102" s="176">
        <f>SUMIFS('Fleet Calculations'!AE$8:AE$930, 'Fleet Calculations'!$N$8:$N$930, 'Fleet Outputs Internal'!$B102)</f>
        <v>0</v>
      </c>
      <c r="S102" s="176">
        <f>SUMIFS('Fleet Calculations'!AF$8:AF$930, 'Fleet Calculations'!$N$8:$N$930, 'Fleet Outputs Internal'!$B102)</f>
        <v>0</v>
      </c>
      <c r="T102" s="176">
        <f>SUMIFS('Fleet Calculations'!AG$8:AG$930, 'Fleet Calculations'!$N$8:$N$930, 'Fleet Outputs Internal'!$B102)</f>
        <v>0</v>
      </c>
      <c r="U102" s="176">
        <f>SUMIFS('Fleet Calculations'!AH$8:AH$930, 'Fleet Calculations'!$N$8:$N$930, 'Fleet Outputs Internal'!$B102)</f>
        <v>0</v>
      </c>
      <c r="V102" s="176">
        <f>SUMIFS('Fleet Calculations'!AI$8:AI$930, 'Fleet Calculations'!$N$8:$N$930, 'Fleet Outputs Internal'!$B102)</f>
        <v>0</v>
      </c>
      <c r="W102" s="176">
        <f>SUMIFS('Fleet Calculations'!AJ$8:AJ$930, 'Fleet Calculations'!$N$8:$N$930, 'Fleet Outputs Internal'!$B102)</f>
        <v>0</v>
      </c>
      <c r="X102" s="176">
        <f>SUMIFS('Fleet Calculations'!AK$8:AK$930, 'Fleet Calculations'!$N$8:$N$930, 'Fleet Outputs Internal'!$B102)</f>
        <v>0</v>
      </c>
      <c r="Y102" s="176">
        <f>SUMIFS('Fleet Calculations'!AL$8:AL$930, 'Fleet Calculations'!$N$8:$N$930, 'Fleet Outputs Internal'!$B102)</f>
        <v>0</v>
      </c>
      <c r="Z102" s="176">
        <f>SUMIFS('Fleet Calculations'!AM$8:AM$930, 'Fleet Calculations'!$N$8:$N$930, 'Fleet Outputs Internal'!$B102)</f>
        <v>0</v>
      </c>
      <c r="AA102" s="176">
        <f>SUMIFS('Fleet Calculations'!AN$8:AN$930, 'Fleet Calculations'!$N$8:$N$930, 'Fleet Outputs Internal'!$B102)</f>
        <v>0</v>
      </c>
      <c r="AB102" s="176">
        <f>SUMIFS('Fleet Calculations'!AO$8:AO$930, 'Fleet Calculations'!$N$8:$N$930, 'Fleet Outputs Internal'!$B102)</f>
        <v>0</v>
      </c>
      <c r="AC102" s="176">
        <f>SUMIFS('Fleet Calculations'!AP$8:AP$930, 'Fleet Calculations'!$N$8:$N$930, 'Fleet Outputs Internal'!$B102)</f>
        <v>0</v>
      </c>
      <c r="AE102" t="s">
        <v>73</v>
      </c>
    </row>
    <row r="103" spans="2:31" x14ac:dyDescent="0.25">
      <c r="B103" s="172" t="s">
        <v>244</v>
      </c>
      <c r="C103" s="176">
        <f>SUMIFS('Fleet Calculations'!P$8:P$930, 'Fleet Calculations'!$N$8:$N$930, 'Fleet Outputs Internal'!$B103)</f>
        <v>0</v>
      </c>
      <c r="D103" s="176">
        <f>SUMIFS('Fleet Calculations'!Q$8:Q$930, 'Fleet Calculations'!$N$8:$N$930, 'Fleet Outputs Internal'!$B103)</f>
        <v>0</v>
      </c>
      <c r="E103" s="176">
        <f>SUMIFS('Fleet Calculations'!R$8:R$930, 'Fleet Calculations'!$N$8:$N$930, 'Fleet Outputs Internal'!$B103)</f>
        <v>0</v>
      </c>
      <c r="F103" s="176">
        <f>SUMIFS('Fleet Calculations'!S$8:S$930, 'Fleet Calculations'!$N$8:$N$930, 'Fleet Outputs Internal'!$B103)</f>
        <v>0</v>
      </c>
      <c r="G103" s="176">
        <f>SUMIFS('Fleet Calculations'!T$8:T$930, 'Fleet Calculations'!$N$8:$N$930, 'Fleet Outputs Internal'!$B103)</f>
        <v>0</v>
      </c>
      <c r="H103" s="176">
        <f>SUMIFS('Fleet Calculations'!U$8:U$930, 'Fleet Calculations'!$N$8:$N$930, 'Fleet Outputs Internal'!$B103)</f>
        <v>0</v>
      </c>
      <c r="I103" s="176">
        <f>SUMIFS('Fleet Calculations'!V$8:V$930, 'Fleet Calculations'!$N$8:$N$930, 'Fleet Outputs Internal'!$B103)</f>
        <v>0</v>
      </c>
      <c r="J103" s="176">
        <f>SUMIFS('Fleet Calculations'!W$8:W$930, 'Fleet Calculations'!$N$8:$N$930, 'Fleet Outputs Internal'!$B103)</f>
        <v>0</v>
      </c>
      <c r="K103" s="176">
        <f>SUMIFS('Fleet Calculations'!X$8:X$930, 'Fleet Calculations'!$N$8:$N$930, 'Fleet Outputs Internal'!$B103)</f>
        <v>0</v>
      </c>
      <c r="L103" s="176">
        <f>SUMIFS('Fleet Calculations'!Y$8:Y$930, 'Fleet Calculations'!$N$8:$N$930, 'Fleet Outputs Internal'!$B103)</f>
        <v>0</v>
      </c>
      <c r="M103" s="176">
        <f>SUMIFS('Fleet Calculations'!Z$8:Z$930, 'Fleet Calculations'!$N$8:$N$930, 'Fleet Outputs Internal'!$B103)</f>
        <v>0</v>
      </c>
      <c r="N103" s="176">
        <f>SUMIFS('Fleet Calculations'!AA$8:AA$930, 'Fleet Calculations'!$N$8:$N$930, 'Fleet Outputs Internal'!$B103)</f>
        <v>0</v>
      </c>
      <c r="O103" s="176">
        <f>SUMIFS('Fleet Calculations'!AB$8:AB$930, 'Fleet Calculations'!$N$8:$N$930, 'Fleet Outputs Internal'!$B103)</f>
        <v>0</v>
      </c>
      <c r="P103" s="176">
        <f>SUMIFS('Fleet Calculations'!AC$8:AC$930, 'Fleet Calculations'!$N$8:$N$930, 'Fleet Outputs Internal'!$B103)</f>
        <v>0</v>
      </c>
      <c r="Q103" s="176">
        <f>SUMIFS('Fleet Calculations'!AD$8:AD$930, 'Fleet Calculations'!$N$8:$N$930, 'Fleet Outputs Internal'!$B103)</f>
        <v>0</v>
      </c>
      <c r="R103" s="176">
        <f>SUMIFS('Fleet Calculations'!AE$8:AE$930, 'Fleet Calculations'!$N$8:$N$930, 'Fleet Outputs Internal'!$B103)</f>
        <v>0</v>
      </c>
      <c r="S103" s="176">
        <f>SUMIFS('Fleet Calculations'!AF$8:AF$930, 'Fleet Calculations'!$N$8:$N$930, 'Fleet Outputs Internal'!$B103)</f>
        <v>0</v>
      </c>
      <c r="T103" s="176">
        <f>SUMIFS('Fleet Calculations'!AG$8:AG$930, 'Fleet Calculations'!$N$8:$N$930, 'Fleet Outputs Internal'!$B103)</f>
        <v>0</v>
      </c>
      <c r="U103" s="176">
        <f>SUMIFS('Fleet Calculations'!AH$8:AH$930, 'Fleet Calculations'!$N$8:$N$930, 'Fleet Outputs Internal'!$B103)</f>
        <v>0</v>
      </c>
      <c r="V103" s="176">
        <f>SUMIFS('Fleet Calculations'!AI$8:AI$930, 'Fleet Calculations'!$N$8:$N$930, 'Fleet Outputs Internal'!$B103)</f>
        <v>0</v>
      </c>
      <c r="W103" s="176">
        <f>SUMIFS('Fleet Calculations'!AJ$8:AJ$930, 'Fleet Calculations'!$N$8:$N$930, 'Fleet Outputs Internal'!$B103)</f>
        <v>0</v>
      </c>
      <c r="X103" s="176">
        <f>SUMIFS('Fleet Calculations'!AK$8:AK$930, 'Fleet Calculations'!$N$8:$N$930, 'Fleet Outputs Internal'!$B103)</f>
        <v>0</v>
      </c>
      <c r="Y103" s="176">
        <f>SUMIFS('Fleet Calculations'!AL$8:AL$930, 'Fleet Calculations'!$N$8:$N$930, 'Fleet Outputs Internal'!$B103)</f>
        <v>0</v>
      </c>
      <c r="Z103" s="176">
        <f>SUMIFS('Fleet Calculations'!AM$8:AM$930, 'Fleet Calculations'!$N$8:$N$930, 'Fleet Outputs Internal'!$B103)</f>
        <v>0</v>
      </c>
      <c r="AA103" s="176">
        <f>SUMIFS('Fleet Calculations'!AN$8:AN$930, 'Fleet Calculations'!$N$8:$N$930, 'Fleet Outputs Internal'!$B103)</f>
        <v>0</v>
      </c>
      <c r="AB103" s="176">
        <f>SUMIFS('Fleet Calculations'!AO$8:AO$930, 'Fleet Calculations'!$N$8:$N$930, 'Fleet Outputs Internal'!$B103)</f>
        <v>0</v>
      </c>
      <c r="AC103" s="176">
        <f>SUMIFS('Fleet Calculations'!AP$8:AP$930, 'Fleet Calculations'!$N$8:$N$930, 'Fleet Outputs Internal'!$B103)</f>
        <v>0</v>
      </c>
      <c r="AE103" t="s">
        <v>73</v>
      </c>
    </row>
    <row r="104" spans="2:31" x14ac:dyDescent="0.25">
      <c r="B104" s="172" t="s">
        <v>245</v>
      </c>
      <c r="C104" s="176">
        <f>SUMIFS('Fleet Calculations'!P$8:P$930, 'Fleet Calculations'!$N$8:$N$930, 'Fleet Outputs Internal'!$B104)</f>
        <v>0</v>
      </c>
      <c r="D104" s="176">
        <f>SUMIFS('Fleet Calculations'!Q$8:Q$930, 'Fleet Calculations'!$N$8:$N$930, 'Fleet Outputs Internal'!$B104)</f>
        <v>0</v>
      </c>
      <c r="E104" s="176">
        <f>SUMIFS('Fleet Calculations'!R$8:R$930, 'Fleet Calculations'!$N$8:$N$930, 'Fleet Outputs Internal'!$B104)</f>
        <v>0</v>
      </c>
      <c r="F104" s="176">
        <f>SUMIFS('Fleet Calculations'!S$8:S$930, 'Fleet Calculations'!$N$8:$N$930, 'Fleet Outputs Internal'!$B104)</f>
        <v>0</v>
      </c>
      <c r="G104" s="176">
        <f>SUMIFS('Fleet Calculations'!T$8:T$930, 'Fleet Calculations'!$N$8:$N$930, 'Fleet Outputs Internal'!$B104)</f>
        <v>0</v>
      </c>
      <c r="H104" s="176">
        <f>SUMIFS('Fleet Calculations'!U$8:U$930, 'Fleet Calculations'!$N$8:$N$930, 'Fleet Outputs Internal'!$B104)</f>
        <v>0</v>
      </c>
      <c r="I104" s="176">
        <f>SUMIFS('Fleet Calculations'!V$8:V$930, 'Fleet Calculations'!$N$8:$N$930, 'Fleet Outputs Internal'!$B104)</f>
        <v>0</v>
      </c>
      <c r="J104" s="176">
        <f>SUMIFS('Fleet Calculations'!W$8:W$930, 'Fleet Calculations'!$N$8:$N$930, 'Fleet Outputs Internal'!$B104)</f>
        <v>0</v>
      </c>
      <c r="K104" s="176">
        <f>SUMIFS('Fleet Calculations'!X$8:X$930, 'Fleet Calculations'!$N$8:$N$930, 'Fleet Outputs Internal'!$B104)</f>
        <v>0</v>
      </c>
      <c r="L104" s="176">
        <f>SUMIFS('Fleet Calculations'!Y$8:Y$930, 'Fleet Calculations'!$N$8:$N$930, 'Fleet Outputs Internal'!$B104)</f>
        <v>0</v>
      </c>
      <c r="M104" s="176">
        <f>SUMIFS('Fleet Calculations'!Z$8:Z$930, 'Fleet Calculations'!$N$8:$N$930, 'Fleet Outputs Internal'!$B104)</f>
        <v>0</v>
      </c>
      <c r="N104" s="176">
        <f>SUMIFS('Fleet Calculations'!AA$8:AA$930, 'Fleet Calculations'!$N$8:$N$930, 'Fleet Outputs Internal'!$B104)</f>
        <v>0</v>
      </c>
      <c r="O104" s="176">
        <f>SUMIFS('Fleet Calculations'!AB$8:AB$930, 'Fleet Calculations'!$N$8:$N$930, 'Fleet Outputs Internal'!$B104)</f>
        <v>0</v>
      </c>
      <c r="P104" s="176">
        <f>SUMIFS('Fleet Calculations'!AC$8:AC$930, 'Fleet Calculations'!$N$8:$N$930, 'Fleet Outputs Internal'!$B104)</f>
        <v>0</v>
      </c>
      <c r="Q104" s="176">
        <f>SUMIFS('Fleet Calculations'!AD$8:AD$930, 'Fleet Calculations'!$N$8:$N$930, 'Fleet Outputs Internal'!$B104)</f>
        <v>0</v>
      </c>
      <c r="R104" s="176">
        <f>SUMIFS('Fleet Calculations'!AE$8:AE$930, 'Fleet Calculations'!$N$8:$N$930, 'Fleet Outputs Internal'!$B104)</f>
        <v>0</v>
      </c>
      <c r="S104" s="176">
        <f>SUMIFS('Fleet Calculations'!AF$8:AF$930, 'Fleet Calculations'!$N$8:$N$930, 'Fleet Outputs Internal'!$B104)</f>
        <v>0</v>
      </c>
      <c r="T104" s="176">
        <f>SUMIFS('Fleet Calculations'!AG$8:AG$930, 'Fleet Calculations'!$N$8:$N$930, 'Fleet Outputs Internal'!$B104)</f>
        <v>0</v>
      </c>
      <c r="U104" s="176">
        <f>SUMIFS('Fleet Calculations'!AH$8:AH$930, 'Fleet Calculations'!$N$8:$N$930, 'Fleet Outputs Internal'!$B104)</f>
        <v>0</v>
      </c>
      <c r="V104" s="176">
        <f>SUMIFS('Fleet Calculations'!AI$8:AI$930, 'Fleet Calculations'!$N$8:$N$930, 'Fleet Outputs Internal'!$B104)</f>
        <v>0</v>
      </c>
      <c r="W104" s="176">
        <f>SUMIFS('Fleet Calculations'!AJ$8:AJ$930, 'Fleet Calculations'!$N$8:$N$930, 'Fleet Outputs Internal'!$B104)</f>
        <v>0</v>
      </c>
      <c r="X104" s="176">
        <f>SUMIFS('Fleet Calculations'!AK$8:AK$930, 'Fleet Calculations'!$N$8:$N$930, 'Fleet Outputs Internal'!$B104)</f>
        <v>0</v>
      </c>
      <c r="Y104" s="176">
        <f>SUMIFS('Fleet Calculations'!AL$8:AL$930, 'Fleet Calculations'!$N$8:$N$930, 'Fleet Outputs Internal'!$B104)</f>
        <v>0</v>
      </c>
      <c r="Z104" s="176">
        <f>SUMIFS('Fleet Calculations'!AM$8:AM$930, 'Fleet Calculations'!$N$8:$N$930, 'Fleet Outputs Internal'!$B104)</f>
        <v>0</v>
      </c>
      <c r="AA104" s="176">
        <f>SUMIFS('Fleet Calculations'!AN$8:AN$930, 'Fleet Calculations'!$N$8:$N$930, 'Fleet Outputs Internal'!$B104)</f>
        <v>0</v>
      </c>
      <c r="AB104" s="176">
        <f>SUMIFS('Fleet Calculations'!AO$8:AO$930, 'Fleet Calculations'!$N$8:$N$930, 'Fleet Outputs Internal'!$B104)</f>
        <v>0</v>
      </c>
      <c r="AC104" s="176">
        <f>SUMIFS('Fleet Calculations'!AP$8:AP$930, 'Fleet Calculations'!$N$8:$N$930, 'Fleet Outputs Internal'!$B104)</f>
        <v>0</v>
      </c>
      <c r="AE104" t="s">
        <v>73</v>
      </c>
    </row>
    <row r="105" spans="2:31" x14ac:dyDescent="0.25">
      <c r="B105" s="172" t="s">
        <v>246</v>
      </c>
      <c r="C105" s="176">
        <f>SUMIFS('Fleet Calculations'!P$8:P$930, 'Fleet Calculations'!$N$8:$N$930, 'Fleet Outputs Internal'!$B105)</f>
        <v>0</v>
      </c>
      <c r="D105" s="176">
        <f>SUMIFS('Fleet Calculations'!Q$8:Q$930, 'Fleet Calculations'!$N$8:$N$930, 'Fleet Outputs Internal'!$B105)</f>
        <v>0</v>
      </c>
      <c r="E105" s="176">
        <f>SUMIFS('Fleet Calculations'!R$8:R$930, 'Fleet Calculations'!$N$8:$N$930, 'Fleet Outputs Internal'!$B105)</f>
        <v>0</v>
      </c>
      <c r="F105" s="176">
        <f>SUMIFS('Fleet Calculations'!S$8:S$930, 'Fleet Calculations'!$N$8:$N$930, 'Fleet Outputs Internal'!$B105)</f>
        <v>0</v>
      </c>
      <c r="G105" s="176">
        <f>SUMIFS('Fleet Calculations'!T$8:T$930, 'Fleet Calculations'!$N$8:$N$930, 'Fleet Outputs Internal'!$B105)</f>
        <v>0</v>
      </c>
      <c r="H105" s="176">
        <f>SUMIFS('Fleet Calculations'!U$8:U$930, 'Fleet Calculations'!$N$8:$N$930, 'Fleet Outputs Internal'!$B105)</f>
        <v>0</v>
      </c>
      <c r="I105" s="176">
        <f>SUMIFS('Fleet Calculations'!V$8:V$930, 'Fleet Calculations'!$N$8:$N$930, 'Fleet Outputs Internal'!$B105)</f>
        <v>0</v>
      </c>
      <c r="J105" s="176">
        <f>SUMIFS('Fleet Calculations'!W$8:W$930, 'Fleet Calculations'!$N$8:$N$930, 'Fleet Outputs Internal'!$B105)</f>
        <v>0</v>
      </c>
      <c r="K105" s="176">
        <f>SUMIFS('Fleet Calculations'!X$8:X$930, 'Fleet Calculations'!$N$8:$N$930, 'Fleet Outputs Internal'!$B105)</f>
        <v>0</v>
      </c>
      <c r="L105" s="176">
        <f>SUMIFS('Fleet Calculations'!Y$8:Y$930, 'Fleet Calculations'!$N$8:$N$930, 'Fleet Outputs Internal'!$B105)</f>
        <v>0</v>
      </c>
      <c r="M105" s="176">
        <f>SUMIFS('Fleet Calculations'!Z$8:Z$930, 'Fleet Calculations'!$N$8:$N$930, 'Fleet Outputs Internal'!$B105)</f>
        <v>0</v>
      </c>
      <c r="N105" s="176">
        <f>SUMIFS('Fleet Calculations'!AA$8:AA$930, 'Fleet Calculations'!$N$8:$N$930, 'Fleet Outputs Internal'!$B105)</f>
        <v>0</v>
      </c>
      <c r="O105" s="176">
        <f>SUMIFS('Fleet Calculations'!AB$8:AB$930, 'Fleet Calculations'!$N$8:$N$930, 'Fleet Outputs Internal'!$B105)</f>
        <v>0</v>
      </c>
      <c r="P105" s="176">
        <f>SUMIFS('Fleet Calculations'!AC$8:AC$930, 'Fleet Calculations'!$N$8:$N$930, 'Fleet Outputs Internal'!$B105)</f>
        <v>0</v>
      </c>
      <c r="Q105" s="176">
        <f>SUMIFS('Fleet Calculations'!AD$8:AD$930, 'Fleet Calculations'!$N$8:$N$930, 'Fleet Outputs Internal'!$B105)</f>
        <v>0</v>
      </c>
      <c r="R105" s="176">
        <f>SUMIFS('Fleet Calculations'!AE$8:AE$930, 'Fleet Calculations'!$N$8:$N$930, 'Fleet Outputs Internal'!$B105)</f>
        <v>0</v>
      </c>
      <c r="S105" s="176">
        <f>SUMIFS('Fleet Calculations'!AF$8:AF$930, 'Fleet Calculations'!$N$8:$N$930, 'Fleet Outputs Internal'!$B105)</f>
        <v>0</v>
      </c>
      <c r="T105" s="176">
        <f>SUMIFS('Fleet Calculations'!AG$8:AG$930, 'Fleet Calculations'!$N$8:$N$930, 'Fleet Outputs Internal'!$B105)</f>
        <v>0</v>
      </c>
      <c r="U105" s="176">
        <f>SUMIFS('Fleet Calculations'!AH$8:AH$930, 'Fleet Calculations'!$N$8:$N$930, 'Fleet Outputs Internal'!$B105)</f>
        <v>0</v>
      </c>
      <c r="V105" s="176">
        <f>SUMIFS('Fleet Calculations'!AI$8:AI$930, 'Fleet Calculations'!$N$8:$N$930, 'Fleet Outputs Internal'!$B105)</f>
        <v>0</v>
      </c>
      <c r="W105" s="176">
        <f>SUMIFS('Fleet Calculations'!AJ$8:AJ$930, 'Fleet Calculations'!$N$8:$N$930, 'Fleet Outputs Internal'!$B105)</f>
        <v>0</v>
      </c>
      <c r="X105" s="176">
        <f>SUMIFS('Fleet Calculations'!AK$8:AK$930, 'Fleet Calculations'!$N$8:$N$930, 'Fleet Outputs Internal'!$B105)</f>
        <v>0</v>
      </c>
      <c r="Y105" s="176">
        <f>SUMIFS('Fleet Calculations'!AL$8:AL$930, 'Fleet Calculations'!$N$8:$N$930, 'Fleet Outputs Internal'!$B105)</f>
        <v>0</v>
      </c>
      <c r="Z105" s="176">
        <f>SUMIFS('Fleet Calculations'!AM$8:AM$930, 'Fleet Calculations'!$N$8:$N$930, 'Fleet Outputs Internal'!$B105)</f>
        <v>0</v>
      </c>
      <c r="AA105" s="176">
        <f>SUMIFS('Fleet Calculations'!AN$8:AN$930, 'Fleet Calculations'!$N$8:$N$930, 'Fleet Outputs Internal'!$B105)</f>
        <v>0</v>
      </c>
      <c r="AB105" s="176">
        <f>SUMIFS('Fleet Calculations'!AO$8:AO$930, 'Fleet Calculations'!$N$8:$N$930, 'Fleet Outputs Internal'!$B105)</f>
        <v>0</v>
      </c>
      <c r="AC105" s="176">
        <f>SUMIFS('Fleet Calculations'!AP$8:AP$930, 'Fleet Calculations'!$N$8:$N$930, 'Fleet Outputs Internal'!$B105)</f>
        <v>0</v>
      </c>
      <c r="AE105" t="s">
        <v>73</v>
      </c>
    </row>
    <row r="106" spans="2:31" x14ac:dyDescent="0.25">
      <c r="B106" s="172" t="s">
        <v>158</v>
      </c>
      <c r="C106" s="176">
        <f>SUMIFS('Fleet Calculations'!P$8:P$930, 'Fleet Calculations'!$N$8:$N$930, 'Fleet Outputs Internal'!$B106)</f>
        <v>0</v>
      </c>
      <c r="D106" s="176">
        <f>SUMIFS('Fleet Calculations'!Q$8:Q$930, 'Fleet Calculations'!$N$8:$N$930, 'Fleet Outputs Internal'!$B106)</f>
        <v>0</v>
      </c>
      <c r="E106" s="176">
        <f>SUMIFS('Fleet Calculations'!R$8:R$930, 'Fleet Calculations'!$N$8:$N$930, 'Fleet Outputs Internal'!$B106)</f>
        <v>0</v>
      </c>
      <c r="F106" s="176">
        <f>SUMIFS('Fleet Calculations'!S$8:S$930, 'Fleet Calculations'!$N$8:$N$930, 'Fleet Outputs Internal'!$B106)</f>
        <v>0</v>
      </c>
      <c r="G106" s="176">
        <f>SUMIFS('Fleet Calculations'!T$8:T$930, 'Fleet Calculations'!$N$8:$N$930, 'Fleet Outputs Internal'!$B106)</f>
        <v>0</v>
      </c>
      <c r="H106" s="176">
        <f>SUMIFS('Fleet Calculations'!U$8:U$930, 'Fleet Calculations'!$N$8:$N$930, 'Fleet Outputs Internal'!$B106)</f>
        <v>0</v>
      </c>
      <c r="I106" s="176">
        <f>SUMIFS('Fleet Calculations'!V$8:V$930, 'Fleet Calculations'!$N$8:$N$930, 'Fleet Outputs Internal'!$B106)</f>
        <v>0</v>
      </c>
      <c r="J106" s="176">
        <f>SUMIFS('Fleet Calculations'!W$8:W$930, 'Fleet Calculations'!$N$8:$N$930, 'Fleet Outputs Internal'!$B106)</f>
        <v>0</v>
      </c>
      <c r="K106" s="176">
        <f>SUMIFS('Fleet Calculations'!X$8:X$930, 'Fleet Calculations'!$N$8:$N$930, 'Fleet Outputs Internal'!$B106)</f>
        <v>0</v>
      </c>
      <c r="L106" s="176">
        <f>SUMIFS('Fleet Calculations'!Y$8:Y$930, 'Fleet Calculations'!$N$8:$N$930, 'Fleet Outputs Internal'!$B106)</f>
        <v>0</v>
      </c>
      <c r="M106" s="176">
        <f>SUMIFS('Fleet Calculations'!Z$8:Z$930, 'Fleet Calculations'!$N$8:$N$930, 'Fleet Outputs Internal'!$B106)</f>
        <v>0</v>
      </c>
      <c r="N106" s="176">
        <f>SUMIFS('Fleet Calculations'!AA$8:AA$930, 'Fleet Calculations'!$N$8:$N$930, 'Fleet Outputs Internal'!$B106)</f>
        <v>0</v>
      </c>
      <c r="O106" s="176">
        <f>SUMIFS('Fleet Calculations'!AB$8:AB$930, 'Fleet Calculations'!$N$8:$N$930, 'Fleet Outputs Internal'!$B106)</f>
        <v>0</v>
      </c>
      <c r="P106" s="176">
        <f>SUMIFS('Fleet Calculations'!AC$8:AC$930, 'Fleet Calculations'!$N$8:$N$930, 'Fleet Outputs Internal'!$B106)</f>
        <v>0</v>
      </c>
      <c r="Q106" s="176">
        <f>SUMIFS('Fleet Calculations'!AD$8:AD$930, 'Fleet Calculations'!$N$8:$N$930, 'Fleet Outputs Internal'!$B106)</f>
        <v>0</v>
      </c>
      <c r="R106" s="176">
        <f>SUMIFS('Fleet Calculations'!AE$8:AE$930, 'Fleet Calculations'!$N$8:$N$930, 'Fleet Outputs Internal'!$B106)</f>
        <v>0</v>
      </c>
      <c r="S106" s="176">
        <f>SUMIFS('Fleet Calculations'!AF$8:AF$930, 'Fleet Calculations'!$N$8:$N$930, 'Fleet Outputs Internal'!$B106)</f>
        <v>0</v>
      </c>
      <c r="T106" s="176">
        <f>SUMIFS('Fleet Calculations'!AG$8:AG$930, 'Fleet Calculations'!$N$8:$N$930, 'Fleet Outputs Internal'!$B106)</f>
        <v>0</v>
      </c>
      <c r="U106" s="176">
        <f>SUMIFS('Fleet Calculations'!AH$8:AH$930, 'Fleet Calculations'!$N$8:$N$930, 'Fleet Outputs Internal'!$B106)</f>
        <v>0</v>
      </c>
      <c r="V106" s="176">
        <f>SUMIFS('Fleet Calculations'!AI$8:AI$930, 'Fleet Calculations'!$N$8:$N$930, 'Fleet Outputs Internal'!$B106)</f>
        <v>0</v>
      </c>
      <c r="W106" s="176">
        <f>SUMIFS('Fleet Calculations'!AJ$8:AJ$930, 'Fleet Calculations'!$N$8:$N$930, 'Fleet Outputs Internal'!$B106)</f>
        <v>0</v>
      </c>
      <c r="X106" s="176">
        <f>SUMIFS('Fleet Calculations'!AK$8:AK$930, 'Fleet Calculations'!$N$8:$N$930, 'Fleet Outputs Internal'!$B106)</f>
        <v>0</v>
      </c>
      <c r="Y106" s="176">
        <f>SUMIFS('Fleet Calculations'!AL$8:AL$930, 'Fleet Calculations'!$N$8:$N$930, 'Fleet Outputs Internal'!$B106)</f>
        <v>0</v>
      </c>
      <c r="Z106" s="176">
        <f>SUMIFS('Fleet Calculations'!AM$8:AM$930, 'Fleet Calculations'!$N$8:$N$930, 'Fleet Outputs Internal'!$B106)</f>
        <v>0</v>
      </c>
      <c r="AA106" s="176">
        <f>SUMIFS('Fleet Calculations'!AN$8:AN$930, 'Fleet Calculations'!$N$8:$N$930, 'Fleet Outputs Internal'!$B106)</f>
        <v>0</v>
      </c>
      <c r="AB106" s="176">
        <f>SUMIFS('Fleet Calculations'!AO$8:AO$930, 'Fleet Calculations'!$N$8:$N$930, 'Fleet Outputs Internal'!$B106)</f>
        <v>0</v>
      </c>
      <c r="AC106" s="176">
        <f>SUMIFS('Fleet Calculations'!AP$8:AP$930, 'Fleet Calculations'!$N$8:$N$930, 'Fleet Outputs Internal'!$B106)</f>
        <v>0</v>
      </c>
      <c r="AE106" t="s">
        <v>75</v>
      </c>
    </row>
    <row r="107" spans="2:31" x14ac:dyDescent="0.25">
      <c r="B107" s="172" t="s">
        <v>159</v>
      </c>
      <c r="C107" s="176">
        <f>SUMIFS('Fleet Calculations'!P$8:P$930, 'Fleet Calculations'!$N$8:$N$930, 'Fleet Outputs Internal'!$B107)</f>
        <v>0</v>
      </c>
      <c r="D107" s="176">
        <f>SUMIFS('Fleet Calculations'!Q$8:Q$930, 'Fleet Calculations'!$N$8:$N$930, 'Fleet Outputs Internal'!$B107)</f>
        <v>0</v>
      </c>
      <c r="E107" s="176">
        <f>SUMIFS('Fleet Calculations'!R$8:R$930, 'Fleet Calculations'!$N$8:$N$930, 'Fleet Outputs Internal'!$B107)</f>
        <v>0</v>
      </c>
      <c r="F107" s="176">
        <f>SUMIFS('Fleet Calculations'!S$8:S$930, 'Fleet Calculations'!$N$8:$N$930, 'Fleet Outputs Internal'!$B107)</f>
        <v>0</v>
      </c>
      <c r="G107" s="176">
        <f>SUMIFS('Fleet Calculations'!T$8:T$930, 'Fleet Calculations'!$N$8:$N$930, 'Fleet Outputs Internal'!$B107)</f>
        <v>0</v>
      </c>
      <c r="H107" s="176">
        <f>SUMIFS('Fleet Calculations'!U$8:U$930, 'Fleet Calculations'!$N$8:$N$930, 'Fleet Outputs Internal'!$B107)</f>
        <v>0</v>
      </c>
      <c r="I107" s="176">
        <f>SUMIFS('Fleet Calculations'!V$8:V$930, 'Fleet Calculations'!$N$8:$N$930, 'Fleet Outputs Internal'!$B107)</f>
        <v>0</v>
      </c>
      <c r="J107" s="176">
        <f>SUMIFS('Fleet Calculations'!W$8:W$930, 'Fleet Calculations'!$N$8:$N$930, 'Fleet Outputs Internal'!$B107)</f>
        <v>0</v>
      </c>
      <c r="K107" s="176">
        <f>SUMIFS('Fleet Calculations'!X$8:X$930, 'Fleet Calculations'!$N$8:$N$930, 'Fleet Outputs Internal'!$B107)</f>
        <v>0</v>
      </c>
      <c r="L107" s="176">
        <f>SUMIFS('Fleet Calculations'!Y$8:Y$930, 'Fleet Calculations'!$N$8:$N$930, 'Fleet Outputs Internal'!$B107)</f>
        <v>0</v>
      </c>
      <c r="M107" s="176">
        <f>SUMIFS('Fleet Calculations'!Z$8:Z$930, 'Fleet Calculations'!$N$8:$N$930, 'Fleet Outputs Internal'!$B107)</f>
        <v>0</v>
      </c>
      <c r="N107" s="176">
        <f>SUMIFS('Fleet Calculations'!AA$8:AA$930, 'Fleet Calculations'!$N$8:$N$930, 'Fleet Outputs Internal'!$B107)</f>
        <v>0</v>
      </c>
      <c r="O107" s="176">
        <f>SUMIFS('Fleet Calculations'!AB$8:AB$930, 'Fleet Calculations'!$N$8:$N$930, 'Fleet Outputs Internal'!$B107)</f>
        <v>0</v>
      </c>
      <c r="P107" s="176">
        <f>SUMIFS('Fleet Calculations'!AC$8:AC$930, 'Fleet Calculations'!$N$8:$N$930, 'Fleet Outputs Internal'!$B107)</f>
        <v>0</v>
      </c>
      <c r="Q107" s="176">
        <f>SUMIFS('Fleet Calculations'!AD$8:AD$930, 'Fleet Calculations'!$N$8:$N$930, 'Fleet Outputs Internal'!$B107)</f>
        <v>0</v>
      </c>
      <c r="R107" s="176">
        <f>SUMIFS('Fleet Calculations'!AE$8:AE$930, 'Fleet Calculations'!$N$8:$N$930, 'Fleet Outputs Internal'!$B107)</f>
        <v>0</v>
      </c>
      <c r="S107" s="176">
        <f>SUMIFS('Fleet Calculations'!AF$8:AF$930, 'Fleet Calculations'!$N$8:$N$930, 'Fleet Outputs Internal'!$B107)</f>
        <v>0</v>
      </c>
      <c r="T107" s="176">
        <f>SUMIFS('Fleet Calculations'!AG$8:AG$930, 'Fleet Calculations'!$N$8:$N$930, 'Fleet Outputs Internal'!$B107)</f>
        <v>0</v>
      </c>
      <c r="U107" s="176">
        <f>SUMIFS('Fleet Calculations'!AH$8:AH$930, 'Fleet Calculations'!$N$8:$N$930, 'Fleet Outputs Internal'!$B107)</f>
        <v>0</v>
      </c>
      <c r="V107" s="176">
        <f>SUMIFS('Fleet Calculations'!AI$8:AI$930, 'Fleet Calculations'!$N$8:$N$930, 'Fleet Outputs Internal'!$B107)</f>
        <v>0</v>
      </c>
      <c r="W107" s="176">
        <f>SUMIFS('Fleet Calculations'!AJ$8:AJ$930, 'Fleet Calculations'!$N$8:$N$930, 'Fleet Outputs Internal'!$B107)</f>
        <v>0</v>
      </c>
      <c r="X107" s="176">
        <f>SUMIFS('Fleet Calculations'!AK$8:AK$930, 'Fleet Calculations'!$N$8:$N$930, 'Fleet Outputs Internal'!$B107)</f>
        <v>0</v>
      </c>
      <c r="Y107" s="176">
        <f>SUMIFS('Fleet Calculations'!AL$8:AL$930, 'Fleet Calculations'!$N$8:$N$930, 'Fleet Outputs Internal'!$B107)</f>
        <v>0</v>
      </c>
      <c r="Z107" s="176">
        <f>SUMIFS('Fleet Calculations'!AM$8:AM$930, 'Fleet Calculations'!$N$8:$N$930, 'Fleet Outputs Internal'!$B107)</f>
        <v>0</v>
      </c>
      <c r="AA107" s="176">
        <f>SUMIFS('Fleet Calculations'!AN$8:AN$930, 'Fleet Calculations'!$N$8:$N$930, 'Fleet Outputs Internal'!$B107)</f>
        <v>0</v>
      </c>
      <c r="AB107" s="176">
        <f>SUMIFS('Fleet Calculations'!AO$8:AO$930, 'Fleet Calculations'!$N$8:$N$930, 'Fleet Outputs Internal'!$B107)</f>
        <v>0</v>
      </c>
      <c r="AC107" s="176">
        <f>SUMIFS('Fleet Calculations'!AP$8:AP$930, 'Fleet Calculations'!$N$8:$N$930, 'Fleet Outputs Internal'!$B107)</f>
        <v>0</v>
      </c>
      <c r="AE107" t="s">
        <v>75</v>
      </c>
    </row>
    <row r="108" spans="2:31" x14ac:dyDescent="0.25">
      <c r="B108" s="172" t="s">
        <v>160</v>
      </c>
      <c r="C108" s="176">
        <f>SUMIFS('Fleet Calculations'!P$8:P$930, 'Fleet Calculations'!$N$8:$N$930, 'Fleet Outputs Internal'!$B108)</f>
        <v>0</v>
      </c>
      <c r="D108" s="176">
        <f>SUMIFS('Fleet Calculations'!Q$8:Q$930, 'Fleet Calculations'!$N$8:$N$930, 'Fleet Outputs Internal'!$B108)</f>
        <v>0</v>
      </c>
      <c r="E108" s="176">
        <f>SUMIFS('Fleet Calculations'!R$8:R$930, 'Fleet Calculations'!$N$8:$N$930, 'Fleet Outputs Internal'!$B108)</f>
        <v>0</v>
      </c>
      <c r="F108" s="176">
        <f>SUMIFS('Fleet Calculations'!S$8:S$930, 'Fleet Calculations'!$N$8:$N$930, 'Fleet Outputs Internal'!$B108)</f>
        <v>0</v>
      </c>
      <c r="G108" s="176">
        <f>SUMIFS('Fleet Calculations'!T$8:T$930, 'Fleet Calculations'!$N$8:$N$930, 'Fleet Outputs Internal'!$B108)</f>
        <v>0</v>
      </c>
      <c r="H108" s="176">
        <f>SUMIFS('Fleet Calculations'!U$8:U$930, 'Fleet Calculations'!$N$8:$N$930, 'Fleet Outputs Internal'!$B108)</f>
        <v>0</v>
      </c>
      <c r="I108" s="176">
        <f>SUMIFS('Fleet Calculations'!V$8:V$930, 'Fleet Calculations'!$N$8:$N$930, 'Fleet Outputs Internal'!$B108)</f>
        <v>0</v>
      </c>
      <c r="J108" s="176">
        <f>SUMIFS('Fleet Calculations'!W$8:W$930, 'Fleet Calculations'!$N$8:$N$930, 'Fleet Outputs Internal'!$B108)</f>
        <v>0</v>
      </c>
      <c r="K108" s="176">
        <f>SUMIFS('Fleet Calculations'!X$8:X$930, 'Fleet Calculations'!$N$8:$N$930, 'Fleet Outputs Internal'!$B108)</f>
        <v>0</v>
      </c>
      <c r="L108" s="176">
        <f>SUMIFS('Fleet Calculations'!Y$8:Y$930, 'Fleet Calculations'!$N$8:$N$930, 'Fleet Outputs Internal'!$B108)</f>
        <v>0</v>
      </c>
      <c r="M108" s="176">
        <f>SUMIFS('Fleet Calculations'!Z$8:Z$930, 'Fleet Calculations'!$N$8:$N$930, 'Fleet Outputs Internal'!$B108)</f>
        <v>0</v>
      </c>
      <c r="N108" s="176">
        <f>SUMIFS('Fleet Calculations'!AA$8:AA$930, 'Fleet Calculations'!$N$8:$N$930, 'Fleet Outputs Internal'!$B108)</f>
        <v>0</v>
      </c>
      <c r="O108" s="176">
        <f>SUMIFS('Fleet Calculations'!AB$8:AB$930, 'Fleet Calculations'!$N$8:$N$930, 'Fleet Outputs Internal'!$B108)</f>
        <v>0</v>
      </c>
      <c r="P108" s="176">
        <f>SUMIFS('Fleet Calculations'!AC$8:AC$930, 'Fleet Calculations'!$N$8:$N$930, 'Fleet Outputs Internal'!$B108)</f>
        <v>0</v>
      </c>
      <c r="Q108" s="176">
        <f>SUMIFS('Fleet Calculations'!AD$8:AD$930, 'Fleet Calculations'!$N$8:$N$930, 'Fleet Outputs Internal'!$B108)</f>
        <v>0</v>
      </c>
      <c r="R108" s="176">
        <f>SUMIFS('Fleet Calculations'!AE$8:AE$930, 'Fleet Calculations'!$N$8:$N$930, 'Fleet Outputs Internal'!$B108)</f>
        <v>0</v>
      </c>
      <c r="S108" s="176">
        <f>SUMIFS('Fleet Calculations'!AF$8:AF$930, 'Fleet Calculations'!$N$8:$N$930, 'Fleet Outputs Internal'!$B108)</f>
        <v>0</v>
      </c>
      <c r="T108" s="176">
        <f>SUMIFS('Fleet Calculations'!AG$8:AG$930, 'Fleet Calculations'!$N$8:$N$930, 'Fleet Outputs Internal'!$B108)</f>
        <v>0</v>
      </c>
      <c r="U108" s="176">
        <f>SUMIFS('Fleet Calculations'!AH$8:AH$930, 'Fleet Calculations'!$N$8:$N$930, 'Fleet Outputs Internal'!$B108)</f>
        <v>0</v>
      </c>
      <c r="V108" s="176">
        <f>SUMIFS('Fleet Calculations'!AI$8:AI$930, 'Fleet Calculations'!$N$8:$N$930, 'Fleet Outputs Internal'!$B108)</f>
        <v>0</v>
      </c>
      <c r="W108" s="176">
        <f>SUMIFS('Fleet Calculations'!AJ$8:AJ$930, 'Fleet Calculations'!$N$8:$N$930, 'Fleet Outputs Internal'!$B108)</f>
        <v>0</v>
      </c>
      <c r="X108" s="176">
        <f>SUMIFS('Fleet Calculations'!AK$8:AK$930, 'Fleet Calculations'!$N$8:$N$930, 'Fleet Outputs Internal'!$B108)</f>
        <v>0</v>
      </c>
      <c r="Y108" s="176">
        <f>SUMIFS('Fleet Calculations'!AL$8:AL$930, 'Fleet Calculations'!$N$8:$N$930, 'Fleet Outputs Internal'!$B108)</f>
        <v>0</v>
      </c>
      <c r="Z108" s="176">
        <f>SUMIFS('Fleet Calculations'!AM$8:AM$930, 'Fleet Calculations'!$N$8:$N$930, 'Fleet Outputs Internal'!$B108)</f>
        <v>0</v>
      </c>
      <c r="AA108" s="176">
        <f>SUMIFS('Fleet Calculations'!AN$8:AN$930, 'Fleet Calculations'!$N$8:$N$930, 'Fleet Outputs Internal'!$B108)</f>
        <v>0</v>
      </c>
      <c r="AB108" s="176">
        <f>SUMIFS('Fleet Calculations'!AO$8:AO$930, 'Fleet Calculations'!$N$8:$N$930, 'Fleet Outputs Internal'!$B108)</f>
        <v>0</v>
      </c>
      <c r="AC108" s="176">
        <f>SUMIFS('Fleet Calculations'!AP$8:AP$930, 'Fleet Calculations'!$N$8:$N$930, 'Fleet Outputs Internal'!$B108)</f>
        <v>0</v>
      </c>
      <c r="AE108" t="s">
        <v>75</v>
      </c>
    </row>
    <row r="109" spans="2:31" x14ac:dyDescent="0.25">
      <c r="B109" s="172" t="s">
        <v>161</v>
      </c>
      <c r="C109" s="176">
        <f>SUMIFS('Fleet Calculations'!P$8:P$930, 'Fleet Calculations'!$N$8:$N$930, 'Fleet Outputs Internal'!$B109)</f>
        <v>0</v>
      </c>
      <c r="D109" s="176">
        <f>SUMIFS('Fleet Calculations'!Q$8:Q$930, 'Fleet Calculations'!$N$8:$N$930, 'Fleet Outputs Internal'!$B109)</f>
        <v>0</v>
      </c>
      <c r="E109" s="176">
        <f>SUMIFS('Fleet Calculations'!R$8:R$930, 'Fleet Calculations'!$N$8:$N$930, 'Fleet Outputs Internal'!$B109)</f>
        <v>0</v>
      </c>
      <c r="F109" s="176">
        <f>SUMIFS('Fleet Calculations'!S$8:S$930, 'Fleet Calculations'!$N$8:$N$930, 'Fleet Outputs Internal'!$B109)</f>
        <v>0</v>
      </c>
      <c r="G109" s="176">
        <f>SUMIFS('Fleet Calculations'!T$8:T$930, 'Fleet Calculations'!$N$8:$N$930, 'Fleet Outputs Internal'!$B109)</f>
        <v>0</v>
      </c>
      <c r="H109" s="176">
        <f>SUMIFS('Fleet Calculations'!U$8:U$930, 'Fleet Calculations'!$N$8:$N$930, 'Fleet Outputs Internal'!$B109)</f>
        <v>0</v>
      </c>
      <c r="I109" s="176">
        <f>SUMIFS('Fleet Calculations'!V$8:V$930, 'Fleet Calculations'!$N$8:$N$930, 'Fleet Outputs Internal'!$B109)</f>
        <v>0</v>
      </c>
      <c r="J109" s="176">
        <f>SUMIFS('Fleet Calculations'!W$8:W$930, 'Fleet Calculations'!$N$8:$N$930, 'Fleet Outputs Internal'!$B109)</f>
        <v>0</v>
      </c>
      <c r="K109" s="176">
        <f>SUMIFS('Fleet Calculations'!X$8:X$930, 'Fleet Calculations'!$N$8:$N$930, 'Fleet Outputs Internal'!$B109)</f>
        <v>0</v>
      </c>
      <c r="L109" s="176">
        <f>SUMIFS('Fleet Calculations'!Y$8:Y$930, 'Fleet Calculations'!$N$8:$N$930, 'Fleet Outputs Internal'!$B109)</f>
        <v>0</v>
      </c>
      <c r="M109" s="176">
        <f>SUMIFS('Fleet Calculations'!Z$8:Z$930, 'Fleet Calculations'!$N$8:$N$930, 'Fleet Outputs Internal'!$B109)</f>
        <v>0</v>
      </c>
      <c r="N109" s="176">
        <f>SUMIFS('Fleet Calculations'!AA$8:AA$930, 'Fleet Calculations'!$N$8:$N$930, 'Fleet Outputs Internal'!$B109)</f>
        <v>0</v>
      </c>
      <c r="O109" s="176">
        <f>SUMIFS('Fleet Calculations'!AB$8:AB$930, 'Fleet Calculations'!$N$8:$N$930, 'Fleet Outputs Internal'!$B109)</f>
        <v>0</v>
      </c>
      <c r="P109" s="176">
        <f>SUMIFS('Fleet Calculations'!AC$8:AC$930, 'Fleet Calculations'!$N$8:$N$930, 'Fleet Outputs Internal'!$B109)</f>
        <v>0</v>
      </c>
      <c r="Q109" s="176">
        <f>SUMIFS('Fleet Calculations'!AD$8:AD$930, 'Fleet Calculations'!$N$8:$N$930, 'Fleet Outputs Internal'!$B109)</f>
        <v>0</v>
      </c>
      <c r="R109" s="176">
        <f>SUMIFS('Fleet Calculations'!AE$8:AE$930, 'Fleet Calculations'!$N$8:$N$930, 'Fleet Outputs Internal'!$B109)</f>
        <v>0</v>
      </c>
      <c r="S109" s="176">
        <f>SUMIFS('Fleet Calculations'!AF$8:AF$930, 'Fleet Calculations'!$N$8:$N$930, 'Fleet Outputs Internal'!$B109)</f>
        <v>0</v>
      </c>
      <c r="T109" s="176">
        <f>SUMIFS('Fleet Calculations'!AG$8:AG$930, 'Fleet Calculations'!$N$8:$N$930, 'Fleet Outputs Internal'!$B109)</f>
        <v>0</v>
      </c>
      <c r="U109" s="176">
        <f>SUMIFS('Fleet Calculations'!AH$8:AH$930, 'Fleet Calculations'!$N$8:$N$930, 'Fleet Outputs Internal'!$B109)</f>
        <v>0</v>
      </c>
      <c r="V109" s="176">
        <f>SUMIFS('Fleet Calculations'!AI$8:AI$930, 'Fleet Calculations'!$N$8:$N$930, 'Fleet Outputs Internal'!$B109)</f>
        <v>0</v>
      </c>
      <c r="W109" s="176">
        <f>SUMIFS('Fleet Calculations'!AJ$8:AJ$930, 'Fleet Calculations'!$N$8:$N$930, 'Fleet Outputs Internal'!$B109)</f>
        <v>0</v>
      </c>
      <c r="X109" s="176">
        <f>SUMIFS('Fleet Calculations'!AK$8:AK$930, 'Fleet Calculations'!$N$8:$N$930, 'Fleet Outputs Internal'!$B109)</f>
        <v>0</v>
      </c>
      <c r="Y109" s="176">
        <f>SUMIFS('Fleet Calculations'!AL$8:AL$930, 'Fleet Calculations'!$N$8:$N$930, 'Fleet Outputs Internal'!$B109)</f>
        <v>0</v>
      </c>
      <c r="Z109" s="176">
        <f>SUMIFS('Fleet Calculations'!AM$8:AM$930, 'Fleet Calculations'!$N$8:$N$930, 'Fleet Outputs Internal'!$B109)</f>
        <v>0</v>
      </c>
      <c r="AA109" s="176">
        <f>SUMIFS('Fleet Calculations'!AN$8:AN$930, 'Fleet Calculations'!$N$8:$N$930, 'Fleet Outputs Internal'!$B109)</f>
        <v>0</v>
      </c>
      <c r="AB109" s="176">
        <f>SUMIFS('Fleet Calculations'!AO$8:AO$930, 'Fleet Calculations'!$N$8:$N$930, 'Fleet Outputs Internal'!$B109)</f>
        <v>0</v>
      </c>
      <c r="AC109" s="176">
        <f>SUMIFS('Fleet Calculations'!AP$8:AP$930, 'Fleet Calculations'!$N$8:$N$930, 'Fleet Outputs Internal'!$B109)</f>
        <v>0</v>
      </c>
      <c r="AE109" t="s">
        <v>75</v>
      </c>
    </row>
    <row r="110" spans="2:31" x14ac:dyDescent="0.25">
      <c r="B110" s="172" t="s">
        <v>162</v>
      </c>
      <c r="C110" s="176">
        <f>SUMIFS('Fleet Calculations'!P$8:P$930, 'Fleet Calculations'!$N$8:$N$930, 'Fleet Outputs Internal'!$B110)</f>
        <v>0</v>
      </c>
      <c r="D110" s="176">
        <f>SUMIFS('Fleet Calculations'!Q$8:Q$930, 'Fleet Calculations'!$N$8:$N$930, 'Fleet Outputs Internal'!$B110)</f>
        <v>0</v>
      </c>
      <c r="E110" s="176">
        <f>SUMIFS('Fleet Calculations'!R$8:R$930, 'Fleet Calculations'!$N$8:$N$930, 'Fleet Outputs Internal'!$B110)</f>
        <v>0</v>
      </c>
      <c r="F110" s="176">
        <f>SUMIFS('Fleet Calculations'!S$8:S$930, 'Fleet Calculations'!$N$8:$N$930, 'Fleet Outputs Internal'!$B110)</f>
        <v>0</v>
      </c>
      <c r="G110" s="176">
        <f>SUMIFS('Fleet Calculations'!T$8:T$930, 'Fleet Calculations'!$N$8:$N$930, 'Fleet Outputs Internal'!$B110)</f>
        <v>0</v>
      </c>
      <c r="H110" s="176">
        <f>SUMIFS('Fleet Calculations'!U$8:U$930, 'Fleet Calculations'!$N$8:$N$930, 'Fleet Outputs Internal'!$B110)</f>
        <v>0</v>
      </c>
      <c r="I110" s="176">
        <f>SUMIFS('Fleet Calculations'!V$8:V$930, 'Fleet Calculations'!$N$8:$N$930, 'Fleet Outputs Internal'!$B110)</f>
        <v>0</v>
      </c>
      <c r="J110" s="176">
        <f>SUMIFS('Fleet Calculations'!W$8:W$930, 'Fleet Calculations'!$N$8:$N$930, 'Fleet Outputs Internal'!$B110)</f>
        <v>0</v>
      </c>
      <c r="K110" s="176">
        <f>SUMIFS('Fleet Calculations'!X$8:X$930, 'Fleet Calculations'!$N$8:$N$930, 'Fleet Outputs Internal'!$B110)</f>
        <v>0</v>
      </c>
      <c r="L110" s="176">
        <f>SUMIFS('Fleet Calculations'!Y$8:Y$930, 'Fleet Calculations'!$N$8:$N$930, 'Fleet Outputs Internal'!$B110)</f>
        <v>0</v>
      </c>
      <c r="M110" s="176">
        <f>SUMIFS('Fleet Calculations'!Z$8:Z$930, 'Fleet Calculations'!$N$8:$N$930, 'Fleet Outputs Internal'!$B110)</f>
        <v>0</v>
      </c>
      <c r="N110" s="176">
        <f>SUMIFS('Fleet Calculations'!AA$8:AA$930, 'Fleet Calculations'!$N$8:$N$930, 'Fleet Outputs Internal'!$B110)</f>
        <v>0</v>
      </c>
      <c r="O110" s="176">
        <f>SUMIFS('Fleet Calculations'!AB$8:AB$930, 'Fleet Calculations'!$N$8:$N$930, 'Fleet Outputs Internal'!$B110)</f>
        <v>0</v>
      </c>
      <c r="P110" s="176">
        <f>SUMIFS('Fleet Calculations'!AC$8:AC$930, 'Fleet Calculations'!$N$8:$N$930, 'Fleet Outputs Internal'!$B110)</f>
        <v>0</v>
      </c>
      <c r="Q110" s="176">
        <f>SUMIFS('Fleet Calculations'!AD$8:AD$930, 'Fleet Calculations'!$N$8:$N$930, 'Fleet Outputs Internal'!$B110)</f>
        <v>0</v>
      </c>
      <c r="R110" s="176">
        <f>SUMIFS('Fleet Calculations'!AE$8:AE$930, 'Fleet Calculations'!$N$8:$N$930, 'Fleet Outputs Internal'!$B110)</f>
        <v>0</v>
      </c>
      <c r="S110" s="176">
        <f>SUMIFS('Fleet Calculations'!AF$8:AF$930, 'Fleet Calculations'!$N$8:$N$930, 'Fleet Outputs Internal'!$B110)</f>
        <v>0</v>
      </c>
      <c r="T110" s="176">
        <f>SUMIFS('Fleet Calculations'!AG$8:AG$930, 'Fleet Calculations'!$N$8:$N$930, 'Fleet Outputs Internal'!$B110)</f>
        <v>0</v>
      </c>
      <c r="U110" s="176">
        <f>SUMIFS('Fleet Calculations'!AH$8:AH$930, 'Fleet Calculations'!$N$8:$N$930, 'Fleet Outputs Internal'!$B110)</f>
        <v>0</v>
      </c>
      <c r="V110" s="176">
        <f>SUMIFS('Fleet Calculations'!AI$8:AI$930, 'Fleet Calculations'!$N$8:$N$930, 'Fleet Outputs Internal'!$B110)</f>
        <v>0</v>
      </c>
      <c r="W110" s="176">
        <f>SUMIFS('Fleet Calculations'!AJ$8:AJ$930, 'Fleet Calculations'!$N$8:$N$930, 'Fleet Outputs Internal'!$B110)</f>
        <v>0</v>
      </c>
      <c r="X110" s="176">
        <f>SUMIFS('Fleet Calculations'!AK$8:AK$930, 'Fleet Calculations'!$N$8:$N$930, 'Fleet Outputs Internal'!$B110)</f>
        <v>0</v>
      </c>
      <c r="Y110" s="176">
        <f>SUMIFS('Fleet Calculations'!AL$8:AL$930, 'Fleet Calculations'!$N$8:$N$930, 'Fleet Outputs Internal'!$B110)</f>
        <v>0</v>
      </c>
      <c r="Z110" s="176">
        <f>SUMIFS('Fleet Calculations'!AM$8:AM$930, 'Fleet Calculations'!$N$8:$N$930, 'Fleet Outputs Internal'!$B110)</f>
        <v>0</v>
      </c>
      <c r="AA110" s="176">
        <f>SUMIFS('Fleet Calculations'!AN$8:AN$930, 'Fleet Calculations'!$N$8:$N$930, 'Fleet Outputs Internal'!$B110)</f>
        <v>0</v>
      </c>
      <c r="AB110" s="176">
        <f>SUMIFS('Fleet Calculations'!AO$8:AO$930, 'Fleet Calculations'!$N$8:$N$930, 'Fleet Outputs Internal'!$B110)</f>
        <v>0</v>
      </c>
      <c r="AC110" s="176">
        <f>SUMIFS('Fleet Calculations'!AP$8:AP$930, 'Fleet Calculations'!$N$8:$N$930, 'Fleet Outputs Internal'!$B110)</f>
        <v>0</v>
      </c>
      <c r="AE110" t="s">
        <v>75</v>
      </c>
    </row>
    <row r="111" spans="2:31" x14ac:dyDescent="0.25">
      <c r="B111" s="172" t="s">
        <v>163</v>
      </c>
      <c r="C111" s="176">
        <f>SUMIFS('Fleet Calculations'!P$8:P$930, 'Fleet Calculations'!$N$8:$N$930, 'Fleet Outputs Internal'!$B111)</f>
        <v>0</v>
      </c>
      <c r="D111" s="176">
        <f>SUMIFS('Fleet Calculations'!Q$8:Q$930, 'Fleet Calculations'!$N$8:$N$930, 'Fleet Outputs Internal'!$B111)</f>
        <v>0</v>
      </c>
      <c r="E111" s="176">
        <f>SUMIFS('Fleet Calculations'!R$8:R$930, 'Fleet Calculations'!$N$8:$N$930, 'Fleet Outputs Internal'!$B111)</f>
        <v>0</v>
      </c>
      <c r="F111" s="176">
        <f>SUMIFS('Fleet Calculations'!S$8:S$930, 'Fleet Calculations'!$N$8:$N$930, 'Fleet Outputs Internal'!$B111)</f>
        <v>0</v>
      </c>
      <c r="G111" s="176">
        <f>SUMIFS('Fleet Calculations'!T$8:T$930, 'Fleet Calculations'!$N$8:$N$930, 'Fleet Outputs Internal'!$B111)</f>
        <v>0</v>
      </c>
      <c r="H111" s="176">
        <f>SUMIFS('Fleet Calculations'!U$8:U$930, 'Fleet Calculations'!$N$8:$N$930, 'Fleet Outputs Internal'!$B111)</f>
        <v>0</v>
      </c>
      <c r="I111" s="176">
        <f>SUMIFS('Fleet Calculations'!V$8:V$930, 'Fleet Calculations'!$N$8:$N$930, 'Fleet Outputs Internal'!$B111)</f>
        <v>0</v>
      </c>
      <c r="J111" s="176">
        <f>SUMIFS('Fleet Calculations'!W$8:W$930, 'Fleet Calculations'!$N$8:$N$930, 'Fleet Outputs Internal'!$B111)</f>
        <v>0</v>
      </c>
      <c r="K111" s="176">
        <f>SUMIFS('Fleet Calculations'!X$8:X$930, 'Fleet Calculations'!$N$8:$N$930, 'Fleet Outputs Internal'!$B111)</f>
        <v>0</v>
      </c>
      <c r="L111" s="176">
        <f>SUMIFS('Fleet Calculations'!Y$8:Y$930, 'Fleet Calculations'!$N$8:$N$930, 'Fleet Outputs Internal'!$B111)</f>
        <v>0</v>
      </c>
      <c r="M111" s="176">
        <f>SUMIFS('Fleet Calculations'!Z$8:Z$930, 'Fleet Calculations'!$N$8:$N$930, 'Fleet Outputs Internal'!$B111)</f>
        <v>0</v>
      </c>
      <c r="N111" s="176">
        <f>SUMIFS('Fleet Calculations'!AA$8:AA$930, 'Fleet Calculations'!$N$8:$N$930, 'Fleet Outputs Internal'!$B111)</f>
        <v>0</v>
      </c>
      <c r="O111" s="176">
        <f>SUMIFS('Fleet Calculations'!AB$8:AB$930, 'Fleet Calculations'!$N$8:$N$930, 'Fleet Outputs Internal'!$B111)</f>
        <v>0</v>
      </c>
      <c r="P111" s="176">
        <f>SUMIFS('Fleet Calculations'!AC$8:AC$930, 'Fleet Calculations'!$N$8:$N$930, 'Fleet Outputs Internal'!$B111)</f>
        <v>0</v>
      </c>
      <c r="Q111" s="176">
        <f>SUMIFS('Fleet Calculations'!AD$8:AD$930, 'Fleet Calculations'!$N$8:$N$930, 'Fleet Outputs Internal'!$B111)</f>
        <v>0</v>
      </c>
      <c r="R111" s="176">
        <f>SUMIFS('Fleet Calculations'!AE$8:AE$930, 'Fleet Calculations'!$N$8:$N$930, 'Fleet Outputs Internal'!$B111)</f>
        <v>0</v>
      </c>
      <c r="S111" s="176">
        <f>SUMIFS('Fleet Calculations'!AF$8:AF$930, 'Fleet Calculations'!$N$8:$N$930, 'Fleet Outputs Internal'!$B111)</f>
        <v>0</v>
      </c>
      <c r="T111" s="176">
        <f>SUMIFS('Fleet Calculations'!AG$8:AG$930, 'Fleet Calculations'!$N$8:$N$930, 'Fleet Outputs Internal'!$B111)</f>
        <v>0</v>
      </c>
      <c r="U111" s="176">
        <f>SUMIFS('Fleet Calculations'!AH$8:AH$930, 'Fleet Calculations'!$N$8:$N$930, 'Fleet Outputs Internal'!$B111)</f>
        <v>0</v>
      </c>
      <c r="V111" s="176">
        <f>SUMIFS('Fleet Calculations'!AI$8:AI$930, 'Fleet Calculations'!$N$8:$N$930, 'Fleet Outputs Internal'!$B111)</f>
        <v>0</v>
      </c>
      <c r="W111" s="176">
        <f>SUMIFS('Fleet Calculations'!AJ$8:AJ$930, 'Fleet Calculations'!$N$8:$N$930, 'Fleet Outputs Internal'!$B111)</f>
        <v>0</v>
      </c>
      <c r="X111" s="176">
        <f>SUMIFS('Fleet Calculations'!AK$8:AK$930, 'Fleet Calculations'!$N$8:$N$930, 'Fleet Outputs Internal'!$B111)</f>
        <v>0</v>
      </c>
      <c r="Y111" s="176">
        <f>SUMIFS('Fleet Calculations'!AL$8:AL$930, 'Fleet Calculations'!$N$8:$N$930, 'Fleet Outputs Internal'!$B111)</f>
        <v>0</v>
      </c>
      <c r="Z111" s="176">
        <f>SUMIFS('Fleet Calculations'!AM$8:AM$930, 'Fleet Calculations'!$N$8:$N$930, 'Fleet Outputs Internal'!$B111)</f>
        <v>0</v>
      </c>
      <c r="AA111" s="176">
        <f>SUMIFS('Fleet Calculations'!AN$8:AN$930, 'Fleet Calculations'!$N$8:$N$930, 'Fleet Outputs Internal'!$B111)</f>
        <v>0</v>
      </c>
      <c r="AB111" s="176">
        <f>SUMIFS('Fleet Calculations'!AO$8:AO$930, 'Fleet Calculations'!$N$8:$N$930, 'Fleet Outputs Internal'!$B111)</f>
        <v>0</v>
      </c>
      <c r="AC111" s="176">
        <f>SUMIFS('Fleet Calculations'!AP$8:AP$930, 'Fleet Calculations'!$N$8:$N$930, 'Fleet Outputs Internal'!$B111)</f>
        <v>0</v>
      </c>
      <c r="AE111" t="s">
        <v>75</v>
      </c>
    </row>
    <row r="112" spans="2:31" x14ac:dyDescent="0.25">
      <c r="B112" s="172" t="s">
        <v>165</v>
      </c>
      <c r="C112" s="176">
        <f>SUMIFS('Fleet Calculations'!P$8:P$930, 'Fleet Calculations'!$N$8:$N$930, 'Fleet Outputs Internal'!$B112)</f>
        <v>0</v>
      </c>
      <c r="D112" s="176">
        <f>SUMIFS('Fleet Calculations'!Q$8:Q$930, 'Fleet Calculations'!$N$8:$N$930, 'Fleet Outputs Internal'!$B112)</f>
        <v>0</v>
      </c>
      <c r="E112" s="176">
        <f>SUMIFS('Fleet Calculations'!R$8:R$930, 'Fleet Calculations'!$N$8:$N$930, 'Fleet Outputs Internal'!$B112)</f>
        <v>0</v>
      </c>
      <c r="F112" s="176">
        <f>SUMIFS('Fleet Calculations'!S$8:S$930, 'Fleet Calculations'!$N$8:$N$930, 'Fleet Outputs Internal'!$B112)</f>
        <v>0</v>
      </c>
      <c r="G112" s="176">
        <f>SUMIFS('Fleet Calculations'!T$8:T$930, 'Fleet Calculations'!$N$8:$N$930, 'Fleet Outputs Internal'!$B112)</f>
        <v>0</v>
      </c>
      <c r="H112" s="176">
        <f>SUMIFS('Fleet Calculations'!U$8:U$930, 'Fleet Calculations'!$N$8:$N$930, 'Fleet Outputs Internal'!$B112)</f>
        <v>0</v>
      </c>
      <c r="I112" s="176">
        <f>SUMIFS('Fleet Calculations'!V$8:V$930, 'Fleet Calculations'!$N$8:$N$930, 'Fleet Outputs Internal'!$B112)</f>
        <v>0</v>
      </c>
      <c r="J112" s="176">
        <f>SUMIFS('Fleet Calculations'!W$8:W$930, 'Fleet Calculations'!$N$8:$N$930, 'Fleet Outputs Internal'!$B112)</f>
        <v>0</v>
      </c>
      <c r="K112" s="176">
        <f>SUMIFS('Fleet Calculations'!X$8:X$930, 'Fleet Calculations'!$N$8:$N$930, 'Fleet Outputs Internal'!$B112)</f>
        <v>0</v>
      </c>
      <c r="L112" s="176">
        <f>SUMIFS('Fleet Calculations'!Y$8:Y$930, 'Fleet Calculations'!$N$8:$N$930, 'Fleet Outputs Internal'!$B112)</f>
        <v>0</v>
      </c>
      <c r="M112" s="176">
        <f>SUMIFS('Fleet Calculations'!Z$8:Z$930, 'Fleet Calculations'!$N$8:$N$930, 'Fleet Outputs Internal'!$B112)</f>
        <v>0</v>
      </c>
      <c r="N112" s="176">
        <f>SUMIFS('Fleet Calculations'!AA$8:AA$930, 'Fleet Calculations'!$N$8:$N$930, 'Fleet Outputs Internal'!$B112)</f>
        <v>0</v>
      </c>
      <c r="O112" s="176">
        <f>SUMIFS('Fleet Calculations'!AB$8:AB$930, 'Fleet Calculations'!$N$8:$N$930, 'Fleet Outputs Internal'!$B112)</f>
        <v>0</v>
      </c>
      <c r="P112" s="176">
        <f>SUMIFS('Fleet Calculations'!AC$8:AC$930, 'Fleet Calculations'!$N$8:$N$930, 'Fleet Outputs Internal'!$B112)</f>
        <v>0</v>
      </c>
      <c r="Q112" s="176">
        <f>SUMIFS('Fleet Calculations'!AD$8:AD$930, 'Fleet Calculations'!$N$8:$N$930, 'Fleet Outputs Internal'!$B112)</f>
        <v>0</v>
      </c>
      <c r="R112" s="176">
        <f>SUMIFS('Fleet Calculations'!AE$8:AE$930, 'Fleet Calculations'!$N$8:$N$930, 'Fleet Outputs Internal'!$B112)</f>
        <v>0</v>
      </c>
      <c r="S112" s="176">
        <f>SUMIFS('Fleet Calculations'!AF$8:AF$930, 'Fleet Calculations'!$N$8:$N$930, 'Fleet Outputs Internal'!$B112)</f>
        <v>0</v>
      </c>
      <c r="T112" s="176">
        <f>SUMIFS('Fleet Calculations'!AG$8:AG$930, 'Fleet Calculations'!$N$8:$N$930, 'Fleet Outputs Internal'!$B112)</f>
        <v>0</v>
      </c>
      <c r="U112" s="176">
        <f>SUMIFS('Fleet Calculations'!AH$8:AH$930, 'Fleet Calculations'!$N$8:$N$930, 'Fleet Outputs Internal'!$B112)</f>
        <v>0</v>
      </c>
      <c r="V112" s="176">
        <f>SUMIFS('Fleet Calculations'!AI$8:AI$930, 'Fleet Calculations'!$N$8:$N$930, 'Fleet Outputs Internal'!$B112)</f>
        <v>0</v>
      </c>
      <c r="W112" s="176">
        <f>SUMIFS('Fleet Calculations'!AJ$8:AJ$930, 'Fleet Calculations'!$N$8:$N$930, 'Fleet Outputs Internal'!$B112)</f>
        <v>0</v>
      </c>
      <c r="X112" s="176">
        <f>SUMIFS('Fleet Calculations'!AK$8:AK$930, 'Fleet Calculations'!$N$8:$N$930, 'Fleet Outputs Internal'!$B112)</f>
        <v>0</v>
      </c>
      <c r="Y112" s="176">
        <f>SUMIFS('Fleet Calculations'!AL$8:AL$930, 'Fleet Calculations'!$N$8:$N$930, 'Fleet Outputs Internal'!$B112)</f>
        <v>0</v>
      </c>
      <c r="Z112" s="176">
        <f>SUMIFS('Fleet Calculations'!AM$8:AM$930, 'Fleet Calculations'!$N$8:$N$930, 'Fleet Outputs Internal'!$B112)</f>
        <v>0</v>
      </c>
      <c r="AA112" s="176">
        <f>SUMIFS('Fleet Calculations'!AN$8:AN$930, 'Fleet Calculations'!$N$8:$N$930, 'Fleet Outputs Internal'!$B112)</f>
        <v>0</v>
      </c>
      <c r="AB112" s="176">
        <f>SUMIFS('Fleet Calculations'!AO$8:AO$930, 'Fleet Calculations'!$N$8:$N$930, 'Fleet Outputs Internal'!$B112)</f>
        <v>0</v>
      </c>
      <c r="AC112" s="176">
        <f>SUMIFS('Fleet Calculations'!AP$8:AP$930, 'Fleet Calculations'!$N$8:$N$930, 'Fleet Outputs Internal'!$B112)</f>
        <v>0</v>
      </c>
      <c r="AE112" t="s">
        <v>75</v>
      </c>
    </row>
    <row r="113" spans="2:31" x14ac:dyDescent="0.25">
      <c r="B113" s="172" t="s">
        <v>168</v>
      </c>
      <c r="C113" s="176">
        <f>SUMIFS('Fleet Calculations'!P$8:P$930, 'Fleet Calculations'!$N$8:$N$930, 'Fleet Outputs Internal'!$B113)</f>
        <v>0</v>
      </c>
      <c r="D113" s="176">
        <f>SUMIFS('Fleet Calculations'!Q$8:Q$930, 'Fleet Calculations'!$N$8:$N$930, 'Fleet Outputs Internal'!$B113)</f>
        <v>0</v>
      </c>
      <c r="E113" s="176">
        <f>SUMIFS('Fleet Calculations'!R$8:R$930, 'Fleet Calculations'!$N$8:$N$930, 'Fleet Outputs Internal'!$B113)</f>
        <v>0</v>
      </c>
      <c r="F113" s="176">
        <f>SUMIFS('Fleet Calculations'!S$8:S$930, 'Fleet Calculations'!$N$8:$N$930, 'Fleet Outputs Internal'!$B113)</f>
        <v>0</v>
      </c>
      <c r="G113" s="176">
        <f>SUMIFS('Fleet Calculations'!T$8:T$930, 'Fleet Calculations'!$N$8:$N$930, 'Fleet Outputs Internal'!$B113)</f>
        <v>0</v>
      </c>
      <c r="H113" s="176">
        <f>SUMIFS('Fleet Calculations'!U$8:U$930, 'Fleet Calculations'!$N$8:$N$930, 'Fleet Outputs Internal'!$B113)</f>
        <v>0</v>
      </c>
      <c r="I113" s="176">
        <f>SUMIFS('Fleet Calculations'!V$8:V$930, 'Fleet Calculations'!$N$8:$N$930, 'Fleet Outputs Internal'!$B113)</f>
        <v>0</v>
      </c>
      <c r="J113" s="176">
        <f>SUMIFS('Fleet Calculations'!W$8:W$930, 'Fleet Calculations'!$N$8:$N$930, 'Fleet Outputs Internal'!$B113)</f>
        <v>0</v>
      </c>
      <c r="K113" s="176">
        <f>SUMIFS('Fleet Calculations'!X$8:X$930, 'Fleet Calculations'!$N$8:$N$930, 'Fleet Outputs Internal'!$B113)</f>
        <v>0</v>
      </c>
      <c r="L113" s="176">
        <f>SUMIFS('Fleet Calculations'!Y$8:Y$930, 'Fleet Calculations'!$N$8:$N$930, 'Fleet Outputs Internal'!$B113)</f>
        <v>0</v>
      </c>
      <c r="M113" s="176">
        <f>SUMIFS('Fleet Calculations'!Z$8:Z$930, 'Fleet Calculations'!$N$8:$N$930, 'Fleet Outputs Internal'!$B113)</f>
        <v>0</v>
      </c>
      <c r="N113" s="176">
        <f>SUMIFS('Fleet Calculations'!AA$8:AA$930, 'Fleet Calculations'!$N$8:$N$930, 'Fleet Outputs Internal'!$B113)</f>
        <v>0</v>
      </c>
      <c r="O113" s="176">
        <f>SUMIFS('Fleet Calculations'!AB$8:AB$930, 'Fleet Calculations'!$N$8:$N$930, 'Fleet Outputs Internal'!$B113)</f>
        <v>0</v>
      </c>
      <c r="P113" s="176">
        <f>SUMIFS('Fleet Calculations'!AC$8:AC$930, 'Fleet Calculations'!$N$8:$N$930, 'Fleet Outputs Internal'!$B113)</f>
        <v>0</v>
      </c>
      <c r="Q113" s="176">
        <f>SUMIFS('Fleet Calculations'!AD$8:AD$930, 'Fleet Calculations'!$N$8:$N$930, 'Fleet Outputs Internal'!$B113)</f>
        <v>0</v>
      </c>
      <c r="R113" s="176">
        <f>SUMIFS('Fleet Calculations'!AE$8:AE$930, 'Fleet Calculations'!$N$8:$N$930, 'Fleet Outputs Internal'!$B113)</f>
        <v>0</v>
      </c>
      <c r="S113" s="176">
        <f>SUMIFS('Fleet Calculations'!AF$8:AF$930, 'Fleet Calculations'!$N$8:$N$930, 'Fleet Outputs Internal'!$B113)</f>
        <v>0</v>
      </c>
      <c r="T113" s="176">
        <f>SUMIFS('Fleet Calculations'!AG$8:AG$930, 'Fleet Calculations'!$N$8:$N$930, 'Fleet Outputs Internal'!$B113)</f>
        <v>0</v>
      </c>
      <c r="U113" s="176">
        <f>SUMIFS('Fleet Calculations'!AH$8:AH$930, 'Fleet Calculations'!$N$8:$N$930, 'Fleet Outputs Internal'!$B113)</f>
        <v>0</v>
      </c>
      <c r="V113" s="176">
        <f>SUMIFS('Fleet Calculations'!AI$8:AI$930, 'Fleet Calculations'!$N$8:$N$930, 'Fleet Outputs Internal'!$B113)</f>
        <v>0</v>
      </c>
      <c r="W113" s="176">
        <f>SUMIFS('Fleet Calculations'!AJ$8:AJ$930, 'Fleet Calculations'!$N$8:$N$930, 'Fleet Outputs Internal'!$B113)</f>
        <v>0</v>
      </c>
      <c r="X113" s="176">
        <f>SUMIFS('Fleet Calculations'!AK$8:AK$930, 'Fleet Calculations'!$N$8:$N$930, 'Fleet Outputs Internal'!$B113)</f>
        <v>0</v>
      </c>
      <c r="Y113" s="176">
        <f>SUMIFS('Fleet Calculations'!AL$8:AL$930, 'Fleet Calculations'!$N$8:$N$930, 'Fleet Outputs Internal'!$B113)</f>
        <v>0</v>
      </c>
      <c r="Z113" s="176">
        <f>SUMIFS('Fleet Calculations'!AM$8:AM$930, 'Fleet Calculations'!$N$8:$N$930, 'Fleet Outputs Internal'!$B113)</f>
        <v>0</v>
      </c>
      <c r="AA113" s="176">
        <f>SUMIFS('Fleet Calculations'!AN$8:AN$930, 'Fleet Calculations'!$N$8:$N$930, 'Fleet Outputs Internal'!$B113)</f>
        <v>0</v>
      </c>
      <c r="AB113" s="176">
        <f>SUMIFS('Fleet Calculations'!AO$8:AO$930, 'Fleet Calculations'!$N$8:$N$930, 'Fleet Outputs Internal'!$B113)</f>
        <v>0</v>
      </c>
      <c r="AC113" s="176">
        <f>SUMIFS('Fleet Calculations'!AP$8:AP$930, 'Fleet Calculations'!$N$8:$N$930, 'Fleet Outputs Internal'!$B113)</f>
        <v>0</v>
      </c>
      <c r="AE113" t="s">
        <v>76</v>
      </c>
    </row>
    <row r="114" spans="2:31" x14ac:dyDescent="0.25">
      <c r="B114" s="172" t="s">
        <v>169</v>
      </c>
      <c r="C114" s="176">
        <f>SUMIFS('Fleet Calculations'!P$8:P$930, 'Fleet Calculations'!$N$8:$N$930, 'Fleet Outputs Internal'!$B114)</f>
        <v>0</v>
      </c>
      <c r="D114" s="176">
        <f>SUMIFS('Fleet Calculations'!Q$8:Q$930, 'Fleet Calculations'!$N$8:$N$930, 'Fleet Outputs Internal'!$B114)</f>
        <v>0</v>
      </c>
      <c r="E114" s="176">
        <f>SUMIFS('Fleet Calculations'!R$8:R$930, 'Fleet Calculations'!$N$8:$N$930, 'Fleet Outputs Internal'!$B114)</f>
        <v>0</v>
      </c>
      <c r="F114" s="176">
        <f>SUMIFS('Fleet Calculations'!S$8:S$930, 'Fleet Calculations'!$N$8:$N$930, 'Fleet Outputs Internal'!$B114)</f>
        <v>0</v>
      </c>
      <c r="G114" s="176">
        <f>SUMIFS('Fleet Calculations'!T$8:T$930, 'Fleet Calculations'!$N$8:$N$930, 'Fleet Outputs Internal'!$B114)</f>
        <v>0</v>
      </c>
      <c r="H114" s="176">
        <f>SUMIFS('Fleet Calculations'!U$8:U$930, 'Fleet Calculations'!$N$8:$N$930, 'Fleet Outputs Internal'!$B114)</f>
        <v>0</v>
      </c>
      <c r="I114" s="176">
        <f>SUMIFS('Fleet Calculations'!V$8:V$930, 'Fleet Calculations'!$N$8:$N$930, 'Fleet Outputs Internal'!$B114)</f>
        <v>0</v>
      </c>
      <c r="J114" s="176">
        <f>SUMIFS('Fleet Calculations'!W$8:W$930, 'Fleet Calculations'!$N$8:$N$930, 'Fleet Outputs Internal'!$B114)</f>
        <v>0</v>
      </c>
      <c r="K114" s="176">
        <f>SUMIFS('Fleet Calculations'!X$8:X$930, 'Fleet Calculations'!$N$8:$N$930, 'Fleet Outputs Internal'!$B114)</f>
        <v>0</v>
      </c>
      <c r="L114" s="176">
        <f>SUMIFS('Fleet Calculations'!Y$8:Y$930, 'Fleet Calculations'!$N$8:$N$930, 'Fleet Outputs Internal'!$B114)</f>
        <v>0</v>
      </c>
      <c r="M114" s="176">
        <f>SUMIFS('Fleet Calculations'!Z$8:Z$930, 'Fleet Calculations'!$N$8:$N$930, 'Fleet Outputs Internal'!$B114)</f>
        <v>0</v>
      </c>
      <c r="N114" s="176">
        <f>SUMIFS('Fleet Calculations'!AA$8:AA$930, 'Fleet Calculations'!$N$8:$N$930, 'Fleet Outputs Internal'!$B114)</f>
        <v>0</v>
      </c>
      <c r="O114" s="176">
        <f>SUMIFS('Fleet Calculations'!AB$8:AB$930, 'Fleet Calculations'!$N$8:$N$930, 'Fleet Outputs Internal'!$B114)</f>
        <v>0</v>
      </c>
      <c r="P114" s="176">
        <f>SUMIFS('Fleet Calculations'!AC$8:AC$930, 'Fleet Calculations'!$N$8:$N$930, 'Fleet Outputs Internal'!$B114)</f>
        <v>0</v>
      </c>
      <c r="Q114" s="176">
        <f>SUMIFS('Fleet Calculations'!AD$8:AD$930, 'Fleet Calculations'!$N$8:$N$930, 'Fleet Outputs Internal'!$B114)</f>
        <v>0</v>
      </c>
      <c r="R114" s="176">
        <f>SUMIFS('Fleet Calculations'!AE$8:AE$930, 'Fleet Calculations'!$N$8:$N$930, 'Fleet Outputs Internal'!$B114)</f>
        <v>0</v>
      </c>
      <c r="S114" s="176">
        <f>SUMIFS('Fleet Calculations'!AF$8:AF$930, 'Fleet Calculations'!$N$8:$N$930, 'Fleet Outputs Internal'!$B114)</f>
        <v>0</v>
      </c>
      <c r="T114" s="176">
        <f>SUMIFS('Fleet Calculations'!AG$8:AG$930, 'Fleet Calculations'!$N$8:$N$930, 'Fleet Outputs Internal'!$B114)</f>
        <v>0</v>
      </c>
      <c r="U114" s="176">
        <f>SUMIFS('Fleet Calculations'!AH$8:AH$930, 'Fleet Calculations'!$N$8:$N$930, 'Fleet Outputs Internal'!$B114)</f>
        <v>0</v>
      </c>
      <c r="V114" s="176">
        <f>SUMIFS('Fleet Calculations'!AI$8:AI$930, 'Fleet Calculations'!$N$8:$N$930, 'Fleet Outputs Internal'!$B114)</f>
        <v>0</v>
      </c>
      <c r="W114" s="176">
        <f>SUMIFS('Fleet Calculations'!AJ$8:AJ$930, 'Fleet Calculations'!$N$8:$N$930, 'Fleet Outputs Internal'!$B114)</f>
        <v>0</v>
      </c>
      <c r="X114" s="176">
        <f>SUMIFS('Fleet Calculations'!AK$8:AK$930, 'Fleet Calculations'!$N$8:$N$930, 'Fleet Outputs Internal'!$B114)</f>
        <v>0</v>
      </c>
      <c r="Y114" s="176">
        <f>SUMIFS('Fleet Calculations'!AL$8:AL$930, 'Fleet Calculations'!$N$8:$N$930, 'Fleet Outputs Internal'!$B114)</f>
        <v>0</v>
      </c>
      <c r="Z114" s="176">
        <f>SUMIFS('Fleet Calculations'!AM$8:AM$930, 'Fleet Calculations'!$N$8:$N$930, 'Fleet Outputs Internal'!$B114)</f>
        <v>0</v>
      </c>
      <c r="AA114" s="176">
        <f>SUMIFS('Fleet Calculations'!AN$8:AN$930, 'Fleet Calculations'!$N$8:$N$930, 'Fleet Outputs Internal'!$B114)</f>
        <v>0</v>
      </c>
      <c r="AB114" s="176">
        <f>SUMIFS('Fleet Calculations'!AO$8:AO$930, 'Fleet Calculations'!$N$8:$N$930, 'Fleet Outputs Internal'!$B114)</f>
        <v>0</v>
      </c>
      <c r="AC114" s="176">
        <f>SUMIFS('Fleet Calculations'!AP$8:AP$930, 'Fleet Calculations'!$N$8:$N$930, 'Fleet Outputs Internal'!$B114)</f>
        <v>0</v>
      </c>
      <c r="AE114" t="s">
        <v>76</v>
      </c>
    </row>
    <row r="115" spans="2:31" x14ac:dyDescent="0.25">
      <c r="B115" s="172" t="s">
        <v>170</v>
      </c>
      <c r="C115" s="176">
        <f>SUMIFS('Fleet Calculations'!P$8:P$930, 'Fleet Calculations'!$N$8:$N$930, 'Fleet Outputs Internal'!$B115)</f>
        <v>0</v>
      </c>
      <c r="D115" s="176">
        <f>SUMIFS('Fleet Calculations'!Q$8:Q$930, 'Fleet Calculations'!$N$8:$N$930, 'Fleet Outputs Internal'!$B115)</f>
        <v>0</v>
      </c>
      <c r="E115" s="176">
        <f>SUMIFS('Fleet Calculations'!R$8:R$930, 'Fleet Calculations'!$N$8:$N$930, 'Fleet Outputs Internal'!$B115)</f>
        <v>0</v>
      </c>
      <c r="F115" s="176">
        <f>SUMIFS('Fleet Calculations'!S$8:S$930, 'Fleet Calculations'!$N$8:$N$930, 'Fleet Outputs Internal'!$B115)</f>
        <v>0</v>
      </c>
      <c r="G115" s="176">
        <f>SUMIFS('Fleet Calculations'!T$8:T$930, 'Fleet Calculations'!$N$8:$N$930, 'Fleet Outputs Internal'!$B115)</f>
        <v>0</v>
      </c>
      <c r="H115" s="176">
        <f>SUMIFS('Fleet Calculations'!U$8:U$930, 'Fleet Calculations'!$N$8:$N$930, 'Fleet Outputs Internal'!$B115)</f>
        <v>0</v>
      </c>
      <c r="I115" s="176">
        <f>SUMIFS('Fleet Calculations'!V$8:V$930, 'Fleet Calculations'!$N$8:$N$930, 'Fleet Outputs Internal'!$B115)</f>
        <v>0</v>
      </c>
      <c r="J115" s="176">
        <f>SUMIFS('Fleet Calculations'!W$8:W$930, 'Fleet Calculations'!$N$8:$N$930, 'Fleet Outputs Internal'!$B115)</f>
        <v>0</v>
      </c>
      <c r="K115" s="176">
        <f>SUMIFS('Fleet Calculations'!X$8:X$930, 'Fleet Calculations'!$N$8:$N$930, 'Fleet Outputs Internal'!$B115)</f>
        <v>0</v>
      </c>
      <c r="L115" s="176">
        <f>SUMIFS('Fleet Calculations'!Y$8:Y$930, 'Fleet Calculations'!$N$8:$N$930, 'Fleet Outputs Internal'!$B115)</f>
        <v>0</v>
      </c>
      <c r="M115" s="176">
        <f>SUMIFS('Fleet Calculations'!Z$8:Z$930, 'Fleet Calculations'!$N$8:$N$930, 'Fleet Outputs Internal'!$B115)</f>
        <v>0</v>
      </c>
      <c r="N115" s="176">
        <f>SUMIFS('Fleet Calculations'!AA$8:AA$930, 'Fleet Calculations'!$N$8:$N$930, 'Fleet Outputs Internal'!$B115)</f>
        <v>0</v>
      </c>
      <c r="O115" s="176">
        <f>SUMIFS('Fleet Calculations'!AB$8:AB$930, 'Fleet Calculations'!$N$8:$N$930, 'Fleet Outputs Internal'!$B115)</f>
        <v>0</v>
      </c>
      <c r="P115" s="176">
        <f>SUMIFS('Fleet Calculations'!AC$8:AC$930, 'Fleet Calculations'!$N$8:$N$930, 'Fleet Outputs Internal'!$B115)</f>
        <v>0</v>
      </c>
      <c r="Q115" s="176">
        <f>SUMIFS('Fleet Calculations'!AD$8:AD$930, 'Fleet Calculations'!$N$8:$N$930, 'Fleet Outputs Internal'!$B115)</f>
        <v>0</v>
      </c>
      <c r="R115" s="176">
        <f>SUMIFS('Fleet Calculations'!AE$8:AE$930, 'Fleet Calculations'!$N$8:$N$930, 'Fleet Outputs Internal'!$B115)</f>
        <v>0</v>
      </c>
      <c r="S115" s="176">
        <f>SUMIFS('Fleet Calculations'!AF$8:AF$930, 'Fleet Calculations'!$N$8:$N$930, 'Fleet Outputs Internal'!$B115)</f>
        <v>0</v>
      </c>
      <c r="T115" s="176">
        <f>SUMIFS('Fleet Calculations'!AG$8:AG$930, 'Fleet Calculations'!$N$8:$N$930, 'Fleet Outputs Internal'!$B115)</f>
        <v>0</v>
      </c>
      <c r="U115" s="176">
        <f>SUMIFS('Fleet Calculations'!AH$8:AH$930, 'Fleet Calculations'!$N$8:$N$930, 'Fleet Outputs Internal'!$B115)</f>
        <v>0</v>
      </c>
      <c r="V115" s="176">
        <f>SUMIFS('Fleet Calculations'!AI$8:AI$930, 'Fleet Calculations'!$N$8:$N$930, 'Fleet Outputs Internal'!$B115)</f>
        <v>0</v>
      </c>
      <c r="W115" s="176">
        <f>SUMIFS('Fleet Calculations'!AJ$8:AJ$930, 'Fleet Calculations'!$N$8:$N$930, 'Fleet Outputs Internal'!$B115)</f>
        <v>0</v>
      </c>
      <c r="X115" s="176">
        <f>SUMIFS('Fleet Calculations'!AK$8:AK$930, 'Fleet Calculations'!$N$8:$N$930, 'Fleet Outputs Internal'!$B115)</f>
        <v>0</v>
      </c>
      <c r="Y115" s="176">
        <f>SUMIFS('Fleet Calculations'!AL$8:AL$930, 'Fleet Calculations'!$N$8:$N$930, 'Fleet Outputs Internal'!$B115)</f>
        <v>0</v>
      </c>
      <c r="Z115" s="176">
        <f>SUMIFS('Fleet Calculations'!AM$8:AM$930, 'Fleet Calculations'!$N$8:$N$930, 'Fleet Outputs Internal'!$B115)</f>
        <v>0</v>
      </c>
      <c r="AA115" s="176">
        <f>SUMIFS('Fleet Calculations'!AN$8:AN$930, 'Fleet Calculations'!$N$8:$N$930, 'Fleet Outputs Internal'!$B115)</f>
        <v>0</v>
      </c>
      <c r="AB115" s="176">
        <f>SUMIFS('Fleet Calculations'!AO$8:AO$930, 'Fleet Calculations'!$N$8:$N$930, 'Fleet Outputs Internal'!$B115)</f>
        <v>0</v>
      </c>
      <c r="AC115" s="176">
        <f>SUMIFS('Fleet Calculations'!AP$8:AP$930, 'Fleet Calculations'!$N$8:$N$930, 'Fleet Outputs Internal'!$B115)</f>
        <v>0</v>
      </c>
      <c r="AE115" t="s">
        <v>76</v>
      </c>
    </row>
    <row r="116" spans="2:31" x14ac:dyDescent="0.25">
      <c r="B116" s="172" t="s">
        <v>171</v>
      </c>
      <c r="C116" s="176">
        <f>SUMIFS('Fleet Calculations'!P$8:P$930, 'Fleet Calculations'!$N$8:$N$930, 'Fleet Outputs Internal'!$B116)</f>
        <v>0</v>
      </c>
      <c r="D116" s="176">
        <f>SUMIFS('Fleet Calculations'!Q$8:Q$930, 'Fleet Calculations'!$N$8:$N$930, 'Fleet Outputs Internal'!$B116)</f>
        <v>0</v>
      </c>
      <c r="E116" s="176">
        <f>SUMIFS('Fleet Calculations'!R$8:R$930, 'Fleet Calculations'!$N$8:$N$930, 'Fleet Outputs Internal'!$B116)</f>
        <v>0</v>
      </c>
      <c r="F116" s="176">
        <f>SUMIFS('Fleet Calculations'!S$8:S$930, 'Fleet Calculations'!$N$8:$N$930, 'Fleet Outputs Internal'!$B116)</f>
        <v>0</v>
      </c>
      <c r="G116" s="176">
        <f>SUMIFS('Fleet Calculations'!T$8:T$930, 'Fleet Calculations'!$N$8:$N$930, 'Fleet Outputs Internal'!$B116)</f>
        <v>0</v>
      </c>
      <c r="H116" s="176">
        <f>SUMIFS('Fleet Calculations'!U$8:U$930, 'Fleet Calculations'!$N$8:$N$930, 'Fleet Outputs Internal'!$B116)</f>
        <v>0</v>
      </c>
      <c r="I116" s="176">
        <f>SUMIFS('Fleet Calculations'!V$8:V$930, 'Fleet Calculations'!$N$8:$N$930, 'Fleet Outputs Internal'!$B116)</f>
        <v>0</v>
      </c>
      <c r="J116" s="176">
        <f>SUMIFS('Fleet Calculations'!W$8:W$930, 'Fleet Calculations'!$N$8:$N$930, 'Fleet Outputs Internal'!$B116)</f>
        <v>0</v>
      </c>
      <c r="K116" s="176">
        <f>SUMIFS('Fleet Calculations'!X$8:X$930, 'Fleet Calculations'!$N$8:$N$930, 'Fleet Outputs Internal'!$B116)</f>
        <v>0</v>
      </c>
      <c r="L116" s="176">
        <f>SUMIFS('Fleet Calculations'!Y$8:Y$930, 'Fleet Calculations'!$N$8:$N$930, 'Fleet Outputs Internal'!$B116)</f>
        <v>0</v>
      </c>
      <c r="M116" s="176">
        <f>SUMIFS('Fleet Calculations'!Z$8:Z$930, 'Fleet Calculations'!$N$8:$N$930, 'Fleet Outputs Internal'!$B116)</f>
        <v>0</v>
      </c>
      <c r="N116" s="176">
        <f>SUMIFS('Fleet Calculations'!AA$8:AA$930, 'Fleet Calculations'!$N$8:$N$930, 'Fleet Outputs Internal'!$B116)</f>
        <v>0</v>
      </c>
      <c r="O116" s="176">
        <f>SUMIFS('Fleet Calculations'!AB$8:AB$930, 'Fleet Calculations'!$N$8:$N$930, 'Fleet Outputs Internal'!$B116)</f>
        <v>0</v>
      </c>
      <c r="P116" s="176">
        <f>SUMIFS('Fleet Calculations'!AC$8:AC$930, 'Fleet Calculations'!$N$8:$N$930, 'Fleet Outputs Internal'!$B116)</f>
        <v>0</v>
      </c>
      <c r="Q116" s="176">
        <f>SUMIFS('Fleet Calculations'!AD$8:AD$930, 'Fleet Calculations'!$N$8:$N$930, 'Fleet Outputs Internal'!$B116)</f>
        <v>0</v>
      </c>
      <c r="R116" s="176">
        <f>SUMIFS('Fleet Calculations'!AE$8:AE$930, 'Fleet Calculations'!$N$8:$N$930, 'Fleet Outputs Internal'!$B116)</f>
        <v>0</v>
      </c>
      <c r="S116" s="176">
        <f>SUMIFS('Fleet Calculations'!AF$8:AF$930, 'Fleet Calculations'!$N$8:$N$930, 'Fleet Outputs Internal'!$B116)</f>
        <v>0</v>
      </c>
      <c r="T116" s="176">
        <f>SUMIFS('Fleet Calculations'!AG$8:AG$930, 'Fleet Calculations'!$N$8:$N$930, 'Fleet Outputs Internal'!$B116)</f>
        <v>0</v>
      </c>
      <c r="U116" s="176">
        <f>SUMIFS('Fleet Calculations'!AH$8:AH$930, 'Fleet Calculations'!$N$8:$N$930, 'Fleet Outputs Internal'!$B116)</f>
        <v>0</v>
      </c>
      <c r="V116" s="176">
        <f>SUMIFS('Fleet Calculations'!AI$8:AI$930, 'Fleet Calculations'!$N$8:$N$930, 'Fleet Outputs Internal'!$B116)</f>
        <v>0</v>
      </c>
      <c r="W116" s="176">
        <f>SUMIFS('Fleet Calculations'!AJ$8:AJ$930, 'Fleet Calculations'!$N$8:$N$930, 'Fleet Outputs Internal'!$B116)</f>
        <v>0</v>
      </c>
      <c r="X116" s="176">
        <f>SUMIFS('Fleet Calculations'!AK$8:AK$930, 'Fleet Calculations'!$N$8:$N$930, 'Fleet Outputs Internal'!$B116)</f>
        <v>0</v>
      </c>
      <c r="Y116" s="176">
        <f>SUMIFS('Fleet Calculations'!AL$8:AL$930, 'Fleet Calculations'!$N$8:$N$930, 'Fleet Outputs Internal'!$B116)</f>
        <v>0</v>
      </c>
      <c r="Z116" s="176">
        <f>SUMIFS('Fleet Calculations'!AM$8:AM$930, 'Fleet Calculations'!$N$8:$N$930, 'Fleet Outputs Internal'!$B116)</f>
        <v>0</v>
      </c>
      <c r="AA116" s="176">
        <f>SUMIFS('Fleet Calculations'!AN$8:AN$930, 'Fleet Calculations'!$N$8:$N$930, 'Fleet Outputs Internal'!$B116)</f>
        <v>0</v>
      </c>
      <c r="AB116" s="176">
        <f>SUMIFS('Fleet Calculations'!AO$8:AO$930, 'Fleet Calculations'!$N$8:$N$930, 'Fleet Outputs Internal'!$B116)</f>
        <v>0</v>
      </c>
      <c r="AC116" s="176">
        <f>SUMIFS('Fleet Calculations'!AP$8:AP$930, 'Fleet Calculations'!$N$8:$N$930, 'Fleet Outputs Internal'!$B116)</f>
        <v>0</v>
      </c>
      <c r="AE116" t="s">
        <v>76</v>
      </c>
    </row>
    <row r="117" spans="2:31" x14ac:dyDescent="0.25">
      <c r="B117" s="172" t="s">
        <v>172</v>
      </c>
      <c r="C117" s="176">
        <f>SUMIFS('Fleet Calculations'!P$8:P$930, 'Fleet Calculations'!$N$8:$N$930, 'Fleet Outputs Internal'!$B117)</f>
        <v>0</v>
      </c>
      <c r="D117" s="176">
        <f>SUMIFS('Fleet Calculations'!Q$8:Q$930, 'Fleet Calculations'!$N$8:$N$930, 'Fleet Outputs Internal'!$B117)</f>
        <v>0</v>
      </c>
      <c r="E117" s="176">
        <f>SUMIFS('Fleet Calculations'!R$8:R$930, 'Fleet Calculations'!$N$8:$N$930, 'Fleet Outputs Internal'!$B117)</f>
        <v>0</v>
      </c>
      <c r="F117" s="176">
        <f>SUMIFS('Fleet Calculations'!S$8:S$930, 'Fleet Calculations'!$N$8:$N$930, 'Fleet Outputs Internal'!$B117)</f>
        <v>0</v>
      </c>
      <c r="G117" s="176">
        <f>SUMIFS('Fleet Calculations'!T$8:T$930, 'Fleet Calculations'!$N$8:$N$930, 'Fleet Outputs Internal'!$B117)</f>
        <v>0</v>
      </c>
      <c r="H117" s="176">
        <f>SUMIFS('Fleet Calculations'!U$8:U$930, 'Fleet Calculations'!$N$8:$N$930, 'Fleet Outputs Internal'!$B117)</f>
        <v>0</v>
      </c>
      <c r="I117" s="176">
        <f>SUMIFS('Fleet Calculations'!V$8:V$930, 'Fleet Calculations'!$N$8:$N$930, 'Fleet Outputs Internal'!$B117)</f>
        <v>0</v>
      </c>
      <c r="J117" s="176">
        <f>SUMIFS('Fleet Calculations'!W$8:W$930, 'Fleet Calculations'!$N$8:$N$930, 'Fleet Outputs Internal'!$B117)</f>
        <v>0</v>
      </c>
      <c r="K117" s="176">
        <f>SUMIFS('Fleet Calculations'!X$8:X$930, 'Fleet Calculations'!$N$8:$N$930, 'Fleet Outputs Internal'!$B117)</f>
        <v>0</v>
      </c>
      <c r="L117" s="176">
        <f>SUMIFS('Fleet Calculations'!Y$8:Y$930, 'Fleet Calculations'!$N$8:$N$930, 'Fleet Outputs Internal'!$B117)</f>
        <v>0</v>
      </c>
      <c r="M117" s="176">
        <f>SUMIFS('Fleet Calculations'!Z$8:Z$930, 'Fleet Calculations'!$N$8:$N$930, 'Fleet Outputs Internal'!$B117)</f>
        <v>0</v>
      </c>
      <c r="N117" s="176">
        <f>SUMIFS('Fleet Calculations'!AA$8:AA$930, 'Fleet Calculations'!$N$8:$N$930, 'Fleet Outputs Internal'!$B117)</f>
        <v>0</v>
      </c>
      <c r="O117" s="176">
        <f>SUMIFS('Fleet Calculations'!AB$8:AB$930, 'Fleet Calculations'!$N$8:$N$930, 'Fleet Outputs Internal'!$B117)</f>
        <v>0</v>
      </c>
      <c r="P117" s="176">
        <f>SUMIFS('Fleet Calculations'!AC$8:AC$930, 'Fleet Calculations'!$N$8:$N$930, 'Fleet Outputs Internal'!$B117)</f>
        <v>0</v>
      </c>
      <c r="Q117" s="176">
        <f>SUMIFS('Fleet Calculations'!AD$8:AD$930, 'Fleet Calculations'!$N$8:$N$930, 'Fleet Outputs Internal'!$B117)</f>
        <v>0</v>
      </c>
      <c r="R117" s="176">
        <f>SUMIFS('Fleet Calculations'!AE$8:AE$930, 'Fleet Calculations'!$N$8:$N$930, 'Fleet Outputs Internal'!$B117)</f>
        <v>0</v>
      </c>
      <c r="S117" s="176">
        <f>SUMIFS('Fleet Calculations'!AF$8:AF$930, 'Fleet Calculations'!$N$8:$N$930, 'Fleet Outputs Internal'!$B117)</f>
        <v>0</v>
      </c>
      <c r="T117" s="176">
        <f>SUMIFS('Fleet Calculations'!AG$8:AG$930, 'Fleet Calculations'!$N$8:$N$930, 'Fleet Outputs Internal'!$B117)</f>
        <v>0</v>
      </c>
      <c r="U117" s="176">
        <f>SUMIFS('Fleet Calculations'!AH$8:AH$930, 'Fleet Calculations'!$N$8:$N$930, 'Fleet Outputs Internal'!$B117)</f>
        <v>0</v>
      </c>
      <c r="V117" s="176">
        <f>SUMIFS('Fleet Calculations'!AI$8:AI$930, 'Fleet Calculations'!$N$8:$N$930, 'Fleet Outputs Internal'!$B117)</f>
        <v>0</v>
      </c>
      <c r="W117" s="176">
        <f>SUMIFS('Fleet Calculations'!AJ$8:AJ$930, 'Fleet Calculations'!$N$8:$N$930, 'Fleet Outputs Internal'!$B117)</f>
        <v>0</v>
      </c>
      <c r="X117" s="176">
        <f>SUMIFS('Fleet Calculations'!AK$8:AK$930, 'Fleet Calculations'!$N$8:$N$930, 'Fleet Outputs Internal'!$B117)</f>
        <v>0</v>
      </c>
      <c r="Y117" s="176">
        <f>SUMIFS('Fleet Calculations'!AL$8:AL$930, 'Fleet Calculations'!$N$8:$N$930, 'Fleet Outputs Internal'!$B117)</f>
        <v>0</v>
      </c>
      <c r="Z117" s="176">
        <f>SUMIFS('Fleet Calculations'!AM$8:AM$930, 'Fleet Calculations'!$N$8:$N$930, 'Fleet Outputs Internal'!$B117)</f>
        <v>0</v>
      </c>
      <c r="AA117" s="176">
        <f>SUMIFS('Fleet Calculations'!AN$8:AN$930, 'Fleet Calculations'!$N$8:$N$930, 'Fleet Outputs Internal'!$B117)</f>
        <v>0</v>
      </c>
      <c r="AB117" s="176">
        <f>SUMIFS('Fleet Calculations'!AO$8:AO$930, 'Fleet Calculations'!$N$8:$N$930, 'Fleet Outputs Internal'!$B117)</f>
        <v>0</v>
      </c>
      <c r="AC117" s="176">
        <f>SUMIFS('Fleet Calculations'!AP$8:AP$930, 'Fleet Calculations'!$N$8:$N$930, 'Fleet Outputs Internal'!$B117)</f>
        <v>0</v>
      </c>
      <c r="AE117" t="s">
        <v>76</v>
      </c>
    </row>
    <row r="118" spans="2:31" x14ac:dyDescent="0.25">
      <c r="B118" s="172" t="s">
        <v>173</v>
      </c>
      <c r="C118" s="176">
        <f>SUMIFS('Fleet Calculations'!P$8:P$930, 'Fleet Calculations'!$N$8:$N$930, 'Fleet Outputs Internal'!$B118)</f>
        <v>0</v>
      </c>
      <c r="D118" s="176">
        <f>SUMIFS('Fleet Calculations'!Q$8:Q$930, 'Fleet Calculations'!$N$8:$N$930, 'Fleet Outputs Internal'!$B118)</f>
        <v>0</v>
      </c>
      <c r="E118" s="176">
        <f>SUMIFS('Fleet Calculations'!R$8:R$930, 'Fleet Calculations'!$N$8:$N$930, 'Fleet Outputs Internal'!$B118)</f>
        <v>0</v>
      </c>
      <c r="F118" s="176">
        <f>SUMIFS('Fleet Calculations'!S$8:S$930, 'Fleet Calculations'!$N$8:$N$930, 'Fleet Outputs Internal'!$B118)</f>
        <v>0</v>
      </c>
      <c r="G118" s="176">
        <f>SUMIFS('Fleet Calculations'!T$8:T$930, 'Fleet Calculations'!$N$8:$N$930, 'Fleet Outputs Internal'!$B118)</f>
        <v>0</v>
      </c>
      <c r="H118" s="176">
        <f>SUMIFS('Fleet Calculations'!U$8:U$930, 'Fleet Calculations'!$N$8:$N$930, 'Fleet Outputs Internal'!$B118)</f>
        <v>0</v>
      </c>
      <c r="I118" s="176">
        <f>SUMIFS('Fleet Calculations'!V$8:V$930, 'Fleet Calculations'!$N$8:$N$930, 'Fleet Outputs Internal'!$B118)</f>
        <v>0</v>
      </c>
      <c r="J118" s="176">
        <f>SUMIFS('Fleet Calculations'!W$8:W$930, 'Fleet Calculations'!$N$8:$N$930, 'Fleet Outputs Internal'!$B118)</f>
        <v>0</v>
      </c>
      <c r="K118" s="176">
        <f>SUMIFS('Fleet Calculations'!X$8:X$930, 'Fleet Calculations'!$N$8:$N$930, 'Fleet Outputs Internal'!$B118)</f>
        <v>0</v>
      </c>
      <c r="L118" s="176">
        <f>SUMIFS('Fleet Calculations'!Y$8:Y$930, 'Fleet Calculations'!$N$8:$N$930, 'Fleet Outputs Internal'!$B118)</f>
        <v>0</v>
      </c>
      <c r="M118" s="176">
        <f>SUMIFS('Fleet Calculations'!Z$8:Z$930, 'Fleet Calculations'!$N$8:$N$930, 'Fleet Outputs Internal'!$B118)</f>
        <v>0</v>
      </c>
      <c r="N118" s="176">
        <f>SUMIFS('Fleet Calculations'!AA$8:AA$930, 'Fleet Calculations'!$N$8:$N$930, 'Fleet Outputs Internal'!$B118)</f>
        <v>0</v>
      </c>
      <c r="O118" s="176">
        <f>SUMIFS('Fleet Calculations'!AB$8:AB$930, 'Fleet Calculations'!$N$8:$N$930, 'Fleet Outputs Internal'!$B118)</f>
        <v>0</v>
      </c>
      <c r="P118" s="176">
        <f>SUMIFS('Fleet Calculations'!AC$8:AC$930, 'Fleet Calculations'!$N$8:$N$930, 'Fleet Outputs Internal'!$B118)</f>
        <v>0</v>
      </c>
      <c r="Q118" s="176">
        <f>SUMIFS('Fleet Calculations'!AD$8:AD$930, 'Fleet Calculations'!$N$8:$N$930, 'Fleet Outputs Internal'!$B118)</f>
        <v>0</v>
      </c>
      <c r="R118" s="176">
        <f>SUMIFS('Fleet Calculations'!AE$8:AE$930, 'Fleet Calculations'!$N$8:$N$930, 'Fleet Outputs Internal'!$B118)</f>
        <v>0</v>
      </c>
      <c r="S118" s="176">
        <f>SUMIFS('Fleet Calculations'!AF$8:AF$930, 'Fleet Calculations'!$N$8:$N$930, 'Fleet Outputs Internal'!$B118)</f>
        <v>0</v>
      </c>
      <c r="T118" s="176">
        <f>SUMIFS('Fleet Calculations'!AG$8:AG$930, 'Fleet Calculations'!$N$8:$N$930, 'Fleet Outputs Internal'!$B118)</f>
        <v>0</v>
      </c>
      <c r="U118" s="176">
        <f>SUMIFS('Fleet Calculations'!AH$8:AH$930, 'Fleet Calculations'!$N$8:$N$930, 'Fleet Outputs Internal'!$B118)</f>
        <v>0</v>
      </c>
      <c r="V118" s="176">
        <f>SUMIFS('Fleet Calculations'!AI$8:AI$930, 'Fleet Calculations'!$N$8:$N$930, 'Fleet Outputs Internal'!$B118)</f>
        <v>0</v>
      </c>
      <c r="W118" s="176">
        <f>SUMIFS('Fleet Calculations'!AJ$8:AJ$930, 'Fleet Calculations'!$N$8:$N$930, 'Fleet Outputs Internal'!$B118)</f>
        <v>0</v>
      </c>
      <c r="X118" s="176">
        <f>SUMIFS('Fleet Calculations'!AK$8:AK$930, 'Fleet Calculations'!$N$8:$N$930, 'Fleet Outputs Internal'!$B118)</f>
        <v>0</v>
      </c>
      <c r="Y118" s="176">
        <f>SUMIFS('Fleet Calculations'!AL$8:AL$930, 'Fleet Calculations'!$N$8:$N$930, 'Fleet Outputs Internal'!$B118)</f>
        <v>0</v>
      </c>
      <c r="Z118" s="176">
        <f>SUMIFS('Fleet Calculations'!AM$8:AM$930, 'Fleet Calculations'!$N$8:$N$930, 'Fleet Outputs Internal'!$B118)</f>
        <v>0</v>
      </c>
      <c r="AA118" s="176">
        <f>SUMIFS('Fleet Calculations'!AN$8:AN$930, 'Fleet Calculations'!$N$8:$N$930, 'Fleet Outputs Internal'!$B118)</f>
        <v>0</v>
      </c>
      <c r="AB118" s="176">
        <f>SUMIFS('Fleet Calculations'!AO$8:AO$930, 'Fleet Calculations'!$N$8:$N$930, 'Fleet Outputs Internal'!$B118)</f>
        <v>0</v>
      </c>
      <c r="AC118" s="176">
        <f>SUMIFS('Fleet Calculations'!AP$8:AP$930, 'Fleet Calculations'!$N$8:$N$930, 'Fleet Outputs Internal'!$B118)</f>
        <v>0</v>
      </c>
      <c r="AE118" t="s">
        <v>76</v>
      </c>
    </row>
    <row r="119" spans="2:31" x14ac:dyDescent="0.25">
      <c r="B119" s="172" t="s">
        <v>174</v>
      </c>
      <c r="C119" s="176">
        <f>SUMIFS('Fleet Calculations'!P$8:P$930, 'Fleet Calculations'!$N$8:$N$930, 'Fleet Outputs Internal'!$B119)</f>
        <v>0</v>
      </c>
      <c r="D119" s="176">
        <f>SUMIFS('Fleet Calculations'!Q$8:Q$930, 'Fleet Calculations'!$N$8:$N$930, 'Fleet Outputs Internal'!$B119)</f>
        <v>0</v>
      </c>
      <c r="E119" s="176">
        <f>SUMIFS('Fleet Calculations'!R$8:R$930, 'Fleet Calculations'!$N$8:$N$930, 'Fleet Outputs Internal'!$B119)</f>
        <v>0</v>
      </c>
      <c r="F119" s="176">
        <f>SUMIFS('Fleet Calculations'!S$8:S$930, 'Fleet Calculations'!$N$8:$N$930, 'Fleet Outputs Internal'!$B119)</f>
        <v>0</v>
      </c>
      <c r="G119" s="176">
        <f>SUMIFS('Fleet Calculations'!T$8:T$930, 'Fleet Calculations'!$N$8:$N$930, 'Fleet Outputs Internal'!$B119)</f>
        <v>0</v>
      </c>
      <c r="H119" s="176">
        <f>SUMIFS('Fleet Calculations'!U$8:U$930, 'Fleet Calculations'!$N$8:$N$930, 'Fleet Outputs Internal'!$B119)</f>
        <v>0</v>
      </c>
      <c r="I119" s="176">
        <f>SUMIFS('Fleet Calculations'!V$8:V$930, 'Fleet Calculations'!$N$8:$N$930, 'Fleet Outputs Internal'!$B119)</f>
        <v>0</v>
      </c>
      <c r="J119" s="176">
        <f>SUMIFS('Fleet Calculations'!W$8:W$930, 'Fleet Calculations'!$N$8:$N$930, 'Fleet Outputs Internal'!$B119)</f>
        <v>0</v>
      </c>
      <c r="K119" s="176">
        <f>SUMIFS('Fleet Calculations'!X$8:X$930, 'Fleet Calculations'!$N$8:$N$930, 'Fleet Outputs Internal'!$B119)</f>
        <v>0</v>
      </c>
      <c r="L119" s="176">
        <f>SUMIFS('Fleet Calculations'!Y$8:Y$930, 'Fleet Calculations'!$N$8:$N$930, 'Fleet Outputs Internal'!$B119)</f>
        <v>0</v>
      </c>
      <c r="M119" s="176">
        <f>SUMIFS('Fleet Calculations'!Z$8:Z$930, 'Fleet Calculations'!$N$8:$N$930, 'Fleet Outputs Internal'!$B119)</f>
        <v>0</v>
      </c>
      <c r="N119" s="176">
        <f>SUMIFS('Fleet Calculations'!AA$8:AA$930, 'Fleet Calculations'!$N$8:$N$930, 'Fleet Outputs Internal'!$B119)</f>
        <v>0</v>
      </c>
      <c r="O119" s="176">
        <f>SUMIFS('Fleet Calculations'!AB$8:AB$930, 'Fleet Calculations'!$N$8:$N$930, 'Fleet Outputs Internal'!$B119)</f>
        <v>0</v>
      </c>
      <c r="P119" s="176">
        <f>SUMIFS('Fleet Calculations'!AC$8:AC$930, 'Fleet Calculations'!$N$8:$N$930, 'Fleet Outputs Internal'!$B119)</f>
        <v>0</v>
      </c>
      <c r="Q119" s="176">
        <f>SUMIFS('Fleet Calculations'!AD$8:AD$930, 'Fleet Calculations'!$N$8:$N$930, 'Fleet Outputs Internal'!$B119)</f>
        <v>0</v>
      </c>
      <c r="R119" s="176">
        <f>SUMIFS('Fleet Calculations'!AE$8:AE$930, 'Fleet Calculations'!$N$8:$N$930, 'Fleet Outputs Internal'!$B119)</f>
        <v>0</v>
      </c>
      <c r="S119" s="176">
        <f>SUMIFS('Fleet Calculations'!AF$8:AF$930, 'Fleet Calculations'!$N$8:$N$930, 'Fleet Outputs Internal'!$B119)</f>
        <v>0</v>
      </c>
      <c r="T119" s="176">
        <f>SUMIFS('Fleet Calculations'!AG$8:AG$930, 'Fleet Calculations'!$N$8:$N$930, 'Fleet Outputs Internal'!$B119)</f>
        <v>0</v>
      </c>
      <c r="U119" s="176">
        <f>SUMIFS('Fleet Calculations'!AH$8:AH$930, 'Fleet Calculations'!$N$8:$N$930, 'Fleet Outputs Internal'!$B119)</f>
        <v>0</v>
      </c>
      <c r="V119" s="176">
        <f>SUMIFS('Fleet Calculations'!AI$8:AI$930, 'Fleet Calculations'!$N$8:$N$930, 'Fleet Outputs Internal'!$B119)</f>
        <v>0</v>
      </c>
      <c r="W119" s="176">
        <f>SUMIFS('Fleet Calculations'!AJ$8:AJ$930, 'Fleet Calculations'!$N$8:$N$930, 'Fleet Outputs Internal'!$B119)</f>
        <v>0</v>
      </c>
      <c r="X119" s="176">
        <f>SUMIFS('Fleet Calculations'!AK$8:AK$930, 'Fleet Calculations'!$N$8:$N$930, 'Fleet Outputs Internal'!$B119)</f>
        <v>0</v>
      </c>
      <c r="Y119" s="176">
        <f>SUMIFS('Fleet Calculations'!AL$8:AL$930, 'Fleet Calculations'!$N$8:$N$930, 'Fleet Outputs Internal'!$B119)</f>
        <v>0</v>
      </c>
      <c r="Z119" s="176">
        <f>SUMIFS('Fleet Calculations'!AM$8:AM$930, 'Fleet Calculations'!$N$8:$N$930, 'Fleet Outputs Internal'!$B119)</f>
        <v>0</v>
      </c>
      <c r="AA119" s="176">
        <f>SUMIFS('Fleet Calculations'!AN$8:AN$930, 'Fleet Calculations'!$N$8:$N$930, 'Fleet Outputs Internal'!$B119)</f>
        <v>0</v>
      </c>
      <c r="AB119" s="176">
        <f>SUMIFS('Fleet Calculations'!AO$8:AO$930, 'Fleet Calculations'!$N$8:$N$930, 'Fleet Outputs Internal'!$B119)</f>
        <v>0</v>
      </c>
      <c r="AC119" s="176">
        <f>SUMIFS('Fleet Calculations'!AP$8:AP$930, 'Fleet Calculations'!$N$8:$N$930, 'Fleet Outputs Internal'!$B119)</f>
        <v>0</v>
      </c>
      <c r="AE119" t="s">
        <v>76</v>
      </c>
    </row>
    <row r="120" spans="2:31" x14ac:dyDescent="0.25">
      <c r="B120" s="172" t="s">
        <v>175</v>
      </c>
      <c r="C120" s="176">
        <f>SUMIFS('Fleet Calculations'!P$8:P$930, 'Fleet Calculations'!$N$8:$N$930, 'Fleet Outputs Internal'!$B120)</f>
        <v>0</v>
      </c>
      <c r="D120" s="176">
        <f>SUMIFS('Fleet Calculations'!Q$8:Q$930, 'Fleet Calculations'!$N$8:$N$930, 'Fleet Outputs Internal'!$B120)</f>
        <v>0</v>
      </c>
      <c r="E120" s="176">
        <f>SUMIFS('Fleet Calculations'!R$8:R$930, 'Fleet Calculations'!$N$8:$N$930, 'Fleet Outputs Internal'!$B120)</f>
        <v>0</v>
      </c>
      <c r="F120" s="176">
        <f>SUMIFS('Fleet Calculations'!S$8:S$930, 'Fleet Calculations'!$N$8:$N$930, 'Fleet Outputs Internal'!$B120)</f>
        <v>0</v>
      </c>
      <c r="G120" s="176">
        <f>SUMIFS('Fleet Calculations'!T$8:T$930, 'Fleet Calculations'!$N$8:$N$930, 'Fleet Outputs Internal'!$B120)</f>
        <v>0</v>
      </c>
      <c r="H120" s="176">
        <f>SUMIFS('Fleet Calculations'!U$8:U$930, 'Fleet Calculations'!$N$8:$N$930, 'Fleet Outputs Internal'!$B120)</f>
        <v>0</v>
      </c>
      <c r="I120" s="176">
        <f>SUMIFS('Fleet Calculations'!V$8:V$930, 'Fleet Calculations'!$N$8:$N$930, 'Fleet Outputs Internal'!$B120)</f>
        <v>0</v>
      </c>
      <c r="J120" s="176">
        <f>SUMIFS('Fleet Calculations'!W$8:W$930, 'Fleet Calculations'!$N$8:$N$930, 'Fleet Outputs Internal'!$B120)</f>
        <v>0</v>
      </c>
      <c r="K120" s="176">
        <f>SUMIFS('Fleet Calculations'!X$8:X$930, 'Fleet Calculations'!$N$8:$N$930, 'Fleet Outputs Internal'!$B120)</f>
        <v>0</v>
      </c>
      <c r="L120" s="176">
        <f>SUMIFS('Fleet Calculations'!Y$8:Y$930, 'Fleet Calculations'!$N$8:$N$930, 'Fleet Outputs Internal'!$B120)</f>
        <v>0</v>
      </c>
      <c r="M120" s="176">
        <f>SUMIFS('Fleet Calculations'!Z$8:Z$930, 'Fleet Calculations'!$N$8:$N$930, 'Fleet Outputs Internal'!$B120)</f>
        <v>0</v>
      </c>
      <c r="N120" s="176">
        <f>SUMIFS('Fleet Calculations'!AA$8:AA$930, 'Fleet Calculations'!$N$8:$N$930, 'Fleet Outputs Internal'!$B120)</f>
        <v>0</v>
      </c>
      <c r="O120" s="176">
        <f>SUMIFS('Fleet Calculations'!AB$8:AB$930, 'Fleet Calculations'!$N$8:$N$930, 'Fleet Outputs Internal'!$B120)</f>
        <v>0</v>
      </c>
      <c r="P120" s="176">
        <f>SUMIFS('Fleet Calculations'!AC$8:AC$930, 'Fleet Calculations'!$N$8:$N$930, 'Fleet Outputs Internal'!$B120)</f>
        <v>0</v>
      </c>
      <c r="Q120" s="176">
        <f>SUMIFS('Fleet Calculations'!AD$8:AD$930, 'Fleet Calculations'!$N$8:$N$930, 'Fleet Outputs Internal'!$B120)</f>
        <v>0</v>
      </c>
      <c r="R120" s="176">
        <f>SUMIFS('Fleet Calculations'!AE$8:AE$930, 'Fleet Calculations'!$N$8:$N$930, 'Fleet Outputs Internal'!$B120)</f>
        <v>0</v>
      </c>
      <c r="S120" s="176">
        <f>SUMIFS('Fleet Calculations'!AF$8:AF$930, 'Fleet Calculations'!$N$8:$N$930, 'Fleet Outputs Internal'!$B120)</f>
        <v>0</v>
      </c>
      <c r="T120" s="176">
        <f>SUMIFS('Fleet Calculations'!AG$8:AG$930, 'Fleet Calculations'!$N$8:$N$930, 'Fleet Outputs Internal'!$B120)</f>
        <v>0</v>
      </c>
      <c r="U120" s="176">
        <f>SUMIFS('Fleet Calculations'!AH$8:AH$930, 'Fleet Calculations'!$N$8:$N$930, 'Fleet Outputs Internal'!$B120)</f>
        <v>0</v>
      </c>
      <c r="V120" s="176">
        <f>SUMIFS('Fleet Calculations'!AI$8:AI$930, 'Fleet Calculations'!$N$8:$N$930, 'Fleet Outputs Internal'!$B120)</f>
        <v>0</v>
      </c>
      <c r="W120" s="176">
        <f>SUMIFS('Fleet Calculations'!AJ$8:AJ$930, 'Fleet Calculations'!$N$8:$N$930, 'Fleet Outputs Internal'!$B120)</f>
        <v>0</v>
      </c>
      <c r="X120" s="176">
        <f>SUMIFS('Fleet Calculations'!AK$8:AK$930, 'Fleet Calculations'!$N$8:$N$930, 'Fleet Outputs Internal'!$B120)</f>
        <v>0</v>
      </c>
      <c r="Y120" s="176">
        <f>SUMIFS('Fleet Calculations'!AL$8:AL$930, 'Fleet Calculations'!$N$8:$N$930, 'Fleet Outputs Internal'!$B120)</f>
        <v>0</v>
      </c>
      <c r="Z120" s="176">
        <f>SUMIFS('Fleet Calculations'!AM$8:AM$930, 'Fleet Calculations'!$N$8:$N$930, 'Fleet Outputs Internal'!$B120)</f>
        <v>0</v>
      </c>
      <c r="AA120" s="176">
        <f>SUMIFS('Fleet Calculations'!AN$8:AN$930, 'Fleet Calculations'!$N$8:$N$930, 'Fleet Outputs Internal'!$B120)</f>
        <v>0</v>
      </c>
      <c r="AB120" s="176">
        <f>SUMIFS('Fleet Calculations'!AO$8:AO$930, 'Fleet Calculations'!$N$8:$N$930, 'Fleet Outputs Internal'!$B120)</f>
        <v>0</v>
      </c>
      <c r="AC120" s="176">
        <f>SUMIFS('Fleet Calculations'!AP$8:AP$930, 'Fleet Calculations'!$N$8:$N$930, 'Fleet Outputs Internal'!$B120)</f>
        <v>0</v>
      </c>
      <c r="AE120" t="s">
        <v>79</v>
      </c>
    </row>
    <row r="121" spans="2:31" x14ac:dyDescent="0.25">
      <c r="B121" s="172" t="s">
        <v>176</v>
      </c>
      <c r="C121" s="176">
        <f>SUMIFS('Fleet Calculations'!P$8:P$930, 'Fleet Calculations'!$N$8:$N$930, 'Fleet Outputs Internal'!$B121)</f>
        <v>0</v>
      </c>
      <c r="D121" s="176">
        <f>SUMIFS('Fleet Calculations'!Q$8:Q$930, 'Fleet Calculations'!$N$8:$N$930, 'Fleet Outputs Internal'!$B121)</f>
        <v>0</v>
      </c>
      <c r="E121" s="176">
        <f>SUMIFS('Fleet Calculations'!R$8:R$930, 'Fleet Calculations'!$N$8:$N$930, 'Fleet Outputs Internal'!$B121)</f>
        <v>0</v>
      </c>
      <c r="F121" s="176">
        <f>SUMIFS('Fleet Calculations'!S$8:S$930, 'Fleet Calculations'!$N$8:$N$930, 'Fleet Outputs Internal'!$B121)</f>
        <v>0</v>
      </c>
      <c r="G121" s="176">
        <f>SUMIFS('Fleet Calculations'!T$8:T$930, 'Fleet Calculations'!$N$8:$N$930, 'Fleet Outputs Internal'!$B121)</f>
        <v>0</v>
      </c>
      <c r="H121" s="176">
        <f>SUMIFS('Fleet Calculations'!U$8:U$930, 'Fleet Calculations'!$N$8:$N$930, 'Fleet Outputs Internal'!$B121)</f>
        <v>0</v>
      </c>
      <c r="I121" s="176">
        <f>SUMIFS('Fleet Calculations'!V$8:V$930, 'Fleet Calculations'!$N$8:$N$930, 'Fleet Outputs Internal'!$B121)</f>
        <v>0</v>
      </c>
      <c r="J121" s="176">
        <f>SUMIFS('Fleet Calculations'!W$8:W$930, 'Fleet Calculations'!$N$8:$N$930, 'Fleet Outputs Internal'!$B121)</f>
        <v>0</v>
      </c>
      <c r="K121" s="176">
        <f>SUMIFS('Fleet Calculations'!X$8:X$930, 'Fleet Calculations'!$N$8:$N$930, 'Fleet Outputs Internal'!$B121)</f>
        <v>0</v>
      </c>
      <c r="L121" s="176">
        <f>SUMIFS('Fleet Calculations'!Y$8:Y$930, 'Fleet Calculations'!$N$8:$N$930, 'Fleet Outputs Internal'!$B121)</f>
        <v>0</v>
      </c>
      <c r="M121" s="176">
        <f>SUMIFS('Fleet Calculations'!Z$8:Z$930, 'Fleet Calculations'!$N$8:$N$930, 'Fleet Outputs Internal'!$B121)</f>
        <v>0</v>
      </c>
      <c r="N121" s="176">
        <f>SUMIFS('Fleet Calculations'!AA$8:AA$930, 'Fleet Calculations'!$N$8:$N$930, 'Fleet Outputs Internal'!$B121)</f>
        <v>0</v>
      </c>
      <c r="O121" s="176">
        <f>SUMIFS('Fleet Calculations'!AB$8:AB$930, 'Fleet Calculations'!$N$8:$N$930, 'Fleet Outputs Internal'!$B121)</f>
        <v>0</v>
      </c>
      <c r="P121" s="176">
        <f>SUMIFS('Fleet Calculations'!AC$8:AC$930, 'Fleet Calculations'!$N$8:$N$930, 'Fleet Outputs Internal'!$B121)</f>
        <v>0</v>
      </c>
      <c r="Q121" s="176">
        <f>SUMIFS('Fleet Calculations'!AD$8:AD$930, 'Fleet Calculations'!$N$8:$N$930, 'Fleet Outputs Internal'!$B121)</f>
        <v>0</v>
      </c>
      <c r="R121" s="176">
        <f>SUMIFS('Fleet Calculations'!AE$8:AE$930, 'Fleet Calculations'!$N$8:$N$930, 'Fleet Outputs Internal'!$B121)</f>
        <v>0</v>
      </c>
      <c r="S121" s="176">
        <f>SUMIFS('Fleet Calculations'!AF$8:AF$930, 'Fleet Calculations'!$N$8:$N$930, 'Fleet Outputs Internal'!$B121)</f>
        <v>0</v>
      </c>
      <c r="T121" s="176">
        <f>SUMIFS('Fleet Calculations'!AG$8:AG$930, 'Fleet Calculations'!$N$8:$N$930, 'Fleet Outputs Internal'!$B121)</f>
        <v>0</v>
      </c>
      <c r="U121" s="176">
        <f>SUMIFS('Fleet Calculations'!AH$8:AH$930, 'Fleet Calculations'!$N$8:$N$930, 'Fleet Outputs Internal'!$B121)</f>
        <v>0</v>
      </c>
      <c r="V121" s="176">
        <f>SUMIFS('Fleet Calculations'!AI$8:AI$930, 'Fleet Calculations'!$N$8:$N$930, 'Fleet Outputs Internal'!$B121)</f>
        <v>0</v>
      </c>
      <c r="W121" s="176">
        <f>SUMIFS('Fleet Calculations'!AJ$8:AJ$930, 'Fleet Calculations'!$N$8:$N$930, 'Fleet Outputs Internal'!$B121)</f>
        <v>0</v>
      </c>
      <c r="X121" s="176">
        <f>SUMIFS('Fleet Calculations'!AK$8:AK$930, 'Fleet Calculations'!$N$8:$N$930, 'Fleet Outputs Internal'!$B121)</f>
        <v>0</v>
      </c>
      <c r="Y121" s="176">
        <f>SUMIFS('Fleet Calculations'!AL$8:AL$930, 'Fleet Calculations'!$N$8:$N$930, 'Fleet Outputs Internal'!$B121)</f>
        <v>0</v>
      </c>
      <c r="Z121" s="176">
        <f>SUMIFS('Fleet Calculations'!AM$8:AM$930, 'Fleet Calculations'!$N$8:$N$930, 'Fleet Outputs Internal'!$B121)</f>
        <v>0</v>
      </c>
      <c r="AA121" s="176">
        <f>SUMIFS('Fleet Calculations'!AN$8:AN$930, 'Fleet Calculations'!$N$8:$N$930, 'Fleet Outputs Internal'!$B121)</f>
        <v>0</v>
      </c>
      <c r="AB121" s="176">
        <f>SUMIFS('Fleet Calculations'!AO$8:AO$930, 'Fleet Calculations'!$N$8:$N$930, 'Fleet Outputs Internal'!$B121)</f>
        <v>0</v>
      </c>
      <c r="AC121" s="176">
        <f>SUMIFS('Fleet Calculations'!AP$8:AP$930, 'Fleet Calculations'!$N$8:$N$930, 'Fleet Outputs Internal'!$B121)</f>
        <v>0</v>
      </c>
      <c r="AE121" t="s">
        <v>79</v>
      </c>
    </row>
    <row r="122" spans="2:31" x14ac:dyDescent="0.25">
      <c r="B122" s="172" t="s">
        <v>177</v>
      </c>
      <c r="C122" s="176">
        <f>SUMIFS('Fleet Calculations'!P$8:P$930, 'Fleet Calculations'!$N$8:$N$930, 'Fleet Outputs Internal'!$B122)</f>
        <v>0</v>
      </c>
      <c r="D122" s="176">
        <f>SUMIFS('Fleet Calculations'!Q$8:Q$930, 'Fleet Calculations'!$N$8:$N$930, 'Fleet Outputs Internal'!$B122)</f>
        <v>0</v>
      </c>
      <c r="E122" s="176">
        <f>SUMIFS('Fleet Calculations'!R$8:R$930, 'Fleet Calculations'!$N$8:$N$930, 'Fleet Outputs Internal'!$B122)</f>
        <v>0</v>
      </c>
      <c r="F122" s="176">
        <f>SUMIFS('Fleet Calculations'!S$8:S$930, 'Fleet Calculations'!$N$8:$N$930, 'Fleet Outputs Internal'!$B122)</f>
        <v>0</v>
      </c>
      <c r="G122" s="176">
        <f>SUMIFS('Fleet Calculations'!T$8:T$930, 'Fleet Calculations'!$N$8:$N$930, 'Fleet Outputs Internal'!$B122)</f>
        <v>0</v>
      </c>
      <c r="H122" s="176">
        <f>SUMIFS('Fleet Calculations'!U$8:U$930, 'Fleet Calculations'!$N$8:$N$930, 'Fleet Outputs Internal'!$B122)</f>
        <v>0</v>
      </c>
      <c r="I122" s="176">
        <f>SUMIFS('Fleet Calculations'!V$8:V$930, 'Fleet Calculations'!$N$8:$N$930, 'Fleet Outputs Internal'!$B122)</f>
        <v>0</v>
      </c>
      <c r="J122" s="176">
        <f>SUMIFS('Fleet Calculations'!W$8:W$930, 'Fleet Calculations'!$N$8:$N$930, 'Fleet Outputs Internal'!$B122)</f>
        <v>0</v>
      </c>
      <c r="K122" s="176">
        <f>SUMIFS('Fleet Calculations'!X$8:X$930, 'Fleet Calculations'!$N$8:$N$930, 'Fleet Outputs Internal'!$B122)</f>
        <v>0</v>
      </c>
      <c r="L122" s="176">
        <f>SUMIFS('Fleet Calculations'!Y$8:Y$930, 'Fleet Calculations'!$N$8:$N$930, 'Fleet Outputs Internal'!$B122)</f>
        <v>0</v>
      </c>
      <c r="M122" s="176">
        <f>SUMIFS('Fleet Calculations'!Z$8:Z$930, 'Fleet Calculations'!$N$8:$N$930, 'Fleet Outputs Internal'!$B122)</f>
        <v>0</v>
      </c>
      <c r="N122" s="176">
        <f>SUMIFS('Fleet Calculations'!AA$8:AA$930, 'Fleet Calculations'!$N$8:$N$930, 'Fleet Outputs Internal'!$B122)</f>
        <v>0</v>
      </c>
      <c r="O122" s="176">
        <f>SUMIFS('Fleet Calculations'!AB$8:AB$930, 'Fleet Calculations'!$N$8:$N$930, 'Fleet Outputs Internal'!$B122)</f>
        <v>0</v>
      </c>
      <c r="P122" s="176">
        <f>SUMIFS('Fleet Calculations'!AC$8:AC$930, 'Fleet Calculations'!$N$8:$N$930, 'Fleet Outputs Internal'!$B122)</f>
        <v>0</v>
      </c>
      <c r="Q122" s="176">
        <f>SUMIFS('Fleet Calculations'!AD$8:AD$930, 'Fleet Calculations'!$N$8:$N$930, 'Fleet Outputs Internal'!$B122)</f>
        <v>0</v>
      </c>
      <c r="R122" s="176">
        <f>SUMIFS('Fleet Calculations'!AE$8:AE$930, 'Fleet Calculations'!$N$8:$N$930, 'Fleet Outputs Internal'!$B122)</f>
        <v>0</v>
      </c>
      <c r="S122" s="176">
        <f>SUMIFS('Fleet Calculations'!AF$8:AF$930, 'Fleet Calculations'!$N$8:$N$930, 'Fleet Outputs Internal'!$B122)</f>
        <v>0</v>
      </c>
      <c r="T122" s="176">
        <f>SUMIFS('Fleet Calculations'!AG$8:AG$930, 'Fleet Calculations'!$N$8:$N$930, 'Fleet Outputs Internal'!$B122)</f>
        <v>0</v>
      </c>
      <c r="U122" s="176">
        <f>SUMIFS('Fleet Calculations'!AH$8:AH$930, 'Fleet Calculations'!$N$8:$N$930, 'Fleet Outputs Internal'!$B122)</f>
        <v>0</v>
      </c>
      <c r="V122" s="176">
        <f>SUMIFS('Fleet Calculations'!AI$8:AI$930, 'Fleet Calculations'!$N$8:$N$930, 'Fleet Outputs Internal'!$B122)</f>
        <v>0</v>
      </c>
      <c r="W122" s="176">
        <f>SUMIFS('Fleet Calculations'!AJ$8:AJ$930, 'Fleet Calculations'!$N$8:$N$930, 'Fleet Outputs Internal'!$B122)</f>
        <v>0</v>
      </c>
      <c r="X122" s="176">
        <f>SUMIFS('Fleet Calculations'!AK$8:AK$930, 'Fleet Calculations'!$N$8:$N$930, 'Fleet Outputs Internal'!$B122)</f>
        <v>0</v>
      </c>
      <c r="Y122" s="176">
        <f>SUMIFS('Fleet Calculations'!AL$8:AL$930, 'Fleet Calculations'!$N$8:$N$930, 'Fleet Outputs Internal'!$B122)</f>
        <v>0</v>
      </c>
      <c r="Z122" s="176">
        <f>SUMIFS('Fleet Calculations'!AM$8:AM$930, 'Fleet Calculations'!$N$8:$N$930, 'Fleet Outputs Internal'!$B122)</f>
        <v>0</v>
      </c>
      <c r="AA122" s="176">
        <f>SUMIFS('Fleet Calculations'!AN$8:AN$930, 'Fleet Calculations'!$N$8:$N$930, 'Fleet Outputs Internal'!$B122)</f>
        <v>0</v>
      </c>
      <c r="AB122" s="176">
        <f>SUMIFS('Fleet Calculations'!AO$8:AO$930, 'Fleet Calculations'!$N$8:$N$930, 'Fleet Outputs Internal'!$B122)</f>
        <v>0</v>
      </c>
      <c r="AC122" s="176">
        <f>SUMIFS('Fleet Calculations'!AP$8:AP$930, 'Fleet Calculations'!$N$8:$N$930, 'Fleet Outputs Internal'!$B122)</f>
        <v>0</v>
      </c>
      <c r="AE122" t="s">
        <v>79</v>
      </c>
    </row>
    <row r="123" spans="2:31" x14ac:dyDescent="0.25">
      <c r="B123" s="172" t="s">
        <v>178</v>
      </c>
      <c r="C123" s="176">
        <f>SUMIFS('Fleet Calculations'!P$8:P$930, 'Fleet Calculations'!$N$8:$N$930, 'Fleet Outputs Internal'!$B123)</f>
        <v>0</v>
      </c>
      <c r="D123" s="176">
        <f>SUMIFS('Fleet Calculations'!Q$8:Q$930, 'Fleet Calculations'!$N$8:$N$930, 'Fleet Outputs Internal'!$B123)</f>
        <v>0</v>
      </c>
      <c r="E123" s="176">
        <f>SUMIFS('Fleet Calculations'!R$8:R$930, 'Fleet Calculations'!$N$8:$N$930, 'Fleet Outputs Internal'!$B123)</f>
        <v>0</v>
      </c>
      <c r="F123" s="176">
        <f>SUMIFS('Fleet Calculations'!S$8:S$930, 'Fleet Calculations'!$N$8:$N$930, 'Fleet Outputs Internal'!$B123)</f>
        <v>0</v>
      </c>
      <c r="G123" s="176">
        <f>SUMIFS('Fleet Calculations'!T$8:T$930, 'Fleet Calculations'!$N$8:$N$930, 'Fleet Outputs Internal'!$B123)</f>
        <v>0</v>
      </c>
      <c r="H123" s="176">
        <f>SUMIFS('Fleet Calculations'!U$8:U$930, 'Fleet Calculations'!$N$8:$N$930, 'Fleet Outputs Internal'!$B123)</f>
        <v>0</v>
      </c>
      <c r="I123" s="176">
        <f>SUMIFS('Fleet Calculations'!V$8:V$930, 'Fleet Calculations'!$N$8:$N$930, 'Fleet Outputs Internal'!$B123)</f>
        <v>0</v>
      </c>
      <c r="J123" s="176">
        <f>SUMIFS('Fleet Calculations'!W$8:W$930, 'Fleet Calculations'!$N$8:$N$930, 'Fleet Outputs Internal'!$B123)</f>
        <v>0</v>
      </c>
      <c r="K123" s="176">
        <f>SUMIFS('Fleet Calculations'!X$8:X$930, 'Fleet Calculations'!$N$8:$N$930, 'Fleet Outputs Internal'!$B123)</f>
        <v>0</v>
      </c>
      <c r="L123" s="176">
        <f>SUMIFS('Fleet Calculations'!Y$8:Y$930, 'Fleet Calculations'!$N$8:$N$930, 'Fleet Outputs Internal'!$B123)</f>
        <v>0</v>
      </c>
      <c r="M123" s="176">
        <f>SUMIFS('Fleet Calculations'!Z$8:Z$930, 'Fleet Calculations'!$N$8:$N$930, 'Fleet Outputs Internal'!$B123)</f>
        <v>0</v>
      </c>
      <c r="N123" s="176">
        <f>SUMIFS('Fleet Calculations'!AA$8:AA$930, 'Fleet Calculations'!$N$8:$N$930, 'Fleet Outputs Internal'!$B123)</f>
        <v>0</v>
      </c>
      <c r="O123" s="176">
        <f>SUMIFS('Fleet Calculations'!AB$8:AB$930, 'Fleet Calculations'!$N$8:$N$930, 'Fleet Outputs Internal'!$B123)</f>
        <v>0</v>
      </c>
      <c r="P123" s="176">
        <f>SUMIFS('Fleet Calculations'!AC$8:AC$930, 'Fleet Calculations'!$N$8:$N$930, 'Fleet Outputs Internal'!$B123)</f>
        <v>0</v>
      </c>
      <c r="Q123" s="176">
        <f>SUMIFS('Fleet Calculations'!AD$8:AD$930, 'Fleet Calculations'!$N$8:$N$930, 'Fleet Outputs Internal'!$B123)</f>
        <v>0</v>
      </c>
      <c r="R123" s="176">
        <f>SUMIFS('Fleet Calculations'!AE$8:AE$930, 'Fleet Calculations'!$N$8:$N$930, 'Fleet Outputs Internal'!$B123)</f>
        <v>0</v>
      </c>
      <c r="S123" s="176">
        <f>SUMIFS('Fleet Calculations'!AF$8:AF$930, 'Fleet Calculations'!$N$8:$N$930, 'Fleet Outputs Internal'!$B123)</f>
        <v>0</v>
      </c>
      <c r="T123" s="176">
        <f>SUMIFS('Fleet Calculations'!AG$8:AG$930, 'Fleet Calculations'!$N$8:$N$930, 'Fleet Outputs Internal'!$B123)</f>
        <v>0</v>
      </c>
      <c r="U123" s="176">
        <f>SUMIFS('Fleet Calculations'!AH$8:AH$930, 'Fleet Calculations'!$N$8:$N$930, 'Fleet Outputs Internal'!$B123)</f>
        <v>0</v>
      </c>
      <c r="V123" s="176">
        <f>SUMIFS('Fleet Calculations'!AI$8:AI$930, 'Fleet Calculations'!$N$8:$N$930, 'Fleet Outputs Internal'!$B123)</f>
        <v>0</v>
      </c>
      <c r="W123" s="176">
        <f>SUMIFS('Fleet Calculations'!AJ$8:AJ$930, 'Fleet Calculations'!$N$8:$N$930, 'Fleet Outputs Internal'!$B123)</f>
        <v>0</v>
      </c>
      <c r="X123" s="176">
        <f>SUMIFS('Fleet Calculations'!AK$8:AK$930, 'Fleet Calculations'!$N$8:$N$930, 'Fleet Outputs Internal'!$B123)</f>
        <v>0</v>
      </c>
      <c r="Y123" s="176">
        <f>SUMIFS('Fleet Calculations'!AL$8:AL$930, 'Fleet Calculations'!$N$8:$N$930, 'Fleet Outputs Internal'!$B123)</f>
        <v>0</v>
      </c>
      <c r="Z123" s="176">
        <f>SUMIFS('Fleet Calculations'!AM$8:AM$930, 'Fleet Calculations'!$N$8:$N$930, 'Fleet Outputs Internal'!$B123)</f>
        <v>0</v>
      </c>
      <c r="AA123" s="176">
        <f>SUMIFS('Fleet Calculations'!AN$8:AN$930, 'Fleet Calculations'!$N$8:$N$930, 'Fleet Outputs Internal'!$B123)</f>
        <v>0</v>
      </c>
      <c r="AB123" s="176">
        <f>SUMIFS('Fleet Calculations'!AO$8:AO$930, 'Fleet Calculations'!$N$8:$N$930, 'Fleet Outputs Internal'!$B123)</f>
        <v>0</v>
      </c>
      <c r="AC123" s="176">
        <f>SUMIFS('Fleet Calculations'!AP$8:AP$930, 'Fleet Calculations'!$N$8:$N$930, 'Fleet Outputs Internal'!$B123)</f>
        <v>0</v>
      </c>
      <c r="AE123" t="s">
        <v>79</v>
      </c>
    </row>
    <row r="124" spans="2:31" x14ac:dyDescent="0.25">
      <c r="B124" s="172" t="s">
        <v>179</v>
      </c>
      <c r="C124" s="176">
        <f>SUMIFS('Fleet Calculations'!P$8:P$930, 'Fleet Calculations'!$N$8:$N$930, 'Fleet Outputs Internal'!$B124)</f>
        <v>0</v>
      </c>
      <c r="D124" s="176">
        <f>SUMIFS('Fleet Calculations'!Q$8:Q$930, 'Fleet Calculations'!$N$8:$N$930, 'Fleet Outputs Internal'!$B124)</f>
        <v>0</v>
      </c>
      <c r="E124" s="176">
        <f>SUMIFS('Fleet Calculations'!R$8:R$930, 'Fleet Calculations'!$N$8:$N$930, 'Fleet Outputs Internal'!$B124)</f>
        <v>0</v>
      </c>
      <c r="F124" s="176">
        <f>SUMIFS('Fleet Calculations'!S$8:S$930, 'Fleet Calculations'!$N$8:$N$930, 'Fleet Outputs Internal'!$B124)</f>
        <v>0</v>
      </c>
      <c r="G124" s="176">
        <f>SUMIFS('Fleet Calculations'!T$8:T$930, 'Fleet Calculations'!$N$8:$N$930, 'Fleet Outputs Internal'!$B124)</f>
        <v>0</v>
      </c>
      <c r="H124" s="176">
        <f>SUMIFS('Fleet Calculations'!U$8:U$930, 'Fleet Calculations'!$N$8:$N$930, 'Fleet Outputs Internal'!$B124)</f>
        <v>0</v>
      </c>
      <c r="I124" s="176">
        <f>SUMIFS('Fleet Calculations'!V$8:V$930, 'Fleet Calculations'!$N$8:$N$930, 'Fleet Outputs Internal'!$B124)</f>
        <v>0</v>
      </c>
      <c r="J124" s="176">
        <f>SUMIFS('Fleet Calculations'!W$8:W$930, 'Fleet Calculations'!$N$8:$N$930, 'Fleet Outputs Internal'!$B124)</f>
        <v>0</v>
      </c>
      <c r="K124" s="176">
        <f>SUMIFS('Fleet Calculations'!X$8:X$930, 'Fleet Calculations'!$N$8:$N$930, 'Fleet Outputs Internal'!$B124)</f>
        <v>0</v>
      </c>
      <c r="L124" s="176">
        <f>SUMIFS('Fleet Calculations'!Y$8:Y$930, 'Fleet Calculations'!$N$8:$N$930, 'Fleet Outputs Internal'!$B124)</f>
        <v>0</v>
      </c>
      <c r="M124" s="176">
        <f>SUMIFS('Fleet Calculations'!Z$8:Z$930, 'Fleet Calculations'!$N$8:$N$930, 'Fleet Outputs Internal'!$B124)</f>
        <v>0</v>
      </c>
      <c r="N124" s="176">
        <f>SUMIFS('Fleet Calculations'!AA$8:AA$930, 'Fleet Calculations'!$N$8:$N$930, 'Fleet Outputs Internal'!$B124)</f>
        <v>0</v>
      </c>
      <c r="O124" s="176">
        <f>SUMIFS('Fleet Calculations'!AB$8:AB$930, 'Fleet Calculations'!$N$8:$N$930, 'Fleet Outputs Internal'!$B124)</f>
        <v>0</v>
      </c>
      <c r="P124" s="176">
        <f>SUMIFS('Fleet Calculations'!AC$8:AC$930, 'Fleet Calculations'!$N$8:$N$930, 'Fleet Outputs Internal'!$B124)</f>
        <v>0</v>
      </c>
      <c r="Q124" s="176">
        <f>SUMIFS('Fleet Calculations'!AD$8:AD$930, 'Fleet Calculations'!$N$8:$N$930, 'Fleet Outputs Internal'!$B124)</f>
        <v>0</v>
      </c>
      <c r="R124" s="176">
        <f>SUMIFS('Fleet Calculations'!AE$8:AE$930, 'Fleet Calculations'!$N$8:$N$930, 'Fleet Outputs Internal'!$B124)</f>
        <v>0</v>
      </c>
      <c r="S124" s="176">
        <f>SUMIFS('Fleet Calculations'!AF$8:AF$930, 'Fleet Calculations'!$N$8:$N$930, 'Fleet Outputs Internal'!$B124)</f>
        <v>0</v>
      </c>
      <c r="T124" s="176">
        <f>SUMIFS('Fleet Calculations'!AG$8:AG$930, 'Fleet Calculations'!$N$8:$N$930, 'Fleet Outputs Internal'!$B124)</f>
        <v>0</v>
      </c>
      <c r="U124" s="176">
        <f>SUMIFS('Fleet Calculations'!AH$8:AH$930, 'Fleet Calculations'!$N$8:$N$930, 'Fleet Outputs Internal'!$B124)</f>
        <v>0</v>
      </c>
      <c r="V124" s="176">
        <f>SUMIFS('Fleet Calculations'!AI$8:AI$930, 'Fleet Calculations'!$N$8:$N$930, 'Fleet Outputs Internal'!$B124)</f>
        <v>0</v>
      </c>
      <c r="W124" s="176">
        <f>SUMIFS('Fleet Calculations'!AJ$8:AJ$930, 'Fleet Calculations'!$N$8:$N$930, 'Fleet Outputs Internal'!$B124)</f>
        <v>0</v>
      </c>
      <c r="X124" s="176">
        <f>SUMIFS('Fleet Calculations'!AK$8:AK$930, 'Fleet Calculations'!$N$8:$N$930, 'Fleet Outputs Internal'!$B124)</f>
        <v>0</v>
      </c>
      <c r="Y124" s="176">
        <f>SUMIFS('Fleet Calculations'!AL$8:AL$930, 'Fleet Calculations'!$N$8:$N$930, 'Fleet Outputs Internal'!$B124)</f>
        <v>0</v>
      </c>
      <c r="Z124" s="176">
        <f>SUMIFS('Fleet Calculations'!AM$8:AM$930, 'Fleet Calculations'!$N$8:$N$930, 'Fleet Outputs Internal'!$B124)</f>
        <v>0</v>
      </c>
      <c r="AA124" s="176">
        <f>SUMIFS('Fleet Calculations'!AN$8:AN$930, 'Fleet Calculations'!$N$8:$N$930, 'Fleet Outputs Internal'!$B124)</f>
        <v>0</v>
      </c>
      <c r="AB124" s="176">
        <f>SUMIFS('Fleet Calculations'!AO$8:AO$930, 'Fleet Calculations'!$N$8:$N$930, 'Fleet Outputs Internal'!$B124)</f>
        <v>0</v>
      </c>
      <c r="AC124" s="176">
        <f>SUMIFS('Fleet Calculations'!AP$8:AP$930, 'Fleet Calculations'!$N$8:$N$930, 'Fleet Outputs Internal'!$B124)</f>
        <v>0</v>
      </c>
      <c r="AE124" t="s">
        <v>79</v>
      </c>
    </row>
    <row r="125" spans="2:31" x14ac:dyDescent="0.25">
      <c r="B125" s="172" t="s">
        <v>180</v>
      </c>
      <c r="C125" s="176">
        <f>SUMIFS('Fleet Calculations'!P$8:P$930, 'Fleet Calculations'!$N$8:$N$930, 'Fleet Outputs Internal'!$B125)</f>
        <v>0</v>
      </c>
      <c r="D125" s="176">
        <f>SUMIFS('Fleet Calculations'!Q$8:Q$930, 'Fleet Calculations'!$N$8:$N$930, 'Fleet Outputs Internal'!$B125)</f>
        <v>0</v>
      </c>
      <c r="E125" s="176">
        <f>SUMIFS('Fleet Calculations'!R$8:R$930, 'Fleet Calculations'!$N$8:$N$930, 'Fleet Outputs Internal'!$B125)</f>
        <v>0</v>
      </c>
      <c r="F125" s="176">
        <f>SUMIFS('Fleet Calculations'!S$8:S$930, 'Fleet Calculations'!$N$8:$N$930, 'Fleet Outputs Internal'!$B125)</f>
        <v>0</v>
      </c>
      <c r="G125" s="176">
        <f>SUMIFS('Fleet Calculations'!T$8:T$930, 'Fleet Calculations'!$N$8:$N$930, 'Fleet Outputs Internal'!$B125)</f>
        <v>0</v>
      </c>
      <c r="H125" s="176">
        <f>SUMIFS('Fleet Calculations'!U$8:U$930, 'Fleet Calculations'!$N$8:$N$930, 'Fleet Outputs Internal'!$B125)</f>
        <v>0</v>
      </c>
      <c r="I125" s="176">
        <f>SUMIFS('Fleet Calculations'!V$8:V$930, 'Fleet Calculations'!$N$8:$N$930, 'Fleet Outputs Internal'!$B125)</f>
        <v>0</v>
      </c>
      <c r="J125" s="176">
        <f>SUMIFS('Fleet Calculations'!W$8:W$930, 'Fleet Calculations'!$N$8:$N$930, 'Fleet Outputs Internal'!$B125)</f>
        <v>0</v>
      </c>
      <c r="K125" s="176">
        <f>SUMIFS('Fleet Calculations'!X$8:X$930, 'Fleet Calculations'!$N$8:$N$930, 'Fleet Outputs Internal'!$B125)</f>
        <v>0</v>
      </c>
      <c r="L125" s="176">
        <f>SUMIFS('Fleet Calculations'!Y$8:Y$930, 'Fleet Calculations'!$N$8:$N$930, 'Fleet Outputs Internal'!$B125)</f>
        <v>0</v>
      </c>
      <c r="M125" s="176">
        <f>SUMIFS('Fleet Calculations'!Z$8:Z$930, 'Fleet Calculations'!$N$8:$N$930, 'Fleet Outputs Internal'!$B125)</f>
        <v>0</v>
      </c>
      <c r="N125" s="176">
        <f>SUMIFS('Fleet Calculations'!AA$8:AA$930, 'Fleet Calculations'!$N$8:$N$930, 'Fleet Outputs Internal'!$B125)</f>
        <v>0</v>
      </c>
      <c r="O125" s="176">
        <f>SUMIFS('Fleet Calculations'!AB$8:AB$930, 'Fleet Calculations'!$N$8:$N$930, 'Fleet Outputs Internal'!$B125)</f>
        <v>0</v>
      </c>
      <c r="P125" s="176">
        <f>SUMIFS('Fleet Calculations'!AC$8:AC$930, 'Fleet Calculations'!$N$8:$N$930, 'Fleet Outputs Internal'!$B125)</f>
        <v>0</v>
      </c>
      <c r="Q125" s="176">
        <f>SUMIFS('Fleet Calculations'!AD$8:AD$930, 'Fleet Calculations'!$N$8:$N$930, 'Fleet Outputs Internal'!$B125)</f>
        <v>0</v>
      </c>
      <c r="R125" s="176">
        <f>SUMIFS('Fleet Calculations'!AE$8:AE$930, 'Fleet Calculations'!$N$8:$N$930, 'Fleet Outputs Internal'!$B125)</f>
        <v>0</v>
      </c>
      <c r="S125" s="176">
        <f>SUMIFS('Fleet Calculations'!AF$8:AF$930, 'Fleet Calculations'!$N$8:$N$930, 'Fleet Outputs Internal'!$B125)</f>
        <v>0</v>
      </c>
      <c r="T125" s="176">
        <f>SUMIFS('Fleet Calculations'!AG$8:AG$930, 'Fleet Calculations'!$N$8:$N$930, 'Fleet Outputs Internal'!$B125)</f>
        <v>0</v>
      </c>
      <c r="U125" s="176">
        <f>SUMIFS('Fleet Calculations'!AH$8:AH$930, 'Fleet Calculations'!$N$8:$N$930, 'Fleet Outputs Internal'!$B125)</f>
        <v>0</v>
      </c>
      <c r="V125" s="176">
        <f>SUMIFS('Fleet Calculations'!AI$8:AI$930, 'Fleet Calculations'!$N$8:$N$930, 'Fleet Outputs Internal'!$B125)</f>
        <v>0</v>
      </c>
      <c r="W125" s="176">
        <f>SUMIFS('Fleet Calculations'!AJ$8:AJ$930, 'Fleet Calculations'!$N$8:$N$930, 'Fleet Outputs Internal'!$B125)</f>
        <v>0</v>
      </c>
      <c r="X125" s="176">
        <f>SUMIFS('Fleet Calculations'!AK$8:AK$930, 'Fleet Calculations'!$N$8:$N$930, 'Fleet Outputs Internal'!$B125)</f>
        <v>0</v>
      </c>
      <c r="Y125" s="176">
        <f>SUMIFS('Fleet Calculations'!AL$8:AL$930, 'Fleet Calculations'!$N$8:$N$930, 'Fleet Outputs Internal'!$B125)</f>
        <v>0</v>
      </c>
      <c r="Z125" s="176">
        <f>SUMIFS('Fleet Calculations'!AM$8:AM$930, 'Fleet Calculations'!$N$8:$N$930, 'Fleet Outputs Internal'!$B125)</f>
        <v>0</v>
      </c>
      <c r="AA125" s="176">
        <f>SUMIFS('Fleet Calculations'!AN$8:AN$930, 'Fleet Calculations'!$N$8:$N$930, 'Fleet Outputs Internal'!$B125)</f>
        <v>0</v>
      </c>
      <c r="AB125" s="176">
        <f>SUMIFS('Fleet Calculations'!AO$8:AO$930, 'Fleet Calculations'!$N$8:$N$930, 'Fleet Outputs Internal'!$B125)</f>
        <v>0</v>
      </c>
      <c r="AC125" s="176">
        <f>SUMIFS('Fleet Calculations'!AP$8:AP$930, 'Fleet Calculations'!$N$8:$N$930, 'Fleet Outputs Internal'!$B125)</f>
        <v>0</v>
      </c>
      <c r="AE125" t="s">
        <v>79</v>
      </c>
    </row>
    <row r="126" spans="2:31" x14ac:dyDescent="0.25">
      <c r="B126" s="172" t="s">
        <v>181</v>
      </c>
      <c r="C126" s="176">
        <f>SUMIFS('Fleet Calculations'!P$8:P$930, 'Fleet Calculations'!$N$8:$N$930, 'Fleet Outputs Internal'!$B126)</f>
        <v>0</v>
      </c>
      <c r="D126" s="176">
        <f>SUMIFS('Fleet Calculations'!Q$8:Q$930, 'Fleet Calculations'!$N$8:$N$930, 'Fleet Outputs Internal'!$B126)</f>
        <v>0</v>
      </c>
      <c r="E126" s="176">
        <f>SUMIFS('Fleet Calculations'!R$8:R$930, 'Fleet Calculations'!$N$8:$N$930, 'Fleet Outputs Internal'!$B126)</f>
        <v>0</v>
      </c>
      <c r="F126" s="176">
        <f>SUMIFS('Fleet Calculations'!S$8:S$930, 'Fleet Calculations'!$N$8:$N$930, 'Fleet Outputs Internal'!$B126)</f>
        <v>0</v>
      </c>
      <c r="G126" s="176">
        <f>SUMIFS('Fleet Calculations'!T$8:T$930, 'Fleet Calculations'!$N$8:$N$930, 'Fleet Outputs Internal'!$B126)</f>
        <v>0</v>
      </c>
      <c r="H126" s="176">
        <f>SUMIFS('Fleet Calculations'!U$8:U$930, 'Fleet Calculations'!$N$8:$N$930, 'Fleet Outputs Internal'!$B126)</f>
        <v>0</v>
      </c>
      <c r="I126" s="176">
        <f>SUMIFS('Fleet Calculations'!V$8:V$930, 'Fleet Calculations'!$N$8:$N$930, 'Fleet Outputs Internal'!$B126)</f>
        <v>0</v>
      </c>
      <c r="J126" s="176">
        <f>SUMIFS('Fleet Calculations'!W$8:W$930, 'Fleet Calculations'!$N$8:$N$930, 'Fleet Outputs Internal'!$B126)</f>
        <v>0</v>
      </c>
      <c r="K126" s="176">
        <f>SUMIFS('Fleet Calculations'!X$8:X$930, 'Fleet Calculations'!$N$8:$N$930, 'Fleet Outputs Internal'!$B126)</f>
        <v>0</v>
      </c>
      <c r="L126" s="176">
        <f>SUMIFS('Fleet Calculations'!Y$8:Y$930, 'Fleet Calculations'!$N$8:$N$930, 'Fleet Outputs Internal'!$B126)</f>
        <v>0</v>
      </c>
      <c r="M126" s="176">
        <f>SUMIFS('Fleet Calculations'!Z$8:Z$930, 'Fleet Calculations'!$N$8:$N$930, 'Fleet Outputs Internal'!$B126)</f>
        <v>0</v>
      </c>
      <c r="N126" s="176">
        <f>SUMIFS('Fleet Calculations'!AA$8:AA$930, 'Fleet Calculations'!$N$8:$N$930, 'Fleet Outputs Internal'!$B126)</f>
        <v>0</v>
      </c>
      <c r="O126" s="176">
        <f>SUMIFS('Fleet Calculations'!AB$8:AB$930, 'Fleet Calculations'!$N$8:$N$930, 'Fleet Outputs Internal'!$B126)</f>
        <v>0</v>
      </c>
      <c r="P126" s="176">
        <f>SUMIFS('Fleet Calculations'!AC$8:AC$930, 'Fleet Calculations'!$N$8:$N$930, 'Fleet Outputs Internal'!$B126)</f>
        <v>0</v>
      </c>
      <c r="Q126" s="176">
        <f>SUMIFS('Fleet Calculations'!AD$8:AD$930, 'Fleet Calculations'!$N$8:$N$930, 'Fleet Outputs Internal'!$B126)</f>
        <v>0</v>
      </c>
      <c r="R126" s="176">
        <f>SUMIFS('Fleet Calculations'!AE$8:AE$930, 'Fleet Calculations'!$N$8:$N$930, 'Fleet Outputs Internal'!$B126)</f>
        <v>0</v>
      </c>
      <c r="S126" s="176">
        <f>SUMIFS('Fleet Calculations'!AF$8:AF$930, 'Fleet Calculations'!$N$8:$N$930, 'Fleet Outputs Internal'!$B126)</f>
        <v>0</v>
      </c>
      <c r="T126" s="176">
        <f>SUMIFS('Fleet Calculations'!AG$8:AG$930, 'Fleet Calculations'!$N$8:$N$930, 'Fleet Outputs Internal'!$B126)</f>
        <v>0</v>
      </c>
      <c r="U126" s="176">
        <f>SUMIFS('Fleet Calculations'!AH$8:AH$930, 'Fleet Calculations'!$N$8:$N$930, 'Fleet Outputs Internal'!$B126)</f>
        <v>0</v>
      </c>
      <c r="V126" s="176">
        <f>SUMIFS('Fleet Calculations'!AI$8:AI$930, 'Fleet Calculations'!$N$8:$N$930, 'Fleet Outputs Internal'!$B126)</f>
        <v>0</v>
      </c>
      <c r="W126" s="176">
        <f>SUMIFS('Fleet Calculations'!AJ$8:AJ$930, 'Fleet Calculations'!$N$8:$N$930, 'Fleet Outputs Internal'!$B126)</f>
        <v>0</v>
      </c>
      <c r="X126" s="176">
        <f>SUMIFS('Fleet Calculations'!AK$8:AK$930, 'Fleet Calculations'!$N$8:$N$930, 'Fleet Outputs Internal'!$B126)</f>
        <v>0</v>
      </c>
      <c r="Y126" s="176">
        <f>SUMIFS('Fleet Calculations'!AL$8:AL$930, 'Fleet Calculations'!$N$8:$N$930, 'Fleet Outputs Internal'!$B126)</f>
        <v>0</v>
      </c>
      <c r="Z126" s="176">
        <f>SUMIFS('Fleet Calculations'!AM$8:AM$930, 'Fleet Calculations'!$N$8:$N$930, 'Fleet Outputs Internal'!$B126)</f>
        <v>0</v>
      </c>
      <c r="AA126" s="176">
        <f>SUMIFS('Fleet Calculations'!AN$8:AN$930, 'Fleet Calculations'!$N$8:$N$930, 'Fleet Outputs Internal'!$B126)</f>
        <v>0</v>
      </c>
      <c r="AB126" s="176">
        <f>SUMIFS('Fleet Calculations'!AO$8:AO$930, 'Fleet Calculations'!$N$8:$N$930, 'Fleet Outputs Internal'!$B126)</f>
        <v>0</v>
      </c>
      <c r="AC126" s="176">
        <f>SUMIFS('Fleet Calculations'!AP$8:AP$930, 'Fleet Calculations'!$N$8:$N$930, 'Fleet Outputs Internal'!$B126)</f>
        <v>0</v>
      </c>
      <c r="AE126" t="s">
        <v>79</v>
      </c>
    </row>
    <row r="127" spans="2:31" x14ac:dyDescent="0.25">
      <c r="B127" s="172" t="s">
        <v>182</v>
      </c>
      <c r="C127" s="176">
        <f>SUMIFS('Fleet Calculations'!P$8:P$930, 'Fleet Calculations'!$N$8:$N$930, 'Fleet Outputs Internal'!$B127)</f>
        <v>0</v>
      </c>
      <c r="D127" s="176">
        <f>SUMIFS('Fleet Calculations'!Q$8:Q$930, 'Fleet Calculations'!$N$8:$N$930, 'Fleet Outputs Internal'!$B127)</f>
        <v>0</v>
      </c>
      <c r="E127" s="176">
        <f>SUMIFS('Fleet Calculations'!R$8:R$930, 'Fleet Calculations'!$N$8:$N$930, 'Fleet Outputs Internal'!$B127)</f>
        <v>0</v>
      </c>
      <c r="F127" s="176">
        <f>SUMIFS('Fleet Calculations'!S$8:S$930, 'Fleet Calculations'!$N$8:$N$930, 'Fleet Outputs Internal'!$B127)</f>
        <v>0</v>
      </c>
      <c r="G127" s="176">
        <f>SUMIFS('Fleet Calculations'!T$8:T$930, 'Fleet Calculations'!$N$8:$N$930, 'Fleet Outputs Internal'!$B127)</f>
        <v>0</v>
      </c>
      <c r="H127" s="176">
        <f>SUMIFS('Fleet Calculations'!U$8:U$930, 'Fleet Calculations'!$N$8:$N$930, 'Fleet Outputs Internal'!$B127)</f>
        <v>0</v>
      </c>
      <c r="I127" s="176">
        <f>SUMIFS('Fleet Calculations'!V$8:V$930, 'Fleet Calculations'!$N$8:$N$930, 'Fleet Outputs Internal'!$B127)</f>
        <v>0</v>
      </c>
      <c r="J127" s="176">
        <f>SUMIFS('Fleet Calculations'!W$8:W$930, 'Fleet Calculations'!$N$8:$N$930, 'Fleet Outputs Internal'!$B127)</f>
        <v>0</v>
      </c>
      <c r="K127" s="176">
        <f>SUMIFS('Fleet Calculations'!X$8:X$930, 'Fleet Calculations'!$N$8:$N$930, 'Fleet Outputs Internal'!$B127)</f>
        <v>0</v>
      </c>
      <c r="L127" s="176">
        <f>SUMIFS('Fleet Calculations'!Y$8:Y$930, 'Fleet Calculations'!$N$8:$N$930, 'Fleet Outputs Internal'!$B127)</f>
        <v>0</v>
      </c>
      <c r="M127" s="176">
        <f>SUMIFS('Fleet Calculations'!Z$8:Z$930, 'Fleet Calculations'!$N$8:$N$930, 'Fleet Outputs Internal'!$B127)</f>
        <v>0</v>
      </c>
      <c r="N127" s="176">
        <f>SUMIFS('Fleet Calculations'!AA$8:AA$930, 'Fleet Calculations'!$N$8:$N$930, 'Fleet Outputs Internal'!$B127)</f>
        <v>0</v>
      </c>
      <c r="O127" s="176">
        <f>SUMIFS('Fleet Calculations'!AB$8:AB$930, 'Fleet Calculations'!$N$8:$N$930, 'Fleet Outputs Internal'!$B127)</f>
        <v>0</v>
      </c>
      <c r="P127" s="176">
        <f>SUMIFS('Fleet Calculations'!AC$8:AC$930, 'Fleet Calculations'!$N$8:$N$930, 'Fleet Outputs Internal'!$B127)</f>
        <v>0</v>
      </c>
      <c r="Q127" s="176">
        <f>SUMIFS('Fleet Calculations'!AD$8:AD$930, 'Fleet Calculations'!$N$8:$N$930, 'Fleet Outputs Internal'!$B127)</f>
        <v>0</v>
      </c>
      <c r="R127" s="176">
        <f>SUMIFS('Fleet Calculations'!AE$8:AE$930, 'Fleet Calculations'!$N$8:$N$930, 'Fleet Outputs Internal'!$B127)</f>
        <v>0</v>
      </c>
      <c r="S127" s="176">
        <f>SUMIFS('Fleet Calculations'!AF$8:AF$930, 'Fleet Calculations'!$N$8:$N$930, 'Fleet Outputs Internal'!$B127)</f>
        <v>0</v>
      </c>
      <c r="T127" s="176">
        <f>SUMIFS('Fleet Calculations'!AG$8:AG$930, 'Fleet Calculations'!$N$8:$N$930, 'Fleet Outputs Internal'!$B127)</f>
        <v>0</v>
      </c>
      <c r="U127" s="176">
        <f>SUMIFS('Fleet Calculations'!AH$8:AH$930, 'Fleet Calculations'!$N$8:$N$930, 'Fleet Outputs Internal'!$B127)</f>
        <v>0</v>
      </c>
      <c r="V127" s="176">
        <f>SUMIFS('Fleet Calculations'!AI$8:AI$930, 'Fleet Calculations'!$N$8:$N$930, 'Fleet Outputs Internal'!$B127)</f>
        <v>0</v>
      </c>
      <c r="W127" s="176">
        <f>SUMIFS('Fleet Calculations'!AJ$8:AJ$930, 'Fleet Calculations'!$N$8:$N$930, 'Fleet Outputs Internal'!$B127)</f>
        <v>0</v>
      </c>
      <c r="X127" s="176">
        <f>SUMIFS('Fleet Calculations'!AK$8:AK$930, 'Fleet Calculations'!$N$8:$N$930, 'Fleet Outputs Internal'!$B127)</f>
        <v>0</v>
      </c>
      <c r="Y127" s="176">
        <f>SUMIFS('Fleet Calculations'!AL$8:AL$930, 'Fleet Calculations'!$N$8:$N$930, 'Fleet Outputs Internal'!$B127)</f>
        <v>0</v>
      </c>
      <c r="Z127" s="176">
        <f>SUMIFS('Fleet Calculations'!AM$8:AM$930, 'Fleet Calculations'!$N$8:$N$930, 'Fleet Outputs Internal'!$B127)</f>
        <v>0</v>
      </c>
      <c r="AA127" s="176">
        <f>SUMIFS('Fleet Calculations'!AN$8:AN$930, 'Fleet Calculations'!$N$8:$N$930, 'Fleet Outputs Internal'!$B127)</f>
        <v>0</v>
      </c>
      <c r="AB127" s="176">
        <f>SUMIFS('Fleet Calculations'!AO$8:AO$930, 'Fleet Calculations'!$N$8:$N$930, 'Fleet Outputs Internal'!$B127)</f>
        <v>0</v>
      </c>
      <c r="AC127" s="176">
        <f>SUMIFS('Fleet Calculations'!AP$8:AP$930, 'Fleet Calculations'!$N$8:$N$930, 'Fleet Outputs Internal'!$B127)</f>
        <v>0</v>
      </c>
      <c r="AE127" t="s">
        <v>81</v>
      </c>
    </row>
    <row r="128" spans="2:31" x14ac:dyDescent="0.25">
      <c r="B128" s="172" t="s">
        <v>184</v>
      </c>
      <c r="C128" s="176">
        <f>SUMIFS('Fleet Calculations'!P$8:P$930, 'Fleet Calculations'!$N$8:$N$930, 'Fleet Outputs Internal'!$B128)</f>
        <v>0</v>
      </c>
      <c r="D128" s="176">
        <f>SUMIFS('Fleet Calculations'!Q$8:Q$930, 'Fleet Calculations'!$N$8:$N$930, 'Fleet Outputs Internal'!$B128)</f>
        <v>0</v>
      </c>
      <c r="E128" s="176">
        <f>SUMIFS('Fleet Calculations'!R$8:R$930, 'Fleet Calculations'!$N$8:$N$930, 'Fleet Outputs Internal'!$B128)</f>
        <v>0</v>
      </c>
      <c r="F128" s="176">
        <f>SUMIFS('Fleet Calculations'!S$8:S$930, 'Fleet Calculations'!$N$8:$N$930, 'Fleet Outputs Internal'!$B128)</f>
        <v>0</v>
      </c>
      <c r="G128" s="176">
        <f>SUMIFS('Fleet Calculations'!T$8:T$930, 'Fleet Calculations'!$N$8:$N$930, 'Fleet Outputs Internal'!$B128)</f>
        <v>0</v>
      </c>
      <c r="H128" s="176">
        <f>SUMIFS('Fleet Calculations'!U$8:U$930, 'Fleet Calculations'!$N$8:$N$930, 'Fleet Outputs Internal'!$B128)</f>
        <v>0</v>
      </c>
      <c r="I128" s="176">
        <f>SUMIFS('Fleet Calculations'!V$8:V$930, 'Fleet Calculations'!$N$8:$N$930, 'Fleet Outputs Internal'!$B128)</f>
        <v>0</v>
      </c>
      <c r="J128" s="176">
        <f>SUMIFS('Fleet Calculations'!W$8:W$930, 'Fleet Calculations'!$N$8:$N$930, 'Fleet Outputs Internal'!$B128)</f>
        <v>0</v>
      </c>
      <c r="K128" s="176">
        <f>SUMIFS('Fleet Calculations'!X$8:X$930, 'Fleet Calculations'!$N$8:$N$930, 'Fleet Outputs Internal'!$B128)</f>
        <v>0</v>
      </c>
      <c r="L128" s="176">
        <f>SUMIFS('Fleet Calculations'!Y$8:Y$930, 'Fleet Calculations'!$N$8:$N$930, 'Fleet Outputs Internal'!$B128)</f>
        <v>0</v>
      </c>
      <c r="M128" s="176">
        <f>SUMIFS('Fleet Calculations'!Z$8:Z$930, 'Fleet Calculations'!$N$8:$N$930, 'Fleet Outputs Internal'!$B128)</f>
        <v>0</v>
      </c>
      <c r="N128" s="176">
        <f>SUMIFS('Fleet Calculations'!AA$8:AA$930, 'Fleet Calculations'!$N$8:$N$930, 'Fleet Outputs Internal'!$B128)</f>
        <v>0</v>
      </c>
      <c r="O128" s="176">
        <f>SUMIFS('Fleet Calculations'!AB$8:AB$930, 'Fleet Calculations'!$N$8:$N$930, 'Fleet Outputs Internal'!$B128)</f>
        <v>0</v>
      </c>
      <c r="P128" s="176">
        <f>SUMIFS('Fleet Calculations'!AC$8:AC$930, 'Fleet Calculations'!$N$8:$N$930, 'Fleet Outputs Internal'!$B128)</f>
        <v>0</v>
      </c>
      <c r="Q128" s="176">
        <f>SUMIFS('Fleet Calculations'!AD$8:AD$930, 'Fleet Calculations'!$N$8:$N$930, 'Fleet Outputs Internal'!$B128)</f>
        <v>0</v>
      </c>
      <c r="R128" s="176">
        <f>SUMIFS('Fleet Calculations'!AE$8:AE$930, 'Fleet Calculations'!$N$8:$N$930, 'Fleet Outputs Internal'!$B128)</f>
        <v>0</v>
      </c>
      <c r="S128" s="176">
        <f>SUMIFS('Fleet Calculations'!AF$8:AF$930, 'Fleet Calculations'!$N$8:$N$930, 'Fleet Outputs Internal'!$B128)</f>
        <v>0</v>
      </c>
      <c r="T128" s="176">
        <f>SUMIFS('Fleet Calculations'!AG$8:AG$930, 'Fleet Calculations'!$N$8:$N$930, 'Fleet Outputs Internal'!$B128)</f>
        <v>0</v>
      </c>
      <c r="U128" s="176">
        <f>SUMIFS('Fleet Calculations'!AH$8:AH$930, 'Fleet Calculations'!$N$8:$N$930, 'Fleet Outputs Internal'!$B128)</f>
        <v>0</v>
      </c>
      <c r="V128" s="176">
        <f>SUMIFS('Fleet Calculations'!AI$8:AI$930, 'Fleet Calculations'!$N$8:$N$930, 'Fleet Outputs Internal'!$B128)</f>
        <v>0</v>
      </c>
      <c r="W128" s="176">
        <f>SUMIFS('Fleet Calculations'!AJ$8:AJ$930, 'Fleet Calculations'!$N$8:$N$930, 'Fleet Outputs Internal'!$B128)</f>
        <v>0</v>
      </c>
      <c r="X128" s="176">
        <f>SUMIFS('Fleet Calculations'!AK$8:AK$930, 'Fleet Calculations'!$N$8:$N$930, 'Fleet Outputs Internal'!$B128)</f>
        <v>0</v>
      </c>
      <c r="Y128" s="176">
        <f>SUMIFS('Fleet Calculations'!AL$8:AL$930, 'Fleet Calculations'!$N$8:$N$930, 'Fleet Outputs Internal'!$B128)</f>
        <v>0</v>
      </c>
      <c r="Z128" s="176">
        <f>SUMIFS('Fleet Calculations'!AM$8:AM$930, 'Fleet Calculations'!$N$8:$N$930, 'Fleet Outputs Internal'!$B128)</f>
        <v>0</v>
      </c>
      <c r="AA128" s="176">
        <f>SUMIFS('Fleet Calculations'!AN$8:AN$930, 'Fleet Calculations'!$N$8:$N$930, 'Fleet Outputs Internal'!$B128)</f>
        <v>0</v>
      </c>
      <c r="AB128" s="176">
        <f>SUMIFS('Fleet Calculations'!AO$8:AO$930, 'Fleet Calculations'!$N$8:$N$930, 'Fleet Outputs Internal'!$B128)</f>
        <v>0</v>
      </c>
      <c r="AC128" s="176">
        <f>SUMIFS('Fleet Calculations'!AP$8:AP$930, 'Fleet Calculations'!$N$8:$N$930, 'Fleet Outputs Internal'!$B128)</f>
        <v>0</v>
      </c>
      <c r="AE128" t="s">
        <v>81</v>
      </c>
    </row>
    <row r="129" spans="2:31" x14ac:dyDescent="0.25">
      <c r="B129" s="172" t="s">
        <v>185</v>
      </c>
      <c r="C129" s="176">
        <f>SUMIFS('Fleet Calculations'!P$8:P$930, 'Fleet Calculations'!$N$8:$N$930, 'Fleet Outputs Internal'!$B129)</f>
        <v>0</v>
      </c>
      <c r="D129" s="176">
        <f>SUMIFS('Fleet Calculations'!Q$8:Q$930, 'Fleet Calculations'!$N$8:$N$930, 'Fleet Outputs Internal'!$B129)</f>
        <v>0</v>
      </c>
      <c r="E129" s="176">
        <f>SUMIFS('Fleet Calculations'!R$8:R$930, 'Fleet Calculations'!$N$8:$N$930, 'Fleet Outputs Internal'!$B129)</f>
        <v>0</v>
      </c>
      <c r="F129" s="176">
        <f>SUMIFS('Fleet Calculations'!S$8:S$930, 'Fleet Calculations'!$N$8:$N$930, 'Fleet Outputs Internal'!$B129)</f>
        <v>0</v>
      </c>
      <c r="G129" s="176">
        <f>SUMIFS('Fleet Calculations'!T$8:T$930, 'Fleet Calculations'!$N$8:$N$930, 'Fleet Outputs Internal'!$B129)</f>
        <v>0</v>
      </c>
      <c r="H129" s="176">
        <f>SUMIFS('Fleet Calculations'!U$8:U$930, 'Fleet Calculations'!$N$8:$N$930, 'Fleet Outputs Internal'!$B129)</f>
        <v>0</v>
      </c>
      <c r="I129" s="176">
        <f>SUMIFS('Fleet Calculations'!V$8:V$930, 'Fleet Calculations'!$N$8:$N$930, 'Fleet Outputs Internal'!$B129)</f>
        <v>0</v>
      </c>
      <c r="J129" s="176">
        <f>SUMIFS('Fleet Calculations'!W$8:W$930, 'Fleet Calculations'!$N$8:$N$930, 'Fleet Outputs Internal'!$B129)</f>
        <v>0</v>
      </c>
      <c r="K129" s="176">
        <f>SUMIFS('Fleet Calculations'!X$8:X$930, 'Fleet Calculations'!$N$8:$N$930, 'Fleet Outputs Internal'!$B129)</f>
        <v>0</v>
      </c>
      <c r="L129" s="176">
        <f>SUMIFS('Fleet Calculations'!Y$8:Y$930, 'Fleet Calculations'!$N$8:$N$930, 'Fleet Outputs Internal'!$B129)</f>
        <v>0</v>
      </c>
      <c r="M129" s="176">
        <f>SUMIFS('Fleet Calculations'!Z$8:Z$930, 'Fleet Calculations'!$N$8:$N$930, 'Fleet Outputs Internal'!$B129)</f>
        <v>0</v>
      </c>
      <c r="N129" s="176">
        <f>SUMIFS('Fleet Calculations'!AA$8:AA$930, 'Fleet Calculations'!$N$8:$N$930, 'Fleet Outputs Internal'!$B129)</f>
        <v>0</v>
      </c>
      <c r="O129" s="176">
        <f>SUMIFS('Fleet Calculations'!AB$8:AB$930, 'Fleet Calculations'!$N$8:$N$930, 'Fleet Outputs Internal'!$B129)</f>
        <v>0</v>
      </c>
      <c r="P129" s="176">
        <f>SUMIFS('Fleet Calculations'!AC$8:AC$930, 'Fleet Calculations'!$N$8:$N$930, 'Fleet Outputs Internal'!$B129)</f>
        <v>0</v>
      </c>
      <c r="Q129" s="176">
        <f>SUMIFS('Fleet Calculations'!AD$8:AD$930, 'Fleet Calculations'!$N$8:$N$930, 'Fleet Outputs Internal'!$B129)</f>
        <v>0</v>
      </c>
      <c r="R129" s="176">
        <f>SUMIFS('Fleet Calculations'!AE$8:AE$930, 'Fleet Calculations'!$N$8:$N$930, 'Fleet Outputs Internal'!$B129)</f>
        <v>0</v>
      </c>
      <c r="S129" s="176">
        <f>SUMIFS('Fleet Calculations'!AF$8:AF$930, 'Fleet Calculations'!$N$8:$N$930, 'Fleet Outputs Internal'!$B129)</f>
        <v>0</v>
      </c>
      <c r="T129" s="176">
        <f>SUMIFS('Fleet Calculations'!AG$8:AG$930, 'Fleet Calculations'!$N$8:$N$930, 'Fleet Outputs Internal'!$B129)</f>
        <v>0</v>
      </c>
      <c r="U129" s="176">
        <f>SUMIFS('Fleet Calculations'!AH$8:AH$930, 'Fleet Calculations'!$N$8:$N$930, 'Fleet Outputs Internal'!$B129)</f>
        <v>0</v>
      </c>
      <c r="V129" s="176">
        <f>SUMIFS('Fleet Calculations'!AI$8:AI$930, 'Fleet Calculations'!$N$8:$N$930, 'Fleet Outputs Internal'!$B129)</f>
        <v>0</v>
      </c>
      <c r="W129" s="176">
        <f>SUMIFS('Fleet Calculations'!AJ$8:AJ$930, 'Fleet Calculations'!$N$8:$N$930, 'Fleet Outputs Internal'!$B129)</f>
        <v>0</v>
      </c>
      <c r="X129" s="176">
        <f>SUMIFS('Fleet Calculations'!AK$8:AK$930, 'Fleet Calculations'!$N$8:$N$930, 'Fleet Outputs Internal'!$B129)</f>
        <v>0</v>
      </c>
      <c r="Y129" s="176">
        <f>SUMIFS('Fleet Calculations'!AL$8:AL$930, 'Fleet Calculations'!$N$8:$N$930, 'Fleet Outputs Internal'!$B129)</f>
        <v>0</v>
      </c>
      <c r="Z129" s="176">
        <f>SUMIFS('Fleet Calculations'!AM$8:AM$930, 'Fleet Calculations'!$N$8:$N$930, 'Fleet Outputs Internal'!$B129)</f>
        <v>0</v>
      </c>
      <c r="AA129" s="176">
        <f>SUMIFS('Fleet Calculations'!AN$8:AN$930, 'Fleet Calculations'!$N$8:$N$930, 'Fleet Outputs Internal'!$B129)</f>
        <v>0</v>
      </c>
      <c r="AB129" s="176">
        <f>SUMIFS('Fleet Calculations'!AO$8:AO$930, 'Fleet Calculations'!$N$8:$N$930, 'Fleet Outputs Internal'!$B129)</f>
        <v>0</v>
      </c>
      <c r="AC129" s="176">
        <f>SUMIFS('Fleet Calculations'!AP$8:AP$930, 'Fleet Calculations'!$N$8:$N$930, 'Fleet Outputs Internal'!$B129)</f>
        <v>0</v>
      </c>
      <c r="AE129" t="s">
        <v>81</v>
      </c>
    </row>
    <row r="130" spans="2:31" x14ac:dyDescent="0.25">
      <c r="B130" s="172" t="s">
        <v>186</v>
      </c>
      <c r="C130" s="176">
        <f>SUMIFS('Fleet Calculations'!P$8:P$930, 'Fleet Calculations'!$N$8:$N$930, 'Fleet Outputs Internal'!$B130)</f>
        <v>0</v>
      </c>
      <c r="D130" s="176">
        <f>SUMIFS('Fleet Calculations'!Q$8:Q$930, 'Fleet Calculations'!$N$8:$N$930, 'Fleet Outputs Internal'!$B130)</f>
        <v>0</v>
      </c>
      <c r="E130" s="176">
        <f>SUMIFS('Fleet Calculations'!R$8:R$930, 'Fleet Calculations'!$N$8:$N$930, 'Fleet Outputs Internal'!$B130)</f>
        <v>0</v>
      </c>
      <c r="F130" s="176">
        <f>SUMIFS('Fleet Calculations'!S$8:S$930, 'Fleet Calculations'!$N$8:$N$930, 'Fleet Outputs Internal'!$B130)</f>
        <v>0</v>
      </c>
      <c r="G130" s="176">
        <f>SUMIFS('Fleet Calculations'!T$8:T$930, 'Fleet Calculations'!$N$8:$N$930, 'Fleet Outputs Internal'!$B130)</f>
        <v>0</v>
      </c>
      <c r="H130" s="176">
        <f>SUMIFS('Fleet Calculations'!U$8:U$930, 'Fleet Calculations'!$N$8:$N$930, 'Fleet Outputs Internal'!$B130)</f>
        <v>0</v>
      </c>
      <c r="I130" s="176">
        <f>SUMIFS('Fleet Calculations'!V$8:V$930, 'Fleet Calculations'!$N$8:$N$930, 'Fleet Outputs Internal'!$B130)</f>
        <v>0</v>
      </c>
      <c r="J130" s="176">
        <f>SUMIFS('Fleet Calculations'!W$8:W$930, 'Fleet Calculations'!$N$8:$N$930, 'Fleet Outputs Internal'!$B130)</f>
        <v>0</v>
      </c>
      <c r="K130" s="176">
        <f>SUMIFS('Fleet Calculations'!X$8:X$930, 'Fleet Calculations'!$N$8:$N$930, 'Fleet Outputs Internal'!$B130)</f>
        <v>0</v>
      </c>
      <c r="L130" s="176">
        <f>SUMIFS('Fleet Calculations'!Y$8:Y$930, 'Fleet Calculations'!$N$8:$N$930, 'Fleet Outputs Internal'!$B130)</f>
        <v>0</v>
      </c>
      <c r="M130" s="176">
        <f>SUMIFS('Fleet Calculations'!Z$8:Z$930, 'Fleet Calculations'!$N$8:$N$930, 'Fleet Outputs Internal'!$B130)</f>
        <v>0</v>
      </c>
      <c r="N130" s="176">
        <f>SUMIFS('Fleet Calculations'!AA$8:AA$930, 'Fleet Calculations'!$N$8:$N$930, 'Fleet Outputs Internal'!$B130)</f>
        <v>0</v>
      </c>
      <c r="O130" s="176">
        <f>SUMIFS('Fleet Calculations'!AB$8:AB$930, 'Fleet Calculations'!$N$8:$N$930, 'Fleet Outputs Internal'!$B130)</f>
        <v>0</v>
      </c>
      <c r="P130" s="176">
        <f>SUMIFS('Fleet Calculations'!AC$8:AC$930, 'Fleet Calculations'!$N$8:$N$930, 'Fleet Outputs Internal'!$B130)</f>
        <v>0</v>
      </c>
      <c r="Q130" s="176">
        <f>SUMIFS('Fleet Calculations'!AD$8:AD$930, 'Fleet Calculations'!$N$8:$N$930, 'Fleet Outputs Internal'!$B130)</f>
        <v>0</v>
      </c>
      <c r="R130" s="176">
        <f>SUMIFS('Fleet Calculations'!AE$8:AE$930, 'Fleet Calculations'!$N$8:$N$930, 'Fleet Outputs Internal'!$B130)</f>
        <v>0</v>
      </c>
      <c r="S130" s="176">
        <f>SUMIFS('Fleet Calculations'!AF$8:AF$930, 'Fleet Calculations'!$N$8:$N$930, 'Fleet Outputs Internal'!$B130)</f>
        <v>0</v>
      </c>
      <c r="T130" s="176">
        <f>SUMIFS('Fleet Calculations'!AG$8:AG$930, 'Fleet Calculations'!$N$8:$N$930, 'Fleet Outputs Internal'!$B130)</f>
        <v>0</v>
      </c>
      <c r="U130" s="176">
        <f>SUMIFS('Fleet Calculations'!AH$8:AH$930, 'Fleet Calculations'!$N$8:$N$930, 'Fleet Outputs Internal'!$B130)</f>
        <v>0</v>
      </c>
      <c r="V130" s="176">
        <f>SUMIFS('Fleet Calculations'!AI$8:AI$930, 'Fleet Calculations'!$N$8:$N$930, 'Fleet Outputs Internal'!$B130)</f>
        <v>0</v>
      </c>
      <c r="W130" s="176">
        <f>SUMIFS('Fleet Calculations'!AJ$8:AJ$930, 'Fleet Calculations'!$N$8:$N$930, 'Fleet Outputs Internal'!$B130)</f>
        <v>0</v>
      </c>
      <c r="X130" s="176">
        <f>SUMIFS('Fleet Calculations'!AK$8:AK$930, 'Fleet Calculations'!$N$8:$N$930, 'Fleet Outputs Internal'!$B130)</f>
        <v>0</v>
      </c>
      <c r="Y130" s="176">
        <f>SUMIFS('Fleet Calculations'!AL$8:AL$930, 'Fleet Calculations'!$N$8:$N$930, 'Fleet Outputs Internal'!$B130)</f>
        <v>0</v>
      </c>
      <c r="Z130" s="176">
        <f>SUMIFS('Fleet Calculations'!AM$8:AM$930, 'Fleet Calculations'!$N$8:$N$930, 'Fleet Outputs Internal'!$B130)</f>
        <v>0</v>
      </c>
      <c r="AA130" s="176">
        <f>SUMIFS('Fleet Calculations'!AN$8:AN$930, 'Fleet Calculations'!$N$8:$N$930, 'Fleet Outputs Internal'!$B130)</f>
        <v>0</v>
      </c>
      <c r="AB130" s="176">
        <f>SUMIFS('Fleet Calculations'!AO$8:AO$930, 'Fleet Calculations'!$N$8:$N$930, 'Fleet Outputs Internal'!$B130)</f>
        <v>0</v>
      </c>
      <c r="AC130" s="176">
        <f>SUMIFS('Fleet Calculations'!AP$8:AP$930, 'Fleet Calculations'!$N$8:$N$930, 'Fleet Outputs Internal'!$B130)</f>
        <v>0</v>
      </c>
      <c r="AE130" t="s">
        <v>81</v>
      </c>
    </row>
    <row r="131" spans="2:31" x14ac:dyDescent="0.25">
      <c r="B131" s="172" t="s">
        <v>187</v>
      </c>
      <c r="C131" s="176">
        <f>SUMIFS('Fleet Calculations'!P$8:P$930, 'Fleet Calculations'!$N$8:$N$930, 'Fleet Outputs Internal'!$B131)</f>
        <v>0</v>
      </c>
      <c r="D131" s="176">
        <f>SUMIFS('Fleet Calculations'!Q$8:Q$930, 'Fleet Calculations'!$N$8:$N$930, 'Fleet Outputs Internal'!$B131)</f>
        <v>0</v>
      </c>
      <c r="E131" s="176">
        <f>SUMIFS('Fleet Calculations'!R$8:R$930, 'Fleet Calculations'!$N$8:$N$930, 'Fleet Outputs Internal'!$B131)</f>
        <v>0</v>
      </c>
      <c r="F131" s="176">
        <f>SUMIFS('Fleet Calculations'!S$8:S$930, 'Fleet Calculations'!$N$8:$N$930, 'Fleet Outputs Internal'!$B131)</f>
        <v>0</v>
      </c>
      <c r="G131" s="176">
        <f>SUMIFS('Fleet Calculations'!T$8:T$930, 'Fleet Calculations'!$N$8:$N$930, 'Fleet Outputs Internal'!$B131)</f>
        <v>0</v>
      </c>
      <c r="H131" s="176">
        <f>SUMIFS('Fleet Calculations'!U$8:U$930, 'Fleet Calculations'!$N$8:$N$930, 'Fleet Outputs Internal'!$B131)</f>
        <v>0</v>
      </c>
      <c r="I131" s="176">
        <f>SUMIFS('Fleet Calculations'!V$8:V$930, 'Fleet Calculations'!$N$8:$N$930, 'Fleet Outputs Internal'!$B131)</f>
        <v>0</v>
      </c>
      <c r="J131" s="176">
        <f>SUMIFS('Fleet Calculations'!W$8:W$930, 'Fleet Calculations'!$N$8:$N$930, 'Fleet Outputs Internal'!$B131)</f>
        <v>0</v>
      </c>
      <c r="K131" s="176">
        <f>SUMIFS('Fleet Calculations'!X$8:X$930, 'Fleet Calculations'!$N$8:$N$930, 'Fleet Outputs Internal'!$B131)</f>
        <v>0</v>
      </c>
      <c r="L131" s="176">
        <f>SUMIFS('Fleet Calculations'!Y$8:Y$930, 'Fleet Calculations'!$N$8:$N$930, 'Fleet Outputs Internal'!$B131)</f>
        <v>0</v>
      </c>
      <c r="M131" s="176">
        <f>SUMIFS('Fleet Calculations'!Z$8:Z$930, 'Fleet Calculations'!$N$8:$N$930, 'Fleet Outputs Internal'!$B131)</f>
        <v>0</v>
      </c>
      <c r="N131" s="176">
        <f>SUMIFS('Fleet Calculations'!AA$8:AA$930, 'Fleet Calculations'!$N$8:$N$930, 'Fleet Outputs Internal'!$B131)</f>
        <v>0</v>
      </c>
      <c r="O131" s="176">
        <f>SUMIFS('Fleet Calculations'!AB$8:AB$930, 'Fleet Calculations'!$N$8:$N$930, 'Fleet Outputs Internal'!$B131)</f>
        <v>0</v>
      </c>
      <c r="P131" s="176">
        <f>SUMIFS('Fleet Calculations'!AC$8:AC$930, 'Fleet Calculations'!$N$8:$N$930, 'Fleet Outputs Internal'!$B131)</f>
        <v>0</v>
      </c>
      <c r="Q131" s="176">
        <f>SUMIFS('Fleet Calculations'!AD$8:AD$930, 'Fleet Calculations'!$N$8:$N$930, 'Fleet Outputs Internal'!$B131)</f>
        <v>0</v>
      </c>
      <c r="R131" s="176">
        <f>SUMIFS('Fleet Calculations'!AE$8:AE$930, 'Fleet Calculations'!$N$8:$N$930, 'Fleet Outputs Internal'!$B131)</f>
        <v>0</v>
      </c>
      <c r="S131" s="176">
        <f>SUMIFS('Fleet Calculations'!AF$8:AF$930, 'Fleet Calculations'!$N$8:$N$930, 'Fleet Outputs Internal'!$B131)</f>
        <v>0</v>
      </c>
      <c r="T131" s="176">
        <f>SUMIFS('Fleet Calculations'!AG$8:AG$930, 'Fleet Calculations'!$N$8:$N$930, 'Fleet Outputs Internal'!$B131)</f>
        <v>0</v>
      </c>
      <c r="U131" s="176">
        <f>SUMIFS('Fleet Calculations'!AH$8:AH$930, 'Fleet Calculations'!$N$8:$N$930, 'Fleet Outputs Internal'!$B131)</f>
        <v>0</v>
      </c>
      <c r="V131" s="176">
        <f>SUMIFS('Fleet Calculations'!AI$8:AI$930, 'Fleet Calculations'!$N$8:$N$930, 'Fleet Outputs Internal'!$B131)</f>
        <v>0</v>
      </c>
      <c r="W131" s="176">
        <f>SUMIFS('Fleet Calculations'!AJ$8:AJ$930, 'Fleet Calculations'!$N$8:$N$930, 'Fleet Outputs Internal'!$B131)</f>
        <v>0</v>
      </c>
      <c r="X131" s="176">
        <f>SUMIFS('Fleet Calculations'!AK$8:AK$930, 'Fleet Calculations'!$N$8:$N$930, 'Fleet Outputs Internal'!$B131)</f>
        <v>0</v>
      </c>
      <c r="Y131" s="176">
        <f>SUMIFS('Fleet Calculations'!AL$8:AL$930, 'Fleet Calculations'!$N$8:$N$930, 'Fleet Outputs Internal'!$B131)</f>
        <v>0</v>
      </c>
      <c r="Z131" s="176">
        <f>SUMIFS('Fleet Calculations'!AM$8:AM$930, 'Fleet Calculations'!$N$8:$N$930, 'Fleet Outputs Internal'!$B131)</f>
        <v>0</v>
      </c>
      <c r="AA131" s="176">
        <f>SUMIFS('Fleet Calculations'!AN$8:AN$930, 'Fleet Calculations'!$N$8:$N$930, 'Fleet Outputs Internal'!$B131)</f>
        <v>0</v>
      </c>
      <c r="AB131" s="176">
        <f>SUMIFS('Fleet Calculations'!AO$8:AO$930, 'Fleet Calculations'!$N$8:$N$930, 'Fleet Outputs Internal'!$B131)</f>
        <v>0</v>
      </c>
      <c r="AC131" s="176">
        <f>SUMIFS('Fleet Calculations'!AP$8:AP$930, 'Fleet Calculations'!$N$8:$N$930, 'Fleet Outputs Internal'!$B131)</f>
        <v>0</v>
      </c>
      <c r="AE131" t="s">
        <v>81</v>
      </c>
    </row>
    <row r="132" spans="2:31" x14ac:dyDescent="0.25">
      <c r="B132" s="172" t="s">
        <v>188</v>
      </c>
      <c r="C132" s="176">
        <f>SUMIFS('Fleet Calculations'!P$8:P$930, 'Fleet Calculations'!$N$8:$N$930, 'Fleet Outputs Internal'!$B132)</f>
        <v>0</v>
      </c>
      <c r="D132" s="176">
        <f>SUMIFS('Fleet Calculations'!Q$8:Q$930, 'Fleet Calculations'!$N$8:$N$930, 'Fleet Outputs Internal'!$B132)</f>
        <v>0</v>
      </c>
      <c r="E132" s="176">
        <f>SUMIFS('Fleet Calculations'!R$8:R$930, 'Fleet Calculations'!$N$8:$N$930, 'Fleet Outputs Internal'!$B132)</f>
        <v>0</v>
      </c>
      <c r="F132" s="176">
        <f>SUMIFS('Fleet Calculations'!S$8:S$930, 'Fleet Calculations'!$N$8:$N$930, 'Fleet Outputs Internal'!$B132)</f>
        <v>0</v>
      </c>
      <c r="G132" s="176">
        <f>SUMIFS('Fleet Calculations'!T$8:T$930, 'Fleet Calculations'!$N$8:$N$930, 'Fleet Outputs Internal'!$B132)</f>
        <v>0</v>
      </c>
      <c r="H132" s="176">
        <f>SUMIFS('Fleet Calculations'!U$8:U$930, 'Fleet Calculations'!$N$8:$N$930, 'Fleet Outputs Internal'!$B132)</f>
        <v>0</v>
      </c>
      <c r="I132" s="176">
        <f>SUMIFS('Fleet Calculations'!V$8:V$930, 'Fleet Calculations'!$N$8:$N$930, 'Fleet Outputs Internal'!$B132)</f>
        <v>0</v>
      </c>
      <c r="J132" s="176">
        <f>SUMIFS('Fleet Calculations'!W$8:W$930, 'Fleet Calculations'!$N$8:$N$930, 'Fleet Outputs Internal'!$B132)</f>
        <v>0</v>
      </c>
      <c r="K132" s="176">
        <f>SUMIFS('Fleet Calculations'!X$8:X$930, 'Fleet Calculations'!$N$8:$N$930, 'Fleet Outputs Internal'!$B132)</f>
        <v>0</v>
      </c>
      <c r="L132" s="176">
        <f>SUMIFS('Fleet Calculations'!Y$8:Y$930, 'Fleet Calculations'!$N$8:$N$930, 'Fleet Outputs Internal'!$B132)</f>
        <v>0</v>
      </c>
      <c r="M132" s="176">
        <f>SUMIFS('Fleet Calculations'!Z$8:Z$930, 'Fleet Calculations'!$N$8:$N$930, 'Fleet Outputs Internal'!$B132)</f>
        <v>0</v>
      </c>
      <c r="N132" s="176">
        <f>SUMIFS('Fleet Calculations'!AA$8:AA$930, 'Fleet Calculations'!$N$8:$N$930, 'Fleet Outputs Internal'!$B132)</f>
        <v>0</v>
      </c>
      <c r="O132" s="176">
        <f>SUMIFS('Fleet Calculations'!AB$8:AB$930, 'Fleet Calculations'!$N$8:$N$930, 'Fleet Outputs Internal'!$B132)</f>
        <v>0</v>
      </c>
      <c r="P132" s="176">
        <f>SUMIFS('Fleet Calculations'!AC$8:AC$930, 'Fleet Calculations'!$N$8:$N$930, 'Fleet Outputs Internal'!$B132)</f>
        <v>0</v>
      </c>
      <c r="Q132" s="176">
        <f>SUMIFS('Fleet Calculations'!AD$8:AD$930, 'Fleet Calculations'!$N$8:$N$930, 'Fleet Outputs Internal'!$B132)</f>
        <v>0</v>
      </c>
      <c r="R132" s="176">
        <f>SUMIFS('Fleet Calculations'!AE$8:AE$930, 'Fleet Calculations'!$N$8:$N$930, 'Fleet Outputs Internal'!$B132)</f>
        <v>0</v>
      </c>
      <c r="S132" s="176">
        <f>SUMIFS('Fleet Calculations'!AF$8:AF$930, 'Fleet Calculations'!$N$8:$N$930, 'Fleet Outputs Internal'!$B132)</f>
        <v>0</v>
      </c>
      <c r="T132" s="176">
        <f>SUMIFS('Fleet Calculations'!AG$8:AG$930, 'Fleet Calculations'!$N$8:$N$930, 'Fleet Outputs Internal'!$B132)</f>
        <v>0</v>
      </c>
      <c r="U132" s="176">
        <f>SUMIFS('Fleet Calculations'!AH$8:AH$930, 'Fleet Calculations'!$N$8:$N$930, 'Fleet Outputs Internal'!$B132)</f>
        <v>0</v>
      </c>
      <c r="V132" s="176">
        <f>SUMIFS('Fleet Calculations'!AI$8:AI$930, 'Fleet Calculations'!$N$8:$N$930, 'Fleet Outputs Internal'!$B132)</f>
        <v>0</v>
      </c>
      <c r="W132" s="176">
        <f>SUMIFS('Fleet Calculations'!AJ$8:AJ$930, 'Fleet Calculations'!$N$8:$N$930, 'Fleet Outputs Internal'!$B132)</f>
        <v>0</v>
      </c>
      <c r="X132" s="176">
        <f>SUMIFS('Fleet Calculations'!AK$8:AK$930, 'Fleet Calculations'!$N$8:$N$930, 'Fleet Outputs Internal'!$B132)</f>
        <v>0</v>
      </c>
      <c r="Y132" s="176">
        <f>SUMIFS('Fleet Calculations'!AL$8:AL$930, 'Fleet Calculations'!$N$8:$N$930, 'Fleet Outputs Internal'!$B132)</f>
        <v>0</v>
      </c>
      <c r="Z132" s="176">
        <f>SUMIFS('Fleet Calculations'!AM$8:AM$930, 'Fleet Calculations'!$N$8:$N$930, 'Fleet Outputs Internal'!$B132)</f>
        <v>0</v>
      </c>
      <c r="AA132" s="176">
        <f>SUMIFS('Fleet Calculations'!AN$8:AN$930, 'Fleet Calculations'!$N$8:$N$930, 'Fleet Outputs Internal'!$B132)</f>
        <v>0</v>
      </c>
      <c r="AB132" s="176">
        <f>SUMIFS('Fleet Calculations'!AO$8:AO$930, 'Fleet Calculations'!$N$8:$N$930, 'Fleet Outputs Internal'!$B132)</f>
        <v>0</v>
      </c>
      <c r="AC132" s="176">
        <f>SUMIFS('Fleet Calculations'!AP$8:AP$930, 'Fleet Calculations'!$N$8:$N$930, 'Fleet Outputs Internal'!$B132)</f>
        <v>0</v>
      </c>
      <c r="AE132" t="s">
        <v>81</v>
      </c>
    </row>
    <row r="133" spans="2:31" x14ac:dyDescent="0.25">
      <c r="B133" s="172" t="s">
        <v>189</v>
      </c>
      <c r="C133" s="176">
        <f>SUMIFS('Fleet Calculations'!P$8:P$930, 'Fleet Calculations'!$N$8:$N$930, 'Fleet Outputs Internal'!$B133)</f>
        <v>0</v>
      </c>
      <c r="D133" s="176">
        <f>SUMIFS('Fleet Calculations'!Q$8:Q$930, 'Fleet Calculations'!$N$8:$N$930, 'Fleet Outputs Internal'!$B133)</f>
        <v>0</v>
      </c>
      <c r="E133" s="176">
        <f>SUMIFS('Fleet Calculations'!R$8:R$930, 'Fleet Calculations'!$N$8:$N$930, 'Fleet Outputs Internal'!$B133)</f>
        <v>0</v>
      </c>
      <c r="F133" s="176">
        <f>SUMIFS('Fleet Calculations'!S$8:S$930, 'Fleet Calculations'!$N$8:$N$930, 'Fleet Outputs Internal'!$B133)</f>
        <v>0</v>
      </c>
      <c r="G133" s="176">
        <f>SUMIFS('Fleet Calculations'!T$8:T$930, 'Fleet Calculations'!$N$8:$N$930, 'Fleet Outputs Internal'!$B133)</f>
        <v>0</v>
      </c>
      <c r="H133" s="176">
        <f>SUMIFS('Fleet Calculations'!U$8:U$930, 'Fleet Calculations'!$N$8:$N$930, 'Fleet Outputs Internal'!$B133)</f>
        <v>0</v>
      </c>
      <c r="I133" s="176">
        <f>SUMIFS('Fleet Calculations'!V$8:V$930, 'Fleet Calculations'!$N$8:$N$930, 'Fleet Outputs Internal'!$B133)</f>
        <v>0</v>
      </c>
      <c r="J133" s="176">
        <f>SUMIFS('Fleet Calculations'!W$8:W$930, 'Fleet Calculations'!$N$8:$N$930, 'Fleet Outputs Internal'!$B133)</f>
        <v>0</v>
      </c>
      <c r="K133" s="176">
        <f>SUMIFS('Fleet Calculations'!X$8:X$930, 'Fleet Calculations'!$N$8:$N$930, 'Fleet Outputs Internal'!$B133)</f>
        <v>0</v>
      </c>
      <c r="L133" s="176">
        <f>SUMIFS('Fleet Calculations'!Y$8:Y$930, 'Fleet Calculations'!$N$8:$N$930, 'Fleet Outputs Internal'!$B133)</f>
        <v>0</v>
      </c>
      <c r="M133" s="176">
        <f>SUMIFS('Fleet Calculations'!Z$8:Z$930, 'Fleet Calculations'!$N$8:$N$930, 'Fleet Outputs Internal'!$B133)</f>
        <v>0</v>
      </c>
      <c r="N133" s="176">
        <f>SUMIFS('Fleet Calculations'!AA$8:AA$930, 'Fleet Calculations'!$N$8:$N$930, 'Fleet Outputs Internal'!$B133)</f>
        <v>0</v>
      </c>
      <c r="O133" s="176">
        <f>SUMIFS('Fleet Calculations'!AB$8:AB$930, 'Fleet Calculations'!$N$8:$N$930, 'Fleet Outputs Internal'!$B133)</f>
        <v>0</v>
      </c>
      <c r="P133" s="176">
        <f>SUMIFS('Fleet Calculations'!AC$8:AC$930, 'Fleet Calculations'!$N$8:$N$930, 'Fleet Outputs Internal'!$B133)</f>
        <v>0</v>
      </c>
      <c r="Q133" s="176">
        <f>SUMIFS('Fleet Calculations'!AD$8:AD$930, 'Fleet Calculations'!$N$8:$N$930, 'Fleet Outputs Internal'!$B133)</f>
        <v>0</v>
      </c>
      <c r="R133" s="176">
        <f>SUMIFS('Fleet Calculations'!AE$8:AE$930, 'Fleet Calculations'!$N$8:$N$930, 'Fleet Outputs Internal'!$B133)</f>
        <v>0</v>
      </c>
      <c r="S133" s="176">
        <f>SUMIFS('Fleet Calculations'!AF$8:AF$930, 'Fleet Calculations'!$N$8:$N$930, 'Fleet Outputs Internal'!$B133)</f>
        <v>0</v>
      </c>
      <c r="T133" s="176">
        <f>SUMIFS('Fleet Calculations'!AG$8:AG$930, 'Fleet Calculations'!$N$8:$N$930, 'Fleet Outputs Internal'!$B133)</f>
        <v>0</v>
      </c>
      <c r="U133" s="176">
        <f>SUMIFS('Fleet Calculations'!AH$8:AH$930, 'Fleet Calculations'!$N$8:$N$930, 'Fleet Outputs Internal'!$B133)</f>
        <v>0</v>
      </c>
      <c r="V133" s="176">
        <f>SUMIFS('Fleet Calculations'!AI$8:AI$930, 'Fleet Calculations'!$N$8:$N$930, 'Fleet Outputs Internal'!$B133)</f>
        <v>0</v>
      </c>
      <c r="W133" s="176">
        <f>SUMIFS('Fleet Calculations'!AJ$8:AJ$930, 'Fleet Calculations'!$N$8:$N$930, 'Fleet Outputs Internal'!$B133)</f>
        <v>0</v>
      </c>
      <c r="X133" s="176">
        <f>SUMIFS('Fleet Calculations'!AK$8:AK$930, 'Fleet Calculations'!$N$8:$N$930, 'Fleet Outputs Internal'!$B133)</f>
        <v>0</v>
      </c>
      <c r="Y133" s="176">
        <f>SUMIFS('Fleet Calculations'!AL$8:AL$930, 'Fleet Calculations'!$N$8:$N$930, 'Fleet Outputs Internal'!$B133)</f>
        <v>0</v>
      </c>
      <c r="Z133" s="176">
        <f>SUMIFS('Fleet Calculations'!AM$8:AM$930, 'Fleet Calculations'!$N$8:$N$930, 'Fleet Outputs Internal'!$B133)</f>
        <v>0</v>
      </c>
      <c r="AA133" s="176">
        <f>SUMIFS('Fleet Calculations'!AN$8:AN$930, 'Fleet Calculations'!$N$8:$N$930, 'Fleet Outputs Internal'!$B133)</f>
        <v>0</v>
      </c>
      <c r="AB133" s="176">
        <f>SUMIFS('Fleet Calculations'!AO$8:AO$930, 'Fleet Calculations'!$N$8:$N$930, 'Fleet Outputs Internal'!$B133)</f>
        <v>0</v>
      </c>
      <c r="AC133" s="176">
        <f>SUMIFS('Fleet Calculations'!AP$8:AP$930, 'Fleet Calculations'!$N$8:$N$930, 'Fleet Outputs Internal'!$B133)</f>
        <v>0</v>
      </c>
      <c r="AE133" t="s">
        <v>81</v>
      </c>
    </row>
    <row r="135" spans="2:31" x14ac:dyDescent="0.25">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row>
  </sheetData>
  <mergeCells count="4">
    <mergeCell ref="B2:S2"/>
    <mergeCell ref="T2:AC2"/>
    <mergeCell ref="B69:S69"/>
    <mergeCell ref="T69:AC6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EBCE7-2DB1-9446-9343-BDB69634A978}">
  <sheetPr>
    <tabColor theme="8"/>
  </sheetPr>
  <dimension ref="B2:T9"/>
  <sheetViews>
    <sheetView topLeftCell="P46" zoomScale="92" workbookViewId="0">
      <selection activeCell="B66" sqref="B66:T66"/>
    </sheetView>
  </sheetViews>
  <sheetFormatPr defaultColWidth="10.625" defaultRowHeight="15.75" x14ac:dyDescent="0.25"/>
  <cols>
    <col min="2" max="20" width="21" customWidth="1"/>
  </cols>
  <sheetData>
    <row r="2" spans="2:20" ht="21" x14ac:dyDescent="0.25">
      <c r="B2" s="193" t="s">
        <v>248</v>
      </c>
      <c r="C2" s="193"/>
      <c r="D2" s="193"/>
      <c r="E2" s="193"/>
      <c r="F2" s="193"/>
      <c r="G2" s="193"/>
      <c r="H2" s="193"/>
      <c r="I2" s="193"/>
      <c r="J2" s="193"/>
      <c r="K2" s="193"/>
      <c r="L2" s="193"/>
      <c r="M2" s="193"/>
      <c r="N2" s="193"/>
      <c r="O2" s="193"/>
      <c r="P2" s="193"/>
      <c r="Q2" s="193"/>
      <c r="R2" s="193"/>
      <c r="S2" s="193"/>
      <c r="T2" s="193"/>
    </row>
    <row r="3" spans="2:20" x14ac:dyDescent="0.25">
      <c r="B3" s="2"/>
      <c r="C3" s="1">
        <v>2023</v>
      </c>
      <c r="D3" s="1">
        <v>2024</v>
      </c>
      <c r="E3" s="1">
        <v>2025</v>
      </c>
      <c r="F3" s="1">
        <v>2026</v>
      </c>
      <c r="G3" s="1">
        <v>2027</v>
      </c>
      <c r="H3" s="1">
        <v>2028</v>
      </c>
      <c r="I3" s="1">
        <v>2029</v>
      </c>
      <c r="J3" s="1">
        <v>2030</v>
      </c>
      <c r="K3" s="1">
        <v>2031</v>
      </c>
      <c r="L3" s="1">
        <v>2032</v>
      </c>
      <c r="M3" s="1">
        <v>2033</v>
      </c>
      <c r="N3" s="1">
        <v>2034</v>
      </c>
      <c r="O3" s="1">
        <v>2035</v>
      </c>
      <c r="P3" s="1">
        <v>2036</v>
      </c>
      <c r="Q3" s="1">
        <v>2037</v>
      </c>
      <c r="R3" s="1">
        <v>2038</v>
      </c>
      <c r="S3" s="1">
        <v>2039</v>
      </c>
      <c r="T3" s="1">
        <v>2040</v>
      </c>
    </row>
    <row r="4" spans="2:20" x14ac:dyDescent="0.25">
      <c r="B4" s="11" t="s">
        <v>249</v>
      </c>
      <c r="C4" s="177"/>
      <c r="D4" s="177"/>
      <c r="E4" s="177"/>
      <c r="F4" s="177"/>
      <c r="G4" s="177"/>
      <c r="H4" s="177"/>
      <c r="I4" s="177"/>
      <c r="J4" s="177"/>
      <c r="K4" s="177"/>
      <c r="L4" s="177"/>
      <c r="M4" s="177"/>
      <c r="N4" s="177"/>
      <c r="O4" s="177"/>
      <c r="P4" s="177"/>
      <c r="Q4" s="177"/>
      <c r="R4" s="177"/>
      <c r="S4" s="177"/>
      <c r="T4" s="177"/>
    </row>
    <row r="5" spans="2:20" x14ac:dyDescent="0.25">
      <c r="B5" s="12" t="s">
        <v>250</v>
      </c>
      <c r="C5" s="177"/>
      <c r="D5" s="177"/>
      <c r="E5" s="177"/>
      <c r="F5" s="177"/>
      <c r="G5" s="177"/>
      <c r="H5" s="177"/>
      <c r="I5" s="177"/>
      <c r="J5" s="177"/>
      <c r="K5" s="177"/>
      <c r="L5" s="177"/>
      <c r="M5" s="177"/>
      <c r="N5" s="177"/>
      <c r="O5" s="177"/>
      <c r="P5" s="177"/>
      <c r="Q5" s="177"/>
      <c r="R5" s="177"/>
      <c r="S5" s="177"/>
      <c r="T5" s="177"/>
    </row>
    <row r="6" spans="2:20" x14ac:dyDescent="0.25">
      <c r="B6" s="12" t="s">
        <v>251</v>
      </c>
      <c r="C6" s="177"/>
      <c r="D6" s="177"/>
      <c r="E6" s="177"/>
      <c r="F6" s="177"/>
      <c r="G6" s="177"/>
      <c r="H6" s="177"/>
      <c r="I6" s="177"/>
      <c r="J6" s="177"/>
      <c r="K6" s="177"/>
      <c r="L6" s="177"/>
      <c r="M6" s="177"/>
      <c r="N6" s="177"/>
      <c r="O6" s="177"/>
      <c r="P6" s="177"/>
      <c r="Q6" s="177"/>
      <c r="R6" s="177"/>
      <c r="S6" s="177"/>
      <c r="T6" s="177"/>
    </row>
    <row r="7" spans="2:20" x14ac:dyDescent="0.25">
      <c r="B7" s="12" t="s">
        <v>252</v>
      </c>
      <c r="C7" s="177"/>
      <c r="D7" s="177"/>
      <c r="E7" s="177"/>
      <c r="F7" s="177"/>
      <c r="G7" s="177"/>
      <c r="H7" s="177"/>
      <c r="I7" s="177"/>
      <c r="J7" s="177"/>
      <c r="K7" s="177"/>
      <c r="L7" s="177"/>
      <c r="M7" s="177"/>
      <c r="N7" s="177"/>
      <c r="O7" s="177"/>
      <c r="P7" s="177"/>
      <c r="Q7" s="177"/>
      <c r="R7" s="177"/>
      <c r="S7" s="177"/>
      <c r="T7" s="177"/>
    </row>
    <row r="8" spans="2:20" x14ac:dyDescent="0.25">
      <c r="B8" s="12" t="s">
        <v>253</v>
      </c>
      <c r="C8" s="177"/>
      <c r="D8" s="177"/>
      <c r="E8" s="177"/>
      <c r="F8" s="177"/>
      <c r="G8" s="177"/>
      <c r="H8" s="177"/>
      <c r="I8" s="177"/>
      <c r="J8" s="177"/>
      <c r="K8" s="177"/>
      <c r="L8" s="177"/>
      <c r="M8" s="177"/>
      <c r="N8" s="177"/>
      <c r="O8" s="177"/>
      <c r="P8" s="177"/>
      <c r="Q8" s="177"/>
      <c r="R8" s="177"/>
      <c r="S8" s="177"/>
      <c r="T8" s="177"/>
    </row>
    <row r="9" spans="2:20" x14ac:dyDescent="0.25">
      <c r="B9" s="13" t="s">
        <v>254</v>
      </c>
      <c r="C9" s="10"/>
      <c r="D9" s="10"/>
      <c r="E9" s="10"/>
      <c r="F9" s="10"/>
      <c r="G9" s="10"/>
      <c r="H9" s="10"/>
      <c r="I9" s="10"/>
      <c r="J9" s="10"/>
      <c r="K9" s="10"/>
      <c r="L9" s="10"/>
      <c r="M9" s="10"/>
      <c r="N9" s="10"/>
      <c r="O9" s="10"/>
      <c r="P9" s="10"/>
      <c r="Q9" s="10"/>
      <c r="R9" s="10"/>
      <c r="S9" s="10"/>
      <c r="T9" s="10"/>
    </row>
  </sheetData>
  <mergeCells count="1">
    <mergeCell ref="B2:T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C1D32-BBBE-0642-B3FD-9B820127F89C}">
  <sheetPr>
    <tabColor theme="8"/>
  </sheetPr>
  <dimension ref="B2:T76"/>
  <sheetViews>
    <sheetView topLeftCell="A18" zoomScale="64" workbookViewId="0">
      <selection activeCell="B66" sqref="B66:T66"/>
    </sheetView>
  </sheetViews>
  <sheetFormatPr defaultColWidth="10.625" defaultRowHeight="15.75" x14ac:dyDescent="0.25"/>
  <cols>
    <col min="2" max="20" width="20.375" customWidth="1"/>
  </cols>
  <sheetData>
    <row r="2" spans="2:20" ht="21" x14ac:dyDescent="0.25">
      <c r="B2" s="193" t="s">
        <v>255</v>
      </c>
      <c r="C2" s="193"/>
      <c r="D2" s="193"/>
      <c r="E2" s="193"/>
      <c r="F2" s="193"/>
      <c r="G2" s="193"/>
      <c r="H2" s="193"/>
      <c r="I2" s="193"/>
      <c r="J2" s="193"/>
      <c r="K2" s="193"/>
      <c r="L2" s="193"/>
      <c r="M2" s="193"/>
      <c r="N2" s="193"/>
      <c r="O2" s="193"/>
      <c r="P2" s="193"/>
      <c r="Q2" s="193"/>
      <c r="R2" s="193"/>
      <c r="S2" s="193"/>
      <c r="T2" s="193"/>
    </row>
    <row r="3" spans="2:20" x14ac:dyDescent="0.25">
      <c r="B3" s="2"/>
      <c r="C3" s="1">
        <v>2023</v>
      </c>
      <c r="D3" s="1">
        <v>2024</v>
      </c>
      <c r="E3" s="1">
        <v>2025</v>
      </c>
      <c r="F3" s="1">
        <v>2026</v>
      </c>
      <c r="G3" s="1">
        <v>2027</v>
      </c>
      <c r="H3" s="1">
        <v>2028</v>
      </c>
      <c r="I3" s="1">
        <v>2029</v>
      </c>
      <c r="J3" s="1">
        <v>2030</v>
      </c>
      <c r="K3" s="1">
        <v>2031</v>
      </c>
      <c r="L3" s="1">
        <v>2032</v>
      </c>
      <c r="M3" s="1">
        <v>2033</v>
      </c>
      <c r="N3" s="1">
        <v>2034</v>
      </c>
      <c r="O3" s="1">
        <v>2035</v>
      </c>
      <c r="P3" s="1">
        <v>2036</v>
      </c>
      <c r="Q3" s="1">
        <v>2037</v>
      </c>
      <c r="R3" s="1">
        <v>2038</v>
      </c>
      <c r="S3" s="1">
        <v>2039</v>
      </c>
      <c r="T3" s="1">
        <v>2040</v>
      </c>
    </row>
    <row r="4" spans="2:20" x14ac:dyDescent="0.25">
      <c r="B4" s="178" t="s">
        <v>71</v>
      </c>
      <c r="C4" s="177"/>
      <c r="D4" s="177"/>
      <c r="E4" s="177"/>
      <c r="F4" s="177"/>
      <c r="G4" s="177"/>
      <c r="H4" s="177"/>
      <c r="I4" s="177"/>
      <c r="J4" s="177"/>
      <c r="K4" s="177"/>
      <c r="L4" s="177"/>
      <c r="M4" s="177"/>
      <c r="N4" s="177"/>
      <c r="O4" s="177"/>
      <c r="P4" s="177"/>
      <c r="Q4" s="177"/>
      <c r="R4" s="177"/>
      <c r="S4" s="177"/>
      <c r="T4" s="177"/>
    </row>
    <row r="5" spans="2:20" x14ac:dyDescent="0.25">
      <c r="B5" s="172" t="s">
        <v>69</v>
      </c>
      <c r="C5" s="177"/>
      <c r="D5" s="177"/>
      <c r="E5" s="177"/>
      <c r="F5" s="177"/>
      <c r="G5" s="177"/>
      <c r="H5" s="177"/>
      <c r="I5" s="177"/>
      <c r="J5" s="177"/>
      <c r="K5" s="177"/>
      <c r="L5" s="177"/>
      <c r="M5" s="177"/>
      <c r="N5" s="177"/>
      <c r="O5" s="177"/>
      <c r="P5" s="177"/>
      <c r="Q5" s="177"/>
      <c r="R5" s="177"/>
      <c r="S5" s="177"/>
      <c r="T5" s="177"/>
    </row>
    <row r="6" spans="2:20" x14ac:dyDescent="0.25">
      <c r="B6" s="172" t="s">
        <v>75</v>
      </c>
      <c r="C6" s="177"/>
      <c r="D6" s="177"/>
      <c r="E6" s="177"/>
      <c r="F6" s="177"/>
      <c r="G6" s="177"/>
      <c r="H6" s="177"/>
      <c r="I6" s="177"/>
      <c r="J6" s="177"/>
      <c r="K6" s="177"/>
      <c r="L6" s="177"/>
      <c r="M6" s="177"/>
      <c r="N6" s="177"/>
      <c r="O6" s="177"/>
      <c r="P6" s="177"/>
      <c r="Q6" s="177"/>
      <c r="R6" s="177"/>
      <c r="S6" s="177"/>
      <c r="T6" s="177"/>
    </row>
    <row r="7" spans="2:20" x14ac:dyDescent="0.25">
      <c r="B7" s="172" t="s">
        <v>81</v>
      </c>
      <c r="C7" s="177"/>
      <c r="D7" s="177"/>
      <c r="E7" s="177"/>
      <c r="F7" s="177"/>
      <c r="G7" s="177"/>
      <c r="H7" s="177"/>
      <c r="I7" s="177"/>
      <c r="J7" s="177"/>
      <c r="K7" s="177"/>
      <c r="L7" s="177"/>
      <c r="M7" s="177"/>
      <c r="N7" s="177"/>
      <c r="O7" s="177"/>
      <c r="P7" s="177"/>
      <c r="Q7" s="177"/>
      <c r="R7" s="177"/>
      <c r="S7" s="177"/>
      <c r="T7" s="177"/>
    </row>
    <row r="8" spans="2:20" x14ac:dyDescent="0.25">
      <c r="B8" s="172" t="s">
        <v>256</v>
      </c>
      <c r="C8" s="177"/>
      <c r="D8" s="177"/>
      <c r="E8" s="177"/>
      <c r="F8" s="177"/>
      <c r="G8" s="177"/>
      <c r="H8" s="177"/>
      <c r="I8" s="177"/>
      <c r="J8" s="177"/>
      <c r="K8" s="177"/>
      <c r="L8" s="177"/>
      <c r="M8" s="177"/>
      <c r="N8" s="177"/>
      <c r="O8" s="177"/>
      <c r="P8" s="177"/>
      <c r="Q8" s="177"/>
      <c r="R8" s="177"/>
      <c r="S8" s="177"/>
      <c r="T8" s="177"/>
    </row>
    <row r="9" spans="2:20" x14ac:dyDescent="0.25">
      <c r="B9" s="172" t="s">
        <v>72</v>
      </c>
      <c r="C9" s="177"/>
      <c r="D9" s="177"/>
      <c r="E9" s="177"/>
      <c r="F9" s="177"/>
      <c r="G9" s="177"/>
      <c r="H9" s="177"/>
      <c r="I9" s="177"/>
      <c r="J9" s="177"/>
      <c r="K9" s="177"/>
      <c r="L9" s="177"/>
      <c r="M9" s="177"/>
      <c r="N9" s="177"/>
      <c r="O9" s="177"/>
      <c r="P9" s="177"/>
      <c r="Q9" s="177"/>
      <c r="R9" s="177"/>
      <c r="S9" s="177"/>
      <c r="T9" s="177"/>
    </row>
    <row r="10" spans="2:20" x14ac:dyDescent="0.25">
      <c r="B10" s="179" t="s">
        <v>73</v>
      </c>
      <c r="C10" s="177"/>
      <c r="D10" s="177"/>
      <c r="E10" s="177"/>
      <c r="F10" s="177"/>
      <c r="G10" s="177"/>
      <c r="H10" s="177"/>
      <c r="I10" s="177"/>
      <c r="J10" s="177"/>
      <c r="K10" s="177"/>
      <c r="L10" s="177"/>
      <c r="M10" s="177"/>
      <c r="N10" s="177"/>
      <c r="O10" s="177"/>
      <c r="P10" s="177"/>
      <c r="Q10" s="177"/>
      <c r="R10" s="177"/>
      <c r="S10" s="177"/>
      <c r="T10" s="177"/>
    </row>
    <row r="11" spans="2:20" x14ac:dyDescent="0.25">
      <c r="B11" s="2" t="s">
        <v>257</v>
      </c>
      <c r="C11" s="177"/>
      <c r="D11" s="177"/>
      <c r="E11" s="177"/>
      <c r="F11" s="177"/>
      <c r="G11" s="177"/>
      <c r="H11" s="177"/>
      <c r="I11" s="177"/>
      <c r="J11" s="177"/>
      <c r="K11" s="177"/>
      <c r="L11" s="177"/>
      <c r="M11" s="177"/>
      <c r="N11" s="177"/>
      <c r="O11" s="177"/>
      <c r="P11" s="177"/>
      <c r="Q11" s="177"/>
      <c r="R11" s="177"/>
      <c r="S11" s="177"/>
      <c r="T11" s="177"/>
    </row>
    <row r="12" spans="2:20" x14ac:dyDescent="0.25">
      <c r="B12" s="2" t="s">
        <v>258</v>
      </c>
      <c r="C12" s="177"/>
      <c r="D12" s="177"/>
      <c r="E12" s="177"/>
      <c r="F12" s="177"/>
      <c r="G12" s="177"/>
      <c r="H12" s="177"/>
      <c r="I12" s="177"/>
      <c r="J12" s="177"/>
      <c r="K12" s="177"/>
      <c r="L12" s="177"/>
      <c r="M12" s="177"/>
      <c r="N12" s="177"/>
      <c r="O12" s="177"/>
      <c r="P12" s="177"/>
      <c r="Q12" s="177"/>
      <c r="R12" s="177"/>
      <c r="S12" s="177"/>
      <c r="T12" s="177"/>
    </row>
    <row r="66" spans="2:20" ht="21" x14ac:dyDescent="0.25">
      <c r="B66" s="193" t="s">
        <v>259</v>
      </c>
      <c r="C66" s="193"/>
      <c r="D66" s="193"/>
      <c r="E66" s="193"/>
      <c r="F66" s="193"/>
      <c r="G66" s="193"/>
      <c r="H66" s="193"/>
      <c r="I66" s="193"/>
      <c r="J66" s="193"/>
      <c r="K66" s="193"/>
      <c r="L66" s="193"/>
      <c r="M66" s="193"/>
      <c r="N66" s="193"/>
      <c r="O66" s="193"/>
      <c r="P66" s="193"/>
      <c r="Q66" s="193"/>
      <c r="R66" s="193"/>
      <c r="S66" s="193"/>
      <c r="T66" s="193"/>
    </row>
    <row r="67" spans="2:20" x14ac:dyDescent="0.25">
      <c r="B67" s="2"/>
      <c r="C67" s="1">
        <v>2023</v>
      </c>
      <c r="D67" s="1">
        <v>2024</v>
      </c>
      <c r="E67" s="1">
        <v>2025</v>
      </c>
      <c r="F67" s="1">
        <v>2026</v>
      </c>
      <c r="G67" s="1">
        <v>2027</v>
      </c>
      <c r="H67" s="1">
        <v>2028</v>
      </c>
      <c r="I67" s="1">
        <v>2029</v>
      </c>
      <c r="J67" s="1">
        <v>2030</v>
      </c>
      <c r="K67" s="1">
        <v>2031</v>
      </c>
      <c r="L67" s="1">
        <v>2032</v>
      </c>
      <c r="M67" s="1">
        <v>2033</v>
      </c>
      <c r="N67" s="1">
        <v>2034</v>
      </c>
      <c r="O67" s="1">
        <v>2035</v>
      </c>
      <c r="P67" s="1">
        <v>2036</v>
      </c>
      <c r="Q67" s="1">
        <v>2037</v>
      </c>
      <c r="R67" s="1">
        <v>2038</v>
      </c>
      <c r="S67" s="1">
        <v>2039</v>
      </c>
      <c r="T67" s="1">
        <v>2040</v>
      </c>
    </row>
    <row r="68" spans="2:20" x14ac:dyDescent="0.25">
      <c r="B68" s="178" t="s">
        <v>71</v>
      </c>
      <c r="C68" s="177"/>
      <c r="D68" s="177"/>
      <c r="E68" s="177"/>
      <c r="F68" s="177"/>
      <c r="G68" s="177"/>
      <c r="H68" s="177"/>
      <c r="I68" s="177"/>
      <c r="J68" s="177"/>
      <c r="K68" s="177"/>
      <c r="L68" s="177"/>
      <c r="M68" s="177"/>
      <c r="N68" s="177"/>
      <c r="O68" s="177"/>
      <c r="P68" s="177"/>
      <c r="Q68" s="177"/>
      <c r="R68" s="177"/>
      <c r="S68" s="177"/>
      <c r="T68" s="177"/>
    </row>
    <row r="69" spans="2:20" x14ac:dyDescent="0.25">
      <c r="B69" s="172" t="s">
        <v>69</v>
      </c>
      <c r="C69" s="177"/>
      <c r="D69" s="177"/>
      <c r="E69" s="177"/>
      <c r="F69" s="177"/>
      <c r="G69" s="177"/>
      <c r="H69" s="177"/>
      <c r="I69" s="177"/>
      <c r="J69" s="177"/>
      <c r="K69" s="177"/>
      <c r="L69" s="177"/>
      <c r="M69" s="177"/>
      <c r="N69" s="177"/>
      <c r="O69" s="177"/>
      <c r="P69" s="177"/>
      <c r="Q69" s="177"/>
      <c r="R69" s="177"/>
      <c r="S69" s="177"/>
      <c r="T69" s="177"/>
    </row>
    <row r="70" spans="2:20" x14ac:dyDescent="0.25">
      <c r="B70" s="172" t="s">
        <v>75</v>
      </c>
      <c r="C70" s="177"/>
      <c r="D70" s="177"/>
      <c r="E70" s="177"/>
      <c r="F70" s="177"/>
      <c r="G70" s="177"/>
      <c r="H70" s="177"/>
      <c r="I70" s="177"/>
      <c r="J70" s="177"/>
      <c r="K70" s="177"/>
      <c r="L70" s="177"/>
      <c r="M70" s="177"/>
      <c r="N70" s="177"/>
      <c r="O70" s="177"/>
      <c r="P70" s="177"/>
      <c r="Q70" s="177"/>
      <c r="R70" s="177"/>
      <c r="S70" s="177"/>
      <c r="T70" s="177"/>
    </row>
    <row r="71" spans="2:20" x14ac:dyDescent="0.25">
      <c r="B71" s="172" t="s">
        <v>81</v>
      </c>
      <c r="C71" s="177"/>
      <c r="D71" s="177"/>
      <c r="E71" s="177"/>
      <c r="F71" s="177"/>
      <c r="G71" s="177"/>
      <c r="H71" s="177"/>
      <c r="I71" s="177"/>
      <c r="J71" s="177"/>
      <c r="K71" s="177"/>
      <c r="L71" s="177"/>
      <c r="M71" s="177"/>
      <c r="N71" s="177"/>
      <c r="O71" s="177"/>
      <c r="P71" s="177"/>
      <c r="Q71" s="177"/>
      <c r="R71" s="177"/>
      <c r="S71" s="177"/>
      <c r="T71" s="177"/>
    </row>
    <row r="72" spans="2:20" x14ac:dyDescent="0.25">
      <c r="B72" s="172" t="s">
        <v>256</v>
      </c>
      <c r="C72" s="177"/>
      <c r="D72" s="177"/>
      <c r="E72" s="177"/>
      <c r="F72" s="177"/>
      <c r="G72" s="177"/>
      <c r="H72" s="177"/>
      <c r="I72" s="177"/>
      <c r="J72" s="177"/>
      <c r="K72" s="177"/>
      <c r="L72" s="177"/>
      <c r="M72" s="177"/>
      <c r="N72" s="177"/>
      <c r="O72" s="177"/>
      <c r="P72" s="177"/>
      <c r="Q72" s="177"/>
      <c r="R72" s="177"/>
      <c r="S72" s="177"/>
      <c r="T72" s="177"/>
    </row>
    <row r="73" spans="2:20" x14ac:dyDescent="0.25">
      <c r="B73" s="172" t="s">
        <v>72</v>
      </c>
      <c r="C73" s="177"/>
      <c r="D73" s="177"/>
      <c r="E73" s="177"/>
      <c r="F73" s="177"/>
      <c r="G73" s="177"/>
      <c r="H73" s="177"/>
      <c r="I73" s="177"/>
      <c r="J73" s="177"/>
      <c r="K73" s="177"/>
      <c r="L73" s="177"/>
      <c r="M73" s="177"/>
      <c r="N73" s="177"/>
      <c r="O73" s="177"/>
      <c r="P73" s="177"/>
      <c r="Q73" s="177"/>
      <c r="R73" s="177"/>
      <c r="S73" s="177"/>
      <c r="T73" s="177"/>
    </row>
    <row r="74" spans="2:20" x14ac:dyDescent="0.25">
      <c r="B74" s="179" t="s">
        <v>73</v>
      </c>
      <c r="C74" s="177"/>
      <c r="D74" s="177"/>
      <c r="E74" s="177"/>
      <c r="F74" s="177"/>
      <c r="G74" s="177"/>
      <c r="H74" s="177"/>
      <c r="I74" s="177"/>
      <c r="J74" s="177"/>
      <c r="K74" s="177"/>
      <c r="L74" s="177"/>
      <c r="M74" s="177"/>
      <c r="N74" s="177"/>
      <c r="O74" s="177"/>
      <c r="P74" s="177"/>
      <c r="Q74" s="177"/>
      <c r="R74" s="177"/>
      <c r="S74" s="177"/>
      <c r="T74" s="177"/>
    </row>
    <row r="75" spans="2:20" x14ac:dyDescent="0.25">
      <c r="B75" s="2" t="s">
        <v>257</v>
      </c>
      <c r="C75" s="177"/>
      <c r="D75" s="177"/>
      <c r="E75" s="177"/>
      <c r="F75" s="177"/>
      <c r="G75" s="177"/>
      <c r="H75" s="177"/>
      <c r="I75" s="177"/>
      <c r="J75" s="177"/>
      <c r="K75" s="177"/>
      <c r="L75" s="177"/>
      <c r="M75" s="177"/>
      <c r="N75" s="177"/>
      <c r="O75" s="177"/>
      <c r="P75" s="177"/>
      <c r="Q75" s="177"/>
      <c r="R75" s="177"/>
      <c r="S75" s="177"/>
      <c r="T75" s="177"/>
    </row>
    <row r="76" spans="2:20" x14ac:dyDescent="0.25">
      <c r="B76" s="2" t="s">
        <v>258</v>
      </c>
      <c r="C76" s="177"/>
      <c r="D76" s="177"/>
      <c r="E76" s="177"/>
      <c r="F76" s="177"/>
      <c r="G76" s="177"/>
      <c r="H76" s="177"/>
      <c r="I76" s="177"/>
      <c r="J76" s="177"/>
      <c r="K76" s="177"/>
      <c r="L76" s="177"/>
      <c r="M76" s="177"/>
      <c r="N76" s="177"/>
      <c r="O76" s="177"/>
      <c r="P76" s="177"/>
      <c r="Q76" s="177"/>
      <c r="R76" s="177"/>
      <c r="S76" s="177"/>
      <c r="T76" s="177"/>
    </row>
  </sheetData>
  <mergeCells count="2">
    <mergeCell ref="B2:T2"/>
    <mergeCell ref="B66:T6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91AC-CA5C-BA47-B5CA-7B83035C0706}">
  <sheetPr>
    <tabColor rgb="FF92D050"/>
  </sheetPr>
  <dimension ref="B1:S80"/>
  <sheetViews>
    <sheetView zoomScale="40" zoomScaleNormal="40" workbookViewId="0">
      <selection activeCell="Q36" sqref="Q36"/>
    </sheetView>
  </sheetViews>
  <sheetFormatPr defaultColWidth="11" defaultRowHeight="15.75" x14ac:dyDescent="0.25"/>
  <cols>
    <col min="1" max="1" width="11" style="142"/>
    <col min="2" max="19" width="22.625" style="142" customWidth="1"/>
    <col min="20" max="16384" width="11" style="142"/>
  </cols>
  <sheetData>
    <row r="1" spans="2:19" customFormat="1" x14ac:dyDescent="0.25"/>
    <row r="2" spans="2:19" customFormat="1" ht="21" x14ac:dyDescent="0.25">
      <c r="B2" s="193" t="s">
        <v>260</v>
      </c>
      <c r="C2" s="193"/>
      <c r="D2" s="193"/>
      <c r="E2" s="193"/>
      <c r="F2" s="193"/>
      <c r="G2" s="193"/>
      <c r="H2" s="193"/>
      <c r="I2" s="193"/>
      <c r="J2" s="193"/>
      <c r="K2" s="193"/>
      <c r="L2" s="193"/>
      <c r="M2" s="193"/>
      <c r="N2" s="193"/>
      <c r="O2" s="193"/>
      <c r="P2" s="193"/>
      <c r="Q2" s="193"/>
      <c r="R2" s="193"/>
      <c r="S2" s="193"/>
    </row>
    <row r="3" spans="2:19" customFormat="1" x14ac:dyDescent="0.25">
      <c r="B3" s="2"/>
      <c r="C3" s="1">
        <v>2024</v>
      </c>
      <c r="D3" s="1">
        <v>2025</v>
      </c>
      <c r="E3" s="1">
        <v>2026</v>
      </c>
      <c r="F3" s="1">
        <v>2027</v>
      </c>
      <c r="G3" s="1">
        <v>2028</v>
      </c>
      <c r="H3" s="1">
        <v>2029</v>
      </c>
      <c r="I3" s="1">
        <v>2030</v>
      </c>
      <c r="J3" s="1">
        <v>2031</v>
      </c>
      <c r="K3" s="1">
        <v>2032</v>
      </c>
      <c r="L3" s="1">
        <v>2033</v>
      </c>
      <c r="M3" s="1">
        <v>2034</v>
      </c>
      <c r="N3" s="1">
        <v>2035</v>
      </c>
      <c r="O3" s="1">
        <v>2036</v>
      </c>
      <c r="P3" s="1">
        <v>2037</v>
      </c>
      <c r="Q3" s="1">
        <v>2038</v>
      </c>
      <c r="R3" s="1">
        <v>2039</v>
      </c>
      <c r="S3" s="1">
        <v>2040</v>
      </c>
    </row>
    <row r="4" spans="2:19" customFormat="1" x14ac:dyDescent="0.25">
      <c r="B4" s="172" t="s">
        <v>63</v>
      </c>
      <c r="C4" s="176">
        <f>SUMIFS('Fleet Outputs Internal'!C$71:C$133, 'Fleet Outputs Internal'!$AE$71:$AE$133, 'Fleet Composition Outputs'!$B4)</f>
        <v>0</v>
      </c>
      <c r="D4" s="176">
        <f>SUMIFS('Fleet Outputs Internal'!D$71:D$133, 'Fleet Outputs Internal'!$AE$71:$AE$133, 'Fleet Composition Outputs'!$B4)</f>
        <v>0</v>
      </c>
      <c r="E4" s="176">
        <f>SUMIFS('Fleet Outputs Internal'!E$71:E$133, 'Fleet Outputs Internal'!$AE$71:$AE$133, 'Fleet Composition Outputs'!$B4)</f>
        <v>0</v>
      </c>
      <c r="F4" s="176">
        <f>SUMIFS('Fleet Outputs Internal'!F$71:F$133, 'Fleet Outputs Internal'!$AE$71:$AE$133, 'Fleet Composition Outputs'!$B4)</f>
        <v>0</v>
      </c>
      <c r="G4" s="176">
        <f>SUMIFS('Fleet Outputs Internal'!G$71:G$133, 'Fleet Outputs Internal'!$AE$71:$AE$133, 'Fleet Composition Outputs'!$B4)</f>
        <v>0</v>
      </c>
      <c r="H4" s="176">
        <f>SUMIFS('Fleet Outputs Internal'!H$71:H$133, 'Fleet Outputs Internal'!$AE$71:$AE$133, 'Fleet Composition Outputs'!$B4)</f>
        <v>0</v>
      </c>
      <c r="I4" s="176">
        <f>SUMIFS('Fleet Outputs Internal'!I$71:I$133, 'Fleet Outputs Internal'!$AE$71:$AE$133, 'Fleet Composition Outputs'!$B4)</f>
        <v>0</v>
      </c>
      <c r="J4" s="176">
        <f>SUMIFS('Fleet Outputs Internal'!J$71:J$133, 'Fleet Outputs Internal'!$AE$71:$AE$133, 'Fleet Composition Outputs'!$B4)</f>
        <v>0</v>
      </c>
      <c r="K4" s="176">
        <f>SUMIFS('Fleet Outputs Internal'!K$71:K$133, 'Fleet Outputs Internal'!$AE$71:$AE$133, 'Fleet Composition Outputs'!$B4)</f>
        <v>0</v>
      </c>
      <c r="L4" s="176">
        <f>SUMIFS('Fleet Outputs Internal'!L$71:L$133, 'Fleet Outputs Internal'!$AE$71:$AE$133, 'Fleet Composition Outputs'!$B4)</f>
        <v>0</v>
      </c>
      <c r="M4" s="176">
        <f>SUMIFS('Fleet Outputs Internal'!M$71:M$133, 'Fleet Outputs Internal'!$AE$71:$AE$133, 'Fleet Composition Outputs'!$B4)</f>
        <v>0</v>
      </c>
      <c r="N4" s="176">
        <f>SUMIFS('Fleet Outputs Internal'!N$71:N$133, 'Fleet Outputs Internal'!$AE$71:$AE$133, 'Fleet Composition Outputs'!$B4)</f>
        <v>0</v>
      </c>
      <c r="O4" s="176">
        <f>SUMIFS('Fleet Outputs Internal'!O$71:O$133, 'Fleet Outputs Internal'!$AE$71:$AE$133, 'Fleet Composition Outputs'!$B4)</f>
        <v>0</v>
      </c>
      <c r="P4" s="176">
        <f>SUMIFS('Fleet Outputs Internal'!P$71:P$133, 'Fleet Outputs Internal'!$AE$71:$AE$133, 'Fleet Composition Outputs'!$B4)</f>
        <v>0</v>
      </c>
      <c r="Q4" s="176">
        <f>SUMIFS('Fleet Outputs Internal'!Q$71:Q$133, 'Fleet Outputs Internal'!$AE$71:$AE$133, 'Fleet Composition Outputs'!$B4)</f>
        <v>0</v>
      </c>
      <c r="R4" s="176">
        <f>SUMIFS('Fleet Outputs Internal'!R$71:R$133, 'Fleet Outputs Internal'!$AE$71:$AE$133, 'Fleet Composition Outputs'!$B4)</f>
        <v>0</v>
      </c>
      <c r="S4" s="176">
        <f>SUMIFS('Fleet Outputs Internal'!S$71:S$133, 'Fleet Outputs Internal'!$AE$71:$AE$133, 'Fleet Composition Outputs'!$B4)</f>
        <v>0</v>
      </c>
    </row>
    <row r="5" spans="2:19" customFormat="1" x14ac:dyDescent="0.25">
      <c r="B5" s="172" t="s">
        <v>69</v>
      </c>
      <c r="C5" s="176">
        <f>SUMIFS('Fleet Outputs Internal'!C$71:C$133, 'Fleet Outputs Internal'!$AE$71:$AE$133, 'Fleet Composition Outputs'!$B5)</f>
        <v>0</v>
      </c>
      <c r="D5" s="176">
        <f>SUMIFS('Fleet Outputs Internal'!D$71:D$133, 'Fleet Outputs Internal'!$AE$71:$AE$133, 'Fleet Composition Outputs'!$B5)</f>
        <v>0</v>
      </c>
      <c r="E5" s="176">
        <f>SUMIFS('Fleet Outputs Internal'!E$71:E$133, 'Fleet Outputs Internal'!$AE$71:$AE$133, 'Fleet Composition Outputs'!$B5)</f>
        <v>0</v>
      </c>
      <c r="F5" s="176">
        <f>SUMIFS('Fleet Outputs Internal'!F$71:F$133, 'Fleet Outputs Internal'!$AE$71:$AE$133, 'Fleet Composition Outputs'!$B5)</f>
        <v>0</v>
      </c>
      <c r="G5" s="176">
        <f>SUMIFS('Fleet Outputs Internal'!G$71:G$133, 'Fleet Outputs Internal'!$AE$71:$AE$133, 'Fleet Composition Outputs'!$B5)</f>
        <v>0</v>
      </c>
      <c r="H5" s="176">
        <f>SUMIFS('Fleet Outputs Internal'!H$71:H$133, 'Fleet Outputs Internal'!$AE$71:$AE$133, 'Fleet Composition Outputs'!$B5)</f>
        <v>0</v>
      </c>
      <c r="I5" s="176">
        <f>SUMIFS('Fleet Outputs Internal'!I$71:I$133, 'Fleet Outputs Internal'!$AE$71:$AE$133, 'Fleet Composition Outputs'!$B5)</f>
        <v>0</v>
      </c>
      <c r="J5" s="176">
        <f>SUMIFS('Fleet Outputs Internal'!J$71:J$133, 'Fleet Outputs Internal'!$AE$71:$AE$133, 'Fleet Composition Outputs'!$B5)</f>
        <v>0</v>
      </c>
      <c r="K5" s="176">
        <f>SUMIFS('Fleet Outputs Internal'!K$71:K$133, 'Fleet Outputs Internal'!$AE$71:$AE$133, 'Fleet Composition Outputs'!$B5)</f>
        <v>0</v>
      </c>
      <c r="L5" s="176">
        <f>SUMIFS('Fleet Outputs Internal'!L$71:L$133, 'Fleet Outputs Internal'!$AE$71:$AE$133, 'Fleet Composition Outputs'!$B5)</f>
        <v>0</v>
      </c>
      <c r="M5" s="176">
        <f>SUMIFS('Fleet Outputs Internal'!M$71:M$133, 'Fleet Outputs Internal'!$AE$71:$AE$133, 'Fleet Composition Outputs'!$B5)</f>
        <v>0</v>
      </c>
      <c r="N5" s="176">
        <f>SUMIFS('Fleet Outputs Internal'!N$71:N$133, 'Fleet Outputs Internal'!$AE$71:$AE$133, 'Fleet Composition Outputs'!$B5)</f>
        <v>0</v>
      </c>
      <c r="O5" s="176">
        <f>SUMIFS('Fleet Outputs Internal'!O$71:O$133, 'Fleet Outputs Internal'!$AE$71:$AE$133, 'Fleet Composition Outputs'!$B5)</f>
        <v>0</v>
      </c>
      <c r="P5" s="176">
        <f>SUMIFS('Fleet Outputs Internal'!P$71:P$133, 'Fleet Outputs Internal'!$AE$71:$AE$133, 'Fleet Composition Outputs'!$B5)</f>
        <v>0</v>
      </c>
      <c r="Q5" s="176">
        <f>SUMIFS('Fleet Outputs Internal'!Q$71:Q$133, 'Fleet Outputs Internal'!$AE$71:$AE$133, 'Fleet Composition Outputs'!$B5)</f>
        <v>0</v>
      </c>
      <c r="R5" s="176">
        <f>SUMIFS('Fleet Outputs Internal'!R$71:R$133, 'Fleet Outputs Internal'!$AE$71:$AE$133, 'Fleet Composition Outputs'!$B5)</f>
        <v>0</v>
      </c>
      <c r="S5" s="176">
        <f>SUMIFS('Fleet Outputs Internal'!S$71:S$133, 'Fleet Outputs Internal'!$AE$71:$AE$133, 'Fleet Composition Outputs'!$B5)</f>
        <v>0</v>
      </c>
    </row>
    <row r="6" spans="2:19" customFormat="1" x14ac:dyDescent="0.25">
      <c r="B6" s="172" t="s">
        <v>71</v>
      </c>
      <c r="C6" s="176">
        <f>SUMIFS('Fleet Outputs Internal'!C$71:C$133, 'Fleet Outputs Internal'!$AE$71:$AE$133, 'Fleet Composition Outputs'!$B6)</f>
        <v>0</v>
      </c>
      <c r="D6" s="176">
        <f>SUMIFS('Fleet Outputs Internal'!D$71:D$133, 'Fleet Outputs Internal'!$AE$71:$AE$133, 'Fleet Composition Outputs'!$B6)</f>
        <v>0</v>
      </c>
      <c r="E6" s="176">
        <f>SUMIFS('Fleet Outputs Internal'!E$71:E$133, 'Fleet Outputs Internal'!$AE$71:$AE$133, 'Fleet Composition Outputs'!$B6)</f>
        <v>0</v>
      </c>
      <c r="F6" s="176">
        <f>SUMIFS('Fleet Outputs Internal'!F$71:F$133, 'Fleet Outputs Internal'!$AE$71:$AE$133, 'Fleet Composition Outputs'!$B6)</f>
        <v>0</v>
      </c>
      <c r="G6" s="176">
        <f>SUMIFS('Fleet Outputs Internal'!G$71:G$133, 'Fleet Outputs Internal'!$AE$71:$AE$133, 'Fleet Composition Outputs'!$B6)</f>
        <v>0</v>
      </c>
      <c r="H6" s="176">
        <f>SUMIFS('Fleet Outputs Internal'!H$71:H$133, 'Fleet Outputs Internal'!$AE$71:$AE$133, 'Fleet Composition Outputs'!$B6)</f>
        <v>0</v>
      </c>
      <c r="I6" s="176">
        <f>SUMIFS('Fleet Outputs Internal'!I$71:I$133, 'Fleet Outputs Internal'!$AE$71:$AE$133, 'Fleet Composition Outputs'!$B6)</f>
        <v>0</v>
      </c>
      <c r="J6" s="176">
        <f>SUMIFS('Fleet Outputs Internal'!J$71:J$133, 'Fleet Outputs Internal'!$AE$71:$AE$133, 'Fleet Composition Outputs'!$B6)</f>
        <v>0</v>
      </c>
      <c r="K6" s="176">
        <f>SUMIFS('Fleet Outputs Internal'!K$71:K$133, 'Fleet Outputs Internal'!$AE$71:$AE$133, 'Fleet Composition Outputs'!$B6)</f>
        <v>0</v>
      </c>
      <c r="L6" s="176">
        <f>SUMIFS('Fleet Outputs Internal'!L$71:L$133, 'Fleet Outputs Internal'!$AE$71:$AE$133, 'Fleet Composition Outputs'!$B6)</f>
        <v>0</v>
      </c>
      <c r="M6" s="176">
        <f>SUMIFS('Fleet Outputs Internal'!M$71:M$133, 'Fleet Outputs Internal'!$AE$71:$AE$133, 'Fleet Composition Outputs'!$B6)</f>
        <v>0</v>
      </c>
      <c r="N6" s="176">
        <f>SUMIFS('Fleet Outputs Internal'!N$71:N$133, 'Fleet Outputs Internal'!$AE$71:$AE$133, 'Fleet Composition Outputs'!$B6)</f>
        <v>0</v>
      </c>
      <c r="O6" s="176">
        <f>SUMIFS('Fleet Outputs Internal'!O$71:O$133, 'Fleet Outputs Internal'!$AE$71:$AE$133, 'Fleet Composition Outputs'!$B6)</f>
        <v>0</v>
      </c>
      <c r="P6" s="176">
        <f>SUMIFS('Fleet Outputs Internal'!P$71:P$133, 'Fleet Outputs Internal'!$AE$71:$AE$133, 'Fleet Composition Outputs'!$B6)</f>
        <v>0</v>
      </c>
      <c r="Q6" s="176">
        <f>SUMIFS('Fleet Outputs Internal'!Q$71:Q$133, 'Fleet Outputs Internal'!$AE$71:$AE$133, 'Fleet Composition Outputs'!$B6)</f>
        <v>0</v>
      </c>
      <c r="R6" s="176">
        <f>SUMIFS('Fleet Outputs Internal'!R$71:R$133, 'Fleet Outputs Internal'!$AE$71:$AE$133, 'Fleet Composition Outputs'!$B6)</f>
        <v>0</v>
      </c>
      <c r="S6" s="176">
        <f>SUMIFS('Fleet Outputs Internal'!S$71:S$133, 'Fleet Outputs Internal'!$AE$71:$AE$133, 'Fleet Composition Outputs'!$B6)</f>
        <v>0</v>
      </c>
    </row>
    <row r="7" spans="2:19" customFormat="1" x14ac:dyDescent="0.25">
      <c r="B7" s="172" t="s">
        <v>261</v>
      </c>
      <c r="C7" s="176">
        <f>SUMIFS('Fleet Outputs Internal'!C$71:C$133, 'Fleet Outputs Internal'!$AE$71:$AE$133, 'Fleet Composition Outputs'!$B7)</f>
        <v>0</v>
      </c>
      <c r="D7" s="176">
        <f>SUMIFS('Fleet Outputs Internal'!D$71:D$133, 'Fleet Outputs Internal'!$AE$71:$AE$133, 'Fleet Composition Outputs'!$B7)</f>
        <v>0</v>
      </c>
      <c r="E7" s="176">
        <f>SUMIFS('Fleet Outputs Internal'!E$71:E$133, 'Fleet Outputs Internal'!$AE$71:$AE$133, 'Fleet Composition Outputs'!$B7)</f>
        <v>0</v>
      </c>
      <c r="F7" s="176">
        <f>SUMIFS('Fleet Outputs Internal'!F$71:F$133, 'Fleet Outputs Internal'!$AE$71:$AE$133, 'Fleet Composition Outputs'!$B7)</f>
        <v>0</v>
      </c>
      <c r="G7" s="176">
        <f>SUMIFS('Fleet Outputs Internal'!G$71:G$133, 'Fleet Outputs Internal'!$AE$71:$AE$133, 'Fleet Composition Outputs'!$B7)</f>
        <v>0</v>
      </c>
      <c r="H7" s="176">
        <f>SUMIFS('Fleet Outputs Internal'!H$71:H$133, 'Fleet Outputs Internal'!$AE$71:$AE$133, 'Fleet Composition Outputs'!$B7)</f>
        <v>0</v>
      </c>
      <c r="I7" s="176">
        <f>SUMIFS('Fleet Outputs Internal'!I$71:I$133, 'Fleet Outputs Internal'!$AE$71:$AE$133, 'Fleet Composition Outputs'!$B7)</f>
        <v>0</v>
      </c>
      <c r="J7" s="176">
        <f>SUMIFS('Fleet Outputs Internal'!J$71:J$133, 'Fleet Outputs Internal'!$AE$71:$AE$133, 'Fleet Composition Outputs'!$B7)</f>
        <v>0</v>
      </c>
      <c r="K7" s="176">
        <f>SUMIFS('Fleet Outputs Internal'!K$71:K$133, 'Fleet Outputs Internal'!$AE$71:$AE$133, 'Fleet Composition Outputs'!$B7)</f>
        <v>0</v>
      </c>
      <c r="L7" s="176">
        <f>SUMIFS('Fleet Outputs Internal'!L$71:L$133, 'Fleet Outputs Internal'!$AE$71:$AE$133, 'Fleet Composition Outputs'!$B7)</f>
        <v>0</v>
      </c>
      <c r="M7" s="176">
        <f>SUMIFS('Fleet Outputs Internal'!M$71:M$133, 'Fleet Outputs Internal'!$AE$71:$AE$133, 'Fleet Composition Outputs'!$B7)</f>
        <v>0</v>
      </c>
      <c r="N7" s="176">
        <f>SUMIFS('Fleet Outputs Internal'!N$71:N$133, 'Fleet Outputs Internal'!$AE$71:$AE$133, 'Fleet Composition Outputs'!$B7)</f>
        <v>0</v>
      </c>
      <c r="O7" s="176">
        <f>SUMIFS('Fleet Outputs Internal'!O$71:O$133, 'Fleet Outputs Internal'!$AE$71:$AE$133, 'Fleet Composition Outputs'!$B7)</f>
        <v>0</v>
      </c>
      <c r="P7" s="176">
        <f>SUMIFS('Fleet Outputs Internal'!P$71:P$133, 'Fleet Outputs Internal'!$AE$71:$AE$133, 'Fleet Composition Outputs'!$B7)</f>
        <v>0</v>
      </c>
      <c r="Q7" s="176">
        <f>SUMIFS('Fleet Outputs Internal'!Q$71:Q$133, 'Fleet Outputs Internal'!$AE$71:$AE$133, 'Fleet Composition Outputs'!$B7)</f>
        <v>0</v>
      </c>
      <c r="R7" s="176">
        <f>SUMIFS('Fleet Outputs Internal'!R$71:R$133, 'Fleet Outputs Internal'!$AE$71:$AE$133, 'Fleet Composition Outputs'!$B7)</f>
        <v>0</v>
      </c>
      <c r="S7" s="176">
        <f>SUMIFS('Fleet Outputs Internal'!S$71:S$133, 'Fleet Outputs Internal'!$AE$71:$AE$133, 'Fleet Composition Outputs'!$B7)</f>
        <v>0</v>
      </c>
    </row>
    <row r="8" spans="2:19" customFormat="1" x14ac:dyDescent="0.25">
      <c r="B8" s="172" t="s">
        <v>262</v>
      </c>
      <c r="C8" s="176">
        <f>SUMIFS('Fleet Outputs Internal'!C$71:C$133, 'Fleet Outputs Internal'!$AE$71:$AE$133, 'Fleet Composition Outputs'!$B8)</f>
        <v>0</v>
      </c>
      <c r="D8" s="176">
        <f>SUMIFS('Fleet Outputs Internal'!D$71:D$133, 'Fleet Outputs Internal'!$AE$71:$AE$133, 'Fleet Composition Outputs'!$B8)</f>
        <v>0</v>
      </c>
      <c r="E8" s="176">
        <f>SUMIFS('Fleet Outputs Internal'!E$71:E$133, 'Fleet Outputs Internal'!$AE$71:$AE$133, 'Fleet Composition Outputs'!$B8)</f>
        <v>0</v>
      </c>
      <c r="F8" s="176">
        <f>SUMIFS('Fleet Outputs Internal'!F$71:F$133, 'Fleet Outputs Internal'!$AE$71:$AE$133, 'Fleet Composition Outputs'!$B8)</f>
        <v>0</v>
      </c>
      <c r="G8" s="176">
        <f>SUMIFS('Fleet Outputs Internal'!G$71:G$133, 'Fleet Outputs Internal'!$AE$71:$AE$133, 'Fleet Composition Outputs'!$B8)</f>
        <v>0</v>
      </c>
      <c r="H8" s="176">
        <f>SUMIFS('Fleet Outputs Internal'!H$71:H$133, 'Fleet Outputs Internal'!$AE$71:$AE$133, 'Fleet Composition Outputs'!$B8)</f>
        <v>0</v>
      </c>
      <c r="I8" s="176">
        <f>SUMIFS('Fleet Outputs Internal'!I$71:I$133, 'Fleet Outputs Internal'!$AE$71:$AE$133, 'Fleet Composition Outputs'!$B8)</f>
        <v>0</v>
      </c>
      <c r="J8" s="176">
        <f>SUMIFS('Fleet Outputs Internal'!J$71:J$133, 'Fleet Outputs Internal'!$AE$71:$AE$133, 'Fleet Composition Outputs'!$B8)</f>
        <v>0</v>
      </c>
      <c r="K8" s="176">
        <f>SUMIFS('Fleet Outputs Internal'!K$71:K$133, 'Fleet Outputs Internal'!$AE$71:$AE$133, 'Fleet Composition Outputs'!$B8)</f>
        <v>0</v>
      </c>
      <c r="L8" s="176">
        <f>SUMIFS('Fleet Outputs Internal'!L$71:L$133, 'Fleet Outputs Internal'!$AE$71:$AE$133, 'Fleet Composition Outputs'!$B8)</f>
        <v>0</v>
      </c>
      <c r="M8" s="176">
        <f>SUMIFS('Fleet Outputs Internal'!M$71:M$133, 'Fleet Outputs Internal'!$AE$71:$AE$133, 'Fleet Composition Outputs'!$B8)</f>
        <v>0</v>
      </c>
      <c r="N8" s="176">
        <f>SUMIFS('Fleet Outputs Internal'!N$71:N$133, 'Fleet Outputs Internal'!$AE$71:$AE$133, 'Fleet Composition Outputs'!$B8)</f>
        <v>0</v>
      </c>
      <c r="O8" s="176">
        <f>SUMIFS('Fleet Outputs Internal'!O$71:O$133, 'Fleet Outputs Internal'!$AE$71:$AE$133, 'Fleet Composition Outputs'!$B8)</f>
        <v>0</v>
      </c>
      <c r="P8" s="176">
        <f>SUMIFS('Fleet Outputs Internal'!P$71:P$133, 'Fleet Outputs Internal'!$AE$71:$AE$133, 'Fleet Composition Outputs'!$B8)</f>
        <v>0</v>
      </c>
      <c r="Q8" s="176">
        <f>SUMIFS('Fleet Outputs Internal'!Q$71:Q$133, 'Fleet Outputs Internal'!$AE$71:$AE$133, 'Fleet Composition Outputs'!$B8)</f>
        <v>0</v>
      </c>
      <c r="R8" s="176">
        <f>SUMIFS('Fleet Outputs Internal'!R$71:R$133, 'Fleet Outputs Internal'!$AE$71:$AE$133, 'Fleet Composition Outputs'!$B8)</f>
        <v>0</v>
      </c>
      <c r="S8" s="176">
        <f>SUMIFS('Fleet Outputs Internal'!S$71:S$133, 'Fleet Outputs Internal'!$AE$71:$AE$133, 'Fleet Composition Outputs'!$B8)</f>
        <v>0</v>
      </c>
    </row>
    <row r="9" spans="2:19" customFormat="1" x14ac:dyDescent="0.25">
      <c r="B9" s="172" t="s">
        <v>75</v>
      </c>
      <c r="C9" s="176">
        <f>SUMIFS('Fleet Outputs Internal'!C$71:C$133, 'Fleet Outputs Internal'!$AE$71:$AE$133, 'Fleet Composition Outputs'!$B9)</f>
        <v>0</v>
      </c>
      <c r="D9" s="176">
        <f>SUMIFS('Fleet Outputs Internal'!D$71:D$133, 'Fleet Outputs Internal'!$AE$71:$AE$133, 'Fleet Composition Outputs'!$B9)</f>
        <v>0</v>
      </c>
      <c r="E9" s="176">
        <f>SUMIFS('Fleet Outputs Internal'!E$71:E$133, 'Fleet Outputs Internal'!$AE$71:$AE$133, 'Fleet Composition Outputs'!$B9)</f>
        <v>0</v>
      </c>
      <c r="F9" s="176">
        <f>SUMIFS('Fleet Outputs Internal'!F$71:F$133, 'Fleet Outputs Internal'!$AE$71:$AE$133, 'Fleet Composition Outputs'!$B9)</f>
        <v>0</v>
      </c>
      <c r="G9" s="176">
        <f>SUMIFS('Fleet Outputs Internal'!G$71:G$133, 'Fleet Outputs Internal'!$AE$71:$AE$133, 'Fleet Composition Outputs'!$B9)</f>
        <v>0</v>
      </c>
      <c r="H9" s="176">
        <f>SUMIFS('Fleet Outputs Internal'!H$71:H$133, 'Fleet Outputs Internal'!$AE$71:$AE$133, 'Fleet Composition Outputs'!$B9)</f>
        <v>0</v>
      </c>
      <c r="I9" s="176">
        <f>SUMIFS('Fleet Outputs Internal'!I$71:I$133, 'Fleet Outputs Internal'!$AE$71:$AE$133, 'Fleet Composition Outputs'!$B9)</f>
        <v>0</v>
      </c>
      <c r="J9" s="176">
        <f>SUMIFS('Fleet Outputs Internal'!J$71:J$133, 'Fleet Outputs Internal'!$AE$71:$AE$133, 'Fleet Composition Outputs'!$B9)</f>
        <v>0</v>
      </c>
      <c r="K9" s="176">
        <f>SUMIFS('Fleet Outputs Internal'!K$71:K$133, 'Fleet Outputs Internal'!$AE$71:$AE$133, 'Fleet Composition Outputs'!$B9)</f>
        <v>0</v>
      </c>
      <c r="L9" s="176">
        <f>SUMIFS('Fleet Outputs Internal'!L$71:L$133, 'Fleet Outputs Internal'!$AE$71:$AE$133, 'Fleet Composition Outputs'!$B9)</f>
        <v>0</v>
      </c>
      <c r="M9" s="176">
        <f>SUMIFS('Fleet Outputs Internal'!M$71:M$133, 'Fleet Outputs Internal'!$AE$71:$AE$133, 'Fleet Composition Outputs'!$B9)</f>
        <v>0</v>
      </c>
      <c r="N9" s="176">
        <f>SUMIFS('Fleet Outputs Internal'!N$71:N$133, 'Fleet Outputs Internal'!$AE$71:$AE$133, 'Fleet Composition Outputs'!$B9)</f>
        <v>0</v>
      </c>
      <c r="O9" s="176">
        <f>SUMIFS('Fleet Outputs Internal'!O$71:O$133, 'Fleet Outputs Internal'!$AE$71:$AE$133, 'Fleet Composition Outputs'!$B9)</f>
        <v>0</v>
      </c>
      <c r="P9" s="176">
        <f>SUMIFS('Fleet Outputs Internal'!P$71:P$133, 'Fleet Outputs Internal'!$AE$71:$AE$133, 'Fleet Composition Outputs'!$B9)</f>
        <v>0</v>
      </c>
      <c r="Q9" s="176">
        <f>SUMIFS('Fleet Outputs Internal'!Q$71:Q$133, 'Fleet Outputs Internal'!$AE$71:$AE$133, 'Fleet Composition Outputs'!$B9)</f>
        <v>0</v>
      </c>
      <c r="R9" s="176">
        <f>SUMIFS('Fleet Outputs Internal'!R$71:R$133, 'Fleet Outputs Internal'!$AE$71:$AE$133, 'Fleet Composition Outputs'!$B9)</f>
        <v>0</v>
      </c>
      <c r="S9" s="176">
        <f>SUMIFS('Fleet Outputs Internal'!S$71:S$133, 'Fleet Outputs Internal'!$AE$71:$AE$133, 'Fleet Composition Outputs'!$B9)</f>
        <v>0</v>
      </c>
    </row>
    <row r="10" spans="2:19" customFormat="1" x14ac:dyDescent="0.25">
      <c r="B10" s="172" t="s">
        <v>76</v>
      </c>
      <c r="C10" s="176">
        <f>SUMIFS('Fleet Outputs Internal'!C$71:C$133, 'Fleet Outputs Internal'!$AE$71:$AE$133, 'Fleet Composition Outputs'!$B10)</f>
        <v>0</v>
      </c>
      <c r="D10" s="176">
        <f>SUMIFS('Fleet Outputs Internal'!D$71:D$133, 'Fleet Outputs Internal'!$AE$71:$AE$133, 'Fleet Composition Outputs'!$B10)</f>
        <v>0</v>
      </c>
      <c r="E10" s="176">
        <f>SUMIFS('Fleet Outputs Internal'!E$71:E$133, 'Fleet Outputs Internal'!$AE$71:$AE$133, 'Fleet Composition Outputs'!$B10)</f>
        <v>0</v>
      </c>
      <c r="F10" s="176">
        <f>SUMIFS('Fleet Outputs Internal'!F$71:F$133, 'Fleet Outputs Internal'!$AE$71:$AE$133, 'Fleet Composition Outputs'!$B10)</f>
        <v>0</v>
      </c>
      <c r="G10" s="176">
        <f>SUMIFS('Fleet Outputs Internal'!G$71:G$133, 'Fleet Outputs Internal'!$AE$71:$AE$133, 'Fleet Composition Outputs'!$B10)</f>
        <v>0</v>
      </c>
      <c r="H10" s="176">
        <f>SUMIFS('Fleet Outputs Internal'!H$71:H$133, 'Fleet Outputs Internal'!$AE$71:$AE$133, 'Fleet Composition Outputs'!$B10)</f>
        <v>0</v>
      </c>
      <c r="I10" s="176">
        <f>SUMIFS('Fleet Outputs Internal'!I$71:I$133, 'Fleet Outputs Internal'!$AE$71:$AE$133, 'Fleet Composition Outputs'!$B10)</f>
        <v>0</v>
      </c>
      <c r="J10" s="176">
        <f>SUMIFS('Fleet Outputs Internal'!J$71:J$133, 'Fleet Outputs Internal'!$AE$71:$AE$133, 'Fleet Composition Outputs'!$B10)</f>
        <v>0</v>
      </c>
      <c r="K10" s="176">
        <f>SUMIFS('Fleet Outputs Internal'!K$71:K$133, 'Fleet Outputs Internal'!$AE$71:$AE$133, 'Fleet Composition Outputs'!$B10)</f>
        <v>0</v>
      </c>
      <c r="L10" s="176">
        <f>SUMIFS('Fleet Outputs Internal'!L$71:L$133, 'Fleet Outputs Internal'!$AE$71:$AE$133, 'Fleet Composition Outputs'!$B10)</f>
        <v>0</v>
      </c>
      <c r="M10" s="176">
        <f>SUMIFS('Fleet Outputs Internal'!M$71:M$133, 'Fleet Outputs Internal'!$AE$71:$AE$133, 'Fleet Composition Outputs'!$B10)</f>
        <v>0</v>
      </c>
      <c r="N10" s="176">
        <f>SUMIFS('Fleet Outputs Internal'!N$71:N$133, 'Fleet Outputs Internal'!$AE$71:$AE$133, 'Fleet Composition Outputs'!$B10)</f>
        <v>0</v>
      </c>
      <c r="O10" s="176">
        <f>SUMIFS('Fleet Outputs Internal'!O$71:O$133, 'Fleet Outputs Internal'!$AE$71:$AE$133, 'Fleet Composition Outputs'!$B10)</f>
        <v>0</v>
      </c>
      <c r="P10" s="176">
        <f>SUMIFS('Fleet Outputs Internal'!P$71:P$133, 'Fleet Outputs Internal'!$AE$71:$AE$133, 'Fleet Composition Outputs'!$B10)</f>
        <v>0</v>
      </c>
      <c r="Q10" s="176">
        <f>SUMIFS('Fleet Outputs Internal'!Q$71:Q$133, 'Fleet Outputs Internal'!$AE$71:$AE$133, 'Fleet Composition Outputs'!$B10)</f>
        <v>0</v>
      </c>
      <c r="R10" s="176">
        <f>SUMIFS('Fleet Outputs Internal'!R$71:R$133, 'Fleet Outputs Internal'!$AE$71:$AE$133, 'Fleet Composition Outputs'!$B10)</f>
        <v>0</v>
      </c>
      <c r="S10" s="176">
        <f>SUMIFS('Fleet Outputs Internal'!S$71:S$133, 'Fleet Outputs Internal'!$AE$71:$AE$133, 'Fleet Composition Outputs'!$B10)</f>
        <v>0</v>
      </c>
    </row>
    <row r="11" spans="2:19" customFormat="1" x14ac:dyDescent="0.25">
      <c r="B11" s="180" t="s">
        <v>79</v>
      </c>
      <c r="C11" s="176">
        <f>SUMIFS('Fleet Outputs Internal'!C$71:C$133, 'Fleet Outputs Internal'!$AE$71:$AE$133, 'Fleet Composition Outputs'!$B11)</f>
        <v>0</v>
      </c>
      <c r="D11" s="176">
        <f>SUMIFS('Fleet Outputs Internal'!D$71:D$133, 'Fleet Outputs Internal'!$AE$71:$AE$133, 'Fleet Composition Outputs'!$B11)</f>
        <v>0</v>
      </c>
      <c r="E11" s="176">
        <f>SUMIFS('Fleet Outputs Internal'!E$71:E$133, 'Fleet Outputs Internal'!$AE$71:$AE$133, 'Fleet Composition Outputs'!$B11)</f>
        <v>0</v>
      </c>
      <c r="F11" s="176">
        <f>SUMIFS('Fleet Outputs Internal'!F$71:F$133, 'Fleet Outputs Internal'!$AE$71:$AE$133, 'Fleet Composition Outputs'!$B11)</f>
        <v>0</v>
      </c>
      <c r="G11" s="176">
        <f>SUMIFS('Fleet Outputs Internal'!G$71:G$133, 'Fleet Outputs Internal'!$AE$71:$AE$133, 'Fleet Composition Outputs'!$B11)</f>
        <v>0</v>
      </c>
      <c r="H11" s="176">
        <f>SUMIFS('Fleet Outputs Internal'!H$71:H$133, 'Fleet Outputs Internal'!$AE$71:$AE$133, 'Fleet Composition Outputs'!$B11)</f>
        <v>0</v>
      </c>
      <c r="I11" s="176">
        <f>SUMIFS('Fleet Outputs Internal'!I$71:I$133, 'Fleet Outputs Internal'!$AE$71:$AE$133, 'Fleet Composition Outputs'!$B11)</f>
        <v>0</v>
      </c>
      <c r="J11" s="176">
        <f>SUMIFS('Fleet Outputs Internal'!J$71:J$133, 'Fleet Outputs Internal'!$AE$71:$AE$133, 'Fleet Composition Outputs'!$B11)</f>
        <v>0</v>
      </c>
      <c r="K11" s="176">
        <f>SUMIFS('Fleet Outputs Internal'!K$71:K$133, 'Fleet Outputs Internal'!$AE$71:$AE$133, 'Fleet Composition Outputs'!$B11)</f>
        <v>0</v>
      </c>
      <c r="L11" s="176">
        <f>SUMIFS('Fleet Outputs Internal'!L$71:L$133, 'Fleet Outputs Internal'!$AE$71:$AE$133, 'Fleet Composition Outputs'!$B11)</f>
        <v>0</v>
      </c>
      <c r="M11" s="176">
        <f>SUMIFS('Fleet Outputs Internal'!M$71:M$133, 'Fleet Outputs Internal'!$AE$71:$AE$133, 'Fleet Composition Outputs'!$B11)</f>
        <v>0</v>
      </c>
      <c r="N11" s="176">
        <f>SUMIFS('Fleet Outputs Internal'!N$71:N$133, 'Fleet Outputs Internal'!$AE$71:$AE$133, 'Fleet Composition Outputs'!$B11)</f>
        <v>0</v>
      </c>
      <c r="O11" s="176">
        <f>SUMIFS('Fleet Outputs Internal'!O$71:O$133, 'Fleet Outputs Internal'!$AE$71:$AE$133, 'Fleet Composition Outputs'!$B11)</f>
        <v>0</v>
      </c>
      <c r="P11" s="176">
        <f>SUMIFS('Fleet Outputs Internal'!P$71:P$133, 'Fleet Outputs Internal'!$AE$71:$AE$133, 'Fleet Composition Outputs'!$B11)</f>
        <v>0</v>
      </c>
      <c r="Q11" s="176">
        <f>SUMIFS('Fleet Outputs Internal'!Q$71:Q$133, 'Fleet Outputs Internal'!$AE$71:$AE$133, 'Fleet Composition Outputs'!$B11)</f>
        <v>0</v>
      </c>
      <c r="R11" s="176">
        <f>SUMIFS('Fleet Outputs Internal'!R$71:R$133, 'Fleet Outputs Internal'!$AE$71:$AE$133, 'Fleet Composition Outputs'!$B11)</f>
        <v>0</v>
      </c>
      <c r="S11" s="176">
        <f>SUMIFS('Fleet Outputs Internal'!S$71:S$133, 'Fleet Outputs Internal'!$AE$71:$AE$133, 'Fleet Composition Outputs'!$B11)</f>
        <v>0</v>
      </c>
    </row>
    <row r="12" spans="2:19" customFormat="1" x14ac:dyDescent="0.25">
      <c r="B12" s="180" t="s">
        <v>81</v>
      </c>
      <c r="C12" s="176">
        <f>SUMIFS('Fleet Outputs Internal'!C$71:C$133, 'Fleet Outputs Internal'!$AE$71:$AE$133, 'Fleet Composition Outputs'!$B12)</f>
        <v>0</v>
      </c>
      <c r="D12" s="176">
        <f>SUMIFS('Fleet Outputs Internal'!D$71:D$133, 'Fleet Outputs Internal'!$AE$71:$AE$133, 'Fleet Composition Outputs'!$B12)</f>
        <v>0</v>
      </c>
      <c r="E12" s="176">
        <f>SUMIFS('Fleet Outputs Internal'!E$71:E$133, 'Fleet Outputs Internal'!$AE$71:$AE$133, 'Fleet Composition Outputs'!$B12)</f>
        <v>0</v>
      </c>
      <c r="F12" s="176">
        <f>SUMIFS('Fleet Outputs Internal'!F$71:F$133, 'Fleet Outputs Internal'!$AE$71:$AE$133, 'Fleet Composition Outputs'!$B12)</f>
        <v>0</v>
      </c>
      <c r="G12" s="176">
        <f>SUMIFS('Fleet Outputs Internal'!G$71:G$133, 'Fleet Outputs Internal'!$AE$71:$AE$133, 'Fleet Composition Outputs'!$B12)</f>
        <v>0</v>
      </c>
      <c r="H12" s="176">
        <f>SUMIFS('Fleet Outputs Internal'!H$71:H$133, 'Fleet Outputs Internal'!$AE$71:$AE$133, 'Fleet Composition Outputs'!$B12)</f>
        <v>0</v>
      </c>
      <c r="I12" s="176">
        <f>SUMIFS('Fleet Outputs Internal'!I$71:I$133, 'Fleet Outputs Internal'!$AE$71:$AE$133, 'Fleet Composition Outputs'!$B12)</f>
        <v>0</v>
      </c>
      <c r="J12" s="176">
        <f>SUMIFS('Fleet Outputs Internal'!J$71:J$133, 'Fleet Outputs Internal'!$AE$71:$AE$133, 'Fleet Composition Outputs'!$B12)</f>
        <v>0</v>
      </c>
      <c r="K12" s="176">
        <f>SUMIFS('Fleet Outputs Internal'!K$71:K$133, 'Fleet Outputs Internal'!$AE$71:$AE$133, 'Fleet Composition Outputs'!$B12)</f>
        <v>0</v>
      </c>
      <c r="L12" s="176">
        <f>SUMIFS('Fleet Outputs Internal'!L$71:L$133, 'Fleet Outputs Internal'!$AE$71:$AE$133, 'Fleet Composition Outputs'!$B12)</f>
        <v>0</v>
      </c>
      <c r="M12" s="176">
        <f>SUMIFS('Fleet Outputs Internal'!M$71:M$133, 'Fleet Outputs Internal'!$AE$71:$AE$133, 'Fleet Composition Outputs'!$B12)</f>
        <v>0</v>
      </c>
      <c r="N12" s="176">
        <f>SUMIFS('Fleet Outputs Internal'!N$71:N$133, 'Fleet Outputs Internal'!$AE$71:$AE$133, 'Fleet Composition Outputs'!$B12)</f>
        <v>0</v>
      </c>
      <c r="O12" s="176">
        <f>SUMIFS('Fleet Outputs Internal'!O$71:O$133, 'Fleet Outputs Internal'!$AE$71:$AE$133, 'Fleet Composition Outputs'!$B12)</f>
        <v>0</v>
      </c>
      <c r="P12" s="176">
        <f>SUMIFS('Fleet Outputs Internal'!P$71:P$133, 'Fleet Outputs Internal'!$AE$71:$AE$133, 'Fleet Composition Outputs'!$B12)</f>
        <v>0</v>
      </c>
      <c r="Q12" s="176">
        <f>SUMIFS('Fleet Outputs Internal'!Q$71:Q$133, 'Fleet Outputs Internal'!$AE$71:$AE$133, 'Fleet Composition Outputs'!$B12)</f>
        <v>0</v>
      </c>
      <c r="R12" s="176">
        <f>SUMIFS('Fleet Outputs Internal'!R$71:R$133, 'Fleet Outputs Internal'!$AE$71:$AE$133, 'Fleet Composition Outputs'!$B12)</f>
        <v>0</v>
      </c>
      <c r="S12" s="176">
        <f>SUMIFS('Fleet Outputs Internal'!S$71:S$133, 'Fleet Outputs Internal'!$AE$71:$AE$133, 'Fleet Composition Outputs'!$B12)</f>
        <v>0</v>
      </c>
    </row>
    <row r="13" spans="2:19" customFormat="1" x14ac:dyDescent="0.25">
      <c r="B13" s="2" t="s">
        <v>257</v>
      </c>
      <c r="C13" s="177"/>
      <c r="D13" s="177"/>
      <c r="E13" s="177"/>
      <c r="F13" s="177"/>
      <c r="G13" s="177"/>
      <c r="H13" s="177"/>
      <c r="I13" s="177"/>
      <c r="J13" s="177"/>
      <c r="K13" s="177"/>
      <c r="L13" s="177"/>
      <c r="M13" s="177"/>
      <c r="N13" s="177"/>
      <c r="O13" s="177"/>
      <c r="P13" s="177"/>
      <c r="Q13" s="177"/>
      <c r="R13" s="177"/>
      <c r="S13" s="177"/>
    </row>
    <row r="14" spans="2:19" customFormat="1" x14ac:dyDescent="0.25">
      <c r="B14" s="2" t="s">
        <v>258</v>
      </c>
      <c r="C14" s="177"/>
      <c r="D14" s="177"/>
      <c r="E14" s="177"/>
      <c r="F14" s="177"/>
      <c r="G14" s="177"/>
      <c r="H14" s="177"/>
      <c r="I14" s="177"/>
      <c r="J14" s="177"/>
      <c r="K14" s="177"/>
      <c r="L14" s="177"/>
      <c r="M14" s="177"/>
      <c r="N14" s="177"/>
      <c r="O14" s="177"/>
      <c r="P14" s="177"/>
      <c r="Q14" s="177"/>
      <c r="R14" s="177"/>
      <c r="S14" s="177"/>
    </row>
    <row r="15" spans="2:19" customFormat="1" x14ac:dyDescent="0.25">
      <c r="B15" s="2" t="s">
        <v>263</v>
      </c>
      <c r="C15" s="147"/>
      <c r="D15" s="147"/>
      <c r="E15" s="147"/>
      <c r="F15" s="147"/>
      <c r="G15" s="147"/>
      <c r="H15" s="147"/>
      <c r="I15" s="147"/>
      <c r="J15" s="147"/>
      <c r="K15" s="147"/>
      <c r="L15" s="147"/>
      <c r="M15" s="147"/>
      <c r="N15" s="147"/>
      <c r="O15" s="147"/>
      <c r="P15" s="147"/>
      <c r="Q15" s="147"/>
      <c r="R15" s="147"/>
      <c r="S15" s="147"/>
    </row>
    <row r="16" spans="2:19" customFormat="1" x14ac:dyDescent="0.25"/>
    <row r="68" spans="2:19" customFormat="1" x14ac:dyDescent="0.25"/>
    <row r="69" spans="2:19" customFormat="1" ht="21" x14ac:dyDescent="0.25">
      <c r="B69" s="193" t="s">
        <v>264</v>
      </c>
      <c r="C69" s="193"/>
      <c r="D69" s="193"/>
      <c r="E69" s="193"/>
      <c r="F69" s="193"/>
      <c r="G69" s="193"/>
      <c r="H69" s="193"/>
      <c r="I69" s="193"/>
      <c r="J69" s="193"/>
      <c r="K69" s="193"/>
      <c r="L69" s="193"/>
      <c r="M69" s="193"/>
      <c r="N69" s="193"/>
      <c r="O69" s="193"/>
      <c r="P69" s="193"/>
      <c r="Q69" s="193"/>
      <c r="R69" s="193"/>
      <c r="S69" s="193"/>
    </row>
    <row r="70" spans="2:19" customFormat="1" x14ac:dyDescent="0.25">
      <c r="B70" s="2"/>
      <c r="C70" s="1">
        <v>2024</v>
      </c>
      <c r="D70" s="1">
        <v>2025</v>
      </c>
      <c r="E70" s="1">
        <v>2026</v>
      </c>
      <c r="F70" s="1">
        <v>2027</v>
      </c>
      <c r="G70" s="1">
        <v>2028</v>
      </c>
      <c r="H70" s="1">
        <v>2029</v>
      </c>
      <c r="I70" s="1">
        <v>2030</v>
      </c>
      <c r="J70" s="1">
        <v>2031</v>
      </c>
      <c r="K70" s="1">
        <v>2032</v>
      </c>
      <c r="L70" s="1">
        <v>2033</v>
      </c>
      <c r="M70" s="1">
        <v>2034</v>
      </c>
      <c r="N70" s="1">
        <v>2035</v>
      </c>
      <c r="O70" s="1">
        <v>2036</v>
      </c>
      <c r="P70" s="1">
        <v>2037</v>
      </c>
      <c r="Q70" s="1">
        <v>2038</v>
      </c>
      <c r="R70" s="1">
        <v>2039</v>
      </c>
      <c r="S70" s="1">
        <v>2040</v>
      </c>
    </row>
    <row r="71" spans="2:19" customFormat="1" x14ac:dyDescent="0.25">
      <c r="B71" s="172" t="s">
        <v>63</v>
      </c>
      <c r="C71" s="176">
        <f>SUMIFS('Fleet Outputs Internal'!C$4:C$66, 'Fleet Outputs Internal'!$AE$4:$AE$66, 'Fleet Composition Outputs'!$B71)</f>
        <v>0</v>
      </c>
      <c r="D71" s="176">
        <f>SUMIFS('Fleet Outputs Internal'!D$4:D$66, 'Fleet Outputs Internal'!$AE$4:$AE$66, 'Fleet Composition Outputs'!$B71)</f>
        <v>0</v>
      </c>
      <c r="E71" s="176">
        <f>SUMIFS('Fleet Outputs Internal'!E$4:E$66, 'Fleet Outputs Internal'!$AE$4:$AE$66, 'Fleet Composition Outputs'!$B71)</f>
        <v>0</v>
      </c>
      <c r="F71" s="176">
        <f>SUMIFS('Fleet Outputs Internal'!F$4:F$66, 'Fleet Outputs Internal'!$AE$4:$AE$66, 'Fleet Composition Outputs'!$B71)</f>
        <v>0</v>
      </c>
      <c r="G71" s="176">
        <f>SUMIFS('Fleet Outputs Internal'!G$4:G$66, 'Fleet Outputs Internal'!$AE$4:$AE$66, 'Fleet Composition Outputs'!$B71)</f>
        <v>0</v>
      </c>
      <c r="H71" s="176">
        <f>SUMIFS('Fleet Outputs Internal'!H$4:H$66, 'Fleet Outputs Internal'!$AE$4:$AE$66, 'Fleet Composition Outputs'!$B71)</f>
        <v>0</v>
      </c>
      <c r="I71" s="176">
        <f>SUMIFS('Fleet Outputs Internal'!I$4:I$66, 'Fleet Outputs Internal'!$AE$4:$AE$66, 'Fleet Composition Outputs'!$B71)</f>
        <v>0</v>
      </c>
      <c r="J71" s="176">
        <f>SUMIFS('Fleet Outputs Internal'!J$4:J$66, 'Fleet Outputs Internal'!$AE$4:$AE$66, 'Fleet Composition Outputs'!$B71)</f>
        <v>0</v>
      </c>
      <c r="K71" s="176">
        <f>SUMIFS('Fleet Outputs Internal'!K$4:K$66, 'Fleet Outputs Internal'!$AE$4:$AE$66, 'Fleet Composition Outputs'!$B71)</f>
        <v>0</v>
      </c>
      <c r="L71" s="176">
        <f>SUMIFS('Fleet Outputs Internal'!L$4:L$66, 'Fleet Outputs Internal'!$AE$4:$AE$66, 'Fleet Composition Outputs'!$B71)</f>
        <v>0</v>
      </c>
      <c r="M71" s="176">
        <f>SUMIFS('Fleet Outputs Internal'!M$4:M$66, 'Fleet Outputs Internal'!$AE$4:$AE$66, 'Fleet Composition Outputs'!$B71)</f>
        <v>0</v>
      </c>
      <c r="N71" s="176">
        <f>SUMIFS('Fleet Outputs Internal'!N$4:N$66, 'Fleet Outputs Internal'!$AE$4:$AE$66, 'Fleet Composition Outputs'!$B71)</f>
        <v>0</v>
      </c>
      <c r="O71" s="176">
        <f>SUMIFS('Fleet Outputs Internal'!O$4:O$66, 'Fleet Outputs Internal'!$AE$4:$AE$66, 'Fleet Composition Outputs'!$B71)</f>
        <v>0</v>
      </c>
      <c r="P71" s="176">
        <f>SUMIFS('Fleet Outputs Internal'!P$4:P$66, 'Fleet Outputs Internal'!$AE$4:$AE$66, 'Fleet Composition Outputs'!$B71)</f>
        <v>0</v>
      </c>
      <c r="Q71" s="176">
        <f>SUMIFS('Fleet Outputs Internal'!Q$4:Q$66, 'Fleet Outputs Internal'!$AE$4:$AE$66, 'Fleet Composition Outputs'!$B71)</f>
        <v>0</v>
      </c>
      <c r="R71" s="176">
        <f>SUMIFS('Fleet Outputs Internal'!R$4:R$66, 'Fleet Outputs Internal'!$AE$4:$AE$66, 'Fleet Composition Outputs'!$B71)</f>
        <v>0</v>
      </c>
      <c r="S71" s="176">
        <f>SUMIFS('Fleet Outputs Internal'!S$4:S$66, 'Fleet Outputs Internal'!$AE$4:$AE$66, 'Fleet Composition Outputs'!$B71)</f>
        <v>0</v>
      </c>
    </row>
    <row r="72" spans="2:19" customFormat="1" x14ac:dyDescent="0.25">
      <c r="B72" s="172" t="s">
        <v>69</v>
      </c>
      <c r="C72" s="176">
        <f>SUMIFS('Fleet Outputs Internal'!C$4:C$66, 'Fleet Outputs Internal'!$AE$4:$AE$66, 'Fleet Composition Outputs'!$B72)</f>
        <v>0</v>
      </c>
      <c r="D72" s="176">
        <f>SUMIFS('Fleet Outputs Internal'!D$4:D$66, 'Fleet Outputs Internal'!$AE$4:$AE$66, 'Fleet Composition Outputs'!$B72)</f>
        <v>0</v>
      </c>
      <c r="E72" s="176">
        <f>SUMIFS('Fleet Outputs Internal'!E$4:E$66, 'Fleet Outputs Internal'!$AE$4:$AE$66, 'Fleet Composition Outputs'!$B72)</f>
        <v>0</v>
      </c>
      <c r="F72" s="176">
        <f>SUMIFS('Fleet Outputs Internal'!F$4:F$66, 'Fleet Outputs Internal'!$AE$4:$AE$66, 'Fleet Composition Outputs'!$B72)</f>
        <v>0</v>
      </c>
      <c r="G72" s="176">
        <f>SUMIFS('Fleet Outputs Internal'!G$4:G$66, 'Fleet Outputs Internal'!$AE$4:$AE$66, 'Fleet Composition Outputs'!$B72)</f>
        <v>0</v>
      </c>
      <c r="H72" s="176">
        <f>SUMIFS('Fleet Outputs Internal'!H$4:H$66, 'Fleet Outputs Internal'!$AE$4:$AE$66, 'Fleet Composition Outputs'!$B72)</f>
        <v>0</v>
      </c>
      <c r="I72" s="176">
        <f>SUMIFS('Fleet Outputs Internal'!I$4:I$66, 'Fleet Outputs Internal'!$AE$4:$AE$66, 'Fleet Composition Outputs'!$B72)</f>
        <v>0</v>
      </c>
      <c r="J72" s="176">
        <f>SUMIFS('Fleet Outputs Internal'!J$4:J$66, 'Fleet Outputs Internal'!$AE$4:$AE$66, 'Fleet Composition Outputs'!$B72)</f>
        <v>0</v>
      </c>
      <c r="K72" s="176">
        <f>SUMIFS('Fleet Outputs Internal'!K$4:K$66, 'Fleet Outputs Internal'!$AE$4:$AE$66, 'Fleet Composition Outputs'!$B72)</f>
        <v>0</v>
      </c>
      <c r="L72" s="176">
        <f>SUMIFS('Fleet Outputs Internal'!L$4:L$66, 'Fleet Outputs Internal'!$AE$4:$AE$66, 'Fleet Composition Outputs'!$B72)</f>
        <v>0</v>
      </c>
      <c r="M72" s="176">
        <f>SUMIFS('Fleet Outputs Internal'!M$4:M$66, 'Fleet Outputs Internal'!$AE$4:$AE$66, 'Fleet Composition Outputs'!$B72)</f>
        <v>0</v>
      </c>
      <c r="N72" s="176">
        <f>SUMIFS('Fleet Outputs Internal'!N$4:N$66, 'Fleet Outputs Internal'!$AE$4:$AE$66, 'Fleet Composition Outputs'!$B72)</f>
        <v>0</v>
      </c>
      <c r="O72" s="176">
        <f>SUMIFS('Fleet Outputs Internal'!O$4:O$66, 'Fleet Outputs Internal'!$AE$4:$AE$66, 'Fleet Composition Outputs'!$B72)</f>
        <v>0</v>
      </c>
      <c r="P72" s="176">
        <f>SUMIFS('Fleet Outputs Internal'!P$4:P$66, 'Fleet Outputs Internal'!$AE$4:$AE$66, 'Fleet Composition Outputs'!$B72)</f>
        <v>0</v>
      </c>
      <c r="Q72" s="176">
        <f>SUMIFS('Fleet Outputs Internal'!Q$4:Q$66, 'Fleet Outputs Internal'!$AE$4:$AE$66, 'Fleet Composition Outputs'!$B72)</f>
        <v>0</v>
      </c>
      <c r="R72" s="176">
        <f>SUMIFS('Fleet Outputs Internal'!R$4:R$66, 'Fleet Outputs Internal'!$AE$4:$AE$66, 'Fleet Composition Outputs'!$B72)</f>
        <v>0</v>
      </c>
      <c r="S72" s="176">
        <f>SUMIFS('Fleet Outputs Internal'!S$4:S$66, 'Fleet Outputs Internal'!$AE$4:$AE$66, 'Fleet Composition Outputs'!$B72)</f>
        <v>0</v>
      </c>
    </row>
    <row r="73" spans="2:19" customFormat="1" x14ac:dyDescent="0.25">
      <c r="B73" s="172" t="s">
        <v>71</v>
      </c>
      <c r="C73" s="176">
        <f>SUMIFS('Fleet Outputs Internal'!C$4:C$66, 'Fleet Outputs Internal'!$AE$4:$AE$66, 'Fleet Composition Outputs'!$B73)</f>
        <v>0</v>
      </c>
      <c r="D73" s="176">
        <f>SUMIFS('Fleet Outputs Internal'!D$4:D$66, 'Fleet Outputs Internal'!$AE$4:$AE$66, 'Fleet Composition Outputs'!$B73)</f>
        <v>0</v>
      </c>
      <c r="E73" s="176">
        <f>SUMIFS('Fleet Outputs Internal'!E$4:E$66, 'Fleet Outputs Internal'!$AE$4:$AE$66, 'Fleet Composition Outputs'!$B73)</f>
        <v>0</v>
      </c>
      <c r="F73" s="176">
        <f>SUMIFS('Fleet Outputs Internal'!F$4:F$66, 'Fleet Outputs Internal'!$AE$4:$AE$66, 'Fleet Composition Outputs'!$B73)</f>
        <v>0</v>
      </c>
      <c r="G73" s="176">
        <f>SUMIFS('Fleet Outputs Internal'!G$4:G$66, 'Fleet Outputs Internal'!$AE$4:$AE$66, 'Fleet Composition Outputs'!$B73)</f>
        <v>0</v>
      </c>
      <c r="H73" s="176">
        <f>SUMIFS('Fleet Outputs Internal'!H$4:H$66, 'Fleet Outputs Internal'!$AE$4:$AE$66, 'Fleet Composition Outputs'!$B73)</f>
        <v>0</v>
      </c>
      <c r="I73" s="176">
        <f>SUMIFS('Fleet Outputs Internal'!I$4:I$66, 'Fleet Outputs Internal'!$AE$4:$AE$66, 'Fleet Composition Outputs'!$B73)</f>
        <v>0</v>
      </c>
      <c r="J73" s="176">
        <f>SUMIFS('Fleet Outputs Internal'!J$4:J$66, 'Fleet Outputs Internal'!$AE$4:$AE$66, 'Fleet Composition Outputs'!$B73)</f>
        <v>0</v>
      </c>
      <c r="K73" s="176">
        <f>SUMIFS('Fleet Outputs Internal'!K$4:K$66, 'Fleet Outputs Internal'!$AE$4:$AE$66, 'Fleet Composition Outputs'!$B73)</f>
        <v>0</v>
      </c>
      <c r="L73" s="176">
        <f>SUMIFS('Fleet Outputs Internal'!L$4:L$66, 'Fleet Outputs Internal'!$AE$4:$AE$66, 'Fleet Composition Outputs'!$B73)</f>
        <v>0</v>
      </c>
      <c r="M73" s="176">
        <f>SUMIFS('Fleet Outputs Internal'!M$4:M$66, 'Fleet Outputs Internal'!$AE$4:$AE$66, 'Fleet Composition Outputs'!$B73)</f>
        <v>0</v>
      </c>
      <c r="N73" s="176">
        <f>SUMIFS('Fleet Outputs Internal'!N$4:N$66, 'Fleet Outputs Internal'!$AE$4:$AE$66, 'Fleet Composition Outputs'!$B73)</f>
        <v>0</v>
      </c>
      <c r="O73" s="176">
        <f>SUMIFS('Fleet Outputs Internal'!O$4:O$66, 'Fleet Outputs Internal'!$AE$4:$AE$66, 'Fleet Composition Outputs'!$B73)</f>
        <v>0</v>
      </c>
      <c r="P73" s="176">
        <f>SUMIFS('Fleet Outputs Internal'!P$4:P$66, 'Fleet Outputs Internal'!$AE$4:$AE$66, 'Fleet Composition Outputs'!$B73)</f>
        <v>0</v>
      </c>
      <c r="Q73" s="176">
        <f>SUMIFS('Fleet Outputs Internal'!Q$4:Q$66, 'Fleet Outputs Internal'!$AE$4:$AE$66, 'Fleet Composition Outputs'!$B73)</f>
        <v>0</v>
      </c>
      <c r="R73" s="176">
        <f>SUMIFS('Fleet Outputs Internal'!R$4:R$66, 'Fleet Outputs Internal'!$AE$4:$AE$66, 'Fleet Composition Outputs'!$B73)</f>
        <v>0</v>
      </c>
      <c r="S73" s="176">
        <f>SUMIFS('Fleet Outputs Internal'!S$4:S$66, 'Fleet Outputs Internal'!$AE$4:$AE$66, 'Fleet Composition Outputs'!$B73)</f>
        <v>0</v>
      </c>
    </row>
    <row r="74" spans="2:19" customFormat="1" x14ac:dyDescent="0.25">
      <c r="B74" s="172" t="s">
        <v>261</v>
      </c>
      <c r="C74" s="176">
        <f>SUMIFS('Fleet Outputs Internal'!C$4:C$66, 'Fleet Outputs Internal'!$AE$4:$AE$66, 'Fleet Composition Outputs'!$B74)</f>
        <v>0</v>
      </c>
      <c r="D74" s="176">
        <f>SUMIFS('Fleet Outputs Internal'!D$4:D$66, 'Fleet Outputs Internal'!$AE$4:$AE$66, 'Fleet Composition Outputs'!$B74)</f>
        <v>0</v>
      </c>
      <c r="E74" s="176">
        <f>SUMIFS('Fleet Outputs Internal'!E$4:E$66, 'Fleet Outputs Internal'!$AE$4:$AE$66, 'Fleet Composition Outputs'!$B74)</f>
        <v>0</v>
      </c>
      <c r="F74" s="176">
        <f>SUMIFS('Fleet Outputs Internal'!F$4:F$66, 'Fleet Outputs Internal'!$AE$4:$AE$66, 'Fleet Composition Outputs'!$B74)</f>
        <v>0</v>
      </c>
      <c r="G74" s="176">
        <f>SUMIFS('Fleet Outputs Internal'!G$4:G$66, 'Fleet Outputs Internal'!$AE$4:$AE$66, 'Fleet Composition Outputs'!$B74)</f>
        <v>0</v>
      </c>
      <c r="H74" s="176">
        <f>SUMIFS('Fleet Outputs Internal'!H$4:H$66, 'Fleet Outputs Internal'!$AE$4:$AE$66, 'Fleet Composition Outputs'!$B74)</f>
        <v>0</v>
      </c>
      <c r="I74" s="176">
        <f>SUMIFS('Fleet Outputs Internal'!I$4:I$66, 'Fleet Outputs Internal'!$AE$4:$AE$66, 'Fleet Composition Outputs'!$B74)</f>
        <v>0</v>
      </c>
      <c r="J74" s="176">
        <f>SUMIFS('Fleet Outputs Internal'!J$4:J$66, 'Fleet Outputs Internal'!$AE$4:$AE$66, 'Fleet Composition Outputs'!$B74)</f>
        <v>0</v>
      </c>
      <c r="K74" s="176">
        <f>SUMIFS('Fleet Outputs Internal'!K$4:K$66, 'Fleet Outputs Internal'!$AE$4:$AE$66, 'Fleet Composition Outputs'!$B74)</f>
        <v>0</v>
      </c>
      <c r="L74" s="176">
        <f>SUMIFS('Fleet Outputs Internal'!L$4:L$66, 'Fleet Outputs Internal'!$AE$4:$AE$66, 'Fleet Composition Outputs'!$B74)</f>
        <v>0</v>
      </c>
      <c r="M74" s="176">
        <f>SUMIFS('Fleet Outputs Internal'!M$4:M$66, 'Fleet Outputs Internal'!$AE$4:$AE$66, 'Fleet Composition Outputs'!$B74)</f>
        <v>0</v>
      </c>
      <c r="N74" s="176">
        <f>SUMIFS('Fleet Outputs Internal'!N$4:N$66, 'Fleet Outputs Internal'!$AE$4:$AE$66, 'Fleet Composition Outputs'!$B74)</f>
        <v>0</v>
      </c>
      <c r="O74" s="176">
        <f>SUMIFS('Fleet Outputs Internal'!O$4:O$66, 'Fleet Outputs Internal'!$AE$4:$AE$66, 'Fleet Composition Outputs'!$B74)</f>
        <v>0</v>
      </c>
      <c r="P74" s="176">
        <f>SUMIFS('Fleet Outputs Internal'!P$4:P$66, 'Fleet Outputs Internal'!$AE$4:$AE$66, 'Fleet Composition Outputs'!$B74)</f>
        <v>0</v>
      </c>
      <c r="Q74" s="176">
        <f>SUMIFS('Fleet Outputs Internal'!Q$4:Q$66, 'Fleet Outputs Internal'!$AE$4:$AE$66, 'Fleet Composition Outputs'!$B74)</f>
        <v>0</v>
      </c>
      <c r="R74" s="176">
        <f>SUMIFS('Fleet Outputs Internal'!R$4:R$66, 'Fleet Outputs Internal'!$AE$4:$AE$66, 'Fleet Composition Outputs'!$B74)</f>
        <v>0</v>
      </c>
      <c r="S74" s="176">
        <f>SUMIFS('Fleet Outputs Internal'!S$4:S$66, 'Fleet Outputs Internal'!$AE$4:$AE$66, 'Fleet Composition Outputs'!$B74)</f>
        <v>0</v>
      </c>
    </row>
    <row r="75" spans="2:19" customFormat="1" x14ac:dyDescent="0.25">
      <c r="B75" s="172" t="s">
        <v>262</v>
      </c>
      <c r="C75" s="176">
        <f>SUMIFS('Fleet Outputs Internal'!C$4:C$66, 'Fleet Outputs Internal'!$AE$4:$AE$66, 'Fleet Composition Outputs'!$B75)</f>
        <v>0</v>
      </c>
      <c r="D75" s="176">
        <f>SUMIFS('Fleet Outputs Internal'!D$4:D$66, 'Fleet Outputs Internal'!$AE$4:$AE$66, 'Fleet Composition Outputs'!$B75)</f>
        <v>0</v>
      </c>
      <c r="E75" s="176">
        <f>SUMIFS('Fleet Outputs Internal'!E$4:E$66, 'Fleet Outputs Internal'!$AE$4:$AE$66, 'Fleet Composition Outputs'!$B75)</f>
        <v>0</v>
      </c>
      <c r="F75" s="176">
        <f>SUMIFS('Fleet Outputs Internal'!F$4:F$66, 'Fleet Outputs Internal'!$AE$4:$AE$66, 'Fleet Composition Outputs'!$B75)</f>
        <v>0</v>
      </c>
      <c r="G75" s="176">
        <f>SUMIFS('Fleet Outputs Internal'!G$4:G$66, 'Fleet Outputs Internal'!$AE$4:$AE$66, 'Fleet Composition Outputs'!$B75)</f>
        <v>0</v>
      </c>
      <c r="H75" s="176">
        <f>SUMIFS('Fleet Outputs Internal'!H$4:H$66, 'Fleet Outputs Internal'!$AE$4:$AE$66, 'Fleet Composition Outputs'!$B75)</f>
        <v>0</v>
      </c>
      <c r="I75" s="176">
        <f>SUMIFS('Fleet Outputs Internal'!I$4:I$66, 'Fleet Outputs Internal'!$AE$4:$AE$66, 'Fleet Composition Outputs'!$B75)</f>
        <v>0</v>
      </c>
      <c r="J75" s="176">
        <f>SUMIFS('Fleet Outputs Internal'!J$4:J$66, 'Fleet Outputs Internal'!$AE$4:$AE$66, 'Fleet Composition Outputs'!$B75)</f>
        <v>0</v>
      </c>
      <c r="K75" s="176">
        <f>SUMIFS('Fleet Outputs Internal'!K$4:K$66, 'Fleet Outputs Internal'!$AE$4:$AE$66, 'Fleet Composition Outputs'!$B75)</f>
        <v>0</v>
      </c>
      <c r="L75" s="176">
        <f>SUMIFS('Fleet Outputs Internal'!L$4:L$66, 'Fleet Outputs Internal'!$AE$4:$AE$66, 'Fleet Composition Outputs'!$B75)</f>
        <v>0</v>
      </c>
      <c r="M75" s="176">
        <f>SUMIFS('Fleet Outputs Internal'!M$4:M$66, 'Fleet Outputs Internal'!$AE$4:$AE$66, 'Fleet Composition Outputs'!$B75)</f>
        <v>0</v>
      </c>
      <c r="N75" s="176">
        <f>SUMIFS('Fleet Outputs Internal'!N$4:N$66, 'Fleet Outputs Internal'!$AE$4:$AE$66, 'Fleet Composition Outputs'!$B75)</f>
        <v>0</v>
      </c>
      <c r="O75" s="176">
        <f>SUMIFS('Fleet Outputs Internal'!O$4:O$66, 'Fleet Outputs Internal'!$AE$4:$AE$66, 'Fleet Composition Outputs'!$B75)</f>
        <v>0</v>
      </c>
      <c r="P75" s="176">
        <f>SUMIFS('Fleet Outputs Internal'!P$4:P$66, 'Fleet Outputs Internal'!$AE$4:$AE$66, 'Fleet Composition Outputs'!$B75)</f>
        <v>0</v>
      </c>
      <c r="Q75" s="176">
        <f>SUMIFS('Fleet Outputs Internal'!Q$4:Q$66, 'Fleet Outputs Internal'!$AE$4:$AE$66, 'Fleet Composition Outputs'!$B75)</f>
        <v>0</v>
      </c>
      <c r="R75" s="176">
        <f>SUMIFS('Fleet Outputs Internal'!R$4:R$66, 'Fleet Outputs Internal'!$AE$4:$AE$66, 'Fleet Composition Outputs'!$B75)</f>
        <v>0</v>
      </c>
      <c r="S75" s="176">
        <f>SUMIFS('Fleet Outputs Internal'!S$4:S$66, 'Fleet Outputs Internal'!$AE$4:$AE$66, 'Fleet Composition Outputs'!$B75)</f>
        <v>0</v>
      </c>
    </row>
    <row r="76" spans="2:19" customFormat="1" x14ac:dyDescent="0.25">
      <c r="B76" s="172" t="s">
        <v>75</v>
      </c>
      <c r="C76" s="176">
        <f>SUMIFS('Fleet Outputs Internal'!C$4:C$66, 'Fleet Outputs Internal'!$AE$4:$AE$66, 'Fleet Composition Outputs'!$B76)</f>
        <v>0</v>
      </c>
      <c r="D76" s="176">
        <f>SUMIFS('Fleet Outputs Internal'!D$4:D$66, 'Fleet Outputs Internal'!$AE$4:$AE$66, 'Fleet Composition Outputs'!$B76)</f>
        <v>0</v>
      </c>
      <c r="E76" s="176">
        <f>SUMIFS('Fleet Outputs Internal'!E$4:E$66, 'Fleet Outputs Internal'!$AE$4:$AE$66, 'Fleet Composition Outputs'!$B76)</f>
        <v>0</v>
      </c>
      <c r="F76" s="176">
        <f>SUMIFS('Fleet Outputs Internal'!F$4:F$66, 'Fleet Outputs Internal'!$AE$4:$AE$66, 'Fleet Composition Outputs'!$B76)</f>
        <v>0</v>
      </c>
      <c r="G76" s="176">
        <f>SUMIFS('Fleet Outputs Internal'!G$4:G$66, 'Fleet Outputs Internal'!$AE$4:$AE$66, 'Fleet Composition Outputs'!$B76)</f>
        <v>0</v>
      </c>
      <c r="H76" s="176">
        <f>SUMIFS('Fleet Outputs Internal'!H$4:H$66, 'Fleet Outputs Internal'!$AE$4:$AE$66, 'Fleet Composition Outputs'!$B76)</f>
        <v>0</v>
      </c>
      <c r="I76" s="176">
        <f>SUMIFS('Fleet Outputs Internal'!I$4:I$66, 'Fleet Outputs Internal'!$AE$4:$AE$66, 'Fleet Composition Outputs'!$B76)</f>
        <v>0</v>
      </c>
      <c r="J76" s="176">
        <f>SUMIFS('Fleet Outputs Internal'!J$4:J$66, 'Fleet Outputs Internal'!$AE$4:$AE$66, 'Fleet Composition Outputs'!$B76)</f>
        <v>0</v>
      </c>
      <c r="K76" s="176">
        <f>SUMIFS('Fleet Outputs Internal'!K$4:K$66, 'Fleet Outputs Internal'!$AE$4:$AE$66, 'Fleet Composition Outputs'!$B76)</f>
        <v>0</v>
      </c>
      <c r="L76" s="176">
        <f>SUMIFS('Fleet Outputs Internal'!L$4:L$66, 'Fleet Outputs Internal'!$AE$4:$AE$66, 'Fleet Composition Outputs'!$B76)</f>
        <v>0</v>
      </c>
      <c r="M76" s="176">
        <f>SUMIFS('Fleet Outputs Internal'!M$4:M$66, 'Fleet Outputs Internal'!$AE$4:$AE$66, 'Fleet Composition Outputs'!$B76)</f>
        <v>0</v>
      </c>
      <c r="N76" s="176">
        <f>SUMIFS('Fleet Outputs Internal'!N$4:N$66, 'Fleet Outputs Internal'!$AE$4:$AE$66, 'Fleet Composition Outputs'!$B76)</f>
        <v>0</v>
      </c>
      <c r="O76" s="176">
        <f>SUMIFS('Fleet Outputs Internal'!O$4:O$66, 'Fleet Outputs Internal'!$AE$4:$AE$66, 'Fleet Composition Outputs'!$B76)</f>
        <v>0</v>
      </c>
      <c r="P76" s="176">
        <f>SUMIFS('Fleet Outputs Internal'!P$4:P$66, 'Fleet Outputs Internal'!$AE$4:$AE$66, 'Fleet Composition Outputs'!$B76)</f>
        <v>0</v>
      </c>
      <c r="Q76" s="176">
        <f>SUMIFS('Fleet Outputs Internal'!Q$4:Q$66, 'Fleet Outputs Internal'!$AE$4:$AE$66, 'Fleet Composition Outputs'!$B76)</f>
        <v>0</v>
      </c>
      <c r="R76" s="176">
        <f>SUMIFS('Fleet Outputs Internal'!R$4:R$66, 'Fleet Outputs Internal'!$AE$4:$AE$66, 'Fleet Composition Outputs'!$B76)</f>
        <v>0</v>
      </c>
      <c r="S76" s="176">
        <f>SUMIFS('Fleet Outputs Internal'!S$4:S$66, 'Fleet Outputs Internal'!$AE$4:$AE$66, 'Fleet Composition Outputs'!$B76)</f>
        <v>0</v>
      </c>
    </row>
    <row r="77" spans="2:19" customFormat="1" x14ac:dyDescent="0.25">
      <c r="B77" s="172" t="s">
        <v>76</v>
      </c>
      <c r="C77" s="176">
        <f>SUMIFS('Fleet Outputs Internal'!C$4:C$66, 'Fleet Outputs Internal'!$AE$4:$AE$66, 'Fleet Composition Outputs'!$B77)</f>
        <v>0</v>
      </c>
      <c r="D77" s="176">
        <f>SUMIFS('Fleet Outputs Internal'!D$4:D$66, 'Fleet Outputs Internal'!$AE$4:$AE$66, 'Fleet Composition Outputs'!$B77)</f>
        <v>0</v>
      </c>
      <c r="E77" s="176">
        <f>SUMIFS('Fleet Outputs Internal'!E$4:E$66, 'Fleet Outputs Internal'!$AE$4:$AE$66, 'Fleet Composition Outputs'!$B77)</f>
        <v>0</v>
      </c>
      <c r="F77" s="176">
        <f>SUMIFS('Fleet Outputs Internal'!F$4:F$66, 'Fleet Outputs Internal'!$AE$4:$AE$66, 'Fleet Composition Outputs'!$B77)</f>
        <v>0</v>
      </c>
      <c r="G77" s="176">
        <f>SUMIFS('Fleet Outputs Internal'!G$4:G$66, 'Fleet Outputs Internal'!$AE$4:$AE$66, 'Fleet Composition Outputs'!$B77)</f>
        <v>0</v>
      </c>
      <c r="H77" s="176">
        <f>SUMIFS('Fleet Outputs Internal'!H$4:H$66, 'Fleet Outputs Internal'!$AE$4:$AE$66, 'Fleet Composition Outputs'!$B77)</f>
        <v>0</v>
      </c>
      <c r="I77" s="176">
        <f>SUMIFS('Fleet Outputs Internal'!I$4:I$66, 'Fleet Outputs Internal'!$AE$4:$AE$66, 'Fleet Composition Outputs'!$B77)</f>
        <v>0</v>
      </c>
      <c r="J77" s="176">
        <f>SUMIFS('Fleet Outputs Internal'!J$4:J$66, 'Fleet Outputs Internal'!$AE$4:$AE$66, 'Fleet Composition Outputs'!$B77)</f>
        <v>0</v>
      </c>
      <c r="K77" s="176">
        <f>SUMIFS('Fleet Outputs Internal'!K$4:K$66, 'Fleet Outputs Internal'!$AE$4:$AE$66, 'Fleet Composition Outputs'!$B77)</f>
        <v>0</v>
      </c>
      <c r="L77" s="176">
        <f>SUMIFS('Fleet Outputs Internal'!L$4:L$66, 'Fleet Outputs Internal'!$AE$4:$AE$66, 'Fleet Composition Outputs'!$B77)</f>
        <v>0</v>
      </c>
      <c r="M77" s="176">
        <f>SUMIFS('Fleet Outputs Internal'!M$4:M$66, 'Fleet Outputs Internal'!$AE$4:$AE$66, 'Fleet Composition Outputs'!$B77)</f>
        <v>0</v>
      </c>
      <c r="N77" s="176">
        <f>SUMIFS('Fleet Outputs Internal'!N$4:N$66, 'Fleet Outputs Internal'!$AE$4:$AE$66, 'Fleet Composition Outputs'!$B77)</f>
        <v>0</v>
      </c>
      <c r="O77" s="176">
        <f>SUMIFS('Fleet Outputs Internal'!O$4:O$66, 'Fleet Outputs Internal'!$AE$4:$AE$66, 'Fleet Composition Outputs'!$B77)</f>
        <v>0</v>
      </c>
      <c r="P77" s="176">
        <f>SUMIFS('Fleet Outputs Internal'!P$4:P$66, 'Fleet Outputs Internal'!$AE$4:$AE$66, 'Fleet Composition Outputs'!$B77)</f>
        <v>0</v>
      </c>
      <c r="Q77" s="176">
        <f>SUMIFS('Fleet Outputs Internal'!Q$4:Q$66, 'Fleet Outputs Internal'!$AE$4:$AE$66, 'Fleet Composition Outputs'!$B77)</f>
        <v>0</v>
      </c>
      <c r="R77" s="176">
        <f>SUMIFS('Fleet Outputs Internal'!R$4:R$66, 'Fleet Outputs Internal'!$AE$4:$AE$66, 'Fleet Composition Outputs'!$B77)</f>
        <v>0</v>
      </c>
      <c r="S77" s="176">
        <f>SUMIFS('Fleet Outputs Internal'!S$4:S$66, 'Fleet Outputs Internal'!$AE$4:$AE$66, 'Fleet Composition Outputs'!$B77)</f>
        <v>0</v>
      </c>
    </row>
    <row r="78" spans="2:19" customFormat="1" x14ac:dyDescent="0.25">
      <c r="B78" s="180" t="s">
        <v>79</v>
      </c>
      <c r="C78" s="176">
        <f>SUMIFS('Fleet Outputs Internal'!C$4:C$66, 'Fleet Outputs Internal'!$AE$4:$AE$66, 'Fleet Composition Outputs'!$B78)</f>
        <v>0</v>
      </c>
      <c r="D78" s="176">
        <f>SUMIFS('Fleet Outputs Internal'!D$4:D$66, 'Fleet Outputs Internal'!$AE$4:$AE$66, 'Fleet Composition Outputs'!$B78)</f>
        <v>0</v>
      </c>
      <c r="E78" s="176">
        <f>SUMIFS('Fleet Outputs Internal'!E$4:E$66, 'Fleet Outputs Internal'!$AE$4:$AE$66, 'Fleet Composition Outputs'!$B78)</f>
        <v>0</v>
      </c>
      <c r="F78" s="176">
        <f>SUMIFS('Fleet Outputs Internal'!F$4:F$66, 'Fleet Outputs Internal'!$AE$4:$AE$66, 'Fleet Composition Outputs'!$B78)</f>
        <v>0</v>
      </c>
      <c r="G78" s="176">
        <f>SUMIFS('Fleet Outputs Internal'!G$4:G$66, 'Fleet Outputs Internal'!$AE$4:$AE$66, 'Fleet Composition Outputs'!$B78)</f>
        <v>0</v>
      </c>
      <c r="H78" s="176">
        <f>SUMIFS('Fleet Outputs Internal'!H$4:H$66, 'Fleet Outputs Internal'!$AE$4:$AE$66, 'Fleet Composition Outputs'!$B78)</f>
        <v>0</v>
      </c>
      <c r="I78" s="176">
        <f>SUMIFS('Fleet Outputs Internal'!I$4:I$66, 'Fleet Outputs Internal'!$AE$4:$AE$66, 'Fleet Composition Outputs'!$B78)</f>
        <v>0</v>
      </c>
      <c r="J78" s="176">
        <f>SUMIFS('Fleet Outputs Internal'!J$4:J$66, 'Fleet Outputs Internal'!$AE$4:$AE$66, 'Fleet Composition Outputs'!$B78)</f>
        <v>0</v>
      </c>
      <c r="K78" s="176">
        <f>SUMIFS('Fleet Outputs Internal'!K$4:K$66, 'Fleet Outputs Internal'!$AE$4:$AE$66, 'Fleet Composition Outputs'!$B78)</f>
        <v>0</v>
      </c>
      <c r="L78" s="176">
        <f>SUMIFS('Fleet Outputs Internal'!L$4:L$66, 'Fleet Outputs Internal'!$AE$4:$AE$66, 'Fleet Composition Outputs'!$B78)</f>
        <v>0</v>
      </c>
      <c r="M78" s="176">
        <f>SUMIFS('Fleet Outputs Internal'!M$4:M$66, 'Fleet Outputs Internal'!$AE$4:$AE$66, 'Fleet Composition Outputs'!$B78)</f>
        <v>0</v>
      </c>
      <c r="N78" s="176">
        <f>SUMIFS('Fleet Outputs Internal'!N$4:N$66, 'Fleet Outputs Internal'!$AE$4:$AE$66, 'Fleet Composition Outputs'!$B78)</f>
        <v>0</v>
      </c>
      <c r="O78" s="176">
        <f>SUMIFS('Fleet Outputs Internal'!O$4:O$66, 'Fleet Outputs Internal'!$AE$4:$AE$66, 'Fleet Composition Outputs'!$B78)</f>
        <v>0</v>
      </c>
      <c r="P78" s="176">
        <f>SUMIFS('Fleet Outputs Internal'!P$4:P$66, 'Fleet Outputs Internal'!$AE$4:$AE$66, 'Fleet Composition Outputs'!$B78)</f>
        <v>0</v>
      </c>
      <c r="Q78" s="176">
        <f>SUMIFS('Fleet Outputs Internal'!Q$4:Q$66, 'Fleet Outputs Internal'!$AE$4:$AE$66, 'Fleet Composition Outputs'!$B78)</f>
        <v>0</v>
      </c>
      <c r="R78" s="176">
        <f>SUMIFS('Fleet Outputs Internal'!R$4:R$66, 'Fleet Outputs Internal'!$AE$4:$AE$66, 'Fleet Composition Outputs'!$B78)</f>
        <v>0</v>
      </c>
      <c r="S78" s="176">
        <f>SUMIFS('Fleet Outputs Internal'!S$4:S$66, 'Fleet Outputs Internal'!$AE$4:$AE$66, 'Fleet Composition Outputs'!$B78)</f>
        <v>0</v>
      </c>
    </row>
    <row r="79" spans="2:19" customFormat="1" x14ac:dyDescent="0.25">
      <c r="B79" s="180" t="s">
        <v>81</v>
      </c>
      <c r="C79" s="176">
        <f>SUMIFS('Fleet Outputs Internal'!C$4:C$66, 'Fleet Outputs Internal'!$AE$4:$AE$66, 'Fleet Composition Outputs'!$B79)</f>
        <v>0</v>
      </c>
      <c r="D79" s="176">
        <f>SUMIFS('Fleet Outputs Internal'!D$4:D$66, 'Fleet Outputs Internal'!$AE$4:$AE$66, 'Fleet Composition Outputs'!$B79)</f>
        <v>0</v>
      </c>
      <c r="E79" s="176">
        <f>SUMIFS('Fleet Outputs Internal'!E$4:E$66, 'Fleet Outputs Internal'!$AE$4:$AE$66, 'Fleet Composition Outputs'!$B79)</f>
        <v>0</v>
      </c>
      <c r="F79" s="176">
        <f>SUMIFS('Fleet Outputs Internal'!F$4:F$66, 'Fleet Outputs Internal'!$AE$4:$AE$66, 'Fleet Composition Outputs'!$B79)</f>
        <v>0</v>
      </c>
      <c r="G79" s="176">
        <f>SUMIFS('Fleet Outputs Internal'!G$4:G$66, 'Fleet Outputs Internal'!$AE$4:$AE$66, 'Fleet Composition Outputs'!$B79)</f>
        <v>0</v>
      </c>
      <c r="H79" s="176">
        <f>SUMIFS('Fleet Outputs Internal'!H$4:H$66, 'Fleet Outputs Internal'!$AE$4:$AE$66, 'Fleet Composition Outputs'!$B79)</f>
        <v>0</v>
      </c>
      <c r="I79" s="176">
        <f>SUMIFS('Fleet Outputs Internal'!I$4:I$66, 'Fleet Outputs Internal'!$AE$4:$AE$66, 'Fleet Composition Outputs'!$B79)</f>
        <v>0</v>
      </c>
      <c r="J79" s="176">
        <f>SUMIFS('Fleet Outputs Internal'!J$4:J$66, 'Fleet Outputs Internal'!$AE$4:$AE$66, 'Fleet Composition Outputs'!$B79)</f>
        <v>0</v>
      </c>
      <c r="K79" s="176">
        <f>SUMIFS('Fleet Outputs Internal'!K$4:K$66, 'Fleet Outputs Internal'!$AE$4:$AE$66, 'Fleet Composition Outputs'!$B79)</f>
        <v>0</v>
      </c>
      <c r="L79" s="176">
        <f>SUMIFS('Fleet Outputs Internal'!L$4:L$66, 'Fleet Outputs Internal'!$AE$4:$AE$66, 'Fleet Composition Outputs'!$B79)</f>
        <v>0</v>
      </c>
      <c r="M79" s="176">
        <f>SUMIFS('Fleet Outputs Internal'!M$4:M$66, 'Fleet Outputs Internal'!$AE$4:$AE$66, 'Fleet Composition Outputs'!$B79)</f>
        <v>0</v>
      </c>
      <c r="N79" s="176">
        <f>SUMIFS('Fleet Outputs Internal'!N$4:N$66, 'Fleet Outputs Internal'!$AE$4:$AE$66, 'Fleet Composition Outputs'!$B79)</f>
        <v>0</v>
      </c>
      <c r="O79" s="176">
        <f>SUMIFS('Fleet Outputs Internal'!O$4:O$66, 'Fleet Outputs Internal'!$AE$4:$AE$66, 'Fleet Composition Outputs'!$B79)</f>
        <v>0</v>
      </c>
      <c r="P79" s="176">
        <f>SUMIFS('Fleet Outputs Internal'!P$4:P$66, 'Fleet Outputs Internal'!$AE$4:$AE$66, 'Fleet Composition Outputs'!$B79)</f>
        <v>0</v>
      </c>
      <c r="Q79" s="176">
        <f>SUMIFS('Fleet Outputs Internal'!Q$4:Q$66, 'Fleet Outputs Internal'!$AE$4:$AE$66, 'Fleet Composition Outputs'!$B79)</f>
        <v>0</v>
      </c>
      <c r="R79" s="176">
        <f>SUMIFS('Fleet Outputs Internal'!R$4:R$66, 'Fleet Outputs Internal'!$AE$4:$AE$66, 'Fleet Composition Outputs'!$B79)</f>
        <v>0</v>
      </c>
      <c r="S79" s="176">
        <f>SUMIFS('Fleet Outputs Internal'!S$4:S$66, 'Fleet Outputs Internal'!$AE$4:$AE$66, 'Fleet Composition Outputs'!$B79)</f>
        <v>0</v>
      </c>
    </row>
    <row r="80" spans="2:19" customFormat="1" x14ac:dyDescent="0.25">
      <c r="B80" s="2" t="s">
        <v>265</v>
      </c>
      <c r="C80" s="177"/>
      <c r="D80" s="177"/>
      <c r="E80" s="177"/>
      <c r="F80" s="177"/>
      <c r="G80" s="177"/>
      <c r="H80" s="177"/>
      <c r="I80" s="177"/>
      <c r="J80" s="177"/>
      <c r="K80" s="177"/>
      <c r="L80" s="177"/>
      <c r="M80" s="177"/>
      <c r="N80" s="177"/>
      <c r="O80" s="177"/>
      <c r="P80" s="177"/>
      <c r="Q80" s="177"/>
      <c r="R80" s="177"/>
      <c r="S80" s="177"/>
    </row>
  </sheetData>
  <sheetProtection sheet="1" scenarios="1"/>
  <mergeCells count="2">
    <mergeCell ref="B2:S2"/>
    <mergeCell ref="B69:S6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81a52b0-d0f4-44f0-98bb-0d102f5fd161" ContentTypeId="0x0101" PreviousValue="false"/>
</file>

<file path=customXml/item2.xml>��< ? x m l   v e r s i o n = " 1 . 0 "   e n c o d i n g = " u t f - 1 6 " ? > < D a t a M a s h u p   x m l n s = " h t t p : / / s c h e m a s . m i c r o s o f t . c o m / D a t a M a s h u p " > A A A A A F M E A A B Q S w M E F A A C A A g A H W U 2 W C 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B 1 l N 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Z T Z Y M n b a i E w B A A C 3 A g A A E w A c A E Z v c m 1 1 b G F z L 1 N l Y 3 R p b 2 4 x L m 0 g o h g A K K A U A A A A A A A A A A A A A A A A A A A A A A A A A A A A d Z B d a 8 I w F I a v V + h / C N l N h V B s N 3 c x 6 c W s y r z w Y 7 Y M h o 4 R 2 z M t p I n k Y 6 y I / 3 3 R C o 6 1 y 0 2 S 5 z 1 5 z 3 u i I N O F 4 C i p 9 6 D v O q 6 j d l R C j h J T l l R W S 9 g L q Q c i r 1 C E G G j X Q X Y l w s g M L I n V l z 8 U m S m B a 2 9 c M P B j w b W 9 K A / H j + v J Y L K e z l 9 H y b 3 f X T c c f U 0 3 u E N W Q 2 B F W W i Q E b 7 B B M W C m Z K r K L g j a M Q z k R d 8 G w V h L y T o x Q g N i a 4 Y R N e j P x M c 3 j u k j n a L F 1 K U V s v R M 9 A c p M I 2 Z 0 o 3 t v C i X L h X T 0 H Q 6 s K f G E s y y q h U k Z b m t 2 W 8 o 3 x r H d N q D 1 e 7 V F K u P o U s 6 8 Q n U X k t / c n h g N + A S j v b h O u H e / 9 U e S T o g B N N N b T g c 7 A m H x t g T b o U N G + h h j d h P A + b c D b / b s J U a M o + F t O g + 7 8 W 9 l q i t 3 U 4 P x h x k N u q K Q 4 L p S n / O + 6 x 4 z o F b / 3 / / g 9 Q S w E C L Q A U A A I A C A A d Z T Z Y L q 7 I H K U A A A D 3 A A A A E g A A A A A A A A A A A A A A A A A A A A A A Q 2 9 u Z m l n L 1 B h Y 2 t h Z 2 U u e G 1 s U E s B A i 0 A F A A C A A g A H W U 2 W A / K 6 a u k A A A A 6 Q A A A B M A A A A A A A A A A A A A A A A A 8 Q A A A F t D b 2 5 0 Z W 5 0 X 1 R 5 c G V z X S 5 4 b W x Q S w E C L Q A U A A I A C A A d Z T Z Y M n b a i E w B A A C 3 A g A A E w A A A A A A A A A A A A A A A A D i A Q A A R m 9 y b X V s Y X M v U 2 V j d G l v b j E u b V B L B Q Y A A A A A A w A D A M I A A A B 7 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H E A A A A A A A A O U P 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U 3 V t b W F y e V J l c G 9 y d E J v Z H 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T d W 1 t Y X J 5 U m V w b 3 J 0 Q m 9 k e S I g L z 4 8 R W 5 0 c n k g V H l w Z T 0 i R m l s b G V k Q 2 9 t c G x l d G V S Z X N 1 b H R U b 1 d v c m t z a G V l d C I g V m F s d W U 9 I m w x I i A v P j x F b n R y e S B U e X B l P S J G a W x s U 3 R h d H V z I i B W Y W x 1 Z T 0 i c 0 N v b X B s Z X R l I i A v P j x F b n R y e S B U e X B l P S J G a W x s Q 2 9 s d W 1 u T m F t Z X M i I F Z h b H V l P S J z W y Z x d W 9 0 O 1 l l Y X I m c X V v d D s s J n F 1 b 3 Q 7 U 3 R h d G U m c X V v d D s s J n F 1 b 3 Q 7 U 2 9 1 c m N l J n F 1 b 3 Q 7 L C Z x d W 9 0 O 0 Z 1 Z W w m c X V v d D s s J n F 1 b 3 Q 7 U m 9 h Z C Z x d W 9 0 O y w m c X V v d D t S d W 4 m c X V v d D s s J n F 1 b 3 Q 7 Q 0 8 y J n F 1 b 3 Q 7 L C Z x d W 9 0 O 0 5 P e C Z x d W 9 0 O y w m c X V v d D t U b 3 R h b F 9 Q T T E w J n F 1 b 3 Q 7 L C Z x d W 9 0 O 1 R v d G F s X 1 B N M j U m c X V v d D s s J n F 1 b 3 Q 7 U 0 8 y J n F 1 b 3 Q 7 L C Z x d W 9 0 O 1 R v d G F s R W 5 l c m d 5 J n F 1 b 3 Q 7 L C Z x d W 9 0 O 0 R p c 3 R h b m N l J n F 1 b 3 Q 7 X S I g L z 4 8 R W 5 0 c n k g V H l w Z T 0 i R m l s b E N v b H V t b l R 5 c G V z I i B W Y W x 1 Z T 0 i c 0 F 3 T U R B d 0 1 E Q X d N R E F 3 T U R B d z 0 9 I i A v P j x F b n R y e S B U e X B l P S J G a W x s T G F z d F V w Z G F 0 Z W Q i I F Z h b H V l P S J k M j A y N C 0 w M S 0 y M F Q w M D o x N T o 1 M S 4 x M j c 5 N z k 5 W i I g L z 4 8 R W 5 0 c n k g V H l w Z T 0 i R m l s b E V y c m 9 y Q 2 9 1 b n Q i I F Z h b H V l P S J s M C I g L z 4 8 R W 5 0 c n k g V H l w Z T 0 i R m l s b E V y c m 9 y Q 2 9 k Z S I g V m F s d W U 9 I n N V b m t u b 3 d u I i A v P j x F b n R y e S B U e X B l P S J G a W x s Q 2 9 1 b n Q i I F Z h b H V l P S J s M j A i I C 8 + P E V u d H J 5 I F R 5 c G U 9 I k F k Z G V k V G 9 E Y X R h T W 9 k Z W w i I F Z h b H V l P S J s M C I g L z 4 8 R W 5 0 c n k g V H l w Z T 0 i U m V s Y X R p b 2 5 z a G l w S W 5 m b 0 N v b n R h a W 5 l c i I g V m F s d W U 9 I n N 7 J n F 1 b 3 Q 7 Y 2 9 s d W 1 u Q 2 9 1 b n Q m c X V v d D s 6 M T M s J n F 1 b 3 Q 7 a 2 V 5 Q 2 9 s d W 1 u T m F t Z X M m c X V v d D s 6 W 1 0 s J n F 1 b 3 Q 7 c X V l c n l S Z W x h d G l v b n N o a X B z J n F 1 b 3 Q 7 O l t d L C Z x d W 9 0 O 2 N v b H V t b k l k Z W 5 0 a X R p Z X M m c X V v d D s 6 W y Z x d W 9 0 O 1 N l Y 3 R p b 2 4 x L 1 N 1 b W 1 h c n l S Z X B v c n R C b 2 R 5 L 0 F 1 d G 9 S Z W 1 v d m V k Q 2 9 s d W 1 u c z E u e 1 l l Y X I s M H 0 m c X V v d D s s J n F 1 b 3 Q 7 U 2 V j d G l v b j E v U 3 V t b W F y e V J l c G 9 y d E J v Z H k v Q X V 0 b 1 J l b W 9 2 Z W R D b 2 x 1 b W 5 z M S 5 7 U 3 R h d G U s M X 0 m c X V v d D s s J n F 1 b 3 Q 7 U 2 V j d G l v b j E v U 3 V t b W F y e V J l c G 9 y d E J v Z H k v Q X V 0 b 1 J l b W 9 2 Z W R D b 2 x 1 b W 5 z M S 5 7 U 2 9 1 c m N l L D J 9 J n F 1 b 3 Q 7 L C Z x d W 9 0 O 1 N l Y 3 R p b 2 4 x L 1 N 1 b W 1 h c n l S Z X B v c n R C b 2 R 5 L 0 F 1 d G 9 S Z W 1 v d m V k Q 2 9 s d W 1 u c z E u e 0 Z 1 Z W w s M 3 0 m c X V v d D s s J n F 1 b 3 Q 7 U 2 V j d G l v b j E v U 3 V t b W F y e V J l c G 9 y d E J v Z H k v Q X V 0 b 1 J l b W 9 2 Z W R D b 2 x 1 b W 5 z M S 5 7 U m 9 h Z C w 0 f S Z x d W 9 0 O y w m c X V v d D t T Z W N 0 a W 9 u M S 9 T d W 1 t Y X J 5 U m V w b 3 J 0 Q m 9 k e S 9 B d X R v U m V t b 3 Z l Z E N v b H V t b n M x L n t S d W 4 s N X 0 m c X V v d D s s J n F 1 b 3 Q 7 U 2 V j d G l v b j E v U 3 V t b W F y e V J l c G 9 y d E J v Z H k v Q X V 0 b 1 J l b W 9 2 Z W R D b 2 x 1 b W 5 z M S 5 7 Q 0 8 y L D Z 9 J n F 1 b 3 Q 7 L C Z x d W 9 0 O 1 N l Y 3 R p b 2 4 x L 1 N 1 b W 1 h c n l S Z X B v c n R C b 2 R 5 L 0 F 1 d G 9 S Z W 1 v d m V k Q 2 9 s d W 1 u c z E u e 0 5 P e C w 3 f S Z x d W 9 0 O y w m c X V v d D t T Z W N 0 a W 9 u M S 9 T d W 1 t Y X J 5 U m V w b 3 J 0 Q m 9 k e S 9 B d X R v U m V t b 3 Z l Z E N v b H V t b n M x L n t U b 3 R h b F 9 Q T T E w L D h 9 J n F 1 b 3 Q 7 L C Z x d W 9 0 O 1 N l Y 3 R p b 2 4 x L 1 N 1 b W 1 h c n l S Z X B v c n R C b 2 R 5 L 0 F 1 d G 9 S Z W 1 v d m V k Q 2 9 s d W 1 u c z E u e 1 R v d G F s X 1 B N M j U s O X 0 m c X V v d D s s J n F 1 b 3 Q 7 U 2 V j d G l v b j E v U 3 V t b W F y e V J l c G 9 y d E J v Z H k v Q X V 0 b 1 J l b W 9 2 Z W R D b 2 x 1 b W 5 z M S 5 7 U 0 8 y L D E w f S Z x d W 9 0 O y w m c X V v d D t T Z W N 0 a W 9 u M S 9 T d W 1 t Y X J 5 U m V w b 3 J 0 Q m 9 k e S 9 B d X R v U m V t b 3 Z l Z E N v b H V t b n M x L n t U b 3 R h b E V u Z X J n e S w x M X 0 m c X V v d D s s J n F 1 b 3 Q 7 U 2 V j d G l v b j E v U 3 V t b W F y e V J l c G 9 y d E J v Z H k v Q X V 0 b 1 J l b W 9 2 Z W R D b 2 x 1 b W 5 z M S 5 7 R G l z d G F u Y 2 U s M T J 9 J n F 1 b 3 Q 7 X S w m c X V v d D t D b 2 x 1 b W 5 D b 3 V u d C Z x d W 9 0 O z o x M y w m c X V v d D t L Z X l D b 2 x 1 b W 5 O Y W 1 l c y Z x d W 9 0 O z p b X S w m c X V v d D t D b 2 x 1 b W 5 J Z G V u d G l 0 a W V z J n F 1 b 3 Q 7 O l s m c X V v d D t T Z W N 0 a W 9 u M S 9 T d W 1 t Y X J 5 U m V w b 3 J 0 Q m 9 k e S 9 B d X R v U m V t b 3 Z l Z E N v b H V t b n M x L n t Z Z W F y L D B 9 J n F 1 b 3 Q 7 L C Z x d W 9 0 O 1 N l Y 3 R p b 2 4 x L 1 N 1 b W 1 h c n l S Z X B v c n R C b 2 R 5 L 0 F 1 d G 9 S Z W 1 v d m V k Q 2 9 s d W 1 u c z E u e 1 N 0 Y X R l L D F 9 J n F 1 b 3 Q 7 L C Z x d W 9 0 O 1 N l Y 3 R p b 2 4 x L 1 N 1 b W 1 h c n l S Z X B v c n R C b 2 R 5 L 0 F 1 d G 9 S Z W 1 v d m V k Q 2 9 s d W 1 u c z E u e 1 N v d X J j Z S w y f S Z x d W 9 0 O y w m c X V v d D t T Z W N 0 a W 9 u M S 9 T d W 1 t Y X J 5 U m V w b 3 J 0 Q m 9 k e S 9 B d X R v U m V t b 3 Z l Z E N v b H V t b n M x L n t G d W V s L D N 9 J n F 1 b 3 Q 7 L C Z x d W 9 0 O 1 N l Y 3 R p b 2 4 x L 1 N 1 b W 1 h c n l S Z X B v c n R C b 2 R 5 L 0 F 1 d G 9 S Z W 1 v d m V k Q 2 9 s d W 1 u c z E u e 1 J v Y W Q s N H 0 m c X V v d D s s J n F 1 b 3 Q 7 U 2 V j d G l v b j E v U 3 V t b W F y e V J l c G 9 y d E J v Z H k v Q X V 0 b 1 J l b W 9 2 Z W R D b 2 x 1 b W 5 z M S 5 7 U n V u L D V 9 J n F 1 b 3 Q 7 L C Z x d W 9 0 O 1 N l Y 3 R p b 2 4 x L 1 N 1 b W 1 h c n l S Z X B v c n R C b 2 R 5 L 0 F 1 d G 9 S Z W 1 v d m V k Q 2 9 s d W 1 u c z E u e 0 N P M i w 2 f S Z x d W 9 0 O y w m c X V v d D t T Z W N 0 a W 9 u M S 9 T d W 1 t Y X J 5 U m V w b 3 J 0 Q m 9 k e S 9 B d X R v U m V t b 3 Z l Z E N v b H V t b n M x L n t O T 3 g s N 3 0 m c X V v d D s s J n F 1 b 3 Q 7 U 2 V j d G l v b j E v U 3 V t b W F y e V J l c G 9 y d E J v Z H k v Q X V 0 b 1 J l b W 9 2 Z W R D b 2 x 1 b W 5 z M S 5 7 V G 9 0 Y W x f U E 0 x M C w 4 f S Z x d W 9 0 O y w m c X V v d D t T Z W N 0 a W 9 u M S 9 T d W 1 t Y X J 5 U m V w b 3 J 0 Q m 9 k e S 9 B d X R v U m V t b 3 Z l Z E N v b H V t b n M x L n t U b 3 R h b F 9 Q T T I 1 L D l 9 J n F 1 b 3 Q 7 L C Z x d W 9 0 O 1 N l Y 3 R p b 2 4 x L 1 N 1 b W 1 h c n l S Z X B v c n R C b 2 R 5 L 0 F 1 d G 9 S Z W 1 v d m V k Q 2 9 s d W 1 u c z E u e 1 N P M i w x M H 0 m c X V v d D s s J n F 1 b 3 Q 7 U 2 V j d G l v b j E v U 3 V t b W F y e V J l c G 9 y d E J v Z H k v Q X V 0 b 1 J l b W 9 2 Z W R D b 2 x 1 b W 5 z M S 5 7 V G 9 0 Y W x F b m V y Z 3 k s M T F 9 J n F 1 b 3 Q 7 L C Z x d W 9 0 O 1 N l Y 3 R p b 2 4 x L 1 N 1 b W 1 h c n l S Z X B v c n R C b 2 R 5 L 0 F 1 d G 9 S Z W 1 v d m V k Q 2 9 s d W 1 u c z E u e 0 R p c 3 R h b m N l L D E y f S Z x d W 9 0 O 1 0 s J n F 1 b 3 Q 7 U m V s Y X R p b 2 5 z a G l w S W 5 m b y Z x d W 9 0 O z p b X X 0 i I C 8 + P C 9 T d G F i b G V F b n R y a W V z P j w v S X R l b T 4 8 S X R l b T 4 8 S X R l b U x v Y 2 F 0 a W 9 u P j x J d G V t V H l w Z T 5 G b 3 J t d W x h P C 9 J d G V t V H l w Z T 4 8 S X R l b V B h d G g + U 2 V j d G l v b j E v U 3 V t b W F y e V J l c G 9 y d E J v Z H k v U 2 9 1 c m N l P C 9 J d G V t U G F 0 a D 4 8 L 0 l 0 Z W 1 M b 2 N h d G l v b j 4 8 U 3 R h Y m x l R W 5 0 c m l l c y A v P j w v S X R l b T 4 8 S X R l b T 4 8 S X R l b U x v Y 2 F 0 a W 9 u P j x J d G V t V H l w Z T 5 G b 3 J t d W x h P C 9 J d G V t V H l w Z T 4 8 S X R l b V B h d G g + U 2 V j d G l v b j E v U 3 V t b W F y e V J l c G 9 y d E J v Z H k v U H J v b W 9 0 Z W Q l M j B I Z W F k Z X J z P C 9 J d G V t U G F 0 a D 4 8 L 0 l 0 Z W 1 M b 2 N h d G l v b j 4 8 U 3 R h Y m x l R W 5 0 c m l l c y A v P j w v S X R l b T 4 8 S X R l b T 4 8 S X R l b U x v Y 2 F 0 a W 9 u P j x J d G V t V H l w Z T 5 G b 3 J t d W x h P C 9 J d G V t V H l w Z T 4 8 S X R l b V B h d G g + U 2 V j d G l v b j E v U 3 V t b W F y e V J l c G 9 y d E J v Z H k v Q 2 h h b m d l Z C U y M F R 5 c G U 8 L 0 l 0 Z W 1 Q Y X R o P j w v S X R l b U x v Y 2 F 0 a W 9 u P j x T d G F i b G V F b n R y a W V z I C 8 + P C 9 J d G V t P j w v S X R l b X M + P C 9 M b 2 N h b F B h Y 2 t h Z 2 V N Z X R h Z G F 0 Y U Z p b G U + F g A A A F B L B Q Y A A A A A A A A A A A A A A A A A A A A A A A D a A A A A A Q A A A N C M n d 8 B F d E R j H o A w E / C l + s B A A A A I 8 g / N v u U E E C o 0 6 L k C b N H u Q A A A A A C A A A A A A A D Z g A A w A A A A B A A A A B / B 3 g S N Q j V 0 6 g I H n W W K x a E A A A A A A S A A A C g A A A A E A A A A A w A O 6 f 1 I 0 V p 8 8 y G 7 b Y 7 7 y t Q A A A A U M S a + I d l 8 Q 9 I J u v l O B x n x + 8 9 m x C q B b U O O v d f / w X n T b f Y 4 I W y W C Y o N + n F V z H p 2 Q l i g v + R q B N 2 e m A a 8 M m b k h R x L 2 / t E c r v 9 K L U V z x M y v a U g n s U A A A A + G s L Z X J d V l E e F V 6 U b t h 6 p r Q L 8 i M = < / 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9155236-03d8-40ce-a5f7-57db9db786e4" xsi:nil="true"/>
    <lcf76f155ced4ddcb4097134ff3c332f xmlns="22da054e-1b94-4683-9c73-39f01c2e202f">
      <Terms xmlns="http://schemas.microsoft.com/office/infopath/2007/PartnerControls"/>
    </lcf76f155ced4ddcb4097134ff3c332f>
  </documentManagement>
</p:properties>
</file>

<file path=customXml/item5.xml><?xml version="1.0" encoding="utf-8"?>
<?mso-contentType ?>
<spe:Receivers xmlns:spe="http://schemas.microsoft.com/sharepoint/events"/>
</file>

<file path=customXml/item6.xml><?xml version="1.0" encoding="utf-8"?>
<ct:contentTypeSchema xmlns:ct="http://schemas.microsoft.com/office/2006/metadata/contentType" xmlns:ma="http://schemas.microsoft.com/office/2006/metadata/properties/metaAttributes" ct:_="" ma:_="" ma:contentTypeName="Document" ma:contentTypeID="0x010100BDD1A8CE1CAD984A8A672523674CBD2A" ma:contentTypeVersion="18" ma:contentTypeDescription="Create a new document." ma:contentTypeScope="" ma:versionID="f8ff0ad35d3a51e9c88a9388ba60eb73">
  <xsd:schema xmlns:xsd="http://www.w3.org/2001/XMLSchema" xmlns:xs="http://www.w3.org/2001/XMLSchema" xmlns:p="http://schemas.microsoft.com/office/2006/metadata/properties" xmlns:ns2="c18e8617-fc0f-4dda-a87a-c0ec120ddf92" xmlns:ns3="22da054e-1b94-4683-9c73-39f01c2e202f" xmlns:ns4="49155236-03d8-40ce-a5f7-57db9db786e4" targetNamespace="http://schemas.microsoft.com/office/2006/metadata/properties" ma:root="true" ma:fieldsID="95d2ace60ccdbe1ffad47784ddfbff69" ns2:_="" ns3:_="" ns4:_="">
    <xsd:import namespace="c18e8617-fc0f-4dda-a87a-c0ec120ddf92"/>
    <xsd:import namespace="22da054e-1b94-4683-9c73-39f01c2e202f"/>
    <xsd:import namespace="49155236-03d8-40ce-a5f7-57db9db786e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e8617-fc0f-4dda-a87a-c0ec120ddf9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2da054e-1b94-4683-9c73-39f01c2e20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1a52b0-d0f4-44f0-98bb-0d102f5fd1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155236-03d8-40ce-a5f7-57db9db786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a74cd52-6333-4588-9923-f235306bd6b2}" ma:internalName="TaxCatchAll" ma:showField="CatchAllData" ma:web="49155236-03d8-40ce-a5f7-57db9db786e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927602-9C36-4615-A3E2-27D400A9BF68}">
  <ds:schemaRefs>
    <ds:schemaRef ds:uri="Microsoft.SharePoint.Taxonomy.ContentTypeSync"/>
  </ds:schemaRefs>
</ds:datastoreItem>
</file>

<file path=customXml/itemProps2.xml><?xml version="1.0" encoding="utf-8"?>
<ds:datastoreItem xmlns:ds="http://schemas.openxmlformats.org/officeDocument/2006/customXml" ds:itemID="{33A3CB7E-2904-4BF8-B7BD-FF209D623CF7}">
  <ds:schemaRefs>
    <ds:schemaRef ds:uri="http://schemas.microsoft.com/DataMashup"/>
  </ds:schemaRefs>
</ds:datastoreItem>
</file>

<file path=customXml/itemProps3.xml><?xml version="1.0" encoding="utf-8"?>
<ds:datastoreItem xmlns:ds="http://schemas.openxmlformats.org/officeDocument/2006/customXml" ds:itemID="{489A73A4-A699-4CC2-A088-8BDBA47EB830}">
  <ds:schemaRefs>
    <ds:schemaRef ds:uri="http://schemas.microsoft.com/sharepoint/v3/contenttype/forms"/>
  </ds:schemaRefs>
</ds:datastoreItem>
</file>

<file path=customXml/itemProps4.xml><?xml version="1.0" encoding="utf-8"?>
<ds:datastoreItem xmlns:ds="http://schemas.openxmlformats.org/officeDocument/2006/customXml" ds:itemID="{1BCFF794-8F39-4D6D-8147-B6F7F6D67153}">
  <ds:schemaRefs>
    <ds:schemaRef ds:uri="http://purl.org/dc/dcmitype/"/>
    <ds:schemaRef ds:uri="http://schemas.microsoft.com/office/2006/documentManagement/types"/>
    <ds:schemaRef ds:uri="9edbc3a2-d6c3-4f95-ae2b-5b3cda5cedda"/>
    <ds:schemaRef ds:uri="http://purl.org/dc/elements/1.1/"/>
    <ds:schemaRef ds:uri="http://schemas.microsoft.com/office/2006/metadata/properties"/>
    <ds:schemaRef ds:uri="0a9fa94a-4626-4a28-9101-dbb722c254c6"/>
    <ds:schemaRef ds:uri="5c3e6ec1-e16a-4edf-95ae-78d3582795d0"/>
    <ds:schemaRef ds:uri="http://purl.org/dc/terms/"/>
    <ds:schemaRef ds:uri="7dd2e2bb-2b9a-4780-8338-3ce3f2da45ce"/>
    <ds:schemaRef ds:uri="http://schemas.microsoft.com/office/infopath/2007/PartnerControls"/>
    <ds:schemaRef ds:uri="http://schemas.openxmlformats.org/package/2006/metadata/core-properties"/>
    <ds:schemaRef ds:uri="http://www.w3.org/XML/1998/namespace"/>
    <ds:schemaRef ds:uri="49155236-03d8-40ce-a5f7-57db9db786e4"/>
    <ds:schemaRef ds:uri="22da054e-1b94-4683-9c73-39f01c2e202f"/>
  </ds:schemaRefs>
</ds:datastoreItem>
</file>

<file path=customXml/itemProps5.xml><?xml version="1.0" encoding="utf-8"?>
<ds:datastoreItem xmlns:ds="http://schemas.openxmlformats.org/officeDocument/2006/customXml" ds:itemID="{F470E26E-43E8-474F-B1A2-037D9D16036B}">
  <ds:schemaRefs>
    <ds:schemaRef ds:uri="http://schemas.microsoft.com/sharepoint/events"/>
  </ds:schemaRefs>
</ds:datastoreItem>
</file>

<file path=customXml/itemProps6.xml><?xml version="1.0" encoding="utf-8"?>
<ds:datastoreItem xmlns:ds="http://schemas.openxmlformats.org/officeDocument/2006/customXml" ds:itemID="{40769FDB-F1EB-458C-8963-3D0A2FDE5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e8617-fc0f-4dda-a87a-c0ec120ddf92"/>
    <ds:schemaRef ds:uri="22da054e-1b94-4683-9c73-39f01c2e202f"/>
    <ds:schemaRef ds:uri="49155236-03d8-40ce-a5f7-57db9db78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Emissions Instructions</vt:lpstr>
      <vt:lpstr>Fleet Input</vt:lpstr>
      <vt:lpstr>Infrastructure Input</vt:lpstr>
      <vt:lpstr>Fleet Calculations</vt:lpstr>
      <vt:lpstr>Fleet Outputs Internal</vt:lpstr>
      <vt:lpstr>Infrastructure Outputs</vt:lpstr>
      <vt:lpstr>Operating Outputs</vt:lpstr>
      <vt:lpstr>Fleet Composition Outputs</vt:lpstr>
      <vt:lpstr>MOVES-Output</vt:lpstr>
      <vt:lpstr>Emissions Outputs</vt:lpstr>
      <vt:lpstr>Total Costs Outputs</vt:lpstr>
      <vt:lpstr>Fuel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DiCenso</dc:creator>
  <cp:keywords/>
  <dc:description/>
  <cp:lastModifiedBy>Jackson, John</cp:lastModifiedBy>
  <cp:revision/>
  <dcterms:created xsi:type="dcterms:W3CDTF">2019-03-28T19:26:41Z</dcterms:created>
  <dcterms:modified xsi:type="dcterms:W3CDTF">2024-08-12T23:24:42Z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0x0101006AD80A71335C6A41BEB0FF70A9308A59</vt:lpwstr>
  </property>
  <property fmtid="{D5CDD505-2E9C-101B-9397-08002B2CF9AE}" pid="3" name="MediaServiceImageTags">
    <vt:lpwstr/>
  </property>
</Properties>
</file>